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EstaPastaDeTrabalho" defaultThemeVersion="124226"/>
  <mc:AlternateContent xmlns:mc="http://schemas.openxmlformats.org/markup-compatibility/2006">
    <mc:Choice Requires="x15">
      <x15ac:absPath xmlns:x15ac="http://schemas.microsoft.com/office/spreadsheetml/2010/11/ac" url="https://aegeactl-my.sharepoint.com/personal/renato_sjunior_aegea_com_br/Documents/_REUSO/Meio Ambiente/2026.06.08 - Supressão de Vegetação nº 2033.8.2024.38213 e nº 2033.8.2025.64442/"/>
    </mc:Choice>
  </mc:AlternateContent>
  <xr:revisionPtr revIDLastSave="0" documentId="8_{1B69ECB6-AF2C-497C-9DF9-C798A01A6084}" xr6:coauthVersionLast="47" xr6:coauthVersionMax="47" xr10:uidLastSave="{00000000-0000-0000-0000-000000000000}"/>
  <bookViews>
    <workbookView xWindow="-108" yWindow="-108" windowWidth="23256" windowHeight="13896" tabRatio="526" xr2:uid="{00000000-000D-0000-FFFF-FFFF00000000}"/>
  </bookViews>
  <sheets>
    <sheet name="Planilha de Quantidades " sheetId="1576" r:id="rId1"/>
    <sheet name="Padrão Critério de Medição" sheetId="1577" r:id="rId2"/>
    <sheet name="Itens SV" sheetId="1575" state="hidden" r:id="rId3"/>
    <sheet name="Aux_Código SVs" sheetId="1578" r:id="rId4"/>
    <sheet name="Aux_Nomenclatura PEP" sheetId="1581" r:id="rId5"/>
    <sheet name="Aux_Dados Mestres" sheetId="1580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</externalReferences>
  <definedNames>
    <definedName name="\0">#REF!</definedName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_____JAN02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_OAc881">[1]Oper!$N$167</definedName>
    <definedName name="____OAc88100">[1]Oper!$N$497</definedName>
    <definedName name="____OAc8811">[1]Oper!$N$662</definedName>
    <definedName name="____OAc8812">[1]Oper!$N$1157</definedName>
    <definedName name="____OAc88150">[1]Oper!$N$992</definedName>
    <definedName name="____OAc88200">[1]Oper!$N$2807</definedName>
    <definedName name="____OAc8821">[1]Oper!$N$1322</definedName>
    <definedName name="____OAc8822">[1]Oper!$N$1487</definedName>
    <definedName name="____OAc8823">[1]Oper!$N$1652</definedName>
    <definedName name="____OAc8824">[1]Oper!$N$1817</definedName>
    <definedName name="____OAc8825">[1]Oper!$N$1982</definedName>
    <definedName name="____OAc88250">[1]Oper!$N$2972</definedName>
    <definedName name="____OAc8826">[1]Oper!$N$2147</definedName>
    <definedName name="____OAc8827">[1]Oper!$N$2312</definedName>
    <definedName name="____OAc8830">[1]Oper!$N$3302</definedName>
    <definedName name="____OAc88300">[1]Oper!$N$3137</definedName>
    <definedName name="____OAc8831">[1]Oper!$N$3467</definedName>
    <definedName name="____OAc8832">[1]Oper!$N$3632</definedName>
    <definedName name="____OAc8833">[1]Oper!$N$3797</definedName>
    <definedName name="____OAc8834">[1]Oper!$N$4292</definedName>
    <definedName name="____OAc8835">[1]Oper!$N$4457</definedName>
    <definedName name="____OAc88350">[1]Oper!$N$3962</definedName>
    <definedName name="____OAc8836">[1]Oper!$N$4622</definedName>
    <definedName name="____OAc8839">[1]Oper!$N$4127</definedName>
    <definedName name="____OAc8840">[1]Oper!$N$4952</definedName>
    <definedName name="____OAc88400">[1]Oper!$N$4787</definedName>
    <definedName name="____OAc8841">[1]Oper!$N$5117</definedName>
    <definedName name="____OAc8842">[1]Oper!$N$5282</definedName>
    <definedName name="____OAc8843">[1]Oper!$N$5447</definedName>
    <definedName name="____OAc8846">[1]Oper!$N$5612</definedName>
    <definedName name="____OAc8851">[1]Oper!$N$2477</definedName>
    <definedName name="____OAc8853">[1]Oper!$N$827</definedName>
    <definedName name="____OAc8859">[1]Oper!$N$2642</definedName>
    <definedName name="____OAc88700">[1]Oper!$N$332</definedName>
    <definedName name="____OAc88810">#REF!</definedName>
    <definedName name="____OAc88820">#REF!</definedName>
    <definedName name="____OAc88830">#REF!</definedName>
    <definedName name="____OAc88840">#REF!</definedName>
    <definedName name="____OAc88850">#REF!</definedName>
    <definedName name="____OAn881">[1]Oper!$R$167</definedName>
    <definedName name="____OAn88100">[1]Oper!$R$497</definedName>
    <definedName name="____OAn8811">[1]Oper!$R$662</definedName>
    <definedName name="____OAn8812">[1]Oper!$R$1157</definedName>
    <definedName name="____OAn88150">[1]Oper!$R$992</definedName>
    <definedName name="____OAn882">#REF!</definedName>
    <definedName name="____OAn88200">[1]Oper!$R$2807</definedName>
    <definedName name="____OAn8821">[1]Oper!$R$1322</definedName>
    <definedName name="____OAn8822">[1]Oper!$R$1487</definedName>
    <definedName name="____OAn8823">[1]Oper!$R$1652</definedName>
    <definedName name="____OAn8824">[1]Oper!$R$1817</definedName>
    <definedName name="____OAn8825">[1]Oper!$R$1982</definedName>
    <definedName name="____OAn88250">[1]Oper!$R$2972</definedName>
    <definedName name="____OAn8826">[1]Oper!$R$2147</definedName>
    <definedName name="____OAn8827">[1]Oper!$R$2312</definedName>
    <definedName name="____OAn8830">[1]Oper!$R$3302</definedName>
    <definedName name="____OAn88300">[1]Oper!$R$3137</definedName>
    <definedName name="____OAn8831">[1]Oper!$R$3467</definedName>
    <definedName name="____OAn8832">[1]Oper!$R$3632</definedName>
    <definedName name="____OAn8833">[1]Oper!$R$3797</definedName>
    <definedName name="____OAn8834">[1]Oper!$R$4292</definedName>
    <definedName name="____OAn8835">[1]Oper!$R$4457</definedName>
    <definedName name="____OAn88350">[1]Oper!$R$3962</definedName>
    <definedName name="____OAn8836">[1]Oper!$R$4622</definedName>
    <definedName name="____OAn8839">[1]Oper!$R$4127</definedName>
    <definedName name="____OAn8840">[1]Oper!$R$4952</definedName>
    <definedName name="____OAn88400">[1]Oper!$R$4787</definedName>
    <definedName name="____OAn8841">[1]Oper!$R$5117</definedName>
    <definedName name="____OAn8842">[1]Oper!$R$5282</definedName>
    <definedName name="____OAn8843">[1]Oper!$R$5447</definedName>
    <definedName name="____OAn8846">[1]Oper!$R$5612</definedName>
    <definedName name="____OAn8851">[1]Oper!$R$2477</definedName>
    <definedName name="____OAn8853">[1]Oper!$R$827</definedName>
    <definedName name="____OAn8859">[1]Oper!$R$2642</definedName>
    <definedName name="____OAn88700">[1]Oper!$R$332</definedName>
    <definedName name="____OAn88810">#REF!</definedName>
    <definedName name="____OAn88820">#REF!</definedName>
    <definedName name="____OAn88830">#REF!</definedName>
    <definedName name="____OAn88840">#REF!</definedName>
    <definedName name="____OAn88850">#REF!</definedName>
    <definedName name="____OAt881">[1]Oper!$J$167</definedName>
    <definedName name="____OAt88100">[1]Oper!$J$497</definedName>
    <definedName name="____OAt8811">[1]Oper!$J$662</definedName>
    <definedName name="____OAt8812">[1]Oper!$J$1157</definedName>
    <definedName name="____OAt88150">[1]Oper!$J$992</definedName>
    <definedName name="____OAt88200">[1]Oper!$J$2807</definedName>
    <definedName name="____OAt8821">[1]Oper!$J$1322</definedName>
    <definedName name="____OAt8822">[1]Oper!$J$1487</definedName>
    <definedName name="____OAt8823">[1]Oper!$J$1652</definedName>
    <definedName name="____OAt8824">[1]Oper!$J$1817</definedName>
    <definedName name="____OAt8825">[1]Oper!$J$1982</definedName>
    <definedName name="____OAt88250">[1]Oper!$J$2972</definedName>
    <definedName name="____OAt8826">[1]Oper!$J$2147</definedName>
    <definedName name="____OAt8827">[1]Oper!$J$2312</definedName>
    <definedName name="____OAt8830">[1]Oper!$J$3302</definedName>
    <definedName name="____OAt88300">[1]Oper!$J$3137</definedName>
    <definedName name="____OAt8831">[1]Oper!$J$3467</definedName>
    <definedName name="____OAt8832">[1]Oper!$J$3632</definedName>
    <definedName name="____OAt8833">[1]Oper!$J$3797</definedName>
    <definedName name="____OAt8834">[1]Oper!$J$4292</definedName>
    <definedName name="____OAt8835">[1]Oper!$J$4457</definedName>
    <definedName name="____OAt88350">[1]Oper!$J$3962</definedName>
    <definedName name="____OAt8836">[1]Oper!$J$4622</definedName>
    <definedName name="____OAt8839">[1]Oper!$J$4127</definedName>
    <definedName name="____OAt8840">[1]Oper!$J$4952</definedName>
    <definedName name="____OAt88400">[1]Oper!$J$4787</definedName>
    <definedName name="____OAt8841">[1]Oper!$J$5117</definedName>
    <definedName name="____OAt8842">[1]Oper!$J$5282</definedName>
    <definedName name="____OAt8843">[1]Oper!$J$5447</definedName>
    <definedName name="____OAt8846">[1]Oper!$J$5612</definedName>
    <definedName name="____OAt8851">[1]Oper!$J$2477</definedName>
    <definedName name="____OAt8853">[1]Oper!$J$827</definedName>
    <definedName name="____OAt8859">[1]Oper!$J$2642</definedName>
    <definedName name="____OAt88700">[1]Oper!$J$332</definedName>
    <definedName name="____OAt88810">#REF!</definedName>
    <definedName name="____OAt88820">#REF!</definedName>
    <definedName name="____OAt88830">#REF!</definedName>
    <definedName name="____OAt88840">#REF!</definedName>
    <definedName name="____RAc881">[1]Oper!$M$167</definedName>
    <definedName name="____RAc88100">[1]Oper!$M$497</definedName>
    <definedName name="____RAc8811">[1]Oper!$M$662</definedName>
    <definedName name="____RAc8812">[1]Oper!$M$1157</definedName>
    <definedName name="____RAc88150">[1]Oper!$M$992</definedName>
    <definedName name="____RAc88200">[1]Oper!$M$2807</definedName>
    <definedName name="____RAc8821">[1]Oper!$M$1322</definedName>
    <definedName name="____RAc8822">[1]Oper!$M$1487</definedName>
    <definedName name="____RAc8823">[1]Oper!$M$1652</definedName>
    <definedName name="____RAc8824">[1]Oper!$M$1817</definedName>
    <definedName name="____RAc8825">[1]Oper!$M$1982</definedName>
    <definedName name="____RAc88250">[1]Oper!$M$2972</definedName>
    <definedName name="____RAc8826">[1]Oper!$M$2147</definedName>
    <definedName name="____RAc8827">[1]Oper!$M$2312</definedName>
    <definedName name="____RAc8830">[1]Oper!$M$3302</definedName>
    <definedName name="____RAc88300">[1]Oper!$M$3137</definedName>
    <definedName name="____RAc8831">[1]Oper!$M$3467</definedName>
    <definedName name="____RAc8832">[1]Oper!$M$3632</definedName>
    <definedName name="____RAc8833">[1]Oper!$M$3797</definedName>
    <definedName name="____RAc8834">[1]Oper!$M$4292</definedName>
    <definedName name="____RAc8835">[1]Oper!$M$4457</definedName>
    <definedName name="____RAc88350">[1]Oper!$M$3962</definedName>
    <definedName name="____RAc8836">[1]Oper!$M$4622</definedName>
    <definedName name="____RAc8839">[1]Oper!$M$4127</definedName>
    <definedName name="____RAc8840">[1]Oper!$M$4952</definedName>
    <definedName name="____RAc88400">[1]Oper!$M$4787</definedName>
    <definedName name="____RAc8841">[1]Oper!$M$5117</definedName>
    <definedName name="____RAc8842">[1]Oper!$M$5282</definedName>
    <definedName name="____RAc8843">[1]Oper!$M$5447</definedName>
    <definedName name="____RAc8846">[1]Oper!$M$5612</definedName>
    <definedName name="____RAc8851">[1]Oper!$M$2477</definedName>
    <definedName name="____RAc8853">[1]Oper!$M$827</definedName>
    <definedName name="____RAc8859">[1]Oper!$M$2642</definedName>
    <definedName name="____RAc88700">[1]Oper!$M$332</definedName>
    <definedName name="____RAc88810">#REF!</definedName>
    <definedName name="____RAc88820">#REF!</definedName>
    <definedName name="____RAc88830">#REF!</definedName>
    <definedName name="____RAc88840">#REF!</definedName>
    <definedName name="____RAc88850">#REF!</definedName>
    <definedName name="____RAt881">[1]Oper!$I$167</definedName>
    <definedName name="____RAt88100">[1]Oper!$I$497</definedName>
    <definedName name="____RAt8811">[1]Oper!$I$662</definedName>
    <definedName name="____RAt8812">[1]Oper!$I$1157</definedName>
    <definedName name="____RAt88150">[1]Oper!$I$992</definedName>
    <definedName name="____RAt88200">[1]Oper!$I$2807</definedName>
    <definedName name="____RAt8821">[1]Oper!$I$1322</definedName>
    <definedName name="____RAt8822">[1]Oper!$I$1487</definedName>
    <definedName name="____RAt8823">[1]Oper!$I$1652</definedName>
    <definedName name="____RAt8824">[1]Oper!$I$1817</definedName>
    <definedName name="____RAt8825">[1]Oper!$I$1982</definedName>
    <definedName name="____RAt88250">[1]Oper!$I$2972</definedName>
    <definedName name="____RAt8826">[1]Oper!$I$2147</definedName>
    <definedName name="____RAt8827">[1]Oper!$I$2312</definedName>
    <definedName name="____RAt8830">[1]Oper!$I$3302</definedName>
    <definedName name="____RAt88300">[1]Oper!$I$3137</definedName>
    <definedName name="____RAt8831">[1]Oper!$I$3467</definedName>
    <definedName name="____RAt8832">[1]Oper!$I$3632</definedName>
    <definedName name="____RAt8833">[1]Oper!$I$3797</definedName>
    <definedName name="____RAt8834">[1]Oper!$I$4292</definedName>
    <definedName name="____RAt8835">[1]Oper!$I$4457</definedName>
    <definedName name="____RAt88350">[1]Oper!$I$3962</definedName>
    <definedName name="____RAt8836">[1]Oper!$I$4622</definedName>
    <definedName name="____RAt8839">[1]Oper!$I$4127</definedName>
    <definedName name="____RAt8840">[1]Oper!$I$4952</definedName>
    <definedName name="____RAt88400">[1]Oper!$I$4787</definedName>
    <definedName name="____RAt8841">[1]Oper!$I$5117</definedName>
    <definedName name="____RAt8842">[1]Oper!$I$5282</definedName>
    <definedName name="____RAt8843">[1]Oper!$I$5447</definedName>
    <definedName name="____RAt8846">[1]Oper!$I$5612</definedName>
    <definedName name="____RAt8851">[1]Oper!$I$2477</definedName>
    <definedName name="____RAt8853">[1]Oper!$I$827</definedName>
    <definedName name="____RAt8859">[1]Oper!$I$2642</definedName>
    <definedName name="____RAt88700">[1]Oper!$I$332</definedName>
    <definedName name="____RAt88810">#REF!</definedName>
    <definedName name="____RAt88820">#REF!</definedName>
    <definedName name="____RAt88830">#REF!</definedName>
    <definedName name="____RAt88840">#REF!</definedName>
    <definedName name="____RAt88850">#REF!</definedName>
    <definedName name="____x1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Abr02">#REF!</definedName>
    <definedName name="___ADM2">#REF!</definedName>
    <definedName name="___Ago02">#REF!</definedName>
    <definedName name="___BDI1">#REF!</definedName>
    <definedName name="___BDI2">#REF!</definedName>
    <definedName name="___Dez02">#REF!</definedName>
    <definedName name="___Fev02">#REF!</definedName>
    <definedName name="___JAN02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Jul02">#REF!</definedName>
    <definedName name="___Jun02">#REF!</definedName>
    <definedName name="___Mai02">#REF!</definedName>
    <definedName name="___Mar02">#REF!</definedName>
    <definedName name="___Nov02">#REF!</definedName>
    <definedName name="___OAc881">[2]Oper!$N$167</definedName>
    <definedName name="___OAc88100">[2]Oper!$N$497</definedName>
    <definedName name="___OAc8811">[2]Oper!$N$662</definedName>
    <definedName name="___OAc8812">[2]Oper!$N$1157</definedName>
    <definedName name="___OAc88150">[2]Oper!$N$992</definedName>
    <definedName name="___OAc882">#REF!</definedName>
    <definedName name="___OAc88200">[2]Oper!$N$2807</definedName>
    <definedName name="___OAc8821">[2]Oper!$N$1322</definedName>
    <definedName name="___OAc8822">[2]Oper!$N$1487</definedName>
    <definedName name="___OAc8823">[2]Oper!$N$1652</definedName>
    <definedName name="___OAc8824">[2]Oper!$N$1817</definedName>
    <definedName name="___OAc8825">[2]Oper!$N$1982</definedName>
    <definedName name="___OAc88250">[2]Oper!$N$2972</definedName>
    <definedName name="___OAc8826">[2]Oper!$N$2147</definedName>
    <definedName name="___OAc8827">[2]Oper!$N$2312</definedName>
    <definedName name="___OAc8830">[2]Oper!$N$3302</definedName>
    <definedName name="___OAc88300">[2]Oper!$N$3137</definedName>
    <definedName name="___OAc8831">[2]Oper!$N$3467</definedName>
    <definedName name="___OAc8832">[2]Oper!$N$3632</definedName>
    <definedName name="___OAc8833">[2]Oper!$N$3797</definedName>
    <definedName name="___OAc8834">[2]Oper!$N$4292</definedName>
    <definedName name="___OAc8835">[2]Oper!$N$4457</definedName>
    <definedName name="___OAc88350">[2]Oper!$N$3962</definedName>
    <definedName name="___OAc8836">[2]Oper!$N$4622</definedName>
    <definedName name="___OAc8839">[2]Oper!$N$4127</definedName>
    <definedName name="___OAc8840">[2]Oper!$N$4952</definedName>
    <definedName name="___OAc88400">[2]Oper!$N$4787</definedName>
    <definedName name="___OAc8841">[2]Oper!$N$5117</definedName>
    <definedName name="___OAc8842">[2]Oper!$N$5282</definedName>
    <definedName name="___OAc8843">[2]Oper!$N$5447</definedName>
    <definedName name="___OAc8846">[2]Oper!$N$5612</definedName>
    <definedName name="___OAc8851">[2]Oper!$N$2477</definedName>
    <definedName name="___OAc8853">[2]Oper!$N$827</definedName>
    <definedName name="___OAc8859">[2]Oper!$N$2642</definedName>
    <definedName name="___OAc88700">[2]Oper!$N$332</definedName>
    <definedName name="___OAc99110">#REF!</definedName>
    <definedName name="___OAc99120">#REF!</definedName>
    <definedName name="___OAc99130">#REF!</definedName>
    <definedName name="___OAc99140">#REF!</definedName>
    <definedName name="___OAc99150">#REF!</definedName>
    <definedName name="___OAc992">#REF!</definedName>
    <definedName name="___OAc99210">#REF!</definedName>
    <definedName name="___OAc99220">#REF!</definedName>
    <definedName name="___OAc99230">#REF!</definedName>
    <definedName name="___OAc99240">#REF!</definedName>
    <definedName name="___OAc99250">#REF!</definedName>
    <definedName name="___OAc99260">#REF!</definedName>
    <definedName name="___OAn881">[2]Oper!$R$167</definedName>
    <definedName name="___OAn88100">[2]Oper!$R$497</definedName>
    <definedName name="___OAn8811">[2]Oper!$R$662</definedName>
    <definedName name="___OAn8812">[2]Oper!$R$1157</definedName>
    <definedName name="___OAn88150">[2]Oper!$R$992</definedName>
    <definedName name="___OAn88200">[3]Oper!$R$2807</definedName>
    <definedName name="___OAn8821">[2]Oper!$R$1322</definedName>
    <definedName name="___OAn8822">[2]Oper!$R$1487</definedName>
    <definedName name="___OAn8823">[2]Oper!$R$1652</definedName>
    <definedName name="___OAn8824">[2]Oper!$R$1817</definedName>
    <definedName name="___OAn8825">[2]Oper!$R$1982</definedName>
    <definedName name="___OAn88250">[2]Oper!$R$2972</definedName>
    <definedName name="___OAn8826">[2]Oper!$R$2147</definedName>
    <definedName name="___OAn8827">[2]Oper!$R$2312</definedName>
    <definedName name="___OAn8830">[2]Oper!$R$3302</definedName>
    <definedName name="___OAn88300">[2]Oper!$R$3137</definedName>
    <definedName name="___OAn8831">[2]Oper!$R$3467</definedName>
    <definedName name="___OAn8832">[2]Oper!$R$3632</definedName>
    <definedName name="___OAn8833">[2]Oper!$R$3797</definedName>
    <definedName name="___OAn8834">[2]Oper!$R$4292</definedName>
    <definedName name="___OAn8835">[2]Oper!$R$4457</definedName>
    <definedName name="___OAn88350">[2]Oper!$R$3962</definedName>
    <definedName name="___OAn8836">[2]Oper!$R$4622</definedName>
    <definedName name="___OAn8839">[2]Oper!$R$4127</definedName>
    <definedName name="___OAn8840">[2]Oper!$R$4952</definedName>
    <definedName name="___OAn88400">[2]Oper!$R$4787</definedName>
    <definedName name="___OAn8841">[2]Oper!$R$5117</definedName>
    <definedName name="___OAn8842">[2]Oper!$R$5282</definedName>
    <definedName name="___OAn8843">[2]Oper!$R$5447</definedName>
    <definedName name="___OAn8846">[2]Oper!$R$5612</definedName>
    <definedName name="___OAn8851">[2]Oper!$R$2477</definedName>
    <definedName name="___OAn8853">[2]Oper!$R$827</definedName>
    <definedName name="___OAn8859">[2]Oper!$R$2642</definedName>
    <definedName name="___OAn88700">[2]Oper!$R$332</definedName>
    <definedName name="___OAn99110">#REF!</definedName>
    <definedName name="___OAn99120">#REF!</definedName>
    <definedName name="___OAn99130">#REF!</definedName>
    <definedName name="___OAn99140">#REF!</definedName>
    <definedName name="___OAn99150">#REF!</definedName>
    <definedName name="___OAn992">#REF!</definedName>
    <definedName name="___OAn99210">#REF!</definedName>
    <definedName name="___OAn99220">#REF!</definedName>
    <definedName name="___OAn99230">#REF!</definedName>
    <definedName name="___OAn99240">#REF!</definedName>
    <definedName name="___OAn99250">#REF!</definedName>
    <definedName name="___OAn99260">#REF!</definedName>
    <definedName name="___OAt881">[2]Oper!$J$167</definedName>
    <definedName name="___OAt88100">[2]Oper!$J$497</definedName>
    <definedName name="___OAt8811">[2]Oper!$J$662</definedName>
    <definedName name="___OAt8812">[2]Oper!$J$1157</definedName>
    <definedName name="___OAt88150">[2]Oper!$J$992</definedName>
    <definedName name="___OAt882">#REF!</definedName>
    <definedName name="___OAt88200">[2]Oper!$J$2807</definedName>
    <definedName name="___OAt8821">[2]Oper!$J$1322</definedName>
    <definedName name="___OAt8822">[2]Oper!$J$1487</definedName>
    <definedName name="___OAt8823">[2]Oper!$J$1652</definedName>
    <definedName name="___OAt8824">[2]Oper!$J$1817</definedName>
    <definedName name="___OAt8825">[2]Oper!$J$1982</definedName>
    <definedName name="___OAt88250">[2]Oper!$J$2972</definedName>
    <definedName name="___OAt8826">[2]Oper!$J$2147</definedName>
    <definedName name="___OAt8827">[2]Oper!$J$2312</definedName>
    <definedName name="___OAt8830">[2]Oper!$J$3302</definedName>
    <definedName name="___OAt88300">[2]Oper!$J$3137</definedName>
    <definedName name="___OAt8831">[2]Oper!$J$3467</definedName>
    <definedName name="___OAt8832">[2]Oper!$J$3632</definedName>
    <definedName name="___OAt8833">[2]Oper!$J$3797</definedName>
    <definedName name="___OAt8834">[2]Oper!$J$4292</definedName>
    <definedName name="___OAt8835">[2]Oper!$J$4457</definedName>
    <definedName name="___OAt88350">[2]Oper!$J$3962</definedName>
    <definedName name="___OAt8836">[2]Oper!$J$4622</definedName>
    <definedName name="___OAt8839">[2]Oper!$J$4127</definedName>
    <definedName name="___OAt8840">[2]Oper!$J$4952</definedName>
    <definedName name="___OAt88400">[2]Oper!$J$4787</definedName>
    <definedName name="___OAt8841">[2]Oper!$J$5117</definedName>
    <definedName name="___OAt8842">[2]Oper!$J$5282</definedName>
    <definedName name="___OAt8843">[2]Oper!$J$5447</definedName>
    <definedName name="___OAt8846">[2]Oper!$J$5612</definedName>
    <definedName name="___OAt8851">[2]Oper!$J$2477</definedName>
    <definedName name="___OAt8853">[2]Oper!$J$827</definedName>
    <definedName name="___OAt8859">[2]Oper!$J$2642</definedName>
    <definedName name="___OAt88700">[2]Oper!$J$332</definedName>
    <definedName name="___OAt99110">#REF!</definedName>
    <definedName name="___OAt99120">#REF!</definedName>
    <definedName name="___OAt99130">#REF!</definedName>
    <definedName name="___OAt99140">#REF!</definedName>
    <definedName name="___OAt99150">#REF!</definedName>
    <definedName name="___OAt992">#REF!</definedName>
    <definedName name="___OAt99210">#REF!</definedName>
    <definedName name="___OAt99220">#REF!</definedName>
    <definedName name="___OAt99230">#REF!</definedName>
    <definedName name="___OAt99240">#REF!</definedName>
    <definedName name="___OAt99250">#REF!</definedName>
    <definedName name="___OAt99260">#REF!</definedName>
    <definedName name="___Out02">#REF!</definedName>
    <definedName name="___RAc881">[2]Oper!$M$167</definedName>
    <definedName name="___RAc88100">[2]Oper!$M$497</definedName>
    <definedName name="___RAc8811">[2]Oper!$M$662</definedName>
    <definedName name="___RAc8812">[2]Oper!$M$1157</definedName>
    <definedName name="___RAc88150">[2]Oper!$M$992</definedName>
    <definedName name="___RAc882">#REF!</definedName>
    <definedName name="___RAc88200">[2]Oper!$M$2807</definedName>
    <definedName name="___RAc8821">[2]Oper!$M$1322</definedName>
    <definedName name="___RAc8822">[2]Oper!$M$1487</definedName>
    <definedName name="___RAc8823">[2]Oper!$M$1652</definedName>
    <definedName name="___RAc8824">[2]Oper!$M$1817</definedName>
    <definedName name="___RAc8825">[2]Oper!$M$1982</definedName>
    <definedName name="___RAc88250">[2]Oper!$M$2972</definedName>
    <definedName name="___RAc8826">[2]Oper!$M$2147</definedName>
    <definedName name="___RAc8827">[2]Oper!$M$2312</definedName>
    <definedName name="___RAc8830">[2]Oper!$M$3302</definedName>
    <definedName name="___RAc88300">[2]Oper!$M$3137</definedName>
    <definedName name="___RAc8831">[2]Oper!$M$3467</definedName>
    <definedName name="___RAc8832">[2]Oper!$M$3632</definedName>
    <definedName name="___RAc8833">[2]Oper!$M$3797</definedName>
    <definedName name="___RAc8834">[2]Oper!$M$4292</definedName>
    <definedName name="___RAc8835">[2]Oper!$M$4457</definedName>
    <definedName name="___RAc88350">[2]Oper!$M$3962</definedName>
    <definedName name="___RAc8836">[2]Oper!$M$4622</definedName>
    <definedName name="___RAc8839">[2]Oper!$M$4127</definedName>
    <definedName name="___RAc8840">[2]Oper!$M$4952</definedName>
    <definedName name="___RAc88400">[2]Oper!$M$4787</definedName>
    <definedName name="___RAc8841">[2]Oper!$M$5117</definedName>
    <definedName name="___RAc8842">[2]Oper!$M$5282</definedName>
    <definedName name="___RAc8843">[2]Oper!$M$5447</definedName>
    <definedName name="___RAc8846">[2]Oper!$M$5612</definedName>
    <definedName name="___RAc8851">[2]Oper!$M$2477</definedName>
    <definedName name="___RAc8853">[2]Oper!$M$827</definedName>
    <definedName name="___RAc8859">[2]Oper!$M$2642</definedName>
    <definedName name="___RAc88700">[2]Oper!$M$332</definedName>
    <definedName name="___RAc99110">#REF!</definedName>
    <definedName name="___RAc99120">#REF!</definedName>
    <definedName name="___RAc99130">#REF!</definedName>
    <definedName name="___RAc99140">#REF!</definedName>
    <definedName name="___RAc99150">#REF!</definedName>
    <definedName name="___RAc992">#REF!</definedName>
    <definedName name="___RAc99210">#REF!</definedName>
    <definedName name="___RAc99220">#REF!</definedName>
    <definedName name="___RAc99230">#REF!</definedName>
    <definedName name="___RAc99240">#REF!</definedName>
    <definedName name="___RAc99250">#REF!</definedName>
    <definedName name="___RAc99260">#REF!</definedName>
    <definedName name="___RAt881">[2]Oper!$I$167</definedName>
    <definedName name="___RAt88100">[2]Oper!$I$497</definedName>
    <definedName name="___RAt8811">[2]Oper!$I$662</definedName>
    <definedName name="___RAt8812">[2]Oper!$I$1157</definedName>
    <definedName name="___RAt88150">[2]Oper!$I$992</definedName>
    <definedName name="___RAt882">#REF!</definedName>
    <definedName name="___RAt88200">[2]Oper!$I$2807</definedName>
    <definedName name="___RAt8821">[2]Oper!$I$1322</definedName>
    <definedName name="___RAt8822">[2]Oper!$I$1487</definedName>
    <definedName name="___RAt8823">[2]Oper!$I$1652</definedName>
    <definedName name="___RAt8824">[2]Oper!$I$1817</definedName>
    <definedName name="___RAt8825">[2]Oper!$I$1982</definedName>
    <definedName name="___RAt88250">[2]Oper!$I$2972</definedName>
    <definedName name="___RAt8826">[2]Oper!$I$2147</definedName>
    <definedName name="___RAt8827">[2]Oper!$I$2312</definedName>
    <definedName name="___RAt8830">[2]Oper!$I$3302</definedName>
    <definedName name="___RAt88300">[2]Oper!$I$3137</definedName>
    <definedName name="___RAt8831">[2]Oper!$I$3467</definedName>
    <definedName name="___RAt8832">[2]Oper!$I$3632</definedName>
    <definedName name="___RAt8833">[2]Oper!$I$3797</definedName>
    <definedName name="___RAt8834">[2]Oper!$I$4292</definedName>
    <definedName name="___RAt8835">[2]Oper!$I$4457</definedName>
    <definedName name="___RAt88350">[2]Oper!$I$3962</definedName>
    <definedName name="___RAt8836">[2]Oper!$I$4622</definedName>
    <definedName name="___RAt8839">[2]Oper!$I$4127</definedName>
    <definedName name="___RAt8840">[2]Oper!$I$4952</definedName>
    <definedName name="___RAt88400">[2]Oper!$I$4787</definedName>
    <definedName name="___RAt8841">[2]Oper!$I$5117</definedName>
    <definedName name="___RAt8842">[2]Oper!$I$5282</definedName>
    <definedName name="___RAt8843">[2]Oper!$I$5447</definedName>
    <definedName name="___RAt8846">[2]Oper!$I$5612</definedName>
    <definedName name="___RAt8851">[2]Oper!$I$2477</definedName>
    <definedName name="___RAt8853">[2]Oper!$I$827</definedName>
    <definedName name="___RAt8859">[2]Oper!$I$2642</definedName>
    <definedName name="___RAt88700">[2]Oper!$I$332</definedName>
    <definedName name="___RAt99110">#REF!</definedName>
    <definedName name="___RAt99120">#REF!</definedName>
    <definedName name="___RAt99130">#REF!</definedName>
    <definedName name="___RAt99140">#REF!</definedName>
    <definedName name="___RAt99150">#REF!</definedName>
    <definedName name="___RAt992">#REF!</definedName>
    <definedName name="___RAt99210">#REF!</definedName>
    <definedName name="___RAt99220">#REF!</definedName>
    <definedName name="___RAt99230">#REF!</definedName>
    <definedName name="___RAt99240">#REF!</definedName>
    <definedName name="___RAt99250">#REF!</definedName>
    <definedName name="___RAt99260">#REF!</definedName>
    <definedName name="___Set02">#REF!</definedName>
    <definedName name="___x1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123Graph_ASIDECO" hidden="1">'[4]CONSSID12-96'!#REF!</definedName>
    <definedName name="__123Graph_B" hidden="1">[5]Assum!$C$12:$C$19</definedName>
    <definedName name="__123Graph_BSIDECO" hidden="1">'[4]CONSSID12-96'!#REF!</definedName>
    <definedName name="__123Graph_C" hidden="1">[5]Assum!$D$12:$D$19</definedName>
    <definedName name="__123Graph_CSIDECO" hidden="1">'[4]CONSSID12-96'!#REF!</definedName>
    <definedName name="__123Graph_D" hidden="1">[5]Assum!$E$12:$E$19</definedName>
    <definedName name="__123Graph_E" hidden="1">[5]Assum!$F$12:$F$19</definedName>
    <definedName name="__123Graph_XSIDECO" hidden="1">'[4]CONSSID12-96'!#REF!</definedName>
    <definedName name="__ago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_FDS_HYPERLINK_TOGGLE_STATE__" hidden="1">"ON"</definedName>
    <definedName name="__JAN02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OAc881">[1]Oper!$N$167</definedName>
    <definedName name="__OAc88100">[2]Oper!$N$497</definedName>
    <definedName name="__OAc8811">[2]Oper!$N$662</definedName>
    <definedName name="__OAc8812">[2]Oper!$N$1157</definedName>
    <definedName name="__OAc88150">[2]Oper!$N$992</definedName>
    <definedName name="__OAc88200">[1]Oper!$N$2807</definedName>
    <definedName name="__OAc8821">[2]Oper!$N$1322</definedName>
    <definedName name="__OAc8822">[2]Oper!$N$1487</definedName>
    <definedName name="__OAc8823">[2]Oper!$N$1652</definedName>
    <definedName name="__OAc8824">[2]Oper!$N$1817</definedName>
    <definedName name="__OAc8825">[2]Oper!$N$1982</definedName>
    <definedName name="__OAc88250">[2]Oper!$N$2972</definedName>
    <definedName name="__OAc8826">[2]Oper!$N$2147</definedName>
    <definedName name="__OAc8827">[2]Oper!$N$2312</definedName>
    <definedName name="__OAc8830">[2]Oper!$N$3302</definedName>
    <definedName name="__OAc88300">[2]Oper!$N$3137</definedName>
    <definedName name="__OAc8831">[2]Oper!$N$3467</definedName>
    <definedName name="__OAc8832">[2]Oper!$N$3632</definedName>
    <definedName name="__OAc8833">[2]Oper!$N$3797</definedName>
    <definedName name="__OAc8834">[2]Oper!$N$4292</definedName>
    <definedName name="__OAc8835">[2]Oper!$N$4457</definedName>
    <definedName name="__OAc88350">[2]Oper!$N$3962</definedName>
    <definedName name="__OAc8836">[2]Oper!$N$4622</definedName>
    <definedName name="__OAc8839">[2]Oper!$N$4127</definedName>
    <definedName name="__OAc8840">[2]Oper!$N$4952</definedName>
    <definedName name="__OAc88400">[2]Oper!$N$4787</definedName>
    <definedName name="__OAc8841">[2]Oper!$N$5117</definedName>
    <definedName name="__OAc8842">[2]Oper!$N$5282</definedName>
    <definedName name="__OAc8843">[2]Oper!$N$5447</definedName>
    <definedName name="__OAc8846">[2]Oper!$N$5612</definedName>
    <definedName name="__OAc8851">[2]Oper!$N$2477</definedName>
    <definedName name="__OAc8853">[2]Oper!$N$827</definedName>
    <definedName name="__OAc8859">[2]Oper!$N$2642</definedName>
    <definedName name="__OAc88700">[2]Oper!$N$332</definedName>
    <definedName name="__OAn881">[1]Oper!$R$167</definedName>
    <definedName name="__OAn88100">[2]Oper!$R$497</definedName>
    <definedName name="__OAn8811">[2]Oper!$R$662</definedName>
    <definedName name="__OAn8812">[2]Oper!$R$1157</definedName>
    <definedName name="__OAn88150">[2]Oper!$R$992</definedName>
    <definedName name="__OAn88200">[1]Oper!$R$2807</definedName>
    <definedName name="__OAn8821">[2]Oper!$R$1322</definedName>
    <definedName name="__OAn8822">[2]Oper!$R$1487</definedName>
    <definedName name="__OAn8823">[2]Oper!$R$1652</definedName>
    <definedName name="__OAn8824">[2]Oper!$R$1817</definedName>
    <definedName name="__OAn8825">[2]Oper!$R$1982</definedName>
    <definedName name="__OAn88250">[2]Oper!$R$2972</definedName>
    <definedName name="__OAn8826">[2]Oper!$R$2147</definedName>
    <definedName name="__OAn8827">[2]Oper!$R$2312</definedName>
    <definedName name="__OAn8830">[2]Oper!$R$3302</definedName>
    <definedName name="__OAn88300">[2]Oper!$R$3137</definedName>
    <definedName name="__OAn8831">[2]Oper!$R$3467</definedName>
    <definedName name="__OAn8832">[2]Oper!$R$3632</definedName>
    <definedName name="__OAn8833">[2]Oper!$R$3797</definedName>
    <definedName name="__OAn8834">[2]Oper!$R$4292</definedName>
    <definedName name="__OAn8835">[2]Oper!$R$4457</definedName>
    <definedName name="__OAn88350">[2]Oper!$R$3962</definedName>
    <definedName name="__OAn8836">[2]Oper!$R$4622</definedName>
    <definedName name="__OAn8839">[2]Oper!$R$4127</definedName>
    <definedName name="__OAn8840">[2]Oper!$R$4952</definedName>
    <definedName name="__OAn88400">[2]Oper!$R$4787</definedName>
    <definedName name="__OAn8841">[2]Oper!$R$5117</definedName>
    <definedName name="__OAn8842">[2]Oper!$R$5282</definedName>
    <definedName name="__OAn8843">[2]Oper!$R$5447</definedName>
    <definedName name="__OAn8846">[2]Oper!$R$5612</definedName>
    <definedName name="__OAn8851">[2]Oper!$R$2477</definedName>
    <definedName name="__OAn8853">[2]Oper!$R$827</definedName>
    <definedName name="__OAn8859">[2]Oper!$R$2642</definedName>
    <definedName name="__OAn88700">[2]Oper!$R$332</definedName>
    <definedName name="__OAt881">[1]Oper!$J$167</definedName>
    <definedName name="__OAt88100">[2]Oper!$J$497</definedName>
    <definedName name="__OAt8811">[2]Oper!$J$662</definedName>
    <definedName name="__OAt8812">[2]Oper!$J$1157</definedName>
    <definedName name="__OAt88150">[2]Oper!$J$992</definedName>
    <definedName name="__OAt88200">[1]Oper!$J$2807</definedName>
    <definedName name="__OAt8821">[2]Oper!$J$1322</definedName>
    <definedName name="__OAt8822">[2]Oper!$J$1487</definedName>
    <definedName name="__OAt8823">[2]Oper!$J$1652</definedName>
    <definedName name="__OAt8824">[2]Oper!$J$1817</definedName>
    <definedName name="__OAt8825">[2]Oper!$J$1982</definedName>
    <definedName name="__OAt88250">[2]Oper!$J$2972</definedName>
    <definedName name="__OAt8826">[2]Oper!$J$2147</definedName>
    <definedName name="__OAt8827">[2]Oper!$J$2312</definedName>
    <definedName name="__OAt8830">[2]Oper!$J$3302</definedName>
    <definedName name="__OAt88300">[2]Oper!$J$3137</definedName>
    <definedName name="__OAt8831">[2]Oper!$J$3467</definedName>
    <definedName name="__OAt8832">[2]Oper!$J$3632</definedName>
    <definedName name="__OAt8833">[2]Oper!$J$3797</definedName>
    <definedName name="__OAt8834">[2]Oper!$J$4292</definedName>
    <definedName name="__OAt8835">[2]Oper!$J$4457</definedName>
    <definedName name="__OAt88350">[2]Oper!$J$3962</definedName>
    <definedName name="__OAt8836">[2]Oper!$J$4622</definedName>
    <definedName name="__OAt8839">[2]Oper!$J$4127</definedName>
    <definedName name="__OAt8840">[2]Oper!$J$4952</definedName>
    <definedName name="__OAt88400">[2]Oper!$J$4787</definedName>
    <definedName name="__OAt8841">[2]Oper!$J$5117</definedName>
    <definedName name="__OAt8842">[2]Oper!$J$5282</definedName>
    <definedName name="__OAt8843">[2]Oper!$J$5447</definedName>
    <definedName name="__OAt8846">[2]Oper!$J$5612</definedName>
    <definedName name="__OAt8851">[2]Oper!$J$2477</definedName>
    <definedName name="__OAt8853">[2]Oper!$J$827</definedName>
    <definedName name="__OAt8859">[2]Oper!$J$2642</definedName>
    <definedName name="__OAt88700">[2]Oper!$J$332</definedName>
    <definedName name="__RAc881">[1]Oper!$M$167</definedName>
    <definedName name="__RAc88100">[2]Oper!$M$497</definedName>
    <definedName name="__RAc8811">[2]Oper!$M$662</definedName>
    <definedName name="__RAc8812">[2]Oper!$M$1157</definedName>
    <definedName name="__RAc88150">[2]Oper!$M$992</definedName>
    <definedName name="__RAc88200">[1]Oper!$M$2807</definedName>
    <definedName name="__RAc8821">[2]Oper!$M$1322</definedName>
    <definedName name="__RAc8822">[2]Oper!$M$1487</definedName>
    <definedName name="__RAc8823">[2]Oper!$M$1652</definedName>
    <definedName name="__RAc8824">[2]Oper!$M$1817</definedName>
    <definedName name="__RAc8825">[2]Oper!$M$1982</definedName>
    <definedName name="__RAc88250">[2]Oper!$M$2972</definedName>
    <definedName name="__RAc8826">[2]Oper!$M$2147</definedName>
    <definedName name="__RAc8827">[2]Oper!$M$2312</definedName>
    <definedName name="__RAc8830">[2]Oper!$M$3302</definedName>
    <definedName name="__RAc88300">[2]Oper!$M$3137</definedName>
    <definedName name="__RAc8831">[2]Oper!$M$3467</definedName>
    <definedName name="__RAc8832">[2]Oper!$M$3632</definedName>
    <definedName name="__RAc8833">[2]Oper!$M$3797</definedName>
    <definedName name="__RAc8834">[2]Oper!$M$4292</definedName>
    <definedName name="__RAc8835">[2]Oper!$M$4457</definedName>
    <definedName name="__RAc88350">[2]Oper!$M$3962</definedName>
    <definedName name="__RAc8836">[2]Oper!$M$4622</definedName>
    <definedName name="__RAc8839">[2]Oper!$M$4127</definedName>
    <definedName name="__RAc8840">[2]Oper!$M$4952</definedName>
    <definedName name="__RAc88400">[2]Oper!$M$4787</definedName>
    <definedName name="__RAc8841">[2]Oper!$M$5117</definedName>
    <definedName name="__RAc8842">[2]Oper!$M$5282</definedName>
    <definedName name="__RAc8843">[2]Oper!$M$5447</definedName>
    <definedName name="__RAc8846">[2]Oper!$M$5612</definedName>
    <definedName name="__RAc8851">[2]Oper!$M$2477</definedName>
    <definedName name="__RAc8853">[2]Oper!$M$827</definedName>
    <definedName name="__RAc8859">[2]Oper!$M$2642</definedName>
    <definedName name="__RAc88700">[2]Oper!$M$332</definedName>
    <definedName name="__RAt881">[1]Oper!$I$167</definedName>
    <definedName name="__RAt88100">[2]Oper!$I$497</definedName>
    <definedName name="__RAt8811">[2]Oper!$I$662</definedName>
    <definedName name="__RAt8812">[2]Oper!$I$1157</definedName>
    <definedName name="__RAt88150">[2]Oper!$I$992</definedName>
    <definedName name="__RAt88200">[1]Oper!$I$2807</definedName>
    <definedName name="__RAt8821">[2]Oper!$I$1322</definedName>
    <definedName name="__RAt8822">[2]Oper!$I$1487</definedName>
    <definedName name="__RAt8823">[2]Oper!$I$1652</definedName>
    <definedName name="__RAt8824">[2]Oper!$I$1817</definedName>
    <definedName name="__RAt8825">[2]Oper!$I$1982</definedName>
    <definedName name="__RAt88250">[2]Oper!$I$2972</definedName>
    <definedName name="__RAt8826">[2]Oper!$I$2147</definedName>
    <definedName name="__RAt8827">[2]Oper!$I$2312</definedName>
    <definedName name="__RAt8830">[2]Oper!$I$3302</definedName>
    <definedName name="__RAt88300">[2]Oper!$I$3137</definedName>
    <definedName name="__RAt8831">[2]Oper!$I$3467</definedName>
    <definedName name="__RAt8832">[2]Oper!$I$3632</definedName>
    <definedName name="__RAt8833">[2]Oper!$I$3797</definedName>
    <definedName name="__RAt8834">[2]Oper!$I$4292</definedName>
    <definedName name="__RAt8835">[2]Oper!$I$4457</definedName>
    <definedName name="__RAt88350">[2]Oper!$I$3962</definedName>
    <definedName name="__RAt8836">[2]Oper!$I$4622</definedName>
    <definedName name="__RAt8839">[2]Oper!$I$4127</definedName>
    <definedName name="__RAt8840">[2]Oper!$I$4952</definedName>
    <definedName name="__RAt88400">[2]Oper!$I$4787</definedName>
    <definedName name="__RAt8841">[2]Oper!$I$5117</definedName>
    <definedName name="__RAt8842">[2]Oper!$I$5282</definedName>
    <definedName name="__RAt8843">[2]Oper!$I$5447</definedName>
    <definedName name="__RAt8846">[2]Oper!$I$5612</definedName>
    <definedName name="__RAt8851">[2]Oper!$I$2477</definedName>
    <definedName name="__RAt8853">[2]Oper!$I$827</definedName>
    <definedName name="__RAt8859">[2]Oper!$I$2642</definedName>
    <definedName name="__RAt88700">[2]Oper!$I$332</definedName>
    <definedName name="__x1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1">#REF!</definedName>
    <definedName name="_2">#REF!</definedName>
    <definedName name="_3">#REF!</definedName>
    <definedName name="_4">#REF!</definedName>
    <definedName name="_5">#N/A</definedName>
    <definedName name="_6">#N/A</definedName>
    <definedName name="_7">#N/A</definedName>
    <definedName name="_8">#N/A</definedName>
    <definedName name="_ADM2">#REF!</definedName>
    <definedName name="_ago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_BDI1">#REF!</definedName>
    <definedName name="_BDI2">#REF!</definedName>
    <definedName name="_BLA1" hidden="1">"SRVEXACT;041;marleen;0"</definedName>
    <definedName name="_BLA2">2002</definedName>
    <definedName name="_Fill" hidden="1">#REF!</definedName>
    <definedName name="_xlnm._FilterDatabase" localSheetId="3" hidden="1">'Aux_Código SVs'!$B$2:$X$2284</definedName>
    <definedName name="_xlnm._FilterDatabase" localSheetId="5" hidden="1">'Aux_Dados Mestres'!$A$1:$G$2211</definedName>
    <definedName name="_xlnm._FilterDatabase" localSheetId="4" hidden="1">'Aux_Nomenclatura PEP'!$A$1:$E$1</definedName>
    <definedName name="_xlnm._FilterDatabase" localSheetId="2" hidden="1">'Itens SV'!$A$1:$C$1540</definedName>
    <definedName name="_xlnm._FilterDatabase" hidden="1">#REF!</definedName>
    <definedName name="_JAN02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OAc881">[2]Oper!$N$167</definedName>
    <definedName name="_OAc88100">[2]Oper!$N$497</definedName>
    <definedName name="_OAc8811">[2]Oper!$N$662</definedName>
    <definedName name="_OAc8812">[2]Oper!$N$1157</definedName>
    <definedName name="_OAc88150">[2]Oper!$N$992</definedName>
    <definedName name="_OAc882">#REF!</definedName>
    <definedName name="_OAc88200">[2]Oper!$N$2807</definedName>
    <definedName name="_OAc8821">[2]Oper!$N$1322</definedName>
    <definedName name="_OAc8822">[2]Oper!$N$1487</definedName>
    <definedName name="_OAc8823">[2]Oper!$N$1652</definedName>
    <definedName name="_OAc8824">[2]Oper!$N$1817</definedName>
    <definedName name="_OAc8825">[2]Oper!$N$1982</definedName>
    <definedName name="_OAc88250">[2]Oper!$N$2972</definedName>
    <definedName name="_OAc8826">[2]Oper!$N$2147</definedName>
    <definedName name="_OAc8827">[2]Oper!$N$2312</definedName>
    <definedName name="_OAc8830">[2]Oper!$N$3302</definedName>
    <definedName name="_OAc88300">[2]Oper!$N$3137</definedName>
    <definedName name="_OAc8831">[2]Oper!$N$3467</definedName>
    <definedName name="_OAc8832">[2]Oper!$N$3632</definedName>
    <definedName name="_OAc8833">[2]Oper!$N$3797</definedName>
    <definedName name="_OAc8834">[2]Oper!$N$4292</definedName>
    <definedName name="_OAc8835">[2]Oper!$N$4457</definedName>
    <definedName name="_OAc88350">[2]Oper!$N$3962</definedName>
    <definedName name="_OAc8836">[2]Oper!$N$4622</definedName>
    <definedName name="_OAc8839">[2]Oper!$N$4127</definedName>
    <definedName name="_OAc8840">[2]Oper!$N$4952</definedName>
    <definedName name="_OAc88400">[2]Oper!$N$4787</definedName>
    <definedName name="_OAc8841">[2]Oper!$N$5117</definedName>
    <definedName name="_OAc8842">[2]Oper!$N$5282</definedName>
    <definedName name="_OAc8843">[2]Oper!$N$5447</definedName>
    <definedName name="_OAc8846">[2]Oper!$N$5612</definedName>
    <definedName name="_OAc8851">[2]Oper!$N$2477</definedName>
    <definedName name="_OAc8853">[2]Oper!$N$827</definedName>
    <definedName name="_OAc8859">[2]Oper!$N$2642</definedName>
    <definedName name="_OAc88700">[2]Oper!$N$332</definedName>
    <definedName name="_OAc88810">#REF!</definedName>
    <definedName name="_OAc88820">#REF!</definedName>
    <definedName name="_OAc88830">#REF!</definedName>
    <definedName name="_OAc88840">#REF!</definedName>
    <definedName name="_OAc88850">#REF!</definedName>
    <definedName name="_OAn881">[2]Oper!$R$167</definedName>
    <definedName name="_OAn88100">[2]Oper!$R$497</definedName>
    <definedName name="_OAn8811">[2]Oper!$R$662</definedName>
    <definedName name="_OAn8812">[2]Oper!$R$1157</definedName>
    <definedName name="_OAn88150">[2]Oper!$R$992</definedName>
    <definedName name="_OAn882">#REF!</definedName>
    <definedName name="_OAn88200">[2]Oper!$R$2807</definedName>
    <definedName name="_OAn8821">[2]Oper!$R$1322</definedName>
    <definedName name="_OAn8822">[2]Oper!$R$1487</definedName>
    <definedName name="_OAn8823">[2]Oper!$R$1652</definedName>
    <definedName name="_OAn8824">[2]Oper!$R$1817</definedName>
    <definedName name="_OAn8825">[2]Oper!$R$1982</definedName>
    <definedName name="_OAn88250">[2]Oper!$R$2972</definedName>
    <definedName name="_OAn8826">[2]Oper!$R$2147</definedName>
    <definedName name="_OAn8827">[2]Oper!$R$2312</definedName>
    <definedName name="_OAn8830">[2]Oper!$R$3302</definedName>
    <definedName name="_OAn88300">[2]Oper!$R$3137</definedName>
    <definedName name="_OAn8831">[2]Oper!$R$3467</definedName>
    <definedName name="_OAn8832">[2]Oper!$R$3632</definedName>
    <definedName name="_OAn8833">[2]Oper!$R$3797</definedName>
    <definedName name="_OAn8834">[2]Oper!$R$4292</definedName>
    <definedName name="_OAn8835">[2]Oper!$R$4457</definedName>
    <definedName name="_OAn88350">[2]Oper!$R$3962</definedName>
    <definedName name="_OAn8836">[2]Oper!$R$4622</definedName>
    <definedName name="_OAn8839">[2]Oper!$R$4127</definedName>
    <definedName name="_OAn8840">[2]Oper!$R$4952</definedName>
    <definedName name="_OAn88400">[2]Oper!$R$4787</definedName>
    <definedName name="_OAn8841">[2]Oper!$R$5117</definedName>
    <definedName name="_OAn8842">[2]Oper!$R$5282</definedName>
    <definedName name="_OAn8843">[2]Oper!$R$5447</definedName>
    <definedName name="_OAn8846">[2]Oper!$R$5612</definedName>
    <definedName name="_OAn8851">[2]Oper!$R$2477</definedName>
    <definedName name="_OAn8853">[2]Oper!$R$827</definedName>
    <definedName name="_OAn8859">[2]Oper!$R$2642</definedName>
    <definedName name="_OAn88700">[2]Oper!$R$332</definedName>
    <definedName name="_OAn88810">#REF!</definedName>
    <definedName name="_OAn88820">#REF!</definedName>
    <definedName name="_OAn88830">#REF!</definedName>
    <definedName name="_OAn88840">#REF!</definedName>
    <definedName name="_OAn88850">#REF!</definedName>
    <definedName name="_OAt881">[2]Oper!$J$167</definedName>
    <definedName name="_OAt88100">[2]Oper!$J$497</definedName>
    <definedName name="_OAt8811">[2]Oper!$J$662</definedName>
    <definedName name="_OAt8812">[2]Oper!$J$1157</definedName>
    <definedName name="_OAt88150">[2]Oper!$J$992</definedName>
    <definedName name="_OAt882">#REF!</definedName>
    <definedName name="_OAt88200">[2]Oper!$J$2807</definedName>
    <definedName name="_OAt8821">[2]Oper!$J$1322</definedName>
    <definedName name="_OAt8822">[2]Oper!$J$1487</definedName>
    <definedName name="_OAt8823">[2]Oper!$J$1652</definedName>
    <definedName name="_OAt8824">[2]Oper!$J$1817</definedName>
    <definedName name="_OAt8825">[2]Oper!$J$1982</definedName>
    <definedName name="_OAt88250">[2]Oper!$J$2972</definedName>
    <definedName name="_OAt8826">[2]Oper!$J$2147</definedName>
    <definedName name="_OAt8827">[2]Oper!$J$2312</definedName>
    <definedName name="_OAt8830">[2]Oper!$J$3302</definedName>
    <definedName name="_OAt88300">[2]Oper!$J$3137</definedName>
    <definedName name="_OAt8831">[2]Oper!$J$3467</definedName>
    <definedName name="_OAt8832">[2]Oper!$J$3632</definedName>
    <definedName name="_OAt8833">[2]Oper!$J$3797</definedName>
    <definedName name="_OAt8834">[2]Oper!$J$4292</definedName>
    <definedName name="_OAt8835">[2]Oper!$J$4457</definedName>
    <definedName name="_OAt88350">[2]Oper!$J$3962</definedName>
    <definedName name="_OAt8836">[2]Oper!$J$4622</definedName>
    <definedName name="_OAt8839">[2]Oper!$J$4127</definedName>
    <definedName name="_OAt8840">[2]Oper!$J$4952</definedName>
    <definedName name="_OAt88400">[2]Oper!$J$4787</definedName>
    <definedName name="_OAt8841">[2]Oper!$J$5117</definedName>
    <definedName name="_OAt8842">[2]Oper!$J$5282</definedName>
    <definedName name="_OAt8843">[2]Oper!$J$5447</definedName>
    <definedName name="_OAt8846">[2]Oper!$J$5612</definedName>
    <definedName name="_OAt8851">[2]Oper!$J$2477</definedName>
    <definedName name="_OAt8853">[2]Oper!$J$827</definedName>
    <definedName name="_OAt8859">[2]Oper!$J$2642</definedName>
    <definedName name="_OAt88700">[2]Oper!$J$332</definedName>
    <definedName name="_OAt88810">#REF!</definedName>
    <definedName name="_OAt88820">#REF!</definedName>
    <definedName name="_OAt88830">#REF!</definedName>
    <definedName name="_OAt88840">#REF!</definedName>
    <definedName name="_Order1" hidden="1">255</definedName>
    <definedName name="_Order2" hidden="1">255</definedName>
    <definedName name="_RAc881">[2]Oper!$M$167</definedName>
    <definedName name="_RAc88100">[2]Oper!$M$497</definedName>
    <definedName name="_RAc8811">[2]Oper!$M$662</definedName>
    <definedName name="_RAc8812">[2]Oper!$M$1157</definedName>
    <definedName name="_RAc88150">[2]Oper!$M$992</definedName>
    <definedName name="_RAc882">#REF!</definedName>
    <definedName name="_RAc88200">[2]Oper!$M$2807</definedName>
    <definedName name="_RAc8821">[2]Oper!$M$1322</definedName>
    <definedName name="_RAc8822">[2]Oper!$M$1487</definedName>
    <definedName name="_RAc8823">[2]Oper!$M$1652</definedName>
    <definedName name="_RAc8824">[2]Oper!$M$1817</definedName>
    <definedName name="_RAc8825">[2]Oper!$M$1982</definedName>
    <definedName name="_RAc88250">[2]Oper!$M$2972</definedName>
    <definedName name="_RAc8826">[2]Oper!$M$2147</definedName>
    <definedName name="_RAc8827">[2]Oper!$M$2312</definedName>
    <definedName name="_RAc8830">[2]Oper!$M$3302</definedName>
    <definedName name="_RAc88300">[2]Oper!$M$3137</definedName>
    <definedName name="_RAc8831">[2]Oper!$M$3467</definedName>
    <definedName name="_RAc8832">[2]Oper!$M$3632</definedName>
    <definedName name="_RAc8833">[2]Oper!$M$3797</definedName>
    <definedName name="_RAc8834">[2]Oper!$M$4292</definedName>
    <definedName name="_RAc8835">[2]Oper!$M$4457</definedName>
    <definedName name="_RAc88350">[2]Oper!$M$3962</definedName>
    <definedName name="_RAc8836">[2]Oper!$M$4622</definedName>
    <definedName name="_RAc8839">[2]Oper!$M$4127</definedName>
    <definedName name="_RAc8840">[2]Oper!$M$4952</definedName>
    <definedName name="_RAc88400">[2]Oper!$M$4787</definedName>
    <definedName name="_RAc8841">[2]Oper!$M$5117</definedName>
    <definedName name="_RAc8842">[2]Oper!$M$5282</definedName>
    <definedName name="_RAc8843">[2]Oper!$M$5447</definedName>
    <definedName name="_RAc8846">[2]Oper!$M$5612</definedName>
    <definedName name="_RAc8851">[2]Oper!$M$2477</definedName>
    <definedName name="_RAc8853">[2]Oper!$M$827</definedName>
    <definedName name="_RAc8859">[2]Oper!$M$2642</definedName>
    <definedName name="_RAc88700">[2]Oper!$M$332</definedName>
    <definedName name="_RAc88810">#REF!</definedName>
    <definedName name="_RAc88820">#REF!</definedName>
    <definedName name="_RAc88830">#REF!</definedName>
    <definedName name="_RAc88840">#REF!</definedName>
    <definedName name="_RAc88850">#REF!</definedName>
    <definedName name="_RAt881">[2]Oper!$I$167</definedName>
    <definedName name="_RAt88100">[2]Oper!$I$497</definedName>
    <definedName name="_RAt8811">[2]Oper!$I$662</definedName>
    <definedName name="_RAt8812">[2]Oper!$I$1157</definedName>
    <definedName name="_RAt88150">[2]Oper!$I$992</definedName>
    <definedName name="_RAt882">#REF!</definedName>
    <definedName name="_RAt88200">[2]Oper!$I$2807</definedName>
    <definedName name="_RAt8821">[2]Oper!$I$1322</definedName>
    <definedName name="_RAt8822">[2]Oper!$I$1487</definedName>
    <definedName name="_RAt8823">[2]Oper!$I$1652</definedName>
    <definedName name="_RAt8824">[2]Oper!$I$1817</definedName>
    <definedName name="_RAt8825">[2]Oper!$I$1982</definedName>
    <definedName name="_RAt88250">[2]Oper!$I$2972</definedName>
    <definedName name="_RAt8826">[2]Oper!$I$2147</definedName>
    <definedName name="_RAt8827">[2]Oper!$I$2312</definedName>
    <definedName name="_RAt8830">[2]Oper!$I$3302</definedName>
    <definedName name="_RAt88300">[2]Oper!$I$3137</definedName>
    <definedName name="_RAt8831">[2]Oper!$I$3467</definedName>
    <definedName name="_RAt8832">[2]Oper!$I$3632</definedName>
    <definedName name="_RAt8833">[2]Oper!$I$3797</definedName>
    <definedName name="_RAt8834">[2]Oper!$I$4292</definedName>
    <definedName name="_RAt8835">[2]Oper!$I$4457</definedName>
    <definedName name="_RAt88350">[2]Oper!$I$3962</definedName>
    <definedName name="_RAt8836">[2]Oper!$I$4622</definedName>
    <definedName name="_RAt8839">[2]Oper!$I$4127</definedName>
    <definedName name="_RAt8840">[2]Oper!$I$4952</definedName>
    <definedName name="_RAt88400">[2]Oper!$I$4787</definedName>
    <definedName name="_RAt8841">[2]Oper!$I$5117</definedName>
    <definedName name="_RAt8842">[2]Oper!$I$5282</definedName>
    <definedName name="_RAt8843">[2]Oper!$I$5447</definedName>
    <definedName name="_RAt8846">[2]Oper!$I$5612</definedName>
    <definedName name="_RAt8851">[2]Oper!$I$2477</definedName>
    <definedName name="_RAt8853">[2]Oper!$I$827</definedName>
    <definedName name="_RAt8859">[2]Oper!$I$2642</definedName>
    <definedName name="_RAt88700">[2]Oper!$I$332</definedName>
    <definedName name="_RAt88810">#REF!</definedName>
    <definedName name="_RAt88820">#REF!</definedName>
    <definedName name="_RAt88830">#REF!</definedName>
    <definedName name="_RAt88840">#REF!</definedName>
    <definedName name="_RAt88850">#REF!</definedName>
    <definedName name="_Report">"Print All"</definedName>
    <definedName name="_Table1_In1" hidden="1">'[6]DCF Assumptions'!$G$41</definedName>
    <definedName name="_Table1_Out" hidden="1">'[6]PV Calcs'!$Q$10:$R$23</definedName>
    <definedName name="_Table2_In1" hidden="1">'[6]DCF Assumptions'!$G$41</definedName>
    <definedName name="_Table2_In2" hidden="1">'[6]DCF Assumptions'!$K$35</definedName>
    <definedName name="_x1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aaa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AA_DOCTOPS" hidden="1">"AAA_SET"</definedName>
    <definedName name="AAA_duser" hidden="1">"OFF"</definedName>
    <definedName name="AAAAA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AAB_Addin5" hidden="1">"AAB_Description for addin 5,Description for addin 5,Description for addin 5,Description for addin 5,Description for addin 5,Description for addin 5"</definedName>
    <definedName name="AAB_GSPPG" hidden="1">"AAB_Goldman Sachs PPG Chart Utilities 1.0g"</definedName>
    <definedName name="abr">#REF!</definedName>
    <definedName name="Abr02_Cred">[7]Dados!$P$1:$P$65536</definedName>
    <definedName name="Abr02_Deb">[7]Dados!$O$1:$O$65536</definedName>
    <definedName name="AcAntAbr">[8]anterior!$AB$1:$AB$65536</definedName>
    <definedName name="AcAntAgo">[8]anterior!$AF$1:$AF$65536</definedName>
    <definedName name="AcAntDez">[8]anterior!$AJ$1:$AJ$65536</definedName>
    <definedName name="AcAntFev">[8]anterior!$Z$1:$Z$65536</definedName>
    <definedName name="AcAntJan">[9]anterior!$Y$1:$Y$65536</definedName>
    <definedName name="AcAntJul">[8]anterior!$AE$1:$AE$65536</definedName>
    <definedName name="AcAntJun">[8]anterior!$AD$1:$AD$65536</definedName>
    <definedName name="AcAntMai">[8]anterior!$AC$1:$AC$65536</definedName>
    <definedName name="AcAntMar">[8]anterior!$AA$1:$AA$65536</definedName>
    <definedName name="AcAntNov">[8]anterior!$AI$1:$AI$65536</definedName>
    <definedName name="AcAntOut">[8]anterior!$AH$1:$AH$65536</definedName>
    <definedName name="AcAntSet">[8]anterior!$AG$1:$AG$65536</definedName>
    <definedName name="Account_breakdowns">[10]Index!$A$69:$E$86</definedName>
    <definedName name="accts_unit">[11]Summary!$L$53</definedName>
    <definedName name="AcFoAbr">[8]forecast!$W$1:$W$65536</definedName>
    <definedName name="AcFoAgo">[8]forecast!$AA$1:$AA$65536</definedName>
    <definedName name="AcFoDez">[8]forecast!$AE$1:$AE$65536</definedName>
    <definedName name="AcFoFev">[8]forecast!$U$1:$U$65536</definedName>
    <definedName name="AcFoJan">[8]forecast!$T$1:$T$65536</definedName>
    <definedName name="AcFoJul">[8]forecast!$Z$1:$Z$65536</definedName>
    <definedName name="AcFoJun">[8]forecast!$Y$1:$Y$65536</definedName>
    <definedName name="AcFoMai">[8]forecast!$X$1:$X$65536</definedName>
    <definedName name="AcFoMar">[8]forecast!$V$1:$V$65536</definedName>
    <definedName name="AcFoNov">[8]forecast!$AD$1:$AD$65536</definedName>
    <definedName name="AcFoOut">[8]forecast!$AC$1:$AC$65536</definedName>
    <definedName name="AcFoSet">[8]forecast!$AB$1:$AB$65536</definedName>
    <definedName name="AcOrAbr">[8]orçamento!$W$1:$W$65536</definedName>
    <definedName name="AcOrAgo">[8]orçamento!$AA$1:$AA$65536</definedName>
    <definedName name="AcOrDez">[9]orçamento!$AE$1:$AE$65536</definedName>
    <definedName name="AcOrFev">[8]orçamento!$U$1:$U$65536</definedName>
    <definedName name="AcOrJan">[9]orçamento!$T$1:$T$65536</definedName>
    <definedName name="AcOrJul">[8]orçamento!$Z$1:$Z$65536</definedName>
    <definedName name="AcOrJun">[8]orçamento!$Y$1:$Y$65536</definedName>
    <definedName name="AcOrMai">[8]orçamento!$X$1:$X$65536</definedName>
    <definedName name="AcOrMar">[8]orçamento!$V$1:$V$65536</definedName>
    <definedName name="AcOrNov">[8]orçamento!$AD$1:$AD$65536</definedName>
    <definedName name="AcOrOut">[8]orçamento!$AC$1:$AC$65536</definedName>
    <definedName name="AcOrSet">[8]orçamento!$AB$1:$AB$65536</definedName>
    <definedName name="AcPMR03">[12]Orcto!$BE$1:$BE$65536</definedName>
    <definedName name="AcReAbr">[8]atual!$AC$1:$AC$65536</definedName>
    <definedName name="AcReAgo">[8]atual!$AG$1:$AG$65536</definedName>
    <definedName name="AcReDez">[8]atual!$AK$1:$AK$65536</definedName>
    <definedName name="AcReFev">[8]atual!$AA$1:$AA$65536</definedName>
    <definedName name="AcReJan">[13]Atual!$AD$1:$AD$65536</definedName>
    <definedName name="AcReJul">[8]atual!$AF$1:$AF$65536</definedName>
    <definedName name="AcReJun">[8]atual!$AE$1:$AE$65536</definedName>
    <definedName name="AcReMa">#REF!</definedName>
    <definedName name="AcReMAi">[8]atual!$AD$1:$AD$65536</definedName>
    <definedName name="AcReMar">[8]atual!$AB$1:$AB$65536</definedName>
    <definedName name="AcReNov">[8]atual!$AJ$1:$AJ$65536</definedName>
    <definedName name="AcReOut">[8]atual!$AI$1:$AI$65536</definedName>
    <definedName name="AcReSet">[8]atual!$AH$1:$AH$65536</definedName>
    <definedName name="Acum04">#REF!</definedName>
    <definedName name="ADM">#REF!</definedName>
    <definedName name="ADNOTURNO">[14]Base_folha!#REF!</definedName>
    <definedName name="ADUTORABUZIOS">'[15]Quadro II '!#REF!</definedName>
    <definedName name="ADUTORAMONTEALTOFIGUEIRA">'[15]Quadro II '!#REF!</definedName>
    <definedName name="ADUTORATAMOIOS">'[15]Quadro II '!#REF!</definedName>
    <definedName name="ago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ajustevol">[16]Premissas!$B$112</definedName>
    <definedName name="AMPLIACAOETESAOPEDRO">'[15]Quadro II '!#REF!</definedName>
    <definedName name="anos">[17]Plan1!$S$3:$S$8</definedName>
    <definedName name="anscount" hidden="1">1</definedName>
    <definedName name="antabr">[8]anterior!$L$1:$L$65536</definedName>
    <definedName name="antago">[8]anterior!$P$1:$P$65536</definedName>
    <definedName name="antdez">[8]anterior!$T$1:$T$65536</definedName>
    <definedName name="antfev">[8]anterior!$J$1:$J$65536</definedName>
    <definedName name="antjan">[9]anterior!$I$1:$I$65536</definedName>
    <definedName name="antjul">[8]anterior!$O$1:$O$65536</definedName>
    <definedName name="antjun">[8]anterior!$N$1:$N$65536</definedName>
    <definedName name="antmai">[8]anterior!$M$1:$M$65536</definedName>
    <definedName name="antmar">[8]anterior!$K$1:$K$65536</definedName>
    <definedName name="antnov">[8]anterior!$S$1:$S$65536</definedName>
    <definedName name="antout">[8]anterior!$R$1:$R$65536</definedName>
    <definedName name="antset">[8]anterior!$Q$1:$Q$65536</definedName>
    <definedName name="anuenio">[14]Base_folha!#REF!</definedName>
    <definedName name="ap">[18]FCF!$N$54</definedName>
    <definedName name="AP_">#REF!</definedName>
    <definedName name="Application">'[10]1. Instellingen'!$B$20</definedName>
    <definedName name="_xlnm.Print_Area" localSheetId="1">'Padrão Critério de Medição'!$A$1:$H$19</definedName>
    <definedName name="_xlnm.Print_Area" localSheetId="0">'Planilha de Quantidades '!$B$1:$N$70</definedName>
    <definedName name="Área_impressão_IM">[19]FICBIOM!$A$4:$I$43</definedName>
    <definedName name="AS2DocOpenMode" hidden="1">"AS2DocumentEdit"</definedName>
    <definedName name="AS2HasNoAutoHeaderFooter" hidden="1">" "</definedName>
    <definedName name="AS2ReportLS" hidden="1">1</definedName>
    <definedName name="AS2SyncStepLS" hidden="1">0</definedName>
    <definedName name="AS2VersionLS" hidden="1">300</definedName>
    <definedName name="Atualização">#REF!</definedName>
    <definedName name="Baixada_11">#REF!</definedName>
    <definedName name="Baixada_14">#REF!</definedName>
    <definedName name="Baixada_24">#REF!</definedName>
    <definedName name="balance">#REF!</definedName>
    <definedName name="balance_type">1</definedName>
    <definedName name="balanco">#REF!</definedName>
    <definedName name="BALANÇO">#REF!</definedName>
    <definedName name="BALASEO">#REF!</definedName>
    <definedName name="BALAUSOL">#REF!</definedName>
    <definedName name="BALCENTRO">#REF!</definedName>
    <definedName name="BALCORR">#REF!</definedName>
    <definedName name="BALCUYO">#REF!</definedName>
    <definedName name="baliecsa">#REF!</definedName>
    <definedName name="BALMANLIBA">#REF!</definedName>
    <definedName name="balnce">#REF!</definedName>
    <definedName name="BALSERVIAL">#REF!</definedName>
    <definedName name="_xlnm.Database">#REF!</definedName>
    <definedName name="BaseYear">[20]Controls!$C$13</definedName>
    <definedName name="BCODADOS">[21]Plan1!$A$8:$G$278</definedName>
    <definedName name="BDI">#REF!</definedName>
    <definedName name="Begroting">[22]Parameters!$B$3</definedName>
    <definedName name="BG_Del" hidden="1">15</definedName>
    <definedName name="BG_Ins" hidden="1">4</definedName>
    <definedName name="BG_Mod" hidden="1">6</definedName>
    <definedName name="Bidder">'[23]Base data'!$E$8</definedName>
    <definedName name="Bkrs">'[24]BU TV &amp; Ancillary'!$V$1</definedName>
    <definedName name="BLA" hidden="1">"SRVEXACT;030;marleen;0"</definedName>
    <definedName name="Blocking_rate">[25]Constants!$B$2</definedName>
    <definedName name="Bradesco2">'[26]BRADESCO - 2ª'!$D$21:$T$63</definedName>
    <definedName name="Bradesco3">'[26]BRADESCO - SAMPCO (2)'!$D$21:$T$33</definedName>
    <definedName name="BU_list">[10]Index!$A$43:$C$64</definedName>
    <definedName name="Caixa">'[4]CONSSID12-96'!#REF!</definedName>
    <definedName name="calc">1</definedName>
    <definedName name="capex_driver">[27]Controls!$N$11</definedName>
    <definedName name="caseall">'[28]Control Panel'!$C$12</definedName>
    <definedName name="categorie_budget">[29]parameters!$B$12</definedName>
    <definedName name="categorie_estimate">[29]parameters!$B$9</definedName>
    <definedName name="categorie_lopend_jaar">[29]parameters!$B$8</definedName>
    <definedName name="categorie_vorig_jaar">[29]parameters!$B$11</definedName>
    <definedName name="Category">'[10]1. Instellingen'!$B$14</definedName>
    <definedName name="CBWorkbookPriority" hidden="1">-864555524</definedName>
    <definedName name="CCSET">'[30]Cargo CC Set'!$I$2:$BA$582</definedName>
    <definedName name="CDI">[31]DADOS!$A$1:$G$3766</definedName>
    <definedName name="Celulas_geral">[32]Resultado!$T$8:$AD$48</definedName>
    <definedName name="Celulas_mes">[32]Resultado!$X$8:$X$48</definedName>
    <definedName name="CENTROCUSTO">#REF!</definedName>
    <definedName name="Charges_OtherServices">'[33]Assump. '!$F$17:$N$17</definedName>
    <definedName name="Charges_VoiceMail">'[33]Assump. '!$F$15:$N$15</definedName>
    <definedName name="CLAYTON">#REF!</definedName>
    <definedName name="co">40</definedName>
    <definedName name="Code">[34]RetrieveParameters!$D$18</definedName>
    <definedName name="Company">[35]Controls!$C$6</definedName>
    <definedName name="companycurrency">'[36]Company data'!$B$7</definedName>
    <definedName name="companyname">[36]Cover!$D$9</definedName>
    <definedName name="Composições">#REF!</definedName>
    <definedName name="Comunidades1">#REF!</definedName>
    <definedName name="Comunidades4">#REF!</definedName>
    <definedName name="ConsolQdeValorRevis">#REF!</definedName>
    <definedName name="Consulta_itens_financeiros">#REF!</definedName>
    <definedName name="Control_Metrados">#REF!</definedName>
    <definedName name="Control_Montos">#REF!</definedName>
    <definedName name="COPIAR_E_COLAR_FORMULA_MES" localSheetId="0">[37]!COPIAR_E_COLAR_FORMULA_MES</definedName>
    <definedName name="COPIAR_E_COLAR_FORMULA_MES">[37]!COPIAR_E_COLAR_FORMULA_MES</definedName>
    <definedName name="costoventa">#REF!</definedName>
    <definedName name="CostoVta">#REF!</definedName>
    <definedName name="COut02">[38]RealOut02!$AE$1:$AE$65536</definedName>
    <definedName name="CReal">[13]Atual!$B$1:$B$65536</definedName>
    <definedName name="Cred_Abr03">[39]BDG!$P$1:$P$65536</definedName>
    <definedName name="Cred_Ago03">[39]BDG!$X$1:$X$65536</definedName>
    <definedName name="Cred_Fev03">[39]BDG!$L$1:$L$65536</definedName>
    <definedName name="cred_jan03">[39]BDG!$J$1:$J$65536</definedName>
    <definedName name="Cred_Jul03">[39]BDG!$V$1:$V$65536</definedName>
    <definedName name="cred_Jun03">[39]BDG!$T$1:$T$65536</definedName>
    <definedName name="cred_mai03">[39]BDG!$R$1:$R$65536</definedName>
    <definedName name="Cred_Mar03">[39]BDG!$N$1:$N$65536</definedName>
    <definedName name="CRepr">[13]Atual!$A$1:$A$65536</definedName>
    <definedName name="_xlnm.Criteria">#REF!</definedName>
    <definedName name="CRITÉRIOS_IM">#REF!</definedName>
    <definedName name="CRotAAbr">[39]ConsRot!$T$1:$T$65536</definedName>
    <definedName name="CRotAbr">[39]ConsRot!$G$1:$G$65536</definedName>
    <definedName name="CRotAdez">[39]ConsRot!$AB$1:$AB$65536</definedName>
    <definedName name="CRotAMar">[39]ConsRot!$S$1:$S$65536</definedName>
    <definedName name="CRotFev">[39]ConsRot!$E$1:$E$65536</definedName>
    <definedName name="CRotJul">[39]ConsRot!$J$1:$J$65536</definedName>
    <definedName name="CRotJun">[39]ConsRot!$I$1:$I$65536</definedName>
    <definedName name="CRotMai">[39]ConsRot!$H$1:$H$65536</definedName>
    <definedName name="CRotMar">[39]ConsRot!$F$1:$F$65536</definedName>
    <definedName name="CSet02">[38]RealOut02!$AB$1:$AB$65536</definedName>
    <definedName name="currentmonth">'[36]Company data'!$B$9</definedName>
    <definedName name="currentmonthname">'[36]Company data'!$B$11</definedName>
    <definedName name="currentyear">'[36]Company data'!$B$17</definedName>
    <definedName name="custo">#REF!</definedName>
    <definedName name="Custos">#REF!</definedName>
    <definedName name="DATA1" localSheetId="5">'Aux_Dados Mestres'!$A$2:$A$2182</definedName>
    <definedName name="DATA1">'Itens SV'!$A$2:$A$816</definedName>
    <definedName name="DATA2" localSheetId="5">'Aux_Dados Mestres'!$B$2:$B$2182</definedName>
    <definedName name="DATA2">'Itens SV'!$B$2:$B$816</definedName>
    <definedName name="DATA3" localSheetId="5">'Aux_Dados Mestres'!$C$2:$C$2182</definedName>
    <definedName name="DATA3">'Itens SV'!$C$2:$C$816</definedName>
    <definedName name="DATA4">'Aux_Dados Mestres'!$D$2:$D$2182</definedName>
    <definedName name="DATA5">'Aux_Dados Mestres'!$E$2:$E$2182</definedName>
    <definedName name="DATA6">'Aux_Dados Mestres'!$F$2:$F$2182</definedName>
    <definedName name="DateHeader">[35]Controls!$D$17</definedName>
    <definedName name="dd">'[40]Assump. '!$F$15:$N$15</definedName>
    <definedName name="Deb_Abr03">[39]BDG!$O$1:$O$65536</definedName>
    <definedName name="Deb_Ago03">[39]BDG!$W$1:$W$65536</definedName>
    <definedName name="Deb_Fev03">[39]BDG!$K$1:$K$65536</definedName>
    <definedName name="deb_jan03">[39]BDG!$I$1:$I$65536</definedName>
    <definedName name="deb_Jul03">[39]BDG!$U$1:$U$65536</definedName>
    <definedName name="deb_Jun03">[39]BDG!$S$1:$S$65536</definedName>
    <definedName name="deb_mai03">[39]BDG!$Q$1:$Q$65536</definedName>
    <definedName name="Deb_Mar03">[39]BDG!$M$1:$M$65536</definedName>
    <definedName name="Descrição_Total">#REF!</definedName>
    <definedName name="Despesas">#REF!</definedName>
    <definedName name="DETACUYO">#REF!</definedName>
    <definedName name="DETASEO">#REF!</definedName>
    <definedName name="DETCENTRO">#REF!</definedName>
    <definedName name="DETCORR">#REF!</definedName>
    <definedName name="detiecsa">#REF!</definedName>
    <definedName name="DETMANLIBA">#REF!</definedName>
    <definedName name="DETSERVIAL">#REF!</definedName>
    <definedName name="dez">#REF!</definedName>
    <definedName name="df">'[41]Eco-Fin'!#REF!</definedName>
    <definedName name="direct_1T">'[25]POP cost'!$D$16:$D$407</definedName>
    <definedName name="direct_cost_vs_capex">'[25]POP cost'!$B$11</definedName>
    <definedName name="direct_yearly">'[25]POP cost'!$E$16:$E$407</definedName>
    <definedName name="discussion">'[42]         Title              '!$N$2</definedName>
    <definedName name="discussionII">'[43]         Title              '!$N$2</definedName>
    <definedName name="dolar">#REF!</definedName>
    <definedName name="DollarHeader">[35]Controls!$D$12</definedName>
    <definedName name="dotacion">#REF!</definedName>
    <definedName name="DOTASEO">#REF!</definedName>
    <definedName name="DOTAUSOL">#REF!</definedName>
    <definedName name="DOTCENTRO">#REF!</definedName>
    <definedName name="DOTCORR">#REF!</definedName>
    <definedName name="DOTCUYO">#REF!</definedName>
    <definedName name="dotiecsa">#REF!</definedName>
    <definedName name="DOTMANLIBA">#REF!</definedName>
    <definedName name="DOTSERVIAL">#REF!</definedName>
    <definedName name="DOut02">[38]RealOut02!$AF$1:$AF$65536</definedName>
    <definedName name="DRE">#REF!</definedName>
    <definedName name="DSet02">[38]RealOut02!$AC$1:$AC$65536</definedName>
    <definedName name="DSR">[14]Base_folha!#REF!</definedName>
    <definedName name="e">[44]FCF!$N$46</definedName>
    <definedName name="EAabr">[45]REqpt03!$U$1:$U$65536</definedName>
    <definedName name="EAago">[46]REqpt03!$Y$1:$Y$65536</definedName>
    <definedName name="EAbr">[45]REqpt03!$H$1:$H$65536</definedName>
    <definedName name="EAcum04">[46]AbertInvest!$R$1:$R$65536</definedName>
    <definedName name="EAcum05">[47]AbertInvest!$R$1:$R$65536</definedName>
    <definedName name="EAdez">[46]REqpt03!$AC$1:$AC$65536</definedName>
    <definedName name="EAfev">[46]REqpt03!$S$1:$S$65536</definedName>
    <definedName name="EAgo">[46]REqpt03!$L$1:$L$65536</definedName>
    <definedName name="EAjul">[46]REqpt03!$X$1:$X$65536</definedName>
    <definedName name="EAjun">[46]REqpt03!$W$1:$W$65536</definedName>
    <definedName name="EAmai">[48]REqpt03!$V$1:$V$65536</definedName>
    <definedName name="EAmar">[45]REqpt03!$T$1:$T$65536</definedName>
    <definedName name="EAnov">[46]REqpt03!$AB$1:$AB$65536</definedName>
    <definedName name="EAout">[46]REqpt03!$AA$1:$AA$65536</definedName>
    <definedName name="EAset">[46]REqpt03!$Z$1:$Z$65536</definedName>
    <definedName name="Ebitda_01">'[49]1.P&amp;L'!$I$20</definedName>
    <definedName name="Ebitda_02">'[49]1.P&amp;L'!$J$20</definedName>
    <definedName name="Edez">[46]REqpt03!$P$1:$P$65536</definedName>
    <definedName name="eee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EFev">[46]REqpt03!$F$1:$F$65536</definedName>
    <definedName name="Ejan">[46]REqpt03!$E$1:$E$65536</definedName>
    <definedName name="EJul">[46]REqpt03!$K$1:$K$65536</definedName>
    <definedName name="EJun">[46]REqpt03!$J$1:$J$65536</definedName>
    <definedName name="EMai">[48]REqpt03!$I$1:$I$65536</definedName>
    <definedName name="EMar">[45]REqpt03!$G$1:$G$65536</definedName>
    <definedName name="Enov">[46]REqpt03!$O$1:$O$65536</definedName>
    <definedName name="Entiteit">'[10]1. Instellingen'!$B$2</definedName>
    <definedName name="entities">[34]Names!$A$10:$D$262</definedName>
    <definedName name="EOAF">#REF!</definedName>
    <definedName name="Eout">[46]REqpt03!$N$1:$N$65536</definedName>
    <definedName name="Equity">'[49]Buy Out Overview'!$B$38</definedName>
    <definedName name="Equity_Value">'[49]Buy Out Overview'!$B$8</definedName>
    <definedName name="ESet">[46]REqpt03!$M$1:$M$65536</definedName>
    <definedName name="ESTE">#REF!</definedName>
    <definedName name="EstResult">#REF!</definedName>
    <definedName name="estructura">#REF!</definedName>
    <definedName name="ETE2JARDIMESPERANÇACABOFRIO">'[15]Quadro II '!#REF!</definedName>
    <definedName name="Eur">'[50]Base Data'!$A$6</definedName>
    <definedName name="ev.Calculation" hidden="1">-4135</definedName>
    <definedName name="ev.Initialized" hidden="1">FALSE</definedName>
    <definedName name="ExactAddinConnection" hidden="1">"001"</definedName>
    <definedName name="ExactAddinConnection.001" hidden="1">"SRVEXACT2003;001;marleen;1"</definedName>
    <definedName name="ExactAddinConnection.021" hidden="1">"SRVEXACT2003;021;marleen;1"</definedName>
    <definedName name="ExactAddinConnection.025" hidden="1">"SRVEXACT2003;025;marleen;1"</definedName>
    <definedName name="ExactAddinConnection.030" hidden="1">"SRVEXACT2003;030;marleen;1"</definedName>
    <definedName name="ExactAddinConnection.040" hidden="1">"SRVEXACT2003;040;marleen;1"</definedName>
    <definedName name="ExactAddinConnection.041" hidden="1">"SRVEXACT2003;041;marleen;1"</definedName>
    <definedName name="ExactAddinConnection.050" hidden="1">"SRVEXACT2003;050;marleen;1"</definedName>
    <definedName name="ExactAddinReports" hidden="1">1</definedName>
    <definedName name="Factor">[51]Parameters!$B$4</definedName>
    <definedName name="Faturamento">#REF!</definedName>
    <definedName name="fcaixa">#REF!</definedName>
    <definedName name="fee_exp">'[49]Buy Out Overview'!$B$24</definedName>
    <definedName name="fev">#REF!</definedName>
    <definedName name="Fev02_Cred">[7]Dados!$L$1:$L$65536</definedName>
    <definedName name="Fev02_Deb">[7]Dados!$K$1:$K$65536</definedName>
    <definedName name="ff">'[40]Assump. '!$F$17:$N$17</definedName>
    <definedName name="fim">#REF!</definedName>
    <definedName name="fin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FLUASEO">#REF!</definedName>
    <definedName name="FLUAUSOL">#REF!</definedName>
    <definedName name="FLUCENTRO">#REF!</definedName>
    <definedName name="FLUCORR">#REF!</definedName>
    <definedName name="FLUCUYO">#REF!</definedName>
    <definedName name="fluiecsa">#REF!</definedName>
    <definedName name="flujo">#REF!</definedName>
    <definedName name="FLUMANLIBA">#REF!</definedName>
    <definedName name="FLUSERVIAL">#REF!</definedName>
    <definedName name="Fluxo">'[4]CONSSID12-96'!#REF!</definedName>
    <definedName name="formu">[52]FluxoCaixaIndexado!$AI$7,[52]FluxoCaixaIndexado!$AI$8:$AI$10,[52]FluxoCaixaIndexado!$AI$13:$AI$15,[52]FluxoCaixaIndexado!$AI$17:$AI$19,[52]FluxoCaixaIndexado!$AI$21:$AI$37,[52]FluxoCaixaIndexado!$AI$39:$AI$53,[52]FluxoCaixaIndexado!$AI$54:$AI$57,[52]FluxoCaixaIndexado!$AI$60:$AI$68,[52]FluxoCaixaIndexado!$AI$71:$AI$73,[52]FluxoCaixaIndexado!$AI$77:$AI$84,[52]FluxoCaixaIndexado!$AI$86:$AI$97</definedName>
    <definedName name="Fórmula_Geral">[32]Resultado!$AG$3</definedName>
    <definedName name="Fórmula_Mês">[32]Resultado!$AG$4</definedName>
    <definedName name="Frequency">'[10]1. Instellingen'!$B$19</definedName>
    <definedName name="FUNDOS">#REF!</definedName>
    <definedName name="FY">2003</definedName>
    <definedName name="fys">2002</definedName>
    <definedName name="Gabinete_Sede1">#REF!</definedName>
    <definedName name="Gabinete_Sede4">#REF!</definedName>
    <definedName name="gbpeur">[53]Sheet2!$B$125</definedName>
    <definedName name="giro">#REF!</definedName>
    <definedName name="girot">#REF!</definedName>
    <definedName name="_xlnm.Recorder">#REF!</definedName>
    <definedName name="GtoAdmin">#REF!</definedName>
    <definedName name="GtoComerc">#REF!</definedName>
    <definedName name="hgkj">[54]Oper!$N$3467</definedName>
    <definedName name="HII">[55]Aux!#REF!</definedName>
    <definedName name="HIM">[55]Aux!#REF!</definedName>
    <definedName name="HTML_CodePage" hidden="1">1252</definedName>
    <definedName name="HTML_Control" hidden="1">{"'Índice'!$A$1:$K$49"}</definedName>
    <definedName name="HTML_Description" hidden="1">""</definedName>
    <definedName name="HTML_Email" hidden="1">""</definedName>
    <definedName name="HTML_Header" hidden="1">"Índice"</definedName>
    <definedName name="HTML_LastUpdate" hidden="1">"12/08/1999"</definedName>
    <definedName name="HTML_LineAfter" hidden="1">FALSE</definedName>
    <definedName name="HTML_LineBefore" hidden="1">FALSE</definedName>
    <definedName name="HTML_Name" hidden="1">"Rodovia das Cataratas"</definedName>
    <definedName name="HTML_OBDlg2" hidden="1">TRUE</definedName>
    <definedName name="HTML_OBDlg4" hidden="1">TRUE</definedName>
    <definedName name="HTML_OS" hidden="1">0</definedName>
    <definedName name="HTML_PathFile" hidden="1">"\\Server_1\sig\07 Julho\Informe\MeuHTML.htm"</definedName>
    <definedName name="HTML_PathFileMac" hidden="1">"Macintosh HD:HomePageStuff:New_Home_Page:datafile:ctryprem.html"</definedName>
    <definedName name="HTML_Title" hidden="1">"Gerência de Administração e Controle de Gestão"</definedName>
    <definedName name="HTML1_1" hidden="1">"[ReturnsHistorical]Sheet1!$A$1:$D$77"</definedName>
    <definedName name="HTML1_10" hidden="1">""</definedName>
    <definedName name="HTML1_11" hidden="1">1</definedName>
    <definedName name="HTML1_12" hidden="1">"Zip 100:New_Home_Page:datafile:histret.html"</definedName>
    <definedName name="HTML1_2" hidden="1">1</definedName>
    <definedName name="HTML1_3" hidden="1">"ReturnsHistorical"</definedName>
    <definedName name="HTML1_4" hidden="1">"Historical Returns on Stocks, Bonds and Bills"</definedName>
    <definedName name="HTML1_5" hidden="1">"Ibbotson Data"</definedName>
    <definedName name="HTML1_6" hidden="1">-4146</definedName>
    <definedName name="HTML1_7" hidden="1">-4146</definedName>
    <definedName name="HTML1_8" hidden="1">"3/17/97"</definedName>
    <definedName name="HTML1_9" hidden="1">"Aswath Damodaran"</definedName>
    <definedName name="HTML2_1" hidden="1">"[histret.xls]Sheet1!$A$1:$G$85"</definedName>
    <definedName name="HTML2_10" hidden="1">""</definedName>
    <definedName name="HTML2_11" hidden="1">1</definedName>
    <definedName name="HTML2_12" hidden="1">"Macintosh HD:New_Home_Page:datafile:histret.html"</definedName>
    <definedName name="HTML2_2" hidden="1">1</definedName>
    <definedName name="HTML2_3" hidden="1">"Historical Returns"</definedName>
    <definedName name="HTML2_4" hidden="1">"Historical Returns on Stocks, Bonds and Bills"</definedName>
    <definedName name="HTML2_5" hidden="1">""</definedName>
    <definedName name="HTML2_6" hidden="1">1</definedName>
    <definedName name="HTML2_7" hidden="1">1</definedName>
    <definedName name="HTML2_8" hidden="1">"2/3/98"</definedName>
    <definedName name="HTML2_9" hidden="1">"Aswath Damodaran"</definedName>
    <definedName name="HTMLCount" hidden="1">2</definedName>
    <definedName name="ifabr">[8]forecast!$H$1:$H$65536</definedName>
    <definedName name="ifago">[8]forecast!$L$1:$L$65536</definedName>
    <definedName name="ifdez">[8]forecast!$P$1:$P$65536</definedName>
    <definedName name="iffev">[8]forecast!$F$1:$F$65536</definedName>
    <definedName name="ifjan">[8]forecast!$E$1:$E$65536</definedName>
    <definedName name="ifjul">[8]forecast!$K$1:$K$65536</definedName>
    <definedName name="ifjun">[8]forecast!$J$1:$J$65536</definedName>
    <definedName name="ifmai">[8]forecast!$I$1:$I$65536</definedName>
    <definedName name="ifmar">[8]forecast!$G$1:$G$65536</definedName>
    <definedName name="ifnov">[8]forecast!$O$1:$O$65536</definedName>
    <definedName name="ifout">[8]forecast!$N$1:$N$65536</definedName>
    <definedName name="ifset">[8]forecast!$M$1:$M$65536</definedName>
    <definedName name="ImpGcias">#REF!</definedName>
    <definedName name="ImpostosVendas">#REF!</definedName>
    <definedName name="Imprevistos">#REF!</definedName>
    <definedName name="Inadimplên">#REF!</definedName>
    <definedName name="IND">#REF!</definedName>
    <definedName name="INDIC">#REF!</definedName>
    <definedName name="inflatie">[56]Summary_T!$E$47</definedName>
    <definedName name="ING">'[26]ING US$10MM'!$D$21:$T$66</definedName>
    <definedName name="instal_C7_interface">'[25]POP cost'!$B$4</definedName>
    <definedName name="INTERCEPTORELEVATORIACABOFRIO">'[15]Quadro II '!#REF!</definedName>
    <definedName name="INTERCEPTORELEVATORIAIGUABA">'[15]Quadro II '!#REF!</definedName>
    <definedName name="INTERCEPTORELEVATORIASAOPEDRO">'[15]Quadro II '!#REF!</definedName>
    <definedName name="interface_C7_Ericsson">'[25]POP cost'!$B$5</definedName>
    <definedName name="INTERVALO2">"indireto(Preços!$AB$2)"</definedName>
    <definedName name="Investimentos">[57]Cenarios!$G$18</definedName>
    <definedName name="ioabr">[8]orçamento!$H$1:$H$65536</definedName>
    <definedName name="ioago">[8]orçamento!$L$1:$L$65536</definedName>
    <definedName name="iodez">[8]orçamento!$P$1:$P$65536</definedName>
    <definedName name="iofev">[9]orçamento!$F$1:$F$65536</definedName>
    <definedName name="iojan">[9]orçamento!$E$1:$E$65536</definedName>
    <definedName name="iojul">[8]orçamento!$K$1:$K$65536</definedName>
    <definedName name="iojun">[8]orçamento!$J$1:$J$65536</definedName>
    <definedName name="iomai">[8]orçamento!$I$1:$I$65536</definedName>
    <definedName name="iomar">[8]orçamento!$G$1:$G$65536</definedName>
    <definedName name="ionov">[8]orçamento!$O$1:$O$65536</definedName>
    <definedName name="ioout">[8]orçamento!$N$1:$N$65536</definedName>
    <definedName name="ioset">[8]orçamento!$M$1:$M$65536</definedName>
    <definedName name="IQ_1_4_FAMILY_JUNIOR_LIENS_CHARGE_OFFS_FDIC" hidden="1">"c6605"</definedName>
    <definedName name="IQ_1_4_FAMILY_JUNIOR_LIENS_NET_CHARGE_OFFS_FDIC" hidden="1">"c6643"</definedName>
    <definedName name="IQ_1_4_FAMILY_JUNIOR_LIENS_RECOVERIES_FDIC" hidden="1">"c6624"</definedName>
    <definedName name="IQ_1_4_FAMILY_SENIOR_LIENS_CHARGE_OFFS_FDIC" hidden="1">"c6604"</definedName>
    <definedName name="IQ_1_4_FAMILY_SENIOR_LIENS_NET_CHARGE_OFFS_FDIC" hidden="1">"c6642"</definedName>
    <definedName name="IQ_1_4_FAMILY_SENIOR_LIENS_RECOVERIES_FDIC" hidden="1">"c6623"</definedName>
    <definedName name="IQ_1_4_HOME_EQUITY_NET_LOANS_FDIC" hidden="1">"c6441"</definedName>
    <definedName name="IQ_1_4_RESIDENTIAL_FIRST_LIENS_NET_LOANS_FDIC" hidden="1">"c6439"</definedName>
    <definedName name="IQ_1_4_RESIDENTIAL_JUNIOR_LIENS_NET_LOANS_FDIC" hidden="1">"c6440"</definedName>
    <definedName name="IQ_1_4_RESIDENTIAL_LOANS_FDIC" hidden="1">"c6310"</definedName>
    <definedName name="IQ_ACCOUNT_CHANGE" hidden="1">"c1449"</definedName>
    <definedName name="IQ_ACCOUNTING_STANDARD" hidden="1">"c4539"</definedName>
    <definedName name="IQ_ACCOUNTING_STANDARD_CIQ" hidden="1">"c5092"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CAGR" hidden="1">"c6159"</definedName>
    <definedName name="IQ_ACCT_RECV_10YR_ANN_GROWTH" hidden="1">"c1924"</definedName>
    <definedName name="IQ_ACCT_RECV_1YR_ANN_GROWTH" hidden="1">"c1919"</definedName>
    <definedName name="IQ_ACCT_RECV_2YR_ANN_CAGR" hidden="1">"c6155"</definedName>
    <definedName name="IQ_ACCT_RECV_2YR_ANN_GROWTH" hidden="1">"c1920"</definedName>
    <definedName name="IQ_ACCT_RECV_3YR_ANN_CAGR" hidden="1">"c6156"</definedName>
    <definedName name="IQ_ACCT_RECV_3YR_ANN_GROWTH" hidden="1">"c1921"</definedName>
    <definedName name="IQ_ACCT_RECV_5YR_ANN_CAGR" hidden="1">"c6157"</definedName>
    <definedName name="IQ_ACCT_RECV_5YR_ANN_GROWTH" hidden="1">"c1922"</definedName>
    <definedName name="IQ_ACCT_RECV_7YR_ANN_CAGR" hidden="1">"c6158"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RED_BY_REPORTING_BANK_FDIC" hidden="1">"c6535"</definedName>
    <definedName name="IQ_ACQUISITION_RE_ASSETS" hidden="1">"c1628"</definedName>
    <definedName name="IQ_AD" hidden="1">"c7"</definedName>
    <definedName name="IQ_ADD_PAID_IN" hidden="1">"c1344"</definedName>
    <definedName name="IQ_ADDIN" hidden="1">"AUTO"</definedName>
    <definedName name="IQ_ADDITIONAL_NON_INT_INC_FDIC" hidden="1">"c6574"</definedName>
    <definedName name="IQ_ADJ_AVG_BANK_ASSETS" hidden="1">"c2671"</definedName>
    <definedName name="IQ_ADJUSTABLE_RATE_LOANS_FDIC" hidden="1">"c6375"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" hidden="1">"c6195"</definedName>
    <definedName name="IQ_AE_REIT" hidden="1">"c13"</definedName>
    <definedName name="IQ_AE_UTI" hidden="1">"c14"</definedName>
    <definedName name="IQ_AFTER_TAX_INCOME_FDIC" hidden="1">"c6583"</definedName>
    <definedName name="IQ_AGRICULTURAL_PRODUCTION_CHARGE_OFFS_FDIC" hidden="1">"c6597"</definedName>
    <definedName name="IQ_AGRICULTURAL_PRODUCTION_CHARGE_OFFS_LESS_THAN_300M_FDIC" hidden="1">"c6655"</definedName>
    <definedName name="IQ_AGRICULTURAL_PRODUCTION_NET_CHARGE_OFFS_FDIC" hidden="1">"c6635"</definedName>
    <definedName name="IQ_AGRICULTURAL_PRODUCTION_NET_CHARGE_OFFS_LESS_THAN_300M_FDIC" hidden="1">"c6657"</definedName>
    <definedName name="IQ_AGRICULTURAL_PRODUCTION_RECOVERIES_FDIC" hidden="1">"c6616"</definedName>
    <definedName name="IQ_AGRICULTURAL_PRODUCTION_RECOVERIES_LESS_THAN_300M_FDIC" hidden="1">"c6656"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CAGR" hidden="1">"c6035"</definedName>
    <definedName name="IQ_ALLOWANCE_10YR_ANN_GROWTH" hidden="1">"c18"</definedName>
    <definedName name="IQ_ALLOWANCE_1YR_ANN_GROWTH" hidden="1">"c19"</definedName>
    <definedName name="IQ_ALLOWANCE_2YR_ANN_CAGR" hidden="1">"c6036"</definedName>
    <definedName name="IQ_ALLOWANCE_2YR_ANN_GROWTH" hidden="1">"c20"</definedName>
    <definedName name="IQ_ALLOWANCE_3YR_ANN_CAGR" hidden="1">"c6037"</definedName>
    <definedName name="IQ_ALLOWANCE_3YR_ANN_GROWTH" hidden="1">"c21"</definedName>
    <definedName name="IQ_ALLOWANCE_5YR_ANN_CAGR" hidden="1">"c6038"</definedName>
    <definedName name="IQ_ALLOWANCE_5YR_ANN_GROWTH" hidden="1">"c22"</definedName>
    <definedName name="IQ_ALLOWANCE_7YR_ANN_CAGR" hidden="1">"c6039"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ENDED_BALANCE_PREVIOUS_YR_FDIC" hidden="1">"c6499"</definedName>
    <definedName name="IQ_AMORT_EXPENSE_FDIC" hidden="1">"c6677"</definedName>
    <definedName name="IQ_AMORTIZATION" hidden="1">"c1591"</definedName>
    <definedName name="IQ_AMORTIZED_COST_FDIC" hidden="1">"c6426"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" hidden="1">"c6196"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" hidden="1">"c6197"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BACKED_FDIC" hidden="1">"c6301"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" hidden="1">"c6198"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" hidden="1">"c6199"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HELD_FDIC" hidden="1">"c6305"</definedName>
    <definedName name="IQ_ASSETS_OPER_LEASE_DEPR" hidden="1">"c2070"</definedName>
    <definedName name="IQ_ASSETS_OPER_LEASE_GROSS" hidden="1">"c2071"</definedName>
    <definedName name="IQ_ASSETS_PER_EMPLOYEE_FDIC" hidden="1">"c6737"</definedName>
    <definedName name="IQ_ASSETS_SOLD_1_4_FAMILY_LOANS_FDIC" hidden="1">"c6686"</definedName>
    <definedName name="IQ_ASSETS_SOLD_AUTO_LOANS_FDIC" hidden="1">"c6680"</definedName>
    <definedName name="IQ_ASSETS_SOLD_CL_LOANS_FDIC" hidden="1">"c6681"</definedName>
    <definedName name="IQ_ASSETS_SOLD_CREDIT_CARDS_RECEIVABLES_FDIC" hidden="1">"c6683"</definedName>
    <definedName name="IQ_ASSETS_SOLD_HOME_EQUITY_LINES_FDIC" hidden="1">"c6684"</definedName>
    <definedName name="IQ_ASSETS_SOLD_OTHER_CONSUMER_LOANS_FDIC" hidden="1">"c6682"</definedName>
    <definedName name="IQ_ASSETS_SOLD_OTHER_LOANS_FDIC" hidden="1">"c6685"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AILABLE_FOR_SALE_FDIC" hidden="1">"c6409"</definedName>
    <definedName name="IQ_AVERAGE_ASSETS_FDIC" hidden="1">"c6362"</definedName>
    <definedName name="IQ_AVERAGE_ASSETS_QUART_FDIC" hidden="1">"c6363"</definedName>
    <definedName name="IQ_AVERAGE_EARNING_ASSETS_FDIC" hidden="1">"c6748"</definedName>
    <definedName name="IQ_AVERAGE_EQUITY_FDIC" hidden="1">"c6749"</definedName>
    <definedName name="IQ_AVERAGE_LOANS_FDIC" hidden="1">"c6750"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CIQ" hidden="1">"c3612"</definedName>
    <definedName name="IQ_AVG_BROKER_REC_NO" hidden="1">"c64"</definedName>
    <definedName name="IQ_AVG_BROKER_REC_NO_CIQ" hidden="1">"c4657"</definedName>
    <definedName name="IQ_AVG_BROKER_REC_NO_REUT" hidden="1">"c5315"</definedName>
    <definedName name="IQ_AVG_BROKER_REC_REUT" hidden="1">"c3630"</definedName>
    <definedName name="IQ_AVG_DAILY_VOL" hidden="1">"c65"</definedName>
    <definedName name="IQ_AVG_EMPLOYEES" hidden="1">"c6019"</definedName>
    <definedName name="IQ_AVG_INDUSTRY_REC" hidden="1">"c4455"</definedName>
    <definedName name="IQ_AVG_INDUSTRY_REC_CIQ" hidden="1">"c4984"</definedName>
    <definedName name="IQ_AVG_INDUSTRY_REC_NO" hidden="1">"c4454"</definedName>
    <definedName name="IQ_AVG_INDUSTRY_REC_NO_CIQ" hidden="1">"c4983"</definedName>
    <definedName name="IQ_AVG_INT_BEAR_LIAB" hidden="1">"c66"</definedName>
    <definedName name="IQ_AVG_INT_BEAR_LIAB_10YR_ANN_CAGR" hidden="1">"c6040"</definedName>
    <definedName name="IQ_AVG_INT_BEAR_LIAB_10YR_ANN_GROWTH" hidden="1">"c67"</definedName>
    <definedName name="IQ_AVG_INT_BEAR_LIAB_1YR_ANN_GROWTH" hidden="1">"c68"</definedName>
    <definedName name="IQ_AVG_INT_BEAR_LIAB_2YR_ANN_CAGR" hidden="1">"c6041"</definedName>
    <definedName name="IQ_AVG_INT_BEAR_LIAB_2YR_ANN_GROWTH" hidden="1">"c69"</definedName>
    <definedName name="IQ_AVG_INT_BEAR_LIAB_3YR_ANN_CAGR" hidden="1">"c6042"</definedName>
    <definedName name="IQ_AVG_INT_BEAR_LIAB_3YR_ANN_GROWTH" hidden="1">"c70"</definedName>
    <definedName name="IQ_AVG_INT_BEAR_LIAB_5YR_ANN_CAGR" hidden="1">"c6043"</definedName>
    <definedName name="IQ_AVG_INT_BEAR_LIAB_5YR_ANN_GROWTH" hidden="1">"c71"</definedName>
    <definedName name="IQ_AVG_INT_BEAR_LIAB_7YR_ANN_CAGR" hidden="1">"c6044"</definedName>
    <definedName name="IQ_AVG_INT_BEAR_LIAB_7YR_ANN_GROWTH" hidden="1">"c72"</definedName>
    <definedName name="IQ_AVG_INT_EARN_ASSETS" hidden="1">"c73"</definedName>
    <definedName name="IQ_AVG_INT_EARN_ASSETS_10YR_ANN_CAGR" hidden="1">"c6045"</definedName>
    <definedName name="IQ_AVG_INT_EARN_ASSETS_10YR_ANN_GROWTH" hidden="1">"c74"</definedName>
    <definedName name="IQ_AVG_INT_EARN_ASSETS_1YR_ANN_GROWTH" hidden="1">"c75"</definedName>
    <definedName name="IQ_AVG_INT_EARN_ASSETS_2YR_ANN_CAGR" hidden="1">"c6046"</definedName>
    <definedName name="IQ_AVG_INT_EARN_ASSETS_2YR_ANN_GROWTH" hidden="1">"c76"</definedName>
    <definedName name="IQ_AVG_INT_EARN_ASSETS_3YR_ANN_CAGR" hidden="1">"c6047"</definedName>
    <definedName name="IQ_AVG_INT_EARN_ASSETS_3YR_ANN_GROWTH" hidden="1">"c77"</definedName>
    <definedName name="IQ_AVG_INT_EARN_ASSETS_5YR_ANN_CAGR" hidden="1">"c6048"</definedName>
    <definedName name="IQ_AVG_INT_EARN_ASSETS_5YR_ANN_GROWTH" hidden="1">"c78"</definedName>
    <definedName name="IQ_AVG_INT_EARN_ASSETS_7YR_ANN_CAGR" hidden="1">"c6049"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MP_EMPLOYEES" hidden="1">"c6020"</definedName>
    <definedName name="IQ_AVG_TEV" hidden="1">"c84"</definedName>
    <definedName name="IQ_AVG_VOLUME" hidden="1">"c1346"</definedName>
    <definedName name="IQ_BALANCES_DUE_DEPOSITORY_INSTITUTIONS_FDIC" hidden="1">"c6389"</definedName>
    <definedName name="IQ_BALANCES_DUE_FOREIGN_FDIC" hidden="1">"c6391"</definedName>
    <definedName name="IQ_BALANCES_DUE_FRB_FDIC" hidden="1">"c6393"</definedName>
    <definedName name="IQ_BANK_BENEFICIARY_FDIC" hidden="1">"c6505"</definedName>
    <definedName name="IQ_BANK_DEBT" hidden="1">"c2544"</definedName>
    <definedName name="IQ_BANK_DEBT_PCT" hidden="1">"c2545"</definedName>
    <definedName name="IQ_BANK_GUARANTOR_FDIC" hidden="1">"c6506"</definedName>
    <definedName name="IQ_BANK_PREMISES_FDIC" hidden="1">"c6329"</definedName>
    <definedName name="IQ_BANK_SECURITIZATION_1_4_FAMILY_LOANS_FDIC" hidden="1">"c6721"</definedName>
    <definedName name="IQ_BANK_SECURITIZATION_AUTO_LOANS_FDIC" hidden="1">"c6715"</definedName>
    <definedName name="IQ_BANK_SECURITIZATION_CL_LOANS_FDIC" hidden="1">"c6716"</definedName>
    <definedName name="IQ_BANK_SECURITIZATION_CREDIT_CARDS_RECEIVABLES_FDIC" hidden="1">"c6718"</definedName>
    <definedName name="IQ_BANK_SECURITIZATION_HOME_EQUITY_LINES_FDIC" hidden="1">"c6719"</definedName>
    <definedName name="IQ_BANK_SECURITIZATION_OTHER_CONSUMER_LOANS_FDIC" hidden="1">"c6717"</definedName>
    <definedName name="IQ_BANK_SECURITIZATION_OTHER_LOANS_FDIC" hidden="1">"c6720"</definedName>
    <definedName name="IQ_BANKS_FOREIGN_COUNTRIES_TOTAL_DEPOSITS_FDIC" hidden="1">"c6475"</definedName>
    <definedName name="IQ_BASIC_EPS_EXCL" hidden="1">"c85"</definedName>
    <definedName name="IQ_BASIC_EPS_INCL" hidden="1">"c86"</definedName>
    <definedName name="IQ_BASIC_NORMAL_EPS" hidden="1">"c1592"</definedName>
    <definedName name="IQ_BASIC_OUTSTANDING_CURRENT_EST" hidden="1">"c4128"</definedName>
    <definedName name="IQ_BASIC_OUTSTANDING_CURRENT_EST_CIQ" hidden="1">"c4541"</definedName>
    <definedName name="IQ_BASIC_OUTSTANDING_CURRENT_HIGH_EST" hidden="1">"c4129"</definedName>
    <definedName name="IQ_BASIC_OUTSTANDING_CURRENT_HIGH_EST_CIQ" hidden="1">"c4542"</definedName>
    <definedName name="IQ_BASIC_OUTSTANDING_CURRENT_LOW_EST" hidden="1">"c4130"</definedName>
    <definedName name="IQ_BASIC_OUTSTANDING_CURRENT_LOW_EST_CIQ" hidden="1">"c4543"</definedName>
    <definedName name="IQ_BASIC_OUTSTANDING_CURRENT_MEDIAN_EST" hidden="1">"c4131"</definedName>
    <definedName name="IQ_BASIC_OUTSTANDING_CURRENT_MEDIAN_EST_CIQ" hidden="1">"c4544"</definedName>
    <definedName name="IQ_BASIC_OUTSTANDING_CURRENT_NUM_EST" hidden="1">"c4132"</definedName>
    <definedName name="IQ_BASIC_OUTSTANDING_CURRENT_NUM_EST_CIQ" hidden="1">"c4545"</definedName>
    <definedName name="IQ_BASIC_OUTSTANDING_CURRENT_STDDEV_EST" hidden="1">"c4133"</definedName>
    <definedName name="IQ_BASIC_OUTSTANDING_CURRENT_STDDEV_EST_CIQ" hidden="1">"c4546"</definedName>
    <definedName name="IQ_BASIC_OUTSTANDING_EST" hidden="1">"c4134"</definedName>
    <definedName name="IQ_BASIC_OUTSTANDING_EST_CIQ" hidden="1">"c4547"</definedName>
    <definedName name="IQ_BASIC_OUTSTANDING_HIGH_EST" hidden="1">"c4135"</definedName>
    <definedName name="IQ_BASIC_OUTSTANDING_HIGH_EST_CIQ" hidden="1">"c4548"</definedName>
    <definedName name="IQ_BASIC_OUTSTANDING_LOW_EST" hidden="1">"c4136"</definedName>
    <definedName name="IQ_BASIC_OUTSTANDING_LOW_EST_CIQ" hidden="1">"c4549"</definedName>
    <definedName name="IQ_BASIC_OUTSTANDING_MEDIAN_EST" hidden="1">"c4137"</definedName>
    <definedName name="IQ_BASIC_OUTSTANDING_MEDIAN_EST_CIQ" hidden="1">"c4550"</definedName>
    <definedName name="IQ_BASIC_OUTSTANDING_NUM_EST" hidden="1">"c4138"</definedName>
    <definedName name="IQ_BASIC_OUTSTANDING_NUM_EST_CIQ" hidden="1">"c4551"</definedName>
    <definedName name="IQ_BASIC_OUTSTANDING_STDDEV_EST" hidden="1">"c4139"</definedName>
    <definedName name="IQ_BASIC_OUTSTANDING_STDDEV_EST_CIQ" hidden="1">"c4552"</definedName>
    <definedName name="IQ_BASIC_WEIGHT" hidden="1">"c87"</definedName>
    <definedName name="IQ_BASIC_WEIGHT_EST" hidden="1">"c4140"</definedName>
    <definedName name="IQ_BASIC_WEIGHT_EST_CIQ" hidden="1">"c4553"</definedName>
    <definedName name="IQ_BASIC_WEIGHT_GUIDANCE" hidden="1">"c4141"</definedName>
    <definedName name="IQ_BASIC_WEIGHT_HIGH_EST" hidden="1">"c4142"</definedName>
    <definedName name="IQ_BASIC_WEIGHT_HIGH_EST_CIQ" hidden="1">"c4554"</definedName>
    <definedName name="IQ_BASIC_WEIGHT_LOW_EST" hidden="1">"c4143"</definedName>
    <definedName name="IQ_BASIC_WEIGHT_LOW_EST_CIQ" hidden="1">"c4555"</definedName>
    <definedName name="IQ_BASIC_WEIGHT_MEDIAN_EST" hidden="1">"c4144"</definedName>
    <definedName name="IQ_BASIC_WEIGHT_MEDIAN_EST_CIQ" hidden="1">"c4556"</definedName>
    <definedName name="IQ_BASIC_WEIGHT_NUM_EST" hidden="1">"c4145"</definedName>
    <definedName name="IQ_BASIC_WEIGHT_NUM_EST_CIQ" hidden="1">"c4557"</definedName>
    <definedName name="IQ_BASIC_WEIGHT_STDDEV_EST" hidden="1">"c4146"</definedName>
    <definedName name="IQ_BASIC_WEIGHT_STDDEV_EST_CIQ" hidden="1">"c4558"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ROK_COMMISSION" hidden="1">"c3514"</definedName>
    <definedName name="IQ_BROKERED_DEPOSITS_FDIC" hidden="1">"c6486"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DESCRIPTION" hidden="1">"c322"</definedName>
    <definedName name="IQ_BV_ACT_OR_EST_CIQ" hidden="1">"c5068"</definedName>
    <definedName name="IQ_BV_EST" hidden="1">"c5624"</definedName>
    <definedName name="IQ_BV_EST_CIQ" hidden="1">"c4737"</definedName>
    <definedName name="IQ_BV_HIGH_EST" hidden="1">"c5626"</definedName>
    <definedName name="IQ_BV_HIGH_EST_CIQ" hidden="1">"c4739"</definedName>
    <definedName name="IQ_BV_LOW_EST" hidden="1">"c5627"</definedName>
    <definedName name="IQ_BV_LOW_EST_CIQ" hidden="1">"c4740"</definedName>
    <definedName name="IQ_BV_MEDIAN_EST" hidden="1">"c5625"</definedName>
    <definedName name="IQ_BV_MEDIAN_EST_CIQ" hidden="1">"c4738"</definedName>
    <definedName name="IQ_BV_NUM_EST" hidden="1">"c5628"</definedName>
    <definedName name="IQ_BV_NUM_EST_CIQ" hidden="1">"c4741"</definedName>
    <definedName name="IQ_BV_OVER_SHARES" hidden="1">"c1349"</definedName>
    <definedName name="IQ_BV_SHARE" hidden="1">"c100"</definedName>
    <definedName name="IQ_BV_SHARE_ACT_OR_EST" hidden="1">"c3587"</definedName>
    <definedName name="IQ_BV_SHARE_ACT_OR_EST_CIQ" hidden="1">"c5072"</definedName>
    <definedName name="IQ_BV_SHARE_EST" hidden="1">"c3541"</definedName>
    <definedName name="IQ_BV_SHARE_EST_CIQ" hidden="1">"c3800"</definedName>
    <definedName name="IQ_BV_SHARE_HIGH_EST" hidden="1">"c3542"</definedName>
    <definedName name="IQ_BV_SHARE_HIGH_EST_CIQ" hidden="1">"c3802"</definedName>
    <definedName name="IQ_BV_SHARE_LOW_EST" hidden="1">"c3543"</definedName>
    <definedName name="IQ_BV_SHARE_LOW_EST_CIQ" hidden="1">"c3803"</definedName>
    <definedName name="IQ_BV_SHARE_MEDIAN_EST" hidden="1">"c3544"</definedName>
    <definedName name="IQ_BV_SHARE_MEDIAN_EST_CIQ" hidden="1">"c3801"</definedName>
    <definedName name="IQ_BV_SHARE_NUM_EST" hidden="1">"c3539"</definedName>
    <definedName name="IQ_BV_SHARE_NUM_EST_CIQ" hidden="1">"c3804"</definedName>
    <definedName name="IQ_BV_SHARE_STDDEV_EST" hidden="1">"c3540"</definedName>
    <definedName name="IQ_BV_SHARE_STDDEV_EST_CIQ" hidden="1">"c3805"</definedName>
    <definedName name="IQ_BV_STDDEV_EST" hidden="1">"c5629"</definedName>
    <definedName name="IQ_BV_STDDEV_EST_CIQ" hidden="1">"c4742"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Q_EST" hidden="1">"c6796"</definedName>
    <definedName name="IQ_CAL_Q_EST_CIQ" hidden="1">"c6808"</definedName>
    <definedName name="IQ_CAL_Q_EST_REUT" hidden="1">"c6800"</definedName>
    <definedName name="IQ_CAL_Y" hidden="1">"c102"</definedName>
    <definedName name="IQ_CAL_Y_EST" hidden="1">"c6797"</definedName>
    <definedName name="IQ_CAL_Y_EST_CIQ" hidden="1">"c6809"</definedName>
    <definedName name="IQ_CAL_Y_EST_REUT" hidden="1">"c6801"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EX" hidden="1">"c103"</definedName>
    <definedName name="IQ_CAPEX_10YR_ANN_CAGR" hidden="1">"c6050"</definedName>
    <definedName name="IQ_CAPEX_10YR_ANN_GROWTH" hidden="1">"c104"</definedName>
    <definedName name="IQ_CAPEX_1YR_ANN_GROWTH" hidden="1">"c105"</definedName>
    <definedName name="IQ_CAPEX_2YR_ANN_CAGR" hidden="1">"c6051"</definedName>
    <definedName name="IQ_CAPEX_2YR_ANN_GROWTH" hidden="1">"c106"</definedName>
    <definedName name="IQ_CAPEX_3YR_ANN_CAGR" hidden="1">"c6052"</definedName>
    <definedName name="IQ_CAPEX_3YR_ANN_GROWTH" hidden="1">"c107"</definedName>
    <definedName name="IQ_CAPEX_5YR_ANN_CAGR" hidden="1">"c6053"</definedName>
    <definedName name="IQ_CAPEX_5YR_ANN_GROWTH" hidden="1">"c108"</definedName>
    <definedName name="IQ_CAPEX_7YR_ANN_CAGR" hidden="1">"c6054"</definedName>
    <definedName name="IQ_CAPEX_7YR_ANN_GROWTH" hidden="1">"c109"</definedName>
    <definedName name="IQ_CAPEX_ACT_OR_EST" hidden="1">"c3584"</definedName>
    <definedName name="IQ_CAPEX_ACT_OR_EST_CIQ" hidden="1">"c5071"</definedName>
    <definedName name="IQ_CAPEX_BNK" hidden="1">"c110"</definedName>
    <definedName name="IQ_CAPEX_BR" hidden="1">"c111"</definedName>
    <definedName name="IQ_CAPEX_EST" hidden="1">"c3523"</definedName>
    <definedName name="IQ_CAPEX_EST_CIQ" hidden="1">"c3807"</definedName>
    <definedName name="IQ_CAPEX_FIN" hidden="1">"c112"</definedName>
    <definedName name="IQ_CAPEX_GUIDANCE" hidden="1">"c4150"</definedName>
    <definedName name="IQ_CAPEX_GUIDANCE_CIQ" hidden="1">"c4562"</definedName>
    <definedName name="IQ_CAPEX_HIGH_EST" hidden="1">"c3524"</definedName>
    <definedName name="IQ_CAPEX_HIGH_EST_CIQ" hidden="1">"c3809"</definedName>
    <definedName name="IQ_CAPEX_HIGH_GUIDANCE" hidden="1">"c4180"</definedName>
    <definedName name="IQ_CAPEX_HIGH_GUIDANCE_CIQ" hidden="1">"c4592"</definedName>
    <definedName name="IQ_CAPEX_INS" hidden="1">"c113"</definedName>
    <definedName name="IQ_CAPEX_LOW_EST" hidden="1">"c3525"</definedName>
    <definedName name="IQ_CAPEX_LOW_EST_CIQ" hidden="1">"c3810"</definedName>
    <definedName name="IQ_CAPEX_LOW_GUIDANCE" hidden="1">"c4220"</definedName>
    <definedName name="IQ_CAPEX_LOW_GUIDANCE_CIQ" hidden="1">"c4632"</definedName>
    <definedName name="IQ_CAPEX_MEDIAN_EST" hidden="1">"c3526"</definedName>
    <definedName name="IQ_CAPEX_MEDIAN_EST_CIQ" hidden="1">"c3808"</definedName>
    <definedName name="IQ_CAPEX_NUM_EST" hidden="1">"c3521"</definedName>
    <definedName name="IQ_CAPEX_NUM_EST_CIQ" hidden="1">"c3811"</definedName>
    <definedName name="IQ_CAPEX_STDDEV_EST" hidden="1">"c3522"</definedName>
    <definedName name="IQ_CAPEX_STDDEV_EST_CIQ" hidden="1">"c3812"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"c2076"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"c1458"</definedName>
    <definedName name="IQ_CASH_ACQUIRE_CF" hidden="1">"c116"</definedName>
    <definedName name="IQ_CASH_CONVERSION" hidden="1">"c117"</definedName>
    <definedName name="IQ_CASH_DIVIDENDS_NET_INCOME_FDIC" hidden="1">"c6738"</definedName>
    <definedName name="IQ_CASH_DUE_BANKS" hidden="1">"c1351"</definedName>
    <definedName name="IQ_CASH_EPS_ACT_OR_EST" hidden="1">"c5638"</definedName>
    <definedName name="IQ_CASH_EPS_EST" hidden="1">"c5631"</definedName>
    <definedName name="IQ_CASH_EPS_HIGH_EST" hidden="1">"c5633"</definedName>
    <definedName name="IQ_CASH_EPS_LOW_EST" hidden="1">"c5634"</definedName>
    <definedName name="IQ_CASH_EPS_MEDIAN_EST" hidden="1">"c5632"</definedName>
    <definedName name="IQ_CASH_EPS_NUM_EST" hidden="1">"c5635"</definedName>
    <definedName name="IQ_CASH_EPS_STDDEV_EST" hidden="1">"c5636"</definedName>
    <definedName name="IQ_CASH_EQUIV" hidden="1">"c118"</definedName>
    <definedName name="IQ_CASH_FINAN" hidden="1">"c119"</definedName>
    <definedName name="IQ_CASH_FLOW_ACT_OR_EST" hidden="1">"c4154"</definedName>
    <definedName name="IQ_CASH_FLOW_ACT_OR_EST_CIQ" hidden="1">"c4566"</definedName>
    <definedName name="IQ_CASH_FLOW_EST" hidden="1">"c4153"</definedName>
    <definedName name="IQ_CASH_FLOW_EST_CIQ" hidden="1">"c4565"</definedName>
    <definedName name="IQ_CASH_FLOW_GUIDANCE" hidden="1">"c4155"</definedName>
    <definedName name="IQ_CASH_FLOW_GUIDANCE_CIQ" hidden="1">"c4567"</definedName>
    <definedName name="IQ_CASH_FLOW_HIGH_EST" hidden="1">"c4156"</definedName>
    <definedName name="IQ_CASH_FLOW_HIGH_EST_CIQ" hidden="1">"c4568"</definedName>
    <definedName name="IQ_CASH_FLOW_HIGH_GUIDANCE" hidden="1">"c4201"</definedName>
    <definedName name="IQ_CASH_FLOW_HIGH_GUIDANCE_CIQ" hidden="1">"c4613"</definedName>
    <definedName name="IQ_CASH_FLOW_LOW_EST" hidden="1">"c4157"</definedName>
    <definedName name="IQ_CASH_FLOW_LOW_EST_CIQ" hidden="1">"c4569"</definedName>
    <definedName name="IQ_CASH_FLOW_LOW_GUIDANCE" hidden="1">"c4241"</definedName>
    <definedName name="IQ_CASH_FLOW_LOW_GUIDANCE_CIQ" hidden="1">"c4653"</definedName>
    <definedName name="IQ_CASH_FLOW_MEDIAN_EST" hidden="1">"c4158"</definedName>
    <definedName name="IQ_CASH_FLOW_MEDIAN_EST_CIQ" hidden="1">"c4570"</definedName>
    <definedName name="IQ_CASH_FLOW_NUM_EST" hidden="1">"c4159"</definedName>
    <definedName name="IQ_CASH_FLOW_NUM_EST_CIQ" hidden="1">"c4571"</definedName>
    <definedName name="IQ_CASH_FLOW_STDDEV_EST" hidden="1">"c4160"</definedName>
    <definedName name="IQ_CASH_FLOW_STDDEV_EST_CIQ" hidden="1">"c4572"</definedName>
    <definedName name="IQ_CASH_IN_PROCESS_FDIC" hidden="1">"c6386"</definedName>
    <definedName name="IQ_CASH_INTEREST" hidden="1">"c120"</definedName>
    <definedName name="IQ_CASH_INTEREST_FINAN" hidden="1">"c6295"</definedName>
    <definedName name="IQ_CASH_INTEREST_INVEST" hidden="1">"c6294"</definedName>
    <definedName name="IQ_CASH_INTEREST_OPER" hidden="1">"c6293"</definedName>
    <definedName name="IQ_CASH_INVEST" hidden="1">"c121"</definedName>
    <definedName name="IQ_CASH_OPER" hidden="1">"c122"</definedName>
    <definedName name="IQ_CASH_OPER_ACT_OR_EST" hidden="1">"c4164"</definedName>
    <definedName name="IQ_CASH_OPER_ACT_OR_EST_CIQ" hidden="1">"c4576"</definedName>
    <definedName name="IQ_CASH_OPER_EST" hidden="1">"c4163"</definedName>
    <definedName name="IQ_CASH_OPER_EST_CIQ" hidden="1">"c4575"</definedName>
    <definedName name="IQ_CASH_OPER_GUIDANCE" hidden="1">"c4165"</definedName>
    <definedName name="IQ_CASH_OPER_GUIDANCE_CIQ" hidden="1">"c4577"</definedName>
    <definedName name="IQ_CASH_OPER_HIGH_EST" hidden="1">"c4166"</definedName>
    <definedName name="IQ_CASH_OPER_HIGH_EST_CIQ" hidden="1">"c4578"</definedName>
    <definedName name="IQ_CASH_OPER_HIGH_GUIDANCE" hidden="1">"c4185"</definedName>
    <definedName name="IQ_CASH_OPER_HIGH_GUIDANCE_CIQ" hidden="1">"c4597"</definedName>
    <definedName name="IQ_CASH_OPER_LOW_EST" hidden="1">"c4244"</definedName>
    <definedName name="IQ_CASH_OPER_LOW_EST_CIQ" hidden="1">"c4768"</definedName>
    <definedName name="IQ_CASH_OPER_LOW_GUIDANCE" hidden="1">"c4225"</definedName>
    <definedName name="IQ_CASH_OPER_LOW_GUIDANCE_CIQ" hidden="1">"c4637"</definedName>
    <definedName name="IQ_CASH_OPER_MEDIAN_EST" hidden="1">"c4245"</definedName>
    <definedName name="IQ_CASH_OPER_MEDIAN_EST_CIQ" hidden="1">"c4771"</definedName>
    <definedName name="IQ_CASH_OPER_NUM_EST" hidden="1">"c4246"</definedName>
    <definedName name="IQ_CASH_OPER_NUM_EST_CIQ" hidden="1">"c4772"</definedName>
    <definedName name="IQ_CASH_OPER_STDDEV_EST" hidden="1">"c4247"</definedName>
    <definedName name="IQ_CASH_OPER_STDDEV_EST_CIQ" hidden="1">"c4773"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ST_INVEST_EST" hidden="1">"c4249"</definedName>
    <definedName name="IQ_CASH_ST_INVEST_EST_CIQ" hidden="1">"c4775"</definedName>
    <definedName name="IQ_CASH_ST_INVEST_GUIDANCE" hidden="1">"c4250"</definedName>
    <definedName name="IQ_CASH_ST_INVEST_GUIDANCE_CIQ" hidden="1">"c4776"</definedName>
    <definedName name="IQ_CASH_ST_INVEST_HIGH_EST" hidden="1">"c4251"</definedName>
    <definedName name="IQ_CASH_ST_INVEST_HIGH_EST_CIQ" hidden="1">"c4777"</definedName>
    <definedName name="IQ_CASH_ST_INVEST_HIGH_GUIDANCE" hidden="1">"c4195"</definedName>
    <definedName name="IQ_CASH_ST_INVEST_HIGH_GUIDANCE_CIQ" hidden="1">"c4607"</definedName>
    <definedName name="IQ_CASH_ST_INVEST_LOW_EST" hidden="1">"c4252"</definedName>
    <definedName name="IQ_CASH_ST_INVEST_LOW_EST_CIQ" hidden="1">"c4778"</definedName>
    <definedName name="IQ_CASH_ST_INVEST_LOW_GUIDANCE" hidden="1">"c4235"</definedName>
    <definedName name="IQ_CASH_ST_INVEST_LOW_GUIDANCE_CIQ" hidden="1">"c4647"</definedName>
    <definedName name="IQ_CASH_ST_INVEST_MEDIAN_EST" hidden="1">"c4253"</definedName>
    <definedName name="IQ_CASH_ST_INVEST_MEDIAN_EST_CIQ" hidden="1">"c4779"</definedName>
    <definedName name="IQ_CASH_ST_INVEST_NUM_EST" hidden="1">"c4254"</definedName>
    <definedName name="IQ_CASH_ST_INVEST_NUM_EST_CIQ" hidden="1">"c4780"</definedName>
    <definedName name="IQ_CASH_ST_INVEST_STDDEV_EST" hidden="1">"c4255"</definedName>
    <definedName name="IQ_CASH_ST_INVEST_STDDEV_EST_CIQ" hidden="1">"c4781"</definedName>
    <definedName name="IQ_CASH_TAXES" hidden="1">"c125"</definedName>
    <definedName name="IQ_CASH_TAXES_FINAN" hidden="1">"c6292"</definedName>
    <definedName name="IQ_CASH_TAXES_INVEST" hidden="1">"c6291"</definedName>
    <definedName name="IQ_CASH_TAXES_OPER" hidden="1">"c6290"</definedName>
    <definedName name="IQ_CCE_FDIC" hidden="1">"c6296"</definedName>
    <definedName name="IQ_CDS_ASK" hidden="1">"c6027"</definedName>
    <definedName name="IQ_CDS_BID" hidden="1">"c6026"</definedName>
    <definedName name="IQ_CDS_CURRENCY" hidden="1">"c6031"</definedName>
    <definedName name="IQ_CDS_EVAL_DATE" hidden="1">"c6029"</definedName>
    <definedName name="IQ_CDS_MID" hidden="1">"c6028"</definedName>
    <definedName name="IQ_CDS_NAME" hidden="1">"c6034"</definedName>
    <definedName name="IQ_CDS_TERM" hidden="1">"c6030"</definedName>
    <definedName name="IQ_CDS_TYPE" hidden="1">"c6025"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CAGR" hidden="1">"c6055"</definedName>
    <definedName name="IQ_CFO_10YR_ANN_GROWTH" hidden="1">"c126"</definedName>
    <definedName name="IQ_CFO_1YR_ANN_GROWTH" hidden="1">"c127"</definedName>
    <definedName name="IQ_CFO_2YR_ANN_CAGR" hidden="1">"c6056"</definedName>
    <definedName name="IQ_CFO_2YR_ANN_GROWTH" hidden="1">"c128"</definedName>
    <definedName name="IQ_CFO_3YR_ANN_CAGR" hidden="1">"c6057"</definedName>
    <definedName name="IQ_CFO_3YR_ANN_GROWTH" hidden="1">"c129"</definedName>
    <definedName name="IQ_CFO_5YR_ANN_CAGR" hidden="1">"c6058"</definedName>
    <definedName name="IQ_CFO_5YR_ANN_GROWTH" hidden="1">"c130"</definedName>
    <definedName name="IQ_CFO_7YR_ANN_CAGR" hidden="1">"c6059"</definedName>
    <definedName name="IQ_CFO_7YR_ANN_GROWTH" hidden="1">"c131"</definedName>
    <definedName name="IQ_CFO_CURRENT_LIAB" hidden="1">"c132"</definedName>
    <definedName name="IQ_CFPS_ACT_OR_EST" hidden="1">"c2217"</definedName>
    <definedName name="IQ_CFPS_ACT_OR_EST_CIQ" hidden="1">"c5061"</definedName>
    <definedName name="IQ_CFPS_EST" hidden="1">"c1667"</definedName>
    <definedName name="IQ_CFPS_EST_CIQ" hidden="1">"c3675"</definedName>
    <definedName name="IQ_CFPS_GUIDANCE" hidden="1">"c4256"</definedName>
    <definedName name="IQ_CFPS_GUIDANCE_CIQ" hidden="1">"c4782"</definedName>
    <definedName name="IQ_CFPS_HIGH_EST" hidden="1">"c1669"</definedName>
    <definedName name="IQ_CFPS_HIGH_EST_CIQ" hidden="1">"c3677"</definedName>
    <definedName name="IQ_CFPS_HIGH_GUIDANCE" hidden="1">"c4167"</definedName>
    <definedName name="IQ_CFPS_HIGH_GUIDANCE_CIQ" hidden="1">"c4579"</definedName>
    <definedName name="IQ_CFPS_LOW_EST" hidden="1">"c1670"</definedName>
    <definedName name="IQ_CFPS_LOW_EST_CIQ" hidden="1">"c3678"</definedName>
    <definedName name="IQ_CFPS_LOW_GUIDANCE" hidden="1">"c4207"</definedName>
    <definedName name="IQ_CFPS_LOW_GUIDANCE_CIQ" hidden="1">"c4619"</definedName>
    <definedName name="IQ_CFPS_MEDIAN_EST" hidden="1">"c1668"</definedName>
    <definedName name="IQ_CFPS_MEDIAN_EST_CIQ" hidden="1">"c3676"</definedName>
    <definedName name="IQ_CFPS_NUM_EST" hidden="1">"c1671"</definedName>
    <definedName name="IQ_CFPS_NUM_EST_CIQ" hidden="1">"c3679"</definedName>
    <definedName name="IQ_CFPS_STDDEV_EST" hidden="1">"c1672"</definedName>
    <definedName name="IQ_CFPS_STDDEV_EST_CIQ" hidden="1">"c3680"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" hidden="1">"c6200"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" hidden="1">"c6201"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" hidden="1">"c6285"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1_4_FAMILY_FDIC" hidden="1">"c6756"</definedName>
    <definedName name="IQ_CHARGE_OFFS_1_4_FAMILY_LOANS_FDIC" hidden="1">"c6714"</definedName>
    <definedName name="IQ_CHARGE_OFFS_AUTO_LOANS_FDIC" hidden="1">"c6708"</definedName>
    <definedName name="IQ_CHARGE_OFFS_CL_LOANS_FDIC" hidden="1">"c6709"</definedName>
    <definedName name="IQ_CHARGE_OFFS_COMMERCIAL_INDUSTRIAL_FDIC" hidden="1">"c6759"</definedName>
    <definedName name="IQ_CHARGE_OFFS_COMMERCIAL_RE_FDIC" hidden="1">"c6754"</definedName>
    <definedName name="IQ_CHARGE_OFFS_COMMERCIAL_RE_NOT_SECURED_FDIC" hidden="1">"c6764"</definedName>
    <definedName name="IQ_CHARGE_OFFS_CONSTRUCTION_DEVELOPMENT_FDIC" hidden="1">"c6753"</definedName>
    <definedName name="IQ_CHARGE_OFFS_CREDIT_CARDS_FDIC" hidden="1">"c6761"</definedName>
    <definedName name="IQ_CHARGE_OFFS_CREDIT_CARDS_RECEIVABLES_FDIC" hidden="1">"c6711"</definedName>
    <definedName name="IQ_CHARGE_OFFS_GROSS" hidden="1">"c162"</definedName>
    <definedName name="IQ_CHARGE_OFFS_HOME_EQUITY_FDIC" hidden="1">"c6757"</definedName>
    <definedName name="IQ_CHARGE_OFFS_HOME_EQUITY_LINES_FDIC" hidden="1">"c6712"</definedName>
    <definedName name="IQ_CHARGE_OFFS_INDIVIDUALS_FDIC" hidden="1">"c6760"</definedName>
    <definedName name="IQ_CHARGE_OFFS_MULTI_FAMILY_FDIC" hidden="1">"c6755"</definedName>
    <definedName name="IQ_CHARGE_OFFS_NET" hidden="1">"c163"</definedName>
    <definedName name="IQ_CHARGE_OFFS_OTHER_1_4_FAMILY_FDIC" hidden="1">"c6758"</definedName>
    <definedName name="IQ_CHARGE_OFFS_OTHER_CONSUMER_LOANS_FDIC" hidden="1">"c6710"</definedName>
    <definedName name="IQ_CHARGE_OFFS_OTHER_INDIVIDUAL_FDIC" hidden="1">"c6762"</definedName>
    <definedName name="IQ_CHARGE_OFFS_OTHER_LOANS_FDIC" hidden="1">"c6763"</definedName>
    <definedName name="IQ_CHARGE_OFFS_OTHER_LOANS_OTHER_FDIC" hidden="1">"c6713"</definedName>
    <definedName name="IQ_CHARGE_OFFS_RE_LOANS_FDIC" hidden="1">"c6752"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ABLE_END_OS" hidden="1">"c5809"</definedName>
    <definedName name="IQ_CLASSA_OPTIONS_EXERCISED" hidden="1">"c2681"</definedName>
    <definedName name="IQ_CLASSA_OPTIONS_GRANTED" hidden="1">"c2680"</definedName>
    <definedName name="IQ_CLASSA_OPTIONS_STRIKE_PRICE_BEG_OS" hidden="1">"c5810"</definedName>
    <definedName name="IQ_CLASSA_OPTIONS_STRIKE_PRICE_CANCELLED" hidden="1">"c5812"</definedName>
    <definedName name="IQ_CLASSA_OPTIONS_STRIKE_PRICE_EXERCISABLE" hidden="1">"c5813"</definedName>
    <definedName name="IQ_CLASSA_OPTIONS_STRIKE_PRICE_EXERCISED" hidden="1">"c5811"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MO_FDIC" hidden="1">"c6406"</definedName>
    <definedName name="IQ_COGS" hidden="1">"c175"</definedName>
    <definedName name="IQ_COLLECTION_DOMESTIC_FDIC" hidden="1">"c6387"</definedName>
    <definedName name="IQ_COMBINED_RATIO" hidden="1">"c176"</definedName>
    <definedName name="IQ_COMMERCIAL_BANKS_DEPOSITS_FOREIGN_FDIC" hidden="1">"c6480"</definedName>
    <definedName name="IQ_COMMERCIAL_BANKS_LOANS_FDIC" hidden="1">"c6434"</definedName>
    <definedName name="IQ_COMMERCIAL_BANKS_NONTRANSACTION_ACCOUNTS_FDIC" hidden="1">"c6548"</definedName>
    <definedName name="IQ_COMMERCIAL_BANKS_TOTAL_DEPOSITS_FDIC" hidden="1">"c6474"</definedName>
    <definedName name="IQ_COMMERCIAL_BANKS_TOTAL_LOANS_FOREIGN_FDIC" hidden="1">"c6444"</definedName>
    <definedName name="IQ_COMMERCIAL_BANKS_TRANSACTION_ACCOUNTS_FDIC" hidden="1">"c6540"</definedName>
    <definedName name="IQ_COMMERCIAL_DOM" hidden="1">"c177"</definedName>
    <definedName name="IQ_COMMERCIAL_FIRE_WRITTEN" hidden="1">"c178"</definedName>
    <definedName name="IQ_COMMERCIAL_INDUSTRIAL_CHARGE_OFFS_FDIC" hidden="1">"c6598"</definedName>
    <definedName name="IQ_COMMERCIAL_INDUSTRIAL_LOANS_NET_FDIC" hidden="1">"c6317"</definedName>
    <definedName name="IQ_COMMERCIAL_INDUSTRIAL_NET_CHARGE_OFFS_FDIC" hidden="1">"c6636"</definedName>
    <definedName name="IQ_COMMERCIAL_INDUSTRIAL_RECOVERIES_FDIC" hidden="1">"c6617"</definedName>
    <definedName name="IQ_COMMERCIAL_INDUSTRIAL_TOTAL_LOANS_FOREIGN_FDIC" hidden="1">"c6451"</definedName>
    <definedName name="IQ_COMMERCIAL_MORT" hidden="1">"c179"</definedName>
    <definedName name="IQ_COMMERCIAL_RE_CONSTRUCTION_LAND_DEV_FDIC" hidden="1">"c6526"</definedName>
    <definedName name="IQ_COMMERCIAL_RE_LOANS_FDIC" hidden="1">"c6312"</definedName>
    <definedName name="IQ_COMMISS_FEES" hidden="1">"c180"</definedName>
    <definedName name="IQ_COMMISSION_DEF" hidden="1">"c181"</definedName>
    <definedName name="IQ_COMMITMENTS_MATURITY_EXCEEDING_1YR_FDIC" hidden="1">"c6531"</definedName>
    <definedName name="IQ_COMMITMENTS_NOT_SECURED_RE_FDIC" hidden="1">"c6528"</definedName>
    <definedName name="IQ_COMMITMENTS_SECURED_RE_FDIC" hidden="1">"c6527"</definedName>
    <definedName name="IQ_COMMODITY_EXPOSURES_FDIC" hidden="1">"c6665"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" hidden="1">"c6202"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CAGR" hidden="1">"c6060"</definedName>
    <definedName name="IQ_COMMON_EQUITY_10YR_ANN_GROWTH" hidden="1">"c191"</definedName>
    <definedName name="IQ_COMMON_EQUITY_1YR_ANN_GROWTH" hidden="1">"c192"</definedName>
    <definedName name="IQ_COMMON_EQUITY_2YR_ANN_CAGR" hidden="1">"c6061"</definedName>
    <definedName name="IQ_COMMON_EQUITY_2YR_ANN_GROWTH" hidden="1">"c193"</definedName>
    <definedName name="IQ_COMMON_EQUITY_3YR_ANN_CAGR" hidden="1">"c6062"</definedName>
    <definedName name="IQ_COMMON_EQUITY_3YR_ANN_GROWTH" hidden="1">"c194"</definedName>
    <definedName name="IQ_COMMON_EQUITY_5YR_ANN_CAGR" hidden="1">"c6063"</definedName>
    <definedName name="IQ_COMMON_EQUITY_5YR_ANN_GROWTH" hidden="1">"c195"</definedName>
    <definedName name="IQ_COMMON_EQUITY_7YR_ANN_CAGR" hidden="1">"c6064"</definedName>
    <definedName name="IQ_COMMON_EQUITY_7YR_ANN_GROWTH" hidden="1">"c196"</definedName>
    <definedName name="IQ_COMMON_FDIC" hidden="1">"c6350"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" hidden="1">"c6203"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" hidden="1">"c6204"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NOTE" hidden="1">"c6792"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DEV_LOANS_FDIC" hidden="1">"c6313"</definedName>
    <definedName name="IQ_CONSTRUCTION_LAND_DEVELOPMENT_CHARGE_OFFS_FDIC" hidden="1">"c6594"</definedName>
    <definedName name="IQ_CONSTRUCTION_LAND_DEVELOPMENT_NET_CHARGE_OFFS_FDIC" hidden="1">"c6632"</definedName>
    <definedName name="IQ_CONSTRUCTION_LAND_DEVELOPMENT_RECOVERIES_FDIC" hidden="1">"c6613"</definedName>
    <definedName name="IQ_CONSTRUCTION_LOANS" hidden="1">"c222"</definedName>
    <definedName name="IQ_CONSUMER_LOANS" hidden="1">"c223"</definedName>
    <definedName name="IQ_CONTRACTS_OTHER_COMMODITIES_EQUITIES._FDIC" hidden="1">"c6522"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NVEYED_TO_OTHERS_FDIC" hidden="1">"c6534"</definedName>
    <definedName name="IQ_CORE_CAPITAL_RATIO_FDIC" hidden="1">"c6745"</definedName>
    <definedName name="IQ_COST_BORROWING" hidden="1">"c2936"</definedName>
    <definedName name="IQ_COST_BORROWINGS" hidden="1">"c225"</definedName>
    <definedName name="IQ_COST_OF_FUNDING_ASSETS_FDIC" hidden="1">"c6725"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CHARGE_OFFS_FDIC" hidden="1">"c6652"</definedName>
    <definedName name="IQ_CREDIT_CARD_FEE_BNK" hidden="1">"c231"</definedName>
    <definedName name="IQ_CREDIT_CARD_FEE_FIN" hidden="1">"c1583"</definedName>
    <definedName name="IQ_CREDIT_CARD_LINES_FDIC" hidden="1">"c6525"</definedName>
    <definedName name="IQ_CREDIT_CARD_LOANS_FDIC" hidden="1">"c6319"</definedName>
    <definedName name="IQ_CREDIT_CARD_NET_CHARGE_OFFS_FDIC" hidden="1">"c6654"</definedName>
    <definedName name="IQ_CREDIT_CARD_RECOVERIES_FDIC" hidden="1">"c6653"</definedName>
    <definedName name="IQ_CREDIT_LOSS_CF" hidden="1">"c232"</definedName>
    <definedName name="IQ_CREDIT_LOSS_PROVISION_NET_CHARGE_OFFS_FDIC" hidden="1">"c6734"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COIN_DOMESTIC_FDIC" hidden="1">"c6388"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" hidden="1">"c6205"</definedName>
    <definedName name="IQ_CURRENCY_GAIN_REIT" hidden="1">"c239"</definedName>
    <definedName name="IQ_CURRENCY_GAIN_UTI" hidden="1">"c240"</definedName>
    <definedName name="IQ_CURRENT_BENCHMARK" hidden="1">"c6780"</definedName>
    <definedName name="IQ_CURRENT_BENCHMARK_CIQID" hidden="1">"c6781"</definedName>
    <definedName name="IQ_CURRENT_BENCHMARK_MATURITY" hidden="1">"c6782"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" hidden="1">"c6283"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"c246"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" hidden="1">"c6206"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" hidden="1">"c6207"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" hidden="1">"c6208"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" hidden="1">"c6209"</definedName>
    <definedName name="IQ_DA_SUPPL_REIT" hidden="1">"c270"</definedName>
    <definedName name="IQ_DA_SUPPL_UTI" hidden="1">"c271"</definedName>
    <definedName name="IQ_DA_UTI" hidden="1">"c272"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TY_EST" hidden="1">"c4257"</definedName>
    <definedName name="IQ_DEBT_EQUITY_EST_CIQ" hidden="1">"c4783"</definedName>
    <definedName name="IQ_DEBT_EQUITY_HIGH_EST" hidden="1">"c4258"</definedName>
    <definedName name="IQ_DEBT_EQUITY_HIGH_EST_CIQ" hidden="1">"c4784"</definedName>
    <definedName name="IQ_DEBT_EQUITY_LOW_EST" hidden="1">"c4259"</definedName>
    <definedName name="IQ_DEBT_EQUITY_LOW_EST_CIQ" hidden="1">"c4785"</definedName>
    <definedName name="IQ_DEBT_EQUITY_MEDIAN_EST" hidden="1">"c4260"</definedName>
    <definedName name="IQ_DEBT_EQUITY_MEDIAN_EST_CIQ" hidden="1">"c4786"</definedName>
    <definedName name="IQ_DEBT_EQUITY_NUM_EST" hidden="1">"c4261"</definedName>
    <definedName name="IQ_DEBT_EQUITY_NUM_EST_CIQ" hidden="1">"c4787"</definedName>
    <definedName name="IQ_DEBT_EQUITY_STDDEV_EST" hidden="1">"c4262"</definedName>
    <definedName name="IQ_DEBT_EQUITY_STDDEV_EST_CIQ" hidden="1">"c4788"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" hidden="1">"c6210"</definedName>
    <definedName name="IQ_DEF_CHARGES_LT_REIT" hidden="1">"c297"</definedName>
    <definedName name="IQ_DEF_CHARGES_LT_UTI" hidden="1">"c298"</definedName>
    <definedName name="IQ_DEF_CHARGES_RE" hidden="1">"c6211"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" hidden="1">"c6212"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" hidden="1">"c6213"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MAND_DEPOSITS_FDIC" hidden="1">"c6489"</definedName>
    <definedName name="IQ_DEPOSIT_ACCOUNTS_LESS_THAN_100K_FDIC" hidden="1">"c6494"</definedName>
    <definedName name="IQ_DEPOSIT_ACCOUNTS_MORE_THAN_100K_FDIC" hidden="1">"c6492"</definedName>
    <definedName name="IQ_DEPOSITORY_INSTITUTIONS_CHARGE_OFFS_FDIC" hidden="1">"c6596"</definedName>
    <definedName name="IQ_DEPOSITORY_INSTITUTIONS_NET_CHARGE_OFFS_FDIC" hidden="1">"c6634"</definedName>
    <definedName name="IQ_DEPOSITORY_INSTITUTIONS_RECOVERIES_FDIC" hidden="1">"c6615"</definedName>
    <definedName name="IQ_DEPOSITS_FIN" hidden="1">"c321"</definedName>
    <definedName name="IQ_DEPOSITS_HELD_DOMESTIC_FDIC" hidden="1">"c6340"</definedName>
    <definedName name="IQ_DEPOSITS_HELD_FOREIGN_FDIC" hidden="1">"c6341"</definedName>
    <definedName name="IQ_DEPOSITS_INTEREST_SECURITIES" hidden="1">"c5509"</definedName>
    <definedName name="IQ_DEPOSITS_LESS_THAN_100K_AFTER_THREE_YEARS_FDIC" hidden="1">"c6464"</definedName>
    <definedName name="IQ_DEPOSITS_LESS_THAN_100K_THREE_MONTHS_FDIC" hidden="1">"c6461"</definedName>
    <definedName name="IQ_DEPOSITS_LESS_THAN_100K_THREE_YEARS_FDIC" hidden="1">"c6463"</definedName>
    <definedName name="IQ_DEPOSITS_LESS_THAN_100K_TWELVE_MONTHS_FDIC" hidden="1">"c6462"</definedName>
    <definedName name="IQ_DEPOSITS_MORE_THAN_100K_AFTER_THREE_YEARS_FDIC" hidden="1">"c6469"</definedName>
    <definedName name="IQ_DEPOSITS_MORE_THAN_100K_THREE_MONTHS_FDIC" hidden="1">"c6466"</definedName>
    <definedName name="IQ_DEPOSITS_MORE_THAN_100K_THREE_YEARS_FDIC" hidden="1">"c6468"</definedName>
    <definedName name="IQ_DEPOSITS_MORE_THAN_100K_TWELVE_MONTHS_FDIC" hidden="1">"c6467"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RIVATIVES_FDIC" hidden="1">"c6523"</definedName>
    <definedName name="IQ_DESCRIPTION_LONG" hidden="1">"c1520"</definedName>
    <definedName name="IQ_DEVELOP_LAND" hidden="1">"c323"</definedName>
    <definedName name="IQ_DIFF_LASTCLOSE_TARGET_PRICE" hidden="1">"c1854"</definedName>
    <definedName name="IQ_DIFF_LASTCLOSE_TARGET_PRICE_CIQ" hidden="1">"c4767"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OUTSTANDING_CURRENT_EST" hidden="1">"c4263"</definedName>
    <definedName name="IQ_DILUT_OUTSTANDING_CURRENT_EST_CIQ" hidden="1">"c4789"</definedName>
    <definedName name="IQ_DILUT_OUTSTANDING_CURRENT_HIGH_EST" hidden="1">"c4264"</definedName>
    <definedName name="IQ_DILUT_OUTSTANDING_CURRENT_HIGH_EST_CIQ" hidden="1">"c4790"</definedName>
    <definedName name="IQ_DILUT_OUTSTANDING_CURRENT_LOW_EST" hidden="1">"c4265"</definedName>
    <definedName name="IQ_DILUT_OUTSTANDING_CURRENT_LOW_EST_CIQ" hidden="1">"c4791"</definedName>
    <definedName name="IQ_DILUT_OUTSTANDING_CURRENT_MEDIAN_EST" hidden="1">"c4266"</definedName>
    <definedName name="IQ_DILUT_OUTSTANDING_CURRENT_MEDIAN_EST_CIQ" hidden="1">"c4792"</definedName>
    <definedName name="IQ_DILUT_OUTSTANDING_CURRENT_NUM_EST" hidden="1">"c4267"</definedName>
    <definedName name="IQ_DILUT_OUTSTANDING_CURRENT_NUM_EST_CIQ" hidden="1">"c4793"</definedName>
    <definedName name="IQ_DILUT_OUTSTANDING_CURRENT_STDDEV_EST" hidden="1">"c4268"</definedName>
    <definedName name="IQ_DILUT_OUTSTANDING_CURRENT_STDDEV_EST_CIQ" hidden="1">"c4794"</definedName>
    <definedName name="IQ_DILUT_WEIGHT" hidden="1">"c326"</definedName>
    <definedName name="IQ_DILUT_WEIGHT_EST" hidden="1">"c4269"</definedName>
    <definedName name="IQ_DILUT_WEIGHT_EST_CIQ" hidden="1">"c4795"</definedName>
    <definedName name="IQ_DILUT_WEIGHT_GUIDANCE" hidden="1">"c4270"</definedName>
    <definedName name="IQ_DILUT_WEIGHT_HIGH_EST" hidden="1">"c4271"</definedName>
    <definedName name="IQ_DILUT_WEIGHT_HIGH_EST_CIQ" hidden="1">"c4796"</definedName>
    <definedName name="IQ_DILUT_WEIGHT_LOW_EST" hidden="1">"c4272"</definedName>
    <definedName name="IQ_DILUT_WEIGHT_LOW_EST_CIQ" hidden="1">"c4797"</definedName>
    <definedName name="IQ_DILUT_WEIGHT_MEDIAN_EST" hidden="1">"c4273"</definedName>
    <definedName name="IQ_DILUT_WEIGHT_MEDIAN_EST_CIQ" hidden="1">"c4798"</definedName>
    <definedName name="IQ_DILUT_WEIGHT_NUM_EST" hidden="1">"c4274"</definedName>
    <definedName name="IQ_DILUT_WEIGHT_NUM_EST_CIQ" hidden="1">"c4799"</definedName>
    <definedName name="IQ_DILUT_WEIGHT_STDDEV_EST" hidden="1">"c4275"</definedName>
    <definedName name="IQ_DILUT_WEIGHT_STDDEV_EST_CIQ" hidden="1">"c4800"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ACT_OR_EST_CIQ" hidden="1">"c4803"</definedName>
    <definedName name="IQ_DISTRIBUTABLE_CASH_EST" hidden="1">"c4277"</definedName>
    <definedName name="IQ_DISTRIBUTABLE_CASH_EST_CIQ" hidden="1">"c4802"</definedName>
    <definedName name="IQ_DISTRIBUTABLE_CASH_GUIDANCE" hidden="1">"c4279"</definedName>
    <definedName name="IQ_DISTRIBUTABLE_CASH_GUIDANCE_CIQ" hidden="1">"c4804"</definedName>
    <definedName name="IQ_DISTRIBUTABLE_CASH_HIGH_EST" hidden="1">"c4280"</definedName>
    <definedName name="IQ_DISTRIBUTABLE_CASH_HIGH_EST_CIQ" hidden="1">"c4805"</definedName>
    <definedName name="IQ_DISTRIBUTABLE_CASH_HIGH_GUIDANCE" hidden="1">"c4198"</definedName>
    <definedName name="IQ_DISTRIBUTABLE_CASH_HIGH_GUIDANCE_CIQ" hidden="1">"c4610"</definedName>
    <definedName name="IQ_DISTRIBUTABLE_CASH_LOW_EST" hidden="1">"c4281"</definedName>
    <definedName name="IQ_DISTRIBUTABLE_CASH_LOW_EST_CIQ" hidden="1">"c4806"</definedName>
    <definedName name="IQ_DISTRIBUTABLE_CASH_LOW_GUIDANCE" hidden="1">"c4238"</definedName>
    <definedName name="IQ_DISTRIBUTABLE_CASH_LOW_GUIDANCE_CIQ" hidden="1">"c4650"</definedName>
    <definedName name="IQ_DISTRIBUTABLE_CASH_MEDIAN_EST" hidden="1">"c4282"</definedName>
    <definedName name="IQ_DISTRIBUTABLE_CASH_MEDIAN_EST_CIQ" hidden="1">"c4807"</definedName>
    <definedName name="IQ_DISTRIBUTABLE_CASH_NUM_EST" hidden="1">"c4283"</definedName>
    <definedName name="IQ_DISTRIBUTABLE_CASH_NUM_EST_CIQ" hidden="1">"c4808"</definedName>
    <definedName name="IQ_DISTRIBUTABLE_CASH_PAYOUT" hidden="1">"c3005"</definedName>
    <definedName name="IQ_DISTRIBUTABLE_CASH_SHARE" hidden="1">"c3003"</definedName>
    <definedName name="IQ_DISTRIBUTABLE_CASH_SHARE_ACT_OR_EST" hidden="1">"c4286"</definedName>
    <definedName name="IQ_DISTRIBUTABLE_CASH_SHARE_ACT_OR_EST_CIQ" hidden="1">"c4811"</definedName>
    <definedName name="IQ_DISTRIBUTABLE_CASH_SHARE_EST" hidden="1">"c4285"</definedName>
    <definedName name="IQ_DISTRIBUTABLE_CASH_SHARE_EST_CIQ" hidden="1">"c4810"</definedName>
    <definedName name="IQ_DISTRIBUTABLE_CASH_SHARE_GUIDANCE" hidden="1">"c4287"</definedName>
    <definedName name="IQ_DISTRIBUTABLE_CASH_SHARE_GUIDANCE_CIQ" hidden="1">"c4812"</definedName>
    <definedName name="IQ_DISTRIBUTABLE_CASH_SHARE_HIGH_EST" hidden="1">"c4288"</definedName>
    <definedName name="IQ_DISTRIBUTABLE_CASH_SHARE_HIGH_EST_CIQ" hidden="1">"c4813"</definedName>
    <definedName name="IQ_DISTRIBUTABLE_CASH_SHARE_HIGH_GUIDANCE" hidden="1">"c4199"</definedName>
    <definedName name="IQ_DISTRIBUTABLE_CASH_SHARE_HIGH_GUIDANCE_CIQ" hidden="1">"c4611"</definedName>
    <definedName name="IQ_DISTRIBUTABLE_CASH_SHARE_LOW_EST" hidden="1">"c4289"</definedName>
    <definedName name="IQ_DISTRIBUTABLE_CASH_SHARE_LOW_EST_CIQ" hidden="1">"c4814"</definedName>
    <definedName name="IQ_DISTRIBUTABLE_CASH_SHARE_LOW_GUIDANCE" hidden="1">"c4239"</definedName>
    <definedName name="IQ_DISTRIBUTABLE_CASH_SHARE_LOW_GUIDANCE_CIQ" hidden="1">"c4651"</definedName>
    <definedName name="IQ_DISTRIBUTABLE_CASH_SHARE_MEDIAN_EST" hidden="1">"c4290"</definedName>
    <definedName name="IQ_DISTRIBUTABLE_CASH_SHARE_MEDIAN_EST_CIQ" hidden="1">"c4815"</definedName>
    <definedName name="IQ_DISTRIBUTABLE_CASH_SHARE_NUM_EST" hidden="1">"c4291"</definedName>
    <definedName name="IQ_DISTRIBUTABLE_CASH_SHARE_NUM_EST_CIQ" hidden="1">"c4816"</definedName>
    <definedName name="IQ_DISTRIBUTABLE_CASH_SHARE_STDDEV_EST" hidden="1">"c4292"</definedName>
    <definedName name="IQ_DISTRIBUTABLE_CASH_SHARE_STDDEV_EST_CIQ" hidden="1">"c4817"</definedName>
    <definedName name="IQ_DISTRIBUTABLE_CASH_STDDEV_EST" hidden="1">"c4294"</definedName>
    <definedName name="IQ_DISTRIBUTABLE_CASH_STDDEV_EST_CIQ" hidden="1">"c4819"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EST" hidden="1">"c4296"</definedName>
    <definedName name="IQ_DIVIDEND_EST_CIQ" hidden="1">"c4821"</definedName>
    <definedName name="IQ_DIVIDEND_HIGH_EST" hidden="1">"c4297"</definedName>
    <definedName name="IQ_DIVIDEND_HIGH_EST_CIQ" hidden="1">"c4822"</definedName>
    <definedName name="IQ_DIVIDEND_LOW_EST" hidden="1">"c4298"</definedName>
    <definedName name="IQ_DIVIDEND_LOW_EST_CIQ" hidden="1">"c4823"</definedName>
    <definedName name="IQ_DIVIDEND_MEDIAN_EST" hidden="1">"c4299"</definedName>
    <definedName name="IQ_DIVIDEND_MEDIAN_EST_CIQ" hidden="1">"c4824"</definedName>
    <definedName name="IQ_DIVIDEND_NUM_EST" hidden="1">"c4300"</definedName>
    <definedName name="IQ_DIVIDEND_NUM_EST_CIQ" hidden="1">"c4825"</definedName>
    <definedName name="IQ_DIVIDEND_STDDEV_EST" hidden="1">"c4301"</definedName>
    <definedName name="IQ_DIVIDEND_STDDEV_EST_CIQ" hidden="1">"c4826"</definedName>
    <definedName name="IQ_DIVIDEND_YIELD" hidden="1">"c332"</definedName>
    <definedName name="IQ_DIVIDENDS_DECLARED_COMMON_FDIC" hidden="1">"c6659"</definedName>
    <definedName name="IQ_DIVIDENDS_DECLARED_PREFERRED_FDIC" hidden="1">"c6658"</definedName>
    <definedName name="IQ_DIVIDENDS_FDIC" hidden="1">"c6660"</definedName>
    <definedName name="IQ_DNB_OTHER_EXP_INC_TAX_US" hidden="1">"c6787"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OC_CLAUSE" hidden="1">"c6032"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CAGR" hidden="1">"c6065"</definedName>
    <definedName name="IQ_DPS_10YR_ANN_GROWTH" hidden="1">"c337"</definedName>
    <definedName name="IQ_DPS_1YR_ANN_GROWTH" hidden="1">"c338"</definedName>
    <definedName name="IQ_DPS_2YR_ANN_CAGR" hidden="1">"c6066"</definedName>
    <definedName name="IQ_DPS_2YR_ANN_GROWTH" hidden="1">"c339"</definedName>
    <definedName name="IQ_DPS_3YR_ANN_CAGR" hidden="1">"c6067"</definedName>
    <definedName name="IQ_DPS_3YR_ANN_GROWTH" hidden="1">"c340"</definedName>
    <definedName name="IQ_DPS_5YR_ANN_CAGR" hidden="1">"c6068"</definedName>
    <definedName name="IQ_DPS_5YR_ANN_GROWTH" hidden="1">"c341"</definedName>
    <definedName name="IQ_DPS_7YR_ANN_CAGR" hidden="1">"c6069"</definedName>
    <definedName name="IQ_DPS_7YR_ANN_GROWTH" hidden="1">"c342"</definedName>
    <definedName name="IQ_DPS_ACT_OR_EST" hidden="1">"c2218"</definedName>
    <definedName name="IQ_DPS_ACT_OR_EST_CIQ" hidden="1">"c5062"</definedName>
    <definedName name="IQ_DPS_EST" hidden="1">"c1674"</definedName>
    <definedName name="IQ_DPS_EST_BOTTOM_UP" hidden="1">"c5493"</definedName>
    <definedName name="IQ_DPS_EST_CIQ" hidden="1">"c3682"</definedName>
    <definedName name="IQ_DPS_GUIDANCE" hidden="1">"c4302"</definedName>
    <definedName name="IQ_DPS_GUIDANCE_CIQ" hidden="1">"c4827"</definedName>
    <definedName name="IQ_DPS_HIGH_EST" hidden="1">"c1676"</definedName>
    <definedName name="IQ_DPS_HIGH_EST_CIQ" hidden="1">"c3684"</definedName>
    <definedName name="IQ_DPS_HIGH_GUIDANCE" hidden="1">"c4168"</definedName>
    <definedName name="IQ_DPS_HIGH_GUIDANCE_CIQ" hidden="1">"c4580"</definedName>
    <definedName name="IQ_DPS_LOW_EST" hidden="1">"c1677"</definedName>
    <definedName name="IQ_DPS_LOW_EST_CIQ" hidden="1">"c3685"</definedName>
    <definedName name="IQ_DPS_LOW_GUIDANCE" hidden="1">"c4208"</definedName>
    <definedName name="IQ_DPS_LOW_GUIDANCE_CIQ" hidden="1">"c4620"</definedName>
    <definedName name="IQ_DPS_MEDIAN_EST" hidden="1">"c1675"</definedName>
    <definedName name="IQ_DPS_MEDIAN_EST_CIQ" hidden="1">"c3683"</definedName>
    <definedName name="IQ_DPS_NUM_EST" hidden="1">"c1678"</definedName>
    <definedName name="IQ_DPS_NUM_EST_CIQ" hidden="1">"c3686"</definedName>
    <definedName name="IQ_DPS_STDDEV_EST" hidden="1">"c1679"</definedName>
    <definedName name="IQ_DPS_STDDEV_EST_CIQ" hidden="1">"c3687"</definedName>
    <definedName name="IQ_DURATION" hidden="1">"c2181"</definedName>
    <definedName name="IQ_EARNING_ASSET_YIELD" hidden="1">"c343"</definedName>
    <definedName name="IQ_EARNING_ASSETS_FDIC" hidden="1">"c6360"</definedName>
    <definedName name="IQ_EARNING_ASSETS_YIELD_FDIC" hidden="1">"c6724"</definedName>
    <definedName name="IQ_EARNING_CO" hidden="1">"c344"</definedName>
    <definedName name="IQ_EARNING_CO_10YR_ANN_CAGR" hidden="1">"c6070"</definedName>
    <definedName name="IQ_EARNING_CO_10YR_ANN_GROWTH" hidden="1">"c345"</definedName>
    <definedName name="IQ_EARNING_CO_1YR_ANN_GROWTH" hidden="1">"c346"</definedName>
    <definedName name="IQ_EARNING_CO_2YR_ANN_CAGR" hidden="1">"c6071"</definedName>
    <definedName name="IQ_EARNING_CO_2YR_ANN_GROWTH" hidden="1">"c347"</definedName>
    <definedName name="IQ_EARNING_CO_3YR_ANN_CAGR" hidden="1">"c6072"</definedName>
    <definedName name="IQ_EARNING_CO_3YR_ANN_GROWTH" hidden="1">"c348"</definedName>
    <definedName name="IQ_EARNING_CO_5YR_ANN_CAGR" hidden="1">"c6073"</definedName>
    <definedName name="IQ_EARNING_CO_5YR_ANN_GROWTH" hidden="1">"c349"</definedName>
    <definedName name="IQ_EARNING_CO_7YR_ANN_CAGR" hidden="1">"c6074"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CIQ" hidden="1">"c4656"</definedName>
    <definedName name="IQ_EARNINGS_ANNOUNCE_DATE_REUT" hidden="1">"c5314"</definedName>
    <definedName name="IQ_EARNINGS_COVERAGE_NET_CHARGE_OFFS_FDIC" hidden="1">"c6735"</definedName>
    <definedName name="IQ_EBIT" hidden="1">"c352"</definedName>
    <definedName name="IQ_EBIT_10YR_ANN_CAGR" hidden="1">"c6075"</definedName>
    <definedName name="IQ_EBIT_10YR_ANN_GROWTH" hidden="1">"c353"</definedName>
    <definedName name="IQ_EBIT_1YR_ANN_GROWTH" hidden="1">"c354"</definedName>
    <definedName name="IQ_EBIT_2YR_ANN_CAGR" hidden="1">"c6076"</definedName>
    <definedName name="IQ_EBIT_2YR_ANN_GROWTH" hidden="1">"c355"</definedName>
    <definedName name="IQ_EBIT_3YR_ANN_CAGR" hidden="1">"c6077"</definedName>
    <definedName name="IQ_EBIT_3YR_ANN_GROWTH" hidden="1">"c356"</definedName>
    <definedName name="IQ_EBIT_5YR_ANN_CAGR" hidden="1">"c6078"</definedName>
    <definedName name="IQ_EBIT_5YR_ANN_GROWTH" hidden="1">"c357"</definedName>
    <definedName name="IQ_EBIT_7YR_ANN_CAGR" hidden="1">"c6079"</definedName>
    <definedName name="IQ_EBIT_7YR_ANN_GROWTH" hidden="1">"c358"</definedName>
    <definedName name="IQ_EBIT_ACT_OR_EST" hidden="1">"c2219"</definedName>
    <definedName name="IQ_EBIT_ACT_OR_EST_CIQ" hidden="1">"c5063"</definedName>
    <definedName name="IQ_EBIT_EQ_INC" hidden="1">"c3498"</definedName>
    <definedName name="IQ_EBIT_EQ_INC_EXCL_SBC" hidden="1">"c3502"</definedName>
    <definedName name="IQ_EBIT_EST" hidden="1">"c1681"</definedName>
    <definedName name="IQ_EBIT_EST_CIQ" hidden="1">"c4674"</definedName>
    <definedName name="IQ_EBIT_EXCL_SBC" hidden="1">"c3082"</definedName>
    <definedName name="IQ_EBIT_GUIDANCE" hidden="1">"c4303"</definedName>
    <definedName name="IQ_EBIT_GUIDANCE_CIQ" hidden="1">"c4828"</definedName>
    <definedName name="IQ_EBIT_GW_ACT_OR_EST" hidden="1">"c4306"</definedName>
    <definedName name="IQ_EBIT_GW_ACT_OR_EST_CIQ" hidden="1">"c4831"</definedName>
    <definedName name="IQ_EBIT_GW_EST" hidden="1">"c4305"</definedName>
    <definedName name="IQ_EBIT_GW_EST_CIQ" hidden="1">"c4830"</definedName>
    <definedName name="IQ_EBIT_GW_GUIDANCE" hidden="1">"c4307"</definedName>
    <definedName name="IQ_EBIT_GW_GUIDANCE_CIQ" hidden="1">"c4832"</definedName>
    <definedName name="IQ_EBIT_GW_HIGH_EST" hidden="1">"c4308"</definedName>
    <definedName name="IQ_EBIT_GW_HIGH_EST_CIQ" hidden="1">"c4833"</definedName>
    <definedName name="IQ_EBIT_GW_HIGH_GUIDANCE" hidden="1">"c4171"</definedName>
    <definedName name="IQ_EBIT_GW_HIGH_GUIDANCE_CIQ" hidden="1">"c4583"</definedName>
    <definedName name="IQ_EBIT_GW_LOW_EST" hidden="1">"c4309"</definedName>
    <definedName name="IQ_EBIT_GW_LOW_EST_CIQ" hidden="1">"c4834"</definedName>
    <definedName name="IQ_EBIT_GW_LOW_GUIDANCE" hidden="1">"c4211"</definedName>
    <definedName name="IQ_EBIT_GW_LOW_GUIDANCE_CIQ" hidden="1">"c4623"</definedName>
    <definedName name="IQ_EBIT_GW_MEDIAN_EST" hidden="1">"c4310"</definedName>
    <definedName name="IQ_EBIT_GW_MEDIAN_EST_CIQ" hidden="1">"c4835"</definedName>
    <definedName name="IQ_EBIT_GW_NUM_EST" hidden="1">"c4311"</definedName>
    <definedName name="IQ_EBIT_GW_NUM_EST_CIQ" hidden="1">"c4836"</definedName>
    <definedName name="IQ_EBIT_GW_STDDEV_EST" hidden="1">"c4312"</definedName>
    <definedName name="IQ_EBIT_GW_STDDEV_EST_CIQ" hidden="1">"c4837"</definedName>
    <definedName name="IQ_EBIT_HIGH_EST" hidden="1">"c1683"</definedName>
    <definedName name="IQ_EBIT_HIGH_EST_CIQ" hidden="1">"c4676"</definedName>
    <definedName name="IQ_EBIT_HIGH_GUIDANCE" hidden="1">"c4172"</definedName>
    <definedName name="IQ_EBIT_HIGH_GUIDANCE_CIQ" hidden="1">"c4584"</definedName>
    <definedName name="IQ_EBIT_INT" hidden="1">"c360"</definedName>
    <definedName name="IQ_EBIT_LOW_EST" hidden="1">"c1684"</definedName>
    <definedName name="IQ_EBIT_LOW_EST_CIQ" hidden="1">"c4677"</definedName>
    <definedName name="IQ_EBIT_LOW_GUIDANCE" hidden="1">"c4212"</definedName>
    <definedName name="IQ_EBIT_LOW_GUIDANCE_CIQ" hidden="1">"c4624"</definedName>
    <definedName name="IQ_EBIT_MARGIN" hidden="1">"c359"</definedName>
    <definedName name="IQ_EBIT_MEDIAN_EST" hidden="1">"c1682"</definedName>
    <definedName name="IQ_EBIT_MEDIAN_EST_CIQ" hidden="1">"c4675"</definedName>
    <definedName name="IQ_EBIT_NUM_EST" hidden="1">"c1685"</definedName>
    <definedName name="IQ_EBIT_NUM_EST_CIQ" hidden="1">"c4678"</definedName>
    <definedName name="IQ_EBIT_OVER_IE" hidden="1">"c1369"</definedName>
    <definedName name="IQ_EBIT_SBC_ACT_OR_EST" hidden="1">"c4316"</definedName>
    <definedName name="IQ_EBIT_SBC_ACT_OR_EST_CIQ" hidden="1">"c4841"</definedName>
    <definedName name="IQ_EBIT_SBC_EST" hidden="1">"c4315"</definedName>
    <definedName name="IQ_EBIT_SBC_EST_CIQ" hidden="1">"c4840"</definedName>
    <definedName name="IQ_EBIT_SBC_GUIDANCE" hidden="1">"c4317"</definedName>
    <definedName name="IQ_EBIT_SBC_GUIDANCE_CIQ" hidden="1">"c4842"</definedName>
    <definedName name="IQ_EBIT_SBC_GW_ACT_OR_EST" hidden="1">"c4320"</definedName>
    <definedName name="IQ_EBIT_SBC_GW_ACT_OR_EST_CIQ" hidden="1">"c4845"</definedName>
    <definedName name="IQ_EBIT_SBC_GW_EST" hidden="1">"c4319"</definedName>
    <definedName name="IQ_EBIT_SBC_GW_EST_CIQ" hidden="1">"c4844"</definedName>
    <definedName name="IQ_EBIT_SBC_GW_GUIDANCE" hidden="1">"c4321"</definedName>
    <definedName name="IQ_EBIT_SBC_GW_GUIDANCE_CIQ" hidden="1">"c4846"</definedName>
    <definedName name="IQ_EBIT_SBC_GW_HIGH_EST" hidden="1">"c4322"</definedName>
    <definedName name="IQ_EBIT_SBC_GW_HIGH_EST_CIQ" hidden="1">"c4847"</definedName>
    <definedName name="IQ_EBIT_SBC_GW_HIGH_GUIDANCE" hidden="1">"c4193"</definedName>
    <definedName name="IQ_EBIT_SBC_GW_HIGH_GUIDANCE_CIQ" hidden="1">"c4605"</definedName>
    <definedName name="IQ_EBIT_SBC_GW_LOW_EST" hidden="1">"c4323"</definedName>
    <definedName name="IQ_EBIT_SBC_GW_LOW_EST_CIQ" hidden="1">"c4848"</definedName>
    <definedName name="IQ_EBIT_SBC_GW_LOW_GUIDANCE" hidden="1">"c4233"</definedName>
    <definedName name="IQ_EBIT_SBC_GW_LOW_GUIDANCE_CIQ" hidden="1">"c4645"</definedName>
    <definedName name="IQ_EBIT_SBC_GW_MEDIAN_EST" hidden="1">"c4324"</definedName>
    <definedName name="IQ_EBIT_SBC_GW_MEDIAN_EST_CIQ" hidden="1">"c4849"</definedName>
    <definedName name="IQ_EBIT_SBC_GW_NUM_EST" hidden="1">"c4325"</definedName>
    <definedName name="IQ_EBIT_SBC_GW_NUM_EST_CIQ" hidden="1">"c4850"</definedName>
    <definedName name="IQ_EBIT_SBC_GW_STDDEV_EST" hidden="1">"c4326"</definedName>
    <definedName name="IQ_EBIT_SBC_GW_STDDEV_EST_CIQ" hidden="1">"c4851"</definedName>
    <definedName name="IQ_EBIT_SBC_HIGH_EST" hidden="1">"c4328"</definedName>
    <definedName name="IQ_EBIT_SBC_HIGH_EST_CIQ" hidden="1">"c4853"</definedName>
    <definedName name="IQ_EBIT_SBC_HIGH_GUIDANCE" hidden="1">"c4192"</definedName>
    <definedName name="IQ_EBIT_SBC_HIGH_GUIDANCE_CIQ" hidden="1">"c4604"</definedName>
    <definedName name="IQ_EBIT_SBC_LOW_EST" hidden="1">"c4329"</definedName>
    <definedName name="IQ_EBIT_SBC_LOW_EST_CIQ" hidden="1">"c4854"</definedName>
    <definedName name="IQ_EBIT_SBC_LOW_GUIDANCE" hidden="1">"c4232"</definedName>
    <definedName name="IQ_EBIT_SBC_LOW_GUIDANCE_CIQ" hidden="1">"c4644"</definedName>
    <definedName name="IQ_EBIT_SBC_MEDIAN_EST" hidden="1">"c4330"</definedName>
    <definedName name="IQ_EBIT_SBC_MEDIAN_EST_CIQ" hidden="1">"c4855"</definedName>
    <definedName name="IQ_EBIT_SBC_NUM_EST" hidden="1">"c4331"</definedName>
    <definedName name="IQ_EBIT_SBC_NUM_EST_CIQ" hidden="1">"c4856"</definedName>
    <definedName name="IQ_EBIT_SBC_STDDEV_EST" hidden="1">"c4332"</definedName>
    <definedName name="IQ_EBIT_SBC_STDDEV_EST_CIQ" hidden="1">"c4857"</definedName>
    <definedName name="IQ_EBIT_STDDEV_EST" hidden="1">"c1686"</definedName>
    <definedName name="IQ_EBIT_STDDEV_EST_CIQ" hidden="1">"c4679"</definedName>
    <definedName name="IQ_EBITA" hidden="1">"c1910"</definedName>
    <definedName name="IQ_EBITA_10YR_ANN_CAGR" hidden="1">"c6184"</definedName>
    <definedName name="IQ_EBITA_10YR_ANN_GROWTH" hidden="1">"c1954"</definedName>
    <definedName name="IQ_EBITA_1YR_ANN_GROWTH" hidden="1">"c1949"</definedName>
    <definedName name="IQ_EBITA_2YR_ANN_CAGR" hidden="1">"c6180"</definedName>
    <definedName name="IQ_EBITA_2YR_ANN_GROWTH" hidden="1">"c1950"</definedName>
    <definedName name="IQ_EBITA_3YR_ANN_CAGR" hidden="1">"c6181"</definedName>
    <definedName name="IQ_EBITA_3YR_ANN_GROWTH" hidden="1">"c1951"</definedName>
    <definedName name="IQ_EBITA_5YR_ANN_CAGR" hidden="1">"c6182"</definedName>
    <definedName name="IQ_EBITA_5YR_ANN_GROWTH" hidden="1">"c1952"</definedName>
    <definedName name="IQ_EBITA_7YR_ANN_CAGR" hidden="1">"c6183"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CAGR" hidden="1">"c6080"</definedName>
    <definedName name="IQ_EBITDA_10YR_ANN_GROWTH" hidden="1">"c362"</definedName>
    <definedName name="IQ_EBITDA_1YR_ANN_GROWTH" hidden="1">"c363"</definedName>
    <definedName name="IQ_EBITDA_2YR_ANN_CAGR" hidden="1">"c6081"</definedName>
    <definedName name="IQ_EBITDA_2YR_ANN_GROWTH" hidden="1">"c364"</definedName>
    <definedName name="IQ_EBITDA_3YR_ANN_CAGR" hidden="1">"c6082"</definedName>
    <definedName name="IQ_EBITDA_3YR_ANN_GROWTH" hidden="1">"c365"</definedName>
    <definedName name="IQ_EBITDA_5YR_ANN_CAGR" hidden="1">"c6083"</definedName>
    <definedName name="IQ_EBITDA_5YR_ANN_GROWTH" hidden="1">"c366"</definedName>
    <definedName name="IQ_EBITDA_7YR_ANN_CAGR" hidden="1">"c6084"</definedName>
    <definedName name="IQ_EBITDA_7YR_ANN_GROWTH" hidden="1">"c367"</definedName>
    <definedName name="IQ_EBITDA_ACT_OR_EST" hidden="1">"c2215"</definedName>
    <definedName name="IQ_EBITDA_ACT_OR_EST_CIQ" hidden="1">"c5060"</definedName>
    <definedName name="IQ_EBITDA_CAPEX_INT" hidden="1">"c368"</definedName>
    <definedName name="IQ_EBITDA_CAPEX_OVER_TOTAL_IE" hidden="1">"c1370"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CIQ" hidden="1">"c3622"</definedName>
    <definedName name="IQ_EBITDA_EST_REUT" hidden="1">"c3640"</definedName>
    <definedName name="IQ_EBITDA_EXCL_SBC" hidden="1">"c3081"</definedName>
    <definedName name="IQ_EBITDA_GUIDANCE" hidden="1">"c4334"</definedName>
    <definedName name="IQ_EBITDA_GUIDANCE_CIQ" hidden="1">"c4859"</definedName>
    <definedName name="IQ_EBITDA_HIGH_EST" hidden="1">"c370"</definedName>
    <definedName name="IQ_EBITDA_HIGH_EST_CIQ" hidden="1">"c3624"</definedName>
    <definedName name="IQ_EBITDA_HIGH_EST_REUT" hidden="1">"c3642"</definedName>
    <definedName name="IQ_EBITDA_HIGH_GUIDANCE" hidden="1">"c4170"</definedName>
    <definedName name="IQ_EBITDA_HIGH_GUIDANCE_CIQ" hidden="1">"c4582"</definedName>
    <definedName name="IQ_EBITDA_INT" hidden="1">"c373"</definedName>
    <definedName name="IQ_EBITDA_LOW_EST" hidden="1">"c371"</definedName>
    <definedName name="IQ_EBITDA_LOW_EST_CIQ" hidden="1">"c3625"</definedName>
    <definedName name="IQ_EBITDA_LOW_EST_REUT" hidden="1">"c3643"</definedName>
    <definedName name="IQ_EBITDA_LOW_GUIDANCE" hidden="1">"c4210"</definedName>
    <definedName name="IQ_EBITDA_LOW_GUIDANCE_CIQ" hidden="1">"c4622"</definedName>
    <definedName name="IQ_EBITDA_MARGIN" hidden="1">"c372"</definedName>
    <definedName name="IQ_EBITDA_MEDIAN_EST" hidden="1">"c1663"</definedName>
    <definedName name="IQ_EBITDA_MEDIAN_EST_CIQ" hidden="1">"c3623"</definedName>
    <definedName name="IQ_EBITDA_MEDIAN_EST_REUT" hidden="1">"c3641"</definedName>
    <definedName name="IQ_EBITDA_NUM_EST" hidden="1">"c374"</definedName>
    <definedName name="IQ_EBITDA_NUM_EST_CIQ" hidden="1">"c3626"</definedName>
    <definedName name="IQ_EBITDA_NUM_EST_REUT" hidden="1">"c3644"</definedName>
    <definedName name="IQ_EBITDA_OVER_TOTAL_IE" hidden="1">"c1371"</definedName>
    <definedName name="IQ_EBITDA_SBC_ACT_OR_EST" hidden="1">"c4337"</definedName>
    <definedName name="IQ_EBITDA_SBC_ACT_OR_EST_CIQ" hidden="1">"c4862"</definedName>
    <definedName name="IQ_EBITDA_SBC_EST" hidden="1">"c4336"</definedName>
    <definedName name="IQ_EBITDA_SBC_EST_CIQ" hidden="1">"c4861"</definedName>
    <definedName name="IQ_EBITDA_SBC_GUIDANCE" hidden="1">"c4338"</definedName>
    <definedName name="IQ_EBITDA_SBC_GUIDANCE_CIQ" hidden="1">"c4863"</definedName>
    <definedName name="IQ_EBITDA_SBC_HIGH_EST" hidden="1">"c4339"</definedName>
    <definedName name="IQ_EBITDA_SBC_HIGH_EST_CIQ" hidden="1">"c4864"</definedName>
    <definedName name="IQ_EBITDA_SBC_HIGH_GUIDANCE" hidden="1">"c4194"</definedName>
    <definedName name="IQ_EBITDA_SBC_HIGH_GUIDANCE_CIQ" hidden="1">"c4606"</definedName>
    <definedName name="IQ_EBITDA_SBC_LOW_EST" hidden="1">"c4340"</definedName>
    <definedName name="IQ_EBITDA_SBC_LOW_EST_CIQ" hidden="1">"c4865"</definedName>
    <definedName name="IQ_EBITDA_SBC_LOW_GUIDANCE" hidden="1">"c4234"</definedName>
    <definedName name="IQ_EBITDA_SBC_LOW_GUIDANCE_CIQ" hidden="1">"c4646"</definedName>
    <definedName name="IQ_EBITDA_SBC_MEDIAN_EST" hidden="1">"c4341"</definedName>
    <definedName name="IQ_EBITDA_SBC_MEDIAN_EST_CIQ" hidden="1">"c4866"</definedName>
    <definedName name="IQ_EBITDA_SBC_NUM_EST" hidden="1">"c4342"</definedName>
    <definedName name="IQ_EBITDA_SBC_NUM_EST_CIQ" hidden="1">"c4867"</definedName>
    <definedName name="IQ_EBITDA_SBC_STDDEV_EST" hidden="1">"c4343"</definedName>
    <definedName name="IQ_EBITDA_SBC_STDDEV_EST_CIQ" hidden="1">"c4868"</definedName>
    <definedName name="IQ_EBITDA_STDDEV_EST" hidden="1">"c375"</definedName>
    <definedName name="IQ_EBITDA_STDDEV_EST_CIQ" hidden="1">"c3627"</definedName>
    <definedName name="IQ_EBITDA_STDDEV_EST_REUT" hidden="1">"c3645"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" hidden="1">"c6214"</definedName>
    <definedName name="IQ_EBT_EXCL_REIT" hidden="1">"c384"</definedName>
    <definedName name="IQ_EBT_EXCL_UTI" hidden="1">"c385"</definedName>
    <definedName name="IQ_EBT_FIN" hidden="1">"c386"</definedName>
    <definedName name="IQ_EBT_GAAP_GUIDANCE" hidden="1">"c4345"</definedName>
    <definedName name="IQ_EBT_GAAP_GUIDANCE_CIQ" hidden="1">"c4870"</definedName>
    <definedName name="IQ_EBT_GAAP_HIGH_GUIDANCE" hidden="1">"c4174"</definedName>
    <definedName name="IQ_EBT_GAAP_HIGH_GUIDANCE_CIQ" hidden="1">"c4586"</definedName>
    <definedName name="IQ_EBT_GAAP_LOW_GUIDANCE" hidden="1">"c4214"</definedName>
    <definedName name="IQ_EBT_GAAP_LOW_GUIDANCE_CIQ" hidden="1">"c4626"</definedName>
    <definedName name="IQ_EBT_GUIDANCE" hidden="1">"c4346"</definedName>
    <definedName name="IQ_EBT_GUIDANCE_CIQ" hidden="1">"c4871"</definedName>
    <definedName name="IQ_EBT_GW_GUIDANCE" hidden="1">"c4347"</definedName>
    <definedName name="IQ_EBT_GW_GUIDANCE_CIQ" hidden="1">"c4872"</definedName>
    <definedName name="IQ_EBT_GW_HIGH_GUIDANCE" hidden="1">"c4175"</definedName>
    <definedName name="IQ_EBT_GW_HIGH_GUIDANCE_CIQ" hidden="1">"c4587"</definedName>
    <definedName name="IQ_EBT_GW_LOW_GUIDANCE" hidden="1">"c4215"</definedName>
    <definedName name="IQ_EBT_GW_LOW_GUIDANCE_CIQ" hidden="1">"c4627"</definedName>
    <definedName name="IQ_EBT_HIGH_GUIDANCE" hidden="1">"c4173"</definedName>
    <definedName name="IQ_EBT_HIGH_GUIDANCE_CIQ" hidden="1">"c4585"</definedName>
    <definedName name="IQ_EBT_INCL_MARGIN" hidden="1">"c387"</definedName>
    <definedName name="IQ_EBT_INS" hidden="1">"c388"</definedName>
    <definedName name="IQ_EBT_LOW_GUIDANCE" hidden="1">"c4213"</definedName>
    <definedName name="IQ_EBT_LOW_GUIDANCE_CIQ" hidden="1">"c4625"</definedName>
    <definedName name="IQ_EBT_RE" hidden="1">"c6215"</definedName>
    <definedName name="IQ_EBT_REIT" hidden="1">"c389"</definedName>
    <definedName name="IQ_EBT_SBC_ACT_OR_EST" hidden="1">"c4350"</definedName>
    <definedName name="IQ_EBT_SBC_ACT_OR_EST_CIQ" hidden="1">"c4875"</definedName>
    <definedName name="IQ_EBT_SBC_EST" hidden="1">"c4349"</definedName>
    <definedName name="IQ_EBT_SBC_EST_CIQ" hidden="1">"c4874"</definedName>
    <definedName name="IQ_EBT_SBC_GUIDANCE" hidden="1">"c4351"</definedName>
    <definedName name="IQ_EBT_SBC_GUIDANCE_CIQ" hidden="1">"c4876"</definedName>
    <definedName name="IQ_EBT_SBC_GW_ACT_OR_EST" hidden="1">"c4354"</definedName>
    <definedName name="IQ_EBT_SBC_GW_ACT_OR_EST_CIQ" hidden="1">"c4879"</definedName>
    <definedName name="IQ_EBT_SBC_GW_EST" hidden="1">"c4353"</definedName>
    <definedName name="IQ_EBT_SBC_GW_EST_CIQ" hidden="1">"c4878"</definedName>
    <definedName name="IQ_EBT_SBC_GW_GUIDANCE" hidden="1">"c4355"</definedName>
    <definedName name="IQ_EBT_SBC_GW_GUIDANCE_CIQ" hidden="1">"c4880"</definedName>
    <definedName name="IQ_EBT_SBC_GW_HIGH_EST" hidden="1">"c4356"</definedName>
    <definedName name="IQ_EBT_SBC_GW_HIGH_EST_CIQ" hidden="1">"c4881"</definedName>
    <definedName name="IQ_EBT_SBC_GW_HIGH_GUIDANCE" hidden="1">"c4191"</definedName>
    <definedName name="IQ_EBT_SBC_GW_HIGH_GUIDANCE_CIQ" hidden="1">"c4603"</definedName>
    <definedName name="IQ_EBT_SBC_GW_LOW_EST" hidden="1">"c4357"</definedName>
    <definedName name="IQ_EBT_SBC_GW_LOW_EST_CIQ" hidden="1">"c4882"</definedName>
    <definedName name="IQ_EBT_SBC_GW_LOW_GUIDANCE" hidden="1">"c4231"</definedName>
    <definedName name="IQ_EBT_SBC_GW_LOW_GUIDANCE_CIQ" hidden="1">"c4643"</definedName>
    <definedName name="IQ_EBT_SBC_GW_MEDIAN_EST" hidden="1">"c4358"</definedName>
    <definedName name="IQ_EBT_SBC_GW_MEDIAN_EST_CIQ" hidden="1">"c4883"</definedName>
    <definedName name="IQ_EBT_SBC_GW_NUM_EST" hidden="1">"c4359"</definedName>
    <definedName name="IQ_EBT_SBC_GW_NUM_EST_CIQ" hidden="1">"c4884"</definedName>
    <definedName name="IQ_EBT_SBC_GW_STDDEV_EST" hidden="1">"c4360"</definedName>
    <definedName name="IQ_EBT_SBC_GW_STDDEV_EST_CIQ" hidden="1">"c4885"</definedName>
    <definedName name="IQ_EBT_SBC_HIGH_EST" hidden="1">"c4362"</definedName>
    <definedName name="IQ_EBT_SBC_HIGH_EST_CIQ" hidden="1">"c4887"</definedName>
    <definedName name="IQ_EBT_SBC_HIGH_GUIDANCE" hidden="1">"c4190"</definedName>
    <definedName name="IQ_EBT_SBC_HIGH_GUIDANCE_CIQ" hidden="1">"c4602"</definedName>
    <definedName name="IQ_EBT_SBC_LOW_EST" hidden="1">"c4363"</definedName>
    <definedName name="IQ_EBT_SBC_LOW_EST_CIQ" hidden="1">"c4888"</definedName>
    <definedName name="IQ_EBT_SBC_LOW_GUIDANCE" hidden="1">"c4230"</definedName>
    <definedName name="IQ_EBT_SBC_LOW_GUIDANCE_CIQ" hidden="1">"c4642"</definedName>
    <definedName name="IQ_EBT_SBC_MEDIAN_EST" hidden="1">"c4364"</definedName>
    <definedName name="IQ_EBT_SBC_MEDIAN_EST_CIQ" hidden="1">"c4889"</definedName>
    <definedName name="IQ_EBT_SBC_NUM_EST" hidden="1">"c4365"</definedName>
    <definedName name="IQ_EBT_SBC_NUM_EST_CIQ" hidden="1">"c4890"</definedName>
    <definedName name="IQ_EBT_SBC_STDDEV_EST" hidden="1">"c4366"</definedName>
    <definedName name="IQ_EBT_SBC_STDDEV_EST_CIQ" hidden="1">"c4891"</definedName>
    <definedName name="IQ_EBT_UTI" hidden="1">"c390"</definedName>
    <definedName name="IQ_ECS_AUTHORIZED_SHARES" hidden="1">"c5583"</definedName>
    <definedName name="IQ_ECS_AUTHORIZED_SHARES_ABS" hidden="1">"c5597"</definedName>
    <definedName name="IQ_ECS_CONVERT_FACTOR" hidden="1">"c5581"</definedName>
    <definedName name="IQ_ECS_CONVERT_FACTOR_ABS" hidden="1">"c5595"</definedName>
    <definedName name="IQ_ECS_CONVERT_INTO" hidden="1">"c5580"</definedName>
    <definedName name="IQ_ECS_CONVERT_INTO_ABS" hidden="1">"c5594"</definedName>
    <definedName name="IQ_ECS_CONVERT_TYPE" hidden="1">"c5579"</definedName>
    <definedName name="IQ_ECS_CONVERT_TYPE_ABS" hidden="1">"c5593"</definedName>
    <definedName name="IQ_ECS_INACTIVE_DATE" hidden="1">"c5576"</definedName>
    <definedName name="IQ_ECS_INACTIVE_DATE_ABS" hidden="1">"c5590"</definedName>
    <definedName name="IQ_ECS_NAME" hidden="1">"c5571"</definedName>
    <definedName name="IQ_ECS_NAME_ABS" hidden="1">"c5585"</definedName>
    <definedName name="IQ_ECS_NUM_SHAREHOLDERS" hidden="1">"c5584"</definedName>
    <definedName name="IQ_ECS_NUM_SHAREHOLDERS_ABS" hidden="1">"c5598"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SHARES_OUT_BS_DATE" hidden="1">"c5572"</definedName>
    <definedName name="IQ_ECS_SHARES_OUT_BS_DATE_ABS" hidden="1">"c5586"</definedName>
    <definedName name="IQ_ECS_SHARES_OUT_FILING_DATE" hidden="1">"c5573"</definedName>
    <definedName name="IQ_ECS_SHARES_OUT_FILING_DATE_ABS" hidden="1">"c5587"</definedName>
    <definedName name="IQ_ECS_START_DATE" hidden="1">"c5575"</definedName>
    <definedName name="IQ_ECS_START_DATE_ABS" hidden="1">"c5589"</definedName>
    <definedName name="IQ_ECS_TYPE" hidden="1">"c5574"</definedName>
    <definedName name="IQ_ECS_TYPE_ABS" hidden="1">"c5588"</definedName>
    <definedName name="IQ_ECS_VOTING" hidden="1">"c5582"</definedName>
    <definedName name="IQ_ECS_VOTING_ABS" hidden="1">"c5596"</definedName>
    <definedName name="IQ_EFFECT_SPECIAL_CHARGE" hidden="1">"c1595"</definedName>
    <definedName name="IQ_EFFECT_TAX_RATE" hidden="1">"c1899"</definedName>
    <definedName name="IQ_EFFICIENCY_RATIO" hidden="1">"c391"</definedName>
    <definedName name="IQ_EFFICIENCY_RATIO_FDIC" hidden="1">"c6736"</definedName>
    <definedName name="IQ_EMPLOYEES" hidden="1">"c392"</definedName>
    <definedName name="IQ_ENTERPRISE_VALUE" hidden="1">"c1348"</definedName>
    <definedName name="IQ_EPS_10YR_ANN_CAGR" hidden="1">"c6085"</definedName>
    <definedName name="IQ_EPS_10YR_ANN_GROWTH" hidden="1">"c393"</definedName>
    <definedName name="IQ_EPS_1YR_ANN_GROWTH" hidden="1">"c394"</definedName>
    <definedName name="IQ_EPS_2YR_ANN_CAGR" hidden="1">"c6086"</definedName>
    <definedName name="IQ_EPS_2YR_ANN_GROWTH" hidden="1">"c395"</definedName>
    <definedName name="IQ_EPS_3YR_ANN_CAGR" hidden="1">"c6087"</definedName>
    <definedName name="IQ_EPS_3YR_ANN_GROWTH" hidden="1">"c396"</definedName>
    <definedName name="IQ_EPS_5YR_ANN_CAGR" hidden="1">"c6088"</definedName>
    <definedName name="IQ_EPS_5YR_ANN_GROWTH" hidden="1">"c397"</definedName>
    <definedName name="IQ_EPS_7YR_ANN_CAGR" hidden="1">"c6089"</definedName>
    <definedName name="IQ_EPS_7YR_ANN_GROWTH" hidden="1">"c398"</definedName>
    <definedName name="IQ_EPS_ACT_OR_EST" hidden="1">"c2213"</definedName>
    <definedName name="IQ_EPS_ACT_OR_EST_CIQ" hidden="1">"c5058"</definedName>
    <definedName name="IQ_EPS_EST" hidden="1">"c399"</definedName>
    <definedName name="IQ_EPS_EST_BOTTOM_UP" hidden="1">"c5489"</definedName>
    <definedName name="IQ_EPS_EST_CIQ" hidden="1">"c4994"</definedName>
    <definedName name="IQ_EPS_EST_REUT" hidden="1">"c5453"</definedName>
    <definedName name="IQ_EPS_EXCL_GUIDANCE" hidden="1">"c4368"</definedName>
    <definedName name="IQ_EPS_EXCL_GUIDANCE_CIQ" hidden="1">"c4893"</definedName>
    <definedName name="IQ_EPS_EXCL_HIGH_GUIDANCE" hidden="1">"c4369"</definedName>
    <definedName name="IQ_EPS_EXCL_HIGH_GUIDANCE_CIQ" hidden="1">"c4894"</definedName>
    <definedName name="IQ_EPS_EXCL_LOW_GUIDANCE" hidden="1">"c4204"</definedName>
    <definedName name="IQ_EPS_EXCL_LOW_GUIDANCE_CIQ" hidden="1">"c4616"</definedName>
    <definedName name="IQ_EPS_GAAP_GUIDANCE" hidden="1">"c4370"</definedName>
    <definedName name="IQ_EPS_GAAP_GUIDANCE_CIQ" hidden="1">"c4895"</definedName>
    <definedName name="IQ_EPS_GAAP_HIGH_GUIDANCE" hidden="1">"c4371"</definedName>
    <definedName name="IQ_EPS_GAAP_HIGH_GUIDANCE_CIQ" hidden="1">"c4896"</definedName>
    <definedName name="IQ_EPS_GAAP_LOW_GUIDANCE" hidden="1">"c4205"</definedName>
    <definedName name="IQ_EPS_GAAP_LOW_GUIDANCE_CIQ" hidden="1">"c4617"</definedName>
    <definedName name="IQ_EPS_GW_ACT_OR_EST" hidden="1">"c2223"</definedName>
    <definedName name="IQ_EPS_GW_ACT_OR_EST_CIQ" hidden="1">"c5066"</definedName>
    <definedName name="IQ_EPS_GW_EST" hidden="1">"c1737"</definedName>
    <definedName name="IQ_EPS_GW_EST_BOTTOM_UP" hidden="1">"c5491"</definedName>
    <definedName name="IQ_EPS_GW_EST_CIQ" hidden="1">"c4723"</definedName>
    <definedName name="IQ_EPS_GW_EST_REUT" hidden="1">"c5389"</definedName>
    <definedName name="IQ_EPS_GW_GUIDANCE" hidden="1">"c4372"</definedName>
    <definedName name="IQ_EPS_GW_GUIDANCE_CIQ" hidden="1">"c4897"</definedName>
    <definedName name="IQ_EPS_GW_HIGH_EST" hidden="1">"c1739"</definedName>
    <definedName name="IQ_EPS_GW_HIGH_EST_CIQ" hidden="1">"c4725"</definedName>
    <definedName name="IQ_EPS_GW_HIGH_EST_REUT" hidden="1">"c5391"</definedName>
    <definedName name="IQ_EPS_GW_HIGH_GUIDANCE" hidden="1">"c4373"</definedName>
    <definedName name="IQ_EPS_GW_HIGH_GUIDANCE_CIQ" hidden="1">"c4898"</definedName>
    <definedName name="IQ_EPS_GW_LOW_EST" hidden="1">"c1740"</definedName>
    <definedName name="IQ_EPS_GW_LOW_EST_CIQ" hidden="1">"c4726"</definedName>
    <definedName name="IQ_EPS_GW_LOW_EST_REUT" hidden="1">"c5392"</definedName>
    <definedName name="IQ_EPS_GW_LOW_GUIDANCE" hidden="1">"c4206"</definedName>
    <definedName name="IQ_EPS_GW_LOW_GUIDANCE_CIQ" hidden="1">"c4618"</definedName>
    <definedName name="IQ_EPS_GW_MEDIAN_EST" hidden="1">"c1738"</definedName>
    <definedName name="IQ_EPS_GW_MEDIAN_EST_CIQ" hidden="1">"c4724"</definedName>
    <definedName name="IQ_EPS_GW_MEDIAN_EST_REUT" hidden="1">"c5390"</definedName>
    <definedName name="IQ_EPS_GW_NUM_EST" hidden="1">"c1741"</definedName>
    <definedName name="IQ_EPS_GW_NUM_EST_CIQ" hidden="1">"c4727"</definedName>
    <definedName name="IQ_EPS_GW_NUM_EST_REUT" hidden="1">"c5393"</definedName>
    <definedName name="IQ_EPS_GW_STDDEV_EST" hidden="1">"c1742"</definedName>
    <definedName name="IQ_EPS_GW_STDDEV_EST_CIQ" hidden="1">"c4728"</definedName>
    <definedName name="IQ_EPS_GW_STDDEV_EST_REUT" hidden="1">"c5394"</definedName>
    <definedName name="IQ_EPS_HIGH_EST" hidden="1">"c400"</definedName>
    <definedName name="IQ_EPS_HIGH_EST_CIQ" hidden="1">"c4995"</definedName>
    <definedName name="IQ_EPS_HIGH_EST_REUT" hidden="1">"c5454"</definedName>
    <definedName name="IQ_EPS_LOW_EST" hidden="1">"c401"</definedName>
    <definedName name="IQ_EPS_LOW_EST_CIQ" hidden="1">"c4996"</definedName>
    <definedName name="IQ_EPS_LOW_EST_REUT" hidden="1">"c5455"</definedName>
    <definedName name="IQ_EPS_MEDIAN_EST" hidden="1">"c1661"</definedName>
    <definedName name="IQ_EPS_MEDIAN_EST_CIQ" hidden="1">"c4997"</definedName>
    <definedName name="IQ_EPS_MEDIAN_EST_REUT" hidden="1">"c5456"</definedName>
    <definedName name="IQ_EPS_NORM" hidden="1">"c1902"</definedName>
    <definedName name="IQ_EPS_NORM_EST" hidden="1">"c2226"</definedName>
    <definedName name="IQ_EPS_NORM_EST_BOTTOM_UP" hidden="1">"c5490"</definedName>
    <definedName name="IQ_EPS_NORM_EST_CIQ" hidden="1">"c4667"</definedName>
    <definedName name="IQ_EPS_NORM_EST_REUT" hidden="1">"c5326"</definedName>
    <definedName name="IQ_EPS_NORM_HIGH_EST" hidden="1">"c2228"</definedName>
    <definedName name="IQ_EPS_NORM_HIGH_EST_CIQ" hidden="1">"c4669"</definedName>
    <definedName name="IQ_EPS_NORM_HIGH_EST_REUT" hidden="1">"c5328"</definedName>
    <definedName name="IQ_EPS_NORM_LOW_EST" hidden="1">"c2229"</definedName>
    <definedName name="IQ_EPS_NORM_LOW_EST_CIQ" hidden="1">"c4670"</definedName>
    <definedName name="IQ_EPS_NORM_LOW_EST_REUT" hidden="1">"c5329"</definedName>
    <definedName name="IQ_EPS_NORM_MEDIAN_EST" hidden="1">"c2227"</definedName>
    <definedName name="IQ_EPS_NORM_MEDIAN_EST_CIQ" hidden="1">"c4668"</definedName>
    <definedName name="IQ_EPS_NORM_MEDIAN_EST_REUT" hidden="1">"c5327"</definedName>
    <definedName name="IQ_EPS_NORM_NUM_EST" hidden="1">"c2230"</definedName>
    <definedName name="IQ_EPS_NORM_NUM_EST_CIQ" hidden="1">"c4671"</definedName>
    <definedName name="IQ_EPS_NORM_NUM_EST_REUT" hidden="1">"c5330"</definedName>
    <definedName name="IQ_EPS_NORM_STDDEV_EST" hidden="1">"c2231"</definedName>
    <definedName name="IQ_EPS_NORM_STDDEV_EST_CIQ" hidden="1">"c4672"</definedName>
    <definedName name="IQ_EPS_NORM_STDDEV_EST_REUT" hidden="1">"c5331"</definedName>
    <definedName name="IQ_EPS_NUM_EST" hidden="1">"c402"</definedName>
    <definedName name="IQ_EPS_NUM_EST_CIQ" hidden="1">"c4992"</definedName>
    <definedName name="IQ_EPS_NUM_EST_REUT" hidden="1">"c5451"</definedName>
    <definedName name="IQ_EPS_REPORT_ACT_OR_EST" hidden="1">"c2224"</definedName>
    <definedName name="IQ_EPS_REPORT_ACT_OR_EST_CIQ" hidden="1">"c5067"</definedName>
    <definedName name="IQ_EPS_REPORTED_EST" hidden="1">"c1744"</definedName>
    <definedName name="IQ_EPS_REPORTED_EST_BOTTOM_UP" hidden="1">"c5492"</definedName>
    <definedName name="IQ_EPS_REPORTED_EST_CIQ" hidden="1">"c4730"</definedName>
    <definedName name="IQ_EPS_REPORTED_EST_REUT" hidden="1">"c5396"</definedName>
    <definedName name="IQ_EPS_REPORTED_HIGH_EST" hidden="1">"c1746"</definedName>
    <definedName name="IQ_EPS_REPORTED_HIGH_EST_CIQ" hidden="1">"c4732"</definedName>
    <definedName name="IQ_EPS_REPORTED_HIGH_EST_REUT" hidden="1">"c5398"</definedName>
    <definedName name="IQ_EPS_REPORTED_LOW_EST" hidden="1">"c1747"</definedName>
    <definedName name="IQ_EPS_REPORTED_LOW_EST_CIQ" hidden="1">"c4733"</definedName>
    <definedName name="IQ_EPS_REPORTED_LOW_EST_REUT" hidden="1">"c5399"</definedName>
    <definedName name="IQ_EPS_REPORTED_MEDIAN_EST" hidden="1">"c1745"</definedName>
    <definedName name="IQ_EPS_REPORTED_MEDIAN_EST_CIQ" hidden="1">"c4731"</definedName>
    <definedName name="IQ_EPS_REPORTED_MEDIAN_EST_REUT" hidden="1">"c5397"</definedName>
    <definedName name="IQ_EPS_REPORTED_NUM_EST" hidden="1">"c1748"</definedName>
    <definedName name="IQ_EPS_REPORTED_NUM_EST_CIQ" hidden="1">"c4734"</definedName>
    <definedName name="IQ_EPS_REPORTED_NUM_EST_REUT" hidden="1">"c5400"</definedName>
    <definedName name="IQ_EPS_REPORTED_STDDEV_EST" hidden="1">"c1749"</definedName>
    <definedName name="IQ_EPS_REPORTED_STDDEV_EST_CIQ" hidden="1">"c4735"</definedName>
    <definedName name="IQ_EPS_REPORTED_STDDEV_EST_REUT" hidden="1">"c5401"</definedName>
    <definedName name="IQ_EPS_SBC_ACT_OR_EST" hidden="1">"c4376"</definedName>
    <definedName name="IQ_EPS_SBC_ACT_OR_EST_CIQ" hidden="1">"c4901"</definedName>
    <definedName name="IQ_EPS_SBC_EST" hidden="1">"c4375"</definedName>
    <definedName name="IQ_EPS_SBC_EST_CIQ" hidden="1">"c4900"</definedName>
    <definedName name="IQ_EPS_SBC_GUIDANCE" hidden="1">"c4377"</definedName>
    <definedName name="IQ_EPS_SBC_GUIDANCE_CIQ" hidden="1">"c4902"</definedName>
    <definedName name="IQ_EPS_SBC_GW_ACT_OR_EST" hidden="1">"c4380"</definedName>
    <definedName name="IQ_EPS_SBC_GW_ACT_OR_EST_CIQ" hidden="1">"c4905"</definedName>
    <definedName name="IQ_EPS_SBC_GW_EST" hidden="1">"c4379"</definedName>
    <definedName name="IQ_EPS_SBC_GW_EST_CIQ" hidden="1">"c4904"</definedName>
    <definedName name="IQ_EPS_SBC_GW_GUIDANCE" hidden="1">"c4381"</definedName>
    <definedName name="IQ_EPS_SBC_GW_GUIDANCE_CIQ" hidden="1">"c4906"</definedName>
    <definedName name="IQ_EPS_SBC_GW_HIGH_EST" hidden="1">"c4382"</definedName>
    <definedName name="IQ_EPS_SBC_GW_HIGH_EST_CIQ" hidden="1">"c4907"</definedName>
    <definedName name="IQ_EPS_SBC_GW_HIGH_GUIDANCE" hidden="1">"c4189"</definedName>
    <definedName name="IQ_EPS_SBC_GW_HIGH_GUIDANCE_CIQ" hidden="1">"c4601"</definedName>
    <definedName name="IQ_EPS_SBC_GW_LOW_EST" hidden="1">"c4383"</definedName>
    <definedName name="IQ_EPS_SBC_GW_LOW_EST_CIQ" hidden="1">"c4908"</definedName>
    <definedName name="IQ_EPS_SBC_GW_LOW_GUIDANCE" hidden="1">"c4229"</definedName>
    <definedName name="IQ_EPS_SBC_GW_LOW_GUIDANCE_CIQ" hidden="1">"c4641"</definedName>
    <definedName name="IQ_EPS_SBC_GW_MEDIAN_EST" hidden="1">"c4384"</definedName>
    <definedName name="IQ_EPS_SBC_GW_MEDIAN_EST_CIQ" hidden="1">"c4909"</definedName>
    <definedName name="IQ_EPS_SBC_GW_NUM_EST" hidden="1">"c4385"</definedName>
    <definedName name="IQ_EPS_SBC_GW_NUM_EST_CIQ" hidden="1">"c4910"</definedName>
    <definedName name="IQ_EPS_SBC_GW_STDDEV_EST" hidden="1">"c4386"</definedName>
    <definedName name="IQ_EPS_SBC_GW_STDDEV_EST_CIQ" hidden="1">"c4911"</definedName>
    <definedName name="IQ_EPS_SBC_HIGH_EST" hidden="1">"c4388"</definedName>
    <definedName name="IQ_EPS_SBC_HIGH_EST_CIQ" hidden="1">"c4913"</definedName>
    <definedName name="IQ_EPS_SBC_HIGH_GUIDANCE" hidden="1">"c4188"</definedName>
    <definedName name="IQ_EPS_SBC_HIGH_GUIDANCE_CIQ" hidden="1">"c4600"</definedName>
    <definedName name="IQ_EPS_SBC_LOW_EST" hidden="1">"c4389"</definedName>
    <definedName name="IQ_EPS_SBC_LOW_EST_CIQ" hidden="1">"c4914"</definedName>
    <definedName name="IQ_EPS_SBC_LOW_GUIDANCE" hidden="1">"c4228"</definedName>
    <definedName name="IQ_EPS_SBC_LOW_GUIDANCE_CIQ" hidden="1">"c4640"</definedName>
    <definedName name="IQ_EPS_SBC_MEDIAN_EST" hidden="1">"c4390"</definedName>
    <definedName name="IQ_EPS_SBC_MEDIAN_EST_CIQ" hidden="1">"c4915"</definedName>
    <definedName name="IQ_EPS_SBC_NUM_EST" hidden="1">"c4391"</definedName>
    <definedName name="IQ_EPS_SBC_NUM_EST_CIQ" hidden="1">"c4916"</definedName>
    <definedName name="IQ_EPS_SBC_STDDEV_EST" hidden="1">"c4392"</definedName>
    <definedName name="IQ_EPS_SBC_STDDEV_EST_CIQ" hidden="1">"c4917"</definedName>
    <definedName name="IQ_EPS_STDDEV_EST" hidden="1">"c403"</definedName>
    <definedName name="IQ_EPS_STDDEV_EST_CIQ" hidden="1">"c4993"</definedName>
    <definedName name="IQ_EPS_STDDEV_EST_REUT" hidden="1">"c5452"</definedName>
    <definedName name="IQ_EQUITY_AFFIL" hidden="1">"c1451"</definedName>
    <definedName name="IQ_EQUITY_CAPITAL_ASSETS_FDIC" hidden="1">"c6744"</definedName>
    <definedName name="IQ_EQUITY_FDIC" hidden="1">"c6353"</definedName>
    <definedName name="IQ_EQUITY_METHOD" hidden="1">"c404"</definedName>
    <definedName name="IQ_EQUITY_SECURITIES_FDIC" hidden="1">"c6304"</definedName>
    <definedName name="IQ_EQUITY_SECURITY_EXPOSURES_FDIC" hidden="1">"c6664"</definedName>
    <definedName name="IQ_EQV_OVER_BV" hidden="1">"c1596"</definedName>
    <definedName name="IQ_EQV_OVER_LTM_PRETAX_INC" hidden="1">"c1390"</definedName>
    <definedName name="IQ_ESOP_DEBT" hidden="1">"c1597"</definedName>
    <definedName name="IQ_EST_ACT_BV" hidden="1">"c5630"</definedName>
    <definedName name="IQ_EST_ACT_BV_CIQ" hidden="1">"c4743"</definedName>
    <definedName name="IQ_EST_ACT_BV_SHARE" hidden="1">"c3549"</definedName>
    <definedName name="IQ_EST_ACT_BV_SHARE_CIQ" hidden="1">"c3806"</definedName>
    <definedName name="IQ_EST_ACT_CAPEX" hidden="1">"c3546"</definedName>
    <definedName name="IQ_EST_ACT_CAPEX_CIQ" hidden="1">"c3813"</definedName>
    <definedName name="IQ_EST_ACT_CASH_EPS" hidden="1">"c5637"</definedName>
    <definedName name="IQ_EST_ACT_CASH_FLOW" hidden="1">"c4394"</definedName>
    <definedName name="IQ_EST_ACT_CASH_FLOW_CIQ" hidden="1">"c4919"</definedName>
    <definedName name="IQ_EST_ACT_CASH_OPER" hidden="1">"c4395"</definedName>
    <definedName name="IQ_EST_ACT_CASH_OPER_CIQ" hidden="1">"c4920"</definedName>
    <definedName name="IQ_EST_ACT_CFPS" hidden="1">"c1673"</definedName>
    <definedName name="IQ_EST_ACT_CFPS_CIQ" hidden="1">"c3681"</definedName>
    <definedName name="IQ_EST_ACT_DISTRIBUTABLE_CASH" hidden="1">"c4396"</definedName>
    <definedName name="IQ_EST_ACT_DISTRIBUTABLE_CASH_CIQ" hidden="1">"c4921"</definedName>
    <definedName name="IQ_EST_ACT_DISTRIBUTABLE_CASH_SHARE" hidden="1">"c4397"</definedName>
    <definedName name="IQ_EST_ACT_DISTRIBUTABLE_CASH_SHARE_CIQ" hidden="1">"c4922"</definedName>
    <definedName name="IQ_EST_ACT_DPS" hidden="1">"c1680"</definedName>
    <definedName name="IQ_EST_ACT_DPS_CIQ" hidden="1">"c3688"</definedName>
    <definedName name="IQ_EST_ACT_EBIT" hidden="1">"c1687"</definedName>
    <definedName name="IQ_EST_ACT_EBIT_CIQ" hidden="1">"c4680"</definedName>
    <definedName name="IQ_EST_ACT_EBIT_GW" hidden="1">"c4398"</definedName>
    <definedName name="IQ_EST_ACT_EBIT_GW_CIQ" hidden="1">"c4923"</definedName>
    <definedName name="IQ_EST_ACT_EBIT_SBC" hidden="1">"c4399"</definedName>
    <definedName name="IQ_EST_ACT_EBIT_SBC_CIQ" hidden="1">"c4924"</definedName>
    <definedName name="IQ_EST_ACT_EBIT_SBC_GW" hidden="1">"c4400"</definedName>
    <definedName name="IQ_EST_ACT_EBIT_SBC_GW_CIQ" hidden="1">"c4925"</definedName>
    <definedName name="IQ_EST_ACT_EBITDA" hidden="1">"c1664"</definedName>
    <definedName name="IQ_EST_ACT_EBITDA_CIQ" hidden="1">"c3667"</definedName>
    <definedName name="IQ_EST_ACT_EBITDA_SBC" hidden="1">"c4401"</definedName>
    <definedName name="IQ_EST_ACT_EBITDA_SBC_CIQ" hidden="1">"c4926"</definedName>
    <definedName name="IQ_EST_ACT_EBT_SBC" hidden="1">"c4402"</definedName>
    <definedName name="IQ_EST_ACT_EBT_SBC_CIQ" hidden="1">"c4927"</definedName>
    <definedName name="IQ_EST_ACT_EBT_SBC_GW" hidden="1">"c4403"</definedName>
    <definedName name="IQ_EST_ACT_EBT_SBC_GW_CIQ" hidden="1">"c4928"</definedName>
    <definedName name="IQ_EST_ACT_EPS" hidden="1">"c1648"</definedName>
    <definedName name="IQ_EST_ACT_EPS_CIQ" hidden="1">"c4998"</definedName>
    <definedName name="IQ_EST_ACT_EPS_GW" hidden="1">"c1743"</definedName>
    <definedName name="IQ_EST_ACT_EPS_GW_CIQ" hidden="1">"c4729"</definedName>
    <definedName name="IQ_EST_ACT_EPS_GW_REUT" hidden="1">"c5395"</definedName>
    <definedName name="IQ_EST_ACT_EPS_NORM" hidden="1">"c2232"</definedName>
    <definedName name="IQ_EST_ACT_EPS_NORM_CIQ" hidden="1">"c4673"</definedName>
    <definedName name="IQ_EST_ACT_EPS_NORM_REUT" hidden="1">"c5332"</definedName>
    <definedName name="IQ_EST_ACT_EPS_REPORTED" hidden="1">"c1750"</definedName>
    <definedName name="IQ_EST_ACT_EPS_REPORTED_CIQ" hidden="1">"c4736"</definedName>
    <definedName name="IQ_EST_ACT_EPS_REPORTED_REUT" hidden="1">"c5402"</definedName>
    <definedName name="IQ_EST_ACT_EPS_SBC" hidden="1">"c4404"</definedName>
    <definedName name="IQ_EST_ACT_EPS_SBC_CIQ" hidden="1">"c4929"</definedName>
    <definedName name="IQ_EST_ACT_EPS_SBC_GW" hidden="1">"c4405"</definedName>
    <definedName name="IQ_EST_ACT_EPS_SBC_GW_CIQ" hidden="1">"c4930"</definedName>
    <definedName name="IQ_EST_ACT_FFO" hidden="1">"c1666"</definedName>
    <definedName name="IQ_EST_ACT_FFO_ADJ" hidden="1">"c4406"</definedName>
    <definedName name="IQ_EST_ACT_FFO_ADJ_CIQ" hidden="1">"c4931"</definedName>
    <definedName name="IQ_EST_ACT_FFO_CIQ" hidden="1">"c3674"</definedName>
    <definedName name="IQ_EST_ACT_FFO_SHARE" hidden="1">"c4407"</definedName>
    <definedName name="IQ_EST_ACT_FFO_SHARE_CIQ" hidden="1">"c4932"</definedName>
    <definedName name="IQ_EST_ACT_GROSS_MARGIN" hidden="1">"c5553"</definedName>
    <definedName name="IQ_EST_ACT_MAINT_CAPEX" hidden="1">"c4408"</definedName>
    <definedName name="IQ_EST_ACT_MAINT_CAPEX_CIQ" hidden="1">"c4933"</definedName>
    <definedName name="IQ_EST_ACT_NAV" hidden="1">"c1757"</definedName>
    <definedName name="IQ_EST_ACT_NAV_SHARE" hidden="1">"c5608"</definedName>
    <definedName name="IQ_EST_ACT_NET_DEBT" hidden="1">"c3545"</definedName>
    <definedName name="IQ_EST_ACT_NET_DEBT_CIQ" hidden="1">"c3820"</definedName>
    <definedName name="IQ_EST_ACT_NI" hidden="1">"c1722"</definedName>
    <definedName name="IQ_EST_ACT_NI_CIQ" hidden="1">"c4708"</definedName>
    <definedName name="IQ_EST_ACT_NI_GW_CIQ" hidden="1">"c4715"</definedName>
    <definedName name="IQ_EST_ACT_NI_REPORTED" hidden="1">"c1736"</definedName>
    <definedName name="IQ_EST_ACT_NI_REPORTED_CIQ" hidden="1">"c4722"</definedName>
    <definedName name="IQ_EST_ACT_NI_SBC" hidden="1">"c4409"</definedName>
    <definedName name="IQ_EST_ACT_NI_SBC_CIQ" hidden="1">"c4934"</definedName>
    <definedName name="IQ_EST_ACT_NI_SBC_GW" hidden="1">"c4410"</definedName>
    <definedName name="IQ_EST_ACT_NI_SBC_GW_CIQ" hidden="1">"c4935"</definedName>
    <definedName name="IQ_EST_ACT_OPER_INC" hidden="1">"c1694"</definedName>
    <definedName name="IQ_EST_ACT_PRETAX_GW_INC" hidden="1">"c1708"</definedName>
    <definedName name="IQ_EST_ACT_PRETAX_GW_INC_CIQ" hidden="1">"c4694"</definedName>
    <definedName name="IQ_EST_ACT_PRETAX_INC" hidden="1">"c1701"</definedName>
    <definedName name="IQ_EST_ACT_PRETAX_INC_CIQ" hidden="1">"c4687"</definedName>
    <definedName name="IQ_EST_ACT_PRETAX_REPORT_INC" hidden="1">"c1715"</definedName>
    <definedName name="IQ_EST_ACT_PRETAX_REPORT_INC_CIQ" hidden="1">"c4701"</definedName>
    <definedName name="IQ_EST_ACT_RECURRING_PROFIT" hidden="1">"c4411"</definedName>
    <definedName name="IQ_EST_ACT_RECURRING_PROFIT_CIQ" hidden="1">"c4936"</definedName>
    <definedName name="IQ_EST_ACT_RECURRING_PROFIT_SHARE" hidden="1">"c4412"</definedName>
    <definedName name="IQ_EST_ACT_RECURRING_PROFIT_SHARE_CIQ" hidden="1">"c4937"</definedName>
    <definedName name="IQ_EST_ACT_RETURN_ASSETS" hidden="1">"c3547"</definedName>
    <definedName name="IQ_EST_ACT_RETURN_EQUITY" hidden="1">"c3548"</definedName>
    <definedName name="IQ_EST_ACT_REV" hidden="1">"c2113"</definedName>
    <definedName name="IQ_EST_ACT_REV_CIQ" hidden="1">"c3666"</definedName>
    <definedName name="IQ_EST_BV_SHARE_DIFF" hidden="1">"c4147"</definedName>
    <definedName name="IQ_EST_BV_SHARE_DIFF_CIQ" hidden="1">"c4559"</definedName>
    <definedName name="IQ_EST_BV_SHARE_SURPRISE_PERCENT" hidden="1">"c4148"</definedName>
    <definedName name="IQ_EST_BV_SHARE_SURPRISE_PERCENT_CIQ" hidden="1">"c4560"</definedName>
    <definedName name="IQ_EST_CAPEX_DIFF" hidden="1">"c4149"</definedName>
    <definedName name="IQ_EST_CAPEX_DIFF_CIQ" hidden="1">"c4561"</definedName>
    <definedName name="IQ_EST_CAPEX_GROWTH_1YR" hidden="1">"c3588"</definedName>
    <definedName name="IQ_EST_CAPEX_GROWTH_1YR_CIQ" hidden="1">"c4972"</definedName>
    <definedName name="IQ_EST_CAPEX_GROWTH_2YR" hidden="1">"c3589"</definedName>
    <definedName name="IQ_EST_CAPEX_GROWTH_2YR_CIQ" hidden="1">"c4973"</definedName>
    <definedName name="IQ_EST_CAPEX_GROWTH_Q_1YR" hidden="1">"c3590"</definedName>
    <definedName name="IQ_EST_CAPEX_GROWTH_Q_1YR_CIQ" hidden="1">"c4974"</definedName>
    <definedName name="IQ_EST_CAPEX_SEQ_GROWTH_Q" hidden="1">"c3591"</definedName>
    <definedName name="IQ_EST_CAPEX_SEQ_GROWTH_Q_CIQ" hidden="1">"c4975"</definedName>
    <definedName name="IQ_EST_CAPEX_SURPRISE_PERCENT" hidden="1">"c4151"</definedName>
    <definedName name="IQ_EST_CAPEX_SURPRISE_PERCENT_CIQ" hidden="1">"c4563"</definedName>
    <definedName name="IQ_EST_CASH_FLOW_DIFF" hidden="1">"c4152"</definedName>
    <definedName name="IQ_EST_CASH_FLOW_DIFF_CIQ" hidden="1">"c4564"</definedName>
    <definedName name="IQ_EST_CASH_FLOW_SURPRISE_PERCENT" hidden="1">"c4161"</definedName>
    <definedName name="IQ_EST_CASH_FLOW_SURPRISE_PERCENT_CIQ" hidden="1">"c4573"</definedName>
    <definedName name="IQ_EST_CASH_OPER_DIFF" hidden="1">"c4162"</definedName>
    <definedName name="IQ_EST_CASH_OPER_DIFF_CIQ" hidden="1">"c4574"</definedName>
    <definedName name="IQ_EST_CASH_OPER_SURPRISE_PERCENT" hidden="1">"c4248"</definedName>
    <definedName name="IQ_EST_CASH_OPER_SURPRISE_PERCENT_CIQ" hidden="1">"c4774"</definedName>
    <definedName name="IQ_EST_CFPS_DIFF" hidden="1">"c1871"</definedName>
    <definedName name="IQ_EST_CFPS_DIFF_CIQ" hidden="1">"c3723"</definedName>
    <definedName name="IQ_EST_CFPS_GROWTH_1YR" hidden="1">"c1774"</definedName>
    <definedName name="IQ_EST_CFPS_GROWTH_1YR_CIQ" hidden="1">"c3709"</definedName>
    <definedName name="IQ_EST_CFPS_GROWTH_2YR" hidden="1">"c1775"</definedName>
    <definedName name="IQ_EST_CFPS_GROWTH_2YR_CIQ" hidden="1">"c3710"</definedName>
    <definedName name="IQ_EST_CFPS_GROWTH_Q_1YR" hidden="1">"c1776"</definedName>
    <definedName name="IQ_EST_CFPS_GROWTH_Q_1YR_CIQ" hidden="1">"c3711"</definedName>
    <definedName name="IQ_EST_CFPS_SEQ_GROWTH_Q" hidden="1">"c1777"</definedName>
    <definedName name="IQ_EST_CFPS_SEQ_GROWTH_Q_CIQ" hidden="1">"c3712"</definedName>
    <definedName name="IQ_EST_CFPS_SURPRISE_PERCENT" hidden="1">"c1872"</definedName>
    <definedName name="IQ_EST_CFPS_SURPRISE_PERCENT_CIQ" hidden="1">"c3724"</definedName>
    <definedName name="IQ_EST_CURRENCY" hidden="1">"c2140"</definedName>
    <definedName name="IQ_EST_CURRENCY_CIQ" hidden="1">"c4769"</definedName>
    <definedName name="IQ_EST_CURRENCY_REUT" hidden="1">"c5437"</definedName>
    <definedName name="IQ_EST_DATE" hidden="1">"c1634"</definedName>
    <definedName name="IQ_EST_DATE_CIQ" hidden="1">"c4770"</definedName>
    <definedName name="IQ_EST_DATE_REUT" hidden="1">"c5438"</definedName>
    <definedName name="IQ_EST_DISTRIBUTABLE_CASH_DIFF" hidden="1">"c4276"</definedName>
    <definedName name="IQ_EST_DISTRIBUTABLE_CASH_DIFF_CIQ" hidden="1">"c4801"</definedName>
    <definedName name="IQ_EST_DISTRIBUTABLE_CASH_GROWTH_1YR" hidden="1">"c4413"</definedName>
    <definedName name="IQ_EST_DISTRIBUTABLE_CASH_GROWTH_1YR_CIQ" hidden="1">"c4938"</definedName>
    <definedName name="IQ_EST_DISTRIBUTABLE_CASH_GROWTH_2YR" hidden="1">"c4414"</definedName>
    <definedName name="IQ_EST_DISTRIBUTABLE_CASH_GROWTH_2YR_CIQ" hidden="1">"c4939"</definedName>
    <definedName name="IQ_EST_DISTRIBUTABLE_CASH_GROWTH_Q_1YR" hidden="1">"c4415"</definedName>
    <definedName name="IQ_EST_DISTRIBUTABLE_CASH_GROWTH_Q_1YR_CIQ" hidden="1">"c4940"</definedName>
    <definedName name="IQ_EST_DISTRIBUTABLE_CASH_SEQ_GROWTH_Q" hidden="1">"c4416"</definedName>
    <definedName name="IQ_EST_DISTRIBUTABLE_CASH_SEQ_GROWTH_Q_CIQ" hidden="1">"c4941"</definedName>
    <definedName name="IQ_EST_DISTRIBUTABLE_CASH_SHARE_DIFF" hidden="1">"c4284"</definedName>
    <definedName name="IQ_EST_DISTRIBUTABLE_CASH_SHARE_DIFF_CIQ" hidden="1">"c4809"</definedName>
    <definedName name="IQ_EST_DISTRIBUTABLE_CASH_SHARE_GROWTH_1YR" hidden="1">"c4417"</definedName>
    <definedName name="IQ_EST_DISTRIBUTABLE_CASH_SHARE_GROWTH_1YR_CIQ" hidden="1">"c4942"</definedName>
    <definedName name="IQ_EST_DISTRIBUTABLE_CASH_SHARE_GROWTH_2YR" hidden="1">"c4418"</definedName>
    <definedName name="IQ_EST_DISTRIBUTABLE_CASH_SHARE_GROWTH_2YR_CIQ" hidden="1">"c4943"</definedName>
    <definedName name="IQ_EST_DISTRIBUTABLE_CASH_SHARE_GROWTH_Q_1YR" hidden="1">"c4419"</definedName>
    <definedName name="IQ_EST_DISTRIBUTABLE_CASH_SHARE_GROWTH_Q_1YR_CIQ" hidden="1">"c4944"</definedName>
    <definedName name="IQ_EST_DISTRIBUTABLE_CASH_SHARE_SEQ_GROWTH_Q" hidden="1">"c4420"</definedName>
    <definedName name="IQ_EST_DISTRIBUTABLE_CASH_SHARE_SEQ_GROWTH_Q_CIQ" hidden="1">"c4945"</definedName>
    <definedName name="IQ_EST_DISTRIBUTABLE_CASH_SHARE_SURPRISE_PERCENT" hidden="1">"c4293"</definedName>
    <definedName name="IQ_EST_DISTRIBUTABLE_CASH_SHARE_SURPRISE_PERCENT_CIQ" hidden="1">"c4818"</definedName>
    <definedName name="IQ_EST_DISTRIBUTABLE_CASH_SURPRISE_PERCENT" hidden="1">"c4295"</definedName>
    <definedName name="IQ_EST_DISTRIBUTABLE_CASH_SURPRISE_PERCENT_CIQ" hidden="1">"c4820"</definedName>
    <definedName name="IQ_EST_DPS_DIFF" hidden="1">"c1873"</definedName>
    <definedName name="IQ_EST_DPS_DIFF_CIQ" hidden="1">"c3725"</definedName>
    <definedName name="IQ_EST_DPS_GROWTH_1YR" hidden="1">"c1778"</definedName>
    <definedName name="IQ_EST_DPS_GROWTH_1YR_CIQ" hidden="1">"c3713"</definedName>
    <definedName name="IQ_EST_DPS_GROWTH_2YR" hidden="1">"c1779"</definedName>
    <definedName name="IQ_EST_DPS_GROWTH_2YR_CIQ" hidden="1">"c3714"</definedName>
    <definedName name="IQ_EST_DPS_GROWTH_Q_1YR" hidden="1">"c1780"</definedName>
    <definedName name="IQ_EST_DPS_GROWTH_Q_1YR_CIQ" hidden="1">"c3715"</definedName>
    <definedName name="IQ_EST_DPS_SEQ_GROWTH_Q" hidden="1">"c1781"</definedName>
    <definedName name="IQ_EST_DPS_SEQ_GROWTH_Q_CIQ" hidden="1">"c3716"</definedName>
    <definedName name="IQ_EST_DPS_SURPRISE_PERCENT" hidden="1">"c1874"</definedName>
    <definedName name="IQ_EST_DPS_SURPRISE_PERCENT_CIQ" hidden="1">"c3726"</definedName>
    <definedName name="IQ_EST_EBIT_DIFF" hidden="1">"c1875"</definedName>
    <definedName name="IQ_EST_EBIT_DIFF_CIQ" hidden="1">"c4747"</definedName>
    <definedName name="IQ_EST_EBIT_GW_DIFF" hidden="1">"c4304"</definedName>
    <definedName name="IQ_EST_EBIT_GW_DIFF_CIQ" hidden="1">"c4829"</definedName>
    <definedName name="IQ_EST_EBIT_GW_SURPRISE_PERCENT" hidden="1">"c4313"</definedName>
    <definedName name="IQ_EST_EBIT_GW_SURPRISE_PERCENT_CIQ" hidden="1">"c4838"</definedName>
    <definedName name="IQ_EST_EBIT_SBC_DIFF" hidden="1">"c4314"</definedName>
    <definedName name="IQ_EST_EBIT_SBC_DIFF_CIQ" hidden="1">"c4839"</definedName>
    <definedName name="IQ_EST_EBIT_SBC_GW_DIFF" hidden="1">"c4318"</definedName>
    <definedName name="IQ_EST_EBIT_SBC_GW_DIFF_CIQ" hidden="1">"c4843"</definedName>
    <definedName name="IQ_EST_EBIT_SBC_GW_SURPRISE_PERCENT" hidden="1">"c4327"</definedName>
    <definedName name="IQ_EST_EBIT_SBC_GW_SURPRISE_PERCENT_CIQ" hidden="1">"c4852"</definedName>
    <definedName name="IQ_EST_EBIT_SBC_SURPRISE_PERCENT" hidden="1">"c4333"</definedName>
    <definedName name="IQ_EST_EBIT_SBC_SURPRISE_PERCENT_CIQ" hidden="1">"c4858"</definedName>
    <definedName name="IQ_EST_EBIT_SURPRISE_PERCENT" hidden="1">"c1876"</definedName>
    <definedName name="IQ_EST_EBIT_SURPRISE_PERCENT_CIQ" hidden="1">"c4748"</definedName>
    <definedName name="IQ_EST_EBITDA_DIFF" hidden="1">"c1867"</definedName>
    <definedName name="IQ_EST_EBITDA_DIFF_CIQ" hidden="1">"c3719"</definedName>
    <definedName name="IQ_EST_EBITDA_GROWTH_1YR" hidden="1">"c1766"</definedName>
    <definedName name="IQ_EST_EBITDA_GROWTH_1YR_CIQ" hidden="1">"c3695"</definedName>
    <definedName name="IQ_EST_EBITDA_GROWTH_2YR" hidden="1">"c1767"</definedName>
    <definedName name="IQ_EST_EBITDA_GROWTH_2YR_CIQ" hidden="1">"c3696"</definedName>
    <definedName name="IQ_EST_EBITDA_GROWTH_Q_1YR" hidden="1">"c1768"</definedName>
    <definedName name="IQ_EST_EBITDA_GROWTH_Q_1YR_CIQ" hidden="1">"c3697"</definedName>
    <definedName name="IQ_EST_EBITDA_SBC_DIFF" hidden="1">"c4335"</definedName>
    <definedName name="IQ_EST_EBITDA_SBC_DIFF_CIQ" hidden="1">"c4860"</definedName>
    <definedName name="IQ_EST_EBITDA_SBC_SURPRISE_PERCENT" hidden="1">"c4344"</definedName>
    <definedName name="IQ_EST_EBITDA_SBC_SURPRISE_PERCENT_CIQ" hidden="1">"c4869"</definedName>
    <definedName name="IQ_EST_EBITDA_SEQ_GROWTH_Q" hidden="1">"c1769"</definedName>
    <definedName name="IQ_EST_EBITDA_SEQ_GROWTH_Q_CIQ" hidden="1">"c3698"</definedName>
    <definedName name="IQ_EST_EBITDA_SURPRISE_PERCENT" hidden="1">"c1868"</definedName>
    <definedName name="IQ_EST_EBITDA_SURPRISE_PERCENT_CIQ" hidden="1">"c3720"</definedName>
    <definedName name="IQ_EST_EBT_SBC_DIFF" hidden="1">"c4348"</definedName>
    <definedName name="IQ_EST_EBT_SBC_DIFF_CIQ" hidden="1">"c4873"</definedName>
    <definedName name="IQ_EST_EBT_SBC_GW_DIFF" hidden="1">"c4352"</definedName>
    <definedName name="IQ_EST_EBT_SBC_GW_DIFF_CIQ" hidden="1">"c4877"</definedName>
    <definedName name="IQ_EST_EBT_SBC_GW_SURPRISE_PERCENT" hidden="1">"c4361"</definedName>
    <definedName name="IQ_EST_EBT_SBC_GW_SURPRISE_PERCENT_CIQ" hidden="1">"c4886"</definedName>
    <definedName name="IQ_EST_EBT_SBC_SURPRISE_PERCENT" hidden="1">"c4367"</definedName>
    <definedName name="IQ_EST_EBT_SBC_SURPRISE_PERCENT_CIQ" hidden="1">"c4892"</definedName>
    <definedName name="IQ_EST_EPS_DIFF" hidden="1">"c1864"</definedName>
    <definedName name="IQ_EST_EPS_DIFF_CIQ" hidden="1">"c4999"</definedName>
    <definedName name="IQ_EST_EPS_GROWTH_1YR" hidden="1">"c1636"</definedName>
    <definedName name="IQ_EST_EPS_GROWTH_1YR_CIQ" hidden="1">"c3628"</definedName>
    <definedName name="IQ_EST_EPS_GROWTH_1YR_REUT" hidden="1">"c3646"</definedName>
    <definedName name="IQ_EST_EPS_GROWTH_2YR" hidden="1">"c1637"</definedName>
    <definedName name="IQ_EST_EPS_GROWTH_2YR_CIQ" hidden="1">"c3689"</definedName>
    <definedName name="IQ_EST_EPS_GROWTH_5YR" hidden="1">"c1655"</definedName>
    <definedName name="IQ_EST_EPS_GROWTH_5YR_BOTTOM_UP" hidden="1">"c5487"</definedName>
    <definedName name="IQ_EST_EPS_GROWTH_5YR_CIQ" hidden="1">"c3615"</definedName>
    <definedName name="IQ_EST_EPS_GROWTH_5YR_HIGH_CIQ" hidden="1">"c4663"</definedName>
    <definedName name="IQ_EST_EPS_GROWTH_5YR_LOW_CIQ" hidden="1">"c4664"</definedName>
    <definedName name="IQ_EST_EPS_GROWTH_5YR_MEDIAN_CIQ" hidden="1">"c5480"</definedName>
    <definedName name="IQ_EST_EPS_GROWTH_5YR_NUM_CIQ" hidden="1">"c4665"</definedName>
    <definedName name="IQ_EST_EPS_GROWTH_5YR_REUT" hidden="1">"c3633"</definedName>
    <definedName name="IQ_EST_EPS_GROWTH_5YR_STDDEV_CIQ" hidden="1">"c4666"</definedName>
    <definedName name="IQ_EST_EPS_GROWTH_Q_1YR" hidden="1">"c1641"</definedName>
    <definedName name="IQ_EST_EPS_GROWTH_Q_1YR_CIQ" hidden="1">"c4744"</definedName>
    <definedName name="IQ_EST_EPS_GROWTH_Q_1YR_REUT" hidden="1">"c5410"</definedName>
    <definedName name="IQ_EST_EPS_GW_DIFF" hidden="1">"c1891"</definedName>
    <definedName name="IQ_EST_EPS_GW_DIFF_CIQ" hidden="1">"c4761"</definedName>
    <definedName name="IQ_EST_EPS_GW_DIFF_REUT" hidden="1">"c5429"</definedName>
    <definedName name="IQ_EST_EPS_GW_SURPRISE_PERCENT" hidden="1">"c1892"</definedName>
    <definedName name="IQ_EST_EPS_GW_SURPRISE_PERCENT_CIQ" hidden="1">"c4762"</definedName>
    <definedName name="IQ_EST_EPS_GW_SURPRISE_PERCENT_REUT" hidden="1">"c5430"</definedName>
    <definedName name="IQ_EST_EPS_NORM_DIFF" hidden="1">"c2247"</definedName>
    <definedName name="IQ_EST_EPS_NORM_DIFF_CIQ" hidden="1">"c4745"</definedName>
    <definedName name="IQ_EST_EPS_NORM_DIFF_REUT" hidden="1">"c5411"</definedName>
    <definedName name="IQ_EST_EPS_NORM_SURPRISE_PERCENT" hidden="1">"c2248"</definedName>
    <definedName name="IQ_EST_EPS_NORM_SURPRISE_PERCENT_CIQ" hidden="1">"c4746"</definedName>
    <definedName name="IQ_EST_EPS_NORM_SURPRISE_PERCENT_REUT" hidden="1">"c5412"</definedName>
    <definedName name="IQ_EST_EPS_REPORT_DIFF" hidden="1">"c1893"</definedName>
    <definedName name="IQ_EST_EPS_REPORT_DIFF_CIQ" hidden="1">"c4763"</definedName>
    <definedName name="IQ_EST_EPS_REPORT_DIFF_REUT" hidden="1">"c5431"</definedName>
    <definedName name="IQ_EST_EPS_REPORT_SURPRISE_PERCENT" hidden="1">"c1894"</definedName>
    <definedName name="IQ_EST_EPS_REPORT_SURPRISE_PERCENT_CIQ" hidden="1">"c4764"</definedName>
    <definedName name="IQ_EST_EPS_REPORT_SURPRISE_PERCENT_REUT" hidden="1">"c5432"</definedName>
    <definedName name="IQ_EST_EPS_SBC_DIFF" hidden="1">"c4374"</definedName>
    <definedName name="IQ_EST_EPS_SBC_DIFF_CIQ" hidden="1">"c4899"</definedName>
    <definedName name="IQ_EST_EPS_SBC_GW_DIFF" hidden="1">"c4378"</definedName>
    <definedName name="IQ_EST_EPS_SBC_GW_DIFF_CIQ" hidden="1">"c4903"</definedName>
    <definedName name="IQ_EST_EPS_SBC_GW_SURPRISE_PERCENT" hidden="1">"c4387"</definedName>
    <definedName name="IQ_EST_EPS_SBC_GW_SURPRISE_PERCENT_CIQ" hidden="1">"c4912"</definedName>
    <definedName name="IQ_EST_EPS_SBC_SURPRISE_PERCENT" hidden="1">"c4393"</definedName>
    <definedName name="IQ_EST_EPS_SBC_SURPRISE_PERCENT_CIQ" hidden="1">"c4918"</definedName>
    <definedName name="IQ_EST_EPS_SEQ_GROWTH_Q" hidden="1">"c1764"</definedName>
    <definedName name="IQ_EST_EPS_SEQ_GROWTH_Q_CIQ" hidden="1">"c3690"</definedName>
    <definedName name="IQ_EST_EPS_SURPRISE_PERCENT" hidden="1">"c1635"</definedName>
    <definedName name="IQ_EST_EPS_SURPRISE_PERCENT_CIQ" hidden="1">"c5000"</definedName>
    <definedName name="IQ_EST_FFO_ADJ_DIFF" hidden="1">"c4433"</definedName>
    <definedName name="IQ_EST_FFO_ADJ_DIFF_CIQ" hidden="1">"c4958"</definedName>
    <definedName name="IQ_EST_FFO_ADJ_GROWTH_1YR" hidden="1">"c4421"</definedName>
    <definedName name="IQ_EST_FFO_ADJ_GROWTH_1YR_CIQ" hidden="1">"c4946"</definedName>
    <definedName name="IQ_EST_FFO_ADJ_GROWTH_2YR" hidden="1">"c4422"</definedName>
    <definedName name="IQ_EST_FFO_ADJ_GROWTH_2YR_CIQ" hidden="1">"c4947"</definedName>
    <definedName name="IQ_EST_FFO_ADJ_GROWTH_Q_1YR" hidden="1">"c4423"</definedName>
    <definedName name="IQ_EST_FFO_ADJ_GROWTH_Q_1YR_CIQ" hidden="1">"c4948"</definedName>
    <definedName name="IQ_EST_FFO_ADJ_SEQ_GROWTH_Q" hidden="1">"c4424"</definedName>
    <definedName name="IQ_EST_FFO_ADJ_SEQ_GROWTH_Q_CIQ" hidden="1">"c4949"</definedName>
    <definedName name="IQ_EST_FFO_ADJ_SURPRISE_PERCENT" hidden="1">"c4442"</definedName>
    <definedName name="IQ_EST_FFO_ADJ_SURPRISE_PERCENT_CIQ" hidden="1">"c4967"</definedName>
    <definedName name="IQ_EST_FFO_DIFF" hidden="1">"c1869"</definedName>
    <definedName name="IQ_EST_FFO_DIFF_CIQ" hidden="1">"c3721"</definedName>
    <definedName name="IQ_EST_FFO_GROWTH_1YR" hidden="1">"c1770"</definedName>
    <definedName name="IQ_EST_FFO_GROWTH_1YR_CIQ" hidden="1">"c3705"</definedName>
    <definedName name="IQ_EST_FFO_GROWTH_2YR" hidden="1">"c1771"</definedName>
    <definedName name="IQ_EST_FFO_GROWTH_2YR_CIQ" hidden="1">"c3706"</definedName>
    <definedName name="IQ_EST_FFO_GROWTH_Q_1YR" hidden="1">"c1772"</definedName>
    <definedName name="IQ_EST_FFO_GROWTH_Q_1YR_CIQ" hidden="1">"c3707"</definedName>
    <definedName name="IQ_EST_FFO_SEQ_GROWTH_Q" hidden="1">"c1773"</definedName>
    <definedName name="IQ_EST_FFO_SEQ_GROWTH_Q_CIQ" hidden="1">"c3708"</definedName>
    <definedName name="IQ_EST_FFO_SHARE_DIFF" hidden="1">"c4444"</definedName>
    <definedName name="IQ_EST_FFO_SHARE_DIFF_CIQ" hidden="1">"c4969"</definedName>
    <definedName name="IQ_EST_FFO_SHARE_GROWTH_1YR" hidden="1">"c4425"</definedName>
    <definedName name="IQ_EST_FFO_SHARE_GROWTH_1YR_CIQ" hidden="1">"c4950"</definedName>
    <definedName name="IQ_EST_FFO_SHARE_GROWTH_2YR" hidden="1">"c4426"</definedName>
    <definedName name="IQ_EST_FFO_SHARE_GROWTH_2YR_CIQ" hidden="1">"c4951"</definedName>
    <definedName name="IQ_EST_FFO_SHARE_GROWTH_Q_1YR" hidden="1">"c4427"</definedName>
    <definedName name="IQ_EST_FFO_SHARE_GROWTH_Q_1YR_CIQ" hidden="1">"c4952"</definedName>
    <definedName name="IQ_EST_FFO_SHARE_SEQ_GROWTH_Q" hidden="1">"c4428"</definedName>
    <definedName name="IQ_EST_FFO_SHARE_SEQ_GROWTH_Q_CIQ" hidden="1">"c4953"</definedName>
    <definedName name="IQ_EST_FFO_SHARE_SURPRISE_PERCENT" hidden="1">"c4453"</definedName>
    <definedName name="IQ_EST_FFO_SHARE_SURPRISE_PERCENT_CIQ" hidden="1">"c4982"</definedName>
    <definedName name="IQ_EST_FFO_SURPRISE_PERCENT" hidden="1">"c1870"</definedName>
    <definedName name="IQ_EST_FFO_SURPRISE_PERCENT_CIQ" hidden="1">"c3722"</definedName>
    <definedName name="IQ_EST_FOOTNOTE" hidden="1">"c4540"</definedName>
    <definedName name="IQ_EST_MAINT_CAPEX_DIFF" hidden="1">"c4456"</definedName>
    <definedName name="IQ_EST_MAINT_CAPEX_DIFF_CIQ" hidden="1">"c4985"</definedName>
    <definedName name="IQ_EST_MAINT_CAPEX_GROWTH_1YR" hidden="1">"c4429"</definedName>
    <definedName name="IQ_EST_MAINT_CAPEX_GROWTH_1YR_CIQ" hidden="1">"c4954"</definedName>
    <definedName name="IQ_EST_MAINT_CAPEX_GROWTH_2YR" hidden="1">"c4430"</definedName>
    <definedName name="IQ_EST_MAINT_CAPEX_GROWTH_2YR_CIQ" hidden="1">"c4955"</definedName>
    <definedName name="IQ_EST_MAINT_CAPEX_GROWTH_Q_1YR" hidden="1">"c4431"</definedName>
    <definedName name="IQ_EST_MAINT_CAPEX_GROWTH_Q_1YR_CIQ" hidden="1">"c4956"</definedName>
    <definedName name="IQ_EST_MAINT_CAPEX_SEQ_GROWTH_Q" hidden="1">"c4432"</definedName>
    <definedName name="IQ_EST_MAINT_CAPEX_SEQ_GROWTH_Q_CIQ" hidden="1">"c4957"</definedName>
    <definedName name="IQ_EST_MAINT_CAPEX_SURPRISE_PERCENT" hidden="1">"c4465"</definedName>
    <definedName name="IQ_EST_MAINT_CAPEX_SURPRISE_PERCENT_CIQ" hidden="1">"c5003"</definedName>
    <definedName name="IQ_EST_NAV_DIFF" hidden="1">"c1895"</definedName>
    <definedName name="IQ_EST_NAV_SHARE_SURPRISE_PERCENT" hidden="1">"c1896"</definedName>
    <definedName name="IQ_EST_NET_DEBT_DIFF" hidden="1">"c4466"</definedName>
    <definedName name="IQ_EST_NET_DEBT_DIFF_CIQ" hidden="1">"c5004"</definedName>
    <definedName name="IQ_EST_NET_DEBT_SURPRISE_PERCENT" hidden="1">"c4468"</definedName>
    <definedName name="IQ_EST_NET_DEBT_SURPRISE_PERCENT_CIQ" hidden="1">"c5006"</definedName>
    <definedName name="IQ_EST_NI_DIFF" hidden="1">"c1885"</definedName>
    <definedName name="IQ_EST_NI_DIFF_CIQ" hidden="1">"c4755"</definedName>
    <definedName name="IQ_EST_NI_GW_DIFF_CIQ" hidden="1">"c4757"</definedName>
    <definedName name="IQ_EST_NI_GW_SURPRISE_PERCENT_CIQ" hidden="1">"c4758"</definedName>
    <definedName name="IQ_EST_NI_REPORT_DIFF" hidden="1">"c1889"</definedName>
    <definedName name="IQ_EST_NI_REPORT_DIFF_CIQ" hidden="1">"c4759"</definedName>
    <definedName name="IQ_EST_NI_REPORT_SURPRISE_PERCENT" hidden="1">"c1890"</definedName>
    <definedName name="IQ_EST_NI_REPORT_SURPRISE_PERCENT_CIQ" hidden="1">"c4760"</definedName>
    <definedName name="IQ_EST_NI_SBC_DIFF" hidden="1">"c4472"</definedName>
    <definedName name="IQ_EST_NI_SBC_DIFF_CIQ" hidden="1">"c5010"</definedName>
    <definedName name="IQ_EST_NI_SBC_GW_DIFF" hidden="1">"c4476"</definedName>
    <definedName name="IQ_EST_NI_SBC_GW_DIFF_CIQ" hidden="1">"c5014"</definedName>
    <definedName name="IQ_EST_NI_SBC_GW_SURPRISE_PERCENT" hidden="1">"c4485"</definedName>
    <definedName name="IQ_EST_NI_SBC_GW_SURPRISE_PERCENT_CIQ" hidden="1">"c5023"</definedName>
    <definedName name="IQ_EST_NI_SBC_SURPRISE_PERCENT" hidden="1">"c4491"</definedName>
    <definedName name="IQ_EST_NI_SBC_SURPRISE_PERCENT_CIQ" hidden="1">"c5029"</definedName>
    <definedName name="IQ_EST_NI_SURPRISE_PERCENT" hidden="1">"c1886"</definedName>
    <definedName name="IQ_EST_NI_SURPRISE_PERCENT_CIQ" hidden="1">"c4756"</definedName>
    <definedName name="IQ_EST_NUM_BUY" hidden="1">"c1759"</definedName>
    <definedName name="IQ_EST_NUM_HIGH_REC" hidden="1">"c5649"</definedName>
    <definedName name="IQ_EST_NUM_HIGH_REC_CIQ" hidden="1">"c3701"</definedName>
    <definedName name="IQ_EST_NUM_HIGHEST_REC" hidden="1">"c5648"</definedName>
    <definedName name="IQ_EST_NUM_HIGHEST_REC_CIQ" hidden="1">"c3700"</definedName>
    <definedName name="IQ_EST_NUM_HOLD" hidden="1">"c1761"</definedName>
    <definedName name="IQ_EST_NUM_LOW_REC" hidden="1">"c5651"</definedName>
    <definedName name="IQ_EST_NUM_LOW_REC_CIQ" hidden="1">"c3703"</definedName>
    <definedName name="IQ_EST_NUM_LOWEST_REC" hidden="1">"c5652"</definedName>
    <definedName name="IQ_EST_NUM_LOWEST_REC_CIQ" hidden="1">"c3704"</definedName>
    <definedName name="IQ_EST_NUM_NEUTRAL_REC" hidden="1">"c5650"</definedName>
    <definedName name="IQ_EST_NUM_NEUTRAL_REC_CIQ" hidden="1">"c3702"</definedName>
    <definedName name="IQ_EST_NUM_NO_OPINION" hidden="1">"c1758"</definedName>
    <definedName name="IQ_EST_NUM_NO_OPINION_CIQ" hidden="1">"c3699"</definedName>
    <definedName name="IQ_EST_NUM_OUTPERFORM" hidden="1">"c1760"</definedName>
    <definedName name="IQ_EST_NUM_SELL" hidden="1">"c1763"</definedName>
    <definedName name="IQ_EST_NUM_UNDERPERFORM" hidden="1">"c1762"</definedName>
    <definedName name="IQ_EST_OPER_INC_DIFF" hidden="1">"c1877"</definedName>
    <definedName name="IQ_EST_OPER_INC_SURPRISE_PERCENT" hidden="1">"c1878"</definedName>
    <definedName name="IQ_EST_PRE_TAX_DIFF" hidden="1">"c1879"</definedName>
    <definedName name="IQ_EST_PRE_TAX_DIFF_CIQ" hidden="1">"c4749"</definedName>
    <definedName name="IQ_EST_PRE_TAX_GW_DIFF" hidden="1">"c1881"</definedName>
    <definedName name="IQ_EST_PRE_TAX_GW_DIFF_CIQ" hidden="1">"c4751"</definedName>
    <definedName name="IQ_EST_PRE_TAX_GW_SURPRISE_PERCENT" hidden="1">"c1882"</definedName>
    <definedName name="IQ_EST_PRE_TAX_GW_SURPRISE_PERCENT_CIQ" hidden="1">"c4752"</definedName>
    <definedName name="IQ_EST_PRE_TAX_REPORT_DIFF" hidden="1">"c1883"</definedName>
    <definedName name="IQ_EST_PRE_TAX_REPORT_DIFF_CIQ" hidden="1">"c4753"</definedName>
    <definedName name="IQ_EST_PRE_TAX_REPORT_SURPRISE_PERCENT" hidden="1">"c1884"</definedName>
    <definedName name="IQ_EST_PRE_TAX_REPORT_SURPRISE_PERCENT_CIQ" hidden="1">"c4754"</definedName>
    <definedName name="IQ_EST_PRE_TAX_SURPRISE_PERCENT" hidden="1">"c1880"</definedName>
    <definedName name="IQ_EST_PRE_TAX_SURPRISE_PERCENT_CIQ" hidden="1">"c4750"</definedName>
    <definedName name="IQ_EST_RECURRING_PROFIT_SHARE_DIFF" hidden="1">"c4505"</definedName>
    <definedName name="IQ_EST_RECURRING_PROFIT_SHARE_DIFF_CIQ" hidden="1">"c5043"</definedName>
    <definedName name="IQ_EST_RECURRING_PROFIT_SHARE_SURPRISE_PERCENT" hidden="1">"c4515"</definedName>
    <definedName name="IQ_EST_RECURRING_PROFIT_SHARE_SURPRISE_PERCENT_CIQ" hidden="1">"c5053"</definedName>
    <definedName name="IQ_EST_REV_DIFF" hidden="1">"c1865"</definedName>
    <definedName name="IQ_EST_REV_DIFF_CIQ" hidden="1">"c3717"</definedName>
    <definedName name="IQ_EST_REV_GROWTH_1YR" hidden="1">"c1638"</definedName>
    <definedName name="IQ_EST_REV_GROWTH_1YR_CIQ" hidden="1">"c3691"</definedName>
    <definedName name="IQ_EST_REV_GROWTH_2YR" hidden="1">"c1639"</definedName>
    <definedName name="IQ_EST_REV_GROWTH_2YR_CIQ" hidden="1">"c3692"</definedName>
    <definedName name="IQ_EST_REV_GROWTH_Q_1YR" hidden="1">"c1640"</definedName>
    <definedName name="IQ_EST_REV_GROWTH_Q_1YR_CIQ" hidden="1">"c3693"</definedName>
    <definedName name="IQ_EST_REV_SEQ_GROWTH_Q" hidden="1">"c1765"</definedName>
    <definedName name="IQ_EST_REV_SEQ_GROWTH_Q_CIQ" hidden="1">"c3694"</definedName>
    <definedName name="IQ_EST_REV_SURPRISE_PERCENT" hidden="1">"c1866"</definedName>
    <definedName name="IQ_EST_REV_SURPRISE_PERCENT_CIQ" hidden="1">"c3718"</definedName>
    <definedName name="IQ_EST_VENDOR" hidden="1">"c5564"</definedName>
    <definedName name="IQ_ESTIMATED_ASSESSABLE_DEPOSITS_FDIC" hidden="1">"c6490"</definedName>
    <definedName name="IQ_ESTIMATED_INSURED_DEPOSITS_FDIC" hidden="1">"c6491"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" hidden="1">"c6216"</definedName>
    <definedName name="IQ_EXTRA_ACC_ITEMS_REIT" hidden="1">"c415"</definedName>
    <definedName name="IQ_EXTRA_ACC_ITEMS_UTI" hidden="1">"c416"</definedName>
    <definedName name="IQ_EXTRA_ITEMS" hidden="1">"c1459"</definedName>
    <definedName name="IQ_EXTRAORDINARY_GAINS_FDIC" hidden="1">"c6586"</definedName>
    <definedName name="IQ_FAIR_VALUE_FDIC" hidden="1">"c6427"</definedName>
    <definedName name="IQ_FARM_LOANS_NET_FDIC" hidden="1">"c6316"</definedName>
    <definedName name="IQ_FARM_LOANS_TOTAL_LOANS_FOREIGN_FDIC" hidden="1">"c6450"</definedName>
    <definedName name="IQ_FARMLAND_LOANS_FDIC" hidden="1">"c6314"</definedName>
    <definedName name="IQ_FDIC" hidden="1">"c417"</definedName>
    <definedName name="IQ_FED_FUNDS_PURCHASED_FDIC" hidden="1">"c6343"</definedName>
    <definedName name="IQ_FED_FUNDS_SOLD_FDIC" hidden="1">"c6307"</definedName>
    <definedName name="IQ_FEDFUNDS_SOLD" hidden="1">"c2256"</definedName>
    <definedName name="IQ_FFO" hidden="1">"c1574"</definedName>
    <definedName name="IQ_FFO_ACT_OR_EST" hidden="1">"c2216"</definedName>
    <definedName name="IQ_FFO_ADJ_ACT_OR_EST" hidden="1">"c4435"</definedName>
    <definedName name="IQ_FFO_ADJ_ACT_OR_EST_CIQ" hidden="1">"c4960"</definedName>
    <definedName name="IQ_FFO_ADJ_EST" hidden="1">"c4434"</definedName>
    <definedName name="IQ_FFO_ADJ_EST_CIQ" hidden="1">"c4959"</definedName>
    <definedName name="IQ_FFO_ADJ_GUIDANCE" hidden="1">"c4436"</definedName>
    <definedName name="IQ_FFO_ADJ_GUIDANCE_CIQ" hidden="1">"c4961"</definedName>
    <definedName name="IQ_FFO_ADJ_HIGH_EST" hidden="1">"c4437"</definedName>
    <definedName name="IQ_FFO_ADJ_HIGH_EST_CIQ" hidden="1">"c4962"</definedName>
    <definedName name="IQ_FFO_ADJ_HIGH_GUIDANCE" hidden="1">"c4202"</definedName>
    <definedName name="IQ_FFO_ADJ_HIGH_GUIDANCE_CIQ" hidden="1">"c4614"</definedName>
    <definedName name="IQ_FFO_ADJ_LOW_EST" hidden="1">"c4438"</definedName>
    <definedName name="IQ_FFO_ADJ_LOW_EST_CIQ" hidden="1">"c4963"</definedName>
    <definedName name="IQ_FFO_ADJ_LOW_GUIDANCE" hidden="1">"c4242"</definedName>
    <definedName name="IQ_FFO_ADJ_LOW_GUIDANCE_CIQ" hidden="1">"c4654"</definedName>
    <definedName name="IQ_FFO_ADJ_MEDIAN_EST" hidden="1">"c4439"</definedName>
    <definedName name="IQ_FFO_ADJ_MEDIAN_EST_CIQ" hidden="1">"c4964"</definedName>
    <definedName name="IQ_FFO_ADJ_NUM_EST" hidden="1">"c4440"</definedName>
    <definedName name="IQ_FFO_ADJ_NUM_EST_CIQ" hidden="1">"c4965"</definedName>
    <definedName name="IQ_FFO_ADJ_STDDEV_EST" hidden="1">"c4441"</definedName>
    <definedName name="IQ_FFO_ADJ_STDDEV_EST_CIQ" hidden="1">"c4966"</definedName>
    <definedName name="IQ_FFO_EST" hidden="1">"c418"</definedName>
    <definedName name="IQ_FFO_EST_CIQ" hidden="1">"c3668"</definedName>
    <definedName name="IQ_FFO_GUIDANCE" hidden="1">"c4443"</definedName>
    <definedName name="IQ_FFO_GUIDANCE_CIQ" hidden="1">"c4968"</definedName>
    <definedName name="IQ_FFO_HIGH_EST" hidden="1">"c419"</definedName>
    <definedName name="IQ_FFO_HIGH_EST_CIQ" hidden="1">"c3670"</definedName>
    <definedName name="IQ_FFO_HIGH_GUIDANCE" hidden="1">"c4184"</definedName>
    <definedName name="IQ_FFO_HIGH_GUIDANCE_CIQ" hidden="1">"c4596"</definedName>
    <definedName name="IQ_FFO_LOW_EST" hidden="1">"c420"</definedName>
    <definedName name="IQ_FFO_LOW_EST_CIQ" hidden="1">"c3671"</definedName>
    <definedName name="IQ_FFO_LOW_GUIDANCE" hidden="1">"c4224"</definedName>
    <definedName name="IQ_FFO_LOW_GUIDANCE_CIQ" hidden="1">"c4636"</definedName>
    <definedName name="IQ_FFO_MEDIAN_EST" hidden="1">"c1665"</definedName>
    <definedName name="IQ_FFO_MEDIAN_EST_CIQ" hidden="1">"c3669"</definedName>
    <definedName name="IQ_FFO_NUM_EST" hidden="1">"c421"</definedName>
    <definedName name="IQ_FFO_NUM_EST_CIQ" hidden="1">"c3672"</definedName>
    <definedName name="IQ_FFO_PAYOUT_RATIO" hidden="1">"c3492"</definedName>
    <definedName name="IQ_FFO_SHARE_ACT_OR_EST" hidden="1">"c4446"</definedName>
    <definedName name="IQ_FFO_SHARE_ACT_OR_EST_CIQ" hidden="1">"c4971"</definedName>
    <definedName name="IQ_FFO_SHARE_EST" hidden="1">"c4445"</definedName>
    <definedName name="IQ_FFO_SHARE_EST_CIQ" hidden="1">"c4970"</definedName>
    <definedName name="IQ_FFO_SHARE_GUIDANCE" hidden="1">"c4447"</definedName>
    <definedName name="IQ_FFO_SHARE_GUIDANCE_CIQ" hidden="1">"c4976"</definedName>
    <definedName name="IQ_FFO_SHARE_HIGH_EST" hidden="1">"c4448"</definedName>
    <definedName name="IQ_FFO_SHARE_HIGH_EST_CIQ" hidden="1">"c4977"</definedName>
    <definedName name="IQ_FFO_SHARE_HIGH_GUIDANCE" hidden="1">"c4203"</definedName>
    <definedName name="IQ_FFO_SHARE_HIGH_GUIDANCE_CIQ" hidden="1">"c4615"</definedName>
    <definedName name="IQ_FFO_SHARE_LOW_EST" hidden="1">"c4449"</definedName>
    <definedName name="IQ_FFO_SHARE_LOW_EST_CIQ" hidden="1">"c4978"</definedName>
    <definedName name="IQ_FFO_SHARE_LOW_GUIDANCE" hidden="1">"c4243"</definedName>
    <definedName name="IQ_FFO_SHARE_LOW_GUIDANCE_CIQ" hidden="1">"c4655"</definedName>
    <definedName name="IQ_FFO_SHARE_MEDIAN_EST" hidden="1">"c4450"</definedName>
    <definedName name="IQ_FFO_SHARE_MEDIAN_EST_CIQ" hidden="1">"c4979"</definedName>
    <definedName name="IQ_FFO_SHARE_NUM_EST" hidden="1">"c4451"</definedName>
    <definedName name="IQ_FFO_SHARE_NUM_EST_CIQ" hidden="1">"c4980"</definedName>
    <definedName name="IQ_FFO_SHARE_STDDEV_EST" hidden="1">"c4452"</definedName>
    <definedName name="IQ_FFO_SHARE_STDDEV_EST_CIQ" hidden="1">"c4981"</definedName>
    <definedName name="IQ_FFO_STDDEV_EST" hidden="1">"c422"</definedName>
    <definedName name="IQ_FFO_STDDEV_EST_CIQ" hidden="1">"c3673"</definedName>
    <definedName name="IQ_FHLB_ADVANCES_FDIC" hidden="1">"c6366"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DUCIARY_ACTIVITIES_FDIC" hidden="1">"c6571"</definedName>
    <definedName name="IQ_FIFETEEN_YEAR_FIXED_AND_FLOATING_RATE_FDIC" hidden="1">"c6423"</definedName>
    <definedName name="IQ_FIFETEEN_YEAR_MORTGAGE_PASS_THROUGHS_FDIC" hidden="1">"c6415"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ATA_SOURCE" hidden="1">"c6788"</definedName>
    <definedName name="IQ_FIN_DIV_ASSETS_CURRENT" hidden="1">"c427"</definedName>
    <definedName name="IQ_FIN_DIV_ASSETS_LT" hidden="1">"c428"</definedName>
    <definedName name="IQ_FIN_DIV_CASH_EQUIV" hidden="1">"c6289"</definedName>
    <definedName name="IQ_FIN_DIV_DEBT_CURRENT" hidden="1">"c429"</definedName>
    <definedName name="IQ_FIN_DIV_DEBT_LT" hidden="1">"c430"</definedName>
    <definedName name="IQ_FIN_DIV_DEBT_TOTAL" hidden="1">"c5656"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REV" hidden="1">"c437"</definedName>
    <definedName name="IQ_FIN_DIV_ST_DEBT_TOTAL" hidden="1">"c5527"</definedName>
    <definedName name="IQ_FIN_DIV_ST_INVEST" hidden="1">"c6288"</definedName>
    <definedName name="IQ_FINANCING_CASH" hidden="1">"c1405"</definedName>
    <definedName name="IQ_FINANCING_CASH_SUPPL" hidden="1">"c1406"</definedName>
    <definedName name="IQ_FINANCING_OBLIG_CURRENT" hidden="1">"c6190"</definedName>
    <definedName name="IQ_FINANCING_OBLIG_NON_CURRENT" hidden="1">"c6191"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Q_EST" hidden="1">"c6794"</definedName>
    <definedName name="IQ_FISCAL_Q_EST_CIQ" hidden="1">"c6806"</definedName>
    <definedName name="IQ_FISCAL_Q_EST_REUT" hidden="1">"c6798"</definedName>
    <definedName name="IQ_FISCAL_Y" hidden="1">"c441"</definedName>
    <definedName name="IQ_FISCAL_Y_EST" hidden="1">"c6795"</definedName>
    <definedName name="IQ_FISCAL_Y_EST_CIQ" hidden="1">"c6807"</definedName>
    <definedName name="IQ_FISCAL_Y_EST_REUT" hidden="1">"c6799"</definedName>
    <definedName name="IQ_FIVE_PERCENT_OWNER" hidden="1">"c442"</definedName>
    <definedName name="IQ_FIVE_YEAR_FIXED_AND_FLOATING_RATE_FDIC" hidden="1">"c6422"</definedName>
    <definedName name="IQ_FIVE_YEAR_MORTGAGE_PASS_THROUGHS_FDIC" hidden="1">"c6414"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NMA_FHLMC_FDIC" hidden="1">"c6397"</definedName>
    <definedName name="IQ_FNMA_FHLMC_GNMA_FDIC" hidden="1">"c6399"</definedName>
    <definedName name="IQ_FORECLOSED_PROPERTIES_FDIC" hidden="1">"c6459"</definedName>
    <definedName name="IQ_FOREIGN_BANK_LOANS_FDIC" hidden="1">"c6437"</definedName>
    <definedName name="IQ_FOREIGN_BANKS_DEPOSITS_FOREIGN_FDIC" hidden="1">"c6481"</definedName>
    <definedName name="IQ_FOREIGN_BANKS_LOAN_CHARG_OFFS_FDIC" hidden="1">"c6645"</definedName>
    <definedName name="IQ_FOREIGN_BANKS_NET_CHARGE_OFFS_FDIC" hidden="1">"c6647"</definedName>
    <definedName name="IQ_FOREIGN_BANKS_NONTRANSACTION_ACCOUNTS_FDIC" hidden="1">"c6550"</definedName>
    <definedName name="IQ_FOREIGN_BANKS_RECOVERIES_FDIC" hidden="1">"c6646"</definedName>
    <definedName name="IQ_FOREIGN_BANKS_TRANSACTION_ACCOUNTS_FDIC" hidden="1">"c6542"</definedName>
    <definedName name="IQ_FOREIGN_BRANCHES_U.S._BANKS_LOANS_FDIC" hidden="1">"c6438"</definedName>
    <definedName name="IQ_FOREIGN_BRANCHES_US_BANKS_FDIC" hidden="1">"c6392"</definedName>
    <definedName name="IQ_FOREIGN_COUNTRIES_BANKS_TOTAL_LOANS_FOREIGN_FDIC" hidden="1">"c6445"</definedName>
    <definedName name="IQ_FOREIGN_DEBT_SECURITIES_FDIC" hidden="1">"c6303"</definedName>
    <definedName name="IQ_FOREIGN_DEP_IB" hidden="1">"c446"</definedName>
    <definedName name="IQ_FOREIGN_DEP_NON_IB" hidden="1">"c447"</definedName>
    <definedName name="IQ_FOREIGN_DEPOSITS_NONTRANSACTION_ACCOUNTS_FDIC" hidden="1">"c6549"</definedName>
    <definedName name="IQ_FOREIGN_DEPOSITS_TRANSACTION_ACCOUNTS_FDIC" hidden="1">"c6541"</definedName>
    <definedName name="IQ_FOREIGN_EXCHANGE" hidden="1">"c1376"</definedName>
    <definedName name="IQ_FOREIGN_EXCHANGE_EXPOSURES_FDIC" hidden="1">"c6663"</definedName>
    <definedName name="IQ_FOREIGN_GOVERNMENT_LOANS_FDIC" hidden="1">"c6430"</definedName>
    <definedName name="IQ_FOREIGN_GOVERNMENTS_CHARGE_OFFS_FDIC" hidden="1">"c6600"</definedName>
    <definedName name="IQ_FOREIGN_GOVERNMENTS_DEPOSITS_FOREIGN_FDIC" hidden="1">"c6482"</definedName>
    <definedName name="IQ_FOREIGN_GOVERNMENTS_NET_CHARGE_OFFS_FDIC" hidden="1">"c6638"</definedName>
    <definedName name="IQ_FOREIGN_GOVERNMENTS_NONTRANSACTION_ACCOUNTS_FDIC" hidden="1">"c6551"</definedName>
    <definedName name="IQ_FOREIGN_GOVERNMENTS_RECOVERIES_FDIC" hidden="1">"c6619"</definedName>
    <definedName name="IQ_FOREIGN_GOVERNMENTS_TOTAL_DEPOSITS_FDIC" hidden="1">"c6476"</definedName>
    <definedName name="IQ_FOREIGN_GOVERNMENTS_TRANSACTION_ACCOUNTS_FDIC" hidden="1">"c6543"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ULLY_INSURED_DEPOSITS_FDIC" hidden="1">"c6487"</definedName>
    <definedName name="IQ_FUTURES_FORWARD_CONTRACTS_NOTIONAL_AMOUNT_FDIC" hidden="1">"c6518"</definedName>
    <definedName name="IQ_FUTURES_FORWARD_CONTRACTS_RATE_RISK_FDIC" hidden="1">"c6508"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X_CONTRACTS_FDIC" hidden="1">"c6517"</definedName>
    <definedName name="IQ_FX_CONTRACTS_SPOT_FDIC" hidden="1">"c6356"</definedName>
    <definedName name="IQ_FY" hidden="1">1000</definedName>
    <definedName name="IQ_GA_EXP" hidden="1">"c2241"</definedName>
    <definedName name="IQ_GAAP_BS" hidden="1">"c6789"</definedName>
    <definedName name="IQ_GAAP_CF" hidden="1">"c6790"</definedName>
    <definedName name="IQ_GAAP_IS" hidden="1">"c6194"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" hidden="1">"c6217"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" hidden="1">"c6218"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" hidden="1">"c6219"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" hidden="1">"c6220"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" hidden="1">"c6278"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" hidden="1">"c6221"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AIN_SALE_LOANS_FDIC" hidden="1">"c6673"</definedName>
    <definedName name="IQ_GAIN_SALE_RE_FDIC" hidden="1">"c6674"</definedName>
    <definedName name="IQ_GAINS_SALE_ASSETS_FDIC" hidden="1">"c6675"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NMA_FDIC" hidden="1">"c6398"</definedName>
    <definedName name="IQ_GOODWILL_FDIC" hidden="1">"c6334"</definedName>
    <definedName name="IQ_GOODWILL_IMPAIRMENT_FDIC" hidden="1">"c6678"</definedName>
    <definedName name="IQ_GOODWILL_INTAN_FDIC" hidden="1">"c6333"</definedName>
    <definedName name="IQ_GOODWILL_NET" hidden="1">"c1380"</definedName>
    <definedName name="IQ_GP" hidden="1">"c511"</definedName>
    <definedName name="IQ_GP_10YR_ANN_CAGR" hidden="1">"c6090"</definedName>
    <definedName name="IQ_GP_10YR_ANN_GROWTH" hidden="1">"c512"</definedName>
    <definedName name="IQ_GP_1YR_ANN_GROWTH" hidden="1">"c513"</definedName>
    <definedName name="IQ_GP_2YR_ANN_CAGR" hidden="1">"c6091"</definedName>
    <definedName name="IQ_GP_2YR_ANN_GROWTH" hidden="1">"c514"</definedName>
    <definedName name="IQ_GP_3YR_ANN_CAGR" hidden="1">"c6092"</definedName>
    <definedName name="IQ_GP_3YR_ANN_GROWTH" hidden="1">"c515"</definedName>
    <definedName name="IQ_GP_5YR_ANN_CAGR" hidden="1">"c6093"</definedName>
    <definedName name="IQ_GP_5YR_ANN_GROWTH" hidden="1">"c516"</definedName>
    <definedName name="IQ_GP_7YR_ANN_CAGR" hidden="1">"c6094"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CAGR" hidden="1">"c6095"</definedName>
    <definedName name="IQ_GROSS_LOANS_10YR_ANN_GROWTH" hidden="1">"c522"</definedName>
    <definedName name="IQ_GROSS_LOANS_1YR_ANN_GROWTH" hidden="1">"c523"</definedName>
    <definedName name="IQ_GROSS_LOANS_2YR_ANN_CAGR" hidden="1">"c6096"</definedName>
    <definedName name="IQ_GROSS_LOANS_2YR_ANN_GROWTH" hidden="1">"c524"</definedName>
    <definedName name="IQ_GROSS_LOANS_3YR_ANN_CAGR" hidden="1">"c6097"</definedName>
    <definedName name="IQ_GROSS_LOANS_3YR_ANN_GROWTH" hidden="1">"c525"</definedName>
    <definedName name="IQ_GROSS_LOANS_5YR_ANN_CAGR" hidden="1">"c6098"</definedName>
    <definedName name="IQ_GROSS_LOANS_5YR_ANN_GROWTH" hidden="1">"c526"</definedName>
    <definedName name="IQ_GROSS_LOANS_7YR_ANN_CAGR" hidden="1">"c6099"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MARGIN_ACT_OR_EST" hidden="1">"c5554"</definedName>
    <definedName name="IQ_GROSS_MARGIN_EST" hidden="1">"c5547"</definedName>
    <definedName name="IQ_GROSS_MARGIN_HIGH_EST" hidden="1">"c5549"</definedName>
    <definedName name="IQ_GROSS_MARGIN_LOW_EST" hidden="1">"c5550"</definedName>
    <definedName name="IQ_GROSS_MARGIN_MEDIAN_EST" hidden="1">"c5548"</definedName>
    <definedName name="IQ_GROSS_MARGIN_NUM_EST" hidden="1">"c5551"</definedName>
    <definedName name="IQ_GROSS_MARGIN_STDDEV_EST" hidden="1">"c5552"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" hidden="1">"c6279"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" hidden="1">"c6280"</definedName>
    <definedName name="IQ_GW_INTAN_AMORT_REIT" hidden="1">"c1480"</definedName>
    <definedName name="IQ_GW_INTAN_AMORT_UTI" hidden="1">"c1481"</definedName>
    <definedName name="IQ_HC_ADMISSIONS" hidden="1">"c5953"</definedName>
    <definedName name="IQ_HC_ADMISSIONS_GROWTH" hidden="1">"c5997"</definedName>
    <definedName name="IQ_HC_ADMISSIONS_MANAGED_CARE" hidden="1">"c5956"</definedName>
    <definedName name="IQ_HC_ADMISSIONS_MEDICAID" hidden="1">"c5955"</definedName>
    <definedName name="IQ_HC_ADMISSIONS_MEDICARE" hidden="1">"c5954"</definedName>
    <definedName name="IQ_HC_ADMISSIONS_OTHER" hidden="1">"c5957"</definedName>
    <definedName name="IQ_HC_ADMISSIONS_SF" hidden="1">"c6006"</definedName>
    <definedName name="IQ_HC_ALFS" hidden="1">"c5952"</definedName>
    <definedName name="IQ_HC_AVG_BEDS_SVC" hidden="1">"c5951"</definedName>
    <definedName name="IQ_HC_AVG_DAILY_CENSUS" hidden="1">"c5965"</definedName>
    <definedName name="IQ_HC_AVG_LICENSED_BEDS" hidden="1">"c5949"</definedName>
    <definedName name="IQ_HC_AVG_LICENSED_BEDS_SF" hidden="1">"c6004"</definedName>
    <definedName name="IQ_HC_AVG_STAY" hidden="1">"c5966"</definedName>
    <definedName name="IQ_HC_AVG_STAY_SF" hidden="1">"c6016"</definedName>
    <definedName name="IQ_HC_BEDS_SVC" hidden="1">"c5950"</definedName>
    <definedName name="IQ_HC_DAYS_REV_OUT" hidden="1">"c5993"</definedName>
    <definedName name="IQ_HC_EQUIV_ADMISSIONS_GROWTH" hidden="1">"c5998"</definedName>
    <definedName name="IQ_HC_EQUIVALENT_ADMISSIONS" hidden="1">"c5958"</definedName>
    <definedName name="IQ_HC_EQUIVALENT_ADMISSIONS_SF" hidden="1">"c6007"</definedName>
    <definedName name="IQ_HC_ER_VISITS" hidden="1">"c5964"</definedName>
    <definedName name="IQ_HC_ER_VISITS_SF" hidden="1">"c6017"</definedName>
    <definedName name="IQ_HC_GROSS_INPATIENT_REV" hidden="1">"c5987"</definedName>
    <definedName name="IQ_HC_GROSS_OUTPATIENT_REV" hidden="1">"c5988"</definedName>
    <definedName name="IQ_HC_GROSS_PATIENT_REV" hidden="1">"c5989"</definedName>
    <definedName name="IQ_HC_HOSP_FACILITIES_CONSOL" hidden="1">"c5945"</definedName>
    <definedName name="IQ_HC_HOSP_FACILITIES_CONSOL_SF" hidden="1">"c6000"</definedName>
    <definedName name="IQ_HC_HOSP_FACILITIES_NON_CONSOL" hidden="1">"c5946"</definedName>
    <definedName name="IQ_HC_HOSP_FACILITIES_NON_CONSOL_SF" hidden="1">"c6001"</definedName>
    <definedName name="IQ_HC_HOSP_FACILITIES_TOTAL" hidden="1">"c5947"</definedName>
    <definedName name="IQ_HC_HOSP_FACILITIES_TOTAL_SF" hidden="1">"c6002"</definedName>
    <definedName name="IQ_HC_INPATIENT_PROCEDURES" hidden="1">"c5961"</definedName>
    <definedName name="IQ_HC_INPATIENT_PROCEDURES_SF" hidden="1">"c6011"</definedName>
    <definedName name="IQ_HC_INPATIENT_REV_PER_ADMISSION" hidden="1">"c5994"</definedName>
    <definedName name="IQ_HC_INTPATIENT_SVCS_PCT_REV" hidden="1">"c5975"</definedName>
    <definedName name="IQ_HC_INTPATIENT_SVCS_PCT_REV_SF" hidden="1">"c6015"</definedName>
    <definedName name="IQ_HC_LICENSED_BEDS" hidden="1">"c5948"</definedName>
    <definedName name="IQ_HC_LICENSED_BEDS_SF" hidden="1">"c6003"</definedName>
    <definedName name="IQ_HC_MANAGED_CARE_PCT_ADMISSIONS" hidden="1">"c5982"</definedName>
    <definedName name="IQ_HC_MANAGED_CARE_PCT_REV" hidden="1">"c5978"</definedName>
    <definedName name="IQ_HC_MEDICAID_PCT_ADMISSIONS" hidden="1">"c5981"</definedName>
    <definedName name="IQ_HC_MEDICAID_PCT_REV" hidden="1">"c5977"</definedName>
    <definedName name="IQ_HC_MEDICARE_PCT_ADMISSIONS" hidden="1">"c5980"</definedName>
    <definedName name="IQ_HC_MEDICARE_PCT_REV" hidden="1">"c5976"</definedName>
    <definedName name="IQ_HC_NET_INPATIENT_REV" hidden="1">"c5984"</definedName>
    <definedName name="IQ_HC_NET_OUTPATIENT_REV" hidden="1">"c5985"</definedName>
    <definedName name="IQ_HC_NET_PATIENT_REV" hidden="1">"c5986"</definedName>
    <definedName name="IQ_HC_NET_PATIENT_REV_SF" hidden="1">"c6005"</definedName>
    <definedName name="IQ_HC_OCC_RATE" hidden="1">"c5967"</definedName>
    <definedName name="IQ_HC_OCC_RATE_LICENSED_BEDS" hidden="1">"c5968"</definedName>
    <definedName name="IQ_HC_OCC_RATE_SF" hidden="1">"c6009"</definedName>
    <definedName name="IQ_HC_OPEX_SUPPLIES" hidden="1">"c5990"</definedName>
    <definedName name="IQ_HC_OTHER_OPEX_PCT_REV" hidden="1">"c5973"</definedName>
    <definedName name="IQ_HC_OUTPATIENT_PROCEDURES" hidden="1">"c5962"</definedName>
    <definedName name="IQ_HC_OUTPATIENT_PROCEDURES_SF" hidden="1">"c6012"</definedName>
    <definedName name="IQ_HC_OUTPATIENT_REV_PER_ADMISSION" hidden="1">"c5995"</definedName>
    <definedName name="IQ_HC_OUTPATIENT_SVCS_PCT_REV" hidden="1">"c5974"</definedName>
    <definedName name="IQ_HC_OUTPATIENT_SVCS_PCT_REV_SF" hidden="1">"c6014"</definedName>
    <definedName name="IQ_HC_PATIENT_DAYS" hidden="1">"c5960"</definedName>
    <definedName name="IQ_HC_PATIENT_DAYS_SF" hidden="1">"c6010"</definedName>
    <definedName name="IQ_HC_PROF_GEN_LIAB_CLAIM_PAID" hidden="1">"c5991"</definedName>
    <definedName name="IQ_HC_PROF_GEN_LIAB_EXP_BENEFIT" hidden="1">"c5992"</definedName>
    <definedName name="IQ_HC_PROVISION_DOUBTFUL_PCT_REV" hidden="1">"c5972"</definedName>
    <definedName name="IQ_HC_REV_GROWTH" hidden="1">"c5996"</definedName>
    <definedName name="IQ_HC_REV_PER_EQUIV_ADMISSION" hidden="1">"c5959"</definedName>
    <definedName name="IQ_HC_REV_PER_EQUIV_ADMISSION_SF" hidden="1">"c6008"</definedName>
    <definedName name="IQ_HC_REV_PER_EQUIV_ADMISSIONS_GROWTH" hidden="1">"c5999"</definedName>
    <definedName name="IQ_HC_REV_PER_PATIENT_DAY" hidden="1">"c5969"</definedName>
    <definedName name="IQ_HC_REV_PER_PATIENT_DAY_SF" hidden="1">"c6018"</definedName>
    <definedName name="IQ_HC_SALARIES_PCT_REV" hidden="1">"c5970"</definedName>
    <definedName name="IQ_HC_SUPPLIES_PCT_REV" hidden="1">"c5971"</definedName>
    <definedName name="IQ_HC_TOTAL_PROCEDURES" hidden="1">"c5963"</definedName>
    <definedName name="IQ_HC_TOTAL_PROCEDURES_SF" hidden="1">"c6013"</definedName>
    <definedName name="IQ_HC_UNINSURED_PCT_ADMISSIONS" hidden="1">"c5983"</definedName>
    <definedName name="IQ_HC_UNINSURED_PCT_REV" hidden="1">"c5979"</definedName>
    <definedName name="IQ_HELD_MATURITY_FDIC" hidden="1">"c6408"</definedName>
    <definedName name="IQ_HIGH_TARGET_PRICE" hidden="1">"c1651"</definedName>
    <definedName name="IQ_HIGH_TARGET_PRICE_CIQ" hidden="1">"c4659"</definedName>
    <definedName name="IQ_HIGH_TARGET_PRICE_REUT" hidden="1">"c5317"</definedName>
    <definedName name="IQ_HIGHPRICE" hidden="1">"c545"</definedName>
    <definedName name="IQ_HOME_AVG_LOAN_SIZE" hidden="1">"c5911"</definedName>
    <definedName name="IQ_HOME_BACKLOG" hidden="1">"c5844"</definedName>
    <definedName name="IQ_HOME_BACKLOG_AVG_JV" hidden="1">"c5848"</definedName>
    <definedName name="IQ_HOME_BACKLOG_AVG_JV_GROWTH" hidden="1">"c5928"</definedName>
    <definedName name="IQ_HOME_BACKLOG_AVG_JV_INC" hidden="1">"c5851"</definedName>
    <definedName name="IQ_HOME_BACKLOG_AVG_JV_INC_GROWTH" hidden="1">"c5931"</definedName>
    <definedName name="IQ_HOME_BACKLOG_AVG_PRICE" hidden="1">"c5845"</definedName>
    <definedName name="IQ_HOME_BACKLOG_AVG_PRICE_GROWTH" hidden="1">"c5925"</definedName>
    <definedName name="IQ_HOME_BACKLOG_GROWTH" hidden="1">"c5924"</definedName>
    <definedName name="IQ_HOME_BACKLOG_JV" hidden="1">"c5847"</definedName>
    <definedName name="IQ_HOME_BACKLOG_JV_GROWTH" hidden="1">"c5927"</definedName>
    <definedName name="IQ_HOME_BACKLOG_JV_INC" hidden="1">"c5850"</definedName>
    <definedName name="IQ_HOME_BACKLOG_JV_INC_GROWTH" hidden="1">"c5930"</definedName>
    <definedName name="IQ_HOME_BACKLOG_VALUE" hidden="1">"c5846"</definedName>
    <definedName name="IQ_HOME_BACKLOG_VALUE_GROWTH" hidden="1">"c5926"</definedName>
    <definedName name="IQ_HOME_BACKLOG_VALUE_JV" hidden="1">"c5849"</definedName>
    <definedName name="IQ_HOME_BACKLOG_VALUE_JV_GROWTH" hidden="1">"c5929"</definedName>
    <definedName name="IQ_HOME_BACKLOG_VALUE_JV_INC" hidden="1">"c5852"</definedName>
    <definedName name="IQ_HOME_BACKLOG_VALUE_JV_INC_GROWTH" hidden="1">"c5932"</definedName>
    <definedName name="IQ_HOME_COMMUNITIES_ACTIVE" hidden="1">"c5862"</definedName>
    <definedName name="IQ_HOME_COMMUNITIES_ACTIVE_GROWTH" hidden="1">"c5942"</definedName>
    <definedName name="IQ_HOME_COMMUNITIES_ACTIVE_JV" hidden="1">"c5863"</definedName>
    <definedName name="IQ_HOME_COMMUNITIES_ACTIVE_JV_GROWTH" hidden="1">"c5943"</definedName>
    <definedName name="IQ_HOME_COMMUNITIES_ACTIVE_JV_INC" hidden="1">"c5864"</definedName>
    <definedName name="IQ_HOME_COMMUNITIES_ACTIVE_JV_INC_GROWTH" hidden="1">"c5944"</definedName>
    <definedName name="IQ_HOME_COST_CONSTRUCTION_SVCS" hidden="1">"c5882"</definedName>
    <definedName name="IQ_HOME_COST_ELIMINATIONS_OTHER" hidden="1">"c5883"</definedName>
    <definedName name="IQ_HOME_COST_FINANCIAL_SVCS" hidden="1">"c5881"</definedName>
    <definedName name="IQ_HOME_COST_HOUSING" hidden="1">"c5877"</definedName>
    <definedName name="IQ_HOME_COST_LAND_LOT" hidden="1">"c5878"</definedName>
    <definedName name="IQ_HOME_COST_OTHER_HOMEBUILDING" hidden="1">"c5879"</definedName>
    <definedName name="IQ_HOME_COST_TOTAL" hidden="1">"c5884"</definedName>
    <definedName name="IQ_HOME_COST_TOTAL_HOMEBUILDING" hidden="1">"c5880"</definedName>
    <definedName name="IQ_HOME_DELIVERED" hidden="1">"c5835"</definedName>
    <definedName name="IQ_HOME_DELIVERED_AVG_PRICE" hidden="1">"c5836"</definedName>
    <definedName name="IQ_HOME_DELIVERED_AVG_PRICE_GROWTH" hidden="1">"c5916"</definedName>
    <definedName name="IQ_HOME_DELIVERED_AVG_PRICE_JV" hidden="1">"c5839"</definedName>
    <definedName name="IQ_HOME_DELIVERED_AVG_PRICE_JV_GROWTH" hidden="1">"c5919"</definedName>
    <definedName name="IQ_HOME_DELIVERED_AVG_PRICE_JV_INC" hidden="1">"c5842"</definedName>
    <definedName name="IQ_HOME_DELIVERED_AVG_PRICE_JV_INC_GROWTH" hidden="1">"c5922"</definedName>
    <definedName name="IQ_HOME_DELIVERED_GROWTH" hidden="1">"c5915"</definedName>
    <definedName name="IQ_HOME_DELIVERED_JV" hidden="1">"c5838"</definedName>
    <definedName name="IQ_HOME_DELIVERED_JV_GROWTH" hidden="1">"c5918"</definedName>
    <definedName name="IQ_HOME_DELIVERED_JV_INC" hidden="1">"c5841"</definedName>
    <definedName name="IQ_HOME_DELIVERED_JV_INC_GROWTH" hidden="1">"c5921"</definedName>
    <definedName name="IQ_HOME_DELIVERED_VALUE" hidden="1">"c5837"</definedName>
    <definedName name="IQ_HOME_DELIVERED_VALUE_GROWTH" hidden="1">"c5917"</definedName>
    <definedName name="IQ_HOME_DELIVERED_VALUE_JV" hidden="1">"c5840"</definedName>
    <definedName name="IQ_HOME_DELIVERED_VALUE_JV_GROWTH" hidden="1">"c5920"</definedName>
    <definedName name="IQ_HOME_DELIVERED_VALUE_JV_INC" hidden="1">"c5843"</definedName>
    <definedName name="IQ_HOME_DELIVERED_VALUE_JV_INC_GROWTH" hidden="1">"c5923"</definedName>
    <definedName name="IQ_HOME_EQUITY_LOC_NET_CHARGE_OFFS_FDIC" hidden="1">"c6644"</definedName>
    <definedName name="IQ_HOME_EQUITY_LOC_TOTAL_CHARGE_OFFS_FDIC" hidden="1">"c6606"</definedName>
    <definedName name="IQ_HOME_EQUITY_LOC_TOTAL_RECOVERIES_FDIC" hidden="1">"c6625"</definedName>
    <definedName name="IQ_HOME_FINISHED_HOMES_CIP" hidden="1">"c5865"</definedName>
    <definedName name="IQ_HOME_FIRSTLIEN_MORT_ORIGINATED" hidden="1">"c5905"</definedName>
    <definedName name="IQ_HOME_FIRSTLIEN_MORT_ORIGINATED_VOL" hidden="1">"c5908"</definedName>
    <definedName name="IQ_HOME_HUC" hidden="1">"c5822"</definedName>
    <definedName name="IQ_HOME_HUC_JV" hidden="1">"c5823"</definedName>
    <definedName name="IQ_HOME_HUC_JV_INC" hidden="1">"c5824"</definedName>
    <definedName name="IQ_HOME_INV_NOT_OWNED" hidden="1">"c5868"</definedName>
    <definedName name="IQ_HOME_LAND_DEVELOPMENT" hidden="1">"c5866"</definedName>
    <definedName name="IQ_HOME_LAND_FUTURE_DEVELOPMENT" hidden="1">"c5867"</definedName>
    <definedName name="IQ_HOME_LOAN_APPLICATIONS" hidden="1">"c5910"</definedName>
    <definedName name="IQ_HOME_LOANS_SOLD_COUNT" hidden="1">"c5912"</definedName>
    <definedName name="IQ_HOME_LOANS_SOLD_VALUE" hidden="1">"c5913"</definedName>
    <definedName name="IQ_HOME_LOTS_CONTROLLED" hidden="1">"c5831"</definedName>
    <definedName name="IQ_HOME_LOTS_FINISHED" hidden="1">"c5827"</definedName>
    <definedName name="IQ_HOME_LOTS_HELD_SALE" hidden="1">"c5830"</definedName>
    <definedName name="IQ_HOME_LOTS_JV" hidden="1">"c5833"</definedName>
    <definedName name="IQ_HOME_LOTS_JV_INC" hidden="1">"c5834"</definedName>
    <definedName name="IQ_HOME_LOTS_OTHER" hidden="1">"c5832"</definedName>
    <definedName name="IQ_HOME_LOTS_OWNED" hidden="1">"c5828"</definedName>
    <definedName name="IQ_HOME_LOTS_UNDER_DEVELOPMENT" hidden="1">"c5826"</definedName>
    <definedName name="IQ_HOME_LOTS_UNDER_OPTION" hidden="1">"c5829"</definedName>
    <definedName name="IQ_HOME_LOTS_UNDEVELOPED" hidden="1">"c5825"</definedName>
    <definedName name="IQ_HOME_MORT_CAPTURE_RATE" hidden="1">"c5906"</definedName>
    <definedName name="IQ_HOME_MORT_ORIGINATED" hidden="1">"c5907"</definedName>
    <definedName name="IQ_HOME_OBLIGATIONS_INV_NOT_OWNED" hidden="1">"c5914"</definedName>
    <definedName name="IQ_HOME_ORDERS" hidden="1">"c5853"</definedName>
    <definedName name="IQ_HOME_ORDERS_AVG_PRICE" hidden="1">"c5854"</definedName>
    <definedName name="IQ_HOME_ORDERS_AVG_PRICE_GROWTH" hidden="1">"c5934"</definedName>
    <definedName name="IQ_HOME_ORDERS_AVG_PRICE_JV" hidden="1">"c5857"</definedName>
    <definedName name="IQ_HOME_ORDERS_AVG_PRICE_JV_GROWTH" hidden="1">"c5937"</definedName>
    <definedName name="IQ_HOME_ORDERS_AVG_PRICE_JV_INC" hidden="1">"c5860"</definedName>
    <definedName name="IQ_HOME_ORDERS_AVG_PRICE_JV_INC_GROWTH" hidden="1">"c5940"</definedName>
    <definedName name="IQ_HOME_ORDERS_GROWTH" hidden="1">"c5933"</definedName>
    <definedName name="IQ_HOME_ORDERS_JV" hidden="1">"c5856"</definedName>
    <definedName name="IQ_HOME_ORDERS_JV_GROWTH" hidden="1">"c5936"</definedName>
    <definedName name="IQ_HOME_ORDERS_JV_INC" hidden="1">"c5859"</definedName>
    <definedName name="IQ_HOME_ORDERS_JV_INC_GROWTH" hidden="1">"c5939"</definedName>
    <definedName name="IQ_HOME_ORDERS_VALUE" hidden="1">"c5855"</definedName>
    <definedName name="IQ_HOME_ORDERS_VALUE_GROWTH" hidden="1">"c5935"</definedName>
    <definedName name="IQ_HOME_ORDERS_VALUE_JV" hidden="1">"c5858"</definedName>
    <definedName name="IQ_HOME_ORDERS_VALUE_JV_GROWTH" hidden="1">"c5938"</definedName>
    <definedName name="IQ_HOME_ORDERS_VALUE_JV_INC" hidden="1">"c5861"</definedName>
    <definedName name="IQ_HOME_ORDERS_VALUE_JV_INC_GROWTH" hidden="1">"c5941"</definedName>
    <definedName name="IQ_HOME_ORIGINATION_TOTAL" hidden="1">"c5909"</definedName>
    <definedName name="IQ_HOME_PRETAX_INC_CONSTRUCTION_SVCS" hidden="1">"c5890"</definedName>
    <definedName name="IQ_HOME_PRETAX_INC_ELIMINATIONS_OTHER" hidden="1">"c5891"</definedName>
    <definedName name="IQ_HOME_PRETAX_INC_FINANCIAL_SVCS" hidden="1">"c5889"</definedName>
    <definedName name="IQ_HOME_PRETAX_INC_HOUSING" hidden="1">"c5885"</definedName>
    <definedName name="IQ_HOME_PRETAX_INC_LAND_LOT" hidden="1">"c5886"</definedName>
    <definedName name="IQ_HOME_PRETAX_INC_OTHER_HOMEBUILDING" hidden="1">"c5887"</definedName>
    <definedName name="IQ_HOME_PRETAX_INC_TOTAL" hidden="1">"c5892"</definedName>
    <definedName name="IQ_HOME_PRETAX_INC_TOTAL_HOMEBUILDING" hidden="1">"c5888"</definedName>
    <definedName name="IQ_HOME_PURCH_OBLIGATION_1YR" hidden="1">"c5898"</definedName>
    <definedName name="IQ_HOME_PURCH_OBLIGATION_2YR" hidden="1">"c5899"</definedName>
    <definedName name="IQ_HOME_PURCH_OBLIGATION_3YR" hidden="1">"c5900"</definedName>
    <definedName name="IQ_HOME_PURCH_OBLIGATION_4YR" hidden="1">"c5901"</definedName>
    <definedName name="IQ_HOME_PURCH_OBLIGATION_5YR" hidden="1">"c5902"</definedName>
    <definedName name="IQ_HOME_PURCH_OBLIGATION_AFTER5" hidden="1">"c5903"</definedName>
    <definedName name="IQ_HOME_PURCH_OBLIGATION_TOTAL" hidden="1">"c5904"</definedName>
    <definedName name="IQ_HOME_REV_CONSTRUCTION_SERVICES" hidden="1">"c5874"</definedName>
    <definedName name="IQ_HOME_REV_ELIMINATIONS_OTHER" hidden="1">"c5875"</definedName>
    <definedName name="IQ_HOME_REV_FINANCIAL_SERVICES" hidden="1">"c5873"</definedName>
    <definedName name="IQ_HOME_REV_HOUSING" hidden="1">"c5872"</definedName>
    <definedName name="IQ_HOME_REV_LAND_LOT" hidden="1">"c5870"</definedName>
    <definedName name="IQ_HOME_REV_OTHER_HOMEBUILDING" hidden="1">"c5871"</definedName>
    <definedName name="IQ_HOME_REV_TOTAL" hidden="1">"c5876"</definedName>
    <definedName name="IQ_HOME_TOTAL_INV" hidden="1">"c5869"</definedName>
    <definedName name="IQ_HOME_WARRANTY_RES_BEG" hidden="1">"c5893"</definedName>
    <definedName name="IQ_HOME_WARRANTY_RES_END" hidden="1">"c5897"</definedName>
    <definedName name="IQ_HOME_WARRANTY_RES_ISS" hidden="1">"c5894"</definedName>
    <definedName name="IQ_HOME_WARRANTY_RES_OTHER" hidden="1">"c5896"</definedName>
    <definedName name="IQ_HOME_WARRANTY_RES_PAY" hidden="1">"c5895"</definedName>
    <definedName name="IQ_HOMEOWNERS_WRITTEN" hidden="1">"c546"</definedName>
    <definedName name="IQ_IMPAIR_OIL" hidden="1">"c547"</definedName>
    <definedName name="IQ_IMPAIRMENT_GW" hidden="1">"c548"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" hidden="1">"c6222"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CIDENTAL_CHANGES_BUSINESS_COMBINATIONS_FDIC" hidden="1">"c6502"</definedName>
    <definedName name="IQ_INCOME_BEFORE_EXTRA_FDIC" hidden="1">"c6585"</definedName>
    <definedName name="IQ_INCOME_EARNED_FDIC" hidden="1">"c6359"</definedName>
    <definedName name="IQ_INCOME_TAXES_FDIC" hidden="1">"c6582"</definedName>
    <definedName name="IQ_INDIVIDUALS_CHARGE_OFFS_FDIC" hidden="1">"c6599"</definedName>
    <definedName name="IQ_INDIVIDUALS_LOANS_FDIC" hidden="1">"c6318"</definedName>
    <definedName name="IQ_INDIVIDUALS_NET_CHARGE_OFFS_FDIC" hidden="1">"c6637"</definedName>
    <definedName name="IQ_INDIVIDUALS_OTHER_LOANS_FDIC" hidden="1">"c6321"</definedName>
    <definedName name="IQ_INDIVIDUALS_PARTNERSHIPS_CORP_DEPOSITS_FOREIGN_FDIC" hidden="1">"c6479"</definedName>
    <definedName name="IQ_INDIVIDUALS_PARTNERSHIPS_CORP_NONTRANSACTION_ACCOUNTS_FDIC" hidden="1">"c6545"</definedName>
    <definedName name="IQ_INDIVIDUALS_PARTNERSHIPS_CORP_TOTAL_DEPOSITS_FDIC" hidden="1">"c6471"</definedName>
    <definedName name="IQ_INDIVIDUALS_PARTNERSHIPS_CORP_TRANSACTION_ACCOUNTS_FDIC" hidden="1">"c6537"</definedName>
    <definedName name="IQ_INDIVIDUALS_RECOVERIES_FDIC" hidden="1">"c6618"</definedName>
    <definedName name="IQ_INDUSTRY" hidden="1">"c3601"</definedName>
    <definedName name="IQ_INDUSTRY_GROUP" hidden="1">"c3602"</definedName>
    <definedName name="IQ_INDUSTRY_SECTOR" hidden="1">"c3603"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" hidden="1">"c6223"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LOANS_FDIC" hidden="1">"c6365"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TITUTIONS_EARNINGS_GAINS_FDIC" hidden="1">"c6723"</definedName>
    <definedName name="IQ_INSUR_RECEIV" hidden="1">"c1600"</definedName>
    <definedName name="IQ_INSURANCE_COMMISSION_FEES_FDIC" hidden="1">"c6670"</definedName>
    <definedName name="IQ_INSURANCE_UNDERWRITING_INCOME_FDIC" hidden="1">"c6671"</definedName>
    <definedName name="IQ_INT_BORROW" hidden="1">"c583"</definedName>
    <definedName name="IQ_INT_DEMAND_NOTES_FDIC" hidden="1">"c6567"</definedName>
    <definedName name="IQ_INT_DEPOSITS" hidden="1">"c584"</definedName>
    <definedName name="IQ_INT_DIV_INC" hidden="1">"c585"</definedName>
    <definedName name="IQ_INT_DOMESTIC_DEPOSITS_FDIC" hidden="1">"c6564"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" hidden="1">"c6224"</definedName>
    <definedName name="IQ_INT_EXP_REIT" hidden="1">"c590"</definedName>
    <definedName name="IQ_INT_EXP_TOTAL" hidden="1">"c591"</definedName>
    <definedName name="IQ_INT_EXP_TOTAL_FDIC" hidden="1">"c6569"</definedName>
    <definedName name="IQ_INT_EXP_UTI" hidden="1">"c592"</definedName>
    <definedName name="IQ_INT_FED_FUNDS_FDIC" hidden="1">"c6566"</definedName>
    <definedName name="IQ_INT_FOREIGN_DEPOSITS_FDIC" hidden="1">"c6565"</definedName>
    <definedName name="IQ_INT_INC_BR" hidden="1">"c593"</definedName>
    <definedName name="IQ_INT_INC_DEPOSITORY_INST_FDIC" hidden="1">"c6558"</definedName>
    <definedName name="IQ_INT_INC_DOM_LOANS_FDIC" hidden="1">"c6555"</definedName>
    <definedName name="IQ_INT_INC_FED_FUNDS_FDIC" hidden="1">"c6561"</definedName>
    <definedName name="IQ_INT_INC_FIN" hidden="1">"c594"</definedName>
    <definedName name="IQ_INT_INC_FOREIGN_LOANS_FDIC" hidden="1">"c6556"</definedName>
    <definedName name="IQ_INT_INC_INVEST" hidden="1">"c595"</definedName>
    <definedName name="IQ_INT_INC_LEASE_RECEIVABLES_FDIC" hidden="1">"c6557"</definedName>
    <definedName name="IQ_INT_INC_LOANS" hidden="1">"c596"</definedName>
    <definedName name="IQ_INT_INC_OTHER_FDIC" hidden="1">"c6562"</definedName>
    <definedName name="IQ_INT_INC_RE" hidden="1">"c6225"</definedName>
    <definedName name="IQ_INT_INC_REIT" hidden="1">"c597"</definedName>
    <definedName name="IQ_INT_INC_SECURITIES_FDIC" hidden="1">"c6559"</definedName>
    <definedName name="IQ_INT_INC_TOTAL" hidden="1">"c598"</definedName>
    <definedName name="IQ_INT_INC_TOTAL_FDIC" hidden="1">"c6563"</definedName>
    <definedName name="IQ_INT_INC_TRADING_ACCOUNTS_FDIC" hidden="1">"c6560"</definedName>
    <definedName name="IQ_INT_INC_UTI" hidden="1">"c599"</definedName>
    <definedName name="IQ_INT_INV_INC" hidden="1">"c600"</definedName>
    <definedName name="IQ_INT_INV_INC_RE" hidden="1">"c6226"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_SUB_NOTES_FDIC" hidden="1">"c6568"</definedName>
    <definedName name="IQ_INTANGIBLES_NET" hidden="1">"c1407"</definedName>
    <definedName name="IQ_INTEREST_BEARING_BALANCES_FDIC" hidden="1">"c6371"</definedName>
    <definedName name="IQ_INTEREST_BEARING_DEPOSITS_DOMESTIC_FDIC" hidden="1">"c6478"</definedName>
    <definedName name="IQ_INTEREST_BEARING_DEPOSITS_FDIC" hidden="1">"c6373"</definedName>
    <definedName name="IQ_INTEREST_BEARING_DEPOSITS_FOREIGN_FDIC" hidden="1">"c6485"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TEREST_RATE_CONTRACTS_FDIC" hidden="1">"c6512"</definedName>
    <definedName name="IQ_INTEREST_RATE_EXPOSURES_FDIC" hidden="1">"c6662"</definedName>
    <definedName name="IQ_INV_10YR_ANN_CAGR" hidden="1">"c6164"</definedName>
    <definedName name="IQ_INV_10YR_ANN_GROWTH" hidden="1">"c1930"</definedName>
    <definedName name="IQ_INV_1YR_ANN_GROWTH" hidden="1">"c1925"</definedName>
    <definedName name="IQ_INV_2YR_ANN_CAGR" hidden="1">"c6160"</definedName>
    <definedName name="IQ_INV_2YR_ANN_GROWTH" hidden="1">"c1926"</definedName>
    <definedName name="IQ_INV_3YR_ANN_CAGR" hidden="1">"c6161"</definedName>
    <definedName name="IQ_INV_3YR_ANN_GROWTH" hidden="1">"c1927"</definedName>
    <definedName name="IQ_INV_5YR_ANN_CAGR" hidden="1">"c6162"</definedName>
    <definedName name="IQ_INV_5YR_ANN_GROWTH" hidden="1">"c1928"</definedName>
    <definedName name="IQ_INV_7YR_ANN_CAGR" hidden="1">"c6163"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" hidden="1">"c6227"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" hidden="1">"c6228"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NVESTMENT_BANKING_OTHER_FEES_FDIC" hidden="1">"c6666"</definedName>
    <definedName name="IQ_IPRD" hidden="1">"c644"</definedName>
    <definedName name="IQ_IRA_KEOGH_ACCOUNTS_FDIC" hidden="1">"c6496"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D_GUARANTEED_US_FDIC" hidden="1">"c6404"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ASE_FINANCING_RECEIVABLES_CHARGE_OFFS_FDIC" hidden="1">"c6602"</definedName>
    <definedName name="IQ_LEASE_FINANCING_RECEIVABLES_FDIC" hidden="1">"c6433"</definedName>
    <definedName name="IQ_LEASE_FINANCING_RECEIVABLES_NET_CHARGE_OFFS_FDIC" hidden="1">"c6640"</definedName>
    <definedName name="IQ_LEASE_FINANCING_RECEIVABLES_RECOVERIES_FDIC" hidden="1">"c6621"</definedName>
    <definedName name="IQ_LEASE_FINANCING_RECEIVABLES_TOTAL_LOANS_FOREIGN_FDIC" hidden="1">"c6449"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" hidden="1">"c6229"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CAGR" hidden="1">"c6174"</definedName>
    <definedName name="IQ_LFCF_10YR_ANN_GROWTH" hidden="1">"c1942"</definedName>
    <definedName name="IQ_LFCF_1YR_ANN_GROWTH" hidden="1">"c1937"</definedName>
    <definedName name="IQ_LFCF_2YR_ANN_CAGR" hidden="1">"c6170"</definedName>
    <definedName name="IQ_LFCF_2YR_ANN_GROWTH" hidden="1">"c1938"</definedName>
    <definedName name="IQ_LFCF_3YR_ANN_CAGR" hidden="1">"c6171"</definedName>
    <definedName name="IQ_LFCF_3YR_ANN_GROWTH" hidden="1">"c1939"</definedName>
    <definedName name="IQ_LFCF_5YR_ANN_CAGR" hidden="1">"c6172"</definedName>
    <definedName name="IQ_LFCF_5YR_ANN_GROWTH" hidden="1">"c1940"</definedName>
    <definedName name="IQ_LFCF_7YR_ANN_CAGR" hidden="1">"c6173"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E_INSURANCE_ASSETS_FDIC" hidden="1">"c6372"</definedName>
    <definedName name="IQ_LIFOR" hidden="1">"c655"</definedName>
    <definedName name="IQ_LL" hidden="1">"c656"</definedName>
    <definedName name="IQ_LOAN_COMMITMENTS_REVOLVING_FDIC" hidden="1">"c6524"</definedName>
    <definedName name="IQ_LOAN_LEASE_RECEIV" hidden="1">"c657"</definedName>
    <definedName name="IQ_LOAN_LOSS" hidden="1">"c1386"</definedName>
    <definedName name="IQ_LOAN_LOSS_ALLOW_FDIC" hidden="1">"c6326"</definedName>
    <definedName name="IQ_LOAN_LOSS_ALLOWANCE_NONCURRENT_LOANS_FDIC" hidden="1">"c6740"</definedName>
    <definedName name="IQ_LOAN_LOSSES_FDIC" hidden="1">"c6580"</definedName>
    <definedName name="IQ_LOAN_SERVICE_REV" hidden="1">"c658"</definedName>
    <definedName name="IQ_LOANS_AND_LEASES_HELD_FDIC" hidden="1">"c6367"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" hidden="1">"c6230"</definedName>
    <definedName name="IQ_LOANS_CF_REIT" hidden="1">"c664"</definedName>
    <definedName name="IQ_LOANS_CF_UTI" hidden="1">"c665"</definedName>
    <definedName name="IQ_LOANS_DEPOSITORY_INSTITUTIONS_FDIC" hidden="1">"c6382"</definedName>
    <definedName name="IQ_LOANS_FOR_SALE" hidden="1">"c666"</definedName>
    <definedName name="IQ_LOANS_HELD_FOREIGN_FDIC" hidden="1">"c6315"</definedName>
    <definedName name="IQ_LOANS_LEASES_FOREIGN_FDIC" hidden="1">"c6383"</definedName>
    <definedName name="IQ_LOANS_LEASES_GROSS_FDIC" hidden="1">"c6323"</definedName>
    <definedName name="IQ_LOANS_LEASES_GROSS_FOREIGN_FDIC" hidden="1">"c6384"</definedName>
    <definedName name="IQ_LOANS_LEASES_NET_FDIC" hidden="1">"c6327"</definedName>
    <definedName name="IQ_LOANS_LEASES_NET_UNEARNED_FDIC" hidden="1">"c6325"</definedName>
    <definedName name="IQ_LOANS_NOT_SECURED_RE_FDIC" hidden="1">"c6381"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ANS_SECURED_BY_RE_CHARGE_OFFS_FDIC" hidden="1">"c6588"</definedName>
    <definedName name="IQ_LOANS_SECURED_BY_RE_RECOVERIES_FDIC" hidden="1">"c6607"</definedName>
    <definedName name="IQ_LOANS_SECURED_NON_US_FDIC" hidden="1">"c6380"</definedName>
    <definedName name="IQ_LOANS_SECURED_RE_NET_CHARGE_OFFS_FDIC" hidden="1">"c6626"</definedName>
    <definedName name="IQ_LOANS_TO_DEPOSITORY_INSTITUTIONS_FOREIGN_FDIC" hidden="1">"c6453"</definedName>
    <definedName name="IQ_LOANS_TO_FOREIGN_GOVERNMENTS_FDIC" hidden="1">"c6448"</definedName>
    <definedName name="IQ_LOANS_TO_INDIVIDUALS_FOREIGN_FDIC" hidden="1">"c6452"</definedName>
    <definedName name="IQ_LONG_TERM_ASSETS_FDIC" hidden="1">"c6361"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ALLOWANCE_LOANS_FDIC" hidden="1">"c6739"</definedName>
    <definedName name="IQ_LOSS_LOSS_EXP" hidden="1">"c672"</definedName>
    <definedName name="IQ_LOSS_TO_NET_EARNED" hidden="1">"c2751"</definedName>
    <definedName name="IQ_LOW_TARGET_PRICE" hidden="1">"c1652"</definedName>
    <definedName name="IQ_LOW_TARGET_PRICE_CIQ" hidden="1">"c4660"</definedName>
    <definedName name="IQ_LOW_TARGET_PRICE_REUT" hidden="1">"c5318"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" hidden="1">"c6231"</definedName>
    <definedName name="IQ_LT_DEBT_ISSUED_REIT" hidden="1">"c686"</definedName>
    <definedName name="IQ_LT_DEBT_ISSUED_UTI" hidden="1">"c687"</definedName>
    <definedName name="IQ_LT_DEBT_RE" hidden="1">"c6232"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" hidden="1">"c6233"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" hidden="1">"c6234"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MACHINERY" hidden="1">"c711"</definedName>
    <definedName name="IQ_MAINT_CAPEX" hidden="1">"c2947"</definedName>
    <definedName name="IQ_MAINT_CAPEX_ACT_OR_EST" hidden="1">"c4458"</definedName>
    <definedName name="IQ_MAINT_CAPEX_ACT_OR_EST_CIQ" hidden="1">"c4987"</definedName>
    <definedName name="IQ_MAINT_CAPEX_EST" hidden="1">"c4457"</definedName>
    <definedName name="IQ_MAINT_CAPEX_EST_CIQ" hidden="1">"c4986"</definedName>
    <definedName name="IQ_MAINT_CAPEX_GUIDANCE" hidden="1">"c4459"</definedName>
    <definedName name="IQ_MAINT_CAPEX_GUIDANCE_CIQ" hidden="1">"c4988"</definedName>
    <definedName name="IQ_MAINT_CAPEX_HIGH_EST" hidden="1">"c4460"</definedName>
    <definedName name="IQ_MAINT_CAPEX_HIGH_EST_CIQ" hidden="1">"c4989"</definedName>
    <definedName name="IQ_MAINT_CAPEX_HIGH_GUIDANCE" hidden="1">"c4197"</definedName>
    <definedName name="IQ_MAINT_CAPEX_HIGH_GUIDANCE_CIQ" hidden="1">"c4609"</definedName>
    <definedName name="IQ_MAINT_CAPEX_LOW_EST" hidden="1">"c4461"</definedName>
    <definedName name="IQ_MAINT_CAPEX_LOW_EST_CIQ" hidden="1">"c4990"</definedName>
    <definedName name="IQ_MAINT_CAPEX_LOW_GUIDANCE" hidden="1">"c4237"</definedName>
    <definedName name="IQ_MAINT_CAPEX_LOW_GUIDANCE_CIQ" hidden="1">"c4649"</definedName>
    <definedName name="IQ_MAINT_CAPEX_MEDIAN_EST" hidden="1">"c4462"</definedName>
    <definedName name="IQ_MAINT_CAPEX_MEDIAN_EST_CIQ" hidden="1">"c4991"</definedName>
    <definedName name="IQ_MAINT_CAPEX_NUM_EST" hidden="1">"c4463"</definedName>
    <definedName name="IQ_MAINT_CAPEX_NUM_EST_CIQ" hidden="1">"c5001"</definedName>
    <definedName name="IQ_MAINT_CAPEX_STDDEV_EST" hidden="1">"c4464"</definedName>
    <definedName name="IQ_MAINT_CAPEX_STDDEV_EST_CIQ" hidden="1">"c5002"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ATURITY_ONE_YEAR_LESS_FDIC" hidden="1">"c6425"</definedName>
    <definedName name="IQ_MC_RATIO" hidden="1">"c2783"</definedName>
    <definedName name="IQ_MC_STATUTORY_SURPLUS" hidden="1">"c2772"</definedName>
    <definedName name="IQ_MEDIAN_TARGET_PRICE" hidden="1">"c1650"</definedName>
    <definedName name="IQ_MEDIAN_TARGET_PRICE_CIQ" hidden="1">"c4658"</definedName>
    <definedName name="IQ_MEDIAN_TARGET_PRICE_REUT" hidden="1">"c5316"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" hidden="1">"c6235"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" hidden="1">"c6236"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" hidden="1">"c6237"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CIQ" hidden="1">"c4041"</definedName>
    <definedName name="IQ_MKTCAP_TOTAL_REV_FWD_REUT" hidden="1">"c4048"</definedName>
    <definedName name="IQ_MM_ACCOUNT" hidden="1">"c743"</definedName>
    <definedName name="IQ_MONEY_MARKET_DEPOSIT_ACCOUNTS_FDIC" hidden="1">"c6553"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BACKED_SECURITIES_FDIC" hidden="1">"c6402"</definedName>
    <definedName name="IQ_MORTGAGE_SERV_RIGHTS" hidden="1">"c2242"</definedName>
    <definedName name="IQ_MORTGAGE_SERVICING_FDIC" hidden="1">"c6335"</definedName>
    <definedName name="IQ_MULTIFAMILY_RESIDENTIAL_LOANS_FDIC" hidden="1">"c6311"</definedName>
    <definedName name="IQ_NAV_EST" hidden="1">"c1751"</definedName>
    <definedName name="IQ_NAV_HIGH_EST" hidden="1">"c1753"</definedName>
    <definedName name="IQ_NAV_LOW_EST" hidden="1">"c1754"</definedName>
    <definedName name="IQ_NAV_MEDIAN_EST" hidden="1">"c1752"</definedName>
    <definedName name="IQ_NAV_NUM_EST" hidden="1">"c1755"</definedName>
    <definedName name="IQ_NAV_SHARE_ACT_OR_EST" hidden="1">"c2225"</definedName>
    <definedName name="IQ_NAV_SHARE_EST" hidden="1">"c5609"</definedName>
    <definedName name="IQ_NAV_SHARE_HIGH_EST" hidden="1">"c5612"</definedName>
    <definedName name="IQ_NAV_SHARE_LOW_EST" hidden="1">"c5613"</definedName>
    <definedName name="IQ_NAV_SHARE_MEDIAN_EST" hidden="1">"c5610"</definedName>
    <definedName name="IQ_NAV_SHARE_NUM_EST" hidden="1">"c5614"</definedName>
    <definedName name="IQ_NAV_SHARE_STDDEV_EST" hidden="1">"c5611"</definedName>
    <definedName name="IQ_NAV_STDDEV_EST" hidden="1">"c1756"</definedName>
    <definedName name="IQ_NET_CHANGE" hidden="1">"c749"</definedName>
    <definedName name="IQ_NET_CHARGE_OFFS_FDIC" hidden="1">"c6641"</definedName>
    <definedName name="IQ_NET_CHARGE_OFFS_LOANS_FDIC" hidden="1">"c6751"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ACT_OR_EST" hidden="1">"c3583"</definedName>
    <definedName name="IQ_NET_DEBT_ACT_OR_EST_CIQ" hidden="1">"c5070"</definedName>
    <definedName name="IQ_NET_DEBT_EBITDA" hidden="1">"c750"</definedName>
    <definedName name="IQ_NET_DEBT_EBITDA_CAPEX" hidden="1">"c2949"</definedName>
    <definedName name="IQ_NET_DEBT_EST" hidden="1">"c3517"</definedName>
    <definedName name="IQ_NET_DEBT_EST_CIQ" hidden="1">"c3814"</definedName>
    <definedName name="IQ_NET_DEBT_GUIDANCE" hidden="1">"c4467"</definedName>
    <definedName name="IQ_NET_DEBT_GUIDANCE_CIQ" hidden="1">"c5005"</definedName>
    <definedName name="IQ_NET_DEBT_HIGH_EST" hidden="1">"c3518"</definedName>
    <definedName name="IQ_NET_DEBT_HIGH_EST_CIQ" hidden="1">"c3816"</definedName>
    <definedName name="IQ_NET_DEBT_HIGH_GUIDANCE" hidden="1">"c4181"</definedName>
    <definedName name="IQ_NET_DEBT_HIGH_GUIDANCE_CIQ" hidden="1">"c4593"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" hidden="1">"c6238"</definedName>
    <definedName name="IQ_NET_DEBT_ISSUED_REIT" hidden="1">"c756"</definedName>
    <definedName name="IQ_NET_DEBT_ISSUED_UTI" hidden="1">"c757"</definedName>
    <definedName name="IQ_NET_DEBT_LOW_EST" hidden="1">"c3519"</definedName>
    <definedName name="IQ_NET_DEBT_LOW_EST_CIQ" hidden="1">"c3817"</definedName>
    <definedName name="IQ_NET_DEBT_LOW_GUIDANCE" hidden="1">"c4221"</definedName>
    <definedName name="IQ_NET_DEBT_LOW_GUIDANCE_CIQ" hidden="1">"c4633"</definedName>
    <definedName name="IQ_NET_DEBT_MEDIAN_EST" hidden="1">"c3520"</definedName>
    <definedName name="IQ_NET_DEBT_MEDIAN_EST_CIQ" hidden="1">"c3815"</definedName>
    <definedName name="IQ_NET_DEBT_NUM_EST" hidden="1">"c3515"</definedName>
    <definedName name="IQ_NET_DEBT_NUM_EST_CIQ" hidden="1">"c3818"</definedName>
    <definedName name="IQ_NET_DEBT_STDDEV_EST" hidden="1">"c3516"</definedName>
    <definedName name="IQ_NET_DEBT_STDDEV_EST_CIQ" hidden="1">"c3819"</definedName>
    <definedName name="IQ_NET_EARNED" hidden="1">"c2734"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COME_FDIC" hidden="1">"c6587"</definedName>
    <definedName name="IQ_NET_INT_INC_10YR_ANN_CAGR" hidden="1">"c6100"</definedName>
    <definedName name="IQ_NET_INT_INC_10YR_ANN_GROWTH" hidden="1">"c758"</definedName>
    <definedName name="IQ_NET_INT_INC_1YR_ANN_GROWTH" hidden="1">"c759"</definedName>
    <definedName name="IQ_NET_INT_INC_2YR_ANN_CAGR" hidden="1">"c6101"</definedName>
    <definedName name="IQ_NET_INT_INC_2YR_ANN_GROWTH" hidden="1">"c760"</definedName>
    <definedName name="IQ_NET_INT_INC_3YR_ANN_CAGR" hidden="1">"c6102"</definedName>
    <definedName name="IQ_NET_INT_INC_3YR_ANN_GROWTH" hidden="1">"c761"</definedName>
    <definedName name="IQ_NET_INT_INC_5YR_ANN_CAGR" hidden="1">"c6103"</definedName>
    <definedName name="IQ_NET_INT_INC_5YR_ANN_GROWTH" hidden="1">"c762"</definedName>
    <definedName name="IQ_NET_INT_INC_7YR_ANN_CAGR" hidden="1">"c6104"</definedName>
    <definedName name="IQ_NET_INT_INC_7YR_ANN_GROWTH" hidden="1">"c763"</definedName>
    <definedName name="IQ_NET_INT_INC_BNK" hidden="1">"c764"</definedName>
    <definedName name="IQ_NET_INT_INC_BNK_FDIC" hidden="1">"c6570"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" hidden="1">"c6239"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INTEREST_MARGIN_FDIC" hidden="1">"c6726"</definedName>
    <definedName name="IQ_NET_LIFE_INS_IN_FORCE" hidden="1">"c2769"</definedName>
    <definedName name="IQ_NET_LOANS" hidden="1">"c772"</definedName>
    <definedName name="IQ_NET_LOANS_10YR_ANN_CAGR" hidden="1">"c6105"</definedName>
    <definedName name="IQ_NET_LOANS_10YR_ANN_GROWTH" hidden="1">"c773"</definedName>
    <definedName name="IQ_NET_LOANS_1YR_ANN_GROWTH" hidden="1">"c774"</definedName>
    <definedName name="IQ_NET_LOANS_2YR_ANN_CAGR" hidden="1">"c6106"</definedName>
    <definedName name="IQ_NET_LOANS_2YR_ANN_GROWTH" hidden="1">"c775"</definedName>
    <definedName name="IQ_NET_LOANS_3YR_ANN_CAGR" hidden="1">"c6107"</definedName>
    <definedName name="IQ_NET_LOANS_3YR_ANN_GROWTH" hidden="1">"c776"</definedName>
    <definedName name="IQ_NET_LOANS_5YR_ANN_CAGR" hidden="1">"c6108"</definedName>
    <definedName name="IQ_NET_LOANS_5YR_ANN_GROWTH" hidden="1">"c777"</definedName>
    <definedName name="IQ_NET_LOANS_7YR_ANN_CAGR" hidden="1">"c6109"</definedName>
    <definedName name="IQ_NET_LOANS_7YR_ANN_GROWTH" hidden="1">"c778"</definedName>
    <definedName name="IQ_NET_LOANS_LEASES_CORE_DEPOSITS_FDIC" hidden="1">"c6743"</definedName>
    <definedName name="IQ_NET_LOANS_LEASES_DEPOSITS_FDIC" hidden="1">"c6742"</definedName>
    <definedName name="IQ_NET_LOANS_TOTAL_DEPOSITS" hidden="1">"c779"</definedName>
    <definedName name="IQ_NET_OPERATING_INCOME_ASSETS_FDIC" hidden="1">"c6729"</definedName>
    <definedName name="IQ_NET_RENTAL_EXP_FN" hidden="1">"c780"</definedName>
    <definedName name="IQ_NET_SECURITIZATION_INCOME_FDIC" hidden="1">"c6669"</definedName>
    <definedName name="IQ_NET_SERVICING_FEES_FDIC" hidden="1">"c6668"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CAGR" hidden="1">"c6110"</definedName>
    <definedName name="IQ_NI_10YR_ANN_GROWTH" hidden="1">"c782"</definedName>
    <definedName name="IQ_NI_1YR_ANN_GROWTH" hidden="1">"c783"</definedName>
    <definedName name="IQ_NI_2YR_ANN_CAGR" hidden="1">"c6111"</definedName>
    <definedName name="IQ_NI_2YR_ANN_GROWTH" hidden="1">"c784"</definedName>
    <definedName name="IQ_NI_3YR_ANN_CAGR" hidden="1">"c6112"</definedName>
    <definedName name="IQ_NI_3YR_ANN_GROWTH" hidden="1">"c785"</definedName>
    <definedName name="IQ_NI_5YR_ANN_CAGR" hidden="1">"c6113"</definedName>
    <definedName name="IQ_NI_5YR_ANN_GROWTH" hidden="1">"c786"</definedName>
    <definedName name="IQ_NI_7YR_ANN_CAGR" hidden="1">"c6114"</definedName>
    <definedName name="IQ_NI_7YR_ANN_GROWTH" hidden="1">"c787"</definedName>
    <definedName name="IQ_NI_ACT_OR_EST" hidden="1">"c2222"</definedName>
    <definedName name="IQ_NI_ACT_OR_EST_CIQ" hidden="1">"c5065"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EST" hidden="1">"c1716"</definedName>
    <definedName name="IQ_NI_EST_CIQ" hidden="1">"c4702"</definedName>
    <definedName name="IQ_NI_GAAP_GUIDANCE" hidden="1">"c4470"</definedName>
    <definedName name="IQ_NI_GAAP_GUIDANCE_CIQ" hidden="1">"c5008"</definedName>
    <definedName name="IQ_NI_GAAP_HIGH_GUIDANCE" hidden="1">"c4177"</definedName>
    <definedName name="IQ_NI_GAAP_HIGH_GUIDANCE_CIQ" hidden="1">"c4589"</definedName>
    <definedName name="IQ_NI_GAAP_LOW_GUIDANCE" hidden="1">"c4217"</definedName>
    <definedName name="IQ_NI_GAAP_LOW_GUIDANCE_CIQ" hidden="1">"c4629"</definedName>
    <definedName name="IQ_NI_GUIDANCE" hidden="1">"c4469"</definedName>
    <definedName name="IQ_NI_GUIDANCE_CIQ" hidden="1">"c5007"</definedName>
    <definedName name="IQ_NI_GW_EST_CIQ" hidden="1">"c4709"</definedName>
    <definedName name="IQ_NI_GW_GUIDANCE" hidden="1">"c4471"</definedName>
    <definedName name="IQ_NI_GW_GUIDANCE_CIQ" hidden="1">"c5009"</definedName>
    <definedName name="IQ_NI_GW_HIGH_EST_CIQ" hidden="1">"c4711"</definedName>
    <definedName name="IQ_NI_GW_HIGH_GUIDANCE" hidden="1">"c4178"</definedName>
    <definedName name="IQ_NI_GW_HIGH_GUIDANCE_CIQ" hidden="1">"c4590"</definedName>
    <definedName name="IQ_NI_GW_LOW_EST_CIQ" hidden="1">"c4712"</definedName>
    <definedName name="IQ_NI_GW_LOW_GUIDANCE" hidden="1">"c4218"</definedName>
    <definedName name="IQ_NI_GW_LOW_GUIDANCE_CIQ" hidden="1">"c4630"</definedName>
    <definedName name="IQ_NI_GW_MEDIAN_EST_CIQ" hidden="1">"c4710"</definedName>
    <definedName name="IQ_NI_GW_NUM_EST_CIQ" hidden="1">"c4713"</definedName>
    <definedName name="IQ_NI_GW_STDDEV_EST_CIQ" hidden="1">"c4714"</definedName>
    <definedName name="IQ_NI_HIGH_EST" hidden="1">"c1718"</definedName>
    <definedName name="IQ_NI_HIGH_EST_CIQ" hidden="1">"c4704"</definedName>
    <definedName name="IQ_NI_HIGH_GUIDANCE" hidden="1">"c4176"</definedName>
    <definedName name="IQ_NI_HIGH_GUIDANCE_CIQ" hidden="1">"c4588"</definedName>
    <definedName name="IQ_NI_LOW_EST" hidden="1">"c1719"</definedName>
    <definedName name="IQ_NI_LOW_EST_CIQ" hidden="1">"c4705"</definedName>
    <definedName name="IQ_NI_LOW_GUIDANCE" hidden="1">"c4216"</definedName>
    <definedName name="IQ_NI_LOW_GUIDANCE_CIQ" hidden="1">"c4628"</definedName>
    <definedName name="IQ_NI_MARGIN" hidden="1">"c794"</definedName>
    <definedName name="IQ_NI_MEDIAN_EST" hidden="1">"c1717"</definedName>
    <definedName name="IQ_NI_MEDIAN_EST_CIQ" hidden="1">"c4703"</definedName>
    <definedName name="IQ_NI_NORM" hidden="1">"c1901"</definedName>
    <definedName name="IQ_NI_NORM_10YR_ANN_CAGR" hidden="1">"c6189"</definedName>
    <definedName name="IQ_NI_NORM_10YR_ANN_GROWTH" hidden="1">"c1960"</definedName>
    <definedName name="IQ_NI_NORM_1YR_ANN_GROWTH" hidden="1">"c1955"</definedName>
    <definedName name="IQ_NI_NORM_2YR_ANN_CAGR" hidden="1">"c6185"</definedName>
    <definedName name="IQ_NI_NORM_2YR_ANN_GROWTH" hidden="1">"c1956"</definedName>
    <definedName name="IQ_NI_NORM_3YR_ANN_CAGR" hidden="1">"c6186"</definedName>
    <definedName name="IQ_NI_NORM_3YR_ANN_GROWTH" hidden="1">"c1957"</definedName>
    <definedName name="IQ_NI_NORM_5YR_ANN_CAGR" hidden="1">"c6187"</definedName>
    <definedName name="IQ_NI_NORM_5YR_ANN_GROWTH" hidden="1">"c1958"</definedName>
    <definedName name="IQ_NI_NORM_7YR_ANN_CAGR" hidden="1">"c6188"</definedName>
    <definedName name="IQ_NI_NORM_7YR_ANN_GROWTH" hidden="1">"c1959"</definedName>
    <definedName name="IQ_NI_NORM_MARGIN" hidden="1">"c1964"</definedName>
    <definedName name="IQ_NI_NUM_EST" hidden="1">"c1720"</definedName>
    <definedName name="IQ_NI_NUM_EST_CIQ" hidden="1">"c4706"</definedName>
    <definedName name="IQ_NI_REPORTED_EST" hidden="1">"c1730"</definedName>
    <definedName name="IQ_NI_REPORTED_EST_CIQ" hidden="1">"c4716"</definedName>
    <definedName name="IQ_NI_REPORTED_HIGH_EST" hidden="1">"c1732"</definedName>
    <definedName name="IQ_NI_REPORTED_HIGH_EST_CIQ" hidden="1">"c4718"</definedName>
    <definedName name="IQ_NI_REPORTED_LOW_EST" hidden="1">"c1733"</definedName>
    <definedName name="IQ_NI_REPORTED_LOW_EST_CIQ" hidden="1">"c4719"</definedName>
    <definedName name="IQ_NI_REPORTED_MEDIAN_EST" hidden="1">"c1731"</definedName>
    <definedName name="IQ_NI_REPORTED_MEDIAN_EST_CIQ" hidden="1">"c4717"</definedName>
    <definedName name="IQ_NI_REPORTED_NUM_EST" hidden="1">"c1734"</definedName>
    <definedName name="IQ_NI_REPORTED_NUM_EST_CIQ" hidden="1">"c4720"</definedName>
    <definedName name="IQ_NI_REPORTED_STDDEV_EST" hidden="1">"c1735"</definedName>
    <definedName name="IQ_NI_REPORTED_STDDEV_EST_CIQ" hidden="1">"c4721"</definedName>
    <definedName name="IQ_NI_SBC_ACT_OR_EST" hidden="1">"c4474"</definedName>
    <definedName name="IQ_NI_SBC_ACT_OR_EST_CIQ" hidden="1">"c5012"</definedName>
    <definedName name="IQ_NI_SBC_EST" hidden="1">"c4473"</definedName>
    <definedName name="IQ_NI_SBC_EST_CIQ" hidden="1">"c5011"</definedName>
    <definedName name="IQ_NI_SBC_GUIDANCE" hidden="1">"c4475"</definedName>
    <definedName name="IQ_NI_SBC_GUIDANCE_CIQ" hidden="1">"c5013"</definedName>
    <definedName name="IQ_NI_SBC_GW_ACT_OR_EST" hidden="1">"c4478"</definedName>
    <definedName name="IQ_NI_SBC_GW_ACT_OR_EST_CIQ" hidden="1">"c5016"</definedName>
    <definedName name="IQ_NI_SBC_GW_EST" hidden="1">"c4477"</definedName>
    <definedName name="IQ_NI_SBC_GW_EST_CIQ" hidden="1">"c5015"</definedName>
    <definedName name="IQ_NI_SBC_GW_GUIDANCE" hidden="1">"c4479"</definedName>
    <definedName name="IQ_NI_SBC_GW_GUIDANCE_CIQ" hidden="1">"c5017"</definedName>
    <definedName name="IQ_NI_SBC_GW_HIGH_EST" hidden="1">"c4480"</definedName>
    <definedName name="IQ_NI_SBC_GW_HIGH_EST_CIQ" hidden="1">"c5018"</definedName>
    <definedName name="IQ_NI_SBC_GW_HIGH_GUIDANCE" hidden="1">"c4187"</definedName>
    <definedName name="IQ_NI_SBC_GW_HIGH_GUIDANCE_CIQ" hidden="1">"c4599"</definedName>
    <definedName name="IQ_NI_SBC_GW_LOW_EST" hidden="1">"c4481"</definedName>
    <definedName name="IQ_NI_SBC_GW_LOW_EST_CIQ" hidden="1">"c5019"</definedName>
    <definedName name="IQ_NI_SBC_GW_LOW_GUIDANCE" hidden="1">"c4227"</definedName>
    <definedName name="IQ_NI_SBC_GW_LOW_GUIDANCE_CIQ" hidden="1">"c4639"</definedName>
    <definedName name="IQ_NI_SBC_GW_MEDIAN_EST" hidden="1">"c4482"</definedName>
    <definedName name="IQ_NI_SBC_GW_MEDIAN_EST_CIQ" hidden="1">"c5020"</definedName>
    <definedName name="IQ_NI_SBC_GW_NUM_EST" hidden="1">"c4483"</definedName>
    <definedName name="IQ_NI_SBC_GW_NUM_EST_CIQ" hidden="1">"c5021"</definedName>
    <definedName name="IQ_NI_SBC_GW_STDDEV_EST" hidden="1">"c4484"</definedName>
    <definedName name="IQ_NI_SBC_GW_STDDEV_EST_CIQ" hidden="1">"c5022"</definedName>
    <definedName name="IQ_NI_SBC_HIGH_EST" hidden="1">"c4486"</definedName>
    <definedName name="IQ_NI_SBC_HIGH_EST_CIQ" hidden="1">"c5024"</definedName>
    <definedName name="IQ_NI_SBC_HIGH_GUIDANCE" hidden="1">"c4186"</definedName>
    <definedName name="IQ_NI_SBC_HIGH_GUIDANCE_CIQ" hidden="1">"c4598"</definedName>
    <definedName name="IQ_NI_SBC_LOW_EST" hidden="1">"c4487"</definedName>
    <definedName name="IQ_NI_SBC_LOW_EST_CIQ" hidden="1">"c5025"</definedName>
    <definedName name="IQ_NI_SBC_LOW_GUIDANCE" hidden="1">"c4226"</definedName>
    <definedName name="IQ_NI_SBC_LOW_GUIDANCE_CIQ" hidden="1">"c4638"</definedName>
    <definedName name="IQ_NI_SBC_MEDIAN_EST" hidden="1">"c4488"</definedName>
    <definedName name="IQ_NI_SBC_MEDIAN_EST_CIQ" hidden="1">"c5026"</definedName>
    <definedName name="IQ_NI_SBC_NUM_EST" hidden="1">"c4489"</definedName>
    <definedName name="IQ_NI_SBC_NUM_EST_CIQ" hidden="1">"c5027"</definedName>
    <definedName name="IQ_NI_SBC_STDDEV_EST" hidden="1">"c4490"</definedName>
    <definedName name="IQ_NI_SBC_STDDEV_EST_CIQ" hidden="1">"c5028"</definedName>
    <definedName name="IQ_NI_SFAS" hidden="1">"c795"</definedName>
    <definedName name="IQ_NI_STDDEV_EST" hidden="1">"c1721"</definedName>
    <definedName name="IQ_NI_STDDEV_EST_CIQ" hidden="1">"c4707"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EXP_FDIC" hidden="1">"c6579"</definedName>
    <definedName name="IQ_NON_INT_INC" hidden="1">"c802"</definedName>
    <definedName name="IQ_NON_INT_INC_10YR_ANN_CAGR" hidden="1">"c6115"</definedName>
    <definedName name="IQ_NON_INT_INC_10YR_ANN_GROWTH" hidden="1">"c803"</definedName>
    <definedName name="IQ_NON_INT_INC_1YR_ANN_GROWTH" hidden="1">"c804"</definedName>
    <definedName name="IQ_NON_INT_INC_2YR_ANN_CAGR" hidden="1">"c6116"</definedName>
    <definedName name="IQ_NON_INT_INC_2YR_ANN_GROWTH" hidden="1">"c805"</definedName>
    <definedName name="IQ_NON_INT_INC_3YR_ANN_CAGR" hidden="1">"c6117"</definedName>
    <definedName name="IQ_NON_INT_INC_3YR_ANN_GROWTH" hidden="1">"c806"</definedName>
    <definedName name="IQ_NON_INT_INC_5YR_ANN_CAGR" hidden="1">"c6118"</definedName>
    <definedName name="IQ_NON_INT_INC_5YR_ANN_GROWTH" hidden="1">"c807"</definedName>
    <definedName name="IQ_NON_INT_INC_7YR_ANN_CAGR" hidden="1">"c6119"</definedName>
    <definedName name="IQ_NON_INT_INC_7YR_ANN_GROWTH" hidden="1">"c808"</definedName>
    <definedName name="IQ_NON_INT_INC_FDIC" hidden="1">"c6575"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CAGR" hidden="1">"c6120"</definedName>
    <definedName name="IQ_NON_PERF_ASSETS_10YR_ANN_GROWTH" hidden="1">"c811"</definedName>
    <definedName name="IQ_NON_PERF_ASSETS_1YR_ANN_GROWTH" hidden="1">"c812"</definedName>
    <definedName name="IQ_NON_PERF_ASSETS_2YR_ANN_CAGR" hidden="1">"c6121"</definedName>
    <definedName name="IQ_NON_PERF_ASSETS_2YR_ANN_GROWTH" hidden="1">"c813"</definedName>
    <definedName name="IQ_NON_PERF_ASSETS_3YR_ANN_CAGR" hidden="1">"c6122"</definedName>
    <definedName name="IQ_NON_PERF_ASSETS_3YR_ANN_GROWTH" hidden="1">"c814"</definedName>
    <definedName name="IQ_NON_PERF_ASSETS_5YR_ANN_CAGR" hidden="1">"c6123"</definedName>
    <definedName name="IQ_NON_PERF_ASSETS_5YR_ANN_GROWTH" hidden="1">"c815"</definedName>
    <definedName name="IQ_NON_PERF_ASSETS_7YR_ANN_CAGR" hidden="1">"c6124"</definedName>
    <definedName name="IQ_NON_PERF_ASSETS_7YR_ANN_GROWTH" hidden="1">"c816"</definedName>
    <definedName name="IQ_NON_PERF_ASSETS_TOTAL_ASSETS" hidden="1">"c817"</definedName>
    <definedName name="IQ_NON_PERF_LOANS_10YR_ANN_CAGR" hidden="1">"c6125"</definedName>
    <definedName name="IQ_NON_PERF_LOANS_10YR_ANN_GROWTH" hidden="1">"c818"</definedName>
    <definedName name="IQ_NON_PERF_LOANS_1YR_ANN_GROWTH" hidden="1">"c819"</definedName>
    <definedName name="IQ_NON_PERF_LOANS_2YR_ANN_CAGR" hidden="1">"c6126"</definedName>
    <definedName name="IQ_NON_PERF_LOANS_2YR_ANN_GROWTH" hidden="1">"c820"</definedName>
    <definedName name="IQ_NON_PERF_LOANS_3YR_ANN_CAGR" hidden="1">"c6127"</definedName>
    <definedName name="IQ_NON_PERF_LOANS_3YR_ANN_GROWTH" hidden="1">"c821"</definedName>
    <definedName name="IQ_NON_PERF_LOANS_5YR_ANN_CAGR" hidden="1">"c6128"</definedName>
    <definedName name="IQ_NON_PERF_LOANS_5YR_ANN_GROWTH" hidden="1">"c822"</definedName>
    <definedName name="IQ_NON_PERF_LOANS_7YR_ANN_CAGR" hidden="1">"c6129"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_US_ADDRESSEES_TOTAL_LOANS_FOREIGN_FDIC" hidden="1">"c6443"</definedName>
    <definedName name="IQ_NON_US_CHARGE_OFFS_AND_RECOVERIES_FDIC" hidden="1">"c6650"</definedName>
    <definedName name="IQ_NON_US_CHARGE_OFFS_FDIC" hidden="1">"c6648"</definedName>
    <definedName name="IQ_NON_US_COMMERCIAL_INDUSTRIAL_CHARGE_OFFS_FDIC" hidden="1">"c6651"</definedName>
    <definedName name="IQ_NON_US_NET_LOANS_FDIC" hidden="1">"c6376"</definedName>
    <definedName name="IQ_NON_US_RECOVERIES_FDIC" hidden="1">"c6649"</definedName>
    <definedName name="IQ_NONCASH_PENSION_EXP" hidden="1">"c3000"</definedName>
    <definedName name="IQ_NONCURRENT_LOANS_1_4_FAMILY_FDIC" hidden="1">"c6770"</definedName>
    <definedName name="IQ_NONCURRENT_LOANS_COMMERCIAL_INDUSTRIAL_FDIC" hidden="1">"c6773"</definedName>
    <definedName name="IQ_NONCURRENT_LOANS_COMMERCIAL_RE_FDIC" hidden="1">"c6768"</definedName>
    <definedName name="IQ_NONCURRENT_LOANS_COMMERCIAL_RE_NOT_SECURED_FDIC" hidden="1">"c6778"</definedName>
    <definedName name="IQ_NONCURRENT_LOANS_CONSTRUCTION_LAND_DEV_FDIC" hidden="1">"c6767"</definedName>
    <definedName name="IQ_NONCURRENT_LOANS_CREDIT_CARD_FDIC" hidden="1">"c6775"</definedName>
    <definedName name="IQ_NONCURRENT_LOANS_GUARANTEED_FDIC" hidden="1">"c6358"</definedName>
    <definedName name="IQ_NONCURRENT_LOANS_HOME_EQUITY_FDIC" hidden="1">"c6771"</definedName>
    <definedName name="IQ_NONCURRENT_LOANS_INDIVIDUALS_FDIC" hidden="1">"c6774"</definedName>
    <definedName name="IQ_NONCURRENT_LOANS_LEASES_FDIC" hidden="1">"c6357"</definedName>
    <definedName name="IQ_NONCURRENT_LOANS_MULTIFAMILY_FDIC" hidden="1">"c6769"</definedName>
    <definedName name="IQ_NONCURRENT_LOANS_OTHER_FAMILY_FDIC" hidden="1">"c6772"</definedName>
    <definedName name="IQ_NONCURRENT_LOANS_OTHER_INDIVIDUAL_FDIC" hidden="1">"c6776"</definedName>
    <definedName name="IQ_NONCURRENT_LOANS_OTHER_LOANS_FDIC" hidden="1">"c6777"</definedName>
    <definedName name="IQ_NONCURRENT_LOANS_RE_FDIC" hidden="1">"c6766"</definedName>
    <definedName name="IQ_NONCURRENT_LOANS_TOTAL_LOANS_FDIC" hidden="1">"c6765"</definedName>
    <definedName name="IQ_NONCURRENT_OREO_ASSETS_FDIC" hidden="1">"c6741"</definedName>
    <definedName name="IQ_NONINTEREST_BEARING_BALANCES_FDIC" hidden="1">"c6394"</definedName>
    <definedName name="IQ_NONINTEREST_BEARING_DEPOSITS_DOMESTIC_FDIC" hidden="1">"c6477"</definedName>
    <definedName name="IQ_NONINTEREST_BEARING_DEPOSITS_FOREIGN_FDIC" hidden="1">"c6484"</definedName>
    <definedName name="IQ_NONINTEREST_EXPENSE_EARNING_ASSETS_FDIC" hidden="1">"c6728"</definedName>
    <definedName name="IQ_NONINTEREST_INCOME_EARNING_ASSETS_FDIC" hidden="1">"c6727"</definedName>
    <definedName name="IQ_NONMORTGAGE_SERVICING_FDIC" hidden="1">"c6336"</definedName>
    <definedName name="IQ_NONRECOURSE_DEBT" hidden="1">"c2550"</definedName>
    <definedName name="IQ_NONRECOURSE_DEBT_PCT" hidden="1">"c2551"</definedName>
    <definedName name="IQ_NONTRANSACTION_ACCOUNTS_FDIC" hidden="1">"c6552"</definedName>
    <definedName name="IQ_NONUTIL_REV" hidden="1">"c2089"</definedName>
    <definedName name="IQ_NORM_EPS_ACT_OR_EST" hidden="1">"c2249"</definedName>
    <definedName name="IQ_NORM_EPS_ACT_OR_EST_CIQ" hidden="1">"c5069"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TIONAL_AMOUNT_CREDIT_DERIVATIVES_FDIC" hidden="1">"c6507"</definedName>
    <definedName name="IQ_NOTIONAL_VALUE_EXCHANGE_SWAPS_FDIC" hidden="1">"c6516"</definedName>
    <definedName name="IQ_NOTIONAL_VALUE_OTHER_SWAPS_FDIC" hidden="1">"c6521"</definedName>
    <definedName name="IQ_NOTIONAL_VALUE_RATE_SWAPS_FDIC" hidden="1">"c6511"</definedName>
    <definedName name="IQ_NOW_ACCOUNT" hidden="1">"c828"</definedName>
    <definedName name="IQ_NPPE" hidden="1">"c829"</definedName>
    <definedName name="IQ_NPPE_10YR_ANN_CAGR" hidden="1">"c6130"</definedName>
    <definedName name="IQ_NPPE_10YR_ANN_GROWTH" hidden="1">"c830"</definedName>
    <definedName name="IQ_NPPE_1YR_ANN_GROWTH" hidden="1">"c831"</definedName>
    <definedName name="IQ_NPPE_2YR_ANN_CAGR" hidden="1">"c6131"</definedName>
    <definedName name="IQ_NPPE_2YR_ANN_GROWTH" hidden="1">"c832"</definedName>
    <definedName name="IQ_NPPE_3YR_ANN_CAGR" hidden="1">"c6132"</definedName>
    <definedName name="IQ_NPPE_3YR_ANN_GROWTH" hidden="1">"c833"</definedName>
    <definedName name="IQ_NPPE_5YR_ANN_CAGR" hidden="1">"c6133"</definedName>
    <definedName name="IQ_NPPE_5YR_ANN_GROWTH" hidden="1">"c834"</definedName>
    <definedName name="IQ_NPPE_7YR_ANN_CAGR" hidden="1">"c6134"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DEPOSITS_LESS_THAN_100K_FDIC" hidden="1">"c6495"</definedName>
    <definedName name="IQ_NUMBER_DEPOSITS_MORE_THAN_100K_FDIC" hidden="1">"c6493"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BLIGATIONS_OF_STATES_TOTAL_LOANS_FOREIGN_FDIC" hidden="1">"c6447"</definedName>
    <definedName name="IQ_OBLIGATIONS_STATES_FDIC" hidden="1">"c6431"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AVG_DAILY_SALES_VOL_EQ_INC_GAS" hidden="1">"c5797"</definedName>
    <definedName name="IQ_OG_AVG_DAILY_SALES_VOL_EQ_INC_NGL" hidden="1">"c5798"</definedName>
    <definedName name="IQ_OG_AVG_DAILY_SALES_VOL_EQ_INC_OIL" hidden="1">"c5796"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ACRE_GROSS_EQ_INC" hidden="1">"c5802"</definedName>
    <definedName name="IQ_OG_DEVELOPED_ACRE_NET_EQ_INC" hidden="1">"c5803"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SERVE_REPLACEMENT_RATIO" hidden="1">"c5799"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ALES_VOL_EQ_INC_GAS" hidden="1">"c5794"</definedName>
    <definedName name="IQ_OG_SALES_VOL_EQ_INC_NGL" hidden="1">"c5795"</definedName>
    <definedName name="IQ_OG_SALES_VOL_EQ_INC_OIL" hidden="1">"c5793"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UNDEVELOPED_ACRE_GROSS_EQ_INC" hidden="1">"c5800"</definedName>
    <definedName name="IQ_OG_UNDEVELOPED_ACRE_NET_EQ_INC" hidden="1">"c5801"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CT_NEXT" hidden="1">"c5774"</definedName>
    <definedName name="IQ_OPEB_ACT_NEXT_DOM" hidden="1">"c5772"</definedName>
    <definedName name="IQ_OPEB_ACT_NEXT_FOREIGN" hidden="1">"c5773"</definedName>
    <definedName name="IQ_OPEB_AMT_RECOG_NEXT" hidden="1">"c5783"</definedName>
    <definedName name="IQ_OPEB_AMT_RECOG_NEXT_DOM" hidden="1">"c5781"</definedName>
    <definedName name="IQ_OPEB_AMT_RECOG_NEXT_FOREIGN" hidden="1">"c5782"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CI_ACT" hidden="1">"c5759"</definedName>
    <definedName name="IQ_OPEB_CI_ACT_DOM" hidden="1">"c5757"</definedName>
    <definedName name="IQ_OPEB_CI_ACT_FOREIGN" hidden="1">"c5758"</definedName>
    <definedName name="IQ_OPEB_CI_NET_AMT_RECOG" hidden="1">"c5771"</definedName>
    <definedName name="IQ_OPEB_CI_NET_AMT_RECOG_DOM" hidden="1">"c5769"</definedName>
    <definedName name="IQ_OPEB_CI_NET_AMT_RECOG_FOREIGN" hidden="1">"c5770"</definedName>
    <definedName name="IQ_OPEB_CI_OTHER_MISC_ADJ" hidden="1">"c5768"</definedName>
    <definedName name="IQ_OPEB_CI_OTHER_MISC_ADJ_DOM" hidden="1">"c5766"</definedName>
    <definedName name="IQ_OPEB_CI_OTHER_MISC_ADJ_FOREIGN" hidden="1">"c5767"</definedName>
    <definedName name="IQ_OPEB_CI_PRIOR_SERVICE" hidden="1">"c5762"</definedName>
    <definedName name="IQ_OPEB_CI_PRIOR_SERVICE_DOM" hidden="1">"c5760"</definedName>
    <definedName name="IQ_OPEB_CI_PRIOR_SERVICE_FOREIGN" hidden="1">"c5761"</definedName>
    <definedName name="IQ_OPEB_CI_TRANSITION" hidden="1">"c5765"</definedName>
    <definedName name="IQ_OPEB_CI_TRANSITION_DOM" hidden="1">"c5763"</definedName>
    <definedName name="IQ_OPEB_CI_TRANSITION_FOREIGN" hidden="1">"c5764"</definedName>
    <definedName name="IQ_OPEB_CL" hidden="1">"c5789"</definedName>
    <definedName name="IQ_OPEB_CL_DOM" hidden="1">"c5787"</definedName>
    <definedName name="IQ_OPEB_CL_FOREIGN" hidden="1">"c5788"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LT_ASSETS" hidden="1">"c5786"</definedName>
    <definedName name="IQ_OPEB_LT_ASSETS_DOM" hidden="1">"c5784"</definedName>
    <definedName name="IQ_OPEB_LT_ASSETS_FOREIGN" hidden="1">"c5785"</definedName>
    <definedName name="IQ_OPEB_LT_LIAB" hidden="1">"c5792"</definedName>
    <definedName name="IQ_OPEB_LT_LIAB_DOM" hidden="1">"c5790"</definedName>
    <definedName name="IQ_OPEB_LT_LIAB_FOREIGN" hidden="1">"c5791"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PRIOR_SERVICE_NEXT" hidden="1">"c5777"</definedName>
    <definedName name="IQ_OPEB_PRIOR_SERVICE_NEXT_DOM" hidden="1">"c5775"</definedName>
    <definedName name="IQ_OPEB_PRIOR_SERVICE_NEXT_FOREIGN" hidden="1">"c5776"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TRANSITION_NEXT" hidden="1">"c5780"</definedName>
    <definedName name="IQ_OPEB_TRANSITION_NEXT_DOM" hidden="1">"c5778"</definedName>
    <definedName name="IQ_OPEB_TRANSITION_NEXT_FOREIGN" hidden="1">"c5779"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PRICE" hidden="1">"c848"</definedName>
    <definedName name="IQ_OPER_INC" hidden="1">"c849"</definedName>
    <definedName name="IQ_OPER_INC_ACT_OR_EST" hidden="1">"c2220"</definedName>
    <definedName name="IQ_OPER_INC_BR" hidden="1">"c850"</definedName>
    <definedName name="IQ_OPER_INC_EST" hidden="1">"c1688"</definedName>
    <definedName name="IQ_OPER_INC_FIN" hidden="1">"c851"</definedName>
    <definedName name="IQ_OPER_INC_HIGH_EST" hidden="1">"c1690"</definedName>
    <definedName name="IQ_OPER_INC_INS" hidden="1">"c852"</definedName>
    <definedName name="IQ_OPER_INC_LOW_EST" hidden="1">"c1691"</definedName>
    <definedName name="IQ_OPER_INC_MARGIN" hidden="1">"c1448"</definedName>
    <definedName name="IQ_OPER_INC_MEDIAN_EST" hidden="1">"c1689"</definedName>
    <definedName name="IQ_OPER_INC_NUM_EST" hidden="1">"c1692"</definedName>
    <definedName name="IQ_OPER_INC_RE" hidden="1">"c6240"</definedName>
    <definedName name="IQ_OPER_INC_REIT" hidden="1">"c853"</definedName>
    <definedName name="IQ_OPER_INC_STDDEV_EST" hidden="1">"c1693"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ABLE_END_OS" hidden="1">"c5804"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BEG_OS" hidden="1">"c5805"</definedName>
    <definedName name="IQ_OPTIONS_STRIKE_PRICE_CANCELLED" hidden="1">"c5807"</definedName>
    <definedName name="IQ_OPTIONS_STRIKE_PRICE_EXERCISABLE" hidden="1">"c5808"</definedName>
    <definedName name="IQ_OPTIONS_STRIKE_PRICE_EXERCISED" hidden="1">"c5806"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REO_1_4_RESIDENTIAL_FDIC" hidden="1">"c6454"</definedName>
    <definedName name="IQ_OREO_COMMERCIAL_RE_FDIC" hidden="1">"c6456"</definedName>
    <definedName name="IQ_OREO_CONSTRUCTION_DEVELOPMENT_FDIC" hidden="1">"c6457"</definedName>
    <definedName name="IQ_OREO_FARMLAND_FDIC" hidden="1">"c6458"</definedName>
    <definedName name="IQ_OREO_FOREIGN_FDIC" hidden="1">"c6460"</definedName>
    <definedName name="IQ_OREO_MULTI_FAMILY_RESIDENTIAL_FDIC" hidden="1">"c6455"</definedName>
    <definedName name="IQ_OTHER_ADJUST_GROSS_LOANS" hidden="1">"c859"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" hidden="1">"c6287"</definedName>
    <definedName name="IQ_OTHER_AMORT_REIT" hidden="1">"c5569"</definedName>
    <definedName name="IQ_OTHER_AMORT_UTI" hidden="1">"c5570"</definedName>
    <definedName name="IQ_OTHER_ASSETS" hidden="1">"c860"</definedName>
    <definedName name="IQ_OTHER_ASSETS_BNK" hidden="1">"c861"</definedName>
    <definedName name="IQ_OTHER_ASSETS_BR" hidden="1">"c862"</definedName>
    <definedName name="IQ_OTHER_ASSETS_FDIC" hidden="1">"c6338"</definedName>
    <definedName name="IQ_OTHER_ASSETS_FIN" hidden="1">"c863"</definedName>
    <definedName name="IQ_OTHER_ASSETS_INS" hidden="1">"c864"</definedName>
    <definedName name="IQ_OTHER_ASSETS_RE" hidden="1">"c6241"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BORROWED_FUNDS_FDIC" hidden="1">"c6345"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" hidden="1">"c6242"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INS" hidden="1">"C6021"</definedName>
    <definedName name="IQ_OTHER_CL_SUPPL_RE" hidden="1">"c6243"</definedName>
    <definedName name="IQ_OTHER_CL_SUPPL_REIT" hidden="1">"c882"</definedName>
    <definedName name="IQ_OTHER_CL_SUPPL_UTI" hidden="1">"c883"</definedName>
    <definedName name="IQ_OTHER_CL_UTI" hidden="1">"c884"</definedName>
    <definedName name="IQ_OTHER_COMPREHENSIVE_INCOME_FDIC" hidden="1">"c6503"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DEPOSITORY_INSTITUTIONS_LOANS_FDIC" hidden="1">"c6436"</definedName>
    <definedName name="IQ_OTHER_DEPOSITORY_INSTITUTIONS_TOTAL_LOANS_FOREIGN_FDIC" hidden="1">"c6442"</definedName>
    <definedName name="IQ_OTHER_DOMESTIC_DEBT_SECURITIES_FDIC" hidden="1">"c6302"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" hidden="1">"c6244"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" hidden="1">"c6245"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" hidden="1">"c6246"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SURANCE_FEES_FDIC" hidden="1">"c6672"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" hidden="1">"c6247"</definedName>
    <definedName name="IQ_OTHER_INTAN_REIT" hidden="1">"c912"</definedName>
    <definedName name="IQ_OTHER_INTAN_UTI" hidden="1">"c913"</definedName>
    <definedName name="IQ_OTHER_INTANGIBLE_FDIC" hidden="1">"c6337"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" hidden="1">"c6248"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" hidden="1">"c6249"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" hidden="1">"c6250"</definedName>
    <definedName name="IQ_OTHER_LIAB_LT_REIT" hidden="1">"c940"</definedName>
    <definedName name="IQ_OTHER_LIAB_LT_UTI" hidden="1">"c941"</definedName>
    <definedName name="IQ_OTHER_LIAB_RE" hidden="1">"c6251"</definedName>
    <definedName name="IQ_OTHER_LIAB_REIT" hidden="1">"c942"</definedName>
    <definedName name="IQ_OTHER_LIAB_UTI" hidden="1">"c943"</definedName>
    <definedName name="IQ_OTHER_LIAB_WRITTEN" hidden="1">"c944"</definedName>
    <definedName name="IQ_OTHER_LIABILITIES_FDIC" hidden="1">"c6347"</definedName>
    <definedName name="IQ_OTHER_LOANS" hidden="1">"c945"</definedName>
    <definedName name="IQ_OTHER_LOANS_CHARGE_OFFS_FDIC" hidden="1">"c6601"</definedName>
    <definedName name="IQ_OTHER_LOANS_FOREIGN_FDIC" hidden="1">"c6446"</definedName>
    <definedName name="IQ_OTHER_LOANS_LEASES_FDIC" hidden="1">"c6322"</definedName>
    <definedName name="IQ_OTHER_LOANS_NET_CHARGE_OFFS_FDIC" hidden="1">"c6639"</definedName>
    <definedName name="IQ_OTHER_LOANS_RECOVERIES_FDIC" hidden="1">"c6620"</definedName>
    <definedName name="IQ_OTHER_LOANS_TOTAL_FDIC" hidden="1">"c6432"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" hidden="1">"c6252"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FDIC" hidden="1">"c6578"</definedName>
    <definedName name="IQ_OTHER_NON_INT_EXP_TOTAL" hidden="1">"c954"</definedName>
    <definedName name="IQ_OTHER_NON_INT_EXPENSE_FDIC" hidden="1">"c6679"</definedName>
    <definedName name="IQ_OTHER_NON_INT_INC" hidden="1">"c955"</definedName>
    <definedName name="IQ_OTHER_NON_INT_INC_FDIC" hidden="1">"c6676"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" hidden="1">"c6253"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" hidden="1">"c6254"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FF_BS_LIAB_FDIC" hidden="1">"c6533"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" hidden="1">"c6255"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" hidden="1">"c6256"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" hidden="1">"c6257"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" hidden="1">"c6258"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ABLE_END_OS" hidden="1">"c5814"</definedName>
    <definedName name="IQ_OTHER_OPTIONS_EXERCISED" hidden="1">"c2688"</definedName>
    <definedName name="IQ_OTHER_OPTIONS_GRANTED" hidden="1">"c2687"</definedName>
    <definedName name="IQ_OTHER_OPTIONS_STRIKE_PRICE_BEG_OS" hidden="1">"c5815"</definedName>
    <definedName name="IQ_OTHER_OPTIONS_STRIKE_PRICE_CANCELLED" hidden="1">"c5817"</definedName>
    <definedName name="IQ_OTHER_OPTIONS_STRIKE_PRICE_EXERCISABLE" hidden="1">"c5818"</definedName>
    <definedName name="IQ_OTHER_OPTIONS_STRIKE_PRICE_EXERCISED" hidden="1">"c5816"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_OWNED_FDIC" hidden="1">"c6330"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" hidden="1">"c6259"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" hidden="1">"c6260"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AVINGS_DEPOSITS_FDIC" hidden="1">"c6554"</definedName>
    <definedName name="IQ_OTHER_STRIKE_PRICE_GRANTED" hidden="1">"c2692"</definedName>
    <definedName name="IQ_OTHER_TRANSACTIONS_FDIC" hidden="1">"c6504"</definedName>
    <definedName name="IQ_OTHER_UNDRAWN" hidden="1">"c2522"</definedName>
    <definedName name="IQ_OTHER_UNUSED_COMMITMENTS_FDIC" hidden="1">"c6530"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" hidden="1">"c6282"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" hidden="1">"c6281"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"c1023"</definedName>
    <definedName name="IQ_OVER_FIFETEEN_YEAR_MORTGAGE_PASS_THROUGHS_FDIC" hidden="1">"c6416"</definedName>
    <definedName name="IQ_OVER_FIFTEEN_YEAR_FIXED_AND_FLOATING_RATE_FDIC" hidden="1">"c6424"</definedName>
    <definedName name="IQ_OVER_THREE_YEARS_FDIC" hidden="1">"c6418"</definedName>
    <definedName name="IQ_OWNERSHIP" hidden="1">"c2160"</definedName>
    <definedName name="IQ_PART_TIME" hidden="1">"c1024"</definedName>
    <definedName name="IQ_PARTICIPATION_POOLS_RESIDENTIAL_MORTGAGES_FDIC" hidden="1">"c6403"</definedName>
    <definedName name="IQ_PAST_DUE_30_1_4_FAMILY_LOANS_FDIC" hidden="1">"c6693"</definedName>
    <definedName name="IQ_PAST_DUE_30_AUTO_LOANS_FDIC" hidden="1">"c6687"</definedName>
    <definedName name="IQ_PAST_DUE_30_CL_LOANS_FDIC" hidden="1">"c6688"</definedName>
    <definedName name="IQ_PAST_DUE_30_CREDIT_CARDS_RECEIVABLES_FDIC" hidden="1">"c6690"</definedName>
    <definedName name="IQ_PAST_DUE_30_HOME_EQUITY_LINES_FDIC" hidden="1">"c6691"</definedName>
    <definedName name="IQ_PAST_DUE_30_OTHER_CONSUMER_LOANS_FDIC" hidden="1">"c6689"</definedName>
    <definedName name="IQ_PAST_DUE_30_OTHER_LOANS_FDIC" hidden="1">"c6692"</definedName>
    <definedName name="IQ_PAST_DUE_90_1_4_FAMILY_LOANS_FDIC" hidden="1">"c6700"</definedName>
    <definedName name="IQ_PAST_DUE_90_AUTO_LOANS_FDIC" hidden="1">"c6694"</definedName>
    <definedName name="IQ_PAST_DUE_90_CL_LOANS_FDIC" hidden="1">"c6695"</definedName>
    <definedName name="IQ_PAST_DUE_90_CREDIT_CARDS_RECEIVABLES_FDIC" hidden="1">"c6697"</definedName>
    <definedName name="IQ_PAST_DUE_90_HOME_EQUITY_LINES_FDIC" hidden="1">"c6698"</definedName>
    <definedName name="IQ_PAST_DUE_90_OTHER_CONSUMER_LOANS_FDIC" hidden="1">"c6696"</definedName>
    <definedName name="IQ_PAST_DUE_90_OTHER_LOANS_FDIC" hidden="1">"c6699"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CIQ" hidden="1">"c4042"</definedName>
    <definedName name="IQ_PE_EXCL_FWD_REUT" hidden="1">"c4049"</definedName>
    <definedName name="IQ_PE_NORMALIZED" hidden="1">"c2207"</definedName>
    <definedName name="IQ_PE_RATIO" hidden="1">"c1610"</definedName>
    <definedName name="IQ_PEG_FWD" hidden="1">"c1863"</definedName>
    <definedName name="IQ_PEG_FWD_CIQ" hidden="1">"c4045"</definedName>
    <definedName name="IQ_PEG_FWD_REUT" hidden="1">"c4052"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CT_NEXT" hidden="1">"c5738"</definedName>
    <definedName name="IQ_PENSION_ACT_NEXT_DOM" hidden="1">"c5736"</definedName>
    <definedName name="IQ_PENSION_ACT_NEXT_FOREIGN" hidden="1">"c5737"</definedName>
    <definedName name="IQ_PENSION_AMT_RECOG_NEXT_DOM" hidden="1">"c5745"</definedName>
    <definedName name="IQ_PENSION_AMT_RECOG_NEXT_FOREIGN" hidden="1">"c5746"</definedName>
    <definedName name="IQ_PENSION_AMT_RECOG_PERIOD" hidden="1">"c5747"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I_ACT" hidden="1">"c5723"</definedName>
    <definedName name="IQ_PENSION_CI_ACT_DOM" hidden="1">"c5721"</definedName>
    <definedName name="IQ_PENSION_CI_ACT_FOREIGN" hidden="1">"c5722"</definedName>
    <definedName name="IQ_PENSION_CI_NET_AMT_RECOG" hidden="1">"c5735"</definedName>
    <definedName name="IQ_PENSION_CI_NET_AMT_RECOG_DOM" hidden="1">"c5733"</definedName>
    <definedName name="IQ_PENSION_CI_NET_AMT_RECOG_FOREIGN" hidden="1">"c5734"</definedName>
    <definedName name="IQ_PENSION_CI_OTHER_MISC_ADJ" hidden="1">"c5732"</definedName>
    <definedName name="IQ_PENSION_CI_OTHER_MISC_ADJ_DOM" hidden="1">"c5730"</definedName>
    <definedName name="IQ_PENSION_CI_OTHER_MISC_ADJ_FOREIGN" hidden="1">"c5731"</definedName>
    <definedName name="IQ_PENSION_CI_PRIOR_SERVICE" hidden="1">"c5726"</definedName>
    <definedName name="IQ_PENSION_CI_PRIOR_SERVICE_DOM" hidden="1">"c5724"</definedName>
    <definedName name="IQ_PENSION_CI_PRIOR_SERVICE_FOREIGN" hidden="1">"c5725"</definedName>
    <definedName name="IQ_PENSION_CI_TRANSITION" hidden="1">"c5729"</definedName>
    <definedName name="IQ_PENSION_CI_TRANSITION_DOM" hidden="1">"c5727"</definedName>
    <definedName name="IQ_PENSION_CI_TRANSITION_FOREIGN" hidden="1">"c5728"</definedName>
    <definedName name="IQ_PENSION_CL" hidden="1">"c5753"</definedName>
    <definedName name="IQ_PENSION_CL_DOM" hidden="1">"c5751"</definedName>
    <definedName name="IQ_PENSION_CL_FOREIGN" hidden="1">"c5752"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LT_ASSETS" hidden="1">"c5750"</definedName>
    <definedName name="IQ_PENSION_LT_ASSETS_DOM" hidden="1">"c5748"</definedName>
    <definedName name="IQ_PENSION_LT_ASSETS_FOREIGN" hidden="1">"c5749"</definedName>
    <definedName name="IQ_PENSION_LT_LIAB" hidden="1">"c5756"</definedName>
    <definedName name="IQ_PENSION_LT_LIAB_DOM" hidden="1">"c5754"</definedName>
    <definedName name="IQ_PENSION_LT_LIAB_FOREIGN" hidden="1">"c5755"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IOR_SERVICE_NEXT" hidden="1">"c5741"</definedName>
    <definedName name="IQ_PENSION_PRIOR_SERVICE_NEXT_DOM" hidden="1">"c5739"</definedName>
    <definedName name="IQ_PENSION_PRIOR_SERVICE_NEXT_FOREIGN" hidden="1">"c5740"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TRANSITION_NEXT" hidden="1">"c5744"</definedName>
    <definedName name="IQ_PENSION_TRANSITION_NEXT_DOM" hidden="1">"c5742"</definedName>
    <definedName name="IQ_PENSION_TRANSITION_NEXT_FOREIGN" hidden="1">"c5743"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CENT_CHANGE_EST_5YR_GROWTH_RATE_12MONTHS" hidden="1">"c1852"</definedName>
    <definedName name="IQ_PERCENT_CHANGE_EST_5YR_GROWTH_RATE_12MONTHS_CIQ" hidden="1">"c3790"</definedName>
    <definedName name="IQ_PERCENT_CHANGE_EST_5YR_GROWTH_RATE_18MONTHS" hidden="1">"c1853"</definedName>
    <definedName name="IQ_PERCENT_CHANGE_EST_5YR_GROWTH_RATE_18MONTHS_CIQ" hidden="1">"c3791"</definedName>
    <definedName name="IQ_PERCENT_CHANGE_EST_5YR_GROWTH_RATE_3MONTHS" hidden="1">"c1849"</definedName>
    <definedName name="IQ_PERCENT_CHANGE_EST_5YR_GROWTH_RATE_3MONTHS_CIQ" hidden="1">"c3787"</definedName>
    <definedName name="IQ_PERCENT_CHANGE_EST_5YR_GROWTH_RATE_6MONTHS" hidden="1">"c1850"</definedName>
    <definedName name="IQ_PERCENT_CHANGE_EST_5YR_GROWTH_RATE_6MONTHS_CIQ" hidden="1">"c3788"</definedName>
    <definedName name="IQ_PERCENT_CHANGE_EST_5YR_GROWTH_RATE_9MONTHS" hidden="1">"c1851"</definedName>
    <definedName name="IQ_PERCENT_CHANGE_EST_5YR_GROWTH_RATE_9MONTHS_CIQ" hidden="1">"c3789"</definedName>
    <definedName name="IQ_PERCENT_CHANGE_EST_5YR_GROWTH_RATE_DAY" hidden="1">"c1846"</definedName>
    <definedName name="IQ_PERCENT_CHANGE_EST_5YR_GROWTH_RATE_DAY_CIQ" hidden="1">"c3785"</definedName>
    <definedName name="IQ_PERCENT_CHANGE_EST_5YR_GROWTH_RATE_MONTH" hidden="1">"c1848"</definedName>
    <definedName name="IQ_PERCENT_CHANGE_EST_5YR_GROWTH_RATE_MONTH_CIQ" hidden="1">"c3786"</definedName>
    <definedName name="IQ_PERCENT_CHANGE_EST_5YR_GROWTH_RATE_WEEK" hidden="1">"c1847"</definedName>
    <definedName name="IQ_PERCENT_CHANGE_EST_5YR_GROWTH_RATE_WEEK_CIQ" hidden="1">"c3797"</definedName>
    <definedName name="IQ_PERCENT_CHANGE_EST_CFPS_12MONTHS" hidden="1">"c1812"</definedName>
    <definedName name="IQ_PERCENT_CHANGE_EST_CFPS_12MONTHS_CIQ" hidden="1">"c3755"</definedName>
    <definedName name="IQ_PERCENT_CHANGE_EST_CFPS_18MONTHS" hidden="1">"c1813"</definedName>
    <definedName name="IQ_PERCENT_CHANGE_EST_CFPS_18MONTHS_CIQ" hidden="1">"c3756"</definedName>
    <definedName name="IQ_PERCENT_CHANGE_EST_CFPS_3MONTHS" hidden="1">"c1809"</definedName>
    <definedName name="IQ_PERCENT_CHANGE_EST_CFPS_3MONTHS_CIQ" hidden="1">"c3752"</definedName>
    <definedName name="IQ_PERCENT_CHANGE_EST_CFPS_6MONTHS" hidden="1">"c1810"</definedName>
    <definedName name="IQ_PERCENT_CHANGE_EST_CFPS_6MONTHS_CIQ" hidden="1">"c3753"</definedName>
    <definedName name="IQ_PERCENT_CHANGE_EST_CFPS_9MONTHS" hidden="1">"c1811"</definedName>
    <definedName name="IQ_PERCENT_CHANGE_EST_CFPS_9MONTHS_CIQ" hidden="1">"c3754"</definedName>
    <definedName name="IQ_PERCENT_CHANGE_EST_CFPS_DAY" hidden="1">"c1806"</definedName>
    <definedName name="IQ_PERCENT_CHANGE_EST_CFPS_DAY_CIQ" hidden="1">"c3750"</definedName>
    <definedName name="IQ_PERCENT_CHANGE_EST_CFPS_MONTH" hidden="1">"c1808"</definedName>
    <definedName name="IQ_PERCENT_CHANGE_EST_CFPS_MONTH_CIQ" hidden="1">"c3751"</definedName>
    <definedName name="IQ_PERCENT_CHANGE_EST_CFPS_WEEK" hidden="1">"c1807"</definedName>
    <definedName name="IQ_PERCENT_CHANGE_EST_CFPS_WEEK_CIQ" hidden="1">"c3793"</definedName>
    <definedName name="IQ_PERCENT_CHANGE_EST_DPS_12MONTHS" hidden="1">"c1820"</definedName>
    <definedName name="IQ_PERCENT_CHANGE_EST_DPS_12MONTHS_CIQ" hidden="1">"c3762"</definedName>
    <definedName name="IQ_PERCENT_CHANGE_EST_DPS_18MONTHS" hidden="1">"c1821"</definedName>
    <definedName name="IQ_PERCENT_CHANGE_EST_DPS_18MONTHS_CIQ" hidden="1">"c3763"</definedName>
    <definedName name="IQ_PERCENT_CHANGE_EST_DPS_3MONTHS" hidden="1">"c1817"</definedName>
    <definedName name="IQ_PERCENT_CHANGE_EST_DPS_3MONTHS_CIQ" hidden="1">"c3759"</definedName>
    <definedName name="IQ_PERCENT_CHANGE_EST_DPS_6MONTHS" hidden="1">"c1818"</definedName>
    <definedName name="IQ_PERCENT_CHANGE_EST_DPS_6MONTHS_CIQ" hidden="1">"c3760"</definedName>
    <definedName name="IQ_PERCENT_CHANGE_EST_DPS_9MONTHS" hidden="1">"c1819"</definedName>
    <definedName name="IQ_PERCENT_CHANGE_EST_DPS_9MONTHS_CIQ" hidden="1">"c3761"</definedName>
    <definedName name="IQ_PERCENT_CHANGE_EST_DPS_DAY" hidden="1">"c1814"</definedName>
    <definedName name="IQ_PERCENT_CHANGE_EST_DPS_DAY_CIQ" hidden="1">"c3757"</definedName>
    <definedName name="IQ_PERCENT_CHANGE_EST_DPS_MONTH" hidden="1">"c1816"</definedName>
    <definedName name="IQ_PERCENT_CHANGE_EST_DPS_MONTH_CIQ" hidden="1">"c3758"</definedName>
    <definedName name="IQ_PERCENT_CHANGE_EST_DPS_WEEK" hidden="1">"c1815"</definedName>
    <definedName name="IQ_PERCENT_CHANGE_EST_DPS_WEEK_CIQ" hidden="1">"c3794"</definedName>
    <definedName name="IQ_PERCENT_CHANGE_EST_EBITDA_12MONTHS" hidden="1">"c1804"</definedName>
    <definedName name="IQ_PERCENT_CHANGE_EST_EBITDA_12MONTHS_CIQ" hidden="1">"c3748"</definedName>
    <definedName name="IQ_PERCENT_CHANGE_EST_EBITDA_18MONTHS" hidden="1">"c1805"</definedName>
    <definedName name="IQ_PERCENT_CHANGE_EST_EBITDA_18MONTHS_CIQ" hidden="1">"c3749"</definedName>
    <definedName name="IQ_PERCENT_CHANGE_EST_EBITDA_3MONTHS" hidden="1">"c1801"</definedName>
    <definedName name="IQ_PERCENT_CHANGE_EST_EBITDA_3MONTHS_CIQ" hidden="1">"c3745"</definedName>
    <definedName name="IQ_PERCENT_CHANGE_EST_EBITDA_6MONTHS" hidden="1">"c1802"</definedName>
    <definedName name="IQ_PERCENT_CHANGE_EST_EBITDA_6MONTHS_CIQ" hidden="1">"c3746"</definedName>
    <definedName name="IQ_PERCENT_CHANGE_EST_EBITDA_9MONTHS" hidden="1">"c1803"</definedName>
    <definedName name="IQ_PERCENT_CHANGE_EST_EBITDA_9MONTHS_CIQ" hidden="1">"c3747"</definedName>
    <definedName name="IQ_PERCENT_CHANGE_EST_EBITDA_DAY" hidden="1">"c1798"</definedName>
    <definedName name="IQ_PERCENT_CHANGE_EST_EBITDA_DAY_CIQ" hidden="1">"c3743"</definedName>
    <definedName name="IQ_PERCENT_CHANGE_EST_EBITDA_MONTH" hidden="1">"c1800"</definedName>
    <definedName name="IQ_PERCENT_CHANGE_EST_EBITDA_MONTH_CIQ" hidden="1">"c3744"</definedName>
    <definedName name="IQ_PERCENT_CHANGE_EST_EBITDA_WEEK" hidden="1">"c1799"</definedName>
    <definedName name="IQ_PERCENT_CHANGE_EST_EBITDA_WEEK_CIQ" hidden="1">"c3792"</definedName>
    <definedName name="IQ_PERCENT_CHANGE_EST_EPS_12MONTHS" hidden="1">"c1788"</definedName>
    <definedName name="IQ_PERCENT_CHANGE_EST_EPS_12MONTHS_CIQ" hidden="1">"c3733"</definedName>
    <definedName name="IQ_PERCENT_CHANGE_EST_EPS_18MONTHS" hidden="1">"c1789"</definedName>
    <definedName name="IQ_PERCENT_CHANGE_EST_EPS_18MONTHS_CIQ" hidden="1">"c3734"</definedName>
    <definedName name="IQ_PERCENT_CHANGE_EST_EPS_3MONTHS" hidden="1">"c1785"</definedName>
    <definedName name="IQ_PERCENT_CHANGE_EST_EPS_3MONTHS_CIQ" hidden="1">"c3730"</definedName>
    <definedName name="IQ_PERCENT_CHANGE_EST_EPS_6MONTHS" hidden="1">"c1786"</definedName>
    <definedName name="IQ_PERCENT_CHANGE_EST_EPS_6MONTHS_CIQ" hidden="1">"c3731"</definedName>
    <definedName name="IQ_PERCENT_CHANGE_EST_EPS_9MONTHS" hidden="1">"c1787"</definedName>
    <definedName name="IQ_PERCENT_CHANGE_EST_EPS_9MONTHS_CIQ" hidden="1">"c3732"</definedName>
    <definedName name="IQ_PERCENT_CHANGE_EST_EPS_DAY" hidden="1">"c1782"</definedName>
    <definedName name="IQ_PERCENT_CHANGE_EST_EPS_DAY_CIQ" hidden="1">"c3727"</definedName>
    <definedName name="IQ_PERCENT_CHANGE_EST_EPS_MONTH" hidden="1">"c1784"</definedName>
    <definedName name="IQ_PERCENT_CHANGE_EST_EPS_MONTH_CIQ" hidden="1">"c3729"</definedName>
    <definedName name="IQ_PERCENT_CHANGE_EST_EPS_WEEK" hidden="1">"c1783"</definedName>
    <definedName name="IQ_PERCENT_CHANGE_EST_EPS_WEEK_CIQ" hidden="1">"c3728"</definedName>
    <definedName name="IQ_PERCENT_CHANGE_EST_FFO_12MONTHS" hidden="1">"c1828"</definedName>
    <definedName name="IQ_PERCENT_CHANGE_EST_FFO_12MONTHS_CIQ" hidden="1">"c3769"</definedName>
    <definedName name="IQ_PERCENT_CHANGE_EST_FFO_18MONTHS" hidden="1">"c1829"</definedName>
    <definedName name="IQ_PERCENT_CHANGE_EST_FFO_18MONTHS_CIQ" hidden="1">"c3770"</definedName>
    <definedName name="IQ_PERCENT_CHANGE_EST_FFO_3MONTHS" hidden="1">"c1825"</definedName>
    <definedName name="IQ_PERCENT_CHANGE_EST_FFO_3MONTHS_CIQ" hidden="1">"c3766"</definedName>
    <definedName name="IQ_PERCENT_CHANGE_EST_FFO_6MONTHS" hidden="1">"c1826"</definedName>
    <definedName name="IQ_PERCENT_CHANGE_EST_FFO_6MONTHS_CIQ" hidden="1">"c3767"</definedName>
    <definedName name="IQ_PERCENT_CHANGE_EST_FFO_9MONTHS" hidden="1">"c1827"</definedName>
    <definedName name="IQ_PERCENT_CHANGE_EST_FFO_9MONTHS_CIQ" hidden="1">"c3768"</definedName>
    <definedName name="IQ_PERCENT_CHANGE_EST_FFO_DAY" hidden="1">"c1822"</definedName>
    <definedName name="IQ_PERCENT_CHANGE_EST_FFO_DAY_CIQ" hidden="1">"c3764"</definedName>
    <definedName name="IQ_PERCENT_CHANGE_EST_FFO_MONTH" hidden="1">"c1824"</definedName>
    <definedName name="IQ_PERCENT_CHANGE_EST_FFO_MONTH_CIQ" hidden="1">"c3765"</definedName>
    <definedName name="IQ_PERCENT_CHANGE_EST_FFO_WEEK" hidden="1">"c1823"</definedName>
    <definedName name="IQ_PERCENT_CHANGE_EST_FFO_WEEK_CIQ" hidden="1">"c3795"</definedName>
    <definedName name="IQ_PERCENT_CHANGE_EST_PRICE_TARGET_12MONTHS" hidden="1">"c1844"</definedName>
    <definedName name="IQ_PERCENT_CHANGE_EST_PRICE_TARGET_12MONTHS_CIQ" hidden="1">"c3783"</definedName>
    <definedName name="IQ_PERCENT_CHANGE_EST_PRICE_TARGET_18MONTHS" hidden="1">"c1845"</definedName>
    <definedName name="IQ_PERCENT_CHANGE_EST_PRICE_TARGET_18MONTHS_CIQ" hidden="1">"c3784"</definedName>
    <definedName name="IQ_PERCENT_CHANGE_EST_PRICE_TARGET_3MONTHS" hidden="1">"c1841"</definedName>
    <definedName name="IQ_PERCENT_CHANGE_EST_PRICE_TARGET_3MONTHS_CIQ" hidden="1">"c3780"</definedName>
    <definedName name="IQ_PERCENT_CHANGE_EST_PRICE_TARGET_6MONTHS" hidden="1">"c1842"</definedName>
    <definedName name="IQ_PERCENT_CHANGE_EST_PRICE_TARGET_6MONTHS_CIQ" hidden="1">"c3781"</definedName>
    <definedName name="IQ_PERCENT_CHANGE_EST_PRICE_TARGET_9MONTHS" hidden="1">"c1843"</definedName>
    <definedName name="IQ_PERCENT_CHANGE_EST_PRICE_TARGET_9MONTHS_CIQ" hidden="1">"c3782"</definedName>
    <definedName name="IQ_PERCENT_CHANGE_EST_PRICE_TARGET_DAY" hidden="1">"c1838"</definedName>
    <definedName name="IQ_PERCENT_CHANGE_EST_PRICE_TARGET_DAY_CIQ" hidden="1">"c3778"</definedName>
    <definedName name="IQ_PERCENT_CHANGE_EST_PRICE_TARGET_MONTH" hidden="1">"c1840"</definedName>
    <definedName name="IQ_PERCENT_CHANGE_EST_PRICE_TARGET_MONTH_CIQ" hidden="1">"c3779"</definedName>
    <definedName name="IQ_PERCENT_CHANGE_EST_PRICE_TARGET_WEEK" hidden="1">"c1839"</definedName>
    <definedName name="IQ_PERCENT_CHANGE_EST_PRICE_TARGET_WEEK_CIQ" hidden="1">"c3798"</definedName>
    <definedName name="IQ_PERCENT_CHANGE_EST_RECO_12MONTHS" hidden="1">"c1836"</definedName>
    <definedName name="IQ_PERCENT_CHANGE_EST_RECO_12MONTHS_CIQ" hidden="1">"c3776"</definedName>
    <definedName name="IQ_PERCENT_CHANGE_EST_RECO_18MONTHS" hidden="1">"c1837"</definedName>
    <definedName name="IQ_PERCENT_CHANGE_EST_RECO_18MONTHS_CIQ" hidden="1">"c3777"</definedName>
    <definedName name="IQ_PERCENT_CHANGE_EST_RECO_3MONTHS" hidden="1">"c1833"</definedName>
    <definedName name="IQ_PERCENT_CHANGE_EST_RECO_3MONTHS_CIQ" hidden="1">"c3773"</definedName>
    <definedName name="IQ_PERCENT_CHANGE_EST_RECO_6MONTHS" hidden="1">"c1834"</definedName>
    <definedName name="IQ_PERCENT_CHANGE_EST_RECO_6MONTHS_CIQ" hidden="1">"c3774"</definedName>
    <definedName name="IQ_PERCENT_CHANGE_EST_RECO_9MONTHS" hidden="1">"c1835"</definedName>
    <definedName name="IQ_PERCENT_CHANGE_EST_RECO_9MONTHS_CIQ" hidden="1">"c3775"</definedName>
    <definedName name="IQ_PERCENT_CHANGE_EST_RECO_DAY" hidden="1">"c1830"</definedName>
    <definedName name="IQ_PERCENT_CHANGE_EST_RECO_DAY_CIQ" hidden="1">"c3771"</definedName>
    <definedName name="IQ_PERCENT_CHANGE_EST_RECO_MONTH" hidden="1">"c1832"</definedName>
    <definedName name="IQ_PERCENT_CHANGE_EST_RECO_MONTH_CIQ" hidden="1">"c3772"</definedName>
    <definedName name="IQ_PERCENT_CHANGE_EST_RECO_WEEK" hidden="1">"c1831"</definedName>
    <definedName name="IQ_PERCENT_CHANGE_EST_RECO_WEEK_CIQ" hidden="1">"c3796"</definedName>
    <definedName name="IQ_PERCENT_CHANGE_EST_REV_12MONTHS" hidden="1">"c1796"</definedName>
    <definedName name="IQ_PERCENT_CHANGE_EST_REV_12MONTHS_CIQ" hidden="1">"c3741"</definedName>
    <definedName name="IQ_PERCENT_CHANGE_EST_REV_18MONTHS" hidden="1">"c1797"</definedName>
    <definedName name="IQ_PERCENT_CHANGE_EST_REV_18MONTHS_CIQ" hidden="1">"c3742"</definedName>
    <definedName name="IQ_PERCENT_CHANGE_EST_REV_3MONTHS" hidden="1">"c1793"</definedName>
    <definedName name="IQ_PERCENT_CHANGE_EST_REV_3MONTHS_CIQ" hidden="1">"c3738"</definedName>
    <definedName name="IQ_PERCENT_CHANGE_EST_REV_6MONTHS" hidden="1">"c1794"</definedName>
    <definedName name="IQ_PERCENT_CHANGE_EST_REV_6MONTHS_CIQ" hidden="1">"c3739"</definedName>
    <definedName name="IQ_PERCENT_CHANGE_EST_REV_9MONTHS" hidden="1">"c1795"</definedName>
    <definedName name="IQ_PERCENT_CHANGE_EST_REV_9MONTHS_CIQ" hidden="1">"c3740"</definedName>
    <definedName name="IQ_PERCENT_CHANGE_EST_REV_DAY" hidden="1">"c1790"</definedName>
    <definedName name="IQ_PERCENT_CHANGE_EST_REV_DAY_CIQ" hidden="1">"c3735"</definedName>
    <definedName name="IQ_PERCENT_CHANGE_EST_REV_MONTH" hidden="1">"c1792"</definedName>
    <definedName name="IQ_PERCENT_CHANGE_EST_REV_MONTH_CIQ" hidden="1">"c3737"</definedName>
    <definedName name="IQ_PERCENT_CHANGE_EST_REV_WEEK" hidden="1">"c1791"</definedName>
    <definedName name="IQ_PERCENT_CHANGE_EST_REV_WEEK_CIQ" hidden="1">"c3736"</definedName>
    <definedName name="IQ_PERCENT_INSURED_FDIC" hidden="1">"c6374"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EDGED_SECURITIES_FDIC" hidden="1">"c6401"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OTENTIAL_UPSIDE" hidden="1">"c1855"</definedName>
    <definedName name="IQ_POTENTIAL_UPSIDE_CIQ" hidden="1">"c3799"</definedName>
    <definedName name="IQ_PRE_OPEN_COST" hidden="1">"c1040"</definedName>
    <definedName name="IQ_PRE_TAX_ACT_OR_EST" hidden="1">"c2221"</definedName>
    <definedName name="IQ_PRE_TAX_ACT_OR_EST_CIQ" hidden="1">"c5064"</definedName>
    <definedName name="IQ_PRE_TAX_INCOME_FDIC" hidden="1">"c6581"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" hidden="1">"c6261"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" hidden="1">"c6262"</definedName>
    <definedName name="IQ_PREF_OTHER_REIT" hidden="1">"c1058"</definedName>
    <definedName name="IQ_PREF_OTHER_UTI" hidden="1">"C6022"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" hidden="1">"c6263"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FERRED_FDIC" hidden="1">"c6349"</definedName>
    <definedName name="IQ_PREMISES_EQUIPMENT_FDIC" hidden="1">"c6577"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ETAX_GW_INC_EST" hidden="1">"c1702"</definedName>
    <definedName name="IQ_PRETAX_GW_INC_EST_CIQ" hidden="1">"c4688"</definedName>
    <definedName name="IQ_PRETAX_GW_INC_HIGH_EST" hidden="1">"c1704"</definedName>
    <definedName name="IQ_PRETAX_GW_INC_HIGH_EST_CIQ" hidden="1">"c4690"</definedName>
    <definedName name="IQ_PRETAX_GW_INC_LOW_EST" hidden="1">"c1705"</definedName>
    <definedName name="IQ_PRETAX_GW_INC_LOW_EST_CIQ" hidden="1">"c4691"</definedName>
    <definedName name="IQ_PRETAX_GW_INC_MEDIAN_EST" hidden="1">"c1703"</definedName>
    <definedName name="IQ_PRETAX_GW_INC_MEDIAN_EST_CIQ" hidden="1">"c4689"</definedName>
    <definedName name="IQ_PRETAX_GW_INC_NUM_EST" hidden="1">"c1706"</definedName>
    <definedName name="IQ_PRETAX_GW_INC_NUM_EST_CIQ" hidden="1">"c4692"</definedName>
    <definedName name="IQ_PRETAX_GW_INC_STDDEV_EST" hidden="1">"c1707"</definedName>
    <definedName name="IQ_PRETAX_GW_INC_STDDEV_EST_CIQ" hidden="1">"c4693"</definedName>
    <definedName name="IQ_PRETAX_INC_EST" hidden="1">"c1695"</definedName>
    <definedName name="IQ_PRETAX_INC_EST_CIQ" hidden="1">"c4681"</definedName>
    <definedName name="IQ_PRETAX_INC_HIGH_EST" hidden="1">"c1697"</definedName>
    <definedName name="IQ_PRETAX_INC_HIGH_EST_CIQ" hidden="1">"c4683"</definedName>
    <definedName name="IQ_PRETAX_INC_LOW_EST" hidden="1">"c1698"</definedName>
    <definedName name="IQ_PRETAX_INC_LOW_EST_CIQ" hidden="1">"c4684"</definedName>
    <definedName name="IQ_PRETAX_INC_MEDIAN_EST" hidden="1">"c1696"</definedName>
    <definedName name="IQ_PRETAX_INC_MEDIAN_EST_CIQ" hidden="1">"c4682"</definedName>
    <definedName name="IQ_PRETAX_INC_NUM_EST" hidden="1">"c1699"</definedName>
    <definedName name="IQ_PRETAX_INC_NUM_EST_CIQ" hidden="1">"c4685"</definedName>
    <definedName name="IQ_PRETAX_INC_STDDEV_EST" hidden="1">"c1700"</definedName>
    <definedName name="IQ_PRETAX_INC_STDDEV_EST_CIQ" hidden="1">"c4686"</definedName>
    <definedName name="IQ_PRETAX_REPORT_INC_EST" hidden="1">"c1709"</definedName>
    <definedName name="IQ_PRETAX_REPORT_INC_EST_CIQ" hidden="1">"c4695"</definedName>
    <definedName name="IQ_PRETAX_REPORT_INC_HIGH_EST" hidden="1">"c1711"</definedName>
    <definedName name="IQ_PRETAX_REPORT_INC_HIGH_EST_CIQ" hidden="1">"c4697"</definedName>
    <definedName name="IQ_PRETAX_REPORT_INC_LOW_EST" hidden="1">"c1712"</definedName>
    <definedName name="IQ_PRETAX_REPORT_INC_LOW_EST_CIQ" hidden="1">"c4698"</definedName>
    <definedName name="IQ_PRETAX_REPORT_INC_MEDIAN_EST" hidden="1">"c1710"</definedName>
    <definedName name="IQ_PRETAX_REPORT_INC_MEDIAN_EST_CIQ" hidden="1">"c4696"</definedName>
    <definedName name="IQ_PRETAX_REPORT_INC_NUM_EST" hidden="1">"c1713"</definedName>
    <definedName name="IQ_PRETAX_REPORT_INC_NUM_EST_CIQ" hidden="1">"c4699"</definedName>
    <definedName name="IQ_PRETAX_REPORT_INC_STDDEV_EST" hidden="1">"c1714"</definedName>
    <definedName name="IQ_PRETAX_REPORT_INC_STDDEV_EST_CIQ" hidden="1">"c4700"</definedName>
    <definedName name="IQ_PRETAX_RETURN_ASSETS_FDIC" hidden="1">"c6731"</definedName>
    <definedName name="IQ_PRICE_CFPS_FWD" hidden="1">"c2237"</definedName>
    <definedName name="IQ_PRICE_CFPS_FWD_CIQ" hidden="1">"c4046"</definedName>
    <definedName name="IQ_PRICE_OVER_BVPS" hidden="1">"c1412"</definedName>
    <definedName name="IQ_PRICE_OVER_LTM_EPS" hidden="1">"c1413"</definedName>
    <definedName name="IQ_PRICE_TARGET" hidden="1">"c82"</definedName>
    <definedName name="IQ_PRICE_TARGET_BOTTOM_UP" hidden="1">"c5486"</definedName>
    <definedName name="IQ_PRICE_TARGET_CIQ" hidden="1">"c3613"</definedName>
    <definedName name="IQ_PRICE_TARGET_REUT" hidden="1">"c3631"</definedName>
    <definedName name="IQ_PRICE_VOLATILITY_EST" hidden="1">"c4492"</definedName>
    <definedName name="IQ_PRICE_VOLATILITY_EST_CIQ" hidden="1">"c5030"</definedName>
    <definedName name="IQ_PRICE_VOLATILITY_HIGH" hidden="1">"c4493"</definedName>
    <definedName name="IQ_PRICE_VOLATILITY_HIGH_CIQ" hidden="1">"c5031"</definedName>
    <definedName name="IQ_PRICE_VOLATILITY_LOW" hidden="1">"c4494"</definedName>
    <definedName name="IQ_PRICE_VOLATILITY_LOW_CIQ" hidden="1">"c5032"</definedName>
    <definedName name="IQ_PRICE_VOLATILITY_MEDIAN" hidden="1">"c4495"</definedName>
    <definedName name="IQ_PRICE_VOLATILITY_MEDIAN_CIQ" hidden="1">"c5033"</definedName>
    <definedName name="IQ_PRICE_VOLATILITY_NUM" hidden="1">"c4496"</definedName>
    <definedName name="IQ_PRICE_VOLATILITY_NUM_CIQ" hidden="1">"c5034"</definedName>
    <definedName name="IQ_PRICE_VOLATILITY_STDDEV" hidden="1">"c4497"</definedName>
    <definedName name="IQ_PRICE_VOLATILITY_STDDEV_CIQ" hidden="1">"c5035"</definedName>
    <definedName name="IQ_PRICEDATE" hidden="1">"c1069"</definedName>
    <definedName name="IQ_PRICING_DATE" hidden="1">"c1613"</definedName>
    <definedName name="IQ_PRIMARY_EPS_TYPE" hidden="1">"c4498"</definedName>
    <definedName name="IQ_PRIMARY_EPS_TYPE_CIQ" hidden="1">"c5036"</definedName>
    <definedName name="IQ_PRIMARY_INDUSTRY" hidden="1">"c1070"</definedName>
    <definedName name="IQ_PRINCIPAL_AMT" hidden="1">"c2157"</definedName>
    <definedName name="IQ_PRIVATELY_ISSUED_MORTGAGE_BACKED_SECURITIES_FDIC" hidden="1">"c6407"</definedName>
    <definedName name="IQ_PRIVATELY_ISSUED_MORTGAGE_PASS_THROUGHS_FDIC" hidden="1">"c6405"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CAGR" hidden="1">"c6135"</definedName>
    <definedName name="IQ_PROVISION_10YR_ANN_GROWTH" hidden="1">"c1077"</definedName>
    <definedName name="IQ_PROVISION_1YR_ANN_GROWTH" hidden="1">"c1078"</definedName>
    <definedName name="IQ_PROVISION_2YR_ANN_CAGR" hidden="1">"c6136"</definedName>
    <definedName name="IQ_PROVISION_2YR_ANN_GROWTH" hidden="1">"c1079"</definedName>
    <definedName name="IQ_PROVISION_3YR_ANN_CAGR" hidden="1">"c6137"</definedName>
    <definedName name="IQ_PROVISION_3YR_ANN_GROWTH" hidden="1">"c1080"</definedName>
    <definedName name="IQ_PROVISION_5YR_ANN_CAGR" hidden="1">"c6138"</definedName>
    <definedName name="IQ_PROVISION_5YR_ANN_GROWTH" hidden="1">"c1081"</definedName>
    <definedName name="IQ_PROVISION_7YR_ANN_CAGR" hidden="1">"c6139"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RCHASE_FOREIGN_CURRENCIES_FDIC" hidden="1">"c6513"</definedName>
    <definedName name="IQ_PURCHASED_OPTION_CONTRACTS_FDIC" hidden="1">"c6510"</definedName>
    <definedName name="IQ_PURCHASED_OPTION_CONTRACTS_FX_RISK_FDIC" hidden="1">"c6515"</definedName>
    <definedName name="IQ_PURCHASED_OPTION_CONTRACTS_NON_FX_IR_FDIC" hidden="1">"c6520"</definedName>
    <definedName name="IQ_PUT_DATE_SCHEDULE" hidden="1">"c2483"</definedName>
    <definedName name="IQ_PUT_NOTIFICATION" hidden="1">"c2485"</definedName>
    <definedName name="IQ_PUT_PRICE_SCHEDULE" hidden="1">"c2484"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_FORECLOSURE_FDIC" hidden="1">"c6332"</definedName>
    <definedName name="IQ_RE_INVEST_FDIC" hidden="1">"c6331"</definedName>
    <definedName name="IQ_RE_LOANS_DOMESTIC_CHARGE_OFFS_FDIC" hidden="1">"c6589"</definedName>
    <definedName name="IQ_RE_LOANS_DOMESTIC_FDIC" hidden="1">"c6309"</definedName>
    <definedName name="IQ_RE_LOANS_DOMESTIC_NET_CHARGE_OFFS_FDIC" hidden="1">"c6627"</definedName>
    <definedName name="IQ_RE_LOANS_DOMESTIC_RECOVERIES_FDIC" hidden="1">"c6608"</definedName>
    <definedName name="IQ_RE_LOANS_FDIC" hidden="1">"c6308"</definedName>
    <definedName name="IQ_RE_LOANS_FOREIGN_CHARGE_OFFS_FDIC" hidden="1">"c6595"</definedName>
    <definedName name="IQ_RE_LOANS_FOREIGN_NET_CHARGE_OFFS_FDIC" hidden="1">"c6633"</definedName>
    <definedName name="IQ_RE_LOANS_FOREIGN_RECOVERIES_FDIC" hidden="1">"c6614"</definedName>
    <definedName name="IQ_REAL_ESTATE" hidden="1">"c1093"</definedName>
    <definedName name="IQ_REAL_ESTATE_ASSETS" hidden="1">"c1094"</definedName>
    <definedName name="IQ_RECOVERIES_1_4_FAMILY_LOANS_FDIC" hidden="1">"c6707"</definedName>
    <definedName name="IQ_RECOVERIES_AUTO_LOANS_FDIC" hidden="1">"c6701"</definedName>
    <definedName name="IQ_RECOVERIES_CL_LOANS_FDIC" hidden="1">"c6702"</definedName>
    <definedName name="IQ_RECOVERIES_CREDIT_CARDS_RECEIVABLES_FDIC" hidden="1">"c6704"</definedName>
    <definedName name="IQ_RECOVERIES_HOME_EQUITY_LINES_FDIC" hidden="1">"c6705"</definedName>
    <definedName name="IQ_RECOVERIES_OTHER_CONSUMER_LOANS_FDIC" hidden="1">"c6703"</definedName>
    <definedName name="IQ_RECOVERIES_OTHER_LOANS_FDIC" hidden="1">"c6706"</definedName>
    <definedName name="IQ_RECURRING_PROFIT_ACT_OR_EST" hidden="1">"c4507"</definedName>
    <definedName name="IQ_RECURRING_PROFIT_ACT_OR_EST_CIQ" hidden="1">"c5045"</definedName>
    <definedName name="IQ_RECURRING_PROFIT_EST" hidden="1">"c4499"</definedName>
    <definedName name="IQ_RECURRING_PROFIT_EST_CIQ" hidden="1">"c5037"</definedName>
    <definedName name="IQ_RECURRING_PROFIT_GUIDANCE" hidden="1">"c4500"</definedName>
    <definedName name="IQ_RECURRING_PROFIT_GUIDANCE_CIQ" hidden="1">"c5038"</definedName>
    <definedName name="IQ_RECURRING_PROFIT_HIGH_EST" hidden="1">"c4501"</definedName>
    <definedName name="IQ_RECURRING_PROFIT_HIGH_EST_CIQ" hidden="1">"c5039"</definedName>
    <definedName name="IQ_RECURRING_PROFIT_HIGH_GUIDANCE" hidden="1">"c4179"</definedName>
    <definedName name="IQ_RECURRING_PROFIT_HIGH_GUIDANCE_CIQ" hidden="1">"c4591"</definedName>
    <definedName name="IQ_RECURRING_PROFIT_LOW_EST" hidden="1">"c4502"</definedName>
    <definedName name="IQ_RECURRING_PROFIT_LOW_EST_CIQ" hidden="1">"c5040"</definedName>
    <definedName name="IQ_RECURRING_PROFIT_LOW_GUIDANCE" hidden="1">"c4219"</definedName>
    <definedName name="IQ_RECURRING_PROFIT_LOW_GUIDANCE_CIQ" hidden="1">"c4631"</definedName>
    <definedName name="IQ_RECURRING_PROFIT_MEDIAN_EST" hidden="1">"c4503"</definedName>
    <definedName name="IQ_RECURRING_PROFIT_MEDIAN_EST_CIQ" hidden="1">"c5041"</definedName>
    <definedName name="IQ_RECURRING_PROFIT_NUM_EST" hidden="1">"c4504"</definedName>
    <definedName name="IQ_RECURRING_PROFIT_NUM_EST_CIQ" hidden="1">"c5042"</definedName>
    <definedName name="IQ_RECURRING_PROFIT_SHARE_ACT_OR_EST" hidden="1">"c4508"</definedName>
    <definedName name="IQ_RECURRING_PROFIT_SHARE_ACT_OR_EST_CIQ" hidden="1">"c5046"</definedName>
    <definedName name="IQ_RECURRING_PROFIT_SHARE_EST" hidden="1">"c4506"</definedName>
    <definedName name="IQ_RECURRING_PROFIT_SHARE_EST_CIQ" hidden="1">"c5044"</definedName>
    <definedName name="IQ_RECURRING_PROFIT_SHARE_GUIDANCE" hidden="1">"c4509"</definedName>
    <definedName name="IQ_RECURRING_PROFIT_SHARE_GUIDANCE_CIQ" hidden="1">"c5047"</definedName>
    <definedName name="IQ_RECURRING_PROFIT_SHARE_HIGH_EST" hidden="1">"c4510"</definedName>
    <definedName name="IQ_RECURRING_PROFIT_SHARE_HIGH_EST_CIQ" hidden="1">"c5048"</definedName>
    <definedName name="IQ_RECURRING_PROFIT_SHARE_HIGH_GUIDANCE" hidden="1">"c4200"</definedName>
    <definedName name="IQ_RECURRING_PROFIT_SHARE_HIGH_GUIDANCE_CIQ" hidden="1">"c4612"</definedName>
    <definedName name="IQ_RECURRING_PROFIT_SHARE_LOW_EST" hidden="1">"c4511"</definedName>
    <definedName name="IQ_RECURRING_PROFIT_SHARE_LOW_EST_CIQ" hidden="1">"c5049"</definedName>
    <definedName name="IQ_RECURRING_PROFIT_SHARE_LOW_GUIDANCE" hidden="1">"c4240"</definedName>
    <definedName name="IQ_RECURRING_PROFIT_SHARE_LOW_GUIDANCE_CIQ" hidden="1">"c4652"</definedName>
    <definedName name="IQ_RECURRING_PROFIT_SHARE_MEDIAN_EST" hidden="1">"c4512"</definedName>
    <definedName name="IQ_RECURRING_PROFIT_SHARE_MEDIAN_EST_CIQ" hidden="1">"c5050"</definedName>
    <definedName name="IQ_RECURRING_PROFIT_SHARE_NUM_EST" hidden="1">"c4513"</definedName>
    <definedName name="IQ_RECURRING_PROFIT_SHARE_NUM_EST_CIQ" hidden="1">"c5051"</definedName>
    <definedName name="IQ_RECURRING_PROFIT_SHARE_STDDEV_EST" hidden="1">"c4514"</definedName>
    <definedName name="IQ_RECURRING_PROFIT_SHARE_STDDEV_EST_CIQ" hidden="1">"c5052"</definedName>
    <definedName name="IQ_RECURRING_PROFIT_STDDEV_EST" hidden="1">"c4516"</definedName>
    <definedName name="IQ_RECURRING_PROFIT_STDDEV_EST_CIQ" hidden="1">"c5054"</definedName>
    <definedName name="IQ_REDEEM_PREF_STOCK" hidden="1">"c1417"</definedName>
    <definedName name="IQ_REF_ENTITY" hidden="1">"c6033"</definedName>
    <definedName name="IQ_REF_ENTITY_CIQID" hidden="1">"c6024"</definedName>
    <definedName name="IQ_REF_ENTITY_TICKER" hidden="1">"c6023"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LATED_PLANS_FDIC" hidden="1">"c6320"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ATEMENTS_NET_FDIC" hidden="1">"c6500"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ICTED_CASH_NON_CURRENT" hidden="1">"c6192"</definedName>
    <definedName name="IQ_RESTRICTED_CASH_TOTAL" hidden="1">"c6193"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" hidden="1">"c6264"</definedName>
    <definedName name="IQ_RESTRUCTURE_REIT" hidden="1">"c1110"</definedName>
    <definedName name="IQ_RESTRUCTURE_UTI" hidden="1">"c1111"</definedName>
    <definedName name="IQ_RESTRUCTURED_LOANS" hidden="1">"c1112"</definedName>
    <definedName name="IQ_RESTRUCTURED_LOANS_1_4_RESIDENTIAL_FDIC" hidden="1">"c6378"</definedName>
    <definedName name="IQ_RESTRUCTURED_LOANS_LEASES_FDIC" hidden="1">"c6377"</definedName>
    <definedName name="IQ_RESTRUCTURED_LOANS_NON_1_4_FDIC" hidden="1">"c6379"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DEPOSITS_FDIC" hidden="1">"c6488"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AINED_EARNINGS_AVERAGE_EQUITY_FDIC" hidden="1">"c6733"</definedName>
    <definedName name="IQ_RETURN_ASSETS" hidden="1">"c1113"</definedName>
    <definedName name="IQ_RETURN_ASSETS_ACT_OR_EST" hidden="1">"c3585"</definedName>
    <definedName name="IQ_RETURN_ASSETS_BANK" hidden="1">"c1114"</definedName>
    <definedName name="IQ_RETURN_ASSETS_BROK" hidden="1">"c1115"</definedName>
    <definedName name="IQ_RETURN_ASSETS_EST" hidden="1">"c3529"</definedName>
    <definedName name="IQ_RETURN_ASSETS_EST_CIQ" hidden="1">"c3828"</definedName>
    <definedName name="IQ_RETURN_ASSETS_FDIC" hidden="1">"c6730"</definedName>
    <definedName name="IQ_RETURN_ASSETS_FS" hidden="1">"c1116"</definedName>
    <definedName name="IQ_RETURN_ASSETS_GUIDANCE" hidden="1">"c4517"</definedName>
    <definedName name="IQ_RETURN_ASSETS_GUIDANCE_CIQ" hidden="1">"c5055"</definedName>
    <definedName name="IQ_RETURN_ASSETS_HIGH_EST" hidden="1">"c3530"</definedName>
    <definedName name="IQ_RETURN_ASSETS_HIGH_EST_CIQ" hidden="1">"c3830"</definedName>
    <definedName name="IQ_RETURN_ASSETS_HIGH_GUIDANCE" hidden="1">"c4183"</definedName>
    <definedName name="IQ_RETURN_ASSETS_HIGH_GUIDANCE_CIQ" hidden="1">"c4595"</definedName>
    <definedName name="IQ_RETURN_ASSETS_LOW_EST" hidden="1">"c3531"</definedName>
    <definedName name="IQ_RETURN_ASSETS_LOW_EST_CIQ" hidden="1">"c3831"</definedName>
    <definedName name="IQ_RETURN_ASSETS_LOW_GUIDANCE" hidden="1">"c4223"</definedName>
    <definedName name="IQ_RETURN_ASSETS_LOW_GUIDANCE_CIQ" hidden="1">"c4635"</definedName>
    <definedName name="IQ_RETURN_ASSETS_MEDIAN_EST" hidden="1">"c3532"</definedName>
    <definedName name="IQ_RETURN_ASSETS_MEDIAN_EST_CIQ" hidden="1">"c3829"</definedName>
    <definedName name="IQ_RETURN_ASSETS_NUM_EST" hidden="1">"c3527"</definedName>
    <definedName name="IQ_RETURN_ASSETS_NUM_EST_CIQ" hidden="1">"c3832"</definedName>
    <definedName name="IQ_RETURN_ASSETS_STDDEV_EST" hidden="1">"c3528"</definedName>
    <definedName name="IQ_RETURN_ASSETS_STDDEV_EST_CIQ" hidden="1">"c3833"</definedName>
    <definedName name="IQ_RETURN_CAPITAL" hidden="1">"c1117"</definedName>
    <definedName name="IQ_RETURN_EQUITY" hidden="1">"c1118"</definedName>
    <definedName name="IQ_RETURN_EQUITY_ACT_OR_EST" hidden="1">"c3586"</definedName>
    <definedName name="IQ_RETURN_EQUITY_BANK" hidden="1">"c1119"</definedName>
    <definedName name="IQ_RETURN_EQUITY_BROK" hidden="1">"c1120"</definedName>
    <definedName name="IQ_RETURN_EQUITY_EST" hidden="1">"c3535"</definedName>
    <definedName name="IQ_RETURN_EQUITY_EST_CIQ" hidden="1">"c3821"</definedName>
    <definedName name="IQ_RETURN_EQUITY_FDIC" hidden="1">"c6732"</definedName>
    <definedName name="IQ_RETURN_EQUITY_FS" hidden="1">"c1121"</definedName>
    <definedName name="IQ_RETURN_EQUITY_GUIDANCE" hidden="1">"c4518"</definedName>
    <definedName name="IQ_RETURN_EQUITY_GUIDANCE_CIQ" hidden="1">"c5056"</definedName>
    <definedName name="IQ_RETURN_EQUITY_HIGH_EST" hidden="1">"c3536"</definedName>
    <definedName name="IQ_RETURN_EQUITY_HIGH_EST_CIQ" hidden="1">"c3823"</definedName>
    <definedName name="IQ_RETURN_EQUITY_HIGH_GUIDANCE" hidden="1">"c4182"</definedName>
    <definedName name="IQ_RETURN_EQUITY_HIGH_GUIDANCE_CIQ" hidden="1">"c4594"</definedName>
    <definedName name="IQ_RETURN_EQUITY_LOW_EST" hidden="1">"c3537"</definedName>
    <definedName name="IQ_RETURN_EQUITY_LOW_EST_CIQ" hidden="1">"c3824"</definedName>
    <definedName name="IQ_RETURN_EQUITY_LOW_GUIDANCE" hidden="1">"c4222"</definedName>
    <definedName name="IQ_RETURN_EQUITY_LOW_GUIDANCE_CIQ" hidden="1">"c4634"</definedName>
    <definedName name="IQ_RETURN_EQUITY_MEDIAN_EST" hidden="1">"c3538"</definedName>
    <definedName name="IQ_RETURN_EQUITY_MEDIAN_EST_CIQ" hidden="1">"c3822"</definedName>
    <definedName name="IQ_RETURN_EQUITY_NUM_EST" hidden="1">"c3533"</definedName>
    <definedName name="IQ_RETURN_EQUITY_NUM_EST_CIQ" hidden="1">"c3825"</definedName>
    <definedName name="IQ_RETURN_EQUITY_STDDEV_EST" hidden="1">"c3534"</definedName>
    <definedName name="IQ_RETURN_EQUITY_STDDEV_EST_CIQ" hidden="1">"c3826"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STDDEV_EST_CIQ" hidden="1">"c3621"</definedName>
    <definedName name="IQ_REV_STDDEV_EST_REUT" hidden="1">"c3639"</definedName>
    <definedName name="IQ_REV_UTI" hidden="1">"c1125"</definedName>
    <definedName name="IQ_REVALUATION_GAINS_FDIC" hidden="1">"c6428"</definedName>
    <definedName name="IQ_REVALUATION_LOSSES_FDIC" hidden="1">"c6429"</definedName>
    <definedName name="IQ_REVENUE" hidden="1">"c1422"</definedName>
    <definedName name="IQ_REVENUE_ACT_OR_EST" hidden="1">"c2214"</definedName>
    <definedName name="IQ_REVENUE_ACT_OR_EST_CIQ" hidden="1">"c5059"</definedName>
    <definedName name="IQ_REVENUE_EST" hidden="1">"c1126"</definedName>
    <definedName name="IQ_REVENUE_EST_BOTTOM_UP" hidden="1">"c5488"</definedName>
    <definedName name="IQ_REVENUE_EST_CIQ" hidden="1">"c3616"</definedName>
    <definedName name="IQ_REVENUE_EST_REUT" hidden="1">"c3634"</definedName>
    <definedName name="IQ_REVENUE_GUIDANCE" hidden="1">"c4519"</definedName>
    <definedName name="IQ_REVENUE_GUIDANCE_CIQ" hidden="1">"c5057"</definedName>
    <definedName name="IQ_REVENUE_HIGH_EST" hidden="1">"c1127"</definedName>
    <definedName name="IQ_REVENUE_HIGH_EST_CIQ" hidden="1">"c3618"</definedName>
    <definedName name="IQ_REVENUE_HIGH_EST_REUT" hidden="1">"c3636"</definedName>
    <definedName name="IQ_REVENUE_HIGH_GUIDANCE" hidden="1">"c4169"</definedName>
    <definedName name="IQ_REVENUE_HIGH_GUIDANCE_CIQ" hidden="1">"c4581"</definedName>
    <definedName name="IQ_REVENUE_LOW_EST" hidden="1">"c1128"</definedName>
    <definedName name="IQ_REVENUE_LOW_EST_CIQ" hidden="1">"c3619"</definedName>
    <definedName name="IQ_REVENUE_LOW_EST_REUT" hidden="1">"c3637"</definedName>
    <definedName name="IQ_REVENUE_LOW_GUIDANCE" hidden="1">"c4209"</definedName>
    <definedName name="IQ_REVENUE_LOW_GUIDANCE_CIQ" hidden="1">"c4621"</definedName>
    <definedName name="IQ_REVENUE_MEDIAN_EST" hidden="1">"c1662"</definedName>
    <definedName name="IQ_REVENUE_MEDIAN_EST_CIQ" hidden="1">"c3617"</definedName>
    <definedName name="IQ_REVENUE_MEDIAN_EST_REUT" hidden="1">"c3635"</definedName>
    <definedName name="IQ_REVENUE_NUM_EST" hidden="1">"c1129"</definedName>
    <definedName name="IQ_REVENUE_NUM_EST_CIQ" hidden="1">"c3620"</definedName>
    <definedName name="IQ_REVENUE_NUM_EST_REUT" hidden="1">"c3638"</definedName>
    <definedName name="IQ_REVISION_DATE_" hidden="1">39764.6724421296</definedName>
    <definedName name="IQ_RISK_ADJ_BANK_ASSETS" hidden="1">"c2670"</definedName>
    <definedName name="IQ_RISK_WEIGHTED_ASSETS_FDIC" hidden="1">"c6370"</definedName>
    <definedName name="IQ_SALARY" hidden="1">"c1130"</definedName>
    <definedName name="IQ_SALARY_FDIC" hidden="1">"c6576"</definedName>
    <definedName name="IQ_SALE_CONVERSION_RETIREMENT_STOCK_FDIC" hidden="1">"c6661"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" hidden="1">"c6284"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_PURCHASED_RESELL" hidden="1">"c5513"</definedName>
    <definedName name="IQ_SECUR_RECEIV" hidden="1">"c1151"</definedName>
    <definedName name="IQ_SECURED_1_4_FAMILY_RESIDENTIAL_CHARGE_OFFS_FDIC" hidden="1">"c6590"</definedName>
    <definedName name="IQ_SECURED_1_4_FAMILY_RESIDENTIAL_NET_CHARGE_OFFS_FDIC" hidden="1">"c6628"</definedName>
    <definedName name="IQ_SECURED_1_4_FAMILY_RESIDENTIAL_RECOVERIES_FDIC" hidden="1">"c6609"</definedName>
    <definedName name="IQ_SECURED_DEBT" hidden="1">"c2546"</definedName>
    <definedName name="IQ_SECURED_DEBT_PCT" hidden="1">"c2547"</definedName>
    <definedName name="IQ_SECURED_FARMLAND_CHARGE_OFFS_FDIC" hidden="1">"c6593"</definedName>
    <definedName name="IQ_SECURED_FARMLAND_NET_CHARGE_OFFS_FDIC" hidden="1">"c6631"</definedName>
    <definedName name="IQ_SECURED_FARMLAND_RECOVERIES_FDIC" hidden="1">"c6612"</definedName>
    <definedName name="IQ_SECURED_MULTIFAMILY_RESIDENTIAL_CHARGE_OFFS_FDIC" hidden="1">"c6591"</definedName>
    <definedName name="IQ_SECURED_MULTIFAMILY_RESIDENTIAL_NET_CHARGE_OFFS_FDIC" hidden="1">"c6629"</definedName>
    <definedName name="IQ_SECURED_MULTIFAMILY_RESIDENTIAL_RECOVERIES_FDIC" hidden="1">"c6610"</definedName>
    <definedName name="IQ_SECURED_NONFARM_NONRESIDENTIAL_CHARGE_OFFS_FDIC" hidden="1">"c6592"</definedName>
    <definedName name="IQ_SECURED_NONFARM_NONRESIDENTIAL_NET_CHARGE_OFFS_FDIC" hidden="1">"c6630"</definedName>
    <definedName name="IQ_SECURED_NONFARM_NONRESIDENTIAL_RECOVERIES_FDIC" hidden="1">"c6611"</definedName>
    <definedName name="IQ_SECURITIES_GAINS_FDIC" hidden="1">"c6584"</definedName>
    <definedName name="IQ_SECURITIES_ISSUED_STATES_FDIC" hidden="1">"c6300"</definedName>
    <definedName name="IQ_SECURITIES_LENT_FDIC" hidden="1">"c6532"</definedName>
    <definedName name="IQ_SECURITIES_UNDERWRITING_FDIC" hidden="1">"c6529"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ERVICE_CHARGES_FDIC" hidden="1">"c6572"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" hidden="1">"c6265"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_PURCHASED_AVERAGE_PRICE" hidden="1">"c5821"</definedName>
    <definedName name="IQ_SHARES_PURCHASED_QUARTER" hidden="1">"c5820"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_BANK" hidden="1">"c2637"</definedName>
    <definedName name="IQ_SP_BANK_ACTION" hidden="1">"c2636"</definedName>
    <definedName name="IQ_SP_BANK_DATE" hidden="1">"c2635"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OUTLOOK_WATCH" hidden="1">"c2639"</definedName>
    <definedName name="IQ_SP_OUTLOOK_WATCH_DATE" hidden="1">"c2638"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" hidden="1">"c6266"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" hidden="1">"c6267"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" hidden="1">"c6268"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" hidden="1">"c6269"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ES_NONTRANSACTION_ACCOUNTS_FDIC" hidden="1">"c6547"</definedName>
    <definedName name="IQ_STATES_TOTAL_DEPOSITS_FDIC" hidden="1">"c6473"</definedName>
    <definedName name="IQ_STATES_TRANSACTION_ACCOUNTS_FDIC" hidden="1">"c6539"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EST" hidden="1">"c4520"</definedName>
    <definedName name="IQ_STOCK_BASED_EST_CIQ" hidden="1">"c5073"</definedName>
    <definedName name="IQ_STOCK_BASED_GA" hidden="1">"c2993"</definedName>
    <definedName name="IQ_STOCK_BASED_HIGH_EST" hidden="1">"c4521"</definedName>
    <definedName name="IQ_STOCK_BASED_HIGH_EST_CIQ" hidden="1">"c5074"</definedName>
    <definedName name="IQ_STOCK_BASED_LOW_EST" hidden="1">"c4522"</definedName>
    <definedName name="IQ_STOCK_BASED_LOW_EST_CIQ" hidden="1">"c5075"</definedName>
    <definedName name="IQ_STOCK_BASED_MEDIAN_EST" hidden="1">"c4523"</definedName>
    <definedName name="IQ_STOCK_BASED_MEDIAN_EST_CIQ" hidden="1">"c5076"</definedName>
    <definedName name="IQ_STOCK_BASED_NUM_EST" hidden="1">"c4524"</definedName>
    <definedName name="IQ_STOCK_BASED_NUM_EST_CIQ" hidden="1">"c5077"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STDDEV_EST" hidden="1">"c4525"</definedName>
    <definedName name="IQ_STOCK_BASED_STDDEV_EST_CIQ" hidden="1">"c5078"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ATEGY_NOTE" hidden="1">"c6791"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FDIC" hidden="1">"c6346"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URPLUS_FDIC" hidden="1">"c6351"</definedName>
    <definedName name="IQ_SVA" hidden="1">"c1214"</definedName>
    <definedName name="IQ_TARGET_PRICE_NUM" hidden="1">"c1653"</definedName>
    <definedName name="IQ_TARGET_PRICE_NUM_CIQ" hidden="1">"c4661"</definedName>
    <definedName name="IQ_TARGET_PRICE_NUM_REUT" hidden="1">"c5319"</definedName>
    <definedName name="IQ_TARGET_PRICE_STDDEV" hidden="1">"c1654"</definedName>
    <definedName name="IQ_TARGET_PRICE_STDDEV_CIQ" hidden="1">"c4662"</definedName>
    <definedName name="IQ_TARGET_PRICE_STDDEV_REUT" hidden="1">"c5320"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CAGR" hidden="1">"c6169"</definedName>
    <definedName name="IQ_TBV_10YR_ANN_GROWTH" hidden="1">"c1936"</definedName>
    <definedName name="IQ_TBV_1YR_ANN_GROWTH" hidden="1">"c1931"</definedName>
    <definedName name="IQ_TBV_2YR_ANN_CAGR" hidden="1">"c6165"</definedName>
    <definedName name="IQ_TBV_2YR_ANN_GROWTH" hidden="1">"c1932"</definedName>
    <definedName name="IQ_TBV_3YR_ANN_CAGR" hidden="1">"c6166"</definedName>
    <definedName name="IQ_TBV_3YR_ANN_GROWTH" hidden="1">"c1933"</definedName>
    <definedName name="IQ_TBV_5YR_ANN_CAGR" hidden="1">"c6167"</definedName>
    <definedName name="IQ_TBV_5YR_ANN_GROWTH" hidden="1">"c1934"</definedName>
    <definedName name="IQ_TBV_7YR_ANN_CAGR" hidden="1">"c6168"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_FWD" hidden="1">"c2238"</definedName>
    <definedName name="IQ_TEV_EBIT_FWD_CIQ" hidden="1">"c4047"</definedName>
    <definedName name="IQ_TEV_EBITDA" hidden="1">"c1222"</definedName>
    <definedName name="IQ_TEV_EBITDA_AVG" hidden="1">"c1223"</definedName>
    <definedName name="IQ_TEV_EBITDA_FWD" hidden="1">"c1224"</definedName>
    <definedName name="IQ_TEV_EBITDA_FWD_CIQ" hidden="1">"c4043"</definedName>
    <definedName name="IQ_TEV_EBITDA_FWD_REUT" hidden="1">"c4050"</definedName>
    <definedName name="IQ_TEV_EMPLOYEE_AVG" hidden="1">"c1225"</definedName>
    <definedName name="IQ_TEV_EST" hidden="1">"c4526"</definedName>
    <definedName name="IQ_TEV_EST_CIQ" hidden="1">"c5079"</definedName>
    <definedName name="IQ_TEV_HIGH_EST" hidden="1">"c4527"</definedName>
    <definedName name="IQ_TEV_HIGH_EST_CIQ" hidden="1">"c5080"</definedName>
    <definedName name="IQ_TEV_LOW_EST" hidden="1">"c4528"</definedName>
    <definedName name="IQ_TEV_LOW_EST_CIQ" hidden="1">"c5081"</definedName>
    <definedName name="IQ_TEV_MEDIAN_EST" hidden="1">"c4529"</definedName>
    <definedName name="IQ_TEV_MEDIAN_EST_CIQ" hidden="1">"c5082"</definedName>
    <definedName name="IQ_TEV_NUM_EST" hidden="1">"c4530"</definedName>
    <definedName name="IQ_TEV_NUM_EST_CIQ" hidden="1">"c5083"</definedName>
    <definedName name="IQ_TEV_STDDEV_EST" hidden="1">"c4531"</definedName>
    <definedName name="IQ_TEV_STDDEV_EST_CIQ" hidden="1">"c5084"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CIQ" hidden="1">"c4044"</definedName>
    <definedName name="IQ_TEV_TOTAL_REV_FWD_REUT" hidden="1">"c4051"</definedName>
    <definedName name="IQ_TEV_UFCF" hidden="1">"c2208"</definedName>
    <definedName name="IQ_THREE_MONTHS_FIXED_AND_FLOATING_FDIC" hidden="1">"c6419"</definedName>
    <definedName name="IQ_THREE_MONTHS_MORTGAGE_PASS_THROUGHS_FDIC" hidden="1">"c6411"</definedName>
    <definedName name="IQ_THREE_YEAR_FIXED_AND_FLOATING_RATE_FDIC" hidden="1">"c6421"</definedName>
    <definedName name="IQ_THREE_YEAR_MORTGAGE_PASS_THROUGHS_FDIC" hidden="1">"c6413"</definedName>
    <definedName name="IQ_THREE_YEARS_LESS_FDIC" hidden="1">"c6417"</definedName>
    <definedName name="IQ_TIER_1_RISK_BASED_CAPITAL_RATIO_FDIC" hidden="1">"c6746"</definedName>
    <definedName name="IQ_TIER_ONE_CAPITAL" hidden="1">"c2667"</definedName>
    <definedName name="IQ_TIER_ONE_FDIC" hidden="1">"c6369"</definedName>
    <definedName name="IQ_TIER_ONE_RATIO" hidden="1">"c1229"</definedName>
    <definedName name="IQ_TIER_TWO_CAPITAL" hidden="1">"c2669"</definedName>
    <definedName name="IQ_TIME_DEP" hidden="1">"c1230"</definedName>
    <definedName name="IQ_TIME_DEPOSITS_LESS_THAN_100K_FDIC" hidden="1">"c6465"</definedName>
    <definedName name="IQ_TIME_DEPOSITS_MORE_THAN_100K_FDIC" hidden="1">"c6470"</definedName>
    <definedName name="IQ_TODAY" hidden="1">0</definedName>
    <definedName name="IQ_TOT_ADJ_INC" hidden="1">"c1616"</definedName>
    <definedName name="IQ_TOTAL_AR_BR" hidden="1">"c1231"</definedName>
    <definedName name="IQ_TOTAL_AR_RE" hidden="1">"c6270"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CAGR" hidden="1">"c6140"</definedName>
    <definedName name="IQ_TOTAL_ASSETS_10YR_ANN_GROWTH" hidden="1">"c1235"</definedName>
    <definedName name="IQ_TOTAL_ASSETS_1YR_ANN_GROWTH" hidden="1">"c1236"</definedName>
    <definedName name="IQ_TOTAL_ASSETS_2YR_ANN_CAGR" hidden="1">"c6141"</definedName>
    <definedName name="IQ_TOTAL_ASSETS_2YR_ANN_GROWTH" hidden="1">"c1237"</definedName>
    <definedName name="IQ_TOTAL_ASSETS_3YR_ANN_CAGR" hidden="1">"c6142"</definedName>
    <definedName name="IQ_TOTAL_ASSETS_3YR_ANN_GROWTH" hidden="1">"c1238"</definedName>
    <definedName name="IQ_TOTAL_ASSETS_5YR_ANN_CAGR" hidden="1">"c6143"</definedName>
    <definedName name="IQ_TOTAL_ASSETS_5YR_ANN_GROWTH" hidden="1">"c1239"</definedName>
    <definedName name="IQ_TOTAL_ASSETS_7YR_ANN_CAGR" hidden="1">"c6144"</definedName>
    <definedName name="IQ_TOTAL_ASSETS_7YR_ANN_GROWTH" hidden="1">"c1240"</definedName>
    <definedName name="IQ_TOTAL_ASSETS_FDIC" hidden="1">"c6339"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ARGE_OFFS_FDIC" hidden="1">"c6603"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ST" hidden="1">"c4532"</definedName>
    <definedName name="IQ_TOTAL_DEBT_EST_CIQ" hidden="1">"c5085"</definedName>
    <definedName name="IQ_TOTAL_DEBT_EXCL_FIN" hidden="1">"c2937"</definedName>
    <definedName name="IQ_TOTAL_DEBT_GUIDANCE" hidden="1">"c4533"</definedName>
    <definedName name="IQ_TOTAL_DEBT_GUIDANCE_CIQ" hidden="1">"c5086"</definedName>
    <definedName name="IQ_TOTAL_DEBT_HIGH_EST" hidden="1">"c4534"</definedName>
    <definedName name="IQ_TOTAL_DEBT_HIGH_EST_CIQ" hidden="1">"c5087"</definedName>
    <definedName name="IQ_TOTAL_DEBT_HIGH_GUIDANCE" hidden="1">"c4196"</definedName>
    <definedName name="IQ_TOTAL_DEBT_HIGH_GUIDANCE_CIQ" hidden="1">"c4608"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" hidden="1">"c6271"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LOW_EST" hidden="1">"c4535"</definedName>
    <definedName name="IQ_TOTAL_DEBT_LOW_EST_CIQ" hidden="1">"c5088"</definedName>
    <definedName name="IQ_TOTAL_DEBT_LOW_GUIDANCE" hidden="1">"c4236"</definedName>
    <definedName name="IQ_TOTAL_DEBT_LOW_GUIDANCE_CIQ" hidden="1">"c4648"</definedName>
    <definedName name="IQ_TOTAL_DEBT_MEDIAN_EST" hidden="1">"c4536"</definedName>
    <definedName name="IQ_TOTAL_DEBT_MEDIAN_EST_CIQ" hidden="1">"c5089"</definedName>
    <definedName name="IQ_TOTAL_DEBT_NUM_EST" hidden="1">"c4537"</definedName>
    <definedName name="IQ_TOTAL_DEBT_NUM_EST_CIQ" hidden="1">"c5090"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" hidden="1">"c6272"</definedName>
    <definedName name="IQ_TOTAL_DEBT_REPAID_REIT" hidden="1">"c1263"</definedName>
    <definedName name="IQ_TOTAL_DEBT_REPAID_UTI" hidden="1">"c1264"</definedName>
    <definedName name="IQ_TOTAL_DEBT_SECURITIES_FDIC" hidden="1">"c6410"</definedName>
    <definedName name="IQ_TOTAL_DEBT_STDDEV_EST" hidden="1">"c4538"</definedName>
    <definedName name="IQ_TOTAL_DEBT_STDDEV_EST_CIQ" hidden="1">"c5091"</definedName>
    <definedName name="IQ_TOTAL_DEPOSITS" hidden="1">"c1265"</definedName>
    <definedName name="IQ_TOTAL_DEPOSITS_FDIC" hidden="1">"c6342"</definedName>
    <definedName name="IQ_TOTAL_DIV_PAID_CF" hidden="1">"c1266"</definedName>
    <definedName name="IQ_TOTAL_EMPLOYEE" hidden="1">"c2141"</definedName>
    <definedName name="IQ_TOTAL_EMPLOYEES" hidden="1">"c1522"</definedName>
    <definedName name="IQ_TOTAL_EMPLOYEES_FDIC" hidden="1">"c6355"</definedName>
    <definedName name="IQ_TOTAL_EQUITY" hidden="1">"c1267"</definedName>
    <definedName name="IQ_TOTAL_EQUITY_10YR_ANN_CAGR" hidden="1">"c6145"</definedName>
    <definedName name="IQ_TOTAL_EQUITY_10YR_ANN_GROWTH" hidden="1">"c1268"</definedName>
    <definedName name="IQ_TOTAL_EQUITY_1YR_ANN_GROWTH" hidden="1">"c1269"</definedName>
    <definedName name="IQ_TOTAL_EQUITY_2YR_ANN_CAGR" hidden="1">"c6146"</definedName>
    <definedName name="IQ_TOTAL_EQUITY_2YR_ANN_GROWTH" hidden="1">"c1270"</definedName>
    <definedName name="IQ_TOTAL_EQUITY_3YR_ANN_CAGR" hidden="1">"c6147"</definedName>
    <definedName name="IQ_TOTAL_EQUITY_3YR_ANN_GROWTH" hidden="1">"c1271"</definedName>
    <definedName name="IQ_TOTAL_EQUITY_5YR_ANN_CAGR" hidden="1">"c6148"</definedName>
    <definedName name="IQ_TOTAL_EQUITY_5YR_ANN_GROWTH" hidden="1">"c1272"</definedName>
    <definedName name="IQ_TOTAL_EQUITY_7YR_ANN_CAGR" hidden="1">"c6149"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EQUITY_FDIC" hidden="1">"c6354"</definedName>
    <definedName name="IQ_TOTAL_LIAB_FIN" hidden="1">"c1280"</definedName>
    <definedName name="IQ_TOTAL_LIAB_INS" hidden="1">"c1281"</definedName>
    <definedName name="IQ_TOTAL_LIAB_RE" hidden="1">"c6273"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IABILITIES_FDIC" hidden="1">"c6348"</definedName>
    <definedName name="IQ_TOTAL_LOANS" hidden="1">"c5653"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" hidden="1">"c6274"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ABLE_END_OS" hidden="1">"c5819"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COVERIES_FDIC" hidden="1">"c6622"</definedName>
    <definedName name="IQ_TOTAL_REV" hidden="1">"c1294"</definedName>
    <definedName name="IQ_TOTAL_REV_10YR_ANN_CAGR" hidden="1">"c6150"</definedName>
    <definedName name="IQ_TOTAL_REV_10YR_ANN_GROWTH" hidden="1">"c1295"</definedName>
    <definedName name="IQ_TOTAL_REV_1YR_ANN_GROWTH" hidden="1">"c1296"</definedName>
    <definedName name="IQ_TOTAL_REV_2YR_ANN_CAGR" hidden="1">"c6151"</definedName>
    <definedName name="IQ_TOTAL_REV_2YR_ANN_GROWTH" hidden="1">"c1297"</definedName>
    <definedName name="IQ_TOTAL_REV_3YR_ANN_CAGR" hidden="1">"c6152"</definedName>
    <definedName name="IQ_TOTAL_REV_3YR_ANN_GROWTH" hidden="1">"c1298"</definedName>
    <definedName name="IQ_TOTAL_REV_5YR_ANN_CAGR" hidden="1">"c6153"</definedName>
    <definedName name="IQ_TOTAL_REV_5YR_ANN_GROWTH" hidden="1">"c1299"</definedName>
    <definedName name="IQ_TOTAL_REV_7YR_ANN_CAGR" hidden="1">"c6154"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NK_FDIC" hidden="1">"c6786"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" hidden="1">"c6275"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RISK_BASED_CAPITAL_RATIO_FDIC" hidden="1">"c6747"</definedName>
    <definedName name="IQ_TOTAL_SECURITIES_FDIC" hidden="1">"c6306"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TIME_DEPOSITS_FDIC" hidden="1">"c6497"</definedName>
    <definedName name="IQ_TOTAL_TIME_SAVINGS_DEPOSITS_FDIC" hidden="1">"c6498"</definedName>
    <definedName name="IQ_TOTAL_UNUSED_COMMITMENTS_FDIC" hidden="1">"c6536"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" hidden="1">"c6286"</definedName>
    <definedName name="IQ_TOTAL_UNUSUAL_REIT" hidden="1">"c5520"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CCOUNT_GAINS_FEES_FDIC" hidden="1">"c6573"</definedName>
    <definedName name="IQ_TRADING_ASSETS" hidden="1">"c1310"</definedName>
    <definedName name="IQ_TRADING_ASSETS_FDIC" hidden="1">"c6328"</definedName>
    <definedName name="IQ_TRADING_CURRENCY" hidden="1">"c2212"</definedName>
    <definedName name="IQ_TRADING_LIABILITIES_FDIC" hidden="1">"c6344"</definedName>
    <definedName name="IQ_TRANSACTION_ACCOUNTS_FDIC" hidden="1">"c6544"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" hidden="1">"c6276"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EASURY_STOCK_TRANSACTIONS_FDIC" hidden="1">"c6501"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TWELVE_MONTHS_FIXED_AND_FLOATING_FDIC" hidden="1">"c6420"</definedName>
    <definedName name="IQ_TWELVE_MONTHS_MORTGAGE_PASS_THROUGHS_FDIC" hidden="1">"c6412"</definedName>
    <definedName name="IQ_UFCF_10YR_ANN_CAGR" hidden="1">"c6179"</definedName>
    <definedName name="IQ_UFCF_10YR_ANN_GROWTH" hidden="1">"c1948"</definedName>
    <definedName name="IQ_UFCF_1YR_ANN_GROWTH" hidden="1">"c1943"</definedName>
    <definedName name="IQ_UFCF_2YR_ANN_CAGR" hidden="1">"c6175"</definedName>
    <definedName name="IQ_UFCF_2YR_ANN_GROWTH" hidden="1">"c1944"</definedName>
    <definedName name="IQ_UFCF_3YR_ANN_CAGR" hidden="1">"c6176"</definedName>
    <definedName name="IQ_UFCF_3YR_ANN_GROWTH" hidden="1">"c1945"</definedName>
    <definedName name="IQ_UFCF_5YR_ANN_CAGR" hidden="1">"c6177"</definedName>
    <definedName name="IQ_UFCF_5YR_ANN_GROWTH" hidden="1">"c1946"</definedName>
    <definedName name="IQ_UFCF_7YR_ANN_CAGR" hidden="1">"c6178"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IVIDED_PROFITS_FDIC" hidden="1">"c6352"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" hidden="1">"c6277"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EARNED_INCOME_FDIC" hidden="1">"c6324"</definedName>
    <definedName name="IQ_UNEARNED_INCOME_FOREIGN_FDIC" hidden="1">"c6385"</definedName>
    <definedName name="IQ_UNLEVERED_FCF" hidden="1">"c1908"</definedName>
    <definedName name="IQ_UNPAID_CLAIMS" hidden="1">"c1330"</definedName>
    <definedName name="IQ_UNPROFITABLE_INSTITUTIONS_FDIC" hidden="1">"c6722"</definedName>
    <definedName name="IQ_UNREALIZED_GAIN" hidden="1">"c1619"</definedName>
    <definedName name="IQ_UNSECURED_DEBT" hidden="1">"c2548"</definedName>
    <definedName name="IQ_UNSECURED_DEBT_PCT" hidden="1">"c2549"</definedName>
    <definedName name="IQ_UNUSED_LOAN_COMMITMENTS_FDIC" hidden="1">"c6368"</definedName>
    <definedName name="IQ_UNUSUAL_EXP" hidden="1">"c1456"</definedName>
    <definedName name="IQ_US_BRANCHES_FOREIGN_BANK_LOANS_FDIC" hidden="1">"c6435"</definedName>
    <definedName name="IQ_US_BRANCHES_FOREIGN_BANKS_FDIC" hidden="1">"c6390"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S_GOV_AGENCIES_FDIC" hidden="1">"c6395"</definedName>
    <definedName name="IQ_US_GOV_DEPOSITS_FDIC" hidden="1">"c6483"</definedName>
    <definedName name="IQ_US_GOV_ENTERPRISES_FDIC" hidden="1">"c6396"</definedName>
    <definedName name="IQ_US_GOV_NONCURRENT_LOANS_TOTAL_NONCURRENT_FDIC" hidden="1">"c6779"</definedName>
    <definedName name="IQ_US_GOV_NONTRANSACTION_ACCOUNTS_FDIC" hidden="1">"c6546"</definedName>
    <definedName name="IQ_US_GOV_OBLIGATIONS_FDIC" hidden="1">"c6299"</definedName>
    <definedName name="IQ_US_GOV_SECURITIES_FDIC" hidden="1">"c6297"</definedName>
    <definedName name="IQ_US_GOV_TOTAL_DEPOSITS_FDIC" hidden="1">"c6472"</definedName>
    <definedName name="IQ_US_GOV_TRANSACTION_ACCOUNTS_FDIC" hidden="1">"c6538"</definedName>
    <definedName name="IQ_US_TREASURY_SECURITIES_FDIC" hidden="1">"c6298"</definedName>
    <definedName name="IQ_UTIL_PPE_NET" hidden="1">"c1620"</definedName>
    <definedName name="IQ_UTIL_REV" hidden="1">"c2091"</definedName>
    <definedName name="IQ_UV_PENSION_LIAB" hidden="1">"c1332"</definedName>
    <definedName name="IQ_VALUATION_ALLOWANCES_FDIC" hidden="1">"c6400"</definedName>
    <definedName name="IQ_VALUE_TRADED" hidden="1">"c1519"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C_REVENUE_FDIC" hidden="1">"c6667"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ATILE_LIABILITIES_FDIC" hidden="1">"c6364"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IGHTED_AVG_PRICE" hidden="1">"c1334"</definedName>
    <definedName name="IQ_WIP_INV" hidden="1">"c1335"</definedName>
    <definedName name="IQ_WORKING_CAP" hidden="1">"c3494"</definedName>
    <definedName name="IQ_WORKMEN_WRITTEN" hidden="1">"c1336"</definedName>
    <definedName name="IQ_WRITTEN_OPTION_CONTRACTS_FDIC" hidden="1">"c6509"</definedName>
    <definedName name="IQ_WRITTEN_OPTION_CONTRACTS_FX_RISK_FDIC" hidden="1">"c6514"</definedName>
    <definedName name="IQ_WRITTEN_OPTION_CONTRACTS_NON_FX_IR_FDIC" hidden="1">"c6519"</definedName>
    <definedName name="IQ_XDIV_DATE" hidden="1">"c2104"</definedName>
    <definedName name="IQ_YEAR_FOUNDED" hidden="1">"c6793"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RPJ">#REF!</definedName>
    <definedName name="Itaú">[26]ITAÚ!$D$21:$T$50</definedName>
    <definedName name="Itau23">'[26]ITAÚ US$ 23MM'!$D$21:$T$66</definedName>
    <definedName name="ITEM">'[58]CAPEX CUSTO'!$A$5:$B$118</definedName>
    <definedName name="Jaar">[51]Parameters!$B$2</definedName>
    <definedName name="jan">#REF!</definedName>
    <definedName name="Jan03_Cred">[59]Dados!$J$1:$J$65536</definedName>
    <definedName name="Jan03_Deb">[59]Dados!$I$1:$I$65536</definedName>
    <definedName name="JANNN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jhlkjh">#REF!</definedName>
    <definedName name="jul">#REF!</definedName>
    <definedName name="jun">#REF!</definedName>
    <definedName name="Jun02_Cred">[7]Dados!$T$1:$T$65536</definedName>
    <definedName name="Jun02_Deb">[7]Dados!$S$1:$S$65536</definedName>
    <definedName name="kjhkjlnnoj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Lagos1">#REF!</definedName>
    <definedName name="Leste1">#REF!</definedName>
    <definedName name="Leste4">#REF!</definedName>
    <definedName name="lista">#REF!</definedName>
    <definedName name="ll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LOTE_01_330">#REF!</definedName>
    <definedName name="LOTE_01_348">#REF!</definedName>
    <definedName name="LOTE_03_323">#REF!</definedName>
    <definedName name="LOTE_05_322">#REF!</definedName>
    <definedName name="LOTE_08_225">#REF!</definedName>
    <definedName name="LOTE_09_0">#REF!</definedName>
    <definedName name="LOTE_09_310">#REF!</definedName>
    <definedName name="LOTE_10_255">#REF!</definedName>
    <definedName name="LOTE_10_318">#REF!</definedName>
    <definedName name="LOTE_10_330">#REF!</definedName>
    <definedName name="LOTE_10_334">#REF!</definedName>
    <definedName name="LOTE_10_345">#REF!</definedName>
    <definedName name="LOTE_11_215">#REF!</definedName>
    <definedName name="LOTE_11_340">#REF!</definedName>
    <definedName name="LOTE_11_342">#REF!</definedName>
    <definedName name="LOTE_11_344">#REF!</definedName>
    <definedName name="LOTE_11_350">#REF!</definedName>
    <definedName name="LUCRO">#REF!</definedName>
    <definedName name="m">'[60]P&amp;L consolidated'!$D$1</definedName>
    <definedName name="Magconso">[61]Control!$F$25</definedName>
    <definedName name="mai">#REF!</definedName>
    <definedName name="Mai02_Cred">[7]Dados!$R$1:$R$65536</definedName>
    <definedName name="Mai02_Deb">[7]Dados!$Q$1:$Q$65536</definedName>
    <definedName name="mar">#REF!</definedName>
    <definedName name="Mar02_Cred">[7]Dados!$N$1:$N$65536</definedName>
    <definedName name="Mar02_Deb">[7]Dados!$M$1:$M$65536</definedName>
    <definedName name="Marina">'[15]Quadro II '!#REF!</definedName>
    <definedName name="máximo">#REF!</definedName>
    <definedName name="máximot">#REF!</definedName>
    <definedName name="merito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MES">#REF!</definedName>
    <definedName name="Mês">[62]Dados!$B$6:$B$18</definedName>
    <definedName name="mmmmm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mpRenda">#REF!</definedName>
    <definedName name="n">[44]Inputs!$B$23</definedName>
    <definedName name="nai">#REF!</definedName>
    <definedName name="name">'[63]P&amp;L'!$A$1</definedName>
    <definedName name="NameProj">[64]Inputs!$C$3</definedName>
    <definedName name="No">#REF!</definedName>
    <definedName name="nov">#REF!</definedName>
    <definedName name="NvsASD">"V2000-12-31"</definedName>
    <definedName name="NvsAutoDrillOk">"VN"</definedName>
    <definedName name="NvsElapsedTime">0.000526967596670147</definedName>
    <definedName name="NvsEndTime">36609.4681793982</definedName>
    <definedName name="NvsInstSpec">"%"</definedName>
    <definedName name="NvsLayoutType">"M3"</definedName>
    <definedName name="NvsNplSpec">"%,X,RZF..,CZF.."</definedName>
    <definedName name="NvsPanelEffdt">"V2000-07-01"</definedName>
    <definedName name="NvsPanelSetid">"VAB"</definedName>
    <definedName name="NvsReqBU">"VAB"</definedName>
    <definedName name="NvsReqBUOnly">"VY"</definedName>
    <definedName name="NvsTransLed">"VN"</definedName>
    <definedName name="NvsTreeASD">"V2000-12-31"</definedName>
    <definedName name="NvsValTbl.ACCOUNT">"GL_ACCOUNT_TBL"</definedName>
    <definedName name="OAAbr">[45]Orcto!$AG$1:$AG$65536</definedName>
    <definedName name="OAAbr03">[39]Orc!$AC$1:$AC$65536</definedName>
    <definedName name="OAAgo">[46]Orcto!$AK$1:$AK$65536</definedName>
    <definedName name="OAAgo03">[39]Orc!$AG$1:$AG$65536</definedName>
    <definedName name="OAbr">[45]Orcto!$R$1:$R$65536</definedName>
    <definedName name="OAbr03">[39]Orc!$P$1:$P$65536</definedName>
    <definedName name="OADez">[13]Orcto!$AO$1:$AO$65536</definedName>
    <definedName name="OADez03">[39]Orc!$AK$1:$AK$65536</definedName>
    <definedName name="OAEqptAbr03">#REF!</definedName>
    <definedName name="OAEqptAgo03">#REF!</definedName>
    <definedName name="OAEqptDez03">#REF!</definedName>
    <definedName name="OAEqptFev03">#REF!</definedName>
    <definedName name="OAEqptJul03">#REF!</definedName>
    <definedName name="OAEqptJun03">#REF!</definedName>
    <definedName name="OAEqptMai03">#REF!</definedName>
    <definedName name="OAEqptMar03">#REF!</definedName>
    <definedName name="OAEqptNov03">#REF!</definedName>
    <definedName name="OAEqptOut03">#REF!</definedName>
    <definedName name="OAEqptSet03">#REF!</definedName>
    <definedName name="OAFev">[65]Orcto!$AE$1:$AE$65536</definedName>
    <definedName name="OAGeproj">#REF!</definedName>
    <definedName name="OAgo">[46]Orcto!$V$1:$V$65536</definedName>
    <definedName name="OAgo03">[39]Orc!$T$1:$T$65536</definedName>
    <definedName name="OAJan">[13]Orcto!$AD$1:$AD$65536</definedName>
    <definedName name="OAJul">[46]Orcto!$AJ$1:$AJ$65536</definedName>
    <definedName name="oajul03">[39]Orc!$AF$1:$AF$65536</definedName>
    <definedName name="OAJun">[46]Orcto!$AI$1:$AI$65536</definedName>
    <definedName name="oajun03">[39]Orc!$AE$1:$AE$65536</definedName>
    <definedName name="OAMai">[48]Orcto!$AH$1:$AH$65536</definedName>
    <definedName name="oamai03">[39]Orc!$AD$1:$AD$65536</definedName>
    <definedName name="OAMar">[45]Orcto!$AF$1:$AF$65536</definedName>
    <definedName name="OAMar03">[39]Orc!$AB$1:$AB$65536</definedName>
    <definedName name="OAnGeproj">#REF!</definedName>
    <definedName name="OANov">[46]Orcto!$AN$1:$AN$65536</definedName>
    <definedName name="OAOut">[46]Orcto!$AM$1:$AM$65536</definedName>
    <definedName name="OASet">[46]Orcto!$AL$1:$AL$65536</definedName>
    <definedName name="OCod">[13]Orcto!$B$1:$B$65536</definedName>
    <definedName name="Octagon">[26]OCTAGON!$D$21:$T$45</definedName>
    <definedName name="ODez">[46]Orcto!$Z$1:$Z$65536</definedName>
    <definedName name="OEqptAbr03">#REF!</definedName>
    <definedName name="OEqptAgo03">#REF!</definedName>
    <definedName name="OEqptDez03">#REF!</definedName>
    <definedName name="OEqptFev03">#REF!</definedName>
    <definedName name="OEqptJan03">#REF!</definedName>
    <definedName name="OEqptJul03">#REF!</definedName>
    <definedName name="OEqptJun03">#REF!</definedName>
    <definedName name="OEqptMai03">#REF!</definedName>
    <definedName name="OEqptMar03">#REF!</definedName>
    <definedName name="OEqptNov03">#REF!</definedName>
    <definedName name="OEqptOut03">#REF!</definedName>
    <definedName name="OEqptSet03">#REF!</definedName>
    <definedName name="OFev">[13]Orcto!$P$1:$P$65536</definedName>
    <definedName name="OFev03">[39]Orc!$N$1:$N$65536</definedName>
    <definedName name="OJan">[13]Orcto!$O$1:$O$65536</definedName>
    <definedName name="OJul">[46]Orcto!$U$1:$U$65536</definedName>
    <definedName name="OJul03">[39]Orc!$S$1:$S$65536</definedName>
    <definedName name="OJun">[48]Orcto!$T$1:$T$65536</definedName>
    <definedName name="OJun03">[39]Orc!$R$1:$R$65536</definedName>
    <definedName name="OMai">[45]Orcto!$S$1:$S$65536</definedName>
    <definedName name="OMai03">[39]Orc!$Q$1:$Q$65536</definedName>
    <definedName name="OMar">[65]Orcto!$Q$1:$Q$65536</definedName>
    <definedName name="OMar03">[39]Orc!$O$1:$O$65536</definedName>
    <definedName name="ONov">[46]Orcto!$Y$1:$Y$65536</definedName>
    <definedName name="OOut">[46]Orcto!$X$1:$X$65536</definedName>
    <definedName name="OPAbr">[46]Orcto!$AU$1:$AU$65536</definedName>
    <definedName name="OPAgo">[46]Orcto!$AY$1:$AY$65536</definedName>
    <definedName name="Opção1">[66]Plan2!$E$4:$E$5</definedName>
    <definedName name="Opção2">[66]Plan2!$F$4:$F$5</definedName>
    <definedName name="OPEqptAbr03">#REF!</definedName>
    <definedName name="OPEqptAgo03">#REF!</definedName>
    <definedName name="OPEqptDez03">#REF!</definedName>
    <definedName name="OPEqptJul03">#REF!</definedName>
    <definedName name="OPEqptJun03">#REF!</definedName>
    <definedName name="OPEqptMai03">#REF!</definedName>
    <definedName name="OPEqptMar03">#REF!</definedName>
    <definedName name="OPEqptNov03">#REF!</definedName>
    <definedName name="OPEqptOut03">#REF!</definedName>
    <definedName name="OPEqptSet03">#REF!</definedName>
    <definedName name="OPJul">[46]Orcto!$AX$1:$AX$65536</definedName>
    <definedName name="OPJun">[46]Orcto!$AW$1:$AW$65536</definedName>
    <definedName name="OPMai">[46]Orcto!$AV$1:$AV$65536</definedName>
    <definedName name="OPMar">[46]Orcto!$AT$1:$AT$65536</definedName>
    <definedName name="OPNov">[46]Orcto!$BB$1:$BB$65536</definedName>
    <definedName name="OPOut">[46]Orcto!$BA$1:$BA$65536</definedName>
    <definedName name="OR">'[58]O x R'!$D$4:$BI$280</definedName>
    <definedName name="ORCADO">'[58]CAPEX CUSTO'!$A$5:$CO$119</definedName>
    <definedName name="origaplic">#REF!</definedName>
    <definedName name="OSet">[46]Orcto!$W$1:$W$65536</definedName>
    <definedName name="out">#REF!</definedName>
    <definedName name="OUTUBRO">#REF!</definedName>
    <definedName name="OV_Divers">[67]Overige!$U$126,[67]Overige!$U$114,[67]Overige!$U$106</definedName>
    <definedName name="pato">[68]Capa!$A$1:$D$137</definedName>
    <definedName name="PATRIMONIO">#REF!</definedName>
    <definedName name="pbStartPageNumber">1</definedName>
    <definedName name="pbUpdatePageNumbering">TRUE</definedName>
    <definedName name="pcm">[18]Input!$L$11</definedName>
    <definedName name="PConta">#REF!</definedName>
    <definedName name="PeAntAbr">[8]anterior!$AP$1:$AP$65536</definedName>
    <definedName name="PeAntAgo">[8]anterior!$AT$1:$AT$65536</definedName>
    <definedName name="PeAntDez">[8]anterior!$AX$1:$AX$65536</definedName>
    <definedName name="PeAntFev">[8]anterior!$AN$1:$AN$65536</definedName>
    <definedName name="PeAntJan">[9]anterior!$AM$1:$AM$65536</definedName>
    <definedName name="PeAntJul">[8]anterior!$AS$1:$AS$65536</definedName>
    <definedName name="PeAntJun">[8]anterior!$AR$1:$AR$65536</definedName>
    <definedName name="PeAntMai">[8]anterior!$AQ$1:$AQ$65536</definedName>
    <definedName name="PeAntMar">[8]anterior!$AO$1:$AO$65536</definedName>
    <definedName name="PeAntNov">[8]anterior!$AW$1:$AW$65536</definedName>
    <definedName name="PeAntOut">[8]anterior!$AV$1:$AV$65536</definedName>
    <definedName name="PeAntSet">[8]anterior!$AU$1:$AU$65536</definedName>
    <definedName name="PeFoAbr">[8]forecast!$AK$1:$AK$65536</definedName>
    <definedName name="PeFoAgo">[8]forecast!$AO$1:$AO$65536</definedName>
    <definedName name="PeFoDez">[8]forecast!$AS$1:$AS$65536</definedName>
    <definedName name="PeFoFev">[8]forecast!$AI$1:$AI$65536</definedName>
    <definedName name="PeFoJan">[8]forecast!$AH$1:$AH$65536</definedName>
    <definedName name="PeFoJul">[8]forecast!$AN$1:$AN$65536</definedName>
    <definedName name="PeFoJun">[8]forecast!$AM$1:$AM$65536</definedName>
    <definedName name="PeFoMai">[8]forecast!$AL$1:$AL$65536</definedName>
    <definedName name="PeFoMar">[8]forecast!$AJ$1:$AJ$65536</definedName>
    <definedName name="PeFoNov">[8]forecast!$AR$1:$AR$65536</definedName>
    <definedName name="PeFoOut">[8]forecast!$AQ$1:$AQ$65536</definedName>
    <definedName name="PeFoSet">[8]forecast!$AP$1:$AP$65536</definedName>
    <definedName name="PeOrDez">[69]orçamento!$AM$1:$AM$65536</definedName>
    <definedName name="PeOrFev">[8]orçamento!$AI$1:$AI$65536</definedName>
    <definedName name="PeOrJan">[8]orçamento!$AH$1:$AH$65536</definedName>
    <definedName name="PeOrJul">[70]orçamento!$AH$1:$AH$65536</definedName>
    <definedName name="PeOrJun">[71]orçamento!$AG$1:$AG$65536</definedName>
    <definedName name="PeOrMar">[9]orçamento!$AJ$1:$AJ$65536</definedName>
    <definedName name="PeOrNov">[72]orçamento!$AL$1:$AL$65536</definedName>
    <definedName name="PeOrOut">[73]orçamento!$AK$1:$AK$65536</definedName>
    <definedName name="PeOrSet">[74]orçamento!$AJ$1:$AJ$65536</definedName>
    <definedName name="PeReAbr">[8]atual!$AQ$1:$AQ$65536</definedName>
    <definedName name="PeReAgo">[8]atual!$AU$1:$AU$65536</definedName>
    <definedName name="PeReDez">[8]atual!$AY$1:$AY$65536</definedName>
    <definedName name="PeReFev">[9]atual!$AO$1:$AO$65536</definedName>
    <definedName name="PeReJan">[8]atual!$AN$1:$AN$65536</definedName>
    <definedName name="PeReJul">[8]atual!$AT$1:$AT$65536</definedName>
    <definedName name="PeReJun">[8]atual!$AS$1:$AS$65536</definedName>
    <definedName name="PeReMai">[8]atual!$AR$1:$AR$65536</definedName>
    <definedName name="PeReMar">[13]Atual!$AT$1:$AT$65536</definedName>
    <definedName name="PeReNov">[8]atual!$AX$1:$AX$65536</definedName>
    <definedName name="PeReOut">[8]atual!$AW$1:$AW$65536</definedName>
    <definedName name="PeReSet">[8]atual!$AV$1:$AV$65536</definedName>
    <definedName name="period">12</definedName>
    <definedName name="Periode">'[10]1. Instellingen'!$B$16</definedName>
    <definedName name="Periodo">[75]Opções!$A$6:$A$8</definedName>
    <definedName name="perpetuityP">[76]WACC_PCM!$C$6</definedName>
    <definedName name="pers5">[56]Summary_T!$E$48</definedName>
    <definedName name="Pessoar">#REF!</definedName>
    <definedName name="plassarelas">[68]Capa!$A$1:$D$137</definedName>
    <definedName name="ports">'[25]POP cost'!$B$16:$B$407</definedName>
    <definedName name="POut03">[12]Orcto!$AS$1:$AS$65536</definedName>
    <definedName name="Previsao" hidden="1">{"'Índice'!$A$1:$K$49"}</definedName>
    <definedName name="ProjectName">[77]Assumptions!$F$16</definedName>
    <definedName name="ProjName">[78]Cover!$C$2</definedName>
    <definedName name="Proposta">#REF!</definedName>
    <definedName name="PSet03">[12]Orcto!$AO$1:$AO$65536</definedName>
    <definedName name="q">'[44]P&amp;L'!$D$4</definedName>
    <definedName name="qa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q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qq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qqq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qqqqqqq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qqqqqqqq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qqqqqqqqq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quf">#REF!</definedName>
    <definedName name="qufd">#REF!</definedName>
    <definedName name="qufr">#REF!</definedName>
    <definedName name="RAAbr">[39]BDG!$BO$1:$BO$65536</definedName>
    <definedName name="RAAgo">[39]BDG!$BS$1:$BS$65536</definedName>
    <definedName name="Rabobank20">'[26]RABOBANK US$ 20MM'!$D$21:$T$59</definedName>
    <definedName name="Rabobank40">'[26]RABOBANK US$ 40MM'!$D$21:$T$89</definedName>
    <definedName name="RAdicAbr03">#REF!</definedName>
    <definedName name="RAdicAgo03">#REF!</definedName>
    <definedName name="RAdicDez03">#REF!</definedName>
    <definedName name="RAdicFev03">#REF!</definedName>
    <definedName name="RAdicJan03">#REF!</definedName>
    <definedName name="RAdicJul03">#REF!</definedName>
    <definedName name="RAdicJun03">#REF!</definedName>
    <definedName name="RAdicMai03">#REF!</definedName>
    <definedName name="RAdicMar03">#REF!</definedName>
    <definedName name="RAdicNov03">#REF!</definedName>
    <definedName name="RAdicOut03">#REF!</definedName>
    <definedName name="RAdicSet03">#REF!</definedName>
    <definedName name="RAGeproj">#REF!</definedName>
    <definedName name="rajul">[39]BDG!$BR$1:$BR$65536</definedName>
    <definedName name="rajun">[39]BDG!$BQ$1:$BQ$65536</definedName>
    <definedName name="ramai">[39]BDG!$BP$1:$BP$65536</definedName>
    <definedName name="RAMar">[39]BDG!$BN$1:$BN$65536</definedName>
    <definedName name="RANicAbr">#REF!</definedName>
    <definedName name="RANicAgo">#REF!</definedName>
    <definedName name="RANicDez">#REF!</definedName>
    <definedName name="RANicFev">#REF!</definedName>
    <definedName name="RANicJul">#REF!</definedName>
    <definedName name="RANicJun">#REF!</definedName>
    <definedName name="RANicMai">#REF!</definedName>
    <definedName name="RANicMar">#REF!</definedName>
    <definedName name="RANicNov">#REF!</definedName>
    <definedName name="RANicOut">#REF!</definedName>
    <definedName name="RANicSet">#REF!</definedName>
    <definedName name="RBxAbr03">#REF!</definedName>
    <definedName name="RBxAgo03">#REF!</definedName>
    <definedName name="RBxDez03">#REF!</definedName>
    <definedName name="RBxFev03">#REF!</definedName>
    <definedName name="RBxJan03">#REF!</definedName>
    <definedName name="RBxJul03">#REF!</definedName>
    <definedName name="RBxJun03">#REF!</definedName>
    <definedName name="RBxMai03">#REF!</definedName>
    <definedName name="RBxMar03">#REF!</definedName>
    <definedName name="RBxNov03">#REF!</definedName>
    <definedName name="RBxOut03">#REF!</definedName>
    <definedName name="RBxSet03">#REF!</definedName>
    <definedName name="RDeprAbr03">#REF!</definedName>
    <definedName name="RDeprAgo03">#REF!</definedName>
    <definedName name="RDeprDez03">#REF!</definedName>
    <definedName name="RDeprFev03">#REF!</definedName>
    <definedName name="RDeprJan03">#REF!</definedName>
    <definedName name="RDeprJul03">#REF!</definedName>
    <definedName name="RDeprJun03">#REF!</definedName>
    <definedName name="RDeprMai03">#REF!</definedName>
    <definedName name="RDeprMar03">#REF!</definedName>
    <definedName name="RDeprNov03">#REF!</definedName>
    <definedName name="RDeprOut03">#REF!</definedName>
    <definedName name="RDeprSet03">#REF!</definedName>
    <definedName name="re">[18]Input!$C$26</definedName>
    <definedName name="reabr">[8]atual!$M$1:$M$65536</definedName>
    <definedName name="reago">[8]atual!$Q$1:$Q$65536</definedName>
    <definedName name="Reaj">#REF!</definedName>
    <definedName name="REAL">#REF!</definedName>
    <definedName name="REASEO">#REF!</definedName>
    <definedName name="Recalls">[25]Constants!$B$3</definedName>
    <definedName name="ReceitasReais">#REF!</definedName>
    <definedName name="ReceitasUtequis">#REF!</definedName>
    <definedName name="REDEDEDISTRIBUICAOHIDROMETRAÇAO">'[15]Quadro II '!#REF!</definedName>
    <definedName name="redez">[8]atual!$U$1:$U$65536</definedName>
    <definedName name="redez03">[13]Atual!$M$1:$M$65536</definedName>
    <definedName name="refev">[13]Atual!$P$1:$P$65536</definedName>
    <definedName name="REFORCOADUTORAPRINCIPAL">'[15]Quadro II '!#REF!</definedName>
    <definedName name="rejan">[13]Atual!$O$1:$O$65536</definedName>
    <definedName name="rejul">[8]atual!$P$1:$P$65536</definedName>
    <definedName name="rejun">[8]atual!$O$1:$O$65536</definedName>
    <definedName name="remai">[8]atual!$N$1:$N$65536</definedName>
    <definedName name="remar">[8]atual!$L$1:$L$65536</definedName>
    <definedName name="renov">[8]atual!$T$1:$T$65536</definedName>
    <definedName name="reout">[8]atual!$S$1:$S$65536</definedName>
    <definedName name="RESCENTRO">#REF!</definedName>
    <definedName name="RESCORR">#REF!</definedName>
    <definedName name="RESCUYO">#REF!</definedName>
    <definedName name="RESERVATÓRIOBUZIOS">'[15]Quadro II '!#REF!</definedName>
    <definedName name="reset">[8]atual!$R$1:$R$65536</definedName>
    <definedName name="ResExtr">#REF!</definedName>
    <definedName name="ResFinanc2">'[41]CONSSID12-96'!#REF!</definedName>
    <definedName name="resiecsa">#REF!</definedName>
    <definedName name="RESMANLIBA">#REF!</definedName>
    <definedName name="RESSERVIAL">#REF!</definedName>
    <definedName name="resul">#REF!</definedName>
    <definedName name="RESULTADO">#REF!</definedName>
    <definedName name="RH">#REF!</definedName>
    <definedName name="Rio_Norte4">#REF!</definedName>
    <definedName name="Rio_Sul1">#REF!</definedName>
    <definedName name="Rio_Sul4">#REF!</definedName>
    <definedName name="RIPOsFin">#REF!</definedName>
    <definedName name="RLiqAbr03">#REF!</definedName>
    <definedName name="RLiqAgo03">#REF!</definedName>
    <definedName name="RLiqDez03">#REF!</definedName>
    <definedName name="RLiqFev03">#REF!</definedName>
    <definedName name="RLiqJan03">#REF!</definedName>
    <definedName name="RLiqJul03">#REF!</definedName>
    <definedName name="RLiqJun03">#REF!</definedName>
    <definedName name="RLiqMai03">#REF!</definedName>
    <definedName name="RLiqMar03">#REF!</definedName>
    <definedName name="RLiqNov03">#REF!</definedName>
    <definedName name="RLiqOut03">[59]Imobiliz!$BJ$1:$BJ$65536</definedName>
    <definedName name="RLiqSet03">#REF!</definedName>
    <definedName name="RNicAbr">#REF!</definedName>
    <definedName name="RNicAgo">#REF!</definedName>
    <definedName name="RNicDez">#REF!</definedName>
    <definedName name="RNicFev">#REF!</definedName>
    <definedName name="RNicJan">#REF!</definedName>
    <definedName name="RNicJul">#REF!</definedName>
    <definedName name="RNicJun">#REF!</definedName>
    <definedName name="RNicMai">#REF!</definedName>
    <definedName name="RNicMar">#REF!</definedName>
    <definedName name="RNicNov">#REF!</definedName>
    <definedName name="RNicOut">#REF!</definedName>
    <definedName name="RNicSet">#REF!</definedName>
    <definedName name="ronicP">[76]WACC_PCM!$C$4</definedName>
    <definedName name="round">1</definedName>
    <definedName name="RRHHEcon">#REF!</definedName>
    <definedName name="RRHHFin">#REF!</definedName>
    <definedName name="RSdDez02">#REF!</definedName>
    <definedName name="rt">[18]Input!$C$24</definedName>
    <definedName name="RTrAbr03">#REF!</definedName>
    <definedName name="RTrAgo03">#REF!</definedName>
    <definedName name="RTrDez03">#REF!</definedName>
    <definedName name="RTrFev03">#REF!</definedName>
    <definedName name="RTrJan03">#REF!</definedName>
    <definedName name="RTrJul03">#REF!</definedName>
    <definedName name="RTrJun03">#REF!</definedName>
    <definedName name="RTrMai03">#REF!</definedName>
    <definedName name="RTrMar03">#REF!</definedName>
    <definedName name="RTrNov03">#REF!</definedName>
    <definedName name="RTrOut03">#REF!</definedName>
    <definedName name="RTrSet03">#REF!</definedName>
    <definedName name="RUAabr02">#REF!</definedName>
    <definedName name="RUAago02">#REF!</definedName>
    <definedName name="RUabr02">#REF!</definedName>
    <definedName name="RUAdez02">#REF!</definedName>
    <definedName name="RUAfev02">#REF!</definedName>
    <definedName name="RUago02">#REF!</definedName>
    <definedName name="RUAjul02">#REF!</definedName>
    <definedName name="RUAjun02">#REF!</definedName>
    <definedName name="RUAmai02">#REF!</definedName>
    <definedName name="RUAmar02">#REF!</definedName>
    <definedName name="RUAnov02">#REF!</definedName>
    <definedName name="RUAout02">#REF!</definedName>
    <definedName name="RUAset02">#REF!</definedName>
    <definedName name="RUdez02">#REF!</definedName>
    <definedName name="RUfev02">#REF!</definedName>
    <definedName name="RUJul02">#REF!</definedName>
    <definedName name="RUJun02">#REF!</definedName>
    <definedName name="RUmai02">#REF!</definedName>
    <definedName name="RUmar02">#REF!</definedName>
    <definedName name="RUnov02">#REF!</definedName>
    <definedName name="RUout02">#REF!</definedName>
    <definedName name="RUset02">#REF!</definedName>
    <definedName name="Safra1">'[26]SAFRA - US$10'!$D$21:$T$52</definedName>
    <definedName name="Safra2">'[26]SAFRA - US$5'!$D$21:$T$53</definedName>
    <definedName name="Safra3">'[26]SAFRA - US$5 (2)'!$D$21:$T$53</definedName>
    <definedName name="scen">[79]Ctrl!$C$13</definedName>
    <definedName name="Schaal">'[80]1. Instellingen'!$B$17</definedName>
    <definedName name="sencount" hidden="1">1</definedName>
    <definedName name="Senior_A">'[49]Buy Out Overview'!$B$29</definedName>
    <definedName name="set">#REF!</definedName>
    <definedName name="Set02_Cred">[7]Dados!$Z$1:$Z$65536</definedName>
    <definedName name="Set02_Deb">[7]Dados!$Y$1:$Y$65536</definedName>
    <definedName name="SISTEMATRATAMENTOLODOETAJUTURNAIBA">'[15]Quadro II '!#REF!</definedName>
    <definedName name="SITUACAO">'[81]2013'!$C$1006:$C$1013</definedName>
    <definedName name="SOCIEDAD___SIDECO_BRASIL_S.A.">#REF!</definedName>
    <definedName name="solver_cvg" hidden="1">0.001</definedName>
    <definedName name="solver_drv" hidden="1">1</definedName>
    <definedName name="solver_est" hidden="1">1</definedName>
    <definedName name="solver_itr" hidden="1">100</definedName>
    <definedName name="solver_lin" hidden="1">2</definedName>
    <definedName name="solver_neg" hidden="1">2</definedName>
    <definedName name="solver_num" hidden="1">0</definedName>
    <definedName name="solver_nwt" hidden="1">1</definedName>
    <definedName name="solver_pre" hidden="1">0.000001</definedName>
    <definedName name="solver_scl" hidden="1">2</definedName>
    <definedName name="solver_sho" hidden="1">2</definedName>
    <definedName name="solver_tim" hidden="1">100</definedName>
    <definedName name="solver_tol" hidden="1">0.05</definedName>
    <definedName name="solver_typ" hidden="1">3</definedName>
    <definedName name="solver_val" hidden="1">19.66</definedName>
    <definedName name="ss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sss">'[15]Quadro II '!#REF!</definedName>
    <definedName name="t">#REF!</definedName>
    <definedName name="T1MTP">[22]Parameters!$B$4</definedName>
    <definedName name="T2MTP">[22]Parameters!$B$5</definedName>
    <definedName name="Target">[82]Title!$E$11</definedName>
    <definedName name="TarifaUnit">[83]Receitas!#REF!</definedName>
    <definedName name="TAXA">'[84]FLUXO  DIÁRIO'!$C$3</definedName>
    <definedName name="TEST0">'Itens SV'!$A$2:$C$816</definedName>
    <definedName name="TEST1">'Aux_Dados Mestres'!$A$2:$F$2182</definedName>
    <definedName name="TestAdd">"Test RefersTo1"</definedName>
    <definedName name="teste" hidden="1">'[41]fluxo de caixa'!#REF!</definedName>
    <definedName name="TESTHKEY" localSheetId="5">'Aux_Dados Mestres'!$B$1:$F$1</definedName>
    <definedName name="TESTHKEY">'Itens SV'!$B$1:$C$1</definedName>
    <definedName name="TESTKEYS" localSheetId="5">'Aux_Dados Mestres'!$A$2:$A$2182</definedName>
    <definedName name="TESTKEYS">'Itens SV'!$A$2:$A$816</definedName>
    <definedName name="TESTVKEY" localSheetId="5">'Aux_Dados Mestres'!$A$1</definedName>
    <definedName name="TESTVKEY">'Itens SV'!$A$1</definedName>
    <definedName name="TextRefCopyRangeCount" hidden="1">2</definedName>
    <definedName name="Titel">[51]Parameters!$B$1</definedName>
    <definedName name="title">'[42]         Title              '!$C$4</definedName>
    <definedName name="_xlnm.Print_Titles" localSheetId="0">'Planilha de Quantidades '!$3:$10</definedName>
    <definedName name="_xlnm.Print_Titles">'[85]relac.parceria :.parceria(Fazenda)'!$A$7:$IV$8</definedName>
    <definedName name="Tolerantie">'[80]1. Instellingen'!$B$18</definedName>
    <definedName name="TRANS">[86]Capa!$A$1:$D$137</definedName>
    <definedName name="transferencia">[68]Capa!$A$1:$D$137</definedName>
    <definedName name="TV_OMZET">'[24]BU TV &amp; Ancillary'!$S$26</definedName>
    <definedName name="u">[44]FCF!$N$6</definedName>
    <definedName name="UJI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unit">#REF!</definedName>
    <definedName name="unknown">[82]Title!$N$2</definedName>
    <definedName name="v">[44]Inputs!$B$14</definedName>
    <definedName name="VALOR">#REF!</definedName>
    <definedName name="value">3</definedName>
    <definedName name="Variação">[75]Opções!$D$6:$D$17</definedName>
    <definedName name="Variavel_de_decisão">[75]Opções!$B$6:$B$10</definedName>
    <definedName name="VENDAS">#REF!</definedName>
    <definedName name="Vendor_loan">'[49]Buy Out Overview'!$B$37</definedName>
    <definedName name="ventas">#REF!</definedName>
    <definedName name="versionno">1</definedName>
    <definedName name="VPL">#REF!</definedName>
    <definedName name="w">[44]Inputs!$B$3</definedName>
    <definedName name="waccP">[76]WACC_PCM!$C$2</definedName>
    <definedName name="WC_facility">'[49]Buy Out Overview'!$B$28</definedName>
    <definedName name="we">[87]Input!$L$11</definedName>
    <definedName name="wrn.impresión.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VENTAS.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1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se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va.Print_Todo.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u.Print_Todo.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u.Socios._.95.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wwww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x">[44]Inputs!$B$13</definedName>
    <definedName name="xx">#REF!</definedName>
    <definedName name="y">[44]BS!$A$75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6" i="1576" l="1"/>
  <c r="G15" i="1576"/>
  <c r="F2234" i="1578" a="1"/>
  <c r="F2234" i="1578" s="1"/>
  <c r="G2234" i="1578" a="1"/>
  <c r="G2234" i="1578" s="1"/>
  <c r="H2234" i="1578" a="1"/>
  <c r="H2234" i="1578" s="1"/>
  <c r="H2244" i="1578" a="1"/>
  <c r="H2244" i="1578" s="1"/>
  <c r="I16" i="1576"/>
  <c r="I17" i="1576"/>
  <c r="I18" i="1576"/>
  <c r="I19" i="1576"/>
  <c r="I20" i="1576"/>
  <c r="I21" i="1576"/>
  <c r="I15" i="1576"/>
  <c r="I32" i="1576"/>
  <c r="I24" i="1576"/>
  <c r="I37" i="1576"/>
  <c r="I23" i="1576"/>
  <c r="I69" i="1576"/>
  <c r="I67" i="1576"/>
  <c r="I65" i="1576"/>
  <c r="I62" i="1576"/>
  <c r="I60" i="1576"/>
  <c r="I58" i="1576"/>
  <c r="I56" i="1576"/>
  <c r="I55" i="1576"/>
  <c r="I54" i="1576"/>
  <c r="I53" i="1576"/>
  <c r="I51" i="1576"/>
  <c r="I50" i="1576"/>
  <c r="I49" i="1576"/>
  <c r="I48" i="1576"/>
  <c r="I44" i="1576"/>
  <c r="I42" i="1576"/>
  <c r="I40" i="1576"/>
  <c r="I36" i="1576"/>
  <c r="I34" i="1576"/>
  <c r="I30" i="1576"/>
  <c r="I28" i="1576"/>
  <c r="I25" i="1576"/>
  <c r="I26" i="1576"/>
  <c r="E67" i="1576"/>
  <c r="E21" i="1576"/>
  <c r="E36" i="1576"/>
  <c r="E69" i="1576"/>
  <c r="E65" i="1576"/>
  <c r="E62" i="1576"/>
  <c r="E60" i="1576"/>
  <c r="E58" i="1576"/>
  <c r="E55" i="1576"/>
  <c r="E54" i="1576"/>
  <c r="E56" i="1576"/>
  <c r="E53" i="1576"/>
  <c r="E50" i="1576"/>
  <c r="E51" i="1576"/>
  <c r="E49" i="1576"/>
  <c r="E48" i="1576"/>
  <c r="E44" i="1576"/>
  <c r="E42" i="1576"/>
  <c r="E40" i="1576"/>
  <c r="E37" i="1576"/>
  <c r="E34" i="1576"/>
  <c r="E32" i="1576"/>
  <c r="E30" i="1576"/>
  <c r="E28" i="1576"/>
  <c r="E26" i="1576"/>
  <c r="E24" i="1576"/>
  <c r="E25" i="1576"/>
  <c r="E23" i="1576"/>
  <c r="E20" i="1576"/>
  <c r="E16" i="1576"/>
  <c r="E17" i="1576"/>
  <c r="E18" i="1576"/>
  <c r="E19" i="1576"/>
  <c r="E15" i="1576"/>
  <c r="I2264" i="1578"/>
  <c r="J2264" i="1578" s="1"/>
  <c r="G3" i="1580"/>
  <c r="G4" i="1580"/>
  <c r="G5" i="1580"/>
  <c r="G6" i="1580"/>
  <c r="G7" i="1580"/>
  <c r="G8" i="1580"/>
  <c r="G9" i="1580"/>
  <c r="G10" i="1580"/>
  <c r="G11" i="1580"/>
  <c r="G12" i="1580"/>
  <c r="G13" i="1580"/>
  <c r="G14" i="1580"/>
  <c r="G15" i="1580"/>
  <c r="G16" i="1580"/>
  <c r="G17" i="1580"/>
  <c r="G18" i="1580"/>
  <c r="G19" i="1580"/>
  <c r="G20" i="1580"/>
  <c r="G21" i="1580"/>
  <c r="G22" i="1580"/>
  <c r="G23" i="1580"/>
  <c r="G24" i="1580"/>
  <c r="G25" i="1580"/>
  <c r="G26" i="1580"/>
  <c r="G27" i="1580"/>
  <c r="G28" i="1580"/>
  <c r="G29" i="1580"/>
  <c r="G30" i="1580"/>
  <c r="G31" i="1580"/>
  <c r="G32" i="1580"/>
  <c r="G33" i="1580"/>
  <c r="G34" i="1580"/>
  <c r="G35" i="1580"/>
  <c r="G36" i="1580"/>
  <c r="G37" i="1580"/>
  <c r="G38" i="1580"/>
  <c r="G39" i="1580"/>
  <c r="G40" i="1580"/>
  <c r="G41" i="1580"/>
  <c r="G42" i="1580"/>
  <c r="G43" i="1580"/>
  <c r="G44" i="1580"/>
  <c r="G45" i="1580"/>
  <c r="G46" i="1580"/>
  <c r="G47" i="1580"/>
  <c r="G48" i="1580"/>
  <c r="G49" i="1580"/>
  <c r="G50" i="1580"/>
  <c r="G51" i="1580"/>
  <c r="G52" i="1580"/>
  <c r="G53" i="1580"/>
  <c r="G54" i="1580"/>
  <c r="G55" i="1580"/>
  <c r="G56" i="1580"/>
  <c r="G57" i="1580"/>
  <c r="G58" i="1580"/>
  <c r="G59" i="1580"/>
  <c r="G60" i="1580"/>
  <c r="G61" i="1580"/>
  <c r="G62" i="1580"/>
  <c r="G63" i="1580"/>
  <c r="G64" i="1580"/>
  <c r="G65" i="1580"/>
  <c r="G66" i="1580"/>
  <c r="G67" i="1580"/>
  <c r="G68" i="1580"/>
  <c r="G69" i="1580"/>
  <c r="G70" i="1580"/>
  <c r="G71" i="1580"/>
  <c r="G72" i="1580"/>
  <c r="G73" i="1580"/>
  <c r="G74" i="1580"/>
  <c r="G75" i="1580"/>
  <c r="G76" i="1580"/>
  <c r="G77" i="1580"/>
  <c r="G78" i="1580"/>
  <c r="G79" i="1580"/>
  <c r="G80" i="1580"/>
  <c r="G81" i="1580"/>
  <c r="G82" i="1580"/>
  <c r="G83" i="1580"/>
  <c r="G84" i="1580"/>
  <c r="G85" i="1580"/>
  <c r="G86" i="1580"/>
  <c r="G87" i="1580"/>
  <c r="G88" i="1580"/>
  <c r="G89" i="1580"/>
  <c r="G90" i="1580"/>
  <c r="G91" i="1580"/>
  <c r="G92" i="1580"/>
  <c r="G93" i="1580"/>
  <c r="G94" i="1580"/>
  <c r="G95" i="1580"/>
  <c r="G96" i="1580"/>
  <c r="G97" i="1580"/>
  <c r="G98" i="1580"/>
  <c r="G99" i="1580"/>
  <c r="G100" i="1580"/>
  <c r="G101" i="1580"/>
  <c r="G102" i="1580"/>
  <c r="G103" i="1580"/>
  <c r="G104" i="1580"/>
  <c r="G105" i="1580"/>
  <c r="G106" i="1580"/>
  <c r="G107" i="1580"/>
  <c r="G108" i="1580"/>
  <c r="G109" i="1580"/>
  <c r="G110" i="1580"/>
  <c r="G111" i="1580"/>
  <c r="G112" i="1580"/>
  <c r="G113" i="1580"/>
  <c r="G114" i="1580"/>
  <c r="G115" i="1580"/>
  <c r="G116" i="1580"/>
  <c r="G117" i="1580"/>
  <c r="G118" i="1580"/>
  <c r="G119" i="1580"/>
  <c r="G120" i="1580"/>
  <c r="G121" i="1580"/>
  <c r="G122" i="1580"/>
  <c r="G123" i="1580"/>
  <c r="G124" i="1580"/>
  <c r="G125" i="1580"/>
  <c r="G126" i="1580"/>
  <c r="G127" i="1580"/>
  <c r="G128" i="1580"/>
  <c r="G129" i="1580"/>
  <c r="G130" i="1580"/>
  <c r="G131" i="1580"/>
  <c r="G132" i="1580"/>
  <c r="G133" i="1580"/>
  <c r="G134" i="1580"/>
  <c r="G135" i="1580"/>
  <c r="G136" i="1580"/>
  <c r="G137" i="1580"/>
  <c r="G138" i="1580"/>
  <c r="G139" i="1580"/>
  <c r="G140" i="1580"/>
  <c r="G141" i="1580"/>
  <c r="G142" i="1580"/>
  <c r="G143" i="1580"/>
  <c r="G144" i="1580"/>
  <c r="G145" i="1580"/>
  <c r="G146" i="1580"/>
  <c r="G147" i="1580"/>
  <c r="G148" i="1580"/>
  <c r="G149" i="1580"/>
  <c r="G150" i="1580"/>
  <c r="G151" i="1580"/>
  <c r="G152" i="1580"/>
  <c r="G153" i="1580"/>
  <c r="G154" i="1580"/>
  <c r="G155" i="1580"/>
  <c r="G156" i="1580"/>
  <c r="G157" i="1580"/>
  <c r="G158" i="1580"/>
  <c r="G159" i="1580"/>
  <c r="G160" i="1580"/>
  <c r="G161" i="1580"/>
  <c r="G162" i="1580"/>
  <c r="G163" i="1580"/>
  <c r="G164" i="1580"/>
  <c r="G165" i="1580"/>
  <c r="G166" i="1580"/>
  <c r="G167" i="1580"/>
  <c r="G168" i="1580"/>
  <c r="G169" i="1580"/>
  <c r="G170" i="1580"/>
  <c r="G171" i="1580"/>
  <c r="G172" i="1580"/>
  <c r="G173" i="1580"/>
  <c r="G174" i="1580"/>
  <c r="G175" i="1580"/>
  <c r="G176" i="1580"/>
  <c r="G177" i="1580"/>
  <c r="G178" i="1580"/>
  <c r="G179" i="1580"/>
  <c r="G180" i="1580"/>
  <c r="G181" i="1580"/>
  <c r="G182" i="1580"/>
  <c r="G183" i="1580"/>
  <c r="G184" i="1580"/>
  <c r="G185" i="1580"/>
  <c r="G186" i="1580"/>
  <c r="G187" i="1580"/>
  <c r="G188" i="1580"/>
  <c r="G189" i="1580"/>
  <c r="G190" i="1580"/>
  <c r="G191" i="1580"/>
  <c r="G192" i="1580"/>
  <c r="G193" i="1580"/>
  <c r="G194" i="1580"/>
  <c r="G195" i="1580"/>
  <c r="G196" i="1580"/>
  <c r="G197" i="1580"/>
  <c r="G198" i="1580"/>
  <c r="G199" i="1580"/>
  <c r="G200" i="1580"/>
  <c r="G201" i="1580"/>
  <c r="G202" i="1580"/>
  <c r="G203" i="1580"/>
  <c r="G204" i="1580"/>
  <c r="G205" i="1580"/>
  <c r="G206" i="1580"/>
  <c r="G207" i="1580"/>
  <c r="G208" i="1580"/>
  <c r="G209" i="1580"/>
  <c r="G210" i="1580"/>
  <c r="G211" i="1580"/>
  <c r="G212" i="1580"/>
  <c r="G213" i="1580"/>
  <c r="G214" i="1580"/>
  <c r="G215" i="1580"/>
  <c r="G216" i="1580"/>
  <c r="G217" i="1580"/>
  <c r="G218" i="1580"/>
  <c r="G219" i="1580"/>
  <c r="G220" i="1580"/>
  <c r="G221" i="1580"/>
  <c r="G222" i="1580"/>
  <c r="G223" i="1580"/>
  <c r="G224" i="1580"/>
  <c r="G225" i="1580"/>
  <c r="G226" i="1580"/>
  <c r="G227" i="1580"/>
  <c r="G228" i="1580"/>
  <c r="G229" i="1580"/>
  <c r="G230" i="1580"/>
  <c r="G231" i="1580"/>
  <c r="G232" i="1580"/>
  <c r="G233" i="1580"/>
  <c r="G234" i="1580"/>
  <c r="G235" i="1580"/>
  <c r="G236" i="1580"/>
  <c r="G237" i="1580"/>
  <c r="G238" i="1580"/>
  <c r="G239" i="1580"/>
  <c r="G240" i="1580"/>
  <c r="G241" i="1580"/>
  <c r="G242" i="1580"/>
  <c r="G243" i="1580"/>
  <c r="G244" i="1580"/>
  <c r="G245" i="1580"/>
  <c r="G246" i="1580"/>
  <c r="G247" i="1580"/>
  <c r="G248" i="1580"/>
  <c r="G249" i="1580"/>
  <c r="G250" i="1580"/>
  <c r="G251" i="1580"/>
  <c r="G252" i="1580"/>
  <c r="G253" i="1580"/>
  <c r="G254" i="1580"/>
  <c r="G255" i="1580"/>
  <c r="G256" i="1580"/>
  <c r="G257" i="1580"/>
  <c r="G258" i="1580"/>
  <c r="G259" i="1580"/>
  <c r="G260" i="1580"/>
  <c r="G261" i="1580"/>
  <c r="G262" i="1580"/>
  <c r="G263" i="1580"/>
  <c r="G264" i="1580"/>
  <c r="G265" i="1580"/>
  <c r="G266" i="1580"/>
  <c r="G267" i="1580"/>
  <c r="G268" i="1580"/>
  <c r="G269" i="1580"/>
  <c r="G270" i="1580"/>
  <c r="G271" i="1580"/>
  <c r="G272" i="1580"/>
  <c r="G273" i="1580"/>
  <c r="G274" i="1580"/>
  <c r="G275" i="1580"/>
  <c r="G276" i="1580"/>
  <c r="G277" i="1580"/>
  <c r="G278" i="1580"/>
  <c r="G279" i="1580"/>
  <c r="G280" i="1580"/>
  <c r="G281" i="1580"/>
  <c r="G282" i="1580"/>
  <c r="G283" i="1580"/>
  <c r="G284" i="1580"/>
  <c r="G285" i="1580"/>
  <c r="G286" i="1580"/>
  <c r="G287" i="1580"/>
  <c r="G288" i="1580"/>
  <c r="G289" i="1580"/>
  <c r="G290" i="1580"/>
  <c r="G291" i="1580"/>
  <c r="G292" i="1580"/>
  <c r="G293" i="1580"/>
  <c r="G294" i="1580"/>
  <c r="G295" i="1580"/>
  <c r="G296" i="1580"/>
  <c r="G297" i="1580"/>
  <c r="G298" i="1580"/>
  <c r="G299" i="1580"/>
  <c r="G300" i="1580"/>
  <c r="G301" i="1580"/>
  <c r="G302" i="1580"/>
  <c r="G303" i="1580"/>
  <c r="G304" i="1580"/>
  <c r="G305" i="1580"/>
  <c r="G306" i="1580"/>
  <c r="G307" i="1580"/>
  <c r="G308" i="1580"/>
  <c r="G309" i="1580"/>
  <c r="G310" i="1580"/>
  <c r="G311" i="1580"/>
  <c r="G312" i="1580"/>
  <c r="G313" i="1580"/>
  <c r="G314" i="1580"/>
  <c r="G315" i="1580"/>
  <c r="G316" i="1580"/>
  <c r="G317" i="1580"/>
  <c r="G318" i="1580"/>
  <c r="G319" i="1580"/>
  <c r="G320" i="1580"/>
  <c r="G321" i="1580"/>
  <c r="G322" i="1580"/>
  <c r="G323" i="1580"/>
  <c r="G324" i="1580"/>
  <c r="G325" i="1580"/>
  <c r="G326" i="1580"/>
  <c r="G327" i="1580"/>
  <c r="G328" i="1580"/>
  <c r="G329" i="1580"/>
  <c r="G330" i="1580"/>
  <c r="G331" i="1580"/>
  <c r="G332" i="1580"/>
  <c r="G333" i="1580"/>
  <c r="G334" i="1580"/>
  <c r="G335" i="1580"/>
  <c r="G336" i="1580"/>
  <c r="G337" i="1580"/>
  <c r="G338" i="1580"/>
  <c r="G339" i="1580"/>
  <c r="G340" i="1580"/>
  <c r="G341" i="1580"/>
  <c r="G342" i="1580"/>
  <c r="G343" i="1580"/>
  <c r="G344" i="1580"/>
  <c r="G345" i="1580"/>
  <c r="G346" i="1580"/>
  <c r="G347" i="1580"/>
  <c r="G348" i="1580"/>
  <c r="G349" i="1580"/>
  <c r="G350" i="1580"/>
  <c r="G351" i="1580"/>
  <c r="G352" i="1580"/>
  <c r="G353" i="1580"/>
  <c r="G354" i="1580"/>
  <c r="G355" i="1580"/>
  <c r="G356" i="1580"/>
  <c r="G357" i="1580"/>
  <c r="G358" i="1580"/>
  <c r="G359" i="1580"/>
  <c r="G360" i="1580"/>
  <c r="G361" i="1580"/>
  <c r="G362" i="1580"/>
  <c r="G363" i="1580"/>
  <c r="G364" i="1580"/>
  <c r="G365" i="1580"/>
  <c r="G366" i="1580"/>
  <c r="G367" i="1580"/>
  <c r="G368" i="1580"/>
  <c r="G369" i="1580"/>
  <c r="G370" i="1580"/>
  <c r="G371" i="1580"/>
  <c r="G372" i="1580"/>
  <c r="G373" i="1580"/>
  <c r="G374" i="1580"/>
  <c r="G375" i="1580"/>
  <c r="G376" i="1580"/>
  <c r="G377" i="1580"/>
  <c r="G378" i="1580"/>
  <c r="G379" i="1580"/>
  <c r="G380" i="1580"/>
  <c r="G381" i="1580"/>
  <c r="G382" i="1580"/>
  <c r="G383" i="1580"/>
  <c r="G384" i="1580"/>
  <c r="G385" i="1580"/>
  <c r="G386" i="1580"/>
  <c r="G387" i="1580"/>
  <c r="G388" i="1580"/>
  <c r="G389" i="1580"/>
  <c r="G390" i="1580"/>
  <c r="G391" i="1580"/>
  <c r="G392" i="1580"/>
  <c r="G393" i="1580"/>
  <c r="G394" i="1580"/>
  <c r="G395" i="1580"/>
  <c r="G396" i="1580"/>
  <c r="G397" i="1580"/>
  <c r="G398" i="1580"/>
  <c r="G399" i="1580"/>
  <c r="G400" i="1580"/>
  <c r="G401" i="1580"/>
  <c r="G402" i="1580"/>
  <c r="G403" i="1580"/>
  <c r="G404" i="1580"/>
  <c r="G405" i="1580"/>
  <c r="G406" i="1580"/>
  <c r="G407" i="1580"/>
  <c r="G408" i="1580"/>
  <c r="G409" i="1580"/>
  <c r="G410" i="1580"/>
  <c r="G411" i="1580"/>
  <c r="G412" i="1580"/>
  <c r="G413" i="1580"/>
  <c r="G414" i="1580"/>
  <c r="G415" i="1580"/>
  <c r="G416" i="1580"/>
  <c r="G417" i="1580"/>
  <c r="G418" i="1580"/>
  <c r="G419" i="1580"/>
  <c r="G420" i="1580"/>
  <c r="G421" i="1580"/>
  <c r="G422" i="1580"/>
  <c r="G423" i="1580"/>
  <c r="G424" i="1580"/>
  <c r="G425" i="1580"/>
  <c r="G426" i="1580"/>
  <c r="G427" i="1580"/>
  <c r="G428" i="1580"/>
  <c r="G429" i="1580"/>
  <c r="G430" i="1580"/>
  <c r="G431" i="1580"/>
  <c r="G432" i="1580"/>
  <c r="G433" i="1580"/>
  <c r="G434" i="1580"/>
  <c r="G435" i="1580"/>
  <c r="G436" i="1580"/>
  <c r="G437" i="1580"/>
  <c r="G438" i="1580"/>
  <c r="G439" i="1580"/>
  <c r="G440" i="1580"/>
  <c r="G441" i="1580"/>
  <c r="G442" i="1580"/>
  <c r="G443" i="1580"/>
  <c r="G444" i="1580"/>
  <c r="G445" i="1580"/>
  <c r="G446" i="1580"/>
  <c r="G447" i="1580"/>
  <c r="G448" i="1580"/>
  <c r="G449" i="1580"/>
  <c r="G450" i="1580"/>
  <c r="G451" i="1580"/>
  <c r="G452" i="1580"/>
  <c r="G453" i="1580"/>
  <c r="G454" i="1580"/>
  <c r="G455" i="1580"/>
  <c r="G456" i="1580"/>
  <c r="G457" i="1580"/>
  <c r="G458" i="1580"/>
  <c r="G459" i="1580"/>
  <c r="G460" i="1580"/>
  <c r="G461" i="1580"/>
  <c r="G462" i="1580"/>
  <c r="G463" i="1580"/>
  <c r="G464" i="1580"/>
  <c r="G465" i="1580"/>
  <c r="G466" i="1580"/>
  <c r="G467" i="1580"/>
  <c r="G468" i="1580"/>
  <c r="G469" i="1580"/>
  <c r="G470" i="1580"/>
  <c r="G471" i="1580"/>
  <c r="G472" i="1580"/>
  <c r="G473" i="1580"/>
  <c r="G474" i="1580"/>
  <c r="G475" i="1580"/>
  <c r="G476" i="1580"/>
  <c r="G477" i="1580"/>
  <c r="G478" i="1580"/>
  <c r="G479" i="1580"/>
  <c r="G480" i="1580"/>
  <c r="G481" i="1580"/>
  <c r="G482" i="1580"/>
  <c r="G483" i="1580"/>
  <c r="G484" i="1580"/>
  <c r="G485" i="1580"/>
  <c r="G486" i="1580"/>
  <c r="G487" i="1580"/>
  <c r="G488" i="1580"/>
  <c r="G489" i="1580"/>
  <c r="G490" i="1580"/>
  <c r="G491" i="1580"/>
  <c r="G492" i="1580"/>
  <c r="G493" i="1580"/>
  <c r="G494" i="1580"/>
  <c r="G495" i="1580"/>
  <c r="G496" i="1580"/>
  <c r="G497" i="1580"/>
  <c r="G498" i="1580"/>
  <c r="G499" i="1580"/>
  <c r="G500" i="1580"/>
  <c r="G501" i="1580"/>
  <c r="G502" i="1580"/>
  <c r="G503" i="1580"/>
  <c r="G504" i="1580"/>
  <c r="G505" i="1580"/>
  <c r="G506" i="1580"/>
  <c r="G507" i="1580"/>
  <c r="G508" i="1580"/>
  <c r="G509" i="1580"/>
  <c r="G510" i="1580"/>
  <c r="G511" i="1580"/>
  <c r="G512" i="1580"/>
  <c r="G513" i="1580"/>
  <c r="G514" i="1580"/>
  <c r="G515" i="1580"/>
  <c r="G516" i="1580"/>
  <c r="G517" i="1580"/>
  <c r="G518" i="1580"/>
  <c r="G519" i="1580"/>
  <c r="G520" i="1580"/>
  <c r="G521" i="1580"/>
  <c r="G522" i="1580"/>
  <c r="G523" i="1580"/>
  <c r="G524" i="1580"/>
  <c r="G525" i="1580"/>
  <c r="G526" i="1580"/>
  <c r="G527" i="1580"/>
  <c r="G528" i="1580"/>
  <c r="G529" i="1580"/>
  <c r="G530" i="1580"/>
  <c r="G531" i="1580"/>
  <c r="G532" i="1580"/>
  <c r="G533" i="1580"/>
  <c r="G534" i="1580"/>
  <c r="G535" i="1580"/>
  <c r="G536" i="1580"/>
  <c r="G537" i="1580"/>
  <c r="G538" i="1580"/>
  <c r="G539" i="1580"/>
  <c r="G540" i="1580"/>
  <c r="G541" i="1580"/>
  <c r="G542" i="1580"/>
  <c r="G543" i="1580"/>
  <c r="G544" i="1580"/>
  <c r="G545" i="1580"/>
  <c r="G546" i="1580"/>
  <c r="G547" i="1580"/>
  <c r="G548" i="1580"/>
  <c r="G549" i="1580"/>
  <c r="G550" i="1580"/>
  <c r="G551" i="1580"/>
  <c r="G552" i="1580"/>
  <c r="G553" i="1580"/>
  <c r="G554" i="1580"/>
  <c r="G555" i="1580"/>
  <c r="G556" i="1580"/>
  <c r="G557" i="1580"/>
  <c r="G558" i="1580"/>
  <c r="G559" i="1580"/>
  <c r="G560" i="1580"/>
  <c r="G561" i="1580"/>
  <c r="G562" i="1580"/>
  <c r="G563" i="1580"/>
  <c r="G564" i="1580"/>
  <c r="G565" i="1580"/>
  <c r="G566" i="1580"/>
  <c r="G567" i="1580"/>
  <c r="G568" i="1580"/>
  <c r="G569" i="1580"/>
  <c r="G570" i="1580"/>
  <c r="G571" i="1580"/>
  <c r="G572" i="1580"/>
  <c r="G573" i="1580"/>
  <c r="G574" i="1580"/>
  <c r="G575" i="1580"/>
  <c r="G576" i="1580"/>
  <c r="G577" i="1580"/>
  <c r="G578" i="1580"/>
  <c r="G579" i="1580"/>
  <c r="G580" i="1580"/>
  <c r="G581" i="1580"/>
  <c r="G582" i="1580"/>
  <c r="G583" i="1580"/>
  <c r="G584" i="1580"/>
  <c r="G585" i="1580"/>
  <c r="G586" i="1580"/>
  <c r="G587" i="1580"/>
  <c r="G588" i="1580"/>
  <c r="G589" i="1580"/>
  <c r="G590" i="1580"/>
  <c r="G591" i="1580"/>
  <c r="G592" i="1580"/>
  <c r="G593" i="1580"/>
  <c r="G594" i="1580"/>
  <c r="G595" i="1580"/>
  <c r="G596" i="1580"/>
  <c r="G597" i="1580"/>
  <c r="G598" i="1580"/>
  <c r="G599" i="1580"/>
  <c r="G600" i="1580"/>
  <c r="G601" i="1580"/>
  <c r="G602" i="1580"/>
  <c r="G603" i="1580"/>
  <c r="G604" i="1580"/>
  <c r="G605" i="1580"/>
  <c r="G606" i="1580"/>
  <c r="G607" i="1580"/>
  <c r="G608" i="1580"/>
  <c r="G609" i="1580"/>
  <c r="G610" i="1580"/>
  <c r="G611" i="1580"/>
  <c r="G612" i="1580"/>
  <c r="G613" i="1580"/>
  <c r="G614" i="1580"/>
  <c r="G615" i="1580"/>
  <c r="G616" i="1580"/>
  <c r="G617" i="1580"/>
  <c r="G618" i="1580"/>
  <c r="G619" i="1580"/>
  <c r="G620" i="1580"/>
  <c r="G621" i="1580"/>
  <c r="G622" i="1580"/>
  <c r="G623" i="1580"/>
  <c r="G624" i="1580"/>
  <c r="G625" i="1580"/>
  <c r="G626" i="1580"/>
  <c r="G627" i="1580"/>
  <c r="G628" i="1580"/>
  <c r="G629" i="1580"/>
  <c r="G630" i="1580"/>
  <c r="G631" i="1580"/>
  <c r="G632" i="1580"/>
  <c r="G633" i="1580"/>
  <c r="G634" i="1580"/>
  <c r="G635" i="1580"/>
  <c r="G636" i="1580"/>
  <c r="G637" i="1580"/>
  <c r="G638" i="1580"/>
  <c r="G639" i="1580"/>
  <c r="G640" i="1580"/>
  <c r="G641" i="1580"/>
  <c r="G642" i="1580"/>
  <c r="G643" i="1580"/>
  <c r="G644" i="1580"/>
  <c r="G645" i="1580"/>
  <c r="G646" i="1580"/>
  <c r="G647" i="1580"/>
  <c r="G648" i="1580"/>
  <c r="G649" i="1580"/>
  <c r="G650" i="1580"/>
  <c r="G651" i="1580"/>
  <c r="G652" i="1580"/>
  <c r="G653" i="1580"/>
  <c r="G654" i="1580"/>
  <c r="G655" i="1580"/>
  <c r="G656" i="1580"/>
  <c r="G657" i="1580"/>
  <c r="G658" i="1580"/>
  <c r="G659" i="1580"/>
  <c r="G660" i="1580"/>
  <c r="G661" i="1580"/>
  <c r="G662" i="1580"/>
  <c r="G663" i="1580"/>
  <c r="G664" i="1580"/>
  <c r="G665" i="1580"/>
  <c r="G666" i="1580"/>
  <c r="G667" i="1580"/>
  <c r="G668" i="1580"/>
  <c r="G669" i="1580"/>
  <c r="G670" i="1580"/>
  <c r="G671" i="1580"/>
  <c r="G672" i="1580"/>
  <c r="G673" i="1580"/>
  <c r="G674" i="1580"/>
  <c r="G675" i="1580"/>
  <c r="G676" i="1580"/>
  <c r="G677" i="1580"/>
  <c r="G678" i="1580"/>
  <c r="G679" i="1580"/>
  <c r="G680" i="1580"/>
  <c r="G681" i="1580"/>
  <c r="G682" i="1580"/>
  <c r="G683" i="1580"/>
  <c r="G684" i="1580"/>
  <c r="G685" i="1580"/>
  <c r="G686" i="1580"/>
  <c r="G687" i="1580"/>
  <c r="G688" i="1580"/>
  <c r="G689" i="1580"/>
  <c r="G690" i="1580"/>
  <c r="G691" i="1580"/>
  <c r="G692" i="1580"/>
  <c r="G693" i="1580"/>
  <c r="G694" i="1580"/>
  <c r="G695" i="1580"/>
  <c r="G696" i="1580"/>
  <c r="G697" i="1580"/>
  <c r="G698" i="1580"/>
  <c r="G699" i="1580"/>
  <c r="G700" i="1580"/>
  <c r="G701" i="1580"/>
  <c r="G702" i="1580"/>
  <c r="G703" i="1580"/>
  <c r="G704" i="1580"/>
  <c r="G705" i="1580"/>
  <c r="G706" i="1580"/>
  <c r="G707" i="1580"/>
  <c r="G708" i="1580"/>
  <c r="G709" i="1580"/>
  <c r="G710" i="1580"/>
  <c r="G711" i="1580"/>
  <c r="G712" i="1580"/>
  <c r="G713" i="1580"/>
  <c r="G714" i="1580"/>
  <c r="G715" i="1580"/>
  <c r="G716" i="1580"/>
  <c r="G717" i="1580"/>
  <c r="G718" i="1580"/>
  <c r="G719" i="1580"/>
  <c r="G720" i="1580"/>
  <c r="G721" i="1580"/>
  <c r="G722" i="1580"/>
  <c r="G723" i="1580"/>
  <c r="G724" i="1580"/>
  <c r="G725" i="1580"/>
  <c r="G726" i="1580"/>
  <c r="G727" i="1580"/>
  <c r="G728" i="1580"/>
  <c r="G729" i="1580"/>
  <c r="G730" i="1580"/>
  <c r="G731" i="1580"/>
  <c r="G732" i="1580"/>
  <c r="G733" i="1580"/>
  <c r="G734" i="1580"/>
  <c r="G735" i="1580"/>
  <c r="G736" i="1580"/>
  <c r="G737" i="1580"/>
  <c r="G738" i="1580"/>
  <c r="G739" i="1580"/>
  <c r="G740" i="1580"/>
  <c r="G741" i="1580"/>
  <c r="G742" i="1580"/>
  <c r="G743" i="1580"/>
  <c r="G744" i="1580"/>
  <c r="G745" i="1580"/>
  <c r="G746" i="1580"/>
  <c r="G747" i="1580"/>
  <c r="G748" i="1580"/>
  <c r="G749" i="1580"/>
  <c r="G750" i="1580"/>
  <c r="G751" i="1580"/>
  <c r="G752" i="1580"/>
  <c r="G753" i="1580"/>
  <c r="G754" i="1580"/>
  <c r="G755" i="1580"/>
  <c r="G756" i="1580"/>
  <c r="G757" i="1580"/>
  <c r="G758" i="1580"/>
  <c r="G759" i="1580"/>
  <c r="G760" i="1580"/>
  <c r="G761" i="1580"/>
  <c r="G762" i="1580"/>
  <c r="G763" i="1580"/>
  <c r="G764" i="1580"/>
  <c r="G765" i="1580"/>
  <c r="G766" i="1580"/>
  <c r="G767" i="1580"/>
  <c r="G768" i="1580"/>
  <c r="G769" i="1580"/>
  <c r="G770" i="1580"/>
  <c r="G771" i="1580"/>
  <c r="G772" i="1580"/>
  <c r="G773" i="1580"/>
  <c r="G774" i="1580"/>
  <c r="G775" i="1580"/>
  <c r="G776" i="1580"/>
  <c r="G777" i="1580"/>
  <c r="G778" i="1580"/>
  <c r="G779" i="1580"/>
  <c r="G780" i="1580"/>
  <c r="G781" i="1580"/>
  <c r="G782" i="1580"/>
  <c r="G783" i="1580"/>
  <c r="G784" i="1580"/>
  <c r="G785" i="1580"/>
  <c r="G786" i="1580"/>
  <c r="G787" i="1580"/>
  <c r="G788" i="1580"/>
  <c r="G789" i="1580"/>
  <c r="G790" i="1580"/>
  <c r="G791" i="1580"/>
  <c r="G792" i="1580"/>
  <c r="G793" i="1580"/>
  <c r="G794" i="1580"/>
  <c r="G795" i="1580"/>
  <c r="G796" i="1580"/>
  <c r="G797" i="1580"/>
  <c r="G798" i="1580"/>
  <c r="G799" i="1580"/>
  <c r="G800" i="1580"/>
  <c r="G801" i="1580"/>
  <c r="G802" i="1580"/>
  <c r="G803" i="1580"/>
  <c r="G804" i="1580"/>
  <c r="G805" i="1580"/>
  <c r="G806" i="1580"/>
  <c r="G807" i="1580"/>
  <c r="G808" i="1580"/>
  <c r="G809" i="1580"/>
  <c r="G810" i="1580"/>
  <c r="G811" i="1580"/>
  <c r="G812" i="1580"/>
  <c r="G813" i="1580"/>
  <c r="G814" i="1580"/>
  <c r="G815" i="1580"/>
  <c r="G816" i="1580"/>
  <c r="G817" i="1580"/>
  <c r="G818" i="1580"/>
  <c r="G819" i="1580"/>
  <c r="G820" i="1580"/>
  <c r="G821" i="1580"/>
  <c r="G822" i="1580"/>
  <c r="G823" i="1580"/>
  <c r="G824" i="1580"/>
  <c r="G825" i="1580"/>
  <c r="G826" i="1580"/>
  <c r="G827" i="1580"/>
  <c r="G828" i="1580"/>
  <c r="G829" i="1580"/>
  <c r="G830" i="1580"/>
  <c r="G831" i="1580"/>
  <c r="G832" i="1580"/>
  <c r="G833" i="1580"/>
  <c r="G834" i="1580"/>
  <c r="G835" i="1580"/>
  <c r="G836" i="1580"/>
  <c r="G837" i="1580"/>
  <c r="G838" i="1580"/>
  <c r="G839" i="1580"/>
  <c r="G840" i="1580"/>
  <c r="G841" i="1580"/>
  <c r="G842" i="1580"/>
  <c r="G843" i="1580"/>
  <c r="G844" i="1580"/>
  <c r="G845" i="1580"/>
  <c r="G846" i="1580"/>
  <c r="G847" i="1580"/>
  <c r="G848" i="1580"/>
  <c r="G849" i="1580"/>
  <c r="G850" i="1580"/>
  <c r="G851" i="1580"/>
  <c r="G852" i="1580"/>
  <c r="G853" i="1580"/>
  <c r="G854" i="1580"/>
  <c r="G855" i="1580"/>
  <c r="G856" i="1580"/>
  <c r="G857" i="1580"/>
  <c r="G858" i="1580"/>
  <c r="G859" i="1580"/>
  <c r="G860" i="1580"/>
  <c r="G861" i="1580"/>
  <c r="G862" i="1580"/>
  <c r="G863" i="1580"/>
  <c r="G864" i="1580"/>
  <c r="G865" i="1580"/>
  <c r="G866" i="1580"/>
  <c r="G867" i="1580"/>
  <c r="G868" i="1580"/>
  <c r="G869" i="1580"/>
  <c r="G870" i="1580"/>
  <c r="G871" i="1580"/>
  <c r="G872" i="1580"/>
  <c r="G873" i="1580"/>
  <c r="G874" i="1580"/>
  <c r="G875" i="1580"/>
  <c r="G876" i="1580"/>
  <c r="G877" i="1580"/>
  <c r="G878" i="1580"/>
  <c r="G879" i="1580"/>
  <c r="G880" i="1580"/>
  <c r="G881" i="1580"/>
  <c r="G882" i="1580"/>
  <c r="G883" i="1580"/>
  <c r="G884" i="1580"/>
  <c r="G885" i="1580"/>
  <c r="G886" i="1580"/>
  <c r="G887" i="1580"/>
  <c r="G888" i="1580"/>
  <c r="G889" i="1580"/>
  <c r="G890" i="1580"/>
  <c r="G891" i="1580"/>
  <c r="G892" i="1580"/>
  <c r="G893" i="1580"/>
  <c r="G894" i="1580"/>
  <c r="G895" i="1580"/>
  <c r="G896" i="1580"/>
  <c r="G897" i="1580"/>
  <c r="G898" i="1580"/>
  <c r="G899" i="1580"/>
  <c r="G900" i="1580"/>
  <c r="G901" i="1580"/>
  <c r="G902" i="1580"/>
  <c r="G903" i="1580"/>
  <c r="G904" i="1580"/>
  <c r="G905" i="1580"/>
  <c r="G906" i="1580"/>
  <c r="G907" i="1580"/>
  <c r="G908" i="1580"/>
  <c r="G909" i="1580"/>
  <c r="G910" i="1580"/>
  <c r="G911" i="1580"/>
  <c r="G912" i="1580"/>
  <c r="G913" i="1580"/>
  <c r="G914" i="1580"/>
  <c r="G915" i="1580"/>
  <c r="G916" i="1580"/>
  <c r="G917" i="1580"/>
  <c r="G918" i="1580"/>
  <c r="G919" i="1580"/>
  <c r="G920" i="1580"/>
  <c r="G921" i="1580"/>
  <c r="G922" i="1580"/>
  <c r="G923" i="1580"/>
  <c r="G924" i="1580"/>
  <c r="G925" i="1580"/>
  <c r="G926" i="1580"/>
  <c r="G927" i="1580"/>
  <c r="G928" i="1580"/>
  <c r="G929" i="1580"/>
  <c r="G930" i="1580"/>
  <c r="G931" i="1580"/>
  <c r="G932" i="1580"/>
  <c r="G933" i="1580"/>
  <c r="G934" i="1580"/>
  <c r="G935" i="1580"/>
  <c r="G936" i="1580"/>
  <c r="G937" i="1580"/>
  <c r="G938" i="1580"/>
  <c r="G939" i="1580"/>
  <c r="G940" i="1580"/>
  <c r="G941" i="1580"/>
  <c r="G942" i="1580"/>
  <c r="G943" i="1580"/>
  <c r="G944" i="1580"/>
  <c r="G945" i="1580"/>
  <c r="G946" i="1580"/>
  <c r="G947" i="1580"/>
  <c r="G948" i="1580"/>
  <c r="G949" i="1580"/>
  <c r="G950" i="1580"/>
  <c r="G951" i="1580"/>
  <c r="G952" i="1580"/>
  <c r="G953" i="1580"/>
  <c r="G954" i="1580"/>
  <c r="G955" i="1580"/>
  <c r="G956" i="1580"/>
  <c r="G957" i="1580"/>
  <c r="G958" i="1580"/>
  <c r="G959" i="1580"/>
  <c r="G960" i="1580"/>
  <c r="G961" i="1580"/>
  <c r="G962" i="1580"/>
  <c r="G963" i="1580"/>
  <c r="G964" i="1580"/>
  <c r="G965" i="1580"/>
  <c r="G966" i="1580"/>
  <c r="G967" i="1580"/>
  <c r="G968" i="1580"/>
  <c r="G969" i="1580"/>
  <c r="G970" i="1580"/>
  <c r="G971" i="1580"/>
  <c r="G972" i="1580"/>
  <c r="G973" i="1580"/>
  <c r="G974" i="1580"/>
  <c r="G975" i="1580"/>
  <c r="G976" i="1580"/>
  <c r="G977" i="1580"/>
  <c r="G978" i="1580"/>
  <c r="G979" i="1580"/>
  <c r="G980" i="1580"/>
  <c r="G981" i="1580"/>
  <c r="G982" i="1580"/>
  <c r="G983" i="1580"/>
  <c r="G984" i="1580"/>
  <c r="G985" i="1580"/>
  <c r="G986" i="1580"/>
  <c r="G987" i="1580"/>
  <c r="G988" i="1580"/>
  <c r="G989" i="1580"/>
  <c r="G990" i="1580"/>
  <c r="G991" i="1580"/>
  <c r="G992" i="1580"/>
  <c r="G993" i="1580"/>
  <c r="G994" i="1580"/>
  <c r="G995" i="1580"/>
  <c r="G996" i="1580"/>
  <c r="G997" i="1580"/>
  <c r="G998" i="1580"/>
  <c r="G999" i="1580"/>
  <c r="G1000" i="1580"/>
  <c r="G1001" i="1580"/>
  <c r="G1002" i="1580"/>
  <c r="G1003" i="1580"/>
  <c r="G1004" i="1580"/>
  <c r="G1005" i="1580"/>
  <c r="G1006" i="1580"/>
  <c r="G1007" i="1580"/>
  <c r="G1008" i="1580"/>
  <c r="G1009" i="1580"/>
  <c r="G1010" i="1580"/>
  <c r="G1011" i="1580"/>
  <c r="G1012" i="1580"/>
  <c r="G1013" i="1580"/>
  <c r="G1014" i="1580"/>
  <c r="G1015" i="1580"/>
  <c r="G1016" i="1580"/>
  <c r="G1017" i="1580"/>
  <c r="G1018" i="1580"/>
  <c r="G1019" i="1580"/>
  <c r="G1020" i="1580"/>
  <c r="G1021" i="1580"/>
  <c r="G1022" i="1580"/>
  <c r="G1023" i="1580"/>
  <c r="G1024" i="1580"/>
  <c r="G1025" i="1580"/>
  <c r="G1026" i="1580"/>
  <c r="G1027" i="1580"/>
  <c r="G1028" i="1580"/>
  <c r="G1029" i="1580"/>
  <c r="G1030" i="1580"/>
  <c r="G1031" i="1580"/>
  <c r="G1032" i="1580"/>
  <c r="G1033" i="1580"/>
  <c r="G1034" i="1580"/>
  <c r="G1035" i="1580"/>
  <c r="G1036" i="1580"/>
  <c r="G1037" i="1580"/>
  <c r="G1038" i="1580"/>
  <c r="G1039" i="1580"/>
  <c r="G1040" i="1580"/>
  <c r="G1041" i="1580"/>
  <c r="G1042" i="1580"/>
  <c r="G1043" i="1580"/>
  <c r="G1044" i="1580"/>
  <c r="G1045" i="1580"/>
  <c r="G1046" i="1580"/>
  <c r="G1047" i="1580"/>
  <c r="G1048" i="1580"/>
  <c r="G1049" i="1580"/>
  <c r="G1050" i="1580"/>
  <c r="G1051" i="1580"/>
  <c r="G1052" i="1580"/>
  <c r="G1053" i="1580"/>
  <c r="G1054" i="1580"/>
  <c r="G1055" i="1580"/>
  <c r="G1056" i="1580"/>
  <c r="G1057" i="1580"/>
  <c r="G1058" i="1580"/>
  <c r="G1059" i="1580"/>
  <c r="G1060" i="1580"/>
  <c r="G1061" i="1580"/>
  <c r="G1062" i="1580"/>
  <c r="G1063" i="1580"/>
  <c r="G1064" i="1580"/>
  <c r="G1065" i="1580"/>
  <c r="G1066" i="1580"/>
  <c r="G1067" i="1580"/>
  <c r="G1068" i="1580"/>
  <c r="G1069" i="1580"/>
  <c r="G1070" i="1580"/>
  <c r="G1071" i="1580"/>
  <c r="G1072" i="1580"/>
  <c r="G1073" i="1580"/>
  <c r="G1074" i="1580"/>
  <c r="G1075" i="1580"/>
  <c r="G1076" i="1580"/>
  <c r="G1077" i="1580"/>
  <c r="G1078" i="1580"/>
  <c r="G1079" i="1580"/>
  <c r="G1080" i="1580"/>
  <c r="G1081" i="1580"/>
  <c r="G1082" i="1580"/>
  <c r="G1083" i="1580"/>
  <c r="G1084" i="1580"/>
  <c r="G1085" i="1580"/>
  <c r="G1086" i="1580"/>
  <c r="G1087" i="1580"/>
  <c r="G1088" i="1580"/>
  <c r="G1089" i="1580"/>
  <c r="G1090" i="1580"/>
  <c r="G1091" i="1580"/>
  <c r="G1092" i="1580"/>
  <c r="G1093" i="1580"/>
  <c r="G1094" i="1580"/>
  <c r="G1095" i="1580"/>
  <c r="G1096" i="1580"/>
  <c r="G1097" i="1580"/>
  <c r="G1098" i="1580"/>
  <c r="G1099" i="1580"/>
  <c r="G1100" i="1580"/>
  <c r="G1101" i="1580"/>
  <c r="G1102" i="1580"/>
  <c r="G1103" i="1580"/>
  <c r="G1104" i="1580"/>
  <c r="G1105" i="1580"/>
  <c r="G1106" i="1580"/>
  <c r="G1107" i="1580"/>
  <c r="G1108" i="1580"/>
  <c r="G1109" i="1580"/>
  <c r="G1110" i="1580"/>
  <c r="G1111" i="1580"/>
  <c r="G1112" i="1580"/>
  <c r="G1113" i="1580"/>
  <c r="G1114" i="1580"/>
  <c r="G1115" i="1580"/>
  <c r="G1116" i="1580"/>
  <c r="G1117" i="1580"/>
  <c r="G1118" i="1580"/>
  <c r="G1119" i="1580"/>
  <c r="G1120" i="1580"/>
  <c r="G1121" i="1580"/>
  <c r="G1122" i="1580"/>
  <c r="G1123" i="1580"/>
  <c r="G1124" i="1580"/>
  <c r="G1125" i="1580"/>
  <c r="G1126" i="1580"/>
  <c r="G1127" i="1580"/>
  <c r="G1128" i="1580"/>
  <c r="G1129" i="1580"/>
  <c r="G1130" i="1580"/>
  <c r="G1131" i="1580"/>
  <c r="G1132" i="1580"/>
  <c r="G1133" i="1580"/>
  <c r="G1134" i="1580"/>
  <c r="G1135" i="1580"/>
  <c r="G1136" i="1580"/>
  <c r="G1137" i="1580"/>
  <c r="G1138" i="1580"/>
  <c r="G1139" i="1580"/>
  <c r="G1140" i="1580"/>
  <c r="G1141" i="1580"/>
  <c r="G1142" i="1580"/>
  <c r="G1143" i="1580"/>
  <c r="G1144" i="1580"/>
  <c r="G1145" i="1580"/>
  <c r="G1146" i="1580"/>
  <c r="G1147" i="1580"/>
  <c r="G1148" i="1580"/>
  <c r="G1149" i="1580"/>
  <c r="G1150" i="1580"/>
  <c r="G1151" i="1580"/>
  <c r="G1152" i="1580"/>
  <c r="G1153" i="1580"/>
  <c r="G1154" i="1580"/>
  <c r="G1155" i="1580"/>
  <c r="G1156" i="1580"/>
  <c r="G1157" i="1580"/>
  <c r="G1158" i="1580"/>
  <c r="G1159" i="1580"/>
  <c r="G1160" i="1580"/>
  <c r="G1161" i="1580"/>
  <c r="G1162" i="1580"/>
  <c r="G1163" i="1580"/>
  <c r="G1164" i="1580"/>
  <c r="G1165" i="1580"/>
  <c r="G1166" i="1580"/>
  <c r="G1167" i="1580"/>
  <c r="G1168" i="1580"/>
  <c r="G1169" i="1580"/>
  <c r="G1170" i="1580"/>
  <c r="G1171" i="1580"/>
  <c r="G1172" i="1580"/>
  <c r="G1173" i="1580"/>
  <c r="G1174" i="1580"/>
  <c r="G1175" i="1580"/>
  <c r="G1176" i="1580"/>
  <c r="G1177" i="1580"/>
  <c r="G1178" i="1580"/>
  <c r="G1179" i="1580"/>
  <c r="G1180" i="1580"/>
  <c r="G1181" i="1580"/>
  <c r="G1182" i="1580"/>
  <c r="G1183" i="1580"/>
  <c r="G1184" i="1580"/>
  <c r="G1185" i="1580"/>
  <c r="G1186" i="1580"/>
  <c r="G1187" i="1580"/>
  <c r="G1188" i="1580"/>
  <c r="G1189" i="1580"/>
  <c r="G1190" i="1580"/>
  <c r="G1191" i="1580"/>
  <c r="G1192" i="1580"/>
  <c r="G1193" i="1580"/>
  <c r="G1194" i="1580"/>
  <c r="G1195" i="1580"/>
  <c r="G1196" i="1580"/>
  <c r="G1197" i="1580"/>
  <c r="G1198" i="1580"/>
  <c r="G1199" i="1580"/>
  <c r="G1200" i="1580"/>
  <c r="G1201" i="1580"/>
  <c r="G1202" i="1580"/>
  <c r="G1203" i="1580"/>
  <c r="G1204" i="1580"/>
  <c r="G1205" i="1580"/>
  <c r="G1206" i="1580"/>
  <c r="G1207" i="1580"/>
  <c r="G1208" i="1580"/>
  <c r="G1209" i="1580"/>
  <c r="G1210" i="1580"/>
  <c r="G1211" i="1580"/>
  <c r="G1212" i="1580"/>
  <c r="G1213" i="1580"/>
  <c r="G1214" i="1580"/>
  <c r="G1215" i="1580"/>
  <c r="G1216" i="1580"/>
  <c r="G1217" i="1580"/>
  <c r="G1218" i="1580"/>
  <c r="G1219" i="1580"/>
  <c r="G1220" i="1580"/>
  <c r="G1221" i="1580"/>
  <c r="G1222" i="1580"/>
  <c r="G1223" i="1580"/>
  <c r="G1224" i="1580"/>
  <c r="G1225" i="1580"/>
  <c r="G1226" i="1580"/>
  <c r="G1227" i="1580"/>
  <c r="G1228" i="1580"/>
  <c r="G1229" i="1580"/>
  <c r="G1230" i="1580"/>
  <c r="G1231" i="1580"/>
  <c r="G1232" i="1580"/>
  <c r="G1233" i="1580"/>
  <c r="G1234" i="1580"/>
  <c r="G1235" i="1580"/>
  <c r="G1236" i="1580"/>
  <c r="G1237" i="1580"/>
  <c r="G1238" i="1580"/>
  <c r="G1239" i="1580"/>
  <c r="G1240" i="1580"/>
  <c r="G1241" i="1580"/>
  <c r="G1242" i="1580"/>
  <c r="G1243" i="1580"/>
  <c r="G1244" i="1580"/>
  <c r="G1245" i="1580"/>
  <c r="G1246" i="1580"/>
  <c r="G1247" i="1580"/>
  <c r="G1248" i="1580"/>
  <c r="G1249" i="1580"/>
  <c r="G1250" i="1580"/>
  <c r="G1251" i="1580"/>
  <c r="G1252" i="1580"/>
  <c r="G1253" i="1580"/>
  <c r="G1254" i="1580"/>
  <c r="G1255" i="1580"/>
  <c r="G1256" i="1580"/>
  <c r="G1257" i="1580"/>
  <c r="G1258" i="1580"/>
  <c r="G1259" i="1580"/>
  <c r="G1260" i="1580"/>
  <c r="G1261" i="1580"/>
  <c r="G1262" i="1580"/>
  <c r="G1263" i="1580"/>
  <c r="G1264" i="1580"/>
  <c r="G1265" i="1580"/>
  <c r="G1266" i="1580"/>
  <c r="G1267" i="1580"/>
  <c r="G1268" i="1580"/>
  <c r="G1269" i="1580"/>
  <c r="G1270" i="1580"/>
  <c r="G1271" i="1580"/>
  <c r="G1272" i="1580"/>
  <c r="G1273" i="1580"/>
  <c r="G1274" i="1580"/>
  <c r="G1275" i="1580"/>
  <c r="G1276" i="1580"/>
  <c r="G1277" i="1580"/>
  <c r="G1278" i="1580"/>
  <c r="G1279" i="1580"/>
  <c r="G1280" i="1580"/>
  <c r="G1281" i="1580"/>
  <c r="G1282" i="1580"/>
  <c r="G1283" i="1580"/>
  <c r="G1284" i="1580"/>
  <c r="G1285" i="1580"/>
  <c r="G1286" i="1580"/>
  <c r="G1287" i="1580"/>
  <c r="G1288" i="1580"/>
  <c r="G1289" i="1580"/>
  <c r="G1290" i="1580"/>
  <c r="G1291" i="1580"/>
  <c r="G1292" i="1580"/>
  <c r="G1293" i="1580"/>
  <c r="G1294" i="1580"/>
  <c r="G1295" i="1580"/>
  <c r="G1296" i="1580"/>
  <c r="G1297" i="1580"/>
  <c r="G1298" i="1580"/>
  <c r="G1299" i="1580"/>
  <c r="G1300" i="1580"/>
  <c r="G1301" i="1580"/>
  <c r="G1302" i="1580"/>
  <c r="G1303" i="1580"/>
  <c r="G1304" i="1580"/>
  <c r="G1305" i="1580"/>
  <c r="G1306" i="1580"/>
  <c r="G1307" i="1580"/>
  <c r="G1308" i="1580"/>
  <c r="G1309" i="1580"/>
  <c r="G1310" i="1580"/>
  <c r="G1311" i="1580"/>
  <c r="G1312" i="1580"/>
  <c r="G1313" i="1580"/>
  <c r="G1314" i="1580"/>
  <c r="G1315" i="1580"/>
  <c r="G1316" i="1580"/>
  <c r="G1317" i="1580"/>
  <c r="G1318" i="1580"/>
  <c r="G1319" i="1580"/>
  <c r="G1320" i="1580"/>
  <c r="G1321" i="1580"/>
  <c r="G1322" i="1580"/>
  <c r="G1323" i="1580"/>
  <c r="G1324" i="1580"/>
  <c r="G1325" i="1580"/>
  <c r="G1326" i="1580"/>
  <c r="G1327" i="1580"/>
  <c r="G1328" i="1580"/>
  <c r="G1329" i="1580"/>
  <c r="G1330" i="1580"/>
  <c r="G1331" i="1580"/>
  <c r="G1332" i="1580"/>
  <c r="G1333" i="1580"/>
  <c r="G1334" i="1580"/>
  <c r="G1335" i="1580"/>
  <c r="G1336" i="1580"/>
  <c r="G1337" i="1580"/>
  <c r="G1338" i="1580"/>
  <c r="G1339" i="1580"/>
  <c r="G1340" i="1580"/>
  <c r="G1341" i="1580"/>
  <c r="G1342" i="1580"/>
  <c r="G1343" i="1580"/>
  <c r="G1344" i="1580"/>
  <c r="G1345" i="1580"/>
  <c r="G1346" i="1580"/>
  <c r="G1347" i="1580"/>
  <c r="G1348" i="1580"/>
  <c r="G1349" i="1580"/>
  <c r="G1350" i="1580"/>
  <c r="G1351" i="1580"/>
  <c r="G1352" i="1580"/>
  <c r="G1353" i="1580"/>
  <c r="G1354" i="1580"/>
  <c r="G1355" i="1580"/>
  <c r="G1356" i="1580"/>
  <c r="G1357" i="1580"/>
  <c r="G1358" i="1580"/>
  <c r="G1359" i="1580"/>
  <c r="G1360" i="1580"/>
  <c r="G1361" i="1580"/>
  <c r="G1362" i="1580"/>
  <c r="G1363" i="1580"/>
  <c r="G1364" i="1580"/>
  <c r="G1365" i="1580"/>
  <c r="G1366" i="1580"/>
  <c r="G1367" i="1580"/>
  <c r="G1368" i="1580"/>
  <c r="G1369" i="1580"/>
  <c r="G1370" i="1580"/>
  <c r="G1371" i="1580"/>
  <c r="G1372" i="1580"/>
  <c r="G1373" i="1580"/>
  <c r="G1374" i="1580"/>
  <c r="G1375" i="1580"/>
  <c r="G1376" i="1580"/>
  <c r="G1377" i="1580"/>
  <c r="G1378" i="1580"/>
  <c r="G1379" i="1580"/>
  <c r="G1380" i="1580"/>
  <c r="G1381" i="1580"/>
  <c r="G1382" i="1580"/>
  <c r="G1383" i="1580"/>
  <c r="G1384" i="1580"/>
  <c r="G1385" i="1580"/>
  <c r="G1386" i="1580"/>
  <c r="G1387" i="1580"/>
  <c r="G1388" i="1580"/>
  <c r="G1389" i="1580"/>
  <c r="G1390" i="1580"/>
  <c r="G1391" i="1580"/>
  <c r="G1392" i="1580"/>
  <c r="G1393" i="1580"/>
  <c r="G1394" i="1580"/>
  <c r="G1395" i="1580"/>
  <c r="G1396" i="1580"/>
  <c r="G1397" i="1580"/>
  <c r="G1398" i="1580"/>
  <c r="G1399" i="1580"/>
  <c r="G1400" i="1580"/>
  <c r="G1401" i="1580"/>
  <c r="G1402" i="1580"/>
  <c r="G1403" i="1580"/>
  <c r="G1404" i="1580"/>
  <c r="G1405" i="1580"/>
  <c r="G1406" i="1580"/>
  <c r="G1407" i="1580"/>
  <c r="G1408" i="1580"/>
  <c r="G1409" i="1580"/>
  <c r="G1410" i="1580"/>
  <c r="G1411" i="1580"/>
  <c r="G1412" i="1580"/>
  <c r="G1413" i="1580"/>
  <c r="G1414" i="1580"/>
  <c r="G1415" i="1580"/>
  <c r="G1416" i="1580"/>
  <c r="G1417" i="1580"/>
  <c r="G1418" i="1580"/>
  <c r="G1419" i="1580"/>
  <c r="G1420" i="1580"/>
  <c r="G1421" i="1580"/>
  <c r="G1422" i="1580"/>
  <c r="G1423" i="1580"/>
  <c r="G1424" i="1580"/>
  <c r="G1425" i="1580"/>
  <c r="G1426" i="1580"/>
  <c r="G1427" i="1580"/>
  <c r="G1428" i="1580"/>
  <c r="G1429" i="1580"/>
  <c r="G1430" i="1580"/>
  <c r="G1431" i="1580"/>
  <c r="G1432" i="1580"/>
  <c r="G1433" i="1580"/>
  <c r="G1434" i="1580"/>
  <c r="G1435" i="1580"/>
  <c r="G1436" i="1580"/>
  <c r="G1437" i="1580"/>
  <c r="G1438" i="1580"/>
  <c r="G1439" i="1580"/>
  <c r="G1440" i="1580"/>
  <c r="G1441" i="1580"/>
  <c r="G1442" i="1580"/>
  <c r="G1443" i="1580"/>
  <c r="G1444" i="1580"/>
  <c r="G1445" i="1580"/>
  <c r="G1446" i="1580"/>
  <c r="G1447" i="1580"/>
  <c r="G1448" i="1580"/>
  <c r="G1449" i="1580"/>
  <c r="G1450" i="1580"/>
  <c r="G1451" i="1580"/>
  <c r="G1452" i="1580"/>
  <c r="G1453" i="1580"/>
  <c r="G1454" i="1580"/>
  <c r="G1455" i="1580"/>
  <c r="G1456" i="1580"/>
  <c r="G1457" i="1580"/>
  <c r="G1458" i="1580"/>
  <c r="G1459" i="1580"/>
  <c r="G1460" i="1580"/>
  <c r="G1461" i="1580"/>
  <c r="G1462" i="1580"/>
  <c r="G1463" i="1580"/>
  <c r="G1464" i="1580"/>
  <c r="G1465" i="1580"/>
  <c r="G1466" i="1580"/>
  <c r="G1467" i="1580"/>
  <c r="G1468" i="1580"/>
  <c r="G1469" i="1580"/>
  <c r="G1470" i="1580"/>
  <c r="G1471" i="1580"/>
  <c r="G1472" i="1580"/>
  <c r="G1473" i="1580"/>
  <c r="G1474" i="1580"/>
  <c r="G1475" i="1580"/>
  <c r="G1476" i="1580"/>
  <c r="G1477" i="1580"/>
  <c r="G1478" i="1580"/>
  <c r="G1479" i="1580"/>
  <c r="G1480" i="1580"/>
  <c r="G1481" i="1580"/>
  <c r="G1482" i="1580"/>
  <c r="G1483" i="1580"/>
  <c r="G1484" i="1580"/>
  <c r="G1485" i="1580"/>
  <c r="G1486" i="1580"/>
  <c r="G1487" i="1580"/>
  <c r="G1488" i="1580"/>
  <c r="G1489" i="1580"/>
  <c r="G1490" i="1580"/>
  <c r="G1491" i="1580"/>
  <c r="G1492" i="1580"/>
  <c r="G1493" i="1580"/>
  <c r="G1494" i="1580"/>
  <c r="G1495" i="1580"/>
  <c r="G1496" i="1580"/>
  <c r="G1497" i="1580"/>
  <c r="G1498" i="1580"/>
  <c r="G1499" i="1580"/>
  <c r="G1500" i="1580"/>
  <c r="G1501" i="1580"/>
  <c r="G1502" i="1580"/>
  <c r="G1503" i="1580"/>
  <c r="G1504" i="1580"/>
  <c r="G1505" i="1580"/>
  <c r="G1506" i="1580"/>
  <c r="G1507" i="1580"/>
  <c r="G1508" i="1580"/>
  <c r="G1509" i="1580"/>
  <c r="G1510" i="1580"/>
  <c r="G1511" i="1580"/>
  <c r="G1512" i="1580"/>
  <c r="G1513" i="1580"/>
  <c r="G1514" i="1580"/>
  <c r="G1515" i="1580"/>
  <c r="G1516" i="1580"/>
  <c r="G1517" i="1580"/>
  <c r="G1518" i="1580"/>
  <c r="G1519" i="1580"/>
  <c r="G1520" i="1580"/>
  <c r="G1521" i="1580"/>
  <c r="G1522" i="1580"/>
  <c r="G1523" i="1580"/>
  <c r="G1524" i="1580"/>
  <c r="G1525" i="1580"/>
  <c r="G1526" i="1580"/>
  <c r="G1527" i="1580"/>
  <c r="G1528" i="1580"/>
  <c r="G1529" i="1580"/>
  <c r="G1530" i="1580"/>
  <c r="G1531" i="1580"/>
  <c r="G1532" i="1580"/>
  <c r="G1533" i="1580"/>
  <c r="G1534" i="1580"/>
  <c r="G1535" i="1580"/>
  <c r="G1536" i="1580"/>
  <c r="G1537" i="1580"/>
  <c r="G1538" i="1580"/>
  <c r="G1539" i="1580"/>
  <c r="G1540" i="1580"/>
  <c r="G1541" i="1580"/>
  <c r="G1542" i="1580"/>
  <c r="G1543" i="1580"/>
  <c r="G1544" i="1580"/>
  <c r="G1545" i="1580"/>
  <c r="G1546" i="1580"/>
  <c r="G1547" i="1580"/>
  <c r="G1548" i="1580"/>
  <c r="G1549" i="1580"/>
  <c r="G1550" i="1580"/>
  <c r="G1551" i="1580"/>
  <c r="G1552" i="1580"/>
  <c r="G1553" i="1580"/>
  <c r="G1554" i="1580"/>
  <c r="G1555" i="1580"/>
  <c r="G1556" i="1580"/>
  <c r="G1557" i="1580"/>
  <c r="G1558" i="1580"/>
  <c r="G1559" i="1580"/>
  <c r="G1560" i="1580"/>
  <c r="G1561" i="1580"/>
  <c r="G1562" i="1580"/>
  <c r="G1563" i="1580"/>
  <c r="G1564" i="1580"/>
  <c r="G1565" i="1580"/>
  <c r="G1566" i="1580"/>
  <c r="G1567" i="1580"/>
  <c r="G1568" i="1580"/>
  <c r="G1569" i="1580"/>
  <c r="G1570" i="1580"/>
  <c r="G1571" i="1580"/>
  <c r="G1572" i="1580"/>
  <c r="G1573" i="1580"/>
  <c r="G1574" i="1580"/>
  <c r="G1575" i="1580"/>
  <c r="G1576" i="1580"/>
  <c r="G1577" i="1580"/>
  <c r="G1578" i="1580"/>
  <c r="G1579" i="1580"/>
  <c r="G1580" i="1580"/>
  <c r="G1581" i="1580"/>
  <c r="G1582" i="1580"/>
  <c r="G1583" i="1580"/>
  <c r="G1584" i="1580"/>
  <c r="G1585" i="1580"/>
  <c r="G1586" i="1580"/>
  <c r="G1587" i="1580"/>
  <c r="G1588" i="1580"/>
  <c r="G1589" i="1580"/>
  <c r="G1590" i="1580"/>
  <c r="G1591" i="1580"/>
  <c r="G1592" i="1580"/>
  <c r="G1593" i="1580"/>
  <c r="G1594" i="1580"/>
  <c r="G1595" i="1580"/>
  <c r="G1596" i="1580"/>
  <c r="G1597" i="1580"/>
  <c r="G1598" i="1580"/>
  <c r="G1599" i="1580"/>
  <c r="G1600" i="1580"/>
  <c r="G1601" i="1580"/>
  <c r="G1602" i="1580"/>
  <c r="G1603" i="1580"/>
  <c r="G1604" i="1580"/>
  <c r="G1605" i="1580"/>
  <c r="G1606" i="1580"/>
  <c r="G1607" i="1580"/>
  <c r="G1608" i="1580"/>
  <c r="G1609" i="1580"/>
  <c r="G1610" i="1580"/>
  <c r="G1611" i="1580"/>
  <c r="G1612" i="1580"/>
  <c r="G1613" i="1580"/>
  <c r="G1614" i="1580"/>
  <c r="G1615" i="1580"/>
  <c r="G1616" i="1580"/>
  <c r="G1617" i="1580"/>
  <c r="G1618" i="1580"/>
  <c r="G1619" i="1580"/>
  <c r="G1620" i="1580"/>
  <c r="G1621" i="1580"/>
  <c r="G1622" i="1580"/>
  <c r="G1623" i="1580"/>
  <c r="G1624" i="1580"/>
  <c r="G1625" i="1580"/>
  <c r="G1626" i="1580"/>
  <c r="G1627" i="1580"/>
  <c r="G1628" i="1580"/>
  <c r="G1629" i="1580"/>
  <c r="G1630" i="1580"/>
  <c r="G1631" i="1580"/>
  <c r="G1632" i="1580"/>
  <c r="G1633" i="1580"/>
  <c r="G1634" i="1580"/>
  <c r="G1635" i="1580"/>
  <c r="G1636" i="1580"/>
  <c r="G1637" i="1580"/>
  <c r="G1638" i="1580"/>
  <c r="G1639" i="1580"/>
  <c r="G1640" i="1580"/>
  <c r="G1641" i="1580"/>
  <c r="G1642" i="1580"/>
  <c r="G1643" i="1580"/>
  <c r="G1644" i="1580"/>
  <c r="G1645" i="1580"/>
  <c r="G1646" i="1580"/>
  <c r="G1647" i="1580"/>
  <c r="G1648" i="1580"/>
  <c r="G1649" i="1580"/>
  <c r="G1650" i="1580"/>
  <c r="G1651" i="1580"/>
  <c r="G1652" i="1580"/>
  <c r="G1653" i="1580"/>
  <c r="G1654" i="1580"/>
  <c r="G1655" i="1580"/>
  <c r="G1656" i="1580"/>
  <c r="G1657" i="1580"/>
  <c r="G1658" i="1580"/>
  <c r="G1659" i="1580"/>
  <c r="G1660" i="1580"/>
  <c r="G1661" i="1580"/>
  <c r="G1662" i="1580"/>
  <c r="G1663" i="1580"/>
  <c r="G1664" i="1580"/>
  <c r="G1665" i="1580"/>
  <c r="G1666" i="1580"/>
  <c r="G1667" i="1580"/>
  <c r="G1668" i="1580"/>
  <c r="G1669" i="1580"/>
  <c r="G1670" i="1580"/>
  <c r="G1671" i="1580"/>
  <c r="G1672" i="1580"/>
  <c r="G1673" i="1580"/>
  <c r="G1674" i="1580"/>
  <c r="G1675" i="1580"/>
  <c r="G1676" i="1580"/>
  <c r="G1677" i="1580"/>
  <c r="G1678" i="1580"/>
  <c r="G1679" i="1580"/>
  <c r="G1680" i="1580"/>
  <c r="G1681" i="1580"/>
  <c r="G1682" i="1580"/>
  <c r="G1683" i="1580"/>
  <c r="G1684" i="1580"/>
  <c r="G1685" i="1580"/>
  <c r="G1686" i="1580"/>
  <c r="G1687" i="1580"/>
  <c r="G1688" i="1580"/>
  <c r="G1689" i="1580"/>
  <c r="G1690" i="1580"/>
  <c r="G1691" i="1580"/>
  <c r="G1692" i="1580"/>
  <c r="G1693" i="1580"/>
  <c r="G1694" i="1580"/>
  <c r="G1695" i="1580"/>
  <c r="G1696" i="1580"/>
  <c r="G1697" i="1580"/>
  <c r="G1698" i="1580"/>
  <c r="G1699" i="1580"/>
  <c r="G1700" i="1580"/>
  <c r="G1701" i="1580"/>
  <c r="G1702" i="1580"/>
  <c r="G1703" i="1580"/>
  <c r="G1704" i="1580"/>
  <c r="G1705" i="1580"/>
  <c r="G1706" i="1580"/>
  <c r="G1707" i="1580"/>
  <c r="G1708" i="1580"/>
  <c r="G1709" i="1580"/>
  <c r="G1710" i="1580"/>
  <c r="G1711" i="1580"/>
  <c r="G1712" i="1580"/>
  <c r="G1713" i="1580"/>
  <c r="G1714" i="1580"/>
  <c r="G1715" i="1580"/>
  <c r="G1716" i="1580"/>
  <c r="G1717" i="1580"/>
  <c r="G1718" i="1580"/>
  <c r="G1719" i="1580"/>
  <c r="G1720" i="1580"/>
  <c r="G1721" i="1580"/>
  <c r="G1722" i="1580"/>
  <c r="G1723" i="1580"/>
  <c r="G1724" i="1580"/>
  <c r="G1725" i="1580"/>
  <c r="G1726" i="1580"/>
  <c r="G1727" i="1580"/>
  <c r="G1728" i="1580"/>
  <c r="G1729" i="1580"/>
  <c r="G1730" i="1580"/>
  <c r="G1731" i="1580"/>
  <c r="G1732" i="1580"/>
  <c r="G1733" i="1580"/>
  <c r="G1734" i="1580"/>
  <c r="G1735" i="1580"/>
  <c r="G1736" i="1580"/>
  <c r="G1737" i="1580"/>
  <c r="G1738" i="1580"/>
  <c r="G1739" i="1580"/>
  <c r="G1740" i="1580"/>
  <c r="G1741" i="1580"/>
  <c r="G1742" i="1580"/>
  <c r="G1743" i="1580"/>
  <c r="G1744" i="1580"/>
  <c r="G1745" i="1580"/>
  <c r="G1746" i="1580"/>
  <c r="G1747" i="1580"/>
  <c r="G1748" i="1580"/>
  <c r="G1749" i="1580"/>
  <c r="G1750" i="1580"/>
  <c r="G1751" i="1580"/>
  <c r="G1752" i="1580"/>
  <c r="G1753" i="1580"/>
  <c r="G1754" i="1580"/>
  <c r="G1755" i="1580"/>
  <c r="G1756" i="1580"/>
  <c r="G1757" i="1580"/>
  <c r="G1758" i="1580"/>
  <c r="G1759" i="1580"/>
  <c r="G1760" i="1580"/>
  <c r="G1761" i="1580"/>
  <c r="G1762" i="1580"/>
  <c r="G1763" i="1580"/>
  <c r="G1764" i="1580"/>
  <c r="G1765" i="1580"/>
  <c r="G1766" i="1580"/>
  <c r="G1767" i="1580"/>
  <c r="G1768" i="1580"/>
  <c r="G1769" i="1580"/>
  <c r="G1770" i="1580"/>
  <c r="G1771" i="1580"/>
  <c r="G1772" i="1580"/>
  <c r="G1773" i="1580"/>
  <c r="G1774" i="1580"/>
  <c r="G1775" i="1580"/>
  <c r="G1776" i="1580"/>
  <c r="G1777" i="1580"/>
  <c r="G1778" i="1580"/>
  <c r="G1779" i="1580"/>
  <c r="G1780" i="1580"/>
  <c r="G1781" i="1580"/>
  <c r="G1782" i="1580"/>
  <c r="G1783" i="1580"/>
  <c r="G1784" i="1580"/>
  <c r="G1785" i="1580"/>
  <c r="G1786" i="1580"/>
  <c r="G1787" i="1580"/>
  <c r="G1788" i="1580"/>
  <c r="G1789" i="1580"/>
  <c r="G1790" i="1580"/>
  <c r="G1791" i="1580"/>
  <c r="G1792" i="1580"/>
  <c r="G1793" i="1580"/>
  <c r="G1794" i="1580"/>
  <c r="G1795" i="1580"/>
  <c r="G1796" i="1580"/>
  <c r="G1797" i="1580"/>
  <c r="G1798" i="1580"/>
  <c r="G1799" i="1580"/>
  <c r="G1800" i="1580"/>
  <c r="G1801" i="1580"/>
  <c r="G1802" i="1580"/>
  <c r="G1803" i="1580"/>
  <c r="G1804" i="1580"/>
  <c r="G1805" i="1580"/>
  <c r="G1806" i="1580"/>
  <c r="G1807" i="1580"/>
  <c r="G1808" i="1580"/>
  <c r="G1809" i="1580"/>
  <c r="G1810" i="1580"/>
  <c r="G1811" i="1580"/>
  <c r="G1812" i="1580"/>
  <c r="G1813" i="1580"/>
  <c r="G1814" i="1580"/>
  <c r="G1815" i="1580"/>
  <c r="G1816" i="1580"/>
  <c r="G1817" i="1580"/>
  <c r="G1818" i="1580"/>
  <c r="G1819" i="1580"/>
  <c r="G1820" i="1580"/>
  <c r="G1821" i="1580"/>
  <c r="G1822" i="1580"/>
  <c r="G1823" i="1580"/>
  <c r="G1824" i="1580"/>
  <c r="G1825" i="1580"/>
  <c r="G1826" i="1580"/>
  <c r="G1827" i="1580"/>
  <c r="G1828" i="1580"/>
  <c r="G1829" i="1580"/>
  <c r="G1830" i="1580"/>
  <c r="G1831" i="1580"/>
  <c r="G1832" i="1580"/>
  <c r="G1833" i="1580"/>
  <c r="G1834" i="1580"/>
  <c r="G1835" i="1580"/>
  <c r="G1836" i="1580"/>
  <c r="G1837" i="1580"/>
  <c r="G1838" i="1580"/>
  <c r="G1839" i="1580"/>
  <c r="G1840" i="1580"/>
  <c r="G1841" i="1580"/>
  <c r="G1842" i="1580"/>
  <c r="G1843" i="1580"/>
  <c r="G1844" i="1580"/>
  <c r="G1845" i="1580"/>
  <c r="G1846" i="1580"/>
  <c r="G1847" i="1580"/>
  <c r="G1848" i="1580"/>
  <c r="G1849" i="1580"/>
  <c r="G1850" i="1580"/>
  <c r="G1851" i="1580"/>
  <c r="G1852" i="1580"/>
  <c r="G1853" i="1580"/>
  <c r="G1854" i="1580"/>
  <c r="G1855" i="1580"/>
  <c r="G1856" i="1580"/>
  <c r="G1857" i="1580"/>
  <c r="G1858" i="1580"/>
  <c r="G1859" i="1580"/>
  <c r="G1860" i="1580"/>
  <c r="G1861" i="1580"/>
  <c r="G1862" i="1580"/>
  <c r="G1863" i="1580"/>
  <c r="G1864" i="1580"/>
  <c r="G1865" i="1580"/>
  <c r="G1866" i="1580"/>
  <c r="G1867" i="1580"/>
  <c r="G1868" i="1580"/>
  <c r="G1869" i="1580"/>
  <c r="G1870" i="1580"/>
  <c r="G1871" i="1580"/>
  <c r="G1872" i="1580"/>
  <c r="G1873" i="1580"/>
  <c r="G1874" i="1580"/>
  <c r="G1875" i="1580"/>
  <c r="G1876" i="1580"/>
  <c r="G1877" i="1580"/>
  <c r="G1878" i="1580"/>
  <c r="G1879" i="1580"/>
  <c r="G1880" i="1580"/>
  <c r="G1881" i="1580"/>
  <c r="G1882" i="1580"/>
  <c r="G1883" i="1580"/>
  <c r="G1884" i="1580"/>
  <c r="G1885" i="1580"/>
  <c r="G1886" i="1580"/>
  <c r="G1887" i="1580"/>
  <c r="G1888" i="1580"/>
  <c r="G1889" i="1580"/>
  <c r="G1890" i="1580"/>
  <c r="G1891" i="1580"/>
  <c r="G1892" i="1580"/>
  <c r="G1893" i="1580"/>
  <c r="G1894" i="1580"/>
  <c r="G1895" i="1580"/>
  <c r="G1896" i="1580"/>
  <c r="G1897" i="1580"/>
  <c r="G1898" i="1580"/>
  <c r="G1899" i="1580"/>
  <c r="G1900" i="1580"/>
  <c r="G1901" i="1580"/>
  <c r="G1902" i="1580"/>
  <c r="G1903" i="1580"/>
  <c r="G1904" i="1580"/>
  <c r="G1905" i="1580"/>
  <c r="G1906" i="1580"/>
  <c r="G1907" i="1580"/>
  <c r="G1908" i="1580"/>
  <c r="G1909" i="1580"/>
  <c r="G1910" i="1580"/>
  <c r="G1911" i="1580"/>
  <c r="G1912" i="1580"/>
  <c r="G1913" i="1580"/>
  <c r="G1914" i="1580"/>
  <c r="G1915" i="1580"/>
  <c r="G1916" i="1580"/>
  <c r="G1917" i="1580"/>
  <c r="G1918" i="1580"/>
  <c r="G1919" i="1580"/>
  <c r="G1920" i="1580"/>
  <c r="G1921" i="1580"/>
  <c r="G1922" i="1580"/>
  <c r="G1923" i="1580"/>
  <c r="G1924" i="1580"/>
  <c r="G1925" i="1580"/>
  <c r="G1926" i="1580"/>
  <c r="G1927" i="1580"/>
  <c r="G1928" i="1580"/>
  <c r="G1929" i="1580"/>
  <c r="G1930" i="1580"/>
  <c r="G1931" i="1580"/>
  <c r="G1932" i="1580"/>
  <c r="G1933" i="1580"/>
  <c r="G1934" i="1580"/>
  <c r="G1935" i="1580"/>
  <c r="G1936" i="1580"/>
  <c r="G1937" i="1580"/>
  <c r="G1938" i="1580"/>
  <c r="G1939" i="1580"/>
  <c r="G1940" i="1580"/>
  <c r="G1941" i="1580"/>
  <c r="G1942" i="1580"/>
  <c r="G1943" i="1580"/>
  <c r="G1944" i="1580"/>
  <c r="G1945" i="1580"/>
  <c r="G1946" i="1580"/>
  <c r="G1947" i="1580"/>
  <c r="G1948" i="1580"/>
  <c r="G1949" i="1580"/>
  <c r="G1950" i="1580"/>
  <c r="G1951" i="1580"/>
  <c r="G1952" i="1580"/>
  <c r="G1953" i="1580"/>
  <c r="G1954" i="1580"/>
  <c r="G1955" i="1580"/>
  <c r="G1956" i="1580"/>
  <c r="G1957" i="1580"/>
  <c r="G1958" i="1580"/>
  <c r="G1959" i="1580"/>
  <c r="G1960" i="1580"/>
  <c r="G1961" i="1580"/>
  <c r="G1962" i="1580"/>
  <c r="G1963" i="1580"/>
  <c r="G1964" i="1580"/>
  <c r="G1965" i="1580"/>
  <c r="G1966" i="1580"/>
  <c r="G1967" i="1580"/>
  <c r="G1968" i="1580"/>
  <c r="G1969" i="1580"/>
  <c r="G1970" i="1580"/>
  <c r="G1971" i="1580"/>
  <c r="G1972" i="1580"/>
  <c r="G1973" i="1580"/>
  <c r="G1974" i="1580"/>
  <c r="G1975" i="1580"/>
  <c r="G1976" i="1580"/>
  <c r="G1977" i="1580"/>
  <c r="G1978" i="1580"/>
  <c r="G1979" i="1580"/>
  <c r="G1980" i="1580"/>
  <c r="G1981" i="1580"/>
  <c r="G1982" i="1580"/>
  <c r="G1983" i="1580"/>
  <c r="G1984" i="1580"/>
  <c r="G1985" i="1580"/>
  <c r="G1986" i="1580"/>
  <c r="G1987" i="1580"/>
  <c r="G1988" i="1580"/>
  <c r="G1989" i="1580"/>
  <c r="G1990" i="1580"/>
  <c r="G1991" i="1580"/>
  <c r="G1992" i="1580"/>
  <c r="G1993" i="1580"/>
  <c r="G1994" i="1580"/>
  <c r="G1995" i="1580"/>
  <c r="G1996" i="1580"/>
  <c r="G1997" i="1580"/>
  <c r="G1998" i="1580"/>
  <c r="G1999" i="1580"/>
  <c r="G2000" i="1580"/>
  <c r="G2001" i="1580"/>
  <c r="G2002" i="1580"/>
  <c r="G2003" i="1580"/>
  <c r="G2004" i="1580"/>
  <c r="G2005" i="1580"/>
  <c r="G2006" i="1580"/>
  <c r="G2007" i="1580"/>
  <c r="G2008" i="1580"/>
  <c r="G2009" i="1580"/>
  <c r="G2010" i="1580"/>
  <c r="G2011" i="1580"/>
  <c r="G2012" i="1580"/>
  <c r="G2013" i="1580"/>
  <c r="G2014" i="1580"/>
  <c r="G2015" i="1580"/>
  <c r="G2016" i="1580"/>
  <c r="G2017" i="1580"/>
  <c r="G2018" i="1580"/>
  <c r="G2019" i="1580"/>
  <c r="G2020" i="1580"/>
  <c r="G2021" i="1580"/>
  <c r="G2022" i="1580"/>
  <c r="G2023" i="1580"/>
  <c r="G2024" i="1580"/>
  <c r="G2025" i="1580"/>
  <c r="G2026" i="1580"/>
  <c r="G2027" i="1580"/>
  <c r="G2028" i="1580"/>
  <c r="G2029" i="1580"/>
  <c r="G2030" i="1580"/>
  <c r="G2031" i="1580"/>
  <c r="G2032" i="1580"/>
  <c r="G2033" i="1580"/>
  <c r="G2034" i="1580"/>
  <c r="G2035" i="1580"/>
  <c r="G2036" i="1580"/>
  <c r="G2037" i="1580"/>
  <c r="G2038" i="1580"/>
  <c r="G2039" i="1580"/>
  <c r="G2040" i="1580"/>
  <c r="G2041" i="1580"/>
  <c r="G2042" i="1580"/>
  <c r="G2043" i="1580"/>
  <c r="G2044" i="1580"/>
  <c r="G2045" i="1580"/>
  <c r="G2046" i="1580"/>
  <c r="G2047" i="1580"/>
  <c r="G2048" i="1580"/>
  <c r="G2049" i="1580"/>
  <c r="G2050" i="1580"/>
  <c r="G2051" i="1580"/>
  <c r="G2052" i="1580"/>
  <c r="G2053" i="1580"/>
  <c r="G2054" i="1580"/>
  <c r="G2055" i="1580"/>
  <c r="G2056" i="1580"/>
  <c r="G2057" i="1580"/>
  <c r="G2058" i="1580"/>
  <c r="G2059" i="1580"/>
  <c r="G2060" i="1580"/>
  <c r="G2061" i="1580"/>
  <c r="G2062" i="1580"/>
  <c r="G2063" i="1580"/>
  <c r="G2064" i="1580"/>
  <c r="G2065" i="1580"/>
  <c r="G2066" i="1580"/>
  <c r="G2067" i="1580"/>
  <c r="G2068" i="1580"/>
  <c r="G2069" i="1580"/>
  <c r="G2070" i="1580"/>
  <c r="G2071" i="1580"/>
  <c r="G2072" i="1580"/>
  <c r="G2073" i="1580"/>
  <c r="G2074" i="1580"/>
  <c r="G2075" i="1580"/>
  <c r="G2076" i="1580"/>
  <c r="G2077" i="1580"/>
  <c r="G2078" i="1580"/>
  <c r="G2079" i="1580"/>
  <c r="G2080" i="1580"/>
  <c r="G2081" i="1580"/>
  <c r="G2082" i="1580"/>
  <c r="G2083" i="1580"/>
  <c r="G2084" i="1580"/>
  <c r="G2085" i="1580"/>
  <c r="G2086" i="1580"/>
  <c r="G2087" i="1580"/>
  <c r="G2088" i="1580"/>
  <c r="G2089" i="1580"/>
  <c r="G2090" i="1580"/>
  <c r="G2091" i="1580"/>
  <c r="G2092" i="1580"/>
  <c r="G2093" i="1580"/>
  <c r="G2094" i="1580"/>
  <c r="G2095" i="1580"/>
  <c r="G2096" i="1580"/>
  <c r="G2097" i="1580"/>
  <c r="G2098" i="1580"/>
  <c r="G2099" i="1580"/>
  <c r="G2100" i="1580"/>
  <c r="G2101" i="1580"/>
  <c r="G2102" i="1580"/>
  <c r="G2103" i="1580"/>
  <c r="G2104" i="1580"/>
  <c r="G2105" i="1580"/>
  <c r="G2106" i="1580"/>
  <c r="G2107" i="1580"/>
  <c r="G2108" i="1580"/>
  <c r="G2109" i="1580"/>
  <c r="G2110" i="1580"/>
  <c r="G2111" i="1580"/>
  <c r="G2112" i="1580"/>
  <c r="G2113" i="1580"/>
  <c r="G2114" i="1580"/>
  <c r="G2115" i="1580"/>
  <c r="G2116" i="1580"/>
  <c r="G2117" i="1580"/>
  <c r="G2118" i="1580"/>
  <c r="G2119" i="1580"/>
  <c r="G2120" i="1580"/>
  <c r="G2121" i="1580"/>
  <c r="G2122" i="1580"/>
  <c r="G2123" i="1580"/>
  <c r="G2124" i="1580"/>
  <c r="G2125" i="1580"/>
  <c r="G2126" i="1580"/>
  <c r="G2127" i="1580"/>
  <c r="G2128" i="1580"/>
  <c r="G2129" i="1580"/>
  <c r="G2130" i="1580"/>
  <c r="G2131" i="1580"/>
  <c r="G2132" i="1580"/>
  <c r="G2133" i="1580"/>
  <c r="G2134" i="1580"/>
  <c r="G2135" i="1580"/>
  <c r="G2136" i="1580"/>
  <c r="G2137" i="1580"/>
  <c r="G2138" i="1580"/>
  <c r="G2139" i="1580"/>
  <c r="G2140" i="1580"/>
  <c r="G2141" i="1580"/>
  <c r="G2142" i="1580"/>
  <c r="G2143" i="1580"/>
  <c r="G2144" i="1580"/>
  <c r="G2145" i="1580"/>
  <c r="G2146" i="1580"/>
  <c r="G2147" i="1580"/>
  <c r="G2148" i="1580"/>
  <c r="G2149" i="1580"/>
  <c r="G2150" i="1580"/>
  <c r="G2151" i="1580"/>
  <c r="G2152" i="1580"/>
  <c r="G2153" i="1580"/>
  <c r="G2154" i="1580"/>
  <c r="G2155" i="1580"/>
  <c r="G2156" i="1580"/>
  <c r="G2157" i="1580"/>
  <c r="G2158" i="1580"/>
  <c r="G2159" i="1580"/>
  <c r="G2160" i="1580"/>
  <c r="G2161" i="1580"/>
  <c r="G2162" i="1580"/>
  <c r="G2163" i="1580"/>
  <c r="G2164" i="1580"/>
  <c r="G2165" i="1580"/>
  <c r="G2166" i="1580"/>
  <c r="G2167" i="1580"/>
  <c r="G2168" i="1580"/>
  <c r="G2169" i="1580"/>
  <c r="G2170" i="1580"/>
  <c r="G2171" i="1580"/>
  <c r="G2172" i="1580"/>
  <c r="G2173" i="1580"/>
  <c r="G2174" i="1580"/>
  <c r="G2175" i="1580"/>
  <c r="G2176" i="1580"/>
  <c r="G2177" i="1580"/>
  <c r="G2178" i="1580"/>
  <c r="G2179" i="1580"/>
  <c r="G2180" i="1580"/>
  <c r="G2181" i="1580"/>
  <c r="G2182" i="1580"/>
  <c r="G2183" i="1580"/>
  <c r="G2184" i="1580"/>
  <c r="G2185" i="1580"/>
  <c r="G2186" i="1580"/>
  <c r="G2187" i="1580"/>
  <c r="G2188" i="1580"/>
  <c r="G2189" i="1580"/>
  <c r="G2190" i="1580"/>
  <c r="G2191" i="1580"/>
  <c r="G2192" i="1580"/>
  <c r="G2193" i="1580"/>
  <c r="G2194" i="1580"/>
  <c r="G2195" i="1580"/>
  <c r="G2196" i="1580"/>
  <c r="G2197" i="1580"/>
  <c r="G2198" i="1580"/>
  <c r="G2199" i="1580"/>
  <c r="G2200" i="1580"/>
  <c r="G2201" i="1580"/>
  <c r="G2202" i="1580"/>
  <c r="G2203" i="1580"/>
  <c r="G2204" i="1580"/>
  <c r="G2205" i="1580"/>
  <c r="G2206" i="1580"/>
  <c r="G2207" i="1580"/>
  <c r="G2208" i="1580"/>
  <c r="G2209" i="1580"/>
  <c r="G2210" i="1580"/>
  <c r="G2211" i="1580"/>
  <c r="G2" i="1580"/>
  <c r="E738" i="1581"/>
  <c r="E737" i="1581"/>
  <c r="E736" i="1581"/>
  <c r="E735" i="1581"/>
  <c r="E734" i="1581"/>
  <c r="E733" i="1581"/>
  <c r="E732" i="1581"/>
  <c r="E731" i="1581"/>
  <c r="E730" i="1581"/>
  <c r="E729" i="1581"/>
  <c r="E728" i="1581"/>
  <c r="E727" i="1581"/>
  <c r="E726" i="1581"/>
  <c r="E725" i="1581"/>
  <c r="E724" i="1581"/>
  <c r="E723" i="1581"/>
  <c r="E722" i="1581"/>
  <c r="E721" i="1581"/>
  <c r="E720" i="1581"/>
  <c r="E719" i="1581"/>
  <c r="E718" i="1581"/>
  <c r="E717" i="1581"/>
  <c r="E716" i="1581"/>
  <c r="E715" i="1581"/>
  <c r="E714" i="1581"/>
  <c r="E713" i="1581"/>
  <c r="E712" i="1581"/>
  <c r="E711" i="1581"/>
  <c r="E710" i="1581"/>
  <c r="E709" i="1581"/>
  <c r="E708" i="1581"/>
  <c r="E707" i="1581"/>
  <c r="E706" i="1581"/>
  <c r="E705" i="1581"/>
  <c r="E704" i="1581"/>
  <c r="E703" i="1581"/>
  <c r="E702" i="1581"/>
  <c r="E701" i="1581"/>
  <c r="E700" i="1581"/>
  <c r="E699" i="1581"/>
  <c r="E698" i="1581"/>
  <c r="E697" i="1581"/>
  <c r="E696" i="1581"/>
  <c r="E695" i="1581"/>
  <c r="E694" i="1581"/>
  <c r="E693" i="1581"/>
  <c r="E692" i="1581"/>
  <c r="E691" i="1581"/>
  <c r="E690" i="1581"/>
  <c r="E689" i="1581"/>
  <c r="E688" i="1581"/>
  <c r="E687" i="1581"/>
  <c r="E686" i="1581"/>
  <c r="E685" i="1581"/>
  <c r="E684" i="1581"/>
  <c r="E683" i="1581"/>
  <c r="E682" i="1581"/>
  <c r="E681" i="1581"/>
  <c r="E680" i="1581"/>
  <c r="E679" i="1581"/>
  <c r="E678" i="1581"/>
  <c r="E677" i="1581"/>
  <c r="E676" i="1581"/>
  <c r="E675" i="1581"/>
  <c r="E674" i="1581"/>
  <c r="E673" i="1581"/>
  <c r="E672" i="1581"/>
  <c r="E671" i="1581"/>
  <c r="E670" i="1581"/>
  <c r="E669" i="1581"/>
  <c r="E668" i="1581"/>
  <c r="E667" i="1581"/>
  <c r="E666" i="1581"/>
  <c r="E665" i="1581"/>
  <c r="E664" i="1581"/>
  <c r="E663" i="1581"/>
  <c r="E662" i="1581"/>
  <c r="E661" i="1581"/>
  <c r="E660" i="1581"/>
  <c r="E659" i="1581"/>
  <c r="E658" i="1581"/>
  <c r="E657" i="1581"/>
  <c r="E656" i="1581"/>
  <c r="E655" i="1581"/>
  <c r="E654" i="1581"/>
  <c r="E653" i="1581"/>
  <c r="E652" i="1581"/>
  <c r="E651" i="1581"/>
  <c r="E650" i="1581"/>
  <c r="E649" i="1581"/>
  <c r="E648" i="1581"/>
  <c r="E647" i="1581"/>
  <c r="E646" i="1581"/>
  <c r="E645" i="1581"/>
  <c r="E644" i="1581"/>
  <c r="E643" i="1581"/>
  <c r="E642" i="1581"/>
  <c r="E641" i="1581"/>
  <c r="E640" i="1581"/>
  <c r="E639" i="1581"/>
  <c r="E638" i="1581"/>
  <c r="E637" i="1581"/>
  <c r="E636" i="1581"/>
  <c r="E635" i="1581"/>
  <c r="E634" i="1581"/>
  <c r="E633" i="1581"/>
  <c r="E632" i="1581"/>
  <c r="E631" i="1581"/>
  <c r="E630" i="1581"/>
  <c r="E629" i="1581"/>
  <c r="E628" i="1581"/>
  <c r="E627" i="1581"/>
  <c r="E626" i="1581"/>
  <c r="E625" i="1581"/>
  <c r="E624" i="1581"/>
  <c r="E623" i="1581"/>
  <c r="E622" i="1581"/>
  <c r="E621" i="1581"/>
  <c r="E620" i="1581"/>
  <c r="E619" i="1581"/>
  <c r="E618" i="1581"/>
  <c r="E617" i="1581"/>
  <c r="E616" i="1581"/>
  <c r="E615" i="1581"/>
  <c r="E614" i="1581"/>
  <c r="E613" i="1581"/>
  <c r="E612" i="1581"/>
  <c r="E611" i="1581"/>
  <c r="E610" i="1581"/>
  <c r="E609" i="1581"/>
  <c r="E608" i="1581"/>
  <c r="E607" i="1581"/>
  <c r="E606" i="1581"/>
  <c r="E605" i="1581"/>
  <c r="E604" i="1581"/>
  <c r="E603" i="1581"/>
  <c r="E602" i="1581"/>
  <c r="E601" i="1581"/>
  <c r="E600" i="1581"/>
  <c r="E599" i="1581"/>
  <c r="E598" i="1581"/>
  <c r="E597" i="1581"/>
  <c r="E596" i="1581"/>
  <c r="E595" i="1581"/>
  <c r="E594" i="1581"/>
  <c r="E593" i="1581"/>
  <c r="E592" i="1581"/>
  <c r="E591" i="1581"/>
  <c r="E590" i="1581"/>
  <c r="E589" i="1581"/>
  <c r="E588" i="1581"/>
  <c r="E587" i="1581"/>
  <c r="E586" i="1581"/>
  <c r="E585" i="1581"/>
  <c r="E584" i="1581"/>
  <c r="E583" i="1581"/>
  <c r="E582" i="1581"/>
  <c r="E581" i="1581"/>
  <c r="E580" i="1581"/>
  <c r="E579" i="1581"/>
  <c r="E578" i="1581"/>
  <c r="E577" i="1581"/>
  <c r="E576" i="1581"/>
  <c r="E575" i="1581"/>
  <c r="E574" i="1581"/>
  <c r="E573" i="1581"/>
  <c r="E572" i="1581"/>
  <c r="E571" i="1581"/>
  <c r="E570" i="1581"/>
  <c r="E569" i="1581"/>
  <c r="E568" i="1581"/>
  <c r="E567" i="1581"/>
  <c r="E566" i="1581"/>
  <c r="E565" i="1581"/>
  <c r="E564" i="1581"/>
  <c r="E563" i="1581"/>
  <c r="E562" i="1581"/>
  <c r="E561" i="1581"/>
  <c r="E560" i="1581"/>
  <c r="E559" i="1581"/>
  <c r="E558" i="1581"/>
  <c r="E557" i="1581"/>
  <c r="E556" i="1581"/>
  <c r="E555" i="1581"/>
  <c r="E554" i="1581"/>
  <c r="E553" i="1581"/>
  <c r="E552" i="1581"/>
  <c r="E551" i="1581"/>
  <c r="E550" i="1581"/>
  <c r="E549" i="1581"/>
  <c r="E548" i="1581"/>
  <c r="E547" i="1581"/>
  <c r="E546" i="1581"/>
  <c r="E545" i="1581"/>
  <c r="E544" i="1581"/>
  <c r="E543" i="1581"/>
  <c r="E542" i="1581"/>
  <c r="E541" i="1581"/>
  <c r="E540" i="1581"/>
  <c r="E539" i="1581"/>
  <c r="E538" i="1581"/>
  <c r="E537" i="1581"/>
  <c r="E536" i="1581"/>
  <c r="E535" i="1581"/>
  <c r="E534" i="1581"/>
  <c r="E533" i="1581"/>
  <c r="E532" i="1581"/>
  <c r="E531" i="1581"/>
  <c r="E530" i="1581"/>
  <c r="E529" i="1581"/>
  <c r="E528" i="1581"/>
  <c r="E527" i="1581"/>
  <c r="E526" i="1581"/>
  <c r="E525" i="1581"/>
  <c r="E524" i="1581"/>
  <c r="E523" i="1581"/>
  <c r="E522" i="1581"/>
  <c r="E521" i="1581"/>
  <c r="E520" i="1581"/>
  <c r="E519" i="1581"/>
  <c r="E518" i="1581"/>
  <c r="E517" i="1581"/>
  <c r="E516" i="1581"/>
  <c r="E515" i="1581"/>
  <c r="E514" i="1581"/>
  <c r="E513" i="1581"/>
  <c r="E512" i="1581"/>
  <c r="E511" i="1581"/>
  <c r="E510" i="1581"/>
  <c r="E509" i="1581"/>
  <c r="E508" i="1581"/>
  <c r="E507" i="1581"/>
  <c r="E506" i="1581"/>
  <c r="E505" i="1581"/>
  <c r="E504" i="1581"/>
  <c r="E503" i="1581"/>
  <c r="E502" i="1581"/>
  <c r="E501" i="1581"/>
  <c r="E500" i="1581"/>
  <c r="E499" i="1581"/>
  <c r="E498" i="1581"/>
  <c r="E497" i="1581"/>
  <c r="E496" i="1581"/>
  <c r="E495" i="1581"/>
  <c r="E494" i="1581"/>
  <c r="E493" i="1581"/>
  <c r="E492" i="1581"/>
  <c r="E491" i="1581"/>
  <c r="E490" i="1581"/>
  <c r="E489" i="1581"/>
  <c r="E488" i="1581"/>
  <c r="E487" i="1581"/>
  <c r="E486" i="1581"/>
  <c r="E485" i="1581"/>
  <c r="E484" i="1581"/>
  <c r="E483" i="1581"/>
  <c r="E482" i="1581"/>
  <c r="E481" i="1581"/>
  <c r="E480" i="1581"/>
  <c r="E479" i="1581"/>
  <c r="E478" i="1581"/>
  <c r="E477" i="1581"/>
  <c r="E476" i="1581"/>
  <c r="E475" i="1581"/>
  <c r="E474" i="1581"/>
  <c r="E473" i="1581"/>
  <c r="E472" i="1581"/>
  <c r="E471" i="1581"/>
  <c r="E470" i="1581"/>
  <c r="E469" i="1581"/>
  <c r="E468" i="1581"/>
  <c r="E467" i="1581"/>
  <c r="E466" i="1581"/>
  <c r="E465" i="1581"/>
  <c r="E464" i="1581"/>
  <c r="E463" i="1581"/>
  <c r="E462" i="1581"/>
  <c r="E461" i="1581"/>
  <c r="E460" i="1581"/>
  <c r="E459" i="1581"/>
  <c r="E458" i="1581"/>
  <c r="E457" i="1581"/>
  <c r="E456" i="1581"/>
  <c r="E455" i="1581"/>
  <c r="E454" i="1581"/>
  <c r="E453" i="1581"/>
  <c r="E452" i="1581"/>
  <c r="E451" i="1581"/>
  <c r="E450" i="1581"/>
  <c r="E449" i="1581"/>
  <c r="E448" i="1581"/>
  <c r="E447" i="1581"/>
  <c r="E446" i="1581"/>
  <c r="E445" i="1581"/>
  <c r="E444" i="1581"/>
  <c r="E443" i="1581"/>
  <c r="E442" i="1581"/>
  <c r="E441" i="1581"/>
  <c r="E440" i="1581"/>
  <c r="E439" i="1581"/>
  <c r="E438" i="1581"/>
  <c r="E437" i="1581"/>
  <c r="E436" i="1581"/>
  <c r="E435" i="1581"/>
  <c r="E434" i="1581"/>
  <c r="E433" i="1581"/>
  <c r="E432" i="1581"/>
  <c r="E431" i="1581"/>
  <c r="E430" i="1581"/>
  <c r="E429" i="1581"/>
  <c r="E428" i="1581"/>
  <c r="E427" i="1581"/>
  <c r="E426" i="1581"/>
  <c r="E425" i="1581"/>
  <c r="E424" i="1581"/>
  <c r="E423" i="1581"/>
  <c r="E422" i="1581"/>
  <c r="E421" i="1581"/>
  <c r="E420" i="1581"/>
  <c r="E419" i="1581"/>
  <c r="E418" i="1581"/>
  <c r="E417" i="1581"/>
  <c r="E416" i="1581"/>
  <c r="E415" i="1581"/>
  <c r="E414" i="1581"/>
  <c r="E413" i="1581"/>
  <c r="E412" i="1581"/>
  <c r="E411" i="1581"/>
  <c r="E410" i="1581"/>
  <c r="E409" i="1581"/>
  <c r="E408" i="1581"/>
  <c r="E407" i="1581"/>
  <c r="E406" i="1581"/>
  <c r="E405" i="1581"/>
  <c r="E404" i="1581"/>
  <c r="E403" i="1581"/>
  <c r="E402" i="1581"/>
  <c r="E401" i="1581"/>
  <c r="E400" i="1581"/>
  <c r="E399" i="1581"/>
  <c r="E398" i="1581"/>
  <c r="E397" i="1581"/>
  <c r="E396" i="1581"/>
  <c r="E395" i="1581"/>
  <c r="E394" i="1581"/>
  <c r="E393" i="1581"/>
  <c r="E392" i="1581"/>
  <c r="E391" i="1581"/>
  <c r="E390" i="1581"/>
  <c r="E389" i="1581"/>
  <c r="E388" i="1581"/>
  <c r="E387" i="1581"/>
  <c r="E386" i="1581"/>
  <c r="E385" i="1581"/>
  <c r="E384" i="1581"/>
  <c r="E383" i="1581"/>
  <c r="E382" i="1581"/>
  <c r="E381" i="1581"/>
  <c r="E380" i="1581"/>
  <c r="E379" i="1581"/>
  <c r="E378" i="1581"/>
  <c r="E377" i="1581"/>
  <c r="E376" i="1581"/>
  <c r="E375" i="1581"/>
  <c r="E374" i="1581"/>
  <c r="E373" i="1581"/>
  <c r="E372" i="1581"/>
  <c r="E371" i="1581"/>
  <c r="E370" i="1581"/>
  <c r="E369" i="1581"/>
  <c r="E368" i="1581"/>
  <c r="E367" i="1581"/>
  <c r="E366" i="1581"/>
  <c r="E365" i="1581"/>
  <c r="E364" i="1581"/>
  <c r="E363" i="1581"/>
  <c r="E362" i="1581"/>
  <c r="E361" i="1581"/>
  <c r="E360" i="1581"/>
  <c r="E359" i="1581"/>
  <c r="E358" i="1581"/>
  <c r="E357" i="1581"/>
  <c r="E356" i="1581"/>
  <c r="E355" i="1581"/>
  <c r="E354" i="1581"/>
  <c r="E353" i="1581"/>
  <c r="E352" i="1581"/>
  <c r="E351" i="1581"/>
  <c r="E350" i="1581"/>
  <c r="E349" i="1581"/>
  <c r="E348" i="1581"/>
  <c r="E347" i="1581"/>
  <c r="E346" i="1581"/>
  <c r="E345" i="1581"/>
  <c r="E344" i="1581"/>
  <c r="E343" i="1581"/>
  <c r="E342" i="1581"/>
  <c r="E341" i="1581"/>
  <c r="E340" i="1581"/>
  <c r="E339" i="1581"/>
  <c r="E338" i="1581"/>
  <c r="E337" i="1581"/>
  <c r="E336" i="1581"/>
  <c r="E335" i="1581"/>
  <c r="E334" i="1581"/>
  <c r="E333" i="1581"/>
  <c r="E332" i="1581"/>
  <c r="E331" i="1581"/>
  <c r="E330" i="1581"/>
  <c r="E329" i="1581"/>
  <c r="E328" i="1581"/>
  <c r="E327" i="1581"/>
  <c r="E326" i="1581"/>
  <c r="E325" i="1581"/>
  <c r="E324" i="1581"/>
  <c r="E323" i="1581"/>
  <c r="E322" i="1581"/>
  <c r="E321" i="1581"/>
  <c r="E320" i="1581"/>
  <c r="E319" i="1581"/>
  <c r="E318" i="1581"/>
  <c r="E317" i="1581"/>
  <c r="E316" i="1581"/>
  <c r="E315" i="1581"/>
  <c r="E314" i="1581"/>
  <c r="E313" i="1581"/>
  <c r="E312" i="1581"/>
  <c r="E311" i="1581"/>
  <c r="E310" i="1581"/>
  <c r="E309" i="1581"/>
  <c r="E308" i="1581"/>
  <c r="E307" i="1581"/>
  <c r="E306" i="1581"/>
  <c r="E305" i="1581"/>
  <c r="E304" i="1581"/>
  <c r="E303" i="1581"/>
  <c r="E302" i="1581"/>
  <c r="E301" i="1581"/>
  <c r="E300" i="1581"/>
  <c r="E299" i="1581"/>
  <c r="E298" i="1581"/>
  <c r="E297" i="1581"/>
  <c r="E296" i="1581"/>
  <c r="E295" i="1581"/>
  <c r="E294" i="1581"/>
  <c r="E293" i="1581"/>
  <c r="E292" i="1581"/>
  <c r="E291" i="1581"/>
  <c r="E290" i="1581"/>
  <c r="E289" i="1581"/>
  <c r="E288" i="1581"/>
  <c r="E287" i="1581"/>
  <c r="E286" i="1581"/>
  <c r="E285" i="1581"/>
  <c r="E284" i="1581"/>
  <c r="E283" i="1581"/>
  <c r="E282" i="1581"/>
  <c r="E281" i="1581"/>
  <c r="E280" i="1581"/>
  <c r="E279" i="1581"/>
  <c r="E278" i="1581"/>
  <c r="E277" i="1581"/>
  <c r="E276" i="1581"/>
  <c r="E275" i="1581"/>
  <c r="E274" i="1581"/>
  <c r="E273" i="1581"/>
  <c r="E272" i="1581"/>
  <c r="E271" i="1581"/>
  <c r="E270" i="1581"/>
  <c r="E269" i="1581"/>
  <c r="E268" i="1581"/>
  <c r="E267" i="1581"/>
  <c r="E266" i="1581"/>
  <c r="E265" i="1581"/>
  <c r="E264" i="1581"/>
  <c r="E263" i="1581"/>
  <c r="E262" i="1581"/>
  <c r="E261" i="1581"/>
  <c r="E260" i="1581"/>
  <c r="E259" i="1581"/>
  <c r="E258" i="1581"/>
  <c r="E257" i="1581"/>
  <c r="E256" i="1581"/>
  <c r="E255" i="1581"/>
  <c r="E254" i="1581"/>
  <c r="E253" i="1581"/>
  <c r="E252" i="1581"/>
  <c r="E251" i="1581"/>
  <c r="E250" i="1581"/>
  <c r="E249" i="1581"/>
  <c r="E248" i="1581"/>
  <c r="E247" i="1581"/>
  <c r="E246" i="1581"/>
  <c r="E245" i="1581"/>
  <c r="E244" i="1581"/>
  <c r="E243" i="1581"/>
  <c r="E242" i="1581"/>
  <c r="E241" i="1581"/>
  <c r="E240" i="1581"/>
  <c r="E239" i="1581"/>
  <c r="E238" i="1581"/>
  <c r="E237" i="1581"/>
  <c r="E236" i="1581"/>
  <c r="E235" i="1581"/>
  <c r="E234" i="1581"/>
  <c r="E233" i="1581"/>
  <c r="E232" i="1581"/>
  <c r="E231" i="1581"/>
  <c r="E230" i="1581"/>
  <c r="E229" i="1581"/>
  <c r="E228" i="1581"/>
  <c r="E227" i="1581"/>
  <c r="E226" i="1581"/>
  <c r="E225" i="1581"/>
  <c r="E224" i="1581"/>
  <c r="E223" i="1581"/>
  <c r="E222" i="1581"/>
  <c r="E221" i="1581"/>
  <c r="E220" i="1581"/>
  <c r="E219" i="1581"/>
  <c r="E218" i="1581"/>
  <c r="E217" i="1581"/>
  <c r="E216" i="1581"/>
  <c r="E215" i="1581"/>
  <c r="E214" i="1581"/>
  <c r="E213" i="1581"/>
  <c r="E212" i="1581"/>
  <c r="E211" i="1581"/>
  <c r="E210" i="1581"/>
  <c r="E209" i="1581"/>
  <c r="E208" i="1581"/>
  <c r="E207" i="1581"/>
  <c r="E206" i="1581"/>
  <c r="E205" i="1581"/>
  <c r="E204" i="1581"/>
  <c r="E203" i="1581"/>
  <c r="E202" i="1581"/>
  <c r="E201" i="1581"/>
  <c r="E200" i="1581"/>
  <c r="E199" i="1581"/>
  <c r="E198" i="1581"/>
  <c r="E197" i="1581"/>
  <c r="E196" i="1581"/>
  <c r="E195" i="1581"/>
  <c r="E194" i="1581"/>
  <c r="E193" i="1581"/>
  <c r="E192" i="1581"/>
  <c r="E191" i="1581"/>
  <c r="E190" i="1581"/>
  <c r="E189" i="1581"/>
  <c r="E188" i="1581"/>
  <c r="E187" i="1581"/>
  <c r="E186" i="1581"/>
  <c r="E185" i="1581"/>
  <c r="E184" i="1581"/>
  <c r="E183" i="1581"/>
  <c r="E182" i="1581"/>
  <c r="E181" i="1581"/>
  <c r="E180" i="1581"/>
  <c r="E179" i="1581"/>
  <c r="E178" i="1581"/>
  <c r="E177" i="1581"/>
  <c r="E176" i="1581"/>
  <c r="E175" i="1581"/>
  <c r="E174" i="1581"/>
  <c r="E173" i="1581"/>
  <c r="E172" i="1581"/>
  <c r="E171" i="1581"/>
  <c r="E170" i="1581"/>
  <c r="E169" i="1581"/>
  <c r="E168" i="1581"/>
  <c r="E167" i="1581"/>
  <c r="E166" i="1581"/>
  <c r="E165" i="1581"/>
  <c r="E164" i="1581"/>
  <c r="E163" i="1581"/>
  <c r="E162" i="1581"/>
  <c r="E161" i="1581"/>
  <c r="E160" i="1581"/>
  <c r="E159" i="1581"/>
  <c r="E158" i="1581"/>
  <c r="E157" i="1581"/>
  <c r="E156" i="1581"/>
  <c r="E155" i="1581"/>
  <c r="E154" i="1581"/>
  <c r="E153" i="1581"/>
  <c r="E152" i="1581"/>
  <c r="E151" i="1581"/>
  <c r="E150" i="1581"/>
  <c r="E149" i="1581"/>
  <c r="E148" i="1581"/>
  <c r="E147" i="1581"/>
  <c r="E146" i="1581"/>
  <c r="E145" i="1581"/>
  <c r="E144" i="1581"/>
  <c r="E143" i="1581"/>
  <c r="E142" i="1581"/>
  <c r="E141" i="1581"/>
  <c r="E140" i="1581"/>
  <c r="E139" i="1581"/>
  <c r="E138" i="1581"/>
  <c r="E137" i="1581"/>
  <c r="E136" i="1581"/>
  <c r="E135" i="1581"/>
  <c r="E134" i="1581"/>
  <c r="E133" i="1581"/>
  <c r="E132" i="1581"/>
  <c r="E131" i="1581"/>
  <c r="E130" i="1581"/>
  <c r="E129" i="1581"/>
  <c r="E128" i="1581"/>
  <c r="E127" i="1581"/>
  <c r="E126" i="1581"/>
  <c r="E125" i="1581"/>
  <c r="E124" i="1581"/>
  <c r="E123" i="1581"/>
  <c r="E122" i="1581"/>
  <c r="E121" i="1581"/>
  <c r="E120" i="1581"/>
  <c r="E119" i="1581"/>
  <c r="E118" i="1581"/>
  <c r="E117" i="1581"/>
  <c r="E116" i="1581"/>
  <c r="E115" i="1581"/>
  <c r="E114" i="1581"/>
  <c r="E113" i="1581"/>
  <c r="E112" i="1581"/>
  <c r="E111" i="1581"/>
  <c r="E110" i="1581"/>
  <c r="E109" i="1581"/>
  <c r="E108" i="1581"/>
  <c r="E107" i="1581"/>
  <c r="E106" i="1581"/>
  <c r="E105" i="1581"/>
  <c r="E104" i="1581"/>
  <c r="E103" i="1581"/>
  <c r="E102" i="1581"/>
  <c r="E101" i="1581"/>
  <c r="E100" i="1581"/>
  <c r="E99" i="1581"/>
  <c r="E98" i="1581"/>
  <c r="E97" i="1581"/>
  <c r="E96" i="1581"/>
  <c r="E95" i="1581"/>
  <c r="E94" i="1581"/>
  <c r="E93" i="1581"/>
  <c r="E92" i="1581"/>
  <c r="E91" i="1581"/>
  <c r="E90" i="1581"/>
  <c r="E89" i="1581"/>
  <c r="E88" i="1581"/>
  <c r="E87" i="1581"/>
  <c r="E86" i="1581"/>
  <c r="E85" i="1581"/>
  <c r="E84" i="1581"/>
  <c r="E83" i="1581"/>
  <c r="E82" i="1581"/>
  <c r="E81" i="1581"/>
  <c r="E80" i="1581"/>
  <c r="E79" i="1581"/>
  <c r="E78" i="1581"/>
  <c r="E77" i="1581"/>
  <c r="E76" i="1581"/>
  <c r="E75" i="1581"/>
  <c r="E74" i="1581"/>
  <c r="E73" i="1581"/>
  <c r="E72" i="1581"/>
  <c r="E71" i="1581"/>
  <c r="E70" i="1581"/>
  <c r="E69" i="1581"/>
  <c r="E68" i="1581"/>
  <c r="E67" i="1581"/>
  <c r="E66" i="1581"/>
  <c r="E65" i="1581"/>
  <c r="E64" i="1581"/>
  <c r="E63" i="1581"/>
  <c r="E62" i="1581"/>
  <c r="E61" i="1581"/>
  <c r="E60" i="1581"/>
  <c r="E59" i="1581"/>
  <c r="E58" i="1581"/>
  <c r="E57" i="1581"/>
  <c r="E56" i="1581"/>
  <c r="E55" i="1581"/>
  <c r="E54" i="1581"/>
  <c r="E53" i="1581"/>
  <c r="E52" i="1581"/>
  <c r="E51" i="1581"/>
  <c r="E50" i="1581"/>
  <c r="E49" i="1581"/>
  <c r="E48" i="1581"/>
  <c r="E47" i="1581"/>
  <c r="E46" i="1581"/>
  <c r="E45" i="1581"/>
  <c r="E44" i="1581"/>
  <c r="E43" i="1581"/>
  <c r="E42" i="1581"/>
  <c r="E41" i="1581"/>
  <c r="E40" i="1581"/>
  <c r="E39" i="1581"/>
  <c r="E38" i="1581"/>
  <c r="E37" i="1581"/>
  <c r="E36" i="1581"/>
  <c r="E35" i="1581"/>
  <c r="E34" i="1581"/>
  <c r="E33" i="1581"/>
  <c r="E32" i="1581"/>
  <c r="E31" i="1581"/>
  <c r="E30" i="1581"/>
  <c r="E29" i="1581"/>
  <c r="E28" i="1581"/>
  <c r="E27" i="1581"/>
  <c r="E26" i="1581"/>
  <c r="E25" i="1581"/>
  <c r="E24" i="1581"/>
  <c r="E23" i="1581"/>
  <c r="E22" i="1581"/>
  <c r="E21" i="1581"/>
  <c r="E20" i="1581"/>
  <c r="E19" i="1581"/>
  <c r="E18" i="1581"/>
  <c r="E17" i="1581"/>
  <c r="E16" i="1581"/>
  <c r="E15" i="1581"/>
  <c r="E14" i="1581"/>
  <c r="E13" i="1581"/>
  <c r="E12" i="1581"/>
  <c r="E11" i="1581"/>
  <c r="E10" i="1581"/>
  <c r="E9" i="1581"/>
  <c r="E8" i="1581"/>
  <c r="E7" i="1581"/>
  <c r="E6" i="1581"/>
  <c r="E5" i="1581"/>
  <c r="E4" i="1581"/>
  <c r="E3" i="1581"/>
  <c r="E2" i="1581"/>
  <c r="H1822" i="1578" a="1"/>
  <c r="H1822" i="1578" s="1"/>
  <c r="H1815" i="1578" a="1"/>
  <c r="H1815" i="1578" s="1"/>
  <c r="H1814" i="1578" a="1"/>
  <c r="H1814" i="1578" s="1"/>
  <c r="H1812" i="1578" a="1"/>
  <c r="H1812" i="1578" s="1"/>
  <c r="H1761" i="1578" a="1"/>
  <c r="H1761" i="1578" s="1"/>
  <c r="H1760" i="1578" a="1"/>
  <c r="H1760" i="1578" s="1"/>
  <c r="H1759" i="1578" a="1"/>
  <c r="H1759" i="1578" s="1"/>
  <c r="H1758" i="1578" a="1"/>
  <c r="H1758" i="1578" s="1"/>
  <c r="H1757" i="1578" a="1"/>
  <c r="H1757" i="1578" s="1"/>
  <c r="H2261" i="1578" a="1"/>
  <c r="H2261" i="1578" s="1"/>
  <c r="G2261" i="1578" a="1"/>
  <c r="G2261" i="1578" s="1"/>
  <c r="F2261" i="1578" a="1"/>
  <c r="F2261" i="1578" s="1"/>
  <c r="I2234" i="1578" l="1"/>
  <c r="J2234" i="1578" s="1"/>
  <c r="K2234" i="1578" s="1"/>
  <c r="I2261" i="1578"/>
  <c r="J2261" i="1578" s="1"/>
  <c r="H2255" i="1578" l="1" a="1"/>
  <c r="H2255" i="1578" s="1"/>
  <c r="G2255" i="1578" a="1"/>
  <c r="G2255" i="1578" s="1"/>
  <c r="F2255" i="1578" a="1"/>
  <c r="F2255" i="1578" s="1"/>
  <c r="H2254" i="1578" a="1"/>
  <c r="H2254" i="1578" s="1"/>
  <c r="G2254" i="1578" a="1"/>
  <c r="G2254" i="1578" s="1"/>
  <c r="F2254" i="1578" a="1"/>
  <c r="F2254" i="1578" s="1"/>
  <c r="H2251" i="1578" a="1"/>
  <c r="H2251" i="1578" s="1"/>
  <c r="G2251" i="1578" a="1"/>
  <c r="G2251" i="1578" s="1"/>
  <c r="F2251" i="1578" a="1"/>
  <c r="F2251" i="1578" s="1"/>
  <c r="H2249" i="1578" a="1"/>
  <c r="H2249" i="1578" s="1"/>
  <c r="G2249" i="1578" a="1"/>
  <c r="G2249" i="1578" s="1"/>
  <c r="F2249" i="1578" a="1"/>
  <c r="F2249" i="1578" s="1"/>
  <c r="H2247" i="1578" a="1"/>
  <c r="H2247" i="1578" s="1"/>
  <c r="G2247" i="1578" a="1"/>
  <c r="G2247" i="1578" s="1"/>
  <c r="F2247" i="1578" a="1"/>
  <c r="F2247" i="1578" s="1"/>
  <c r="H2260" i="1578" a="1"/>
  <c r="H2260" i="1578" s="1"/>
  <c r="G2260" i="1578" a="1"/>
  <c r="G2260" i="1578" s="1"/>
  <c r="F2260" i="1578" a="1"/>
  <c r="F2260" i="1578" s="1"/>
  <c r="H2258" i="1578" a="1"/>
  <c r="H2258" i="1578" s="1"/>
  <c r="G2258" i="1578" a="1"/>
  <c r="G2258" i="1578" s="1"/>
  <c r="F2258" i="1578" a="1"/>
  <c r="F2258" i="1578" s="1"/>
  <c r="H2252" i="1578" a="1"/>
  <c r="H2252" i="1578" s="1"/>
  <c r="G2252" i="1578" a="1"/>
  <c r="G2252" i="1578" s="1"/>
  <c r="F2252" i="1578" a="1"/>
  <c r="F2252" i="1578" s="1"/>
  <c r="I2255" i="1578" l="1"/>
  <c r="J2255" i="1578" s="1"/>
  <c r="I2254" i="1578"/>
  <c r="J2254" i="1578" s="1"/>
  <c r="I2251" i="1578"/>
  <c r="J2251" i="1578" s="1"/>
  <c r="I2249" i="1578"/>
  <c r="J2249" i="1578" s="1"/>
  <c r="I2247" i="1578"/>
  <c r="J2247" i="1578" s="1"/>
  <c r="I2260" i="1578"/>
  <c r="J2260" i="1578" s="1"/>
  <c r="I2258" i="1578"/>
  <c r="J2258" i="1578" s="1"/>
  <c r="I2252" i="1578"/>
  <c r="J2252" i="1578" s="1"/>
  <c r="G2263" i="1578" l="1" a="1"/>
  <c r="G2263" i="1578" s="1"/>
  <c r="G2262" i="1578" a="1"/>
  <c r="G2262" i="1578" s="1"/>
  <c r="G2259" i="1578" a="1"/>
  <c r="G2259" i="1578" s="1"/>
  <c r="G2257" i="1578" a="1"/>
  <c r="G2257" i="1578" s="1"/>
  <c r="G2256" i="1578" a="1"/>
  <c r="G2256" i="1578" s="1"/>
  <c r="G2253" i="1578" a="1"/>
  <c r="G2253" i="1578" s="1"/>
  <c r="G2250" i="1578" a="1"/>
  <c r="G2250" i="1578" s="1"/>
  <c r="G2248" i="1578" a="1"/>
  <c r="G2248" i="1578" s="1"/>
  <c r="G2246" i="1578" a="1"/>
  <c r="G2246" i="1578" s="1"/>
  <c r="G2245" i="1578" a="1"/>
  <c r="G2245" i="1578" s="1"/>
  <c r="G2244" i="1578" a="1"/>
  <c r="G2244" i="1578" s="1"/>
  <c r="G2243" i="1578" a="1"/>
  <c r="G2243" i="1578" s="1"/>
  <c r="H2238" i="1578" l="1" a="1"/>
  <c r="H2238" i="1578" s="1"/>
  <c r="G2238" i="1578" a="1"/>
  <c r="G2238" i="1578" s="1"/>
  <c r="F2238" i="1578" a="1"/>
  <c r="F2238" i="1578" s="1"/>
  <c r="H2263" i="1578" a="1"/>
  <c r="H2263" i="1578" s="1"/>
  <c r="H2262" i="1578" a="1"/>
  <c r="H2262" i="1578" s="1"/>
  <c r="H2259" i="1578" a="1"/>
  <c r="H2259" i="1578" s="1"/>
  <c r="H2257" i="1578" a="1"/>
  <c r="H2257" i="1578" s="1"/>
  <c r="H2256" i="1578" a="1"/>
  <c r="H2256" i="1578" s="1"/>
  <c r="H2253" i="1578" a="1"/>
  <c r="H2253" i="1578" s="1"/>
  <c r="H2250" i="1578" a="1"/>
  <c r="H2250" i="1578" s="1"/>
  <c r="H2248" i="1578" a="1"/>
  <c r="H2248" i="1578" s="1"/>
  <c r="H2246" i="1578" a="1"/>
  <c r="H2246" i="1578" s="1"/>
  <c r="H2245" i="1578" a="1"/>
  <c r="H2245" i="1578" s="1"/>
  <c r="H2243" i="1578" a="1"/>
  <c r="H2243" i="1578" s="1"/>
  <c r="H2233" i="1578" a="1"/>
  <c r="H2233" i="1578" s="1"/>
  <c r="H2230" i="1578" a="1"/>
  <c r="H2230" i="1578" s="1"/>
  <c r="H2229" i="1578" a="1"/>
  <c r="H2229" i="1578" s="1"/>
  <c r="H2228" i="1578" a="1"/>
  <c r="H2228" i="1578" s="1"/>
  <c r="H2227" i="1578" a="1"/>
  <c r="H2227" i="1578" s="1"/>
  <c r="H2226" i="1578" a="1"/>
  <c r="H2226" i="1578" s="1"/>
  <c r="H2225" i="1578" a="1"/>
  <c r="H2225" i="1578" s="1"/>
  <c r="H2224" i="1578" a="1"/>
  <c r="H2224" i="1578" s="1"/>
  <c r="H2223" i="1578" a="1"/>
  <c r="H2223" i="1578" s="1"/>
  <c r="H2222" i="1578" a="1"/>
  <c r="H2222" i="1578" s="1"/>
  <c r="H2221" i="1578" a="1"/>
  <c r="H2221" i="1578" s="1"/>
  <c r="H2220" i="1578" a="1"/>
  <c r="H2220" i="1578" s="1"/>
  <c r="H2219" i="1578" a="1"/>
  <c r="H2219" i="1578" s="1"/>
  <c r="H2218" i="1578" a="1"/>
  <c r="H2218" i="1578" s="1"/>
  <c r="H2217" i="1578" a="1"/>
  <c r="H2217" i="1578" s="1"/>
  <c r="H2216" i="1578" a="1"/>
  <c r="H2216" i="1578" s="1"/>
  <c r="H2215" i="1578" a="1"/>
  <c r="H2215" i="1578" s="1"/>
  <c r="H2214" i="1578" a="1"/>
  <c r="H2214" i="1578" s="1"/>
  <c r="H2211" i="1578" a="1"/>
  <c r="H2211" i="1578" s="1"/>
  <c r="H2210" i="1578" a="1"/>
  <c r="H2210" i="1578" s="1"/>
  <c r="H2209" i="1578" a="1"/>
  <c r="H2209" i="1578" s="1"/>
  <c r="H2208" i="1578" a="1"/>
  <c r="H2208" i="1578" s="1"/>
  <c r="H2207" i="1578" a="1"/>
  <c r="H2207" i="1578" s="1"/>
  <c r="H2206" i="1578" a="1"/>
  <c r="H2206" i="1578" s="1"/>
  <c r="H2205" i="1578" a="1"/>
  <c r="H2205" i="1578" s="1"/>
  <c r="H2204" i="1578" a="1"/>
  <c r="H2204" i="1578" s="1"/>
  <c r="H2203" i="1578" a="1"/>
  <c r="H2203" i="1578" s="1"/>
  <c r="H2202" i="1578" a="1"/>
  <c r="H2202" i="1578" s="1"/>
  <c r="H2201" i="1578" a="1"/>
  <c r="H2201" i="1578" s="1"/>
  <c r="H2200" i="1578" a="1"/>
  <c r="H2200" i="1578" s="1"/>
  <c r="H2199" i="1578" a="1"/>
  <c r="H2199" i="1578" s="1"/>
  <c r="H2198" i="1578" a="1"/>
  <c r="H2198" i="1578" s="1"/>
  <c r="H2197" i="1578" a="1"/>
  <c r="H2197" i="1578" s="1"/>
  <c r="H2196" i="1578" a="1"/>
  <c r="H2196" i="1578" s="1"/>
  <c r="H2195" i="1578" a="1"/>
  <c r="H2195" i="1578" s="1"/>
  <c r="H2194" i="1578" a="1"/>
  <c r="H2194" i="1578" s="1"/>
  <c r="H2193" i="1578" a="1"/>
  <c r="H2193" i="1578" s="1"/>
  <c r="H2192" i="1578" a="1"/>
  <c r="H2192" i="1578" s="1"/>
  <c r="H2191" i="1578" a="1"/>
  <c r="H2191" i="1578" s="1"/>
  <c r="H2190" i="1578" a="1"/>
  <c r="H2190" i="1578" s="1"/>
  <c r="H2189" i="1578" a="1"/>
  <c r="H2189" i="1578" s="1"/>
  <c r="H2188" i="1578" a="1"/>
  <c r="H2188" i="1578" s="1"/>
  <c r="H2187" i="1578" a="1"/>
  <c r="H2187" i="1578" s="1"/>
  <c r="H2186" i="1578" a="1"/>
  <c r="H2186" i="1578" s="1"/>
  <c r="H2185" i="1578" a="1"/>
  <c r="H2185" i="1578" s="1"/>
  <c r="H2184" i="1578" a="1"/>
  <c r="H2184" i="1578" s="1"/>
  <c r="H2183" i="1578" a="1"/>
  <c r="H2183" i="1578" s="1"/>
  <c r="H2182" i="1578" a="1"/>
  <c r="H2182" i="1578" s="1"/>
  <c r="H2181" i="1578" a="1"/>
  <c r="H2181" i="1578" s="1"/>
  <c r="H2180" i="1578" a="1"/>
  <c r="H2180" i="1578" s="1"/>
  <c r="H2178" i="1578" a="1"/>
  <c r="H2178" i="1578" s="1"/>
  <c r="H2177" i="1578" a="1"/>
  <c r="H2177" i="1578" s="1"/>
  <c r="H2176" i="1578" a="1"/>
  <c r="H2176" i="1578" s="1"/>
  <c r="H2175" i="1578" a="1"/>
  <c r="H2175" i="1578" s="1"/>
  <c r="H2174" i="1578" a="1"/>
  <c r="H2174" i="1578" s="1"/>
  <c r="H2173" i="1578" a="1"/>
  <c r="H2173" i="1578" s="1"/>
  <c r="H2172" i="1578" a="1"/>
  <c r="H2172" i="1578" s="1"/>
  <c r="H2171" i="1578" a="1"/>
  <c r="H2171" i="1578" s="1"/>
  <c r="H2170" i="1578" a="1"/>
  <c r="H2170" i="1578" s="1"/>
  <c r="H2169" i="1578" a="1"/>
  <c r="H2169" i="1578" s="1"/>
  <c r="H2168" i="1578" a="1"/>
  <c r="H2168" i="1578" s="1"/>
  <c r="H2167" i="1578" a="1"/>
  <c r="H2167" i="1578" s="1"/>
  <c r="H2166" i="1578" a="1"/>
  <c r="H2166" i="1578" s="1"/>
  <c r="H2165" i="1578" a="1"/>
  <c r="H2165" i="1578" s="1"/>
  <c r="H2164" i="1578" a="1"/>
  <c r="H2164" i="1578" s="1"/>
  <c r="H2163" i="1578" a="1"/>
  <c r="H2163" i="1578" s="1"/>
  <c r="H2162" i="1578" a="1"/>
  <c r="H2162" i="1578" s="1"/>
  <c r="H2161" i="1578" a="1"/>
  <c r="H2161" i="1578" s="1"/>
  <c r="H2160" i="1578" a="1"/>
  <c r="H2160" i="1578" s="1"/>
  <c r="H2159" i="1578" a="1"/>
  <c r="H2159" i="1578" s="1"/>
  <c r="H2158" i="1578" a="1"/>
  <c r="H2158" i="1578" s="1"/>
  <c r="H2157" i="1578" a="1"/>
  <c r="H2157" i="1578" s="1"/>
  <c r="H2156" i="1578" a="1"/>
  <c r="H2156" i="1578" s="1"/>
  <c r="H2155" i="1578" a="1"/>
  <c r="H2155" i="1578" s="1"/>
  <c r="H2154" i="1578" a="1"/>
  <c r="H2154" i="1578" s="1"/>
  <c r="H2153" i="1578" a="1"/>
  <c r="H2153" i="1578" s="1"/>
  <c r="H2152" i="1578" a="1"/>
  <c r="H2152" i="1578" s="1"/>
  <c r="H2151" i="1578" a="1"/>
  <c r="H2151" i="1578" s="1"/>
  <c r="H2150" i="1578" a="1"/>
  <c r="H2150" i="1578" s="1"/>
  <c r="H2149" i="1578" a="1"/>
  <c r="H2149" i="1578" s="1"/>
  <c r="H2148" i="1578" a="1"/>
  <c r="H2148" i="1578" s="1"/>
  <c r="H2147" i="1578" a="1"/>
  <c r="H2147" i="1578" s="1"/>
  <c r="H2146" i="1578" a="1"/>
  <c r="H2146" i="1578" s="1"/>
  <c r="H2145" i="1578" a="1"/>
  <c r="H2145" i="1578" s="1"/>
  <c r="H2144" i="1578" a="1"/>
  <c r="H2144" i="1578" s="1"/>
  <c r="H2143" i="1578" a="1"/>
  <c r="H2143" i="1578" s="1"/>
  <c r="H2142" i="1578" a="1"/>
  <c r="H2142" i="1578" s="1"/>
  <c r="H2141" i="1578" a="1"/>
  <c r="H2141" i="1578" s="1"/>
  <c r="H2140" i="1578" a="1"/>
  <c r="H2140" i="1578" s="1"/>
  <c r="H2139" i="1578" a="1"/>
  <c r="H2139" i="1578" s="1"/>
  <c r="H2138" i="1578" a="1"/>
  <c r="H2138" i="1578" s="1"/>
  <c r="H2137" i="1578" a="1"/>
  <c r="H2137" i="1578" s="1"/>
  <c r="H2136" i="1578" a="1"/>
  <c r="H2136" i="1578" s="1"/>
  <c r="H2135" i="1578" a="1"/>
  <c r="H2135" i="1578" s="1"/>
  <c r="H2134" i="1578" a="1"/>
  <c r="H2134" i="1578" s="1"/>
  <c r="H2133" i="1578" a="1"/>
  <c r="H2133" i="1578" s="1"/>
  <c r="H2132" i="1578" a="1"/>
  <c r="H2132" i="1578" s="1"/>
  <c r="H2131" i="1578" a="1"/>
  <c r="H2131" i="1578" s="1"/>
  <c r="H2130" i="1578" a="1"/>
  <c r="H2130" i="1578" s="1"/>
  <c r="H2129" i="1578" a="1"/>
  <c r="H2129" i="1578" s="1"/>
  <c r="H2128" i="1578" a="1"/>
  <c r="H2128" i="1578" s="1"/>
  <c r="H2127" i="1578" a="1"/>
  <c r="H2127" i="1578" s="1"/>
  <c r="H2126" i="1578" a="1"/>
  <c r="H2126" i="1578" s="1"/>
  <c r="H2125" i="1578" a="1"/>
  <c r="H2125" i="1578" s="1"/>
  <c r="H2124" i="1578" a="1"/>
  <c r="H2124" i="1578" s="1"/>
  <c r="H2123" i="1578" a="1"/>
  <c r="H2123" i="1578" s="1"/>
  <c r="H2122" i="1578" a="1"/>
  <c r="H2122" i="1578" s="1"/>
  <c r="H2121" i="1578" a="1"/>
  <c r="H2121" i="1578" s="1"/>
  <c r="H2120" i="1578" a="1"/>
  <c r="H2120" i="1578" s="1"/>
  <c r="H2119" i="1578" a="1"/>
  <c r="H2119" i="1578" s="1"/>
  <c r="H2118" i="1578" a="1"/>
  <c r="H2118" i="1578" s="1"/>
  <c r="H2117" i="1578" a="1"/>
  <c r="H2117" i="1578" s="1"/>
  <c r="H2116" i="1578" a="1"/>
  <c r="H2116" i="1578" s="1"/>
  <c r="H2115" i="1578" a="1"/>
  <c r="H2115" i="1578" s="1"/>
  <c r="H2114" i="1578" a="1"/>
  <c r="H2114" i="1578" s="1"/>
  <c r="H2113" i="1578" a="1"/>
  <c r="H2113" i="1578" s="1"/>
  <c r="H2112" i="1578" a="1"/>
  <c r="H2112" i="1578" s="1"/>
  <c r="H2111" i="1578" a="1"/>
  <c r="H2111" i="1578" s="1"/>
  <c r="H2110" i="1578" a="1"/>
  <c r="H2110" i="1578" s="1"/>
  <c r="H2109" i="1578" a="1"/>
  <c r="H2109" i="1578" s="1"/>
  <c r="H2108" i="1578" a="1"/>
  <c r="H2108" i="1578" s="1"/>
  <c r="H2107" i="1578" a="1"/>
  <c r="H2107" i="1578" s="1"/>
  <c r="H2106" i="1578" a="1"/>
  <c r="H2106" i="1578" s="1"/>
  <c r="H2105" i="1578" a="1"/>
  <c r="H2105" i="1578" s="1"/>
  <c r="H2104" i="1578" a="1"/>
  <c r="H2104" i="1578" s="1"/>
  <c r="H2103" i="1578" a="1"/>
  <c r="H2103" i="1578" s="1"/>
  <c r="H2102" i="1578" a="1"/>
  <c r="H2102" i="1578" s="1"/>
  <c r="H2101" i="1578" a="1"/>
  <c r="H2101" i="1578" s="1"/>
  <c r="H2100" i="1578" a="1"/>
  <c r="H2100" i="1578" s="1"/>
  <c r="H2099" i="1578" a="1"/>
  <c r="H2099" i="1578" s="1"/>
  <c r="H2098" i="1578" a="1"/>
  <c r="H2098" i="1578" s="1"/>
  <c r="H2097" i="1578" a="1"/>
  <c r="H2097" i="1578" s="1"/>
  <c r="H2096" i="1578" a="1"/>
  <c r="H2096" i="1578" s="1"/>
  <c r="H2095" i="1578" a="1"/>
  <c r="H2095" i="1578" s="1"/>
  <c r="H2094" i="1578" a="1"/>
  <c r="H2094" i="1578" s="1"/>
  <c r="H2093" i="1578" a="1"/>
  <c r="H2093" i="1578" s="1"/>
  <c r="H2092" i="1578" a="1"/>
  <c r="H2092" i="1578" s="1"/>
  <c r="H2091" i="1578" a="1"/>
  <c r="H2091" i="1578" s="1"/>
  <c r="H2090" i="1578" a="1"/>
  <c r="H2090" i="1578" s="1"/>
  <c r="H2089" i="1578" a="1"/>
  <c r="H2089" i="1578" s="1"/>
  <c r="H2088" i="1578" a="1"/>
  <c r="H2088" i="1578" s="1"/>
  <c r="H2087" i="1578" a="1"/>
  <c r="H2087" i="1578" s="1"/>
  <c r="H2086" i="1578" a="1"/>
  <c r="H2086" i="1578" s="1"/>
  <c r="H2085" i="1578" a="1"/>
  <c r="H2085" i="1578" s="1"/>
  <c r="H2084" i="1578" a="1"/>
  <c r="H2084" i="1578" s="1"/>
  <c r="H2083" i="1578" a="1"/>
  <c r="H2083" i="1578" s="1"/>
  <c r="H2082" i="1578" a="1"/>
  <c r="H2082" i="1578" s="1"/>
  <c r="H2081" i="1578" a="1"/>
  <c r="H2081" i="1578" s="1"/>
  <c r="H2080" i="1578" a="1"/>
  <c r="H2080" i="1578" s="1"/>
  <c r="H2078" i="1578" a="1"/>
  <c r="H2078" i="1578" s="1"/>
  <c r="H2077" i="1578" a="1"/>
  <c r="H2077" i="1578" s="1"/>
  <c r="H2076" i="1578" a="1"/>
  <c r="H2076" i="1578" s="1"/>
  <c r="H2075" i="1578" a="1"/>
  <c r="H2075" i="1578" s="1"/>
  <c r="H2074" i="1578" a="1"/>
  <c r="H2074" i="1578" s="1"/>
  <c r="H2073" i="1578" a="1"/>
  <c r="H2073" i="1578" s="1"/>
  <c r="H2072" i="1578" a="1"/>
  <c r="H2072" i="1578" s="1"/>
  <c r="H2071" i="1578" a="1"/>
  <c r="H2071" i="1578" s="1"/>
  <c r="H2070" i="1578" a="1"/>
  <c r="H2070" i="1578" s="1"/>
  <c r="H2069" i="1578" a="1"/>
  <c r="H2069" i="1578" s="1"/>
  <c r="H2068" i="1578" a="1"/>
  <c r="H2068" i="1578" s="1"/>
  <c r="H2067" i="1578" a="1"/>
  <c r="H2067" i="1578" s="1"/>
  <c r="H2066" i="1578" a="1"/>
  <c r="H2066" i="1578" s="1"/>
  <c r="H2065" i="1578" a="1"/>
  <c r="H2065" i="1578" s="1"/>
  <c r="H2064" i="1578" a="1"/>
  <c r="H2064" i="1578" s="1"/>
  <c r="H2063" i="1578" a="1"/>
  <c r="H2063" i="1578" s="1"/>
  <c r="H2062" i="1578" a="1"/>
  <c r="H2062" i="1578" s="1"/>
  <c r="H2060" i="1578" a="1"/>
  <c r="H2060" i="1578" s="1"/>
  <c r="H2059" i="1578" a="1"/>
  <c r="H2059" i="1578" s="1"/>
  <c r="H2058" i="1578" a="1"/>
  <c r="H2058" i="1578" s="1"/>
  <c r="H2057" i="1578" a="1"/>
  <c r="H2057" i="1578" s="1"/>
  <c r="H2023" i="1578" a="1"/>
  <c r="H2023" i="1578" s="1"/>
  <c r="H2022" i="1578" a="1"/>
  <c r="H2022" i="1578" s="1"/>
  <c r="H2019" i="1578" a="1"/>
  <c r="H2019" i="1578" s="1"/>
  <c r="H2018" i="1578" a="1"/>
  <c r="H2018" i="1578" s="1"/>
  <c r="H2008" i="1578" a="1"/>
  <c r="H2008" i="1578" s="1"/>
  <c r="H1955" i="1578" a="1"/>
  <c r="H1955" i="1578" s="1"/>
  <c r="H1901" i="1578" a="1"/>
  <c r="H1901" i="1578" s="1"/>
  <c r="H1893" i="1578" a="1"/>
  <c r="H1893" i="1578" s="1"/>
  <c r="H1892" i="1578" a="1"/>
  <c r="H1892" i="1578" s="1"/>
  <c r="H1891" i="1578" a="1"/>
  <c r="H1891" i="1578" s="1"/>
  <c r="H1884" i="1578" a="1"/>
  <c r="H1884" i="1578" s="1"/>
  <c r="H1883" i="1578" a="1"/>
  <c r="H1883" i="1578" s="1"/>
  <c r="H1882" i="1578" a="1"/>
  <c r="H1882" i="1578" s="1"/>
  <c r="H1881" i="1578" a="1"/>
  <c r="H1881" i="1578" s="1"/>
  <c r="H1880" i="1578" a="1"/>
  <c r="H1880" i="1578" s="1"/>
  <c r="H1879" i="1578" a="1"/>
  <c r="H1879" i="1578" s="1"/>
  <c r="H1878" i="1578" a="1"/>
  <c r="H1878" i="1578" s="1"/>
  <c r="H1877" i="1578" a="1"/>
  <c r="H1877" i="1578" s="1"/>
  <c r="H1876" i="1578" a="1"/>
  <c r="H1876" i="1578" s="1"/>
  <c r="H1875" i="1578" a="1"/>
  <c r="H1875" i="1578" s="1"/>
  <c r="H1873" i="1578" a="1"/>
  <c r="H1873" i="1578" s="1"/>
  <c r="H1872" i="1578" a="1"/>
  <c r="H1872" i="1578" s="1"/>
  <c r="H1871" i="1578" a="1"/>
  <c r="H1871" i="1578" s="1"/>
  <c r="H1870" i="1578" a="1"/>
  <c r="H1870" i="1578" s="1"/>
  <c r="H1868" i="1578" a="1"/>
  <c r="H1868" i="1578" s="1"/>
  <c r="H1867" i="1578" a="1"/>
  <c r="H1867" i="1578" s="1"/>
  <c r="H1861" i="1578" a="1"/>
  <c r="H1861" i="1578" s="1"/>
  <c r="H1860" i="1578" a="1"/>
  <c r="H1860" i="1578" s="1"/>
  <c r="H1850" i="1578" a="1"/>
  <c r="H1850" i="1578" s="1"/>
  <c r="H1849" i="1578" a="1"/>
  <c r="H1849" i="1578" s="1"/>
  <c r="H1848" i="1578" a="1"/>
  <c r="H1848" i="1578" s="1"/>
  <c r="H1831" i="1578" a="1"/>
  <c r="H1831" i="1578" s="1"/>
  <c r="H1830" i="1578" a="1"/>
  <c r="H1830" i="1578" s="1"/>
  <c r="H1808" i="1578" a="1"/>
  <c r="H1808" i="1578" s="1"/>
  <c r="H1807" i="1578" a="1"/>
  <c r="H1807" i="1578" s="1"/>
  <c r="H1806" i="1578" a="1"/>
  <c r="H1806" i="1578" s="1"/>
  <c r="H1805" i="1578" a="1"/>
  <c r="H1805" i="1578" s="1"/>
  <c r="H1804" i="1578" a="1"/>
  <c r="H1804" i="1578" s="1"/>
  <c r="H1803" i="1578" a="1"/>
  <c r="H1803" i="1578" s="1"/>
  <c r="H1802" i="1578" a="1"/>
  <c r="H1802" i="1578" s="1"/>
  <c r="H1801" i="1578" a="1"/>
  <c r="H1801" i="1578" s="1"/>
  <c r="H1800" i="1578" a="1"/>
  <c r="H1800" i="1578" s="1"/>
  <c r="H1799" i="1578" a="1"/>
  <c r="H1799" i="1578" s="1"/>
  <c r="H1798" i="1578" a="1"/>
  <c r="H1798" i="1578" s="1"/>
  <c r="H1797" i="1578" a="1"/>
  <c r="H1797" i="1578" s="1"/>
  <c r="H1796" i="1578" a="1"/>
  <c r="H1796" i="1578" s="1"/>
  <c r="H1795" i="1578" a="1"/>
  <c r="H1795" i="1578" s="1"/>
  <c r="H1794" i="1578" a="1"/>
  <c r="H1794" i="1578" s="1"/>
  <c r="H1793" i="1578" a="1"/>
  <c r="H1793" i="1578" s="1"/>
  <c r="H1792" i="1578" a="1"/>
  <c r="H1792" i="1578" s="1"/>
  <c r="H1791" i="1578" a="1"/>
  <c r="H1791" i="1578" s="1"/>
  <c r="H1790" i="1578" a="1"/>
  <c r="H1790" i="1578" s="1"/>
  <c r="H1789" i="1578" a="1"/>
  <c r="H1789" i="1578" s="1"/>
  <c r="H1788" i="1578" a="1"/>
  <c r="H1788" i="1578" s="1"/>
  <c r="H1787" i="1578" a="1"/>
  <c r="H1787" i="1578" s="1"/>
  <c r="H1786" i="1578" a="1"/>
  <c r="H1786" i="1578" s="1"/>
  <c r="H1785" i="1578" a="1"/>
  <c r="H1785" i="1578" s="1"/>
  <c r="H1784" i="1578" a="1"/>
  <c r="H1784" i="1578" s="1"/>
  <c r="H1783" i="1578" a="1"/>
  <c r="H1783" i="1578" s="1"/>
  <c r="H1782" i="1578" a="1"/>
  <c r="H1782" i="1578" s="1"/>
  <c r="H1781" i="1578" a="1"/>
  <c r="H1781" i="1578" s="1"/>
  <c r="H1780" i="1578" a="1"/>
  <c r="H1780" i="1578" s="1"/>
  <c r="H1779" i="1578" a="1"/>
  <c r="H1779" i="1578" s="1"/>
  <c r="H1778" i="1578" a="1"/>
  <c r="H1778" i="1578" s="1"/>
  <c r="H1777" i="1578" a="1"/>
  <c r="H1777" i="1578" s="1"/>
  <c r="H1776" i="1578" a="1"/>
  <c r="H1776" i="1578" s="1"/>
  <c r="H1775" i="1578" a="1"/>
  <c r="H1775" i="1578" s="1"/>
  <c r="H1774" i="1578" a="1"/>
  <c r="H1774" i="1578" s="1"/>
  <c r="H1773" i="1578" a="1"/>
  <c r="H1773" i="1578" s="1"/>
  <c r="H1772" i="1578" a="1"/>
  <c r="H1772" i="1578" s="1"/>
  <c r="H1771" i="1578" a="1"/>
  <c r="H1771" i="1578" s="1"/>
  <c r="H1770" i="1578" a="1"/>
  <c r="H1770" i="1578" s="1"/>
  <c r="H1769" i="1578" a="1"/>
  <c r="H1769" i="1578" s="1"/>
  <c r="H1768" i="1578" a="1"/>
  <c r="H1768" i="1578" s="1"/>
  <c r="H1767" i="1578" a="1"/>
  <c r="H1767" i="1578" s="1"/>
  <c r="H1766" i="1578" a="1"/>
  <c r="H1766" i="1578" s="1"/>
  <c r="H1765" i="1578" a="1"/>
  <c r="H1765" i="1578" s="1"/>
  <c r="H1764" i="1578" a="1"/>
  <c r="H1764" i="1578" s="1"/>
  <c r="H1763" i="1578" a="1"/>
  <c r="H1763" i="1578" s="1"/>
  <c r="H1762" i="1578" a="1"/>
  <c r="H1762" i="1578" s="1"/>
  <c r="H1752" i="1578" a="1"/>
  <c r="H1752" i="1578" s="1"/>
  <c r="H1751" i="1578" a="1"/>
  <c r="H1751" i="1578" s="1"/>
  <c r="H1750" i="1578" a="1"/>
  <c r="H1750" i="1578" s="1"/>
  <c r="H1749" i="1578" a="1"/>
  <c r="H1749" i="1578" s="1"/>
  <c r="H1742" i="1578" a="1"/>
  <c r="H1742" i="1578" s="1"/>
  <c r="H1741" i="1578" a="1"/>
  <c r="H1741" i="1578" s="1"/>
  <c r="H1740" i="1578" a="1"/>
  <c r="H1740" i="1578" s="1"/>
  <c r="H1738" i="1578" a="1"/>
  <c r="H1738" i="1578" s="1"/>
  <c r="H1731" i="1578" a="1"/>
  <c r="H1731" i="1578" s="1"/>
  <c r="H1728" i="1578" a="1"/>
  <c r="H1728" i="1578" s="1"/>
  <c r="H1727" i="1578" a="1"/>
  <c r="H1727" i="1578" s="1"/>
  <c r="H1726" i="1578" a="1"/>
  <c r="H1726" i="1578" s="1"/>
  <c r="H1725" i="1578" a="1"/>
  <c r="H1725" i="1578" s="1"/>
  <c r="H1724" i="1578" a="1"/>
  <c r="H1724" i="1578" s="1"/>
  <c r="H1723" i="1578" a="1"/>
  <c r="H1723" i="1578" s="1"/>
  <c r="H1722" i="1578" a="1"/>
  <c r="H1722" i="1578" s="1"/>
  <c r="H1721" i="1578" a="1"/>
  <c r="H1721" i="1578" s="1"/>
  <c r="H1720" i="1578" a="1"/>
  <c r="H1720" i="1578" s="1"/>
  <c r="H1719" i="1578" a="1"/>
  <c r="H1719" i="1578" s="1"/>
  <c r="H1718" i="1578" a="1"/>
  <c r="H1718" i="1578" s="1"/>
  <c r="H1717" i="1578" a="1"/>
  <c r="H1717" i="1578" s="1"/>
  <c r="H1716" i="1578" a="1"/>
  <c r="H1716" i="1578" s="1"/>
  <c r="H1715" i="1578" a="1"/>
  <c r="H1715" i="1578" s="1"/>
  <c r="H1714" i="1578" a="1"/>
  <c r="H1714" i="1578" s="1"/>
  <c r="H1713" i="1578" a="1"/>
  <c r="H1713" i="1578" s="1"/>
  <c r="H1712" i="1578" a="1"/>
  <c r="H1712" i="1578" s="1"/>
  <c r="H1711" i="1578" a="1"/>
  <c r="H1711" i="1578" s="1"/>
  <c r="H1710" i="1578" a="1"/>
  <c r="H1710" i="1578" s="1"/>
  <c r="H1709" i="1578" a="1"/>
  <c r="H1709" i="1578" s="1"/>
  <c r="H1708" i="1578" a="1"/>
  <c r="H1708" i="1578" s="1"/>
  <c r="H1707" i="1578" a="1"/>
  <c r="H1707" i="1578" s="1"/>
  <c r="H1706" i="1578" a="1"/>
  <c r="H1706" i="1578" s="1"/>
  <c r="H1697" i="1578" a="1"/>
  <c r="H1697" i="1578" s="1"/>
  <c r="H1695" i="1578" a="1"/>
  <c r="H1695" i="1578" s="1"/>
  <c r="H1694" i="1578" a="1"/>
  <c r="H1694" i="1578" s="1"/>
  <c r="H1693" i="1578" a="1"/>
  <c r="H1693" i="1578" s="1"/>
  <c r="H1692" i="1578" a="1"/>
  <c r="H1692" i="1578" s="1"/>
  <c r="H1691" i="1578" a="1"/>
  <c r="H1691" i="1578" s="1"/>
  <c r="H1690" i="1578" a="1"/>
  <c r="H1690" i="1578" s="1"/>
  <c r="H1689" i="1578" a="1"/>
  <c r="H1689" i="1578" s="1"/>
  <c r="H1688" i="1578" a="1"/>
  <c r="H1688" i="1578" s="1"/>
  <c r="H1687" i="1578" a="1"/>
  <c r="H1687" i="1578" s="1"/>
  <c r="H1686" i="1578" a="1"/>
  <c r="H1686" i="1578" s="1"/>
  <c r="H1685" i="1578" a="1"/>
  <c r="H1685" i="1578" s="1"/>
  <c r="H1684" i="1578" a="1"/>
  <c r="H1684" i="1578" s="1"/>
  <c r="H1683" i="1578" a="1"/>
  <c r="H1683" i="1578" s="1"/>
  <c r="H1682" i="1578" a="1"/>
  <c r="H1682" i="1578" s="1"/>
  <c r="H1681" i="1578" a="1"/>
  <c r="H1681" i="1578" s="1"/>
  <c r="H1680" i="1578" a="1"/>
  <c r="H1680" i="1578" s="1"/>
  <c r="H1679" i="1578" a="1"/>
  <c r="H1679" i="1578" s="1"/>
  <c r="H1678" i="1578" a="1"/>
  <c r="H1678" i="1578" s="1"/>
  <c r="H1659" i="1578" a="1"/>
  <c r="H1659" i="1578" s="1"/>
  <c r="H1650" i="1578" a="1"/>
  <c r="H1650" i="1578" s="1"/>
  <c r="H1649" i="1578" a="1"/>
  <c r="H1649" i="1578" s="1"/>
  <c r="H1646" i="1578" a="1"/>
  <c r="H1646" i="1578" s="1"/>
  <c r="H1636" i="1578" a="1"/>
  <c r="H1636" i="1578" s="1"/>
  <c r="H1623" i="1578" a="1"/>
  <c r="H1623" i="1578" s="1"/>
  <c r="H1612" i="1578" a="1"/>
  <c r="H1612" i="1578" s="1"/>
  <c r="H1610" i="1578" a="1"/>
  <c r="H1610" i="1578" s="1"/>
  <c r="H1606" i="1578" a="1"/>
  <c r="H1606" i="1578" s="1"/>
  <c r="H1605" i="1578" a="1"/>
  <c r="H1605" i="1578" s="1"/>
  <c r="H1603" i="1578" a="1"/>
  <c r="H1603" i="1578" s="1"/>
  <c r="H1602" i="1578" a="1"/>
  <c r="H1602" i="1578" s="1"/>
  <c r="H1601" i="1578" a="1"/>
  <c r="H1601" i="1578" s="1"/>
  <c r="H1600" i="1578" a="1"/>
  <c r="H1600" i="1578" s="1"/>
  <c r="H1599" i="1578" a="1"/>
  <c r="H1599" i="1578" s="1"/>
  <c r="H1598" i="1578" a="1"/>
  <c r="H1598" i="1578" s="1"/>
  <c r="H1597" i="1578" a="1"/>
  <c r="H1597" i="1578" s="1"/>
  <c r="H1596" i="1578" a="1"/>
  <c r="H1596" i="1578" s="1"/>
  <c r="H1595" i="1578" a="1"/>
  <c r="H1595" i="1578" s="1"/>
  <c r="H1594" i="1578" a="1"/>
  <c r="H1594" i="1578" s="1"/>
  <c r="H1593" i="1578" a="1"/>
  <c r="H1593" i="1578" s="1"/>
  <c r="H1592" i="1578" a="1"/>
  <c r="H1592" i="1578" s="1"/>
  <c r="H1591" i="1578" a="1"/>
  <c r="H1591" i="1578" s="1"/>
  <c r="H1590" i="1578" a="1"/>
  <c r="H1590" i="1578" s="1"/>
  <c r="H1589" i="1578" a="1"/>
  <c r="H1589" i="1578" s="1"/>
  <c r="H1588" i="1578" a="1"/>
  <c r="H1588" i="1578" s="1"/>
  <c r="H1587" i="1578" a="1"/>
  <c r="H1587" i="1578" s="1"/>
  <c r="H1586" i="1578" a="1"/>
  <c r="H1586" i="1578" s="1"/>
  <c r="H1585" i="1578" a="1"/>
  <c r="H1585" i="1578" s="1"/>
  <c r="H1584" i="1578" a="1"/>
  <c r="H1584" i="1578" s="1"/>
  <c r="H1583" i="1578" a="1"/>
  <c r="H1583" i="1578" s="1"/>
  <c r="H1582" i="1578" a="1"/>
  <c r="H1582" i="1578" s="1"/>
  <c r="H1581" i="1578" a="1"/>
  <c r="H1581" i="1578" s="1"/>
  <c r="H1580" i="1578" a="1"/>
  <c r="H1580" i="1578" s="1"/>
  <c r="H1579" i="1578" a="1"/>
  <c r="H1579" i="1578" s="1"/>
  <c r="H1578" i="1578" a="1"/>
  <c r="H1578" i="1578" s="1"/>
  <c r="H1577" i="1578" a="1"/>
  <c r="H1577" i="1578" s="1"/>
  <c r="H1576" i="1578" a="1"/>
  <c r="H1576" i="1578" s="1"/>
  <c r="H1575" i="1578" a="1"/>
  <c r="H1575" i="1578" s="1"/>
  <c r="H1572" i="1578" a="1"/>
  <c r="H1572" i="1578" s="1"/>
  <c r="H1571" i="1578" a="1"/>
  <c r="H1571" i="1578" s="1"/>
  <c r="H1570" i="1578" a="1"/>
  <c r="H1570" i="1578" s="1"/>
  <c r="H1569" i="1578" a="1"/>
  <c r="H1569" i="1578" s="1"/>
  <c r="H1568" i="1578" a="1"/>
  <c r="H1568" i="1578" s="1"/>
  <c r="H1567" i="1578" a="1"/>
  <c r="H1567" i="1578" s="1"/>
  <c r="H1566" i="1578" a="1"/>
  <c r="H1566" i="1578" s="1"/>
  <c r="H1565" i="1578" a="1"/>
  <c r="H1565" i="1578" s="1"/>
  <c r="H1564" i="1578" a="1"/>
  <c r="H1564" i="1578" s="1"/>
  <c r="H1563" i="1578" a="1"/>
  <c r="H1563" i="1578" s="1"/>
  <c r="H1562" i="1578" a="1"/>
  <c r="H1562" i="1578" s="1"/>
  <c r="H1561" i="1578" a="1"/>
  <c r="H1561" i="1578" s="1"/>
  <c r="H1560" i="1578" a="1"/>
  <c r="H1560" i="1578" s="1"/>
  <c r="H1559" i="1578" a="1"/>
  <c r="H1559" i="1578" s="1"/>
  <c r="H1558" i="1578" a="1"/>
  <c r="H1558" i="1578" s="1"/>
  <c r="H1557" i="1578" a="1"/>
  <c r="H1557" i="1578" s="1"/>
  <c r="H1556" i="1578" a="1"/>
  <c r="H1556" i="1578" s="1"/>
  <c r="H1555" i="1578" a="1"/>
  <c r="H1555" i="1578" s="1"/>
  <c r="H1554" i="1578" a="1"/>
  <c r="H1554" i="1578" s="1"/>
  <c r="H1553" i="1578" a="1"/>
  <c r="H1553" i="1578" s="1"/>
  <c r="H1552" i="1578" a="1"/>
  <c r="H1552" i="1578" s="1"/>
  <c r="H1551" i="1578" a="1"/>
  <c r="H1551" i="1578" s="1"/>
  <c r="H1550" i="1578" a="1"/>
  <c r="H1550" i="1578" s="1"/>
  <c r="H1549" i="1578" a="1"/>
  <c r="H1549" i="1578" s="1"/>
  <c r="H1548" i="1578" a="1"/>
  <c r="H1548" i="1578" s="1"/>
  <c r="H1547" i="1578" a="1"/>
  <c r="H1547" i="1578" s="1"/>
  <c r="H1546" i="1578" a="1"/>
  <c r="H1546" i="1578" s="1"/>
  <c r="H1545" i="1578" a="1"/>
  <c r="H1545" i="1578" s="1"/>
  <c r="H1544" i="1578" a="1"/>
  <c r="H1544" i="1578" s="1"/>
  <c r="H1543" i="1578" a="1"/>
  <c r="H1543" i="1578" s="1"/>
  <c r="H1542" i="1578" a="1"/>
  <c r="H1542" i="1578" s="1"/>
  <c r="H1541" i="1578" a="1"/>
  <c r="H1541" i="1578" s="1"/>
  <c r="H1540" i="1578" a="1"/>
  <c r="H1540" i="1578" s="1"/>
  <c r="H1539" i="1578" a="1"/>
  <c r="H1539" i="1578" s="1"/>
  <c r="H1538" i="1578" a="1"/>
  <c r="H1538" i="1578" s="1"/>
  <c r="H1537" i="1578" a="1"/>
  <c r="H1537" i="1578" s="1"/>
  <c r="H1536" i="1578" a="1"/>
  <c r="H1536" i="1578" s="1"/>
  <c r="H1535" i="1578" a="1"/>
  <c r="H1535" i="1578" s="1"/>
  <c r="H1534" i="1578" a="1"/>
  <c r="H1534" i="1578" s="1"/>
  <c r="H1533" i="1578" a="1"/>
  <c r="H1533" i="1578" s="1"/>
  <c r="H1532" i="1578" a="1"/>
  <c r="H1532" i="1578" s="1"/>
  <c r="H1531" i="1578" a="1"/>
  <c r="H1531" i="1578" s="1"/>
  <c r="H1530" i="1578" a="1"/>
  <c r="H1530" i="1578" s="1"/>
  <c r="H1529" i="1578" a="1"/>
  <c r="H1529" i="1578" s="1"/>
  <c r="H1528" i="1578" a="1"/>
  <c r="H1528" i="1578" s="1"/>
  <c r="H1527" i="1578" a="1"/>
  <c r="H1527" i="1578" s="1"/>
  <c r="H1526" i="1578" a="1"/>
  <c r="H1526" i="1578" s="1"/>
  <c r="H1525" i="1578" a="1"/>
  <c r="H1525" i="1578" s="1"/>
  <c r="H1524" i="1578" a="1"/>
  <c r="H1524" i="1578" s="1"/>
  <c r="H1523" i="1578" a="1"/>
  <c r="H1523" i="1578" s="1"/>
  <c r="H1522" i="1578" a="1"/>
  <c r="H1522" i="1578" s="1"/>
  <c r="H1521" i="1578" a="1"/>
  <c r="H1521" i="1578" s="1"/>
  <c r="H1520" i="1578" a="1"/>
  <c r="H1520" i="1578" s="1"/>
  <c r="H1519" i="1578" a="1"/>
  <c r="H1519" i="1578" s="1"/>
  <c r="H1518" i="1578" a="1"/>
  <c r="H1518" i="1578" s="1"/>
  <c r="H1517" i="1578" a="1"/>
  <c r="H1517" i="1578" s="1"/>
  <c r="H1516" i="1578" a="1"/>
  <c r="H1516" i="1578" s="1"/>
  <c r="H1515" i="1578" a="1"/>
  <c r="H1515" i="1578" s="1"/>
  <c r="H1514" i="1578" a="1"/>
  <c r="H1514" i="1578" s="1"/>
  <c r="H1513" i="1578" a="1"/>
  <c r="H1513" i="1578" s="1"/>
  <c r="H1512" i="1578" a="1"/>
  <c r="H1512" i="1578" s="1"/>
  <c r="H1511" i="1578" a="1"/>
  <c r="H1511" i="1578" s="1"/>
  <c r="H1510" i="1578" a="1"/>
  <c r="H1510" i="1578" s="1"/>
  <c r="H1509" i="1578" a="1"/>
  <c r="H1509" i="1578" s="1"/>
  <c r="H1508" i="1578" a="1"/>
  <c r="H1508" i="1578" s="1"/>
  <c r="H1507" i="1578" a="1"/>
  <c r="H1507" i="1578" s="1"/>
  <c r="H1506" i="1578" a="1"/>
  <c r="H1506" i="1578" s="1"/>
  <c r="H1505" i="1578" a="1"/>
  <c r="H1505" i="1578" s="1"/>
  <c r="H1504" i="1578" a="1"/>
  <c r="H1504" i="1578" s="1"/>
  <c r="H1503" i="1578" a="1"/>
  <c r="H1503" i="1578" s="1"/>
  <c r="H1502" i="1578" a="1"/>
  <c r="H1502" i="1578" s="1"/>
  <c r="H1501" i="1578" a="1"/>
  <c r="H1501" i="1578" s="1"/>
  <c r="H1500" i="1578" a="1"/>
  <c r="H1500" i="1578" s="1"/>
  <c r="H1499" i="1578" a="1"/>
  <c r="H1499" i="1578" s="1"/>
  <c r="H1498" i="1578" a="1"/>
  <c r="H1498" i="1578" s="1"/>
  <c r="H1497" i="1578" a="1"/>
  <c r="H1497" i="1578" s="1"/>
  <c r="H1496" i="1578" a="1"/>
  <c r="H1496" i="1578" s="1"/>
  <c r="H1495" i="1578" a="1"/>
  <c r="H1495" i="1578" s="1"/>
  <c r="H1494" i="1578" a="1"/>
  <c r="H1494" i="1578" s="1"/>
  <c r="H1493" i="1578" a="1"/>
  <c r="H1493" i="1578" s="1"/>
  <c r="H1492" i="1578" a="1"/>
  <c r="H1492" i="1578" s="1"/>
  <c r="H1491" i="1578" a="1"/>
  <c r="H1491" i="1578" s="1"/>
  <c r="H1490" i="1578" a="1"/>
  <c r="H1490" i="1578" s="1"/>
  <c r="H1489" i="1578" a="1"/>
  <c r="H1489" i="1578" s="1"/>
  <c r="H1488" i="1578" a="1"/>
  <c r="H1488" i="1578" s="1"/>
  <c r="H1487" i="1578" a="1"/>
  <c r="H1487" i="1578" s="1"/>
  <c r="H1486" i="1578" a="1"/>
  <c r="H1486" i="1578" s="1"/>
  <c r="H1485" i="1578" a="1"/>
  <c r="H1485" i="1578" s="1"/>
  <c r="H1484" i="1578" a="1"/>
  <c r="H1484" i="1578" s="1"/>
  <c r="H1483" i="1578" a="1"/>
  <c r="H1483" i="1578" s="1"/>
  <c r="H1482" i="1578" a="1"/>
  <c r="H1482" i="1578" s="1"/>
  <c r="H1481" i="1578" a="1"/>
  <c r="H1481" i="1578" s="1"/>
  <c r="H1480" i="1578" a="1"/>
  <c r="H1480" i="1578" s="1"/>
  <c r="H1479" i="1578" a="1"/>
  <c r="H1479" i="1578" s="1"/>
  <c r="H1478" i="1578" a="1"/>
  <c r="H1478" i="1578" s="1"/>
  <c r="H1477" i="1578" a="1"/>
  <c r="H1477" i="1578" s="1"/>
  <c r="H1476" i="1578" a="1"/>
  <c r="H1476" i="1578" s="1"/>
  <c r="H1475" i="1578" a="1"/>
  <c r="H1475" i="1578" s="1"/>
  <c r="H1474" i="1578" a="1"/>
  <c r="H1474" i="1578" s="1"/>
  <c r="H1473" i="1578" a="1"/>
  <c r="H1473" i="1578" s="1"/>
  <c r="H1472" i="1578" a="1"/>
  <c r="H1472" i="1578" s="1"/>
  <c r="H1471" i="1578" a="1"/>
  <c r="H1471" i="1578" s="1"/>
  <c r="H1470" i="1578" a="1"/>
  <c r="H1470" i="1578" s="1"/>
  <c r="H1469" i="1578" a="1"/>
  <c r="H1469" i="1578" s="1"/>
  <c r="H1468" i="1578" a="1"/>
  <c r="H1468" i="1578" s="1"/>
  <c r="H1467" i="1578" a="1"/>
  <c r="H1467" i="1578" s="1"/>
  <c r="H1466" i="1578" a="1"/>
  <c r="H1466" i="1578" s="1"/>
  <c r="H1465" i="1578" a="1"/>
  <c r="H1465" i="1578" s="1"/>
  <c r="H1464" i="1578" a="1"/>
  <c r="H1464" i="1578" s="1"/>
  <c r="H1463" i="1578" a="1"/>
  <c r="H1463" i="1578" s="1"/>
  <c r="H1462" i="1578" a="1"/>
  <c r="H1462" i="1578" s="1"/>
  <c r="H1461" i="1578" a="1"/>
  <c r="H1461" i="1578" s="1"/>
  <c r="H1460" i="1578" a="1"/>
  <c r="H1460" i="1578" s="1"/>
  <c r="H1459" i="1578" a="1"/>
  <c r="H1459" i="1578" s="1"/>
  <c r="H1458" i="1578" a="1"/>
  <c r="H1458" i="1578" s="1"/>
  <c r="H1457" i="1578" a="1"/>
  <c r="H1457" i="1578" s="1"/>
  <c r="H1456" i="1578" a="1"/>
  <c r="H1456" i="1578" s="1"/>
  <c r="H1455" i="1578" a="1"/>
  <c r="H1455" i="1578" s="1"/>
  <c r="H1454" i="1578" a="1"/>
  <c r="H1454" i="1578" s="1"/>
  <c r="H1453" i="1578" a="1"/>
  <c r="H1453" i="1578" s="1"/>
  <c r="H1452" i="1578" a="1"/>
  <c r="H1452" i="1578" s="1"/>
  <c r="H1451" i="1578" a="1"/>
  <c r="H1451" i="1578" s="1"/>
  <c r="H1450" i="1578" a="1"/>
  <c r="H1450" i="1578" s="1"/>
  <c r="H1449" i="1578" a="1"/>
  <c r="H1449" i="1578" s="1"/>
  <c r="H1448" i="1578" a="1"/>
  <c r="H1448" i="1578" s="1"/>
  <c r="H1447" i="1578" a="1"/>
  <c r="H1447" i="1578" s="1"/>
  <c r="H1446" i="1578" a="1"/>
  <c r="H1446" i="1578" s="1"/>
  <c r="H1445" i="1578" a="1"/>
  <c r="H1445" i="1578" s="1"/>
  <c r="H1444" i="1578" a="1"/>
  <c r="H1444" i="1578" s="1"/>
  <c r="H1443" i="1578" a="1"/>
  <c r="H1443" i="1578" s="1"/>
  <c r="H1442" i="1578" a="1"/>
  <c r="H1442" i="1578" s="1"/>
  <c r="H1441" i="1578" a="1"/>
  <c r="H1441" i="1578" s="1"/>
  <c r="H1440" i="1578" a="1"/>
  <c r="H1440" i="1578" s="1"/>
  <c r="H1439" i="1578" a="1"/>
  <c r="H1439" i="1578" s="1"/>
  <c r="H1438" i="1578" a="1"/>
  <c r="H1438" i="1578" s="1"/>
  <c r="H1437" i="1578" a="1"/>
  <c r="H1437" i="1578" s="1"/>
  <c r="H1436" i="1578" a="1"/>
  <c r="H1436" i="1578" s="1"/>
  <c r="H1435" i="1578" a="1"/>
  <c r="H1435" i="1578" s="1"/>
  <c r="H1434" i="1578" a="1"/>
  <c r="H1434" i="1578" s="1"/>
  <c r="H1433" i="1578" a="1"/>
  <c r="H1433" i="1578" s="1"/>
  <c r="H1432" i="1578" a="1"/>
  <c r="H1432" i="1578" s="1"/>
  <c r="H1431" i="1578" a="1"/>
  <c r="H1431" i="1578" s="1"/>
  <c r="H1430" i="1578" a="1"/>
  <c r="H1430" i="1578" s="1"/>
  <c r="H1428" i="1578" a="1"/>
  <c r="H1428" i="1578" s="1"/>
  <c r="H1427" i="1578" a="1"/>
  <c r="H1427" i="1578" s="1"/>
  <c r="H1426" i="1578" a="1"/>
  <c r="H1426" i="1578" s="1"/>
  <c r="H1425" i="1578" a="1"/>
  <c r="H1425" i="1578" s="1"/>
  <c r="H1424" i="1578" a="1"/>
  <c r="H1424" i="1578" s="1"/>
  <c r="H1423" i="1578" a="1"/>
  <c r="H1423" i="1578" s="1"/>
  <c r="H1422" i="1578" a="1"/>
  <c r="H1422" i="1578" s="1"/>
  <c r="H1421" i="1578" a="1"/>
  <c r="H1421" i="1578" s="1"/>
  <c r="H1420" i="1578" a="1"/>
  <c r="H1420" i="1578" s="1"/>
  <c r="H1419" i="1578" a="1"/>
  <c r="H1419" i="1578" s="1"/>
  <c r="H1418" i="1578" a="1"/>
  <c r="H1418" i="1578" s="1"/>
  <c r="H1417" i="1578" a="1"/>
  <c r="H1417" i="1578" s="1"/>
  <c r="H1416" i="1578" a="1"/>
  <c r="H1416" i="1578" s="1"/>
  <c r="H1415" i="1578" a="1"/>
  <c r="H1415" i="1578" s="1"/>
  <c r="H1414" i="1578" a="1"/>
  <c r="H1414" i="1578" s="1"/>
  <c r="H1413" i="1578" a="1"/>
  <c r="H1413" i="1578" s="1"/>
  <c r="H1406" i="1578" a="1"/>
  <c r="H1406" i="1578" s="1"/>
  <c r="H1405" i="1578" a="1"/>
  <c r="H1405" i="1578" s="1"/>
  <c r="H1400" i="1578" a="1"/>
  <c r="H1400" i="1578" s="1"/>
  <c r="H1391" i="1578" a="1"/>
  <c r="H1391" i="1578" s="1"/>
  <c r="H1390" i="1578" a="1"/>
  <c r="H1390" i="1578" s="1"/>
  <c r="H1388" i="1578" a="1"/>
  <c r="H1388" i="1578" s="1"/>
  <c r="H1387" i="1578" a="1"/>
  <c r="H1387" i="1578" s="1"/>
  <c r="H1376" i="1578" a="1"/>
  <c r="H1376" i="1578" s="1"/>
  <c r="H1372" i="1578" a="1"/>
  <c r="H1372" i="1578" s="1"/>
  <c r="H1366" i="1578" a="1"/>
  <c r="H1366" i="1578" s="1"/>
  <c r="H1365" i="1578" a="1"/>
  <c r="H1365" i="1578" s="1"/>
  <c r="H1363" i="1578" a="1"/>
  <c r="H1363" i="1578" s="1"/>
  <c r="H1362" i="1578" a="1"/>
  <c r="H1362" i="1578" s="1"/>
  <c r="H1361" i="1578" a="1"/>
  <c r="H1361" i="1578" s="1"/>
  <c r="H1360" i="1578" a="1"/>
  <c r="H1360" i="1578" s="1"/>
  <c r="H1359" i="1578" a="1"/>
  <c r="H1359" i="1578" s="1"/>
  <c r="H1358" i="1578" a="1"/>
  <c r="H1358" i="1578" s="1"/>
  <c r="H1357" i="1578" a="1"/>
  <c r="H1357" i="1578" s="1"/>
  <c r="H1356" i="1578" a="1"/>
  <c r="H1356" i="1578" s="1"/>
  <c r="H1355" i="1578" a="1"/>
  <c r="H1355" i="1578" s="1"/>
  <c r="H1353" i="1578" a="1"/>
  <c r="H1353" i="1578" s="1"/>
  <c r="H1352" i="1578" a="1"/>
  <c r="H1352" i="1578" s="1"/>
  <c r="H1351" i="1578" a="1"/>
  <c r="H1351" i="1578" s="1"/>
  <c r="H1350" i="1578" a="1"/>
  <c r="H1350" i="1578" s="1"/>
  <c r="H1349" i="1578" a="1"/>
  <c r="H1349" i="1578" s="1"/>
  <c r="H1348" i="1578" a="1"/>
  <c r="H1348" i="1578" s="1"/>
  <c r="H1347" i="1578" a="1"/>
  <c r="H1347" i="1578" s="1"/>
  <c r="H1346" i="1578" a="1"/>
  <c r="H1346" i="1578" s="1"/>
  <c r="H1345" i="1578" a="1"/>
  <c r="H1345" i="1578" s="1"/>
  <c r="H1344" i="1578" a="1"/>
  <c r="H1344" i="1578" s="1"/>
  <c r="H1343" i="1578" a="1"/>
  <c r="H1343" i="1578" s="1"/>
  <c r="H1342" i="1578" a="1"/>
  <c r="H1342" i="1578" s="1"/>
  <c r="H1341" i="1578" a="1"/>
  <c r="H1341" i="1578" s="1"/>
  <c r="H1339" i="1578" a="1"/>
  <c r="H1339" i="1578" s="1"/>
  <c r="H1338" i="1578" a="1"/>
  <c r="H1338" i="1578" s="1"/>
  <c r="H1337" i="1578" a="1"/>
  <c r="H1337" i="1578" s="1"/>
  <c r="H1336" i="1578" a="1"/>
  <c r="H1336" i="1578" s="1"/>
  <c r="H1328" i="1578" a="1"/>
  <c r="H1328" i="1578" s="1"/>
  <c r="H1327" i="1578" a="1"/>
  <c r="H1327" i="1578" s="1"/>
  <c r="H1326" i="1578" a="1"/>
  <c r="H1326" i="1578" s="1"/>
  <c r="H1325" i="1578" a="1"/>
  <c r="H1325" i="1578" s="1"/>
  <c r="H1324" i="1578" a="1"/>
  <c r="H1324" i="1578" s="1"/>
  <c r="H1323" i="1578" a="1"/>
  <c r="H1323" i="1578" s="1"/>
  <c r="H1320" i="1578" a="1"/>
  <c r="H1320" i="1578" s="1"/>
  <c r="H1319" i="1578" a="1"/>
  <c r="H1319" i="1578" s="1"/>
  <c r="H1318" i="1578" a="1"/>
  <c r="H1318" i="1578" s="1"/>
  <c r="H1316" i="1578" a="1"/>
  <c r="H1316" i="1578" s="1"/>
  <c r="H1315" i="1578" a="1"/>
  <c r="H1315" i="1578" s="1"/>
  <c r="H1314" i="1578" a="1"/>
  <c r="H1314" i="1578" s="1"/>
  <c r="H1313" i="1578" a="1"/>
  <c r="H1313" i="1578" s="1"/>
  <c r="H1312" i="1578" a="1"/>
  <c r="H1312" i="1578" s="1"/>
  <c r="H1311" i="1578" a="1"/>
  <c r="H1311" i="1578" s="1"/>
  <c r="H1310" i="1578" a="1"/>
  <c r="H1310" i="1578" s="1"/>
  <c r="H1305" i="1578" a="1"/>
  <c r="H1305" i="1578" s="1"/>
  <c r="H1304" i="1578" a="1"/>
  <c r="H1304" i="1578" s="1"/>
  <c r="H1303" i="1578" a="1"/>
  <c r="H1303" i="1578" s="1"/>
  <c r="H1302" i="1578" a="1"/>
  <c r="H1302" i="1578" s="1"/>
  <c r="H1301" i="1578" a="1"/>
  <c r="H1301" i="1578" s="1"/>
  <c r="H1300" i="1578" a="1"/>
  <c r="H1300" i="1578" s="1"/>
  <c r="H1299" i="1578" a="1"/>
  <c r="H1299" i="1578" s="1"/>
  <c r="H1298" i="1578" a="1"/>
  <c r="H1298" i="1578" s="1"/>
  <c r="H1295" i="1578" a="1"/>
  <c r="H1295" i="1578" s="1"/>
  <c r="H1294" i="1578" a="1"/>
  <c r="H1294" i="1578" s="1"/>
  <c r="H1293" i="1578" a="1"/>
  <c r="H1293" i="1578" s="1"/>
  <c r="H1292" i="1578" a="1"/>
  <c r="H1292" i="1578" s="1"/>
  <c r="H1291" i="1578" a="1"/>
  <c r="H1291" i="1578" s="1"/>
  <c r="H1288" i="1578" a="1"/>
  <c r="H1288" i="1578" s="1"/>
  <c r="H1286" i="1578" a="1"/>
  <c r="H1286" i="1578" s="1"/>
  <c r="H1281" i="1578" a="1"/>
  <c r="H1281" i="1578" s="1"/>
  <c r="H1280" i="1578" a="1"/>
  <c r="H1280" i="1578" s="1"/>
  <c r="H1279" i="1578" a="1"/>
  <c r="H1279" i="1578" s="1"/>
  <c r="H1278" i="1578" a="1"/>
  <c r="H1278" i="1578" s="1"/>
  <c r="H1277" i="1578" a="1"/>
  <c r="H1277" i="1578" s="1"/>
  <c r="H1276" i="1578" a="1"/>
  <c r="H1276" i="1578" s="1"/>
  <c r="H1275" i="1578" a="1"/>
  <c r="H1275" i="1578" s="1"/>
  <c r="H1274" i="1578" a="1"/>
  <c r="H1274" i="1578" s="1"/>
  <c r="H1273" i="1578" a="1"/>
  <c r="H1273" i="1578" s="1"/>
  <c r="H1271" i="1578" a="1"/>
  <c r="H1271" i="1578" s="1"/>
  <c r="H1270" i="1578" a="1"/>
  <c r="H1270" i="1578" s="1"/>
  <c r="H1269" i="1578" a="1"/>
  <c r="H1269" i="1578" s="1"/>
  <c r="H1262" i="1578" a="1"/>
  <c r="H1262" i="1578" s="1"/>
  <c r="H1261" i="1578" a="1"/>
  <c r="H1261" i="1578" s="1"/>
  <c r="H1259" i="1578" a="1"/>
  <c r="H1259" i="1578" s="1"/>
  <c r="H1251" i="1578" a="1"/>
  <c r="H1251" i="1578" s="1"/>
  <c r="H1241" i="1578" a="1"/>
  <c r="H1241" i="1578" s="1"/>
  <c r="H1227" i="1578" a="1"/>
  <c r="H1227" i="1578" s="1"/>
  <c r="H1226" i="1578" a="1"/>
  <c r="H1226" i="1578" s="1"/>
  <c r="H1225" i="1578" a="1"/>
  <c r="H1225" i="1578" s="1"/>
  <c r="H1224" i="1578" a="1"/>
  <c r="H1224" i="1578" s="1"/>
  <c r="H1223" i="1578" a="1"/>
  <c r="H1223" i="1578" s="1"/>
  <c r="H1222" i="1578" a="1"/>
  <c r="H1222" i="1578" s="1"/>
  <c r="H1221" i="1578" a="1"/>
  <c r="H1221" i="1578" s="1"/>
  <c r="H1220" i="1578" a="1"/>
  <c r="H1220" i="1578" s="1"/>
  <c r="H1219" i="1578" a="1"/>
  <c r="H1219" i="1578" s="1"/>
  <c r="H1209" i="1578" a="1"/>
  <c r="H1209" i="1578" s="1"/>
  <c r="H1208" i="1578" a="1"/>
  <c r="H1208" i="1578" s="1"/>
  <c r="H1207" i="1578" a="1"/>
  <c r="H1207" i="1578" s="1"/>
  <c r="H1206" i="1578" a="1"/>
  <c r="H1206" i="1578" s="1"/>
  <c r="H1205" i="1578" a="1"/>
  <c r="H1205" i="1578" s="1"/>
  <c r="H1204" i="1578" a="1"/>
  <c r="H1204" i="1578" s="1"/>
  <c r="H1203" i="1578" a="1"/>
  <c r="H1203" i="1578" s="1"/>
  <c r="H1202" i="1578" a="1"/>
  <c r="H1202" i="1578" s="1"/>
  <c r="H1201" i="1578" a="1"/>
  <c r="H1201" i="1578" s="1"/>
  <c r="H1200" i="1578" a="1"/>
  <c r="H1200" i="1578" s="1"/>
  <c r="H1199" i="1578" a="1"/>
  <c r="H1199" i="1578" s="1"/>
  <c r="H1198" i="1578" a="1"/>
  <c r="H1198" i="1578" s="1"/>
  <c r="H1197" i="1578" a="1"/>
  <c r="H1197" i="1578" s="1"/>
  <c r="H1196" i="1578" a="1"/>
  <c r="H1196" i="1578" s="1"/>
  <c r="H1195" i="1578" a="1"/>
  <c r="H1195" i="1578" s="1"/>
  <c r="H1193" i="1578" a="1"/>
  <c r="H1193" i="1578" s="1"/>
  <c r="H1192" i="1578" a="1"/>
  <c r="H1192" i="1578" s="1"/>
  <c r="H1191" i="1578" a="1"/>
  <c r="H1191" i="1578" s="1"/>
  <c r="H1190" i="1578" a="1"/>
  <c r="H1190" i="1578" s="1"/>
  <c r="H1175" i="1578" a="1"/>
  <c r="H1175" i="1578" s="1"/>
  <c r="H1174" i="1578" a="1"/>
  <c r="H1174" i="1578" s="1"/>
  <c r="H1173" i="1578" a="1"/>
  <c r="H1173" i="1578" s="1"/>
  <c r="H1172" i="1578" a="1"/>
  <c r="H1172" i="1578" s="1"/>
  <c r="H1171" i="1578" a="1"/>
  <c r="H1171" i="1578" s="1"/>
  <c r="H1170" i="1578" a="1"/>
  <c r="H1170" i="1578" s="1"/>
  <c r="H1169" i="1578" a="1"/>
  <c r="H1169" i="1578" s="1"/>
  <c r="H1168" i="1578" a="1"/>
  <c r="H1168" i="1578" s="1"/>
  <c r="H1167" i="1578" a="1"/>
  <c r="H1167" i="1578" s="1"/>
  <c r="H1166" i="1578" a="1"/>
  <c r="H1166" i="1578" s="1"/>
  <c r="H1164" i="1578" a="1"/>
  <c r="H1164" i="1578" s="1"/>
  <c r="H1163" i="1578" a="1"/>
  <c r="H1163" i="1578" s="1"/>
  <c r="H1162" i="1578" a="1"/>
  <c r="H1162" i="1578" s="1"/>
  <c r="H1161" i="1578" a="1"/>
  <c r="H1161" i="1578" s="1"/>
  <c r="H1160" i="1578" a="1"/>
  <c r="H1160" i="1578" s="1"/>
  <c r="H1159" i="1578" a="1"/>
  <c r="H1159" i="1578" s="1"/>
  <c r="H1158" i="1578" a="1"/>
  <c r="H1158" i="1578" s="1"/>
  <c r="H1157" i="1578" a="1"/>
  <c r="H1157" i="1578" s="1"/>
  <c r="H1156" i="1578" a="1"/>
  <c r="H1156" i="1578" s="1"/>
  <c r="H1155" i="1578" a="1"/>
  <c r="H1155" i="1578" s="1"/>
  <c r="H1154" i="1578" a="1"/>
  <c r="H1154" i="1578" s="1"/>
  <c r="H1153" i="1578" a="1"/>
  <c r="H1153" i="1578" s="1"/>
  <c r="H1152" i="1578" a="1"/>
  <c r="H1152" i="1578" s="1"/>
  <c r="H1151" i="1578" a="1"/>
  <c r="H1151" i="1578" s="1"/>
  <c r="H1150" i="1578" a="1"/>
  <c r="H1150" i="1578" s="1"/>
  <c r="H1149" i="1578" a="1"/>
  <c r="H1149" i="1578" s="1"/>
  <c r="H1148" i="1578" a="1"/>
  <c r="H1148" i="1578" s="1"/>
  <c r="H1147" i="1578" a="1"/>
  <c r="H1147" i="1578" s="1"/>
  <c r="H1146" i="1578" a="1"/>
  <c r="H1146" i="1578" s="1"/>
  <c r="H1145" i="1578" a="1"/>
  <c r="H1145" i="1578" s="1"/>
  <c r="H1144" i="1578" a="1"/>
  <c r="H1144" i="1578" s="1"/>
  <c r="H1143" i="1578" a="1"/>
  <c r="H1143" i="1578" s="1"/>
  <c r="H1142" i="1578" a="1"/>
  <c r="H1142" i="1578" s="1"/>
  <c r="H1141" i="1578" a="1"/>
  <c r="H1141" i="1578" s="1"/>
  <c r="H1140" i="1578" a="1"/>
  <c r="H1140" i="1578" s="1"/>
  <c r="H1139" i="1578" a="1"/>
  <c r="H1139" i="1578" s="1"/>
  <c r="H1138" i="1578" a="1"/>
  <c r="H1138" i="1578" s="1"/>
  <c r="H1137" i="1578" a="1"/>
  <c r="H1137" i="1578" s="1"/>
  <c r="H1135" i="1578" a="1"/>
  <c r="H1135" i="1578" s="1"/>
  <c r="H1134" i="1578" a="1"/>
  <c r="H1134" i="1578" s="1"/>
  <c r="H1133" i="1578" a="1"/>
  <c r="H1133" i="1578" s="1"/>
  <c r="H1132" i="1578" a="1"/>
  <c r="H1132" i="1578" s="1"/>
  <c r="H1131" i="1578" a="1"/>
  <c r="H1131" i="1578" s="1"/>
  <c r="H1130" i="1578" a="1"/>
  <c r="H1130" i="1578" s="1"/>
  <c r="H1129" i="1578" a="1"/>
  <c r="H1129" i="1578" s="1"/>
  <c r="H1128" i="1578" a="1"/>
  <c r="H1128" i="1578" s="1"/>
  <c r="H1127" i="1578" a="1"/>
  <c r="H1127" i="1578" s="1"/>
  <c r="H1126" i="1578" a="1"/>
  <c r="H1126" i="1578" s="1"/>
  <c r="H1125" i="1578" a="1"/>
  <c r="H1125" i="1578" s="1"/>
  <c r="H1124" i="1578" a="1"/>
  <c r="H1124" i="1578" s="1"/>
  <c r="H1121" i="1578" a="1"/>
  <c r="H1121" i="1578" s="1"/>
  <c r="H1120" i="1578" a="1"/>
  <c r="H1120" i="1578" s="1"/>
  <c r="H1119" i="1578" a="1"/>
  <c r="H1119" i="1578" s="1"/>
  <c r="H1118" i="1578" a="1"/>
  <c r="H1118" i="1578" s="1"/>
  <c r="H1117" i="1578" a="1"/>
  <c r="H1117" i="1578" s="1"/>
  <c r="H1116" i="1578" a="1"/>
  <c r="H1116" i="1578" s="1"/>
  <c r="H1115" i="1578" a="1"/>
  <c r="H1115" i="1578" s="1"/>
  <c r="H1114" i="1578" a="1"/>
  <c r="H1114" i="1578" s="1"/>
  <c r="H1113" i="1578" a="1"/>
  <c r="H1113" i="1578" s="1"/>
  <c r="H1112" i="1578" a="1"/>
  <c r="H1112" i="1578" s="1"/>
  <c r="H1111" i="1578" a="1"/>
  <c r="H1111" i="1578" s="1"/>
  <c r="H1110" i="1578" a="1"/>
  <c r="H1110" i="1578" s="1"/>
  <c r="H1109" i="1578" a="1"/>
  <c r="H1109" i="1578" s="1"/>
  <c r="H1108" i="1578" a="1"/>
  <c r="H1108" i="1578" s="1"/>
  <c r="H1107" i="1578" a="1"/>
  <c r="H1107" i="1578" s="1"/>
  <c r="H1106" i="1578" a="1"/>
  <c r="H1106" i="1578" s="1"/>
  <c r="H1105" i="1578" a="1"/>
  <c r="H1105" i="1578" s="1"/>
  <c r="H1104" i="1578" a="1"/>
  <c r="H1104" i="1578" s="1"/>
  <c r="H1103" i="1578" a="1"/>
  <c r="H1103" i="1578" s="1"/>
  <c r="H1102" i="1578" a="1"/>
  <c r="H1102" i="1578" s="1"/>
  <c r="H1101" i="1578" a="1"/>
  <c r="H1101" i="1578" s="1"/>
  <c r="H1100" i="1578" a="1"/>
  <c r="H1100" i="1578" s="1"/>
  <c r="H1099" i="1578" a="1"/>
  <c r="H1099" i="1578" s="1"/>
  <c r="H1098" i="1578" a="1"/>
  <c r="H1098" i="1578" s="1"/>
  <c r="H1097" i="1578" a="1"/>
  <c r="H1097" i="1578" s="1"/>
  <c r="H1096" i="1578" a="1"/>
  <c r="H1096" i="1578" s="1"/>
  <c r="H1095" i="1578" a="1"/>
  <c r="H1095" i="1578" s="1"/>
  <c r="H1094" i="1578" a="1"/>
  <c r="H1094" i="1578" s="1"/>
  <c r="H1093" i="1578" a="1"/>
  <c r="H1093" i="1578" s="1"/>
  <c r="H1092" i="1578" a="1"/>
  <c r="H1092" i="1578" s="1"/>
  <c r="H1091" i="1578" a="1"/>
  <c r="H1091" i="1578" s="1"/>
  <c r="H1090" i="1578" a="1"/>
  <c r="H1090" i="1578" s="1"/>
  <c r="H1089" i="1578" a="1"/>
  <c r="H1089" i="1578" s="1"/>
  <c r="H1088" i="1578" a="1"/>
  <c r="H1088" i="1578" s="1"/>
  <c r="H1087" i="1578" a="1"/>
  <c r="H1087" i="1578" s="1"/>
  <c r="H1086" i="1578" a="1"/>
  <c r="H1086" i="1578" s="1"/>
  <c r="H1085" i="1578" a="1"/>
  <c r="H1085" i="1578" s="1"/>
  <c r="H1084" i="1578" a="1"/>
  <c r="H1084" i="1578" s="1"/>
  <c r="H1083" i="1578" a="1"/>
  <c r="H1083" i="1578" s="1"/>
  <c r="H1082" i="1578" a="1"/>
  <c r="H1082" i="1578" s="1"/>
  <c r="H1081" i="1578" a="1"/>
  <c r="H1081" i="1578" s="1"/>
  <c r="H1080" i="1578" a="1"/>
  <c r="H1080" i="1578" s="1"/>
  <c r="H1062" i="1578" a="1"/>
  <c r="H1062" i="1578" s="1"/>
  <c r="H1061" i="1578" a="1"/>
  <c r="H1061" i="1578" s="1"/>
  <c r="H1060" i="1578" a="1"/>
  <c r="H1060" i="1578" s="1"/>
  <c r="H1059" i="1578" a="1"/>
  <c r="H1059" i="1578" s="1"/>
  <c r="H1058" i="1578" a="1"/>
  <c r="H1058" i="1578" s="1"/>
  <c r="H1057" i="1578" a="1"/>
  <c r="H1057" i="1578" s="1"/>
  <c r="H1056" i="1578" a="1"/>
  <c r="H1056" i="1578" s="1"/>
  <c r="H1055" i="1578" a="1"/>
  <c r="H1055" i="1578" s="1"/>
  <c r="H1054" i="1578" a="1"/>
  <c r="H1054" i="1578" s="1"/>
  <c r="H1053" i="1578" a="1"/>
  <c r="H1053" i="1578" s="1"/>
  <c r="H1052" i="1578" a="1"/>
  <c r="H1052" i="1578" s="1"/>
  <c r="H1050" i="1578" a="1"/>
  <c r="H1050" i="1578" s="1"/>
  <c r="H1049" i="1578" a="1"/>
  <c r="H1049" i="1578" s="1"/>
  <c r="H1039" i="1578" a="1"/>
  <c r="H1039" i="1578" s="1"/>
  <c r="H1038" i="1578" a="1"/>
  <c r="H1038" i="1578" s="1"/>
  <c r="H1037" i="1578" a="1"/>
  <c r="H1037" i="1578" s="1"/>
  <c r="H1036" i="1578" a="1"/>
  <c r="H1036" i="1578" s="1"/>
  <c r="H1035" i="1578" a="1"/>
  <c r="H1035" i="1578" s="1"/>
  <c r="H1034" i="1578" a="1"/>
  <c r="H1034" i="1578" s="1"/>
  <c r="H1033" i="1578" a="1"/>
  <c r="H1033" i="1578" s="1"/>
  <c r="H1032" i="1578" a="1"/>
  <c r="H1032" i="1578" s="1"/>
  <c r="H1031" i="1578" a="1"/>
  <c r="H1031" i="1578" s="1"/>
  <c r="H1030" i="1578" a="1"/>
  <c r="H1030" i="1578" s="1"/>
  <c r="H1029" i="1578" a="1"/>
  <c r="H1029" i="1578" s="1"/>
  <c r="H1028" i="1578" a="1"/>
  <c r="H1028" i="1578" s="1"/>
  <c r="H1027" i="1578" a="1"/>
  <c r="H1027" i="1578" s="1"/>
  <c r="H1026" i="1578" a="1"/>
  <c r="H1026" i="1578" s="1"/>
  <c r="H1025" i="1578" a="1"/>
  <c r="H1025" i="1578" s="1"/>
  <c r="H1024" i="1578" a="1"/>
  <c r="H1024" i="1578" s="1"/>
  <c r="H1023" i="1578" a="1"/>
  <c r="H1023" i="1578" s="1"/>
  <c r="H1022" i="1578" a="1"/>
  <c r="H1022" i="1578" s="1"/>
  <c r="H1021" i="1578" a="1"/>
  <c r="H1021" i="1578" s="1"/>
  <c r="H1020" i="1578" a="1"/>
  <c r="H1020" i="1578" s="1"/>
  <c r="H1019" i="1578" a="1"/>
  <c r="H1019" i="1578" s="1"/>
  <c r="H1018" i="1578" a="1"/>
  <c r="H1018" i="1578" s="1"/>
  <c r="H1017" i="1578" a="1"/>
  <c r="H1017" i="1578" s="1"/>
  <c r="H1016" i="1578" a="1"/>
  <c r="H1016" i="1578" s="1"/>
  <c r="H1015" i="1578" a="1"/>
  <c r="H1015" i="1578" s="1"/>
  <c r="H1014" i="1578" a="1"/>
  <c r="H1014" i="1578" s="1"/>
  <c r="H1013" i="1578" a="1"/>
  <c r="H1013" i="1578" s="1"/>
  <c r="H1012" i="1578" a="1"/>
  <c r="H1012" i="1578" s="1"/>
  <c r="H1011" i="1578" a="1"/>
  <c r="H1011" i="1578" s="1"/>
  <c r="H1010" i="1578" a="1"/>
  <c r="H1010" i="1578" s="1"/>
  <c r="H1003" i="1578" a="1"/>
  <c r="H1003" i="1578" s="1"/>
  <c r="H1002" i="1578" a="1"/>
  <c r="H1002" i="1578" s="1"/>
  <c r="H1001" i="1578" a="1"/>
  <c r="H1001" i="1578" s="1"/>
  <c r="H1000" i="1578" a="1"/>
  <c r="H1000" i="1578" s="1"/>
  <c r="H999" i="1578" a="1"/>
  <c r="H999" i="1578" s="1"/>
  <c r="H998" i="1578" a="1"/>
  <c r="H998" i="1578" s="1"/>
  <c r="H995" i="1578" a="1"/>
  <c r="H995" i="1578" s="1"/>
  <c r="H994" i="1578" a="1"/>
  <c r="H994" i="1578" s="1"/>
  <c r="H993" i="1578" a="1"/>
  <c r="H993" i="1578" s="1"/>
  <c r="H992" i="1578" a="1"/>
  <c r="H992" i="1578" s="1"/>
  <c r="H991" i="1578" a="1"/>
  <c r="H991" i="1578" s="1"/>
  <c r="H990" i="1578" a="1"/>
  <c r="H990" i="1578" s="1"/>
  <c r="H989" i="1578" a="1"/>
  <c r="H989" i="1578" s="1"/>
  <c r="H988" i="1578" a="1"/>
  <c r="H988" i="1578" s="1"/>
  <c r="H987" i="1578" a="1"/>
  <c r="H987" i="1578" s="1"/>
  <c r="H986" i="1578" a="1"/>
  <c r="H986" i="1578" s="1"/>
  <c r="H985" i="1578" a="1"/>
  <c r="H985" i="1578" s="1"/>
  <c r="H984" i="1578" a="1"/>
  <c r="H984" i="1578" s="1"/>
  <c r="H983" i="1578" a="1"/>
  <c r="H983" i="1578" s="1"/>
  <c r="H982" i="1578" a="1"/>
  <c r="H982" i="1578" s="1"/>
  <c r="H981" i="1578" a="1"/>
  <c r="H981" i="1578" s="1"/>
  <c r="H980" i="1578" a="1"/>
  <c r="H980" i="1578" s="1"/>
  <c r="H979" i="1578" a="1"/>
  <c r="H979" i="1578" s="1"/>
  <c r="H978" i="1578" a="1"/>
  <c r="H978" i="1578" s="1"/>
  <c r="H977" i="1578" a="1"/>
  <c r="H977" i="1578" s="1"/>
  <c r="H976" i="1578" a="1"/>
  <c r="H976" i="1578" s="1"/>
  <c r="H975" i="1578" a="1"/>
  <c r="H975" i="1578" s="1"/>
  <c r="H974" i="1578" a="1"/>
  <c r="H974" i="1578" s="1"/>
  <c r="H973" i="1578" a="1"/>
  <c r="H973" i="1578" s="1"/>
  <c r="H972" i="1578" a="1"/>
  <c r="H972" i="1578" s="1"/>
  <c r="H971" i="1578" a="1"/>
  <c r="H971" i="1578" s="1"/>
  <c r="H970" i="1578" a="1"/>
  <c r="H970" i="1578" s="1"/>
  <c r="H969" i="1578" a="1"/>
  <c r="H969" i="1578" s="1"/>
  <c r="H968" i="1578" a="1"/>
  <c r="H968" i="1578" s="1"/>
  <c r="H967" i="1578" a="1"/>
  <c r="H967" i="1578" s="1"/>
  <c r="H966" i="1578" a="1"/>
  <c r="H966" i="1578" s="1"/>
  <c r="H965" i="1578" a="1"/>
  <c r="H965" i="1578" s="1"/>
  <c r="H964" i="1578" a="1"/>
  <c r="H964" i="1578" s="1"/>
  <c r="H963" i="1578" a="1"/>
  <c r="H963" i="1578" s="1"/>
  <c r="H962" i="1578" a="1"/>
  <c r="H962" i="1578" s="1"/>
  <c r="H961" i="1578" a="1"/>
  <c r="H961" i="1578" s="1"/>
  <c r="H960" i="1578" a="1"/>
  <c r="H960" i="1578" s="1"/>
  <c r="H959" i="1578" a="1"/>
  <c r="H959" i="1578" s="1"/>
  <c r="H958" i="1578" a="1"/>
  <c r="H958" i="1578" s="1"/>
  <c r="H957" i="1578" a="1"/>
  <c r="H957" i="1578" s="1"/>
  <c r="H956" i="1578" a="1"/>
  <c r="H956" i="1578" s="1"/>
  <c r="H955" i="1578" a="1"/>
  <c r="H955" i="1578" s="1"/>
  <c r="H954" i="1578" a="1"/>
  <c r="H954" i="1578" s="1"/>
  <c r="H953" i="1578" a="1"/>
  <c r="H953" i="1578" s="1"/>
  <c r="H952" i="1578" a="1"/>
  <c r="H952" i="1578" s="1"/>
  <c r="H951" i="1578" a="1"/>
  <c r="H951" i="1578" s="1"/>
  <c r="H950" i="1578" a="1"/>
  <c r="H950" i="1578" s="1"/>
  <c r="H949" i="1578" a="1"/>
  <c r="H949" i="1578" s="1"/>
  <c r="H948" i="1578" a="1"/>
  <c r="H948" i="1578" s="1"/>
  <c r="H947" i="1578" a="1"/>
  <c r="H947" i="1578" s="1"/>
  <c r="H946" i="1578" a="1"/>
  <c r="H946" i="1578" s="1"/>
  <c r="H945" i="1578" a="1"/>
  <c r="H945" i="1578" s="1"/>
  <c r="H944" i="1578" a="1"/>
  <c r="H944" i="1578" s="1"/>
  <c r="H943" i="1578" a="1"/>
  <c r="H943" i="1578" s="1"/>
  <c r="H942" i="1578" a="1"/>
  <c r="H942" i="1578" s="1"/>
  <c r="H941" i="1578" a="1"/>
  <c r="H941" i="1578" s="1"/>
  <c r="H940" i="1578" a="1"/>
  <c r="H940" i="1578" s="1"/>
  <c r="H939" i="1578" a="1"/>
  <c r="H939" i="1578" s="1"/>
  <c r="H938" i="1578" a="1"/>
  <c r="H938" i="1578" s="1"/>
  <c r="H937" i="1578" a="1"/>
  <c r="H937" i="1578" s="1"/>
  <c r="H936" i="1578" a="1"/>
  <c r="H936" i="1578" s="1"/>
  <c r="H935" i="1578" a="1"/>
  <c r="H935" i="1578" s="1"/>
  <c r="H934" i="1578" a="1"/>
  <c r="H934" i="1578" s="1"/>
  <c r="H933" i="1578" a="1"/>
  <c r="H933" i="1578" s="1"/>
  <c r="H932" i="1578" a="1"/>
  <c r="H932" i="1578" s="1"/>
  <c r="H931" i="1578" a="1"/>
  <c r="H931" i="1578" s="1"/>
  <c r="H930" i="1578" a="1"/>
  <c r="H930" i="1578" s="1"/>
  <c r="H929" i="1578" a="1"/>
  <c r="H929" i="1578" s="1"/>
  <c r="H928" i="1578" a="1"/>
  <c r="H928" i="1578" s="1"/>
  <c r="H927" i="1578" a="1"/>
  <c r="H927" i="1578" s="1"/>
  <c r="H926" i="1578" a="1"/>
  <c r="H926" i="1578" s="1"/>
  <c r="H925" i="1578" a="1"/>
  <c r="H925" i="1578" s="1"/>
  <c r="H924" i="1578" a="1"/>
  <c r="H924" i="1578" s="1"/>
  <c r="H923" i="1578" a="1"/>
  <c r="H923" i="1578" s="1"/>
  <c r="H922" i="1578" a="1"/>
  <c r="H922" i="1578" s="1"/>
  <c r="H921" i="1578" a="1"/>
  <c r="H921" i="1578" s="1"/>
  <c r="H920" i="1578" a="1"/>
  <c r="H920" i="1578" s="1"/>
  <c r="H919" i="1578" a="1"/>
  <c r="H919" i="1578" s="1"/>
  <c r="H918" i="1578" a="1"/>
  <c r="H918" i="1578" s="1"/>
  <c r="H917" i="1578" a="1"/>
  <c r="H917" i="1578" s="1"/>
  <c r="H916" i="1578" a="1"/>
  <c r="H916" i="1578" s="1"/>
  <c r="H915" i="1578" a="1"/>
  <c r="H915" i="1578" s="1"/>
  <c r="H914" i="1578" a="1"/>
  <c r="H914" i="1578" s="1"/>
  <c r="H913" i="1578" a="1"/>
  <c r="H913" i="1578" s="1"/>
  <c r="H912" i="1578" a="1"/>
  <c r="H912" i="1578" s="1"/>
  <c r="H911" i="1578" a="1"/>
  <c r="H911" i="1578" s="1"/>
  <c r="H910" i="1578" a="1"/>
  <c r="H910" i="1578" s="1"/>
  <c r="H909" i="1578" a="1"/>
  <c r="H909" i="1578" s="1"/>
  <c r="H908" i="1578" a="1"/>
  <c r="H908" i="1578" s="1"/>
  <c r="H907" i="1578" a="1"/>
  <c r="H907" i="1578" s="1"/>
  <c r="H906" i="1578" a="1"/>
  <c r="H906" i="1578" s="1"/>
  <c r="H905" i="1578" a="1"/>
  <c r="H905" i="1578" s="1"/>
  <c r="H904" i="1578" a="1"/>
  <c r="H904" i="1578" s="1"/>
  <c r="H903" i="1578" a="1"/>
  <c r="H903" i="1578" s="1"/>
  <c r="H902" i="1578" a="1"/>
  <c r="H902" i="1578" s="1"/>
  <c r="H901" i="1578" a="1"/>
  <c r="H901" i="1578" s="1"/>
  <c r="H900" i="1578" a="1"/>
  <c r="H900" i="1578" s="1"/>
  <c r="H899" i="1578" a="1"/>
  <c r="H899" i="1578" s="1"/>
  <c r="H898" i="1578" a="1"/>
  <c r="H898" i="1578" s="1"/>
  <c r="H897" i="1578" a="1"/>
  <c r="H897" i="1578" s="1"/>
  <c r="H896" i="1578" a="1"/>
  <c r="H896" i="1578" s="1"/>
  <c r="H895" i="1578" a="1"/>
  <c r="H895" i="1578" s="1"/>
  <c r="H894" i="1578" a="1"/>
  <c r="H894" i="1578" s="1"/>
  <c r="H893" i="1578" a="1"/>
  <c r="H893" i="1578" s="1"/>
  <c r="H892" i="1578" a="1"/>
  <c r="H892" i="1578" s="1"/>
  <c r="H891" i="1578" a="1"/>
  <c r="H891" i="1578" s="1"/>
  <c r="H890" i="1578" a="1"/>
  <c r="H890" i="1578" s="1"/>
  <c r="H889" i="1578" a="1"/>
  <c r="H889" i="1578" s="1"/>
  <c r="H888" i="1578" a="1"/>
  <c r="H888" i="1578" s="1"/>
  <c r="H887" i="1578" a="1"/>
  <c r="H887" i="1578" s="1"/>
  <c r="H886" i="1578" a="1"/>
  <c r="H886" i="1578" s="1"/>
  <c r="H885" i="1578" a="1"/>
  <c r="H885" i="1578" s="1"/>
  <c r="H884" i="1578" a="1"/>
  <c r="H884" i="1578" s="1"/>
  <c r="H883" i="1578" a="1"/>
  <c r="H883" i="1578" s="1"/>
  <c r="H882" i="1578" a="1"/>
  <c r="H882" i="1578" s="1"/>
  <c r="H881" i="1578" a="1"/>
  <c r="H881" i="1578" s="1"/>
  <c r="H880" i="1578" a="1"/>
  <c r="H880" i="1578" s="1"/>
  <c r="H879" i="1578" a="1"/>
  <c r="H879" i="1578" s="1"/>
  <c r="H878" i="1578" a="1"/>
  <c r="H878" i="1578" s="1"/>
  <c r="H877" i="1578" a="1"/>
  <c r="H877" i="1578" s="1"/>
  <c r="H876" i="1578" a="1"/>
  <c r="H876" i="1578" s="1"/>
  <c r="H875" i="1578" a="1"/>
  <c r="H875" i="1578" s="1"/>
  <c r="H874" i="1578" a="1"/>
  <c r="H874" i="1578" s="1"/>
  <c r="H873" i="1578" a="1"/>
  <c r="H873" i="1578" s="1"/>
  <c r="H872" i="1578" a="1"/>
  <c r="H872" i="1578" s="1"/>
  <c r="H871" i="1578" a="1"/>
  <c r="H871" i="1578" s="1"/>
  <c r="H870" i="1578" a="1"/>
  <c r="H870" i="1578" s="1"/>
  <c r="H869" i="1578" a="1"/>
  <c r="H869" i="1578" s="1"/>
  <c r="H868" i="1578" a="1"/>
  <c r="H868" i="1578" s="1"/>
  <c r="H867" i="1578" a="1"/>
  <c r="H867" i="1578" s="1"/>
  <c r="H866" i="1578" a="1"/>
  <c r="H866" i="1578" s="1"/>
  <c r="H865" i="1578" a="1"/>
  <c r="H865" i="1578" s="1"/>
  <c r="H864" i="1578" a="1"/>
  <c r="H864" i="1578" s="1"/>
  <c r="H863" i="1578" a="1"/>
  <c r="H863" i="1578" s="1"/>
  <c r="H862" i="1578" a="1"/>
  <c r="H862" i="1578" s="1"/>
  <c r="H861" i="1578" a="1"/>
  <c r="H861" i="1578" s="1"/>
  <c r="H860" i="1578" a="1"/>
  <c r="H860" i="1578" s="1"/>
  <c r="H859" i="1578" a="1"/>
  <c r="H859" i="1578" s="1"/>
  <c r="H858" i="1578" a="1"/>
  <c r="H858" i="1578" s="1"/>
  <c r="H857" i="1578" a="1"/>
  <c r="H857" i="1578" s="1"/>
  <c r="H856" i="1578" a="1"/>
  <c r="H856" i="1578" s="1"/>
  <c r="H855" i="1578" a="1"/>
  <c r="H855" i="1578" s="1"/>
  <c r="H854" i="1578" a="1"/>
  <c r="H854" i="1578" s="1"/>
  <c r="H853" i="1578" a="1"/>
  <c r="H853" i="1578" s="1"/>
  <c r="H852" i="1578" a="1"/>
  <c r="H852" i="1578" s="1"/>
  <c r="H851" i="1578" a="1"/>
  <c r="H851" i="1578" s="1"/>
  <c r="H850" i="1578" a="1"/>
  <c r="H850" i="1578" s="1"/>
  <c r="H849" i="1578" a="1"/>
  <c r="H849" i="1578" s="1"/>
  <c r="H848" i="1578" a="1"/>
  <c r="H848" i="1578" s="1"/>
  <c r="H847" i="1578" a="1"/>
  <c r="H847" i="1578" s="1"/>
  <c r="H846" i="1578" a="1"/>
  <c r="H846" i="1578" s="1"/>
  <c r="H845" i="1578" a="1"/>
  <c r="H845" i="1578" s="1"/>
  <c r="H844" i="1578" a="1"/>
  <c r="H844" i="1578" s="1"/>
  <c r="H843" i="1578" a="1"/>
  <c r="H843" i="1578" s="1"/>
  <c r="H842" i="1578" a="1"/>
  <c r="H842" i="1578" s="1"/>
  <c r="H841" i="1578" a="1"/>
  <c r="H841" i="1578" s="1"/>
  <c r="H840" i="1578" a="1"/>
  <c r="H840" i="1578" s="1"/>
  <c r="H839" i="1578" a="1"/>
  <c r="H839" i="1578" s="1"/>
  <c r="H838" i="1578" a="1"/>
  <c r="H838" i="1578" s="1"/>
  <c r="H837" i="1578" a="1"/>
  <c r="H837" i="1578" s="1"/>
  <c r="H836" i="1578" a="1"/>
  <c r="H836" i="1578" s="1"/>
  <c r="H835" i="1578" a="1"/>
  <c r="H835" i="1578" s="1"/>
  <c r="H834" i="1578" a="1"/>
  <c r="H834" i="1578" s="1"/>
  <c r="H833" i="1578" a="1"/>
  <c r="H833" i="1578" s="1"/>
  <c r="H832" i="1578" a="1"/>
  <c r="H832" i="1578" s="1"/>
  <c r="H831" i="1578" a="1"/>
  <c r="H831" i="1578" s="1"/>
  <c r="H830" i="1578" a="1"/>
  <c r="H830" i="1578" s="1"/>
  <c r="H829" i="1578" a="1"/>
  <c r="H829" i="1578" s="1"/>
  <c r="H828" i="1578" a="1"/>
  <c r="H828" i="1578" s="1"/>
  <c r="H827" i="1578" a="1"/>
  <c r="H827" i="1578" s="1"/>
  <c r="H826" i="1578" a="1"/>
  <c r="H826" i="1578" s="1"/>
  <c r="H825" i="1578" a="1"/>
  <c r="H825" i="1578" s="1"/>
  <c r="H824" i="1578" a="1"/>
  <c r="H824" i="1578" s="1"/>
  <c r="H823" i="1578" a="1"/>
  <c r="H823" i="1578" s="1"/>
  <c r="H822" i="1578" a="1"/>
  <c r="H822" i="1578" s="1"/>
  <c r="H821" i="1578" a="1"/>
  <c r="H821" i="1578" s="1"/>
  <c r="H820" i="1578" a="1"/>
  <c r="H820" i="1578" s="1"/>
  <c r="H819" i="1578" a="1"/>
  <c r="H819" i="1578" s="1"/>
  <c r="H818" i="1578" a="1"/>
  <c r="H818" i="1578" s="1"/>
  <c r="H817" i="1578" a="1"/>
  <c r="H817" i="1578" s="1"/>
  <c r="H816" i="1578" a="1"/>
  <c r="H816" i="1578" s="1"/>
  <c r="H815" i="1578" a="1"/>
  <c r="H815" i="1578" s="1"/>
  <c r="H814" i="1578" a="1"/>
  <c r="H814" i="1578" s="1"/>
  <c r="H813" i="1578" a="1"/>
  <c r="H813" i="1578" s="1"/>
  <c r="H812" i="1578" a="1"/>
  <c r="H812" i="1578" s="1"/>
  <c r="H811" i="1578" a="1"/>
  <c r="H811" i="1578" s="1"/>
  <c r="H810" i="1578" a="1"/>
  <c r="H810" i="1578" s="1"/>
  <c r="H809" i="1578" a="1"/>
  <c r="H809" i="1578" s="1"/>
  <c r="H808" i="1578" a="1"/>
  <c r="H808" i="1578" s="1"/>
  <c r="H807" i="1578" a="1"/>
  <c r="H807" i="1578" s="1"/>
  <c r="H806" i="1578" a="1"/>
  <c r="H806" i="1578" s="1"/>
  <c r="H805" i="1578" a="1"/>
  <c r="H805" i="1578" s="1"/>
  <c r="H804" i="1578" a="1"/>
  <c r="H804" i="1578" s="1"/>
  <c r="H803" i="1578" a="1"/>
  <c r="H803" i="1578" s="1"/>
  <c r="H802" i="1578" a="1"/>
  <c r="H802" i="1578" s="1"/>
  <c r="H801" i="1578" a="1"/>
  <c r="H801" i="1578" s="1"/>
  <c r="H800" i="1578" a="1"/>
  <c r="H800" i="1578" s="1"/>
  <c r="H799" i="1578" a="1"/>
  <c r="H799" i="1578" s="1"/>
  <c r="H798" i="1578" a="1"/>
  <c r="H798" i="1578" s="1"/>
  <c r="H797" i="1578" a="1"/>
  <c r="H797" i="1578" s="1"/>
  <c r="H796" i="1578" a="1"/>
  <c r="H796" i="1578" s="1"/>
  <c r="H795" i="1578" a="1"/>
  <c r="H795" i="1578" s="1"/>
  <c r="H794" i="1578" a="1"/>
  <c r="H794" i="1578" s="1"/>
  <c r="H793" i="1578" a="1"/>
  <c r="H793" i="1578" s="1"/>
  <c r="H792" i="1578" a="1"/>
  <c r="H792" i="1578" s="1"/>
  <c r="H791" i="1578" a="1"/>
  <c r="H791" i="1578" s="1"/>
  <c r="H790" i="1578" a="1"/>
  <c r="H790" i="1578" s="1"/>
  <c r="H789" i="1578" a="1"/>
  <c r="H789" i="1578" s="1"/>
  <c r="H788" i="1578" a="1"/>
  <c r="H788" i="1578" s="1"/>
  <c r="H787" i="1578" a="1"/>
  <c r="H787" i="1578" s="1"/>
  <c r="H786" i="1578" a="1"/>
  <c r="H786" i="1578" s="1"/>
  <c r="H785" i="1578" a="1"/>
  <c r="H785" i="1578" s="1"/>
  <c r="H784" i="1578" a="1"/>
  <c r="H784" i="1578" s="1"/>
  <c r="H783" i="1578" a="1"/>
  <c r="H783" i="1578" s="1"/>
  <c r="H782" i="1578" a="1"/>
  <c r="H782" i="1578" s="1"/>
  <c r="H781" i="1578" a="1"/>
  <c r="H781" i="1578" s="1"/>
  <c r="H780" i="1578" a="1"/>
  <c r="H780" i="1578" s="1"/>
  <c r="H779" i="1578" a="1"/>
  <c r="H779" i="1578" s="1"/>
  <c r="H778" i="1578" a="1"/>
  <c r="H778" i="1578" s="1"/>
  <c r="H777" i="1578" a="1"/>
  <c r="H777" i="1578" s="1"/>
  <c r="H776" i="1578" a="1"/>
  <c r="H776" i="1578" s="1"/>
  <c r="H775" i="1578" a="1"/>
  <c r="H775" i="1578" s="1"/>
  <c r="H774" i="1578" a="1"/>
  <c r="H774" i="1578" s="1"/>
  <c r="H773" i="1578" a="1"/>
  <c r="H773" i="1578" s="1"/>
  <c r="H772" i="1578" a="1"/>
  <c r="H772" i="1578" s="1"/>
  <c r="H771" i="1578" a="1"/>
  <c r="H771" i="1578" s="1"/>
  <c r="H770" i="1578" a="1"/>
  <c r="H770" i="1578" s="1"/>
  <c r="H769" i="1578" a="1"/>
  <c r="H769" i="1578" s="1"/>
  <c r="H768" i="1578" a="1"/>
  <c r="H768" i="1578" s="1"/>
  <c r="H767" i="1578" a="1"/>
  <c r="H767" i="1578" s="1"/>
  <c r="H766" i="1578" a="1"/>
  <c r="H766" i="1578" s="1"/>
  <c r="H765" i="1578" a="1"/>
  <c r="H765" i="1578" s="1"/>
  <c r="H764" i="1578" a="1"/>
  <c r="H764" i="1578" s="1"/>
  <c r="H763" i="1578" a="1"/>
  <c r="H763" i="1578" s="1"/>
  <c r="H762" i="1578" a="1"/>
  <c r="H762" i="1578" s="1"/>
  <c r="H761" i="1578" a="1"/>
  <c r="H761" i="1578" s="1"/>
  <c r="H760" i="1578" a="1"/>
  <c r="H760" i="1578" s="1"/>
  <c r="H759" i="1578" a="1"/>
  <c r="H759" i="1578" s="1"/>
  <c r="H758" i="1578" a="1"/>
  <c r="H758" i="1578" s="1"/>
  <c r="H757" i="1578" a="1"/>
  <c r="H757" i="1578" s="1"/>
  <c r="H756" i="1578" a="1"/>
  <c r="H756" i="1578" s="1"/>
  <c r="H755" i="1578" a="1"/>
  <c r="H755" i="1578" s="1"/>
  <c r="H754" i="1578" a="1"/>
  <c r="H754" i="1578" s="1"/>
  <c r="H753" i="1578" a="1"/>
  <c r="H753" i="1578" s="1"/>
  <c r="H752" i="1578" a="1"/>
  <c r="H752" i="1578" s="1"/>
  <c r="H751" i="1578" a="1"/>
  <c r="H751" i="1578" s="1"/>
  <c r="H750" i="1578" a="1"/>
  <c r="H750" i="1578" s="1"/>
  <c r="H749" i="1578" a="1"/>
  <c r="H749" i="1578" s="1"/>
  <c r="H748" i="1578" a="1"/>
  <c r="H748" i="1578" s="1"/>
  <c r="H747" i="1578" a="1"/>
  <c r="H747" i="1578" s="1"/>
  <c r="H746" i="1578" a="1"/>
  <c r="H746" i="1578" s="1"/>
  <c r="H745" i="1578" a="1"/>
  <c r="H745" i="1578" s="1"/>
  <c r="H744" i="1578" a="1"/>
  <c r="H744" i="1578" s="1"/>
  <c r="H743" i="1578" a="1"/>
  <c r="H743" i="1578" s="1"/>
  <c r="H742" i="1578" a="1"/>
  <c r="H742" i="1578" s="1"/>
  <c r="H741" i="1578" a="1"/>
  <c r="H741" i="1578" s="1"/>
  <c r="H740" i="1578" a="1"/>
  <c r="H740" i="1578" s="1"/>
  <c r="H739" i="1578" a="1"/>
  <c r="H739" i="1578" s="1"/>
  <c r="H738" i="1578" a="1"/>
  <c r="H738" i="1578" s="1"/>
  <c r="H737" i="1578" a="1"/>
  <c r="H737" i="1578" s="1"/>
  <c r="H736" i="1578" a="1"/>
  <c r="H736" i="1578" s="1"/>
  <c r="H735" i="1578" a="1"/>
  <c r="H735" i="1578" s="1"/>
  <c r="H734" i="1578" a="1"/>
  <c r="H734" i="1578" s="1"/>
  <c r="H733" i="1578" a="1"/>
  <c r="H733" i="1578" s="1"/>
  <c r="H732" i="1578" a="1"/>
  <c r="H732" i="1578" s="1"/>
  <c r="H731" i="1578" a="1"/>
  <c r="H731" i="1578" s="1"/>
  <c r="H730" i="1578" a="1"/>
  <c r="H730" i="1578" s="1"/>
  <c r="H729" i="1578" a="1"/>
  <c r="H729" i="1578" s="1"/>
  <c r="H728" i="1578" a="1"/>
  <c r="H728" i="1578" s="1"/>
  <c r="H727" i="1578" a="1"/>
  <c r="H727" i="1578" s="1"/>
  <c r="H726" i="1578" a="1"/>
  <c r="H726" i="1578" s="1"/>
  <c r="H725" i="1578" a="1"/>
  <c r="H725" i="1578" s="1"/>
  <c r="H724" i="1578" a="1"/>
  <c r="H724" i="1578" s="1"/>
  <c r="H723" i="1578" a="1"/>
  <c r="H723" i="1578" s="1"/>
  <c r="H722" i="1578" a="1"/>
  <c r="H722" i="1578" s="1"/>
  <c r="H721" i="1578" a="1"/>
  <c r="H721" i="1578" s="1"/>
  <c r="H720" i="1578" a="1"/>
  <c r="H720" i="1578" s="1"/>
  <c r="H719" i="1578" a="1"/>
  <c r="H719" i="1578" s="1"/>
  <c r="H718" i="1578" a="1"/>
  <c r="H718" i="1578" s="1"/>
  <c r="H717" i="1578" a="1"/>
  <c r="H717" i="1578" s="1"/>
  <c r="H716" i="1578" a="1"/>
  <c r="H716" i="1578" s="1"/>
  <c r="H715" i="1578" a="1"/>
  <c r="H715" i="1578" s="1"/>
  <c r="H714" i="1578" a="1"/>
  <c r="H714" i="1578" s="1"/>
  <c r="H713" i="1578" a="1"/>
  <c r="H713" i="1578" s="1"/>
  <c r="H712" i="1578" a="1"/>
  <c r="H712" i="1578" s="1"/>
  <c r="H711" i="1578" a="1"/>
  <c r="H711" i="1578" s="1"/>
  <c r="H710" i="1578" a="1"/>
  <c r="H710" i="1578" s="1"/>
  <c r="H709" i="1578" a="1"/>
  <c r="H709" i="1578" s="1"/>
  <c r="H708" i="1578" a="1"/>
  <c r="H708" i="1578" s="1"/>
  <c r="H707" i="1578" a="1"/>
  <c r="H707" i="1578" s="1"/>
  <c r="H706" i="1578" a="1"/>
  <c r="H706" i="1578" s="1"/>
  <c r="H705" i="1578" a="1"/>
  <c r="H705" i="1578" s="1"/>
  <c r="H704" i="1578" a="1"/>
  <c r="H704" i="1578" s="1"/>
  <c r="H703" i="1578" a="1"/>
  <c r="H703" i="1578" s="1"/>
  <c r="H702" i="1578" a="1"/>
  <c r="H702" i="1578" s="1"/>
  <c r="H701" i="1578" a="1"/>
  <c r="H701" i="1578" s="1"/>
  <c r="H700" i="1578" a="1"/>
  <c r="H700" i="1578" s="1"/>
  <c r="H699" i="1578" a="1"/>
  <c r="H699" i="1578" s="1"/>
  <c r="H698" i="1578" a="1"/>
  <c r="H698" i="1578" s="1"/>
  <c r="H697" i="1578" a="1"/>
  <c r="H697" i="1578" s="1"/>
  <c r="H696" i="1578" a="1"/>
  <c r="H696" i="1578" s="1"/>
  <c r="H695" i="1578" a="1"/>
  <c r="H695" i="1578" s="1"/>
  <c r="H694" i="1578" a="1"/>
  <c r="H694" i="1578" s="1"/>
  <c r="H693" i="1578" a="1"/>
  <c r="H693" i="1578" s="1"/>
  <c r="H692" i="1578" a="1"/>
  <c r="H692" i="1578" s="1"/>
  <c r="H691" i="1578" a="1"/>
  <c r="H691" i="1578" s="1"/>
  <c r="H690" i="1578" a="1"/>
  <c r="H690" i="1578" s="1"/>
  <c r="H689" i="1578" a="1"/>
  <c r="H689" i="1578" s="1"/>
  <c r="H688" i="1578" a="1"/>
  <c r="H688" i="1578" s="1"/>
  <c r="H687" i="1578" a="1"/>
  <c r="H687" i="1578" s="1"/>
  <c r="H686" i="1578" a="1"/>
  <c r="H686" i="1578" s="1"/>
  <c r="H685" i="1578" a="1"/>
  <c r="H685" i="1578" s="1"/>
  <c r="H684" i="1578" a="1"/>
  <c r="H684" i="1578" s="1"/>
  <c r="H683" i="1578" a="1"/>
  <c r="H683" i="1578" s="1"/>
  <c r="H682" i="1578" a="1"/>
  <c r="H682" i="1578" s="1"/>
  <c r="H681" i="1578" a="1"/>
  <c r="H681" i="1578" s="1"/>
  <c r="H680" i="1578" a="1"/>
  <c r="H680" i="1578" s="1"/>
  <c r="H679" i="1578" a="1"/>
  <c r="H679" i="1578" s="1"/>
  <c r="H678" i="1578" a="1"/>
  <c r="H678" i="1578" s="1"/>
  <c r="H677" i="1578" a="1"/>
  <c r="H677" i="1578" s="1"/>
  <c r="H676" i="1578" a="1"/>
  <c r="H676" i="1578" s="1"/>
  <c r="H675" i="1578" a="1"/>
  <c r="H675" i="1578" s="1"/>
  <c r="H674" i="1578" a="1"/>
  <c r="H674" i="1578" s="1"/>
  <c r="H673" i="1578" a="1"/>
  <c r="H673" i="1578" s="1"/>
  <c r="H672" i="1578" a="1"/>
  <c r="H672" i="1578" s="1"/>
  <c r="H671" i="1578" a="1"/>
  <c r="H671" i="1578" s="1"/>
  <c r="H670" i="1578" a="1"/>
  <c r="H670" i="1578" s="1"/>
  <c r="H669" i="1578" a="1"/>
  <c r="H669" i="1578" s="1"/>
  <c r="H668" i="1578" a="1"/>
  <c r="H668" i="1578" s="1"/>
  <c r="H667" i="1578" a="1"/>
  <c r="H667" i="1578" s="1"/>
  <c r="H666" i="1578" a="1"/>
  <c r="H666" i="1578" s="1"/>
  <c r="H665" i="1578" a="1"/>
  <c r="H665" i="1578" s="1"/>
  <c r="H664" i="1578" a="1"/>
  <c r="H664" i="1578" s="1"/>
  <c r="H663" i="1578" a="1"/>
  <c r="H663" i="1578" s="1"/>
  <c r="H662" i="1578" a="1"/>
  <c r="H662" i="1578" s="1"/>
  <c r="H661" i="1578" a="1"/>
  <c r="H661" i="1578" s="1"/>
  <c r="H660" i="1578" a="1"/>
  <c r="H660" i="1578" s="1"/>
  <c r="H659" i="1578" a="1"/>
  <c r="H659" i="1578" s="1"/>
  <c r="H658" i="1578" a="1"/>
  <c r="H658" i="1578" s="1"/>
  <c r="H657" i="1578" a="1"/>
  <c r="H657" i="1578" s="1"/>
  <c r="H656" i="1578" a="1"/>
  <c r="H656" i="1578" s="1"/>
  <c r="H655" i="1578" a="1"/>
  <c r="H655" i="1578" s="1"/>
  <c r="H654" i="1578" a="1"/>
  <c r="H654" i="1578" s="1"/>
  <c r="H653" i="1578" a="1"/>
  <c r="H653" i="1578" s="1"/>
  <c r="H652" i="1578" a="1"/>
  <c r="H652" i="1578" s="1"/>
  <c r="H651" i="1578" a="1"/>
  <c r="H651" i="1578" s="1"/>
  <c r="H650" i="1578" a="1"/>
  <c r="H650" i="1578" s="1"/>
  <c r="H649" i="1578" a="1"/>
  <c r="H649" i="1578" s="1"/>
  <c r="H648" i="1578" a="1"/>
  <c r="H648" i="1578" s="1"/>
  <c r="H647" i="1578" a="1"/>
  <c r="H647" i="1578" s="1"/>
  <c r="H646" i="1578" a="1"/>
  <c r="H646" i="1578" s="1"/>
  <c r="H645" i="1578" a="1"/>
  <c r="H645" i="1578" s="1"/>
  <c r="H644" i="1578" a="1"/>
  <c r="H644" i="1578" s="1"/>
  <c r="H643" i="1578" a="1"/>
  <c r="H643" i="1578" s="1"/>
  <c r="H642" i="1578" a="1"/>
  <c r="H642" i="1578" s="1"/>
  <c r="H641" i="1578" a="1"/>
  <c r="H641" i="1578" s="1"/>
  <c r="H640" i="1578" a="1"/>
  <c r="H640" i="1578" s="1"/>
  <c r="H639" i="1578" a="1"/>
  <c r="H639" i="1578" s="1"/>
  <c r="H638" i="1578" a="1"/>
  <c r="H638" i="1578" s="1"/>
  <c r="H637" i="1578" a="1"/>
  <c r="H637" i="1578" s="1"/>
  <c r="H636" i="1578" a="1"/>
  <c r="H636" i="1578" s="1"/>
  <c r="H635" i="1578" a="1"/>
  <c r="H635" i="1578" s="1"/>
  <c r="H634" i="1578" a="1"/>
  <c r="H634" i="1578" s="1"/>
  <c r="H633" i="1578" a="1"/>
  <c r="H633" i="1578" s="1"/>
  <c r="H632" i="1578" a="1"/>
  <c r="H632" i="1578" s="1"/>
  <c r="H631" i="1578" a="1"/>
  <c r="H631" i="1578" s="1"/>
  <c r="H630" i="1578" a="1"/>
  <c r="H630" i="1578" s="1"/>
  <c r="H629" i="1578" a="1"/>
  <c r="H629" i="1578" s="1"/>
  <c r="H628" i="1578" a="1"/>
  <c r="H628" i="1578" s="1"/>
  <c r="H627" i="1578" a="1"/>
  <c r="H627" i="1578" s="1"/>
  <c r="H626" i="1578" a="1"/>
  <c r="H626" i="1578" s="1"/>
  <c r="H625" i="1578" a="1"/>
  <c r="H625" i="1578" s="1"/>
  <c r="H624" i="1578" a="1"/>
  <c r="H624" i="1578" s="1"/>
  <c r="H623" i="1578" a="1"/>
  <c r="H623" i="1578" s="1"/>
  <c r="H622" i="1578" a="1"/>
  <c r="H622" i="1578" s="1"/>
  <c r="H621" i="1578" a="1"/>
  <c r="H621" i="1578" s="1"/>
  <c r="H620" i="1578" a="1"/>
  <c r="H620" i="1578" s="1"/>
  <c r="H619" i="1578" a="1"/>
  <c r="H619" i="1578" s="1"/>
  <c r="H618" i="1578" a="1"/>
  <c r="H618" i="1578" s="1"/>
  <c r="H617" i="1578" a="1"/>
  <c r="H617" i="1578" s="1"/>
  <c r="H616" i="1578" a="1"/>
  <c r="H616" i="1578" s="1"/>
  <c r="H615" i="1578" a="1"/>
  <c r="H615" i="1578" s="1"/>
  <c r="H614" i="1578" a="1"/>
  <c r="H614" i="1578" s="1"/>
  <c r="H613" i="1578" a="1"/>
  <c r="H613" i="1578" s="1"/>
  <c r="H612" i="1578" a="1"/>
  <c r="H612" i="1578" s="1"/>
  <c r="H611" i="1578" a="1"/>
  <c r="H611" i="1578" s="1"/>
  <c r="H610" i="1578" a="1"/>
  <c r="H610" i="1578" s="1"/>
  <c r="H609" i="1578" a="1"/>
  <c r="H609" i="1578" s="1"/>
  <c r="H608" i="1578" a="1"/>
  <c r="H608" i="1578" s="1"/>
  <c r="H607" i="1578" a="1"/>
  <c r="H607" i="1578" s="1"/>
  <c r="H606" i="1578" a="1"/>
  <c r="H606" i="1578" s="1"/>
  <c r="H605" i="1578" a="1"/>
  <c r="H605" i="1578" s="1"/>
  <c r="H604" i="1578" a="1"/>
  <c r="H604" i="1578" s="1"/>
  <c r="H603" i="1578" a="1"/>
  <c r="H603" i="1578" s="1"/>
  <c r="H602" i="1578" a="1"/>
  <c r="H602" i="1578" s="1"/>
  <c r="H601" i="1578" a="1"/>
  <c r="H601" i="1578" s="1"/>
  <c r="H600" i="1578" a="1"/>
  <c r="H600" i="1578" s="1"/>
  <c r="H599" i="1578" a="1"/>
  <c r="H599" i="1578" s="1"/>
  <c r="H598" i="1578" a="1"/>
  <c r="H598" i="1578" s="1"/>
  <c r="H597" i="1578" a="1"/>
  <c r="H597" i="1578" s="1"/>
  <c r="H596" i="1578" a="1"/>
  <c r="H596" i="1578" s="1"/>
  <c r="H595" i="1578" a="1"/>
  <c r="H595" i="1578" s="1"/>
  <c r="H594" i="1578" a="1"/>
  <c r="H594" i="1578" s="1"/>
  <c r="H593" i="1578" a="1"/>
  <c r="H593" i="1578" s="1"/>
  <c r="H592" i="1578" a="1"/>
  <c r="H592" i="1578" s="1"/>
  <c r="H591" i="1578" a="1"/>
  <c r="H591" i="1578" s="1"/>
  <c r="H590" i="1578" a="1"/>
  <c r="H590" i="1578" s="1"/>
  <c r="H589" i="1578" a="1"/>
  <c r="H589" i="1578" s="1"/>
  <c r="H588" i="1578" a="1"/>
  <c r="H588" i="1578" s="1"/>
  <c r="H587" i="1578" a="1"/>
  <c r="H587" i="1578" s="1"/>
  <c r="H586" i="1578" a="1"/>
  <c r="H586" i="1578" s="1"/>
  <c r="H585" i="1578" a="1"/>
  <c r="H585" i="1578" s="1"/>
  <c r="H584" i="1578" a="1"/>
  <c r="H584" i="1578" s="1"/>
  <c r="H583" i="1578" a="1"/>
  <c r="H583" i="1578" s="1"/>
  <c r="H582" i="1578" a="1"/>
  <c r="H582" i="1578" s="1"/>
  <c r="H581" i="1578" a="1"/>
  <c r="H581" i="1578" s="1"/>
  <c r="H580" i="1578" a="1"/>
  <c r="H580" i="1578" s="1"/>
  <c r="H579" i="1578" a="1"/>
  <c r="H579" i="1578" s="1"/>
  <c r="H578" i="1578" a="1"/>
  <c r="H578" i="1578" s="1"/>
  <c r="H577" i="1578" a="1"/>
  <c r="H577" i="1578" s="1"/>
  <c r="H576" i="1578" a="1"/>
  <c r="H576" i="1578" s="1"/>
  <c r="H575" i="1578" a="1"/>
  <c r="H575" i="1578" s="1"/>
  <c r="H574" i="1578" a="1"/>
  <c r="H574" i="1578" s="1"/>
  <c r="H573" i="1578" a="1"/>
  <c r="H573" i="1578" s="1"/>
  <c r="H572" i="1578" a="1"/>
  <c r="H572" i="1578" s="1"/>
  <c r="H571" i="1578" a="1"/>
  <c r="H571" i="1578" s="1"/>
  <c r="H570" i="1578" a="1"/>
  <c r="H570" i="1578" s="1"/>
  <c r="H569" i="1578" a="1"/>
  <c r="H569" i="1578" s="1"/>
  <c r="H568" i="1578" a="1"/>
  <c r="H568" i="1578" s="1"/>
  <c r="H567" i="1578" a="1"/>
  <c r="H567" i="1578" s="1"/>
  <c r="H566" i="1578" a="1"/>
  <c r="H566" i="1578" s="1"/>
  <c r="H565" i="1578" a="1"/>
  <c r="H565" i="1578" s="1"/>
  <c r="H564" i="1578" a="1"/>
  <c r="H564" i="1578" s="1"/>
  <c r="H563" i="1578" a="1"/>
  <c r="H563" i="1578" s="1"/>
  <c r="H562" i="1578" a="1"/>
  <c r="H562" i="1578" s="1"/>
  <c r="H561" i="1578" a="1"/>
  <c r="H561" i="1578" s="1"/>
  <c r="H560" i="1578" a="1"/>
  <c r="H560" i="1578" s="1"/>
  <c r="H559" i="1578" a="1"/>
  <c r="H559" i="1578" s="1"/>
  <c r="H558" i="1578" a="1"/>
  <c r="H558" i="1578" s="1"/>
  <c r="H557" i="1578" a="1"/>
  <c r="H557" i="1578" s="1"/>
  <c r="H556" i="1578" a="1"/>
  <c r="H556" i="1578" s="1"/>
  <c r="H555" i="1578" a="1"/>
  <c r="H555" i="1578" s="1"/>
  <c r="H554" i="1578" a="1"/>
  <c r="H554" i="1578" s="1"/>
  <c r="H553" i="1578" a="1"/>
  <c r="H553" i="1578" s="1"/>
  <c r="H552" i="1578" a="1"/>
  <c r="H552" i="1578" s="1"/>
  <c r="H551" i="1578" a="1"/>
  <c r="H551" i="1578" s="1"/>
  <c r="H550" i="1578" a="1"/>
  <c r="H550" i="1578" s="1"/>
  <c r="H549" i="1578" a="1"/>
  <c r="H549" i="1578" s="1"/>
  <c r="H548" i="1578" a="1"/>
  <c r="H548" i="1578" s="1"/>
  <c r="H547" i="1578" a="1"/>
  <c r="H547" i="1578" s="1"/>
  <c r="H546" i="1578" a="1"/>
  <c r="H546" i="1578" s="1"/>
  <c r="H545" i="1578" a="1"/>
  <c r="H545" i="1578" s="1"/>
  <c r="H544" i="1578" a="1"/>
  <c r="H544" i="1578" s="1"/>
  <c r="H543" i="1578" a="1"/>
  <c r="H543" i="1578" s="1"/>
  <c r="H542" i="1578" a="1"/>
  <c r="H542" i="1578" s="1"/>
  <c r="H541" i="1578" a="1"/>
  <c r="H541" i="1578" s="1"/>
  <c r="H540" i="1578" a="1"/>
  <c r="H540" i="1578" s="1"/>
  <c r="H539" i="1578" a="1"/>
  <c r="H539" i="1578" s="1"/>
  <c r="H538" i="1578" a="1"/>
  <c r="H538" i="1578" s="1"/>
  <c r="H537" i="1578" a="1"/>
  <c r="H537" i="1578" s="1"/>
  <c r="H536" i="1578" a="1"/>
  <c r="H536" i="1578" s="1"/>
  <c r="H535" i="1578" a="1"/>
  <c r="H535" i="1578" s="1"/>
  <c r="H534" i="1578" a="1"/>
  <c r="H534" i="1578" s="1"/>
  <c r="H533" i="1578" a="1"/>
  <c r="H533" i="1578" s="1"/>
  <c r="H532" i="1578" a="1"/>
  <c r="H532" i="1578" s="1"/>
  <c r="H531" i="1578" a="1"/>
  <c r="H531" i="1578" s="1"/>
  <c r="H530" i="1578" a="1"/>
  <c r="H530" i="1578" s="1"/>
  <c r="H529" i="1578" a="1"/>
  <c r="H529" i="1578" s="1"/>
  <c r="H528" i="1578" a="1"/>
  <c r="H528" i="1578" s="1"/>
  <c r="H527" i="1578" a="1"/>
  <c r="H527" i="1578" s="1"/>
  <c r="H526" i="1578" a="1"/>
  <c r="H526" i="1578" s="1"/>
  <c r="H525" i="1578" a="1"/>
  <c r="H525" i="1578" s="1"/>
  <c r="H524" i="1578" a="1"/>
  <c r="H524" i="1578" s="1"/>
  <c r="H523" i="1578" a="1"/>
  <c r="H523" i="1578" s="1"/>
  <c r="H522" i="1578" a="1"/>
  <c r="H522" i="1578" s="1"/>
  <c r="H521" i="1578" a="1"/>
  <c r="H521" i="1578" s="1"/>
  <c r="H520" i="1578" a="1"/>
  <c r="H520" i="1578" s="1"/>
  <c r="H519" i="1578" a="1"/>
  <c r="H519" i="1578" s="1"/>
  <c r="H518" i="1578" a="1"/>
  <c r="H518" i="1578" s="1"/>
  <c r="H517" i="1578" a="1"/>
  <c r="H517" i="1578" s="1"/>
  <c r="H516" i="1578" a="1"/>
  <c r="H516" i="1578" s="1"/>
  <c r="H515" i="1578" a="1"/>
  <c r="H515" i="1578" s="1"/>
  <c r="H514" i="1578" a="1"/>
  <c r="H514" i="1578" s="1"/>
  <c r="H513" i="1578" a="1"/>
  <c r="H513" i="1578" s="1"/>
  <c r="H512" i="1578" a="1"/>
  <c r="H512" i="1578" s="1"/>
  <c r="H511" i="1578" a="1"/>
  <c r="H511" i="1578" s="1"/>
  <c r="H510" i="1578" a="1"/>
  <c r="H510" i="1578" s="1"/>
  <c r="H509" i="1578" a="1"/>
  <c r="H509" i="1578" s="1"/>
  <c r="H508" i="1578" a="1"/>
  <c r="H508" i="1578" s="1"/>
  <c r="H507" i="1578" a="1"/>
  <c r="H507" i="1578" s="1"/>
  <c r="H506" i="1578" a="1"/>
  <c r="H506" i="1578" s="1"/>
  <c r="H505" i="1578" a="1"/>
  <c r="H505" i="1578" s="1"/>
  <c r="H504" i="1578" a="1"/>
  <c r="H504" i="1578" s="1"/>
  <c r="H503" i="1578" a="1"/>
  <c r="H503" i="1578" s="1"/>
  <c r="H502" i="1578" a="1"/>
  <c r="H502" i="1578" s="1"/>
  <c r="H501" i="1578" a="1"/>
  <c r="H501" i="1578" s="1"/>
  <c r="H500" i="1578" a="1"/>
  <c r="H500" i="1578" s="1"/>
  <c r="H499" i="1578" a="1"/>
  <c r="H499" i="1578" s="1"/>
  <c r="H498" i="1578" a="1"/>
  <c r="H498" i="1578" s="1"/>
  <c r="H497" i="1578" a="1"/>
  <c r="H497" i="1578" s="1"/>
  <c r="H496" i="1578" a="1"/>
  <c r="H496" i="1578" s="1"/>
  <c r="H495" i="1578" a="1"/>
  <c r="H495" i="1578" s="1"/>
  <c r="H424" i="1578" a="1"/>
  <c r="H424" i="1578" s="1"/>
  <c r="H349" i="1578" a="1"/>
  <c r="H349" i="1578" s="1"/>
  <c r="H333" i="1578" a="1"/>
  <c r="H333" i="1578" s="1"/>
  <c r="H317" i="1578" a="1"/>
  <c r="H317" i="1578" s="1"/>
  <c r="H316" i="1578" a="1"/>
  <c r="H316" i="1578" s="1"/>
  <c r="H315" i="1578" a="1"/>
  <c r="H315" i="1578" s="1"/>
  <c r="H314" i="1578" a="1"/>
  <c r="H314" i="1578" s="1"/>
  <c r="H312" i="1578" a="1"/>
  <c r="H312" i="1578" s="1"/>
  <c r="H311" i="1578" a="1"/>
  <c r="H311" i="1578" s="1"/>
  <c r="H310" i="1578" a="1"/>
  <c r="H310" i="1578" s="1"/>
  <c r="H309" i="1578" a="1"/>
  <c r="H309" i="1578" s="1"/>
  <c r="H308" i="1578" a="1"/>
  <c r="H308" i="1578" s="1"/>
  <c r="H307" i="1578" a="1"/>
  <c r="H307" i="1578" s="1"/>
  <c r="H306" i="1578" a="1"/>
  <c r="H306" i="1578" s="1"/>
  <c r="H305" i="1578" a="1"/>
  <c r="H305" i="1578" s="1"/>
  <c r="H304" i="1578" a="1"/>
  <c r="H304" i="1578" s="1"/>
  <c r="H303" i="1578" a="1"/>
  <c r="H303" i="1578" s="1"/>
  <c r="H302" i="1578" a="1"/>
  <c r="H302" i="1578" s="1"/>
  <c r="H300" i="1578" a="1"/>
  <c r="H300" i="1578" s="1"/>
  <c r="H299" i="1578" a="1"/>
  <c r="H299" i="1578" s="1"/>
  <c r="H298" i="1578" a="1"/>
  <c r="H298" i="1578" s="1"/>
  <c r="H297" i="1578" a="1"/>
  <c r="H297" i="1578" s="1"/>
  <c r="H296" i="1578" a="1"/>
  <c r="H296" i="1578" s="1"/>
  <c r="H295" i="1578" a="1"/>
  <c r="H295" i="1578" s="1"/>
  <c r="H294" i="1578" a="1"/>
  <c r="H294" i="1578" s="1"/>
  <c r="H293" i="1578" a="1"/>
  <c r="H293" i="1578" s="1"/>
  <c r="H292" i="1578" a="1"/>
  <c r="H292" i="1578" s="1"/>
  <c r="H291" i="1578" a="1"/>
  <c r="H291" i="1578" s="1"/>
  <c r="H290" i="1578" a="1"/>
  <c r="H290" i="1578" s="1"/>
  <c r="H289" i="1578" a="1"/>
  <c r="H289" i="1578" s="1"/>
  <c r="H288" i="1578" a="1"/>
  <c r="H288" i="1578" s="1"/>
  <c r="H287" i="1578" a="1"/>
  <c r="H287" i="1578" s="1"/>
  <c r="H286" i="1578" a="1"/>
  <c r="H286" i="1578" s="1"/>
  <c r="H285" i="1578" a="1"/>
  <c r="H285" i="1578" s="1"/>
  <c r="H284" i="1578" a="1"/>
  <c r="H284" i="1578" s="1"/>
  <c r="H283" i="1578" a="1"/>
  <c r="H283" i="1578" s="1"/>
  <c r="H282" i="1578" a="1"/>
  <c r="H282" i="1578" s="1"/>
  <c r="H281" i="1578" a="1"/>
  <c r="H281" i="1578" s="1"/>
  <c r="H278" i="1578" a="1"/>
  <c r="H278" i="1578" s="1"/>
  <c r="H277" i="1578" a="1"/>
  <c r="H277" i="1578" s="1"/>
  <c r="H276" i="1578" a="1"/>
  <c r="H276" i="1578" s="1"/>
  <c r="H275" i="1578" a="1"/>
  <c r="H275" i="1578" s="1"/>
  <c r="H274" i="1578" a="1"/>
  <c r="H274" i="1578" s="1"/>
  <c r="H273" i="1578" a="1"/>
  <c r="H273" i="1578" s="1"/>
  <c r="H272" i="1578" a="1"/>
  <c r="H272" i="1578" s="1"/>
  <c r="H271" i="1578" a="1"/>
  <c r="H271" i="1578" s="1"/>
  <c r="H270" i="1578" a="1"/>
  <c r="H270" i="1578" s="1"/>
  <c r="H269" i="1578" a="1"/>
  <c r="H269" i="1578" s="1"/>
  <c r="H267" i="1578" a="1"/>
  <c r="H267" i="1578" s="1"/>
  <c r="H266" i="1578" a="1"/>
  <c r="H266" i="1578" s="1"/>
  <c r="H265" i="1578" a="1"/>
  <c r="H265" i="1578" s="1"/>
  <c r="H264" i="1578" a="1"/>
  <c r="H264" i="1578" s="1"/>
  <c r="H263" i="1578" a="1"/>
  <c r="H263" i="1578" s="1"/>
  <c r="H262" i="1578" a="1"/>
  <c r="H262" i="1578" s="1"/>
  <c r="H261" i="1578" a="1"/>
  <c r="H261" i="1578" s="1"/>
  <c r="H260" i="1578" a="1"/>
  <c r="H260" i="1578" s="1"/>
  <c r="H259" i="1578" a="1"/>
  <c r="H259" i="1578" s="1"/>
  <c r="H258" i="1578" a="1"/>
  <c r="H258" i="1578" s="1"/>
  <c r="H256" i="1578" a="1"/>
  <c r="H256" i="1578" s="1"/>
  <c r="H255" i="1578" a="1"/>
  <c r="H255" i="1578" s="1"/>
  <c r="H254" i="1578" a="1"/>
  <c r="H254" i="1578" s="1"/>
  <c r="H253" i="1578" a="1"/>
  <c r="H253" i="1578" s="1"/>
  <c r="H252" i="1578" a="1"/>
  <c r="H252" i="1578" s="1"/>
  <c r="H251" i="1578" a="1"/>
  <c r="H251" i="1578" s="1"/>
  <c r="H250" i="1578" a="1"/>
  <c r="H250" i="1578" s="1"/>
  <c r="H249" i="1578" a="1"/>
  <c r="H249" i="1578" s="1"/>
  <c r="H248" i="1578" a="1"/>
  <c r="H248" i="1578" s="1"/>
  <c r="H247" i="1578" a="1"/>
  <c r="H247" i="1578" s="1"/>
  <c r="H246" i="1578" a="1"/>
  <c r="H246" i="1578" s="1"/>
  <c r="H245" i="1578" a="1"/>
  <c r="H245" i="1578" s="1"/>
  <c r="H244" i="1578" a="1"/>
  <c r="H244" i="1578" s="1"/>
  <c r="H243" i="1578" a="1"/>
  <c r="H243" i="1578" s="1"/>
  <c r="H242" i="1578" a="1"/>
  <c r="H242" i="1578" s="1"/>
  <c r="H241" i="1578" a="1"/>
  <c r="H241" i="1578" s="1"/>
  <c r="H240" i="1578" a="1"/>
  <c r="H240" i="1578" s="1"/>
  <c r="H239" i="1578" a="1"/>
  <c r="H239" i="1578" s="1"/>
  <c r="H238" i="1578" a="1"/>
  <c r="H238" i="1578" s="1"/>
  <c r="H237" i="1578" a="1"/>
  <c r="H237" i="1578" s="1"/>
  <c r="H236" i="1578" a="1"/>
  <c r="H236" i="1578" s="1"/>
  <c r="H235" i="1578" a="1"/>
  <c r="H235" i="1578" s="1"/>
  <c r="H234" i="1578" a="1"/>
  <c r="H234" i="1578" s="1"/>
  <c r="H233" i="1578" a="1"/>
  <c r="H233" i="1578" s="1"/>
  <c r="H232" i="1578" a="1"/>
  <c r="H232" i="1578" s="1"/>
  <c r="H231" i="1578" a="1"/>
  <c r="H231" i="1578" s="1"/>
  <c r="H230" i="1578" a="1"/>
  <c r="H230" i="1578" s="1"/>
  <c r="H229" i="1578" a="1"/>
  <c r="H229" i="1578" s="1"/>
  <c r="H228" i="1578" a="1"/>
  <c r="H228" i="1578" s="1"/>
  <c r="H227" i="1578" a="1"/>
  <c r="H227" i="1578" s="1"/>
  <c r="H226" i="1578" a="1"/>
  <c r="H226" i="1578" s="1"/>
  <c r="H225" i="1578" a="1"/>
  <c r="H225" i="1578" s="1"/>
  <c r="H224" i="1578" a="1"/>
  <c r="H224" i="1578" s="1"/>
  <c r="H223" i="1578" a="1"/>
  <c r="H223" i="1578" s="1"/>
  <c r="H222" i="1578" a="1"/>
  <c r="H222" i="1578" s="1"/>
  <c r="H221" i="1578" a="1"/>
  <c r="H221" i="1578" s="1"/>
  <c r="H220" i="1578" a="1"/>
  <c r="H220" i="1578" s="1"/>
  <c r="H219" i="1578" a="1"/>
  <c r="H219" i="1578" s="1"/>
  <c r="H218" i="1578" a="1"/>
  <c r="H218" i="1578" s="1"/>
  <c r="H217" i="1578" a="1"/>
  <c r="H217" i="1578" s="1"/>
  <c r="H216" i="1578" a="1"/>
  <c r="H216" i="1578" s="1"/>
  <c r="H215" i="1578" a="1"/>
  <c r="H215" i="1578" s="1"/>
  <c r="H214" i="1578" a="1"/>
  <c r="H214" i="1578" s="1"/>
  <c r="H213" i="1578" a="1"/>
  <c r="H213" i="1578" s="1"/>
  <c r="H212" i="1578" a="1"/>
  <c r="H212" i="1578" s="1"/>
  <c r="H211" i="1578" a="1"/>
  <c r="H211" i="1578" s="1"/>
  <c r="H210" i="1578" a="1"/>
  <c r="H210" i="1578" s="1"/>
  <c r="H209" i="1578" a="1"/>
  <c r="H209" i="1578" s="1"/>
  <c r="H208" i="1578" a="1"/>
  <c r="H208" i="1578" s="1"/>
  <c r="H207" i="1578" a="1"/>
  <c r="H207" i="1578" s="1"/>
  <c r="H206" i="1578" a="1"/>
  <c r="H206" i="1578" s="1"/>
  <c r="H205" i="1578" a="1"/>
  <c r="H205" i="1578" s="1"/>
  <c r="H204" i="1578" a="1"/>
  <c r="H204" i="1578" s="1"/>
  <c r="H203" i="1578" a="1"/>
  <c r="H203" i="1578" s="1"/>
  <c r="H202" i="1578" a="1"/>
  <c r="H202" i="1578" s="1"/>
  <c r="H201" i="1578" a="1"/>
  <c r="H201" i="1578" s="1"/>
  <c r="H200" i="1578" a="1"/>
  <c r="H200" i="1578" s="1"/>
  <c r="H199" i="1578" a="1"/>
  <c r="H199" i="1578" s="1"/>
  <c r="H198" i="1578" a="1"/>
  <c r="H198" i="1578" s="1"/>
  <c r="H197" i="1578" a="1"/>
  <c r="H197" i="1578" s="1"/>
  <c r="H196" i="1578" a="1"/>
  <c r="H196" i="1578" s="1"/>
  <c r="H195" i="1578" a="1"/>
  <c r="H195" i="1578" s="1"/>
  <c r="H194" i="1578" a="1"/>
  <c r="H194" i="1578" s="1"/>
  <c r="H193" i="1578" a="1"/>
  <c r="H193" i="1578" s="1"/>
  <c r="H192" i="1578" a="1"/>
  <c r="H192" i="1578" s="1"/>
  <c r="H191" i="1578" a="1"/>
  <c r="H191" i="1578" s="1"/>
  <c r="H190" i="1578" a="1"/>
  <c r="H190" i="1578" s="1"/>
  <c r="H189" i="1578" a="1"/>
  <c r="H189" i="1578" s="1"/>
  <c r="H188" i="1578" a="1"/>
  <c r="H188" i="1578" s="1"/>
  <c r="H187" i="1578" a="1"/>
  <c r="H187" i="1578" s="1"/>
  <c r="H186" i="1578" a="1"/>
  <c r="H186" i="1578" s="1"/>
  <c r="H185" i="1578" a="1"/>
  <c r="H185" i="1578" s="1"/>
  <c r="H184" i="1578" a="1"/>
  <c r="H184" i="1578" s="1"/>
  <c r="H183" i="1578" a="1"/>
  <c r="H183" i="1578" s="1"/>
  <c r="H182" i="1578" a="1"/>
  <c r="H182" i="1578" s="1"/>
  <c r="H181" i="1578" a="1"/>
  <c r="H181" i="1578" s="1"/>
  <c r="H180" i="1578" a="1"/>
  <c r="H180" i="1578" s="1"/>
  <c r="H179" i="1578" a="1"/>
  <c r="H179" i="1578" s="1"/>
  <c r="H178" i="1578" a="1"/>
  <c r="H178" i="1578" s="1"/>
  <c r="H177" i="1578" a="1"/>
  <c r="H177" i="1578" s="1"/>
  <c r="H176" i="1578" a="1"/>
  <c r="H176" i="1578" s="1"/>
  <c r="H175" i="1578" a="1"/>
  <c r="H175" i="1578" s="1"/>
  <c r="H174" i="1578" a="1"/>
  <c r="H174" i="1578" s="1"/>
  <c r="H173" i="1578" a="1"/>
  <c r="H173" i="1578" s="1"/>
  <c r="H172" i="1578" a="1"/>
  <c r="H172" i="1578" s="1"/>
  <c r="H171" i="1578" a="1"/>
  <c r="H171" i="1578" s="1"/>
  <c r="H170" i="1578" a="1"/>
  <c r="H170" i="1578" s="1"/>
  <c r="H169" i="1578" a="1"/>
  <c r="H169" i="1578" s="1"/>
  <c r="H168" i="1578" a="1"/>
  <c r="H168" i="1578" s="1"/>
  <c r="H167" i="1578" a="1"/>
  <c r="H167" i="1578" s="1"/>
  <c r="H166" i="1578" a="1"/>
  <c r="H166" i="1578" s="1"/>
  <c r="H165" i="1578" a="1"/>
  <c r="H165" i="1578" s="1"/>
  <c r="H164" i="1578" a="1"/>
  <c r="H164" i="1578" s="1"/>
  <c r="H163" i="1578" a="1"/>
  <c r="H163" i="1578" s="1"/>
  <c r="H162" i="1578" a="1"/>
  <c r="H162" i="1578" s="1"/>
  <c r="H161" i="1578" a="1"/>
  <c r="H161" i="1578" s="1"/>
  <c r="H160" i="1578" a="1"/>
  <c r="H160" i="1578" s="1"/>
  <c r="H159" i="1578" a="1"/>
  <c r="H159" i="1578" s="1"/>
  <c r="H158" i="1578" a="1"/>
  <c r="H158" i="1578" s="1"/>
  <c r="H157" i="1578" a="1"/>
  <c r="H157" i="1578" s="1"/>
  <c r="H156" i="1578" a="1"/>
  <c r="H156" i="1578" s="1"/>
  <c r="H155" i="1578" a="1"/>
  <c r="H155" i="1578" s="1"/>
  <c r="H154" i="1578" a="1"/>
  <c r="H154" i="1578" s="1"/>
  <c r="H153" i="1578" a="1"/>
  <c r="H153" i="1578" s="1"/>
  <c r="H152" i="1578" a="1"/>
  <c r="H152" i="1578" s="1"/>
  <c r="H150" i="1578" a="1"/>
  <c r="H150" i="1578" s="1"/>
  <c r="H149" i="1578" a="1"/>
  <c r="H149" i="1578" s="1"/>
  <c r="H148" i="1578" a="1"/>
  <c r="H148" i="1578" s="1"/>
  <c r="H147" i="1578" a="1"/>
  <c r="H147" i="1578" s="1"/>
  <c r="H146" i="1578" a="1"/>
  <c r="H146" i="1578" s="1"/>
  <c r="H145" i="1578" a="1"/>
  <c r="H145" i="1578" s="1"/>
  <c r="H144" i="1578" a="1"/>
  <c r="H144" i="1578" s="1"/>
  <c r="H143" i="1578" a="1"/>
  <c r="H143" i="1578" s="1"/>
  <c r="H142" i="1578" a="1"/>
  <c r="H142" i="1578" s="1"/>
  <c r="H141" i="1578" a="1"/>
  <c r="H141" i="1578" s="1"/>
  <c r="H140" i="1578" a="1"/>
  <c r="H140" i="1578" s="1"/>
  <c r="H139" i="1578" a="1"/>
  <c r="H139" i="1578" s="1"/>
  <c r="H138" i="1578" a="1"/>
  <c r="H138" i="1578" s="1"/>
  <c r="H137" i="1578" a="1"/>
  <c r="H137" i="1578" s="1"/>
  <c r="H136" i="1578" a="1"/>
  <c r="H136" i="1578" s="1"/>
  <c r="H135" i="1578" a="1"/>
  <c r="H135" i="1578" s="1"/>
  <c r="H134" i="1578" a="1"/>
  <c r="H134" i="1578" s="1"/>
  <c r="H133" i="1578" a="1"/>
  <c r="H133" i="1578" s="1"/>
  <c r="H132" i="1578" a="1"/>
  <c r="H132" i="1578" s="1"/>
  <c r="H131" i="1578" a="1"/>
  <c r="H131" i="1578" s="1"/>
  <c r="H130" i="1578" a="1"/>
  <c r="H130" i="1578" s="1"/>
  <c r="H129" i="1578" a="1"/>
  <c r="H129" i="1578" s="1"/>
  <c r="H128" i="1578" a="1"/>
  <c r="H128" i="1578" s="1"/>
  <c r="H127" i="1578" a="1"/>
  <c r="H127" i="1578" s="1"/>
  <c r="H126" i="1578" a="1"/>
  <c r="H126" i="1578" s="1"/>
  <c r="H125" i="1578" a="1"/>
  <c r="H125" i="1578" s="1"/>
  <c r="H124" i="1578" a="1"/>
  <c r="H124" i="1578" s="1"/>
  <c r="H123" i="1578" a="1"/>
  <c r="H123" i="1578" s="1"/>
  <c r="H122" i="1578" a="1"/>
  <c r="H122" i="1578" s="1"/>
  <c r="H121" i="1578" a="1"/>
  <c r="H121" i="1578" s="1"/>
  <c r="H120" i="1578" a="1"/>
  <c r="H120" i="1578" s="1"/>
  <c r="H119" i="1578" a="1"/>
  <c r="H119" i="1578" s="1"/>
  <c r="H118" i="1578" a="1"/>
  <c r="H118" i="1578" s="1"/>
  <c r="H117" i="1578" a="1"/>
  <c r="H117" i="1578" s="1"/>
  <c r="H116" i="1578" a="1"/>
  <c r="H116" i="1578" s="1"/>
  <c r="H115" i="1578" a="1"/>
  <c r="H115" i="1578" s="1"/>
  <c r="H114" i="1578" a="1"/>
  <c r="H114" i="1578" s="1"/>
  <c r="H113" i="1578" a="1"/>
  <c r="H113" i="1578" s="1"/>
  <c r="H112" i="1578" a="1"/>
  <c r="H112" i="1578" s="1"/>
  <c r="H111" i="1578" a="1"/>
  <c r="H111" i="1578" s="1"/>
  <c r="H110" i="1578" a="1"/>
  <c r="H110" i="1578" s="1"/>
  <c r="H109" i="1578" a="1"/>
  <c r="H109" i="1578" s="1"/>
  <c r="H108" i="1578" a="1"/>
  <c r="H108" i="1578" s="1"/>
  <c r="H107" i="1578" a="1"/>
  <c r="H107" i="1578" s="1"/>
  <c r="H106" i="1578" a="1"/>
  <c r="H106" i="1578" s="1"/>
  <c r="H105" i="1578" a="1"/>
  <c r="H105" i="1578" s="1"/>
  <c r="H104" i="1578" a="1"/>
  <c r="H104" i="1578" s="1"/>
  <c r="H103" i="1578" a="1"/>
  <c r="H103" i="1578" s="1"/>
  <c r="H102" i="1578" a="1"/>
  <c r="H102" i="1578" s="1"/>
  <c r="H101" i="1578" a="1"/>
  <c r="H101" i="1578" s="1"/>
  <c r="H100" i="1578" a="1"/>
  <c r="H100" i="1578" s="1"/>
  <c r="H99" i="1578" a="1"/>
  <c r="H99" i="1578" s="1"/>
  <c r="H98" i="1578" a="1"/>
  <c r="H98" i="1578" s="1"/>
  <c r="H97" i="1578" a="1"/>
  <c r="H97" i="1578" s="1"/>
  <c r="H96" i="1578" a="1"/>
  <c r="H96" i="1578" s="1"/>
  <c r="H95" i="1578" a="1"/>
  <c r="H95" i="1578" s="1"/>
  <c r="H94" i="1578" a="1"/>
  <c r="H94" i="1578" s="1"/>
  <c r="H93" i="1578" a="1"/>
  <c r="H93" i="1578" s="1"/>
  <c r="H92" i="1578" a="1"/>
  <c r="H92" i="1578" s="1"/>
  <c r="H91" i="1578" a="1"/>
  <c r="H91" i="1578" s="1"/>
  <c r="H90" i="1578" a="1"/>
  <c r="H90" i="1578" s="1"/>
  <c r="H89" i="1578" a="1"/>
  <c r="H89" i="1578" s="1"/>
  <c r="H88" i="1578" a="1"/>
  <c r="H88" i="1578" s="1"/>
  <c r="H87" i="1578" a="1"/>
  <c r="H87" i="1578" s="1"/>
  <c r="H86" i="1578" a="1"/>
  <c r="H86" i="1578" s="1"/>
  <c r="H85" i="1578" a="1"/>
  <c r="H85" i="1578" s="1"/>
  <c r="H84" i="1578" a="1"/>
  <c r="H84" i="1578" s="1"/>
  <c r="H83" i="1578" a="1"/>
  <c r="H83" i="1578" s="1"/>
  <c r="H82" i="1578" a="1"/>
  <c r="H82" i="1578" s="1"/>
  <c r="H81" i="1578" a="1"/>
  <c r="H81" i="1578" s="1"/>
  <c r="H80" i="1578" a="1"/>
  <c r="H80" i="1578" s="1"/>
  <c r="H79" i="1578" a="1"/>
  <c r="H79" i="1578" s="1"/>
  <c r="H78" i="1578" a="1"/>
  <c r="H78" i="1578" s="1"/>
  <c r="H77" i="1578" a="1"/>
  <c r="H77" i="1578" s="1"/>
  <c r="H76" i="1578" a="1"/>
  <c r="H76" i="1578" s="1"/>
  <c r="H75" i="1578" a="1"/>
  <c r="H75" i="1578" s="1"/>
  <c r="H73" i="1578" a="1"/>
  <c r="H73" i="1578" s="1"/>
  <c r="H72" i="1578" a="1"/>
  <c r="H72" i="1578" s="1"/>
  <c r="H71" i="1578" a="1"/>
  <c r="H71" i="1578" s="1"/>
  <c r="H70" i="1578" a="1"/>
  <c r="H70" i="1578" s="1"/>
  <c r="H69" i="1578" a="1"/>
  <c r="H69" i="1578" s="1"/>
  <c r="H68" i="1578" a="1"/>
  <c r="H68" i="1578" s="1"/>
  <c r="H67" i="1578" a="1"/>
  <c r="H67" i="1578" s="1"/>
  <c r="H66" i="1578" a="1"/>
  <c r="H66" i="1578" s="1"/>
  <c r="H65" i="1578" a="1"/>
  <c r="H65" i="1578" s="1"/>
  <c r="H64" i="1578" a="1"/>
  <c r="H64" i="1578" s="1"/>
  <c r="H63" i="1578" a="1"/>
  <c r="H63" i="1578" s="1"/>
  <c r="H62" i="1578" a="1"/>
  <c r="H62" i="1578" s="1"/>
  <c r="H61" i="1578" a="1"/>
  <c r="H61" i="1578" s="1"/>
  <c r="H60" i="1578" a="1"/>
  <c r="H60" i="1578" s="1"/>
  <c r="H59" i="1578" a="1"/>
  <c r="H59" i="1578" s="1"/>
  <c r="H58" i="1578" a="1"/>
  <c r="H58" i="1578" s="1"/>
  <c r="H57" i="1578" a="1"/>
  <c r="H57" i="1578" s="1"/>
  <c r="H56" i="1578" a="1"/>
  <c r="H56" i="1578" s="1"/>
  <c r="H55" i="1578" a="1"/>
  <c r="H55" i="1578" s="1"/>
  <c r="H54" i="1578" a="1"/>
  <c r="H54" i="1578" s="1"/>
  <c r="H53" i="1578" a="1"/>
  <c r="H53" i="1578" s="1"/>
  <c r="H52" i="1578" a="1"/>
  <c r="H52" i="1578" s="1"/>
  <c r="H51" i="1578" a="1"/>
  <c r="H51" i="1578" s="1"/>
  <c r="H50" i="1578" a="1"/>
  <c r="H50" i="1578" s="1"/>
  <c r="H49" i="1578" a="1"/>
  <c r="H49" i="1578" s="1"/>
  <c r="H48" i="1578" a="1"/>
  <c r="H48" i="1578" s="1"/>
  <c r="H47" i="1578" a="1"/>
  <c r="H47" i="1578" s="1"/>
  <c r="H46" i="1578" a="1"/>
  <c r="H46" i="1578" s="1"/>
  <c r="H45" i="1578" a="1"/>
  <c r="H45" i="1578" s="1"/>
  <c r="H44" i="1578" a="1"/>
  <c r="H44" i="1578" s="1"/>
  <c r="H43" i="1578" a="1"/>
  <c r="H43" i="1578" s="1"/>
  <c r="H42" i="1578" a="1"/>
  <c r="H42" i="1578" s="1"/>
  <c r="H41" i="1578" a="1"/>
  <c r="H41" i="1578" s="1"/>
  <c r="H40" i="1578" a="1"/>
  <c r="H40" i="1578" s="1"/>
  <c r="H39" i="1578" a="1"/>
  <c r="H39" i="1578" s="1"/>
  <c r="H38" i="1578" a="1"/>
  <c r="H38" i="1578" s="1"/>
  <c r="H37" i="1578" a="1"/>
  <c r="H37" i="1578" s="1"/>
  <c r="H36" i="1578" a="1"/>
  <c r="H36" i="1578" s="1"/>
  <c r="H35" i="1578" a="1"/>
  <c r="H35" i="1578" s="1"/>
  <c r="H34" i="1578" a="1"/>
  <c r="H34" i="1578" s="1"/>
  <c r="H33" i="1578" a="1"/>
  <c r="H33" i="1578" s="1"/>
  <c r="H32" i="1578" a="1"/>
  <c r="H32" i="1578" s="1"/>
  <c r="H31" i="1578" a="1"/>
  <c r="H31" i="1578" s="1"/>
  <c r="H30" i="1578" a="1"/>
  <c r="H30" i="1578" s="1"/>
  <c r="H29" i="1578" a="1"/>
  <c r="H29" i="1578" s="1"/>
  <c r="H28" i="1578" a="1"/>
  <c r="H28" i="1578" s="1"/>
  <c r="H27" i="1578" a="1"/>
  <c r="H27" i="1578" s="1"/>
  <c r="H26" i="1578" a="1"/>
  <c r="H26" i="1578" s="1"/>
  <c r="H25" i="1578" a="1"/>
  <c r="H25" i="1578" s="1"/>
  <c r="H24" i="1578" a="1"/>
  <c r="H24" i="1578" s="1"/>
  <c r="H23" i="1578" a="1"/>
  <c r="H23" i="1578" s="1"/>
  <c r="H22" i="1578" a="1"/>
  <c r="H22" i="1578" s="1"/>
  <c r="H21" i="1578" a="1"/>
  <c r="H21" i="1578" s="1"/>
  <c r="H20" i="1578" a="1"/>
  <c r="H20" i="1578" s="1"/>
  <c r="H19" i="1578" a="1"/>
  <c r="H19" i="1578" s="1"/>
  <c r="H18" i="1578" a="1"/>
  <c r="H18" i="1578" s="1"/>
  <c r="H17" i="1578" a="1"/>
  <c r="H17" i="1578" s="1"/>
  <c r="H16" i="1578" a="1"/>
  <c r="H16" i="1578" s="1"/>
  <c r="H15" i="1578" a="1"/>
  <c r="H15" i="1578" s="1"/>
  <c r="H14" i="1578" a="1"/>
  <c r="H14" i="1578" s="1"/>
  <c r="H13" i="1578" a="1"/>
  <c r="H13" i="1578" s="1"/>
  <c r="H12" i="1578" a="1"/>
  <c r="H12" i="1578" s="1"/>
  <c r="H11" i="1578" a="1"/>
  <c r="H11" i="1578" s="1"/>
  <c r="H10" i="1578" a="1"/>
  <c r="H10" i="1578" s="1"/>
  <c r="H9" i="1578" a="1"/>
  <c r="H9" i="1578" s="1"/>
  <c r="H8" i="1578" a="1"/>
  <c r="H8" i="1578" s="1"/>
  <c r="H7" i="1578" a="1"/>
  <c r="H7" i="1578" s="1"/>
  <c r="H6" i="1578" a="1"/>
  <c r="H6" i="1578" s="1"/>
  <c r="H5" i="1578" a="1"/>
  <c r="H5" i="1578" s="1"/>
  <c r="H4" i="1578" a="1"/>
  <c r="H4" i="1578" s="1"/>
  <c r="G2233" i="1578" a="1"/>
  <c r="G2233" i="1578" s="1"/>
  <c r="G2230" i="1578" a="1"/>
  <c r="G2230" i="1578" s="1"/>
  <c r="G2229" i="1578" a="1"/>
  <c r="G2229" i="1578" s="1"/>
  <c r="G2228" i="1578" a="1"/>
  <c r="G2228" i="1578" s="1"/>
  <c r="G2227" i="1578" a="1"/>
  <c r="G2227" i="1578" s="1"/>
  <c r="G2226" i="1578" a="1"/>
  <c r="G2226" i="1578" s="1"/>
  <c r="G2225" i="1578" a="1"/>
  <c r="G2225" i="1578" s="1"/>
  <c r="G2224" i="1578" a="1"/>
  <c r="G2224" i="1578" s="1"/>
  <c r="G2223" i="1578" a="1"/>
  <c r="G2223" i="1578" s="1"/>
  <c r="G2222" i="1578" a="1"/>
  <c r="G2222" i="1578" s="1"/>
  <c r="G2221" i="1578" a="1"/>
  <c r="G2221" i="1578" s="1"/>
  <c r="G2220" i="1578" a="1"/>
  <c r="G2220" i="1578" s="1"/>
  <c r="G2219" i="1578" a="1"/>
  <c r="G2219" i="1578" s="1"/>
  <c r="G2218" i="1578" a="1"/>
  <c r="G2218" i="1578" s="1"/>
  <c r="G2217" i="1578" a="1"/>
  <c r="G2217" i="1578" s="1"/>
  <c r="G2216" i="1578" a="1"/>
  <c r="G2216" i="1578" s="1"/>
  <c r="G2215" i="1578" a="1"/>
  <c r="G2215" i="1578" s="1"/>
  <c r="G2214" i="1578" a="1"/>
  <c r="G2214" i="1578" s="1"/>
  <c r="G2211" i="1578" a="1"/>
  <c r="G2211" i="1578" s="1"/>
  <c r="G2210" i="1578" a="1"/>
  <c r="G2210" i="1578" s="1"/>
  <c r="G2209" i="1578" a="1"/>
  <c r="G2209" i="1578" s="1"/>
  <c r="G2208" i="1578" a="1"/>
  <c r="G2208" i="1578" s="1"/>
  <c r="G2207" i="1578" a="1"/>
  <c r="G2207" i="1578" s="1"/>
  <c r="G2206" i="1578" a="1"/>
  <c r="G2206" i="1578" s="1"/>
  <c r="G2205" i="1578" a="1"/>
  <c r="G2205" i="1578" s="1"/>
  <c r="G2204" i="1578" a="1"/>
  <c r="G2204" i="1578" s="1"/>
  <c r="G2203" i="1578" a="1"/>
  <c r="G2203" i="1578" s="1"/>
  <c r="G2202" i="1578" a="1"/>
  <c r="G2202" i="1578" s="1"/>
  <c r="G2201" i="1578" a="1"/>
  <c r="G2201" i="1578" s="1"/>
  <c r="G2200" i="1578" a="1"/>
  <c r="G2200" i="1578" s="1"/>
  <c r="G2199" i="1578" a="1"/>
  <c r="G2199" i="1578" s="1"/>
  <c r="G2198" i="1578" a="1"/>
  <c r="G2198" i="1578" s="1"/>
  <c r="G2197" i="1578" a="1"/>
  <c r="G2197" i="1578" s="1"/>
  <c r="G2196" i="1578" a="1"/>
  <c r="G2196" i="1578" s="1"/>
  <c r="G2195" i="1578" a="1"/>
  <c r="G2195" i="1578" s="1"/>
  <c r="G2194" i="1578" a="1"/>
  <c r="G2194" i="1578" s="1"/>
  <c r="G2193" i="1578" a="1"/>
  <c r="G2193" i="1578" s="1"/>
  <c r="G2192" i="1578" a="1"/>
  <c r="G2192" i="1578" s="1"/>
  <c r="G2191" i="1578" a="1"/>
  <c r="G2191" i="1578" s="1"/>
  <c r="G2190" i="1578" a="1"/>
  <c r="G2190" i="1578" s="1"/>
  <c r="G2189" i="1578" a="1"/>
  <c r="G2189" i="1578" s="1"/>
  <c r="G2188" i="1578" a="1"/>
  <c r="G2188" i="1578" s="1"/>
  <c r="G2187" i="1578" a="1"/>
  <c r="G2187" i="1578" s="1"/>
  <c r="G2186" i="1578" a="1"/>
  <c r="G2186" i="1578" s="1"/>
  <c r="G2185" i="1578" a="1"/>
  <c r="G2185" i="1578" s="1"/>
  <c r="G2184" i="1578" a="1"/>
  <c r="G2184" i="1578" s="1"/>
  <c r="G2183" i="1578" a="1"/>
  <c r="G2183" i="1578" s="1"/>
  <c r="G2182" i="1578" a="1"/>
  <c r="G2182" i="1578" s="1"/>
  <c r="G2181" i="1578" a="1"/>
  <c r="G2181" i="1578" s="1"/>
  <c r="G2180" i="1578" a="1"/>
  <c r="G2180" i="1578" s="1"/>
  <c r="G2178" i="1578" a="1"/>
  <c r="G2178" i="1578" s="1"/>
  <c r="G2177" i="1578" a="1"/>
  <c r="G2177" i="1578" s="1"/>
  <c r="G2176" i="1578" a="1"/>
  <c r="G2176" i="1578" s="1"/>
  <c r="G2175" i="1578" a="1"/>
  <c r="G2175" i="1578" s="1"/>
  <c r="G2174" i="1578" a="1"/>
  <c r="G2174" i="1578" s="1"/>
  <c r="G2173" i="1578" a="1"/>
  <c r="G2173" i="1578" s="1"/>
  <c r="G2172" i="1578" a="1"/>
  <c r="G2172" i="1578" s="1"/>
  <c r="G2171" i="1578" a="1"/>
  <c r="G2171" i="1578" s="1"/>
  <c r="G2170" i="1578" a="1"/>
  <c r="G2170" i="1578" s="1"/>
  <c r="G2169" i="1578" a="1"/>
  <c r="G2169" i="1578" s="1"/>
  <c r="G2168" i="1578" a="1"/>
  <c r="G2168" i="1578" s="1"/>
  <c r="G2167" i="1578" a="1"/>
  <c r="G2167" i="1578" s="1"/>
  <c r="G2166" i="1578" a="1"/>
  <c r="G2166" i="1578" s="1"/>
  <c r="G2165" i="1578" a="1"/>
  <c r="G2165" i="1578" s="1"/>
  <c r="G2164" i="1578" a="1"/>
  <c r="G2164" i="1578" s="1"/>
  <c r="G2163" i="1578" a="1"/>
  <c r="G2163" i="1578" s="1"/>
  <c r="G2162" i="1578" a="1"/>
  <c r="G2162" i="1578" s="1"/>
  <c r="G2161" i="1578" a="1"/>
  <c r="G2161" i="1578" s="1"/>
  <c r="G2160" i="1578" a="1"/>
  <c r="G2160" i="1578" s="1"/>
  <c r="G2159" i="1578" a="1"/>
  <c r="G2159" i="1578" s="1"/>
  <c r="G2158" i="1578" a="1"/>
  <c r="G2158" i="1578" s="1"/>
  <c r="G2157" i="1578" a="1"/>
  <c r="G2157" i="1578" s="1"/>
  <c r="G2156" i="1578" a="1"/>
  <c r="G2156" i="1578" s="1"/>
  <c r="G2155" i="1578" a="1"/>
  <c r="G2155" i="1578" s="1"/>
  <c r="G2154" i="1578" a="1"/>
  <c r="G2154" i="1578" s="1"/>
  <c r="G2153" i="1578" a="1"/>
  <c r="G2153" i="1578" s="1"/>
  <c r="G2152" i="1578" a="1"/>
  <c r="G2152" i="1578" s="1"/>
  <c r="G2151" i="1578" a="1"/>
  <c r="G2151" i="1578" s="1"/>
  <c r="G2150" i="1578" a="1"/>
  <c r="G2150" i="1578" s="1"/>
  <c r="G2149" i="1578" a="1"/>
  <c r="G2149" i="1578" s="1"/>
  <c r="G2148" i="1578" a="1"/>
  <c r="G2148" i="1578" s="1"/>
  <c r="G2147" i="1578" a="1"/>
  <c r="G2147" i="1578" s="1"/>
  <c r="G2146" i="1578" a="1"/>
  <c r="G2146" i="1578" s="1"/>
  <c r="G2145" i="1578" a="1"/>
  <c r="G2145" i="1578" s="1"/>
  <c r="G2144" i="1578" a="1"/>
  <c r="G2144" i="1578" s="1"/>
  <c r="G2143" i="1578" a="1"/>
  <c r="G2143" i="1578" s="1"/>
  <c r="G2142" i="1578" a="1"/>
  <c r="G2142" i="1578" s="1"/>
  <c r="G2141" i="1578" a="1"/>
  <c r="G2141" i="1578" s="1"/>
  <c r="G2140" i="1578" a="1"/>
  <c r="G2140" i="1578" s="1"/>
  <c r="G2139" i="1578" a="1"/>
  <c r="G2139" i="1578" s="1"/>
  <c r="G2138" i="1578" a="1"/>
  <c r="G2138" i="1578" s="1"/>
  <c r="G2137" i="1578" a="1"/>
  <c r="G2137" i="1578" s="1"/>
  <c r="G2136" i="1578" a="1"/>
  <c r="G2136" i="1578" s="1"/>
  <c r="G2135" i="1578" a="1"/>
  <c r="G2135" i="1578" s="1"/>
  <c r="G2134" i="1578" a="1"/>
  <c r="G2134" i="1578" s="1"/>
  <c r="G2133" i="1578" a="1"/>
  <c r="G2133" i="1578" s="1"/>
  <c r="G2132" i="1578" a="1"/>
  <c r="G2132" i="1578" s="1"/>
  <c r="G2131" i="1578" a="1"/>
  <c r="G2131" i="1578" s="1"/>
  <c r="G2130" i="1578" a="1"/>
  <c r="G2130" i="1578" s="1"/>
  <c r="G2129" i="1578" a="1"/>
  <c r="G2129" i="1578" s="1"/>
  <c r="G2128" i="1578" a="1"/>
  <c r="G2128" i="1578" s="1"/>
  <c r="G2127" i="1578" a="1"/>
  <c r="G2127" i="1578" s="1"/>
  <c r="G2126" i="1578" a="1"/>
  <c r="G2126" i="1578" s="1"/>
  <c r="G2125" i="1578" a="1"/>
  <c r="G2125" i="1578" s="1"/>
  <c r="G2124" i="1578" a="1"/>
  <c r="G2124" i="1578" s="1"/>
  <c r="G2123" i="1578" a="1"/>
  <c r="G2123" i="1578" s="1"/>
  <c r="G2122" i="1578" a="1"/>
  <c r="G2122" i="1578" s="1"/>
  <c r="G2121" i="1578" a="1"/>
  <c r="G2121" i="1578" s="1"/>
  <c r="G2120" i="1578" a="1"/>
  <c r="G2120" i="1578" s="1"/>
  <c r="G2119" i="1578" a="1"/>
  <c r="G2119" i="1578" s="1"/>
  <c r="G2118" i="1578" a="1"/>
  <c r="G2118" i="1578" s="1"/>
  <c r="G2117" i="1578" a="1"/>
  <c r="G2117" i="1578" s="1"/>
  <c r="G2116" i="1578" a="1"/>
  <c r="G2116" i="1578" s="1"/>
  <c r="G2115" i="1578" a="1"/>
  <c r="G2115" i="1578" s="1"/>
  <c r="G2114" i="1578" a="1"/>
  <c r="G2114" i="1578" s="1"/>
  <c r="G2113" i="1578" a="1"/>
  <c r="G2113" i="1578" s="1"/>
  <c r="G2112" i="1578" a="1"/>
  <c r="G2112" i="1578" s="1"/>
  <c r="G2111" i="1578" a="1"/>
  <c r="G2111" i="1578" s="1"/>
  <c r="G2110" i="1578" a="1"/>
  <c r="G2110" i="1578" s="1"/>
  <c r="G2109" i="1578" a="1"/>
  <c r="G2109" i="1578" s="1"/>
  <c r="G2108" i="1578" a="1"/>
  <c r="G2108" i="1578" s="1"/>
  <c r="G2107" i="1578" a="1"/>
  <c r="G2107" i="1578" s="1"/>
  <c r="G2106" i="1578" a="1"/>
  <c r="G2106" i="1578" s="1"/>
  <c r="G2105" i="1578" a="1"/>
  <c r="G2105" i="1578" s="1"/>
  <c r="G2104" i="1578" a="1"/>
  <c r="G2104" i="1578" s="1"/>
  <c r="G2103" i="1578" a="1"/>
  <c r="G2103" i="1578" s="1"/>
  <c r="G2102" i="1578" a="1"/>
  <c r="G2102" i="1578" s="1"/>
  <c r="G2101" i="1578" a="1"/>
  <c r="G2101" i="1578" s="1"/>
  <c r="G2100" i="1578" a="1"/>
  <c r="G2100" i="1578" s="1"/>
  <c r="G2099" i="1578" a="1"/>
  <c r="G2099" i="1578" s="1"/>
  <c r="G2098" i="1578" a="1"/>
  <c r="G2098" i="1578" s="1"/>
  <c r="G2097" i="1578" a="1"/>
  <c r="G2097" i="1578" s="1"/>
  <c r="G2096" i="1578" a="1"/>
  <c r="G2096" i="1578" s="1"/>
  <c r="G2095" i="1578" a="1"/>
  <c r="G2095" i="1578" s="1"/>
  <c r="G2094" i="1578" a="1"/>
  <c r="G2094" i="1578" s="1"/>
  <c r="G2093" i="1578" a="1"/>
  <c r="G2093" i="1578" s="1"/>
  <c r="G2092" i="1578" a="1"/>
  <c r="G2092" i="1578" s="1"/>
  <c r="G2091" i="1578" a="1"/>
  <c r="G2091" i="1578" s="1"/>
  <c r="G2090" i="1578" a="1"/>
  <c r="G2090" i="1578" s="1"/>
  <c r="G2089" i="1578" a="1"/>
  <c r="G2089" i="1578" s="1"/>
  <c r="G2088" i="1578" a="1"/>
  <c r="G2088" i="1578" s="1"/>
  <c r="G2087" i="1578" a="1"/>
  <c r="G2087" i="1578" s="1"/>
  <c r="G2086" i="1578" a="1"/>
  <c r="G2086" i="1578" s="1"/>
  <c r="G2085" i="1578" a="1"/>
  <c r="G2085" i="1578" s="1"/>
  <c r="G2084" i="1578" a="1"/>
  <c r="G2084" i="1578" s="1"/>
  <c r="G2083" i="1578" a="1"/>
  <c r="G2083" i="1578" s="1"/>
  <c r="G2082" i="1578" a="1"/>
  <c r="G2082" i="1578" s="1"/>
  <c r="G2081" i="1578" a="1"/>
  <c r="G2081" i="1578" s="1"/>
  <c r="G2080" i="1578" a="1"/>
  <c r="G2080" i="1578" s="1"/>
  <c r="G2078" i="1578" a="1"/>
  <c r="G2078" i="1578" s="1"/>
  <c r="G2077" i="1578" a="1"/>
  <c r="G2077" i="1578" s="1"/>
  <c r="G2076" i="1578" a="1"/>
  <c r="G2076" i="1578" s="1"/>
  <c r="G2075" i="1578" a="1"/>
  <c r="G2075" i="1578" s="1"/>
  <c r="G2074" i="1578" a="1"/>
  <c r="G2074" i="1578" s="1"/>
  <c r="G2073" i="1578" a="1"/>
  <c r="G2073" i="1578" s="1"/>
  <c r="G2072" i="1578" a="1"/>
  <c r="G2072" i="1578" s="1"/>
  <c r="G2071" i="1578" a="1"/>
  <c r="G2071" i="1578" s="1"/>
  <c r="G2070" i="1578" a="1"/>
  <c r="G2070" i="1578" s="1"/>
  <c r="G2069" i="1578" a="1"/>
  <c r="G2069" i="1578" s="1"/>
  <c r="G2068" i="1578" a="1"/>
  <c r="G2068" i="1578" s="1"/>
  <c r="G2067" i="1578" a="1"/>
  <c r="G2067" i="1578" s="1"/>
  <c r="G2066" i="1578" a="1"/>
  <c r="G2066" i="1578" s="1"/>
  <c r="G2065" i="1578" a="1"/>
  <c r="G2065" i="1578" s="1"/>
  <c r="G2064" i="1578" a="1"/>
  <c r="G2064" i="1578" s="1"/>
  <c r="G2063" i="1578" a="1"/>
  <c r="G2063" i="1578" s="1"/>
  <c r="G2062" i="1578" a="1"/>
  <c r="G2062" i="1578" s="1"/>
  <c r="G2060" i="1578" a="1"/>
  <c r="G2060" i="1578" s="1"/>
  <c r="G2059" i="1578" a="1"/>
  <c r="G2059" i="1578" s="1"/>
  <c r="G2058" i="1578" a="1"/>
  <c r="G2058" i="1578" s="1"/>
  <c r="G2057" i="1578" a="1"/>
  <c r="G2057" i="1578" s="1"/>
  <c r="G2023" i="1578" a="1"/>
  <c r="G2023" i="1578" s="1"/>
  <c r="G2022" i="1578" a="1"/>
  <c r="G2022" i="1578" s="1"/>
  <c r="G2019" i="1578" a="1"/>
  <c r="G2019" i="1578" s="1"/>
  <c r="G2018" i="1578" a="1"/>
  <c r="G2018" i="1578" s="1"/>
  <c r="G2008" i="1578" a="1"/>
  <c r="G2008" i="1578" s="1"/>
  <c r="G1955" i="1578" a="1"/>
  <c r="G1955" i="1578" s="1"/>
  <c r="G1901" i="1578" a="1"/>
  <c r="G1901" i="1578" s="1"/>
  <c r="G1893" i="1578" a="1"/>
  <c r="G1893" i="1578" s="1"/>
  <c r="G1892" i="1578" a="1"/>
  <c r="G1892" i="1578" s="1"/>
  <c r="G1891" i="1578" a="1"/>
  <c r="G1891" i="1578" s="1"/>
  <c r="G1884" i="1578" a="1"/>
  <c r="G1884" i="1578" s="1"/>
  <c r="G1883" i="1578" a="1"/>
  <c r="G1883" i="1578" s="1"/>
  <c r="G1882" i="1578" a="1"/>
  <c r="G1882" i="1578" s="1"/>
  <c r="G1881" i="1578" a="1"/>
  <c r="G1881" i="1578" s="1"/>
  <c r="G1880" i="1578" a="1"/>
  <c r="G1880" i="1578" s="1"/>
  <c r="G1879" i="1578" a="1"/>
  <c r="G1879" i="1578" s="1"/>
  <c r="G1878" i="1578" a="1"/>
  <c r="G1878" i="1578" s="1"/>
  <c r="G1877" i="1578" a="1"/>
  <c r="G1877" i="1578" s="1"/>
  <c r="G1876" i="1578" a="1"/>
  <c r="G1876" i="1578" s="1"/>
  <c r="G1875" i="1578" a="1"/>
  <c r="G1875" i="1578" s="1"/>
  <c r="G1873" i="1578" a="1"/>
  <c r="G1873" i="1578" s="1"/>
  <c r="G1872" i="1578" a="1"/>
  <c r="G1872" i="1578" s="1"/>
  <c r="G1871" i="1578" a="1"/>
  <c r="G1871" i="1578" s="1"/>
  <c r="G1870" i="1578" a="1"/>
  <c r="G1870" i="1578" s="1"/>
  <c r="G1868" i="1578" a="1"/>
  <c r="G1868" i="1578" s="1"/>
  <c r="G1867" i="1578" a="1"/>
  <c r="G1867" i="1578" s="1"/>
  <c r="G1861" i="1578" a="1"/>
  <c r="G1861" i="1578" s="1"/>
  <c r="G1860" i="1578" a="1"/>
  <c r="G1860" i="1578" s="1"/>
  <c r="G1850" i="1578" a="1"/>
  <c r="G1850" i="1578" s="1"/>
  <c r="G1849" i="1578" a="1"/>
  <c r="G1849" i="1578" s="1"/>
  <c r="G1848" i="1578" a="1"/>
  <c r="G1848" i="1578" s="1"/>
  <c r="G1831" i="1578" a="1"/>
  <c r="G1831" i="1578" s="1"/>
  <c r="G1830" i="1578" a="1"/>
  <c r="G1830" i="1578" s="1"/>
  <c r="G1808" i="1578" a="1"/>
  <c r="G1808" i="1578" s="1"/>
  <c r="G1807" i="1578" a="1"/>
  <c r="G1807" i="1578" s="1"/>
  <c r="G1806" i="1578" a="1"/>
  <c r="G1806" i="1578" s="1"/>
  <c r="G1805" i="1578" a="1"/>
  <c r="G1805" i="1578" s="1"/>
  <c r="G1804" i="1578" a="1"/>
  <c r="G1804" i="1578" s="1"/>
  <c r="G1803" i="1578" a="1"/>
  <c r="G1803" i="1578" s="1"/>
  <c r="G1802" i="1578" a="1"/>
  <c r="G1802" i="1578" s="1"/>
  <c r="G1801" i="1578" a="1"/>
  <c r="G1801" i="1578" s="1"/>
  <c r="G1800" i="1578" a="1"/>
  <c r="G1800" i="1578" s="1"/>
  <c r="G1799" i="1578" a="1"/>
  <c r="G1799" i="1578" s="1"/>
  <c r="G1798" i="1578" a="1"/>
  <c r="G1798" i="1578" s="1"/>
  <c r="G1797" i="1578" a="1"/>
  <c r="G1797" i="1578" s="1"/>
  <c r="G1796" i="1578" a="1"/>
  <c r="G1796" i="1578" s="1"/>
  <c r="G1795" i="1578" a="1"/>
  <c r="G1795" i="1578" s="1"/>
  <c r="G1794" i="1578" a="1"/>
  <c r="G1794" i="1578" s="1"/>
  <c r="G1793" i="1578" a="1"/>
  <c r="G1793" i="1578" s="1"/>
  <c r="G1792" i="1578" a="1"/>
  <c r="G1792" i="1578" s="1"/>
  <c r="G1790" i="1578" a="1"/>
  <c r="G1790" i="1578" s="1"/>
  <c r="G1789" i="1578" a="1"/>
  <c r="G1789" i="1578" s="1"/>
  <c r="G1788" i="1578" a="1"/>
  <c r="G1788" i="1578" s="1"/>
  <c r="G1787" i="1578" a="1"/>
  <c r="G1787" i="1578" s="1"/>
  <c r="G1786" i="1578" a="1"/>
  <c r="G1786" i="1578" s="1"/>
  <c r="G1785" i="1578" a="1"/>
  <c r="G1785" i="1578" s="1"/>
  <c r="G1784" i="1578" a="1"/>
  <c r="G1784" i="1578" s="1"/>
  <c r="G1783" i="1578" a="1"/>
  <c r="G1783" i="1578" s="1"/>
  <c r="G1782" i="1578" a="1"/>
  <c r="G1782" i="1578" s="1"/>
  <c r="G1781" i="1578" a="1"/>
  <c r="G1781" i="1578" s="1"/>
  <c r="G1780" i="1578" a="1"/>
  <c r="G1780" i="1578" s="1"/>
  <c r="G1779" i="1578" a="1"/>
  <c r="G1779" i="1578" s="1"/>
  <c r="G1778" i="1578" a="1"/>
  <c r="G1778" i="1578" s="1"/>
  <c r="G1777" i="1578" a="1"/>
  <c r="G1777" i="1578" s="1"/>
  <c r="G1776" i="1578" a="1"/>
  <c r="G1776" i="1578" s="1"/>
  <c r="G1775" i="1578" a="1"/>
  <c r="G1775" i="1578" s="1"/>
  <c r="G1774" i="1578" a="1"/>
  <c r="G1774" i="1578" s="1"/>
  <c r="G1773" i="1578" a="1"/>
  <c r="G1773" i="1578" s="1"/>
  <c r="G1772" i="1578" a="1"/>
  <c r="G1772" i="1578" s="1"/>
  <c r="G1771" i="1578" a="1"/>
  <c r="G1771" i="1578" s="1"/>
  <c r="G1770" i="1578" a="1"/>
  <c r="G1770" i="1578" s="1"/>
  <c r="G1769" i="1578" a="1"/>
  <c r="G1769" i="1578" s="1"/>
  <c r="G1768" i="1578" a="1"/>
  <c r="G1768" i="1578" s="1"/>
  <c r="G1767" i="1578" a="1"/>
  <c r="G1767" i="1578" s="1"/>
  <c r="G1766" i="1578" a="1"/>
  <c r="G1766" i="1578" s="1"/>
  <c r="G1765" i="1578" a="1"/>
  <c r="G1765" i="1578" s="1"/>
  <c r="G1764" i="1578" a="1"/>
  <c r="G1764" i="1578" s="1"/>
  <c r="G1763" i="1578" a="1"/>
  <c r="G1763" i="1578" s="1"/>
  <c r="G1762" i="1578" a="1"/>
  <c r="G1762" i="1578" s="1"/>
  <c r="G1752" i="1578" a="1"/>
  <c r="G1752" i="1578" s="1"/>
  <c r="G1751" i="1578" a="1"/>
  <c r="G1751" i="1578" s="1"/>
  <c r="G1750" i="1578" a="1"/>
  <c r="G1750" i="1578" s="1"/>
  <c r="G1749" i="1578" a="1"/>
  <c r="G1749" i="1578" s="1"/>
  <c r="G1742" i="1578" a="1"/>
  <c r="G1742" i="1578" s="1"/>
  <c r="G1741" i="1578" a="1"/>
  <c r="G1741" i="1578" s="1"/>
  <c r="G1740" i="1578" a="1"/>
  <c r="G1740" i="1578" s="1"/>
  <c r="G1738" i="1578" a="1"/>
  <c r="G1738" i="1578" s="1"/>
  <c r="G1731" i="1578" a="1"/>
  <c r="G1731" i="1578" s="1"/>
  <c r="G1728" i="1578" a="1"/>
  <c r="G1728" i="1578" s="1"/>
  <c r="G1727" i="1578" a="1"/>
  <c r="G1727" i="1578" s="1"/>
  <c r="G1726" i="1578" a="1"/>
  <c r="G1726" i="1578" s="1"/>
  <c r="G1725" i="1578" a="1"/>
  <c r="G1725" i="1578" s="1"/>
  <c r="G1724" i="1578" a="1"/>
  <c r="G1724" i="1578" s="1"/>
  <c r="G1723" i="1578" a="1"/>
  <c r="G1723" i="1578" s="1"/>
  <c r="G1722" i="1578" a="1"/>
  <c r="G1722" i="1578" s="1"/>
  <c r="G1721" i="1578" a="1"/>
  <c r="G1721" i="1578" s="1"/>
  <c r="G1720" i="1578" a="1"/>
  <c r="G1720" i="1578" s="1"/>
  <c r="G1719" i="1578" a="1"/>
  <c r="G1719" i="1578" s="1"/>
  <c r="G1718" i="1578" a="1"/>
  <c r="G1718" i="1578" s="1"/>
  <c r="G1717" i="1578" a="1"/>
  <c r="G1717" i="1578" s="1"/>
  <c r="G1716" i="1578" a="1"/>
  <c r="G1716" i="1578" s="1"/>
  <c r="G1715" i="1578" a="1"/>
  <c r="G1715" i="1578" s="1"/>
  <c r="G1714" i="1578" a="1"/>
  <c r="G1714" i="1578" s="1"/>
  <c r="G1713" i="1578" a="1"/>
  <c r="G1713" i="1578" s="1"/>
  <c r="G1712" i="1578" a="1"/>
  <c r="G1712" i="1578" s="1"/>
  <c r="G1711" i="1578" a="1"/>
  <c r="G1711" i="1578" s="1"/>
  <c r="G1710" i="1578" a="1"/>
  <c r="G1710" i="1578" s="1"/>
  <c r="G1709" i="1578" a="1"/>
  <c r="G1709" i="1578" s="1"/>
  <c r="G1708" i="1578" a="1"/>
  <c r="G1708" i="1578" s="1"/>
  <c r="G1707" i="1578" a="1"/>
  <c r="G1707" i="1578" s="1"/>
  <c r="G1706" i="1578" a="1"/>
  <c r="G1706" i="1578" s="1"/>
  <c r="G1695" i="1578" a="1"/>
  <c r="G1695" i="1578" s="1"/>
  <c r="G1694" i="1578" a="1"/>
  <c r="G1694" i="1578" s="1"/>
  <c r="G1693" i="1578" a="1"/>
  <c r="G1693" i="1578" s="1"/>
  <c r="G1692" i="1578" a="1"/>
  <c r="G1692" i="1578" s="1"/>
  <c r="G1691" i="1578" a="1"/>
  <c r="G1691" i="1578" s="1"/>
  <c r="G1690" i="1578" a="1"/>
  <c r="G1690" i="1578" s="1"/>
  <c r="G1689" i="1578" a="1"/>
  <c r="G1689" i="1578" s="1"/>
  <c r="G1688" i="1578" a="1"/>
  <c r="G1688" i="1578" s="1"/>
  <c r="G1687" i="1578" a="1"/>
  <c r="G1687" i="1578" s="1"/>
  <c r="G1686" i="1578" a="1"/>
  <c r="G1686" i="1578" s="1"/>
  <c r="G1685" i="1578" a="1"/>
  <c r="G1685" i="1578" s="1"/>
  <c r="G1684" i="1578" a="1"/>
  <c r="G1684" i="1578" s="1"/>
  <c r="G1683" i="1578" a="1"/>
  <c r="G1683" i="1578" s="1"/>
  <c r="G1682" i="1578" a="1"/>
  <c r="G1682" i="1578" s="1"/>
  <c r="G1681" i="1578" a="1"/>
  <c r="G1681" i="1578" s="1"/>
  <c r="G1680" i="1578" a="1"/>
  <c r="G1680" i="1578" s="1"/>
  <c r="G1679" i="1578" a="1"/>
  <c r="G1679" i="1578" s="1"/>
  <c r="G1678" i="1578" a="1"/>
  <c r="G1678" i="1578" s="1"/>
  <c r="G1650" i="1578" a="1"/>
  <c r="G1650" i="1578" s="1"/>
  <c r="G1649" i="1578" a="1"/>
  <c r="G1649" i="1578" s="1"/>
  <c r="G1642" i="1578" a="1"/>
  <c r="G1642" i="1578" s="1"/>
  <c r="G1612" i="1578" a="1"/>
  <c r="G1612" i="1578" s="1"/>
  <c r="G1610" i="1578" a="1"/>
  <c r="G1610" i="1578" s="1"/>
  <c r="G1606" i="1578" a="1"/>
  <c r="G1606" i="1578" s="1"/>
  <c r="G1605" i="1578" a="1"/>
  <c r="G1605" i="1578" s="1"/>
  <c r="G1603" i="1578" a="1"/>
  <c r="G1603" i="1578" s="1"/>
  <c r="G1602" i="1578" a="1"/>
  <c r="G1602" i="1578" s="1"/>
  <c r="G1601" i="1578" a="1"/>
  <c r="G1601" i="1578" s="1"/>
  <c r="G1600" i="1578" a="1"/>
  <c r="G1600" i="1578" s="1"/>
  <c r="G1599" i="1578" a="1"/>
  <c r="G1599" i="1578" s="1"/>
  <c r="G1598" i="1578" a="1"/>
  <c r="G1598" i="1578" s="1"/>
  <c r="G1597" i="1578" a="1"/>
  <c r="G1597" i="1578" s="1"/>
  <c r="G1596" i="1578" a="1"/>
  <c r="G1596" i="1578" s="1"/>
  <c r="G1595" i="1578" a="1"/>
  <c r="G1595" i="1578" s="1"/>
  <c r="G1594" i="1578" a="1"/>
  <c r="G1594" i="1578" s="1"/>
  <c r="G1593" i="1578" a="1"/>
  <c r="G1593" i="1578" s="1"/>
  <c r="G1592" i="1578" a="1"/>
  <c r="G1592" i="1578" s="1"/>
  <c r="G1591" i="1578" a="1"/>
  <c r="G1591" i="1578" s="1"/>
  <c r="G1590" i="1578" a="1"/>
  <c r="G1590" i="1578" s="1"/>
  <c r="G1589" i="1578" a="1"/>
  <c r="G1589" i="1578" s="1"/>
  <c r="G1588" i="1578" a="1"/>
  <c r="G1588" i="1578" s="1"/>
  <c r="G1587" i="1578" a="1"/>
  <c r="G1587" i="1578" s="1"/>
  <c r="G1586" i="1578" a="1"/>
  <c r="G1586" i="1578" s="1"/>
  <c r="G1585" i="1578" a="1"/>
  <c r="G1585" i="1578" s="1"/>
  <c r="G1584" i="1578" a="1"/>
  <c r="G1584" i="1578" s="1"/>
  <c r="G1583" i="1578" a="1"/>
  <c r="G1583" i="1578" s="1"/>
  <c r="G1582" i="1578" a="1"/>
  <c r="G1582" i="1578" s="1"/>
  <c r="G1581" i="1578" a="1"/>
  <c r="G1581" i="1578" s="1"/>
  <c r="G1580" i="1578" a="1"/>
  <c r="G1580" i="1578" s="1"/>
  <c r="G1579" i="1578" a="1"/>
  <c r="G1579" i="1578" s="1"/>
  <c r="G1578" i="1578" a="1"/>
  <c r="G1578" i="1578" s="1"/>
  <c r="G1577" i="1578" a="1"/>
  <c r="G1577" i="1578" s="1"/>
  <c r="G1576" i="1578" a="1"/>
  <c r="G1576" i="1578" s="1"/>
  <c r="G1575" i="1578" a="1"/>
  <c r="G1575" i="1578" s="1"/>
  <c r="G1572" i="1578" a="1"/>
  <c r="G1572" i="1578" s="1"/>
  <c r="G1571" i="1578" a="1"/>
  <c r="G1571" i="1578" s="1"/>
  <c r="G1570" i="1578" a="1"/>
  <c r="G1570" i="1578" s="1"/>
  <c r="G1569" i="1578" a="1"/>
  <c r="G1569" i="1578" s="1"/>
  <c r="G1568" i="1578" a="1"/>
  <c r="G1568" i="1578" s="1"/>
  <c r="G1567" i="1578" a="1"/>
  <c r="G1567" i="1578" s="1"/>
  <c r="G1566" i="1578" a="1"/>
  <c r="G1566" i="1578" s="1"/>
  <c r="G1565" i="1578" a="1"/>
  <c r="G1565" i="1578" s="1"/>
  <c r="G1564" i="1578" a="1"/>
  <c r="G1564" i="1578" s="1"/>
  <c r="G1563" i="1578" a="1"/>
  <c r="G1563" i="1578" s="1"/>
  <c r="G1562" i="1578" a="1"/>
  <c r="G1562" i="1578" s="1"/>
  <c r="G1561" i="1578" a="1"/>
  <c r="G1561" i="1578" s="1"/>
  <c r="G1560" i="1578" a="1"/>
  <c r="G1560" i="1578" s="1"/>
  <c r="G1559" i="1578" a="1"/>
  <c r="G1559" i="1578" s="1"/>
  <c r="G1558" i="1578" a="1"/>
  <c r="G1558" i="1578" s="1"/>
  <c r="G1557" i="1578" a="1"/>
  <c r="G1557" i="1578" s="1"/>
  <c r="G1556" i="1578" a="1"/>
  <c r="G1556" i="1578" s="1"/>
  <c r="G1555" i="1578" a="1"/>
  <c r="G1555" i="1578" s="1"/>
  <c r="G1554" i="1578" a="1"/>
  <c r="G1554" i="1578" s="1"/>
  <c r="G1553" i="1578" a="1"/>
  <c r="G1553" i="1578" s="1"/>
  <c r="G1552" i="1578" a="1"/>
  <c r="G1552" i="1578" s="1"/>
  <c r="G1551" i="1578" a="1"/>
  <c r="G1551" i="1578" s="1"/>
  <c r="G1550" i="1578" a="1"/>
  <c r="G1550" i="1578" s="1"/>
  <c r="G1549" i="1578" a="1"/>
  <c r="G1549" i="1578" s="1"/>
  <c r="G1548" i="1578" a="1"/>
  <c r="G1548" i="1578" s="1"/>
  <c r="G1547" i="1578" a="1"/>
  <c r="G1547" i="1578" s="1"/>
  <c r="G1546" i="1578" a="1"/>
  <c r="G1546" i="1578" s="1"/>
  <c r="G1545" i="1578" a="1"/>
  <c r="G1545" i="1578" s="1"/>
  <c r="G1544" i="1578" a="1"/>
  <c r="G1544" i="1578" s="1"/>
  <c r="G1543" i="1578" a="1"/>
  <c r="G1543" i="1578" s="1"/>
  <c r="G1542" i="1578" a="1"/>
  <c r="G1542" i="1578" s="1"/>
  <c r="G1541" i="1578" a="1"/>
  <c r="G1541" i="1578" s="1"/>
  <c r="G1540" i="1578" a="1"/>
  <c r="G1540" i="1578" s="1"/>
  <c r="G1539" i="1578" a="1"/>
  <c r="G1539" i="1578" s="1"/>
  <c r="G1538" i="1578" a="1"/>
  <c r="G1538" i="1578" s="1"/>
  <c r="G1537" i="1578" a="1"/>
  <c r="G1537" i="1578" s="1"/>
  <c r="G1536" i="1578" a="1"/>
  <c r="G1536" i="1578" s="1"/>
  <c r="G1535" i="1578" a="1"/>
  <c r="G1535" i="1578" s="1"/>
  <c r="G1534" i="1578" a="1"/>
  <c r="G1534" i="1578" s="1"/>
  <c r="G1533" i="1578" a="1"/>
  <c r="G1533" i="1578" s="1"/>
  <c r="G1532" i="1578" a="1"/>
  <c r="G1532" i="1578" s="1"/>
  <c r="G1531" i="1578" a="1"/>
  <c r="G1531" i="1578" s="1"/>
  <c r="G1530" i="1578" a="1"/>
  <c r="G1530" i="1578" s="1"/>
  <c r="G1529" i="1578" a="1"/>
  <c r="G1529" i="1578" s="1"/>
  <c r="G1528" i="1578" a="1"/>
  <c r="G1528" i="1578" s="1"/>
  <c r="G1527" i="1578" a="1"/>
  <c r="G1527" i="1578" s="1"/>
  <c r="G1526" i="1578" a="1"/>
  <c r="G1526" i="1578" s="1"/>
  <c r="G1525" i="1578" a="1"/>
  <c r="G1525" i="1578" s="1"/>
  <c r="G1524" i="1578" a="1"/>
  <c r="G1524" i="1578" s="1"/>
  <c r="G1523" i="1578" a="1"/>
  <c r="G1523" i="1578" s="1"/>
  <c r="G1522" i="1578" a="1"/>
  <c r="G1522" i="1578" s="1"/>
  <c r="G1521" i="1578" a="1"/>
  <c r="G1521" i="1578" s="1"/>
  <c r="G1520" i="1578" a="1"/>
  <c r="G1520" i="1578" s="1"/>
  <c r="G1519" i="1578" a="1"/>
  <c r="G1519" i="1578" s="1"/>
  <c r="G1518" i="1578" a="1"/>
  <c r="G1518" i="1578" s="1"/>
  <c r="G1517" i="1578" a="1"/>
  <c r="G1517" i="1578" s="1"/>
  <c r="G1516" i="1578" a="1"/>
  <c r="G1516" i="1578" s="1"/>
  <c r="G1515" i="1578" a="1"/>
  <c r="G1515" i="1578" s="1"/>
  <c r="G1514" i="1578" a="1"/>
  <c r="G1514" i="1578" s="1"/>
  <c r="G1513" i="1578" a="1"/>
  <c r="G1513" i="1578" s="1"/>
  <c r="G1512" i="1578" a="1"/>
  <c r="G1512" i="1578" s="1"/>
  <c r="G1511" i="1578" a="1"/>
  <c r="G1511" i="1578" s="1"/>
  <c r="G1510" i="1578" a="1"/>
  <c r="G1510" i="1578" s="1"/>
  <c r="G1509" i="1578" a="1"/>
  <c r="G1509" i="1578" s="1"/>
  <c r="G1508" i="1578" a="1"/>
  <c r="G1508" i="1578" s="1"/>
  <c r="G1507" i="1578" a="1"/>
  <c r="G1507" i="1578" s="1"/>
  <c r="G1506" i="1578" a="1"/>
  <c r="G1506" i="1578" s="1"/>
  <c r="G1505" i="1578" a="1"/>
  <c r="G1505" i="1578" s="1"/>
  <c r="G1504" i="1578" a="1"/>
  <c r="G1504" i="1578" s="1"/>
  <c r="G1503" i="1578" a="1"/>
  <c r="G1503" i="1578" s="1"/>
  <c r="G1502" i="1578" a="1"/>
  <c r="G1502" i="1578" s="1"/>
  <c r="G1501" i="1578" a="1"/>
  <c r="G1501" i="1578" s="1"/>
  <c r="G1500" i="1578" a="1"/>
  <c r="G1500" i="1578" s="1"/>
  <c r="G1499" i="1578" a="1"/>
  <c r="G1499" i="1578" s="1"/>
  <c r="G1498" i="1578" a="1"/>
  <c r="G1498" i="1578" s="1"/>
  <c r="G1497" i="1578" a="1"/>
  <c r="G1497" i="1578" s="1"/>
  <c r="G1496" i="1578" a="1"/>
  <c r="G1496" i="1578" s="1"/>
  <c r="G1495" i="1578" a="1"/>
  <c r="G1495" i="1578" s="1"/>
  <c r="G1494" i="1578" a="1"/>
  <c r="G1494" i="1578" s="1"/>
  <c r="G1493" i="1578" a="1"/>
  <c r="G1493" i="1578" s="1"/>
  <c r="G1492" i="1578" a="1"/>
  <c r="G1492" i="1578" s="1"/>
  <c r="G1491" i="1578" a="1"/>
  <c r="G1491" i="1578" s="1"/>
  <c r="G1490" i="1578" a="1"/>
  <c r="G1490" i="1578" s="1"/>
  <c r="G1489" i="1578" a="1"/>
  <c r="G1489" i="1578" s="1"/>
  <c r="G1488" i="1578" a="1"/>
  <c r="G1488" i="1578" s="1"/>
  <c r="G1487" i="1578" a="1"/>
  <c r="G1487" i="1578" s="1"/>
  <c r="G1486" i="1578" a="1"/>
  <c r="G1486" i="1578" s="1"/>
  <c r="G1485" i="1578" a="1"/>
  <c r="G1485" i="1578" s="1"/>
  <c r="G1484" i="1578" a="1"/>
  <c r="G1484" i="1578" s="1"/>
  <c r="G1483" i="1578" a="1"/>
  <c r="G1483" i="1578" s="1"/>
  <c r="G1482" i="1578" a="1"/>
  <c r="G1482" i="1578" s="1"/>
  <c r="G1481" i="1578" a="1"/>
  <c r="G1481" i="1578" s="1"/>
  <c r="G1480" i="1578" a="1"/>
  <c r="G1480" i="1578" s="1"/>
  <c r="G1479" i="1578" a="1"/>
  <c r="G1479" i="1578" s="1"/>
  <c r="G1478" i="1578" a="1"/>
  <c r="G1478" i="1578" s="1"/>
  <c r="G1477" i="1578" a="1"/>
  <c r="G1477" i="1578" s="1"/>
  <c r="G1476" i="1578" a="1"/>
  <c r="G1476" i="1578" s="1"/>
  <c r="G1475" i="1578" a="1"/>
  <c r="G1475" i="1578" s="1"/>
  <c r="G1474" i="1578" a="1"/>
  <c r="G1474" i="1578" s="1"/>
  <c r="G1473" i="1578" a="1"/>
  <c r="G1473" i="1578" s="1"/>
  <c r="G1472" i="1578" a="1"/>
  <c r="G1472" i="1578" s="1"/>
  <c r="G1471" i="1578" a="1"/>
  <c r="G1471" i="1578" s="1"/>
  <c r="G1470" i="1578" a="1"/>
  <c r="G1470" i="1578" s="1"/>
  <c r="G1469" i="1578" a="1"/>
  <c r="G1469" i="1578" s="1"/>
  <c r="G1468" i="1578" a="1"/>
  <c r="G1468" i="1578" s="1"/>
  <c r="G1467" i="1578" a="1"/>
  <c r="G1467" i="1578" s="1"/>
  <c r="G1466" i="1578" a="1"/>
  <c r="G1466" i="1578" s="1"/>
  <c r="G1465" i="1578" a="1"/>
  <c r="G1465" i="1578" s="1"/>
  <c r="G1464" i="1578" a="1"/>
  <c r="G1464" i="1578" s="1"/>
  <c r="G1463" i="1578" a="1"/>
  <c r="G1463" i="1578" s="1"/>
  <c r="G1462" i="1578" a="1"/>
  <c r="G1462" i="1578" s="1"/>
  <c r="G1461" i="1578" a="1"/>
  <c r="G1461" i="1578" s="1"/>
  <c r="G1460" i="1578" a="1"/>
  <c r="G1460" i="1578" s="1"/>
  <c r="G1459" i="1578" a="1"/>
  <c r="G1459" i="1578" s="1"/>
  <c r="G1458" i="1578" a="1"/>
  <c r="G1458" i="1578" s="1"/>
  <c r="G1457" i="1578" a="1"/>
  <c r="G1457" i="1578" s="1"/>
  <c r="G1456" i="1578" a="1"/>
  <c r="G1456" i="1578" s="1"/>
  <c r="G1455" i="1578" a="1"/>
  <c r="G1455" i="1578" s="1"/>
  <c r="G1454" i="1578" a="1"/>
  <c r="G1454" i="1578" s="1"/>
  <c r="G1453" i="1578" a="1"/>
  <c r="G1453" i="1578" s="1"/>
  <c r="G1452" i="1578" a="1"/>
  <c r="G1452" i="1578" s="1"/>
  <c r="G1451" i="1578" a="1"/>
  <c r="G1451" i="1578" s="1"/>
  <c r="G1450" i="1578" a="1"/>
  <c r="G1450" i="1578" s="1"/>
  <c r="G1449" i="1578" a="1"/>
  <c r="G1449" i="1578" s="1"/>
  <c r="G1448" i="1578" a="1"/>
  <c r="G1448" i="1578" s="1"/>
  <c r="G1447" i="1578" a="1"/>
  <c r="G1447" i="1578" s="1"/>
  <c r="G1446" i="1578" a="1"/>
  <c r="G1446" i="1578" s="1"/>
  <c r="G1445" i="1578" a="1"/>
  <c r="G1445" i="1578" s="1"/>
  <c r="G1444" i="1578" a="1"/>
  <c r="G1444" i="1578" s="1"/>
  <c r="G1443" i="1578" a="1"/>
  <c r="G1443" i="1578" s="1"/>
  <c r="G1442" i="1578" a="1"/>
  <c r="G1442" i="1578" s="1"/>
  <c r="G1441" i="1578" a="1"/>
  <c r="G1441" i="1578" s="1"/>
  <c r="G1440" i="1578" a="1"/>
  <c r="G1440" i="1578" s="1"/>
  <c r="G1439" i="1578" a="1"/>
  <c r="G1439" i="1578" s="1"/>
  <c r="G1438" i="1578" a="1"/>
  <c r="G1438" i="1578" s="1"/>
  <c r="G1437" i="1578" a="1"/>
  <c r="G1437" i="1578" s="1"/>
  <c r="G1436" i="1578" a="1"/>
  <c r="G1436" i="1578" s="1"/>
  <c r="G1435" i="1578" a="1"/>
  <c r="G1435" i="1578" s="1"/>
  <c r="G1434" i="1578" a="1"/>
  <c r="G1434" i="1578" s="1"/>
  <c r="G1433" i="1578" a="1"/>
  <c r="G1433" i="1578" s="1"/>
  <c r="G1432" i="1578" a="1"/>
  <c r="G1432" i="1578" s="1"/>
  <c r="G1431" i="1578" a="1"/>
  <c r="G1431" i="1578" s="1"/>
  <c r="G1430" i="1578" a="1"/>
  <c r="G1430" i="1578" s="1"/>
  <c r="G1428" i="1578" a="1"/>
  <c r="G1428" i="1578" s="1"/>
  <c r="G1427" i="1578" a="1"/>
  <c r="G1427" i="1578" s="1"/>
  <c r="G1426" i="1578" a="1"/>
  <c r="G1426" i="1578" s="1"/>
  <c r="G1425" i="1578" a="1"/>
  <c r="G1425" i="1578" s="1"/>
  <c r="G1424" i="1578" a="1"/>
  <c r="G1424" i="1578" s="1"/>
  <c r="G1423" i="1578" a="1"/>
  <c r="G1423" i="1578" s="1"/>
  <c r="G1422" i="1578" a="1"/>
  <c r="G1422" i="1578" s="1"/>
  <c r="G1421" i="1578" a="1"/>
  <c r="G1421" i="1578" s="1"/>
  <c r="G1420" i="1578" a="1"/>
  <c r="G1420" i="1578" s="1"/>
  <c r="G1419" i="1578" a="1"/>
  <c r="G1419" i="1578" s="1"/>
  <c r="G1418" i="1578" a="1"/>
  <c r="G1418" i="1578" s="1"/>
  <c r="G1417" i="1578" a="1"/>
  <c r="G1417" i="1578" s="1"/>
  <c r="G1416" i="1578" a="1"/>
  <c r="G1416" i="1578" s="1"/>
  <c r="G1415" i="1578" a="1"/>
  <c r="G1415" i="1578" s="1"/>
  <c r="G1414" i="1578" a="1"/>
  <c r="G1414" i="1578" s="1"/>
  <c r="G1413" i="1578" a="1"/>
  <c r="G1413" i="1578" s="1"/>
  <c r="G1406" i="1578" a="1"/>
  <c r="G1406" i="1578" s="1"/>
  <c r="G1405" i="1578" a="1"/>
  <c r="G1405" i="1578" s="1"/>
  <c r="G1400" i="1578" a="1"/>
  <c r="G1400" i="1578" s="1"/>
  <c r="G1391" i="1578" a="1"/>
  <c r="G1391" i="1578" s="1"/>
  <c r="G1390" i="1578" a="1"/>
  <c r="G1390" i="1578" s="1"/>
  <c r="G1389" i="1578" a="1"/>
  <c r="G1389" i="1578" s="1"/>
  <c r="G1388" i="1578" a="1"/>
  <c r="G1388" i="1578" s="1"/>
  <c r="G1387" i="1578" a="1"/>
  <c r="G1387" i="1578" s="1"/>
  <c r="G1376" i="1578" a="1"/>
  <c r="G1376" i="1578" s="1"/>
  <c r="G1372" i="1578" a="1"/>
  <c r="G1372" i="1578" s="1"/>
  <c r="G1365" i="1578" a="1"/>
  <c r="G1365" i="1578" s="1"/>
  <c r="G1363" i="1578" a="1"/>
  <c r="G1363" i="1578" s="1"/>
  <c r="G1362" i="1578" a="1"/>
  <c r="G1362" i="1578" s="1"/>
  <c r="G1361" i="1578" a="1"/>
  <c r="G1361" i="1578" s="1"/>
  <c r="G1360" i="1578" a="1"/>
  <c r="G1360" i="1578" s="1"/>
  <c r="G1359" i="1578" a="1"/>
  <c r="G1359" i="1578" s="1"/>
  <c r="G1358" i="1578" a="1"/>
  <c r="G1358" i="1578" s="1"/>
  <c r="G1357" i="1578" a="1"/>
  <c r="G1357" i="1578" s="1"/>
  <c r="G1356" i="1578" a="1"/>
  <c r="G1356" i="1578" s="1"/>
  <c r="G1355" i="1578" a="1"/>
  <c r="G1355" i="1578" s="1"/>
  <c r="G1353" i="1578" a="1"/>
  <c r="G1353" i="1578" s="1"/>
  <c r="G1352" i="1578" a="1"/>
  <c r="G1352" i="1578" s="1"/>
  <c r="G1351" i="1578" a="1"/>
  <c r="G1351" i="1578" s="1"/>
  <c r="G1350" i="1578" a="1"/>
  <c r="G1350" i="1578" s="1"/>
  <c r="G1349" i="1578" a="1"/>
  <c r="G1349" i="1578" s="1"/>
  <c r="G1348" i="1578" a="1"/>
  <c r="G1348" i="1578" s="1"/>
  <c r="G1347" i="1578" a="1"/>
  <c r="G1347" i="1578" s="1"/>
  <c r="G1346" i="1578" a="1"/>
  <c r="G1346" i="1578" s="1"/>
  <c r="G1345" i="1578" a="1"/>
  <c r="G1345" i="1578" s="1"/>
  <c r="G1344" i="1578" a="1"/>
  <c r="G1344" i="1578" s="1"/>
  <c r="G1343" i="1578" a="1"/>
  <c r="G1343" i="1578" s="1"/>
  <c r="G1342" i="1578" a="1"/>
  <c r="G1342" i="1578" s="1"/>
  <c r="G1341" i="1578" a="1"/>
  <c r="G1341" i="1578" s="1"/>
  <c r="G1339" i="1578" a="1"/>
  <c r="G1339" i="1578" s="1"/>
  <c r="G1338" i="1578" a="1"/>
  <c r="G1338" i="1578" s="1"/>
  <c r="G1337" i="1578" a="1"/>
  <c r="G1337" i="1578" s="1"/>
  <c r="G1336" i="1578" a="1"/>
  <c r="G1336" i="1578" s="1"/>
  <c r="G1328" i="1578" a="1"/>
  <c r="G1328" i="1578" s="1"/>
  <c r="G1327" i="1578" a="1"/>
  <c r="G1327" i="1578" s="1"/>
  <c r="G1326" i="1578" a="1"/>
  <c r="G1326" i="1578" s="1"/>
  <c r="G1325" i="1578" a="1"/>
  <c r="G1325" i="1578" s="1"/>
  <c r="G1324" i="1578" a="1"/>
  <c r="G1324" i="1578" s="1"/>
  <c r="G1323" i="1578" a="1"/>
  <c r="G1323" i="1578" s="1"/>
  <c r="G1320" i="1578" a="1"/>
  <c r="G1320" i="1578" s="1"/>
  <c r="G1317" i="1578" a="1"/>
  <c r="G1317" i="1578" s="1"/>
  <c r="G1316" i="1578" a="1"/>
  <c r="G1316" i="1578" s="1"/>
  <c r="G1315" i="1578" a="1"/>
  <c r="G1315" i="1578" s="1"/>
  <c r="G1309" i="1578" a="1"/>
  <c r="G1309" i="1578" s="1"/>
  <c r="G1307" i="1578" a="1"/>
  <c r="G1307" i="1578" s="1"/>
  <c r="G1306" i="1578" a="1"/>
  <c r="G1306" i="1578" s="1"/>
  <c r="G1305" i="1578" a="1"/>
  <c r="G1305" i="1578" s="1"/>
  <c r="G1304" i="1578" a="1"/>
  <c r="G1304" i="1578" s="1"/>
  <c r="G1303" i="1578" a="1"/>
  <c r="G1303" i="1578" s="1"/>
  <c r="G1302" i="1578" a="1"/>
  <c r="G1302" i="1578" s="1"/>
  <c r="G1301" i="1578" a="1"/>
  <c r="G1301" i="1578" s="1"/>
  <c r="G1300" i="1578" a="1"/>
  <c r="G1300" i="1578" s="1"/>
  <c r="G1299" i="1578" a="1"/>
  <c r="G1299" i="1578" s="1"/>
  <c r="G1298" i="1578" a="1"/>
  <c r="G1298" i="1578" s="1"/>
  <c r="G1297" i="1578" a="1"/>
  <c r="G1297" i="1578" s="1"/>
  <c r="G1296" i="1578" a="1"/>
  <c r="G1296" i="1578" s="1"/>
  <c r="G1295" i="1578" a="1"/>
  <c r="G1295" i="1578" s="1"/>
  <c r="G1294" i="1578" a="1"/>
  <c r="G1294" i="1578" s="1"/>
  <c r="G1293" i="1578" a="1"/>
  <c r="G1293" i="1578" s="1"/>
  <c r="G1292" i="1578" a="1"/>
  <c r="G1292" i="1578" s="1"/>
  <c r="G1291" i="1578" a="1"/>
  <c r="G1291" i="1578" s="1"/>
  <c r="G1288" i="1578" a="1"/>
  <c r="G1288" i="1578" s="1"/>
  <c r="G1286" i="1578" a="1"/>
  <c r="G1286" i="1578" s="1"/>
  <c r="G1281" i="1578" a="1"/>
  <c r="G1281" i="1578" s="1"/>
  <c r="G1280" i="1578" a="1"/>
  <c r="G1280" i="1578" s="1"/>
  <c r="G1279" i="1578" a="1"/>
  <c r="G1279" i="1578" s="1"/>
  <c r="G1278" i="1578" a="1"/>
  <c r="G1278" i="1578" s="1"/>
  <c r="G1277" i="1578" a="1"/>
  <c r="G1277" i="1578" s="1"/>
  <c r="G1276" i="1578" a="1"/>
  <c r="G1276" i="1578" s="1"/>
  <c r="G1275" i="1578" a="1"/>
  <c r="G1275" i="1578" s="1"/>
  <c r="G1274" i="1578" a="1"/>
  <c r="G1274" i="1578" s="1"/>
  <c r="G1273" i="1578" a="1"/>
  <c r="G1273" i="1578" s="1"/>
  <c r="G1271" i="1578" a="1"/>
  <c r="G1271" i="1578" s="1"/>
  <c r="G1270" i="1578" a="1"/>
  <c r="G1270" i="1578" s="1"/>
  <c r="G1269" i="1578" a="1"/>
  <c r="G1269" i="1578" s="1"/>
  <c r="G1262" i="1578" a="1"/>
  <c r="G1262" i="1578" s="1"/>
  <c r="G1261" i="1578" a="1"/>
  <c r="G1261" i="1578" s="1"/>
  <c r="G1259" i="1578" a="1"/>
  <c r="G1259" i="1578" s="1"/>
  <c r="G1251" i="1578" a="1"/>
  <c r="G1251" i="1578" s="1"/>
  <c r="G1250" i="1578" a="1"/>
  <c r="G1250" i="1578" s="1"/>
  <c r="G1249" i="1578" a="1"/>
  <c r="G1249" i="1578" s="1"/>
  <c r="G1248" i="1578" a="1"/>
  <c r="G1248" i="1578" s="1"/>
  <c r="G1247" i="1578" a="1"/>
  <c r="G1247" i="1578" s="1"/>
  <c r="G1246" i="1578" a="1"/>
  <c r="G1246" i="1578" s="1"/>
  <c r="G1241" i="1578" a="1"/>
  <c r="G1241" i="1578" s="1"/>
  <c r="G1227" i="1578" a="1"/>
  <c r="G1227" i="1578" s="1"/>
  <c r="G1226" i="1578" a="1"/>
  <c r="G1226" i="1578" s="1"/>
  <c r="G1225" i="1578" a="1"/>
  <c r="G1225" i="1578" s="1"/>
  <c r="G1224" i="1578" a="1"/>
  <c r="G1224" i="1578" s="1"/>
  <c r="G1223" i="1578" a="1"/>
  <c r="G1223" i="1578" s="1"/>
  <c r="G1222" i="1578" a="1"/>
  <c r="G1222" i="1578" s="1"/>
  <c r="G1221" i="1578" a="1"/>
  <c r="G1221" i="1578" s="1"/>
  <c r="G1220" i="1578" a="1"/>
  <c r="G1220" i="1578" s="1"/>
  <c r="G1219" i="1578" a="1"/>
  <c r="G1219" i="1578" s="1"/>
  <c r="G1209" i="1578" a="1"/>
  <c r="G1209" i="1578" s="1"/>
  <c r="G1208" i="1578" a="1"/>
  <c r="G1208" i="1578" s="1"/>
  <c r="G1207" i="1578" a="1"/>
  <c r="G1207" i="1578" s="1"/>
  <c r="G1206" i="1578" a="1"/>
  <c r="G1206" i="1578" s="1"/>
  <c r="G1205" i="1578" a="1"/>
  <c r="G1205" i="1578" s="1"/>
  <c r="G1203" i="1578" a="1"/>
  <c r="G1203" i="1578" s="1"/>
  <c r="G1202" i="1578" a="1"/>
  <c r="G1202" i="1578" s="1"/>
  <c r="G1201" i="1578" a="1"/>
  <c r="G1201" i="1578" s="1"/>
  <c r="G1200" i="1578" a="1"/>
  <c r="G1200" i="1578" s="1"/>
  <c r="G1192" i="1578" a="1"/>
  <c r="G1192" i="1578" s="1"/>
  <c r="G1191" i="1578" a="1"/>
  <c r="G1191" i="1578" s="1"/>
  <c r="G1190" i="1578" a="1"/>
  <c r="G1190" i="1578" s="1"/>
  <c r="G1185" i="1578" a="1"/>
  <c r="G1185" i="1578" s="1"/>
  <c r="G1180" i="1578" a="1"/>
  <c r="G1180" i="1578" s="1"/>
  <c r="G1175" i="1578" a="1"/>
  <c r="G1175" i="1578" s="1"/>
  <c r="G1174" i="1578" a="1"/>
  <c r="G1174" i="1578" s="1"/>
  <c r="G1173" i="1578" a="1"/>
  <c r="G1173" i="1578" s="1"/>
  <c r="G1172" i="1578" a="1"/>
  <c r="G1172" i="1578" s="1"/>
  <c r="G1171" i="1578" a="1"/>
  <c r="G1171" i="1578" s="1"/>
  <c r="G1170" i="1578" a="1"/>
  <c r="G1170" i="1578" s="1"/>
  <c r="G1169" i="1578" a="1"/>
  <c r="G1169" i="1578" s="1"/>
  <c r="G1168" i="1578" a="1"/>
  <c r="G1168" i="1578" s="1"/>
  <c r="G1167" i="1578" a="1"/>
  <c r="G1167" i="1578" s="1"/>
  <c r="G1166" i="1578" a="1"/>
  <c r="G1166" i="1578" s="1"/>
  <c r="G1164" i="1578" a="1"/>
  <c r="G1164" i="1578" s="1"/>
  <c r="G1163" i="1578" a="1"/>
  <c r="G1163" i="1578" s="1"/>
  <c r="G1162" i="1578" a="1"/>
  <c r="G1162" i="1578" s="1"/>
  <c r="G1161" i="1578" a="1"/>
  <c r="G1161" i="1578" s="1"/>
  <c r="G1160" i="1578" a="1"/>
  <c r="G1160" i="1578" s="1"/>
  <c r="G1159" i="1578" a="1"/>
  <c r="G1159" i="1578" s="1"/>
  <c r="G1158" i="1578" a="1"/>
  <c r="G1158" i="1578" s="1"/>
  <c r="G1157" i="1578" a="1"/>
  <c r="G1157" i="1578" s="1"/>
  <c r="G1156" i="1578" a="1"/>
  <c r="G1156" i="1578" s="1"/>
  <c r="G1155" i="1578" a="1"/>
  <c r="G1155" i="1578" s="1"/>
  <c r="G1154" i="1578" a="1"/>
  <c r="G1154" i="1578" s="1"/>
  <c r="G1153" i="1578" a="1"/>
  <c r="G1153" i="1578" s="1"/>
  <c r="G1152" i="1578" a="1"/>
  <c r="G1152" i="1578" s="1"/>
  <c r="G1151" i="1578" a="1"/>
  <c r="G1151" i="1578" s="1"/>
  <c r="G1150" i="1578" a="1"/>
  <c r="G1150" i="1578" s="1"/>
  <c r="G1149" i="1578" a="1"/>
  <c r="G1149" i="1578" s="1"/>
  <c r="G1148" i="1578" a="1"/>
  <c r="G1148" i="1578" s="1"/>
  <c r="G1147" i="1578" a="1"/>
  <c r="G1147" i="1578" s="1"/>
  <c r="G1146" i="1578" a="1"/>
  <c r="G1146" i="1578" s="1"/>
  <c r="G1145" i="1578" a="1"/>
  <c r="G1145" i="1578" s="1"/>
  <c r="G1144" i="1578" a="1"/>
  <c r="G1144" i="1578" s="1"/>
  <c r="G1143" i="1578" a="1"/>
  <c r="G1143" i="1578" s="1"/>
  <c r="G1142" i="1578" a="1"/>
  <c r="G1142" i="1578" s="1"/>
  <c r="G1141" i="1578" a="1"/>
  <c r="G1141" i="1578" s="1"/>
  <c r="G1140" i="1578" a="1"/>
  <c r="G1140" i="1578" s="1"/>
  <c r="G1139" i="1578" a="1"/>
  <c r="G1139" i="1578" s="1"/>
  <c r="G1138" i="1578" a="1"/>
  <c r="G1138" i="1578" s="1"/>
  <c r="G1137" i="1578" a="1"/>
  <c r="G1137" i="1578" s="1"/>
  <c r="G1135" i="1578" a="1"/>
  <c r="G1135" i="1578" s="1"/>
  <c r="G1134" i="1578" a="1"/>
  <c r="G1134" i="1578" s="1"/>
  <c r="G1133" i="1578" a="1"/>
  <c r="G1133" i="1578" s="1"/>
  <c r="G1132" i="1578" a="1"/>
  <c r="G1132" i="1578" s="1"/>
  <c r="G1131" i="1578" a="1"/>
  <c r="G1131" i="1578" s="1"/>
  <c r="G1130" i="1578" a="1"/>
  <c r="G1130" i="1578" s="1"/>
  <c r="G1129" i="1578" a="1"/>
  <c r="G1129" i="1578" s="1"/>
  <c r="G1128" i="1578" a="1"/>
  <c r="G1128" i="1578" s="1"/>
  <c r="G1127" i="1578" a="1"/>
  <c r="G1127" i="1578" s="1"/>
  <c r="G1126" i="1578" a="1"/>
  <c r="G1126" i="1578" s="1"/>
  <c r="G1125" i="1578" a="1"/>
  <c r="G1125" i="1578" s="1"/>
  <c r="G1124" i="1578" a="1"/>
  <c r="G1124" i="1578" s="1"/>
  <c r="G1121" i="1578" a="1"/>
  <c r="G1121" i="1578" s="1"/>
  <c r="G1120" i="1578" a="1"/>
  <c r="G1120" i="1578" s="1"/>
  <c r="G1119" i="1578" a="1"/>
  <c r="G1119" i="1578" s="1"/>
  <c r="G1118" i="1578" a="1"/>
  <c r="G1118" i="1578" s="1"/>
  <c r="G1117" i="1578" a="1"/>
  <c r="G1117" i="1578" s="1"/>
  <c r="G1116" i="1578" a="1"/>
  <c r="G1116" i="1578" s="1"/>
  <c r="G1115" i="1578" a="1"/>
  <c r="G1115" i="1578" s="1"/>
  <c r="G1114" i="1578" a="1"/>
  <c r="G1114" i="1578" s="1"/>
  <c r="G1113" i="1578" a="1"/>
  <c r="G1113" i="1578" s="1"/>
  <c r="G1112" i="1578" a="1"/>
  <c r="G1112" i="1578" s="1"/>
  <c r="G1111" i="1578" a="1"/>
  <c r="G1111" i="1578" s="1"/>
  <c r="G1110" i="1578" a="1"/>
  <c r="G1110" i="1578" s="1"/>
  <c r="G1109" i="1578" a="1"/>
  <c r="G1109" i="1578" s="1"/>
  <c r="G1108" i="1578" a="1"/>
  <c r="G1108" i="1578" s="1"/>
  <c r="G1107" i="1578" a="1"/>
  <c r="G1107" i="1578" s="1"/>
  <c r="G1106" i="1578" a="1"/>
  <c r="G1106" i="1578" s="1"/>
  <c r="G1105" i="1578" a="1"/>
  <c r="G1105" i="1578" s="1"/>
  <c r="G1104" i="1578" a="1"/>
  <c r="G1104" i="1578" s="1"/>
  <c r="G1103" i="1578" a="1"/>
  <c r="G1103" i="1578" s="1"/>
  <c r="G1102" i="1578" a="1"/>
  <c r="G1102" i="1578" s="1"/>
  <c r="G1101" i="1578" a="1"/>
  <c r="G1101" i="1578" s="1"/>
  <c r="G1100" i="1578" a="1"/>
  <c r="G1100" i="1578" s="1"/>
  <c r="G1099" i="1578" a="1"/>
  <c r="G1099" i="1578" s="1"/>
  <c r="G1098" i="1578" a="1"/>
  <c r="G1098" i="1578" s="1"/>
  <c r="G1097" i="1578" a="1"/>
  <c r="G1097" i="1578" s="1"/>
  <c r="G1096" i="1578" a="1"/>
  <c r="G1096" i="1578" s="1"/>
  <c r="G1095" i="1578" a="1"/>
  <c r="G1095" i="1578" s="1"/>
  <c r="G1094" i="1578" a="1"/>
  <c r="G1094" i="1578" s="1"/>
  <c r="G1093" i="1578" a="1"/>
  <c r="G1093" i="1578" s="1"/>
  <c r="G1092" i="1578" a="1"/>
  <c r="G1092" i="1578" s="1"/>
  <c r="G1091" i="1578" a="1"/>
  <c r="G1091" i="1578" s="1"/>
  <c r="G1090" i="1578" a="1"/>
  <c r="G1090" i="1578" s="1"/>
  <c r="G1089" i="1578" a="1"/>
  <c r="G1089" i="1578" s="1"/>
  <c r="G1088" i="1578" a="1"/>
  <c r="G1088" i="1578" s="1"/>
  <c r="G1087" i="1578" a="1"/>
  <c r="G1087" i="1578" s="1"/>
  <c r="G1086" i="1578" a="1"/>
  <c r="G1086" i="1578" s="1"/>
  <c r="G1085" i="1578" a="1"/>
  <c r="G1085" i="1578" s="1"/>
  <c r="G1084" i="1578" a="1"/>
  <c r="G1084" i="1578" s="1"/>
  <c r="G1083" i="1578" a="1"/>
  <c r="G1083" i="1578" s="1"/>
  <c r="G1082" i="1578" a="1"/>
  <c r="G1082" i="1578" s="1"/>
  <c r="G1081" i="1578" a="1"/>
  <c r="G1081" i="1578" s="1"/>
  <c r="G1080" i="1578" a="1"/>
  <c r="G1080" i="1578" s="1"/>
  <c r="G1069" i="1578" a="1"/>
  <c r="G1069" i="1578" s="1"/>
  <c r="G1062" i="1578" a="1"/>
  <c r="G1062" i="1578" s="1"/>
  <c r="G1061" i="1578" a="1"/>
  <c r="G1061" i="1578" s="1"/>
  <c r="G1060" i="1578" a="1"/>
  <c r="G1060" i="1578" s="1"/>
  <c r="G1059" i="1578" a="1"/>
  <c r="G1059" i="1578" s="1"/>
  <c r="G1058" i="1578" a="1"/>
  <c r="G1058" i="1578" s="1"/>
  <c r="G1057" i="1578" a="1"/>
  <c r="G1057" i="1578" s="1"/>
  <c r="G1056" i="1578" a="1"/>
  <c r="G1056" i="1578" s="1"/>
  <c r="G1055" i="1578" a="1"/>
  <c r="G1055" i="1578" s="1"/>
  <c r="G1054" i="1578" a="1"/>
  <c r="G1054" i="1578" s="1"/>
  <c r="G1053" i="1578" a="1"/>
  <c r="G1053" i="1578" s="1"/>
  <c r="G1052" i="1578" a="1"/>
  <c r="G1052" i="1578" s="1"/>
  <c r="G1050" i="1578" a="1"/>
  <c r="G1050" i="1578" s="1"/>
  <c r="G1049" i="1578" a="1"/>
  <c r="G1049" i="1578" s="1"/>
  <c r="G1039" i="1578" a="1"/>
  <c r="G1039" i="1578" s="1"/>
  <c r="G1038" i="1578" a="1"/>
  <c r="G1038" i="1578" s="1"/>
  <c r="G1037" i="1578" a="1"/>
  <c r="G1037" i="1578" s="1"/>
  <c r="G1036" i="1578" a="1"/>
  <c r="G1036" i="1578" s="1"/>
  <c r="G1035" i="1578" a="1"/>
  <c r="G1035" i="1578" s="1"/>
  <c r="G1034" i="1578" a="1"/>
  <c r="G1034" i="1578" s="1"/>
  <c r="G1033" i="1578" a="1"/>
  <c r="G1033" i="1578" s="1"/>
  <c r="G1032" i="1578" a="1"/>
  <c r="G1032" i="1578" s="1"/>
  <c r="G1031" i="1578" a="1"/>
  <c r="G1031" i="1578" s="1"/>
  <c r="G1030" i="1578" a="1"/>
  <c r="G1030" i="1578" s="1"/>
  <c r="G1029" i="1578" a="1"/>
  <c r="G1029" i="1578" s="1"/>
  <c r="G1028" i="1578" a="1"/>
  <c r="G1028" i="1578" s="1"/>
  <c r="G1027" i="1578" a="1"/>
  <c r="G1027" i="1578" s="1"/>
  <c r="G1026" i="1578" a="1"/>
  <c r="G1026" i="1578" s="1"/>
  <c r="G1025" i="1578" a="1"/>
  <c r="G1025" i="1578" s="1"/>
  <c r="G1024" i="1578" a="1"/>
  <c r="G1024" i="1578" s="1"/>
  <c r="G1023" i="1578" a="1"/>
  <c r="G1023" i="1578" s="1"/>
  <c r="G1022" i="1578" a="1"/>
  <c r="G1022" i="1578" s="1"/>
  <c r="G1021" i="1578" a="1"/>
  <c r="G1021" i="1578" s="1"/>
  <c r="G1020" i="1578" a="1"/>
  <c r="G1020" i="1578" s="1"/>
  <c r="G1019" i="1578" a="1"/>
  <c r="G1019" i="1578" s="1"/>
  <c r="G1018" i="1578" a="1"/>
  <c r="G1018" i="1578" s="1"/>
  <c r="G1017" i="1578" a="1"/>
  <c r="G1017" i="1578" s="1"/>
  <c r="G1016" i="1578" a="1"/>
  <c r="G1016" i="1578" s="1"/>
  <c r="G1015" i="1578" a="1"/>
  <c r="G1015" i="1578" s="1"/>
  <c r="G1014" i="1578" a="1"/>
  <c r="G1014" i="1578" s="1"/>
  <c r="G1013" i="1578" a="1"/>
  <c r="G1013" i="1578" s="1"/>
  <c r="G1012" i="1578" a="1"/>
  <c r="G1012" i="1578" s="1"/>
  <c r="G1011" i="1578" a="1"/>
  <c r="G1011" i="1578" s="1"/>
  <c r="G1010" i="1578" a="1"/>
  <c r="G1010" i="1578" s="1"/>
  <c r="G995" i="1578" a="1"/>
  <c r="G995" i="1578" s="1"/>
  <c r="G994" i="1578" a="1"/>
  <c r="G994" i="1578" s="1"/>
  <c r="G993" i="1578" a="1"/>
  <c r="G993" i="1578" s="1"/>
  <c r="G992" i="1578" a="1"/>
  <c r="G992" i="1578" s="1"/>
  <c r="G991" i="1578" a="1"/>
  <c r="G991" i="1578" s="1"/>
  <c r="G990" i="1578" a="1"/>
  <c r="G990" i="1578" s="1"/>
  <c r="G989" i="1578" a="1"/>
  <c r="G989" i="1578" s="1"/>
  <c r="G988" i="1578" a="1"/>
  <c r="G988" i="1578" s="1"/>
  <c r="G987" i="1578" a="1"/>
  <c r="G987" i="1578" s="1"/>
  <c r="G986" i="1578" a="1"/>
  <c r="G986" i="1578" s="1"/>
  <c r="G985" i="1578" a="1"/>
  <c r="G985" i="1578" s="1"/>
  <c r="G984" i="1578" a="1"/>
  <c r="G984" i="1578" s="1"/>
  <c r="G983" i="1578" a="1"/>
  <c r="G983" i="1578" s="1"/>
  <c r="G982" i="1578" a="1"/>
  <c r="G982" i="1578" s="1"/>
  <c r="G981" i="1578" a="1"/>
  <c r="G981" i="1578" s="1"/>
  <c r="G980" i="1578" a="1"/>
  <c r="G980" i="1578" s="1"/>
  <c r="G979" i="1578" a="1"/>
  <c r="G979" i="1578" s="1"/>
  <c r="G978" i="1578" a="1"/>
  <c r="G978" i="1578" s="1"/>
  <c r="G977" i="1578" a="1"/>
  <c r="G977" i="1578" s="1"/>
  <c r="G976" i="1578" a="1"/>
  <c r="G976" i="1578" s="1"/>
  <c r="G975" i="1578" a="1"/>
  <c r="G975" i="1578" s="1"/>
  <c r="G974" i="1578" a="1"/>
  <c r="G974" i="1578" s="1"/>
  <c r="G973" i="1578" a="1"/>
  <c r="G973" i="1578" s="1"/>
  <c r="G972" i="1578" a="1"/>
  <c r="G972" i="1578" s="1"/>
  <c r="G971" i="1578" a="1"/>
  <c r="G971" i="1578" s="1"/>
  <c r="G970" i="1578" a="1"/>
  <c r="G970" i="1578" s="1"/>
  <c r="G969" i="1578" a="1"/>
  <c r="G969" i="1578" s="1"/>
  <c r="G968" i="1578" a="1"/>
  <c r="G968" i="1578" s="1"/>
  <c r="G967" i="1578" a="1"/>
  <c r="G967" i="1578" s="1"/>
  <c r="G966" i="1578" a="1"/>
  <c r="G966" i="1578" s="1"/>
  <c r="G965" i="1578" a="1"/>
  <c r="G965" i="1578" s="1"/>
  <c r="G964" i="1578" a="1"/>
  <c r="G964" i="1578" s="1"/>
  <c r="G963" i="1578" a="1"/>
  <c r="G963" i="1578" s="1"/>
  <c r="G962" i="1578" a="1"/>
  <c r="G962" i="1578" s="1"/>
  <c r="G961" i="1578" a="1"/>
  <c r="G961" i="1578" s="1"/>
  <c r="G960" i="1578" a="1"/>
  <c r="G960" i="1578" s="1"/>
  <c r="G959" i="1578" a="1"/>
  <c r="G959" i="1578" s="1"/>
  <c r="G958" i="1578" a="1"/>
  <c r="G958" i="1578" s="1"/>
  <c r="G957" i="1578" a="1"/>
  <c r="G957" i="1578" s="1"/>
  <c r="G956" i="1578" a="1"/>
  <c r="G956" i="1578" s="1"/>
  <c r="G955" i="1578" a="1"/>
  <c r="G955" i="1578" s="1"/>
  <c r="G954" i="1578" a="1"/>
  <c r="G954" i="1578" s="1"/>
  <c r="G953" i="1578" a="1"/>
  <c r="G953" i="1578" s="1"/>
  <c r="G952" i="1578" a="1"/>
  <c r="G952" i="1578" s="1"/>
  <c r="G951" i="1578" a="1"/>
  <c r="G951" i="1578" s="1"/>
  <c r="G950" i="1578" a="1"/>
  <c r="G950" i="1578" s="1"/>
  <c r="G949" i="1578" a="1"/>
  <c r="G949" i="1578" s="1"/>
  <c r="G948" i="1578" a="1"/>
  <c r="G948" i="1578" s="1"/>
  <c r="G947" i="1578" a="1"/>
  <c r="G947" i="1578" s="1"/>
  <c r="G946" i="1578" a="1"/>
  <c r="G946" i="1578" s="1"/>
  <c r="G945" i="1578" a="1"/>
  <c r="G945" i="1578" s="1"/>
  <c r="G944" i="1578" a="1"/>
  <c r="G944" i="1578" s="1"/>
  <c r="G943" i="1578" a="1"/>
  <c r="G943" i="1578" s="1"/>
  <c r="G942" i="1578" a="1"/>
  <c r="G942" i="1578" s="1"/>
  <c r="G941" i="1578" a="1"/>
  <c r="G941" i="1578" s="1"/>
  <c r="G940" i="1578" a="1"/>
  <c r="G940" i="1578" s="1"/>
  <c r="G939" i="1578" a="1"/>
  <c r="G939" i="1578" s="1"/>
  <c r="G938" i="1578" a="1"/>
  <c r="G938" i="1578" s="1"/>
  <c r="G937" i="1578" a="1"/>
  <c r="G937" i="1578" s="1"/>
  <c r="G936" i="1578" a="1"/>
  <c r="G936" i="1578" s="1"/>
  <c r="G935" i="1578" a="1"/>
  <c r="G935" i="1578" s="1"/>
  <c r="G934" i="1578" a="1"/>
  <c r="G934" i="1578" s="1"/>
  <c r="G933" i="1578" a="1"/>
  <c r="G933" i="1578" s="1"/>
  <c r="G932" i="1578" a="1"/>
  <c r="G932" i="1578" s="1"/>
  <c r="G931" i="1578" a="1"/>
  <c r="G931" i="1578" s="1"/>
  <c r="G930" i="1578" a="1"/>
  <c r="G930" i="1578" s="1"/>
  <c r="G929" i="1578" a="1"/>
  <c r="G929" i="1578" s="1"/>
  <c r="G928" i="1578" a="1"/>
  <c r="G928" i="1578" s="1"/>
  <c r="G927" i="1578" a="1"/>
  <c r="G927" i="1578" s="1"/>
  <c r="G926" i="1578" a="1"/>
  <c r="G926" i="1578" s="1"/>
  <c r="G925" i="1578" a="1"/>
  <c r="G925" i="1578" s="1"/>
  <c r="G924" i="1578" a="1"/>
  <c r="G924" i="1578" s="1"/>
  <c r="G923" i="1578" a="1"/>
  <c r="G923" i="1578" s="1"/>
  <c r="G922" i="1578" a="1"/>
  <c r="G922" i="1578" s="1"/>
  <c r="G921" i="1578" a="1"/>
  <c r="G921" i="1578" s="1"/>
  <c r="G920" i="1578" a="1"/>
  <c r="G920" i="1578" s="1"/>
  <c r="G919" i="1578" a="1"/>
  <c r="G919" i="1578" s="1"/>
  <c r="G918" i="1578" a="1"/>
  <c r="G918" i="1578" s="1"/>
  <c r="G917" i="1578" a="1"/>
  <c r="G917" i="1578" s="1"/>
  <c r="G916" i="1578" a="1"/>
  <c r="G916" i="1578" s="1"/>
  <c r="G915" i="1578" a="1"/>
  <c r="G915" i="1578" s="1"/>
  <c r="G914" i="1578" a="1"/>
  <c r="G914" i="1578" s="1"/>
  <c r="G913" i="1578" a="1"/>
  <c r="G913" i="1578" s="1"/>
  <c r="G912" i="1578" a="1"/>
  <c r="G912" i="1578" s="1"/>
  <c r="G911" i="1578" a="1"/>
  <c r="G911" i="1578" s="1"/>
  <c r="G910" i="1578" a="1"/>
  <c r="G910" i="1578" s="1"/>
  <c r="G909" i="1578" a="1"/>
  <c r="G909" i="1578" s="1"/>
  <c r="G908" i="1578" a="1"/>
  <c r="G908" i="1578" s="1"/>
  <c r="G907" i="1578" a="1"/>
  <c r="G907" i="1578" s="1"/>
  <c r="G906" i="1578" a="1"/>
  <c r="G906" i="1578" s="1"/>
  <c r="G905" i="1578" a="1"/>
  <c r="G905" i="1578" s="1"/>
  <c r="G904" i="1578" a="1"/>
  <c r="G904" i="1578" s="1"/>
  <c r="G903" i="1578" a="1"/>
  <c r="G903" i="1578" s="1"/>
  <c r="G902" i="1578" a="1"/>
  <c r="G902" i="1578" s="1"/>
  <c r="G901" i="1578" a="1"/>
  <c r="G901" i="1578" s="1"/>
  <c r="G900" i="1578" a="1"/>
  <c r="G900" i="1578" s="1"/>
  <c r="G899" i="1578" a="1"/>
  <c r="G899" i="1578" s="1"/>
  <c r="G898" i="1578" a="1"/>
  <c r="G898" i="1578" s="1"/>
  <c r="G890" i="1578" a="1"/>
  <c r="G890" i="1578" s="1"/>
  <c r="G889" i="1578" a="1"/>
  <c r="G889" i="1578" s="1"/>
  <c r="G888" i="1578" a="1"/>
  <c r="G888" i="1578" s="1"/>
  <c r="G887" i="1578" a="1"/>
  <c r="G887" i="1578" s="1"/>
  <c r="G886" i="1578" a="1"/>
  <c r="G886" i="1578" s="1"/>
  <c r="G885" i="1578" a="1"/>
  <c r="G885" i="1578" s="1"/>
  <c r="G884" i="1578" a="1"/>
  <c r="G884" i="1578" s="1"/>
  <c r="G883" i="1578" a="1"/>
  <c r="G883" i="1578" s="1"/>
  <c r="G882" i="1578" a="1"/>
  <c r="G882" i="1578" s="1"/>
  <c r="G881" i="1578" a="1"/>
  <c r="G881" i="1578" s="1"/>
  <c r="G880" i="1578" a="1"/>
  <c r="G880" i="1578" s="1"/>
  <c r="G879" i="1578" a="1"/>
  <c r="G879" i="1578" s="1"/>
  <c r="G878" i="1578" a="1"/>
  <c r="G878" i="1578" s="1"/>
  <c r="G877" i="1578" a="1"/>
  <c r="G877" i="1578" s="1"/>
  <c r="G876" i="1578" a="1"/>
  <c r="G876" i="1578" s="1"/>
  <c r="G875" i="1578" a="1"/>
  <c r="G875" i="1578" s="1"/>
  <c r="G874" i="1578" a="1"/>
  <c r="G874" i="1578" s="1"/>
  <c r="G873" i="1578" a="1"/>
  <c r="G873" i="1578" s="1"/>
  <c r="G872" i="1578" a="1"/>
  <c r="G872" i="1578" s="1"/>
  <c r="G871" i="1578" a="1"/>
  <c r="G871" i="1578" s="1"/>
  <c r="G870" i="1578" a="1"/>
  <c r="G870" i="1578" s="1"/>
  <c r="G869" i="1578" a="1"/>
  <c r="G869" i="1578" s="1"/>
  <c r="G868" i="1578" a="1"/>
  <c r="G868" i="1578" s="1"/>
  <c r="G867" i="1578" a="1"/>
  <c r="G867" i="1578" s="1"/>
  <c r="G866" i="1578" a="1"/>
  <c r="G866" i="1578" s="1"/>
  <c r="G865" i="1578" a="1"/>
  <c r="G865" i="1578" s="1"/>
  <c r="G864" i="1578" a="1"/>
  <c r="G864" i="1578" s="1"/>
  <c r="G863" i="1578" a="1"/>
  <c r="G863" i="1578" s="1"/>
  <c r="G862" i="1578" a="1"/>
  <c r="G862" i="1578" s="1"/>
  <c r="G861" i="1578" a="1"/>
  <c r="G861" i="1578" s="1"/>
  <c r="G860" i="1578" a="1"/>
  <c r="G860" i="1578" s="1"/>
  <c r="G859" i="1578" a="1"/>
  <c r="G859" i="1578" s="1"/>
  <c r="G858" i="1578" a="1"/>
  <c r="G858" i="1578" s="1"/>
  <c r="G857" i="1578" a="1"/>
  <c r="G857" i="1578" s="1"/>
  <c r="G856" i="1578" a="1"/>
  <c r="G856" i="1578" s="1"/>
  <c r="G855" i="1578" a="1"/>
  <c r="G855" i="1578" s="1"/>
  <c r="G854" i="1578" a="1"/>
  <c r="G854" i="1578" s="1"/>
  <c r="G853" i="1578" a="1"/>
  <c r="G853" i="1578" s="1"/>
  <c r="G852" i="1578" a="1"/>
  <c r="G852" i="1578" s="1"/>
  <c r="G851" i="1578" a="1"/>
  <c r="G851" i="1578" s="1"/>
  <c r="G850" i="1578" a="1"/>
  <c r="G850" i="1578" s="1"/>
  <c r="G849" i="1578" a="1"/>
  <c r="G849" i="1578" s="1"/>
  <c r="G848" i="1578" a="1"/>
  <c r="G848" i="1578" s="1"/>
  <c r="G847" i="1578" a="1"/>
  <c r="G847" i="1578" s="1"/>
  <c r="G846" i="1578" a="1"/>
  <c r="G846" i="1578" s="1"/>
  <c r="G845" i="1578" a="1"/>
  <c r="G845" i="1578" s="1"/>
  <c r="G844" i="1578" a="1"/>
  <c r="G844" i="1578" s="1"/>
  <c r="G843" i="1578" a="1"/>
  <c r="G843" i="1578" s="1"/>
  <c r="G842" i="1578" a="1"/>
  <c r="G842" i="1578" s="1"/>
  <c r="G841" i="1578" a="1"/>
  <c r="G841" i="1578" s="1"/>
  <c r="G840" i="1578" a="1"/>
  <c r="G840" i="1578" s="1"/>
  <c r="G839" i="1578" a="1"/>
  <c r="G839" i="1578" s="1"/>
  <c r="G838" i="1578" a="1"/>
  <c r="G838" i="1578" s="1"/>
  <c r="G837" i="1578" a="1"/>
  <c r="G837" i="1578" s="1"/>
  <c r="G836" i="1578" a="1"/>
  <c r="G836" i="1578" s="1"/>
  <c r="G835" i="1578" a="1"/>
  <c r="G835" i="1578" s="1"/>
  <c r="G834" i="1578" a="1"/>
  <c r="G834" i="1578" s="1"/>
  <c r="G833" i="1578" a="1"/>
  <c r="G833" i="1578" s="1"/>
  <c r="G832" i="1578" a="1"/>
  <c r="G832" i="1578" s="1"/>
  <c r="G831" i="1578" a="1"/>
  <c r="G831" i="1578" s="1"/>
  <c r="G830" i="1578" a="1"/>
  <c r="G830" i="1578" s="1"/>
  <c r="G829" i="1578" a="1"/>
  <c r="G829" i="1578" s="1"/>
  <c r="G828" i="1578" a="1"/>
  <c r="G828" i="1578" s="1"/>
  <c r="G827" i="1578" a="1"/>
  <c r="G827" i="1578" s="1"/>
  <c r="G826" i="1578" a="1"/>
  <c r="G826" i="1578" s="1"/>
  <c r="G825" i="1578" a="1"/>
  <c r="G825" i="1578" s="1"/>
  <c r="G824" i="1578" a="1"/>
  <c r="G824" i="1578" s="1"/>
  <c r="G823" i="1578" a="1"/>
  <c r="G823" i="1578" s="1"/>
  <c r="G822" i="1578" a="1"/>
  <c r="G822" i="1578" s="1"/>
  <c r="G821" i="1578" a="1"/>
  <c r="G821" i="1578" s="1"/>
  <c r="G820" i="1578" a="1"/>
  <c r="G820" i="1578" s="1"/>
  <c r="G819" i="1578" a="1"/>
  <c r="G819" i="1578" s="1"/>
  <c r="G818" i="1578" a="1"/>
  <c r="G818" i="1578" s="1"/>
  <c r="G817" i="1578" a="1"/>
  <c r="G817" i="1578" s="1"/>
  <c r="G816" i="1578" a="1"/>
  <c r="G816" i="1578" s="1"/>
  <c r="G815" i="1578" a="1"/>
  <c r="G815" i="1578" s="1"/>
  <c r="G814" i="1578" a="1"/>
  <c r="G814" i="1578" s="1"/>
  <c r="G813" i="1578" a="1"/>
  <c r="G813" i="1578" s="1"/>
  <c r="G812" i="1578" a="1"/>
  <c r="G812" i="1578" s="1"/>
  <c r="G811" i="1578" a="1"/>
  <c r="G811" i="1578" s="1"/>
  <c r="G810" i="1578" a="1"/>
  <c r="G810" i="1578" s="1"/>
  <c r="G809" i="1578" a="1"/>
  <c r="G809" i="1578" s="1"/>
  <c r="G808" i="1578" a="1"/>
  <c r="G808" i="1578" s="1"/>
  <c r="G807" i="1578" a="1"/>
  <c r="G807" i="1578" s="1"/>
  <c r="G806" i="1578" a="1"/>
  <c r="G806" i="1578" s="1"/>
  <c r="G805" i="1578" a="1"/>
  <c r="G805" i="1578" s="1"/>
  <c r="G804" i="1578" a="1"/>
  <c r="G804" i="1578" s="1"/>
  <c r="G803" i="1578" a="1"/>
  <c r="G803" i="1578" s="1"/>
  <c r="G802" i="1578" a="1"/>
  <c r="G802" i="1578" s="1"/>
  <c r="G801" i="1578" a="1"/>
  <c r="G801" i="1578" s="1"/>
  <c r="G800" i="1578" a="1"/>
  <c r="G800" i="1578" s="1"/>
  <c r="G799" i="1578" a="1"/>
  <c r="G799" i="1578" s="1"/>
  <c r="G798" i="1578" a="1"/>
  <c r="G798" i="1578" s="1"/>
  <c r="G797" i="1578" a="1"/>
  <c r="G797" i="1578" s="1"/>
  <c r="G796" i="1578" a="1"/>
  <c r="G796" i="1578" s="1"/>
  <c r="G795" i="1578" a="1"/>
  <c r="G795" i="1578" s="1"/>
  <c r="G794" i="1578" a="1"/>
  <c r="G794" i="1578" s="1"/>
  <c r="G793" i="1578" a="1"/>
  <c r="G793" i="1578" s="1"/>
  <c r="G792" i="1578" a="1"/>
  <c r="G792" i="1578" s="1"/>
  <c r="G791" i="1578" a="1"/>
  <c r="G791" i="1578" s="1"/>
  <c r="G790" i="1578" a="1"/>
  <c r="G790" i="1578" s="1"/>
  <c r="G789" i="1578" a="1"/>
  <c r="G789" i="1578" s="1"/>
  <c r="G788" i="1578" a="1"/>
  <c r="G788" i="1578" s="1"/>
  <c r="G787" i="1578" a="1"/>
  <c r="G787" i="1578" s="1"/>
  <c r="G786" i="1578" a="1"/>
  <c r="G786" i="1578" s="1"/>
  <c r="G785" i="1578" a="1"/>
  <c r="G785" i="1578" s="1"/>
  <c r="G784" i="1578" a="1"/>
  <c r="G784" i="1578" s="1"/>
  <c r="G783" i="1578" a="1"/>
  <c r="G783" i="1578" s="1"/>
  <c r="G782" i="1578" a="1"/>
  <c r="G782" i="1578" s="1"/>
  <c r="G781" i="1578" a="1"/>
  <c r="G781" i="1578" s="1"/>
  <c r="G780" i="1578" a="1"/>
  <c r="G780" i="1578" s="1"/>
  <c r="G779" i="1578" a="1"/>
  <c r="G779" i="1578" s="1"/>
  <c r="G778" i="1578" a="1"/>
  <c r="G778" i="1578" s="1"/>
  <c r="G777" i="1578" a="1"/>
  <c r="G777" i="1578" s="1"/>
  <c r="G776" i="1578" a="1"/>
  <c r="G776" i="1578" s="1"/>
  <c r="G775" i="1578" a="1"/>
  <c r="G775" i="1578" s="1"/>
  <c r="G774" i="1578" a="1"/>
  <c r="G774" i="1578" s="1"/>
  <c r="G773" i="1578" a="1"/>
  <c r="G773" i="1578" s="1"/>
  <c r="G772" i="1578" a="1"/>
  <c r="G772" i="1578" s="1"/>
  <c r="G771" i="1578" a="1"/>
  <c r="G771" i="1578" s="1"/>
  <c r="G770" i="1578" a="1"/>
  <c r="G770" i="1578" s="1"/>
  <c r="G769" i="1578" a="1"/>
  <c r="G769" i="1578" s="1"/>
  <c r="G768" i="1578" a="1"/>
  <c r="G768" i="1578" s="1"/>
  <c r="G767" i="1578" a="1"/>
  <c r="G767" i="1578" s="1"/>
  <c r="G766" i="1578" a="1"/>
  <c r="G766" i="1578" s="1"/>
  <c r="G765" i="1578" a="1"/>
  <c r="G765" i="1578" s="1"/>
  <c r="G764" i="1578" a="1"/>
  <c r="G764" i="1578" s="1"/>
  <c r="G763" i="1578" a="1"/>
  <c r="G763" i="1578" s="1"/>
  <c r="G762" i="1578" a="1"/>
  <c r="G762" i="1578" s="1"/>
  <c r="G761" i="1578" a="1"/>
  <c r="G761" i="1578" s="1"/>
  <c r="G760" i="1578" a="1"/>
  <c r="G760" i="1578" s="1"/>
  <c r="G759" i="1578" a="1"/>
  <c r="G759" i="1578" s="1"/>
  <c r="G758" i="1578" a="1"/>
  <c r="G758" i="1578" s="1"/>
  <c r="G757" i="1578" a="1"/>
  <c r="G757" i="1578" s="1"/>
  <c r="G756" i="1578" a="1"/>
  <c r="G756" i="1578" s="1"/>
  <c r="G755" i="1578" a="1"/>
  <c r="G755" i="1578" s="1"/>
  <c r="G754" i="1578" a="1"/>
  <c r="G754" i="1578" s="1"/>
  <c r="G753" i="1578" a="1"/>
  <c r="G753" i="1578" s="1"/>
  <c r="G752" i="1578" a="1"/>
  <c r="G752" i="1578" s="1"/>
  <c r="G751" i="1578" a="1"/>
  <c r="G751" i="1578" s="1"/>
  <c r="G750" i="1578" a="1"/>
  <c r="G750" i="1578" s="1"/>
  <c r="G749" i="1578" a="1"/>
  <c r="G749" i="1578" s="1"/>
  <c r="G748" i="1578" a="1"/>
  <c r="G748" i="1578" s="1"/>
  <c r="G747" i="1578" a="1"/>
  <c r="G747" i="1578" s="1"/>
  <c r="G746" i="1578" a="1"/>
  <c r="G746" i="1578" s="1"/>
  <c r="G745" i="1578" a="1"/>
  <c r="G745" i="1578" s="1"/>
  <c r="G744" i="1578" a="1"/>
  <c r="G744" i="1578" s="1"/>
  <c r="G743" i="1578" a="1"/>
  <c r="G743" i="1578" s="1"/>
  <c r="G742" i="1578" a="1"/>
  <c r="G742" i="1578" s="1"/>
  <c r="G723" i="1578" a="1"/>
  <c r="G723" i="1578" s="1"/>
  <c r="G722" i="1578" a="1"/>
  <c r="G722" i="1578" s="1"/>
  <c r="G721" i="1578" a="1"/>
  <c r="G721" i="1578" s="1"/>
  <c r="G720" i="1578" a="1"/>
  <c r="G720" i="1578" s="1"/>
  <c r="G719" i="1578" a="1"/>
  <c r="G719" i="1578" s="1"/>
  <c r="G718" i="1578" a="1"/>
  <c r="G718" i="1578" s="1"/>
  <c r="G717" i="1578" a="1"/>
  <c r="G717" i="1578" s="1"/>
  <c r="G716" i="1578" a="1"/>
  <c r="G716" i="1578" s="1"/>
  <c r="G715" i="1578" a="1"/>
  <c r="G715" i="1578" s="1"/>
  <c r="G714" i="1578" a="1"/>
  <c r="G714" i="1578" s="1"/>
  <c r="G713" i="1578" a="1"/>
  <c r="G713" i="1578" s="1"/>
  <c r="G712" i="1578" a="1"/>
  <c r="G712" i="1578" s="1"/>
  <c r="G711" i="1578" a="1"/>
  <c r="G711" i="1578" s="1"/>
  <c r="G710" i="1578" a="1"/>
  <c r="G710" i="1578" s="1"/>
  <c r="G709" i="1578" a="1"/>
  <c r="G709" i="1578" s="1"/>
  <c r="G708" i="1578" a="1"/>
  <c r="G708" i="1578" s="1"/>
  <c r="G707" i="1578" a="1"/>
  <c r="G707" i="1578" s="1"/>
  <c r="G706" i="1578" a="1"/>
  <c r="G706" i="1578" s="1"/>
  <c r="G705" i="1578" a="1"/>
  <c r="G705" i="1578" s="1"/>
  <c r="G704" i="1578" a="1"/>
  <c r="G704" i="1578" s="1"/>
  <c r="G703" i="1578" a="1"/>
  <c r="G703" i="1578" s="1"/>
  <c r="G702" i="1578" a="1"/>
  <c r="G702" i="1578" s="1"/>
  <c r="G701" i="1578" a="1"/>
  <c r="G701" i="1578" s="1"/>
  <c r="G700" i="1578" a="1"/>
  <c r="G700" i="1578" s="1"/>
  <c r="G699" i="1578" a="1"/>
  <c r="G699" i="1578" s="1"/>
  <c r="G698" i="1578" a="1"/>
  <c r="G698" i="1578" s="1"/>
  <c r="G697" i="1578" a="1"/>
  <c r="G697" i="1578" s="1"/>
  <c r="G696" i="1578" a="1"/>
  <c r="G696" i="1578" s="1"/>
  <c r="G695" i="1578" a="1"/>
  <c r="G695" i="1578" s="1"/>
  <c r="G694" i="1578" a="1"/>
  <c r="G694" i="1578" s="1"/>
  <c r="G693" i="1578" a="1"/>
  <c r="G693" i="1578" s="1"/>
  <c r="G692" i="1578" a="1"/>
  <c r="G692" i="1578" s="1"/>
  <c r="G691" i="1578" a="1"/>
  <c r="G691" i="1578" s="1"/>
  <c r="G690" i="1578" a="1"/>
  <c r="G690" i="1578" s="1"/>
  <c r="G689" i="1578" a="1"/>
  <c r="G689" i="1578" s="1"/>
  <c r="G688" i="1578" a="1"/>
  <c r="G688" i="1578" s="1"/>
  <c r="G687" i="1578" a="1"/>
  <c r="G687" i="1578" s="1"/>
  <c r="G686" i="1578" a="1"/>
  <c r="G686" i="1578" s="1"/>
  <c r="G685" i="1578" a="1"/>
  <c r="G685" i="1578" s="1"/>
  <c r="G684" i="1578" a="1"/>
  <c r="G684" i="1578" s="1"/>
  <c r="G683" i="1578" a="1"/>
  <c r="G683" i="1578" s="1"/>
  <c r="G682" i="1578" a="1"/>
  <c r="G682" i="1578" s="1"/>
  <c r="G681" i="1578" a="1"/>
  <c r="G681" i="1578" s="1"/>
  <c r="G680" i="1578" a="1"/>
  <c r="G680" i="1578" s="1"/>
  <c r="G679" i="1578" a="1"/>
  <c r="G679" i="1578" s="1"/>
  <c r="G678" i="1578" a="1"/>
  <c r="G678" i="1578" s="1"/>
  <c r="G677" i="1578" a="1"/>
  <c r="G677" i="1578" s="1"/>
  <c r="G676" i="1578" a="1"/>
  <c r="G676" i="1578" s="1"/>
  <c r="G675" i="1578" a="1"/>
  <c r="G675" i="1578" s="1"/>
  <c r="G674" i="1578" a="1"/>
  <c r="G674" i="1578" s="1"/>
  <c r="G673" i="1578" a="1"/>
  <c r="G673" i="1578" s="1"/>
  <c r="G672" i="1578" a="1"/>
  <c r="G672" i="1578" s="1"/>
  <c r="G671" i="1578" a="1"/>
  <c r="G671" i="1578" s="1"/>
  <c r="G670" i="1578" a="1"/>
  <c r="G670" i="1578" s="1"/>
  <c r="G669" i="1578" a="1"/>
  <c r="G669" i="1578" s="1"/>
  <c r="G668" i="1578" a="1"/>
  <c r="G668" i="1578" s="1"/>
  <c r="G667" i="1578" a="1"/>
  <c r="G667" i="1578" s="1"/>
  <c r="G666" i="1578" a="1"/>
  <c r="G666" i="1578" s="1"/>
  <c r="G665" i="1578" a="1"/>
  <c r="G665" i="1578" s="1"/>
  <c r="G664" i="1578" a="1"/>
  <c r="G664" i="1578" s="1"/>
  <c r="G663" i="1578" a="1"/>
  <c r="G663" i="1578" s="1"/>
  <c r="G662" i="1578" a="1"/>
  <c r="G662" i="1578" s="1"/>
  <c r="G661" i="1578" a="1"/>
  <c r="G661" i="1578" s="1"/>
  <c r="G660" i="1578" a="1"/>
  <c r="G660" i="1578" s="1"/>
  <c r="G659" i="1578" a="1"/>
  <c r="G659" i="1578" s="1"/>
  <c r="G658" i="1578" a="1"/>
  <c r="G658" i="1578" s="1"/>
  <c r="G657" i="1578" a="1"/>
  <c r="G657" i="1578" s="1"/>
  <c r="G656" i="1578" a="1"/>
  <c r="G656" i="1578" s="1"/>
  <c r="G655" i="1578" a="1"/>
  <c r="G655" i="1578" s="1"/>
  <c r="G654" i="1578" a="1"/>
  <c r="G654" i="1578" s="1"/>
  <c r="G653" i="1578" a="1"/>
  <c r="G653" i="1578" s="1"/>
  <c r="G652" i="1578" a="1"/>
  <c r="G652" i="1578" s="1"/>
  <c r="G651" i="1578" a="1"/>
  <c r="G651" i="1578" s="1"/>
  <c r="G650" i="1578" a="1"/>
  <c r="G650" i="1578" s="1"/>
  <c r="G649" i="1578" a="1"/>
  <c r="G649" i="1578" s="1"/>
  <c r="G648" i="1578" a="1"/>
  <c r="G648" i="1578" s="1"/>
  <c r="G647" i="1578" a="1"/>
  <c r="G647" i="1578" s="1"/>
  <c r="G646" i="1578" a="1"/>
  <c r="G646" i="1578" s="1"/>
  <c r="G645" i="1578" a="1"/>
  <c r="G645" i="1578" s="1"/>
  <c r="G644" i="1578" a="1"/>
  <c r="G644" i="1578" s="1"/>
  <c r="G643" i="1578" a="1"/>
  <c r="G643" i="1578" s="1"/>
  <c r="G642" i="1578" a="1"/>
  <c r="G642" i="1578" s="1"/>
  <c r="G632" i="1578" a="1"/>
  <c r="G632" i="1578" s="1"/>
  <c r="G631" i="1578" a="1"/>
  <c r="G631" i="1578" s="1"/>
  <c r="G630" i="1578" a="1"/>
  <c r="G630" i="1578" s="1"/>
  <c r="G629" i="1578" a="1"/>
  <c r="G629" i="1578" s="1"/>
  <c r="G628" i="1578" a="1"/>
  <c r="G628" i="1578" s="1"/>
  <c r="G627" i="1578" a="1"/>
  <c r="G627" i="1578" s="1"/>
  <c r="G626" i="1578" a="1"/>
  <c r="G626" i="1578" s="1"/>
  <c r="G625" i="1578" a="1"/>
  <c r="G625" i="1578" s="1"/>
  <c r="G624" i="1578" a="1"/>
  <c r="G624" i="1578" s="1"/>
  <c r="G623" i="1578" a="1"/>
  <c r="G623" i="1578" s="1"/>
  <c r="G622" i="1578" a="1"/>
  <c r="G622" i="1578" s="1"/>
  <c r="G621" i="1578" a="1"/>
  <c r="G621" i="1578" s="1"/>
  <c r="G620" i="1578" a="1"/>
  <c r="G620" i="1578" s="1"/>
  <c r="G619" i="1578" a="1"/>
  <c r="G619" i="1578" s="1"/>
  <c r="G618" i="1578" a="1"/>
  <c r="G618" i="1578" s="1"/>
  <c r="G617" i="1578" a="1"/>
  <c r="G617" i="1578" s="1"/>
  <c r="G616" i="1578" a="1"/>
  <c r="G616" i="1578" s="1"/>
  <c r="G615" i="1578" a="1"/>
  <c r="G615" i="1578" s="1"/>
  <c r="G614" i="1578" a="1"/>
  <c r="G614" i="1578" s="1"/>
  <c r="G613" i="1578" a="1"/>
  <c r="G613" i="1578" s="1"/>
  <c r="G612" i="1578" a="1"/>
  <c r="G612" i="1578" s="1"/>
  <c r="G611" i="1578" a="1"/>
  <c r="G611" i="1578" s="1"/>
  <c r="G610" i="1578" a="1"/>
  <c r="G610" i="1578" s="1"/>
  <c r="G609" i="1578" a="1"/>
  <c r="G609" i="1578" s="1"/>
  <c r="G608" i="1578" a="1"/>
  <c r="G608" i="1578" s="1"/>
  <c r="G607" i="1578" a="1"/>
  <c r="G607" i="1578" s="1"/>
  <c r="G606" i="1578" a="1"/>
  <c r="G606" i="1578" s="1"/>
  <c r="G605" i="1578" a="1"/>
  <c r="G605" i="1578" s="1"/>
  <c r="G604" i="1578" a="1"/>
  <c r="G604" i="1578" s="1"/>
  <c r="G603" i="1578" a="1"/>
  <c r="G603" i="1578" s="1"/>
  <c r="G602" i="1578" a="1"/>
  <c r="G602" i="1578" s="1"/>
  <c r="G601" i="1578" a="1"/>
  <c r="G601" i="1578" s="1"/>
  <c r="G600" i="1578" a="1"/>
  <c r="G600" i="1578" s="1"/>
  <c r="G599" i="1578" a="1"/>
  <c r="G599" i="1578" s="1"/>
  <c r="G598" i="1578" a="1"/>
  <c r="G598" i="1578" s="1"/>
  <c r="G597" i="1578" a="1"/>
  <c r="G597" i="1578" s="1"/>
  <c r="G596" i="1578" a="1"/>
  <c r="G596" i="1578" s="1"/>
  <c r="G595" i="1578" a="1"/>
  <c r="G595" i="1578" s="1"/>
  <c r="G594" i="1578" a="1"/>
  <c r="G594" i="1578" s="1"/>
  <c r="G593" i="1578" a="1"/>
  <c r="G593" i="1578" s="1"/>
  <c r="G592" i="1578" a="1"/>
  <c r="G592" i="1578" s="1"/>
  <c r="G591" i="1578" a="1"/>
  <c r="G591" i="1578" s="1"/>
  <c r="G590" i="1578" a="1"/>
  <c r="G590" i="1578" s="1"/>
  <c r="G589" i="1578" a="1"/>
  <c r="G589" i="1578" s="1"/>
  <c r="G588" i="1578" a="1"/>
  <c r="G588" i="1578" s="1"/>
  <c r="G587" i="1578" a="1"/>
  <c r="G587" i="1578" s="1"/>
  <c r="G586" i="1578" a="1"/>
  <c r="G586" i="1578" s="1"/>
  <c r="G585" i="1578" a="1"/>
  <c r="G585" i="1578" s="1"/>
  <c r="G584" i="1578" a="1"/>
  <c r="G584" i="1578" s="1"/>
  <c r="G583" i="1578" a="1"/>
  <c r="G583" i="1578" s="1"/>
  <c r="G582" i="1578" a="1"/>
  <c r="G582" i="1578" s="1"/>
  <c r="G581" i="1578" a="1"/>
  <c r="G581" i="1578" s="1"/>
  <c r="G580" i="1578" a="1"/>
  <c r="G580" i="1578" s="1"/>
  <c r="G579" i="1578" a="1"/>
  <c r="G579" i="1578" s="1"/>
  <c r="G578" i="1578" a="1"/>
  <c r="G578" i="1578" s="1"/>
  <c r="G577" i="1578" a="1"/>
  <c r="G577" i="1578" s="1"/>
  <c r="G576" i="1578" a="1"/>
  <c r="G576" i="1578" s="1"/>
  <c r="G575" i="1578" a="1"/>
  <c r="G575" i="1578" s="1"/>
  <c r="G574" i="1578" a="1"/>
  <c r="G574" i="1578" s="1"/>
  <c r="G573" i="1578" a="1"/>
  <c r="G573" i="1578" s="1"/>
  <c r="G572" i="1578" a="1"/>
  <c r="G572" i="1578" s="1"/>
  <c r="G571" i="1578" a="1"/>
  <c r="G571" i="1578" s="1"/>
  <c r="G570" i="1578" a="1"/>
  <c r="G570" i="1578" s="1"/>
  <c r="G569" i="1578" a="1"/>
  <c r="G569" i="1578" s="1"/>
  <c r="G568" i="1578" a="1"/>
  <c r="G568" i="1578" s="1"/>
  <c r="G567" i="1578" a="1"/>
  <c r="G567" i="1578" s="1"/>
  <c r="G566" i="1578" a="1"/>
  <c r="G566" i="1578" s="1"/>
  <c r="G565" i="1578" a="1"/>
  <c r="G565" i="1578" s="1"/>
  <c r="G564" i="1578" a="1"/>
  <c r="G564" i="1578" s="1"/>
  <c r="G563" i="1578" a="1"/>
  <c r="G563" i="1578" s="1"/>
  <c r="G562" i="1578" a="1"/>
  <c r="G562" i="1578" s="1"/>
  <c r="G561" i="1578" a="1"/>
  <c r="G561" i="1578" s="1"/>
  <c r="G560" i="1578" a="1"/>
  <c r="G560" i="1578" s="1"/>
  <c r="G559" i="1578" a="1"/>
  <c r="G559" i="1578" s="1"/>
  <c r="G558" i="1578" a="1"/>
  <c r="G558" i="1578" s="1"/>
  <c r="G557" i="1578" a="1"/>
  <c r="G557" i="1578" s="1"/>
  <c r="G556" i="1578" a="1"/>
  <c r="G556" i="1578" s="1"/>
  <c r="G555" i="1578" a="1"/>
  <c r="G555" i="1578" s="1"/>
  <c r="G554" i="1578" a="1"/>
  <c r="G554" i="1578" s="1"/>
  <c r="G553" i="1578" a="1"/>
  <c r="G553" i="1578" s="1"/>
  <c r="G552" i="1578" a="1"/>
  <c r="G552" i="1578" s="1"/>
  <c r="G551" i="1578" a="1"/>
  <c r="G551" i="1578" s="1"/>
  <c r="G550" i="1578" a="1"/>
  <c r="G550" i="1578" s="1"/>
  <c r="G549" i="1578" a="1"/>
  <c r="G549" i="1578" s="1"/>
  <c r="G548" i="1578" a="1"/>
  <c r="G548" i="1578" s="1"/>
  <c r="G547" i="1578" a="1"/>
  <c r="G547" i="1578" s="1"/>
  <c r="G546" i="1578" a="1"/>
  <c r="G546" i="1578" s="1"/>
  <c r="G545" i="1578" a="1"/>
  <c r="G545" i="1578" s="1"/>
  <c r="G544" i="1578" a="1"/>
  <c r="G544" i="1578" s="1"/>
  <c r="G543" i="1578" a="1"/>
  <c r="G543" i="1578" s="1"/>
  <c r="G542" i="1578" a="1"/>
  <c r="G542" i="1578" s="1"/>
  <c r="G541" i="1578" a="1"/>
  <c r="G541" i="1578" s="1"/>
  <c r="G540" i="1578" a="1"/>
  <c r="G540" i="1578" s="1"/>
  <c r="G539" i="1578" a="1"/>
  <c r="G539" i="1578" s="1"/>
  <c r="G538" i="1578" a="1"/>
  <c r="G538" i="1578" s="1"/>
  <c r="G537" i="1578" a="1"/>
  <c r="G537" i="1578" s="1"/>
  <c r="G536" i="1578" a="1"/>
  <c r="G536" i="1578" s="1"/>
  <c r="G535" i="1578" a="1"/>
  <c r="G535" i="1578" s="1"/>
  <c r="G534" i="1578" a="1"/>
  <c r="G534" i="1578" s="1"/>
  <c r="G533" i="1578" a="1"/>
  <c r="G533" i="1578" s="1"/>
  <c r="G532" i="1578" a="1"/>
  <c r="G532" i="1578" s="1"/>
  <c r="G531" i="1578" a="1"/>
  <c r="G531" i="1578" s="1"/>
  <c r="G530" i="1578" a="1"/>
  <c r="G530" i="1578" s="1"/>
  <c r="G529" i="1578" a="1"/>
  <c r="G529" i="1578" s="1"/>
  <c r="G528" i="1578" a="1"/>
  <c r="G528" i="1578" s="1"/>
  <c r="G527" i="1578" a="1"/>
  <c r="G527" i="1578" s="1"/>
  <c r="G526" i="1578" a="1"/>
  <c r="G526" i="1578" s="1"/>
  <c r="G525" i="1578" a="1"/>
  <c r="G525" i="1578" s="1"/>
  <c r="G524" i="1578" a="1"/>
  <c r="G524" i="1578" s="1"/>
  <c r="G523" i="1578" a="1"/>
  <c r="G523" i="1578" s="1"/>
  <c r="G522" i="1578" a="1"/>
  <c r="G522" i="1578" s="1"/>
  <c r="G521" i="1578" a="1"/>
  <c r="G521" i="1578" s="1"/>
  <c r="G520" i="1578" a="1"/>
  <c r="G520" i="1578" s="1"/>
  <c r="G519" i="1578" a="1"/>
  <c r="G519" i="1578" s="1"/>
  <c r="G518" i="1578" a="1"/>
  <c r="G518" i="1578" s="1"/>
  <c r="G517" i="1578" a="1"/>
  <c r="G517" i="1578" s="1"/>
  <c r="G516" i="1578" a="1"/>
  <c r="G516" i="1578" s="1"/>
  <c r="G515" i="1578" a="1"/>
  <c r="G515" i="1578" s="1"/>
  <c r="G514" i="1578" a="1"/>
  <c r="G514" i="1578" s="1"/>
  <c r="G513" i="1578" a="1"/>
  <c r="G513" i="1578" s="1"/>
  <c r="G512" i="1578" a="1"/>
  <c r="G512" i="1578" s="1"/>
  <c r="G511" i="1578" a="1"/>
  <c r="G511" i="1578" s="1"/>
  <c r="G510" i="1578" a="1"/>
  <c r="G510" i="1578" s="1"/>
  <c r="G509" i="1578" a="1"/>
  <c r="G509" i="1578" s="1"/>
  <c r="G508" i="1578" a="1"/>
  <c r="G508" i="1578" s="1"/>
  <c r="G507" i="1578" a="1"/>
  <c r="G507" i="1578" s="1"/>
  <c r="G506" i="1578" a="1"/>
  <c r="G506" i="1578" s="1"/>
  <c r="G505" i="1578" a="1"/>
  <c r="G505" i="1578" s="1"/>
  <c r="G504" i="1578" a="1"/>
  <c r="G504" i="1578" s="1"/>
  <c r="G503" i="1578" a="1"/>
  <c r="G503" i="1578" s="1"/>
  <c r="G502" i="1578" a="1"/>
  <c r="G502" i="1578" s="1"/>
  <c r="G501" i="1578" a="1"/>
  <c r="G501" i="1578" s="1"/>
  <c r="G500" i="1578" a="1"/>
  <c r="G500" i="1578" s="1"/>
  <c r="G499" i="1578" a="1"/>
  <c r="G499" i="1578" s="1"/>
  <c r="G498" i="1578" a="1"/>
  <c r="G498" i="1578" s="1"/>
  <c r="G497" i="1578" a="1"/>
  <c r="G497" i="1578" s="1"/>
  <c r="G496" i="1578" a="1"/>
  <c r="G496" i="1578" s="1"/>
  <c r="G495" i="1578" a="1"/>
  <c r="G495" i="1578" s="1"/>
  <c r="G397" i="1578" a="1"/>
  <c r="G397" i="1578" s="1"/>
  <c r="G326" i="1578" a="1"/>
  <c r="G326" i="1578" s="1"/>
  <c r="G325" i="1578" a="1"/>
  <c r="G325" i="1578" s="1"/>
  <c r="G324" i="1578" a="1"/>
  <c r="G324" i="1578" s="1"/>
  <c r="G323" i="1578" a="1"/>
  <c r="G323" i="1578" s="1"/>
  <c r="G322" i="1578" a="1"/>
  <c r="G322" i="1578" s="1"/>
  <c r="G321" i="1578" a="1"/>
  <c r="G321" i="1578" s="1"/>
  <c r="G319" i="1578" a="1"/>
  <c r="G319" i="1578" s="1"/>
  <c r="G318" i="1578" a="1"/>
  <c r="G318" i="1578" s="1"/>
  <c r="G317" i="1578" a="1"/>
  <c r="G317" i="1578" s="1"/>
  <c r="G316" i="1578" a="1"/>
  <c r="G316" i="1578" s="1"/>
  <c r="G315" i="1578" a="1"/>
  <c r="G315" i="1578" s="1"/>
  <c r="G314" i="1578" a="1"/>
  <c r="G314" i="1578" s="1"/>
  <c r="G312" i="1578" a="1"/>
  <c r="G312" i="1578" s="1"/>
  <c r="G311" i="1578" a="1"/>
  <c r="G311" i="1578" s="1"/>
  <c r="G310" i="1578" a="1"/>
  <c r="G310" i="1578" s="1"/>
  <c r="G309" i="1578" a="1"/>
  <c r="G309" i="1578" s="1"/>
  <c r="G308" i="1578" a="1"/>
  <c r="G308" i="1578" s="1"/>
  <c r="G307" i="1578" a="1"/>
  <c r="G307" i="1578" s="1"/>
  <c r="G306" i="1578" a="1"/>
  <c r="G306" i="1578" s="1"/>
  <c r="G305" i="1578" a="1"/>
  <c r="G305" i="1578" s="1"/>
  <c r="G304" i="1578" a="1"/>
  <c r="G304" i="1578" s="1"/>
  <c r="G303" i="1578" a="1"/>
  <c r="G303" i="1578" s="1"/>
  <c r="G302" i="1578" a="1"/>
  <c r="G302" i="1578" s="1"/>
  <c r="G300" i="1578" a="1"/>
  <c r="G300" i="1578" s="1"/>
  <c r="G299" i="1578" a="1"/>
  <c r="G299" i="1578" s="1"/>
  <c r="G298" i="1578" a="1"/>
  <c r="G298" i="1578" s="1"/>
  <c r="G297" i="1578" a="1"/>
  <c r="G297" i="1578" s="1"/>
  <c r="G296" i="1578" a="1"/>
  <c r="G296" i="1578" s="1"/>
  <c r="G295" i="1578" a="1"/>
  <c r="G295" i="1578" s="1"/>
  <c r="G294" i="1578" a="1"/>
  <c r="G294" i="1578" s="1"/>
  <c r="G293" i="1578" a="1"/>
  <c r="G293" i="1578" s="1"/>
  <c r="G292" i="1578" a="1"/>
  <c r="G292" i="1578" s="1"/>
  <c r="G291" i="1578" a="1"/>
  <c r="G291" i="1578" s="1"/>
  <c r="G290" i="1578" a="1"/>
  <c r="G290" i="1578" s="1"/>
  <c r="G289" i="1578" a="1"/>
  <c r="G289" i="1578" s="1"/>
  <c r="G288" i="1578" a="1"/>
  <c r="G288" i="1578" s="1"/>
  <c r="G287" i="1578" a="1"/>
  <c r="G287" i="1578" s="1"/>
  <c r="G286" i="1578" a="1"/>
  <c r="G286" i="1578" s="1"/>
  <c r="G285" i="1578" a="1"/>
  <c r="G285" i="1578" s="1"/>
  <c r="G284" i="1578" a="1"/>
  <c r="G284" i="1578" s="1"/>
  <c r="G283" i="1578" a="1"/>
  <c r="G283" i="1578" s="1"/>
  <c r="G282" i="1578" a="1"/>
  <c r="G282" i="1578" s="1"/>
  <c r="G281" i="1578" a="1"/>
  <c r="G281" i="1578" s="1"/>
  <c r="G278" i="1578" a="1"/>
  <c r="G278" i="1578" s="1"/>
  <c r="G277" i="1578" a="1"/>
  <c r="G277" i="1578" s="1"/>
  <c r="G276" i="1578" a="1"/>
  <c r="G276" i="1578" s="1"/>
  <c r="G275" i="1578" a="1"/>
  <c r="G275" i="1578" s="1"/>
  <c r="G274" i="1578" a="1"/>
  <c r="G274" i="1578" s="1"/>
  <c r="G273" i="1578" a="1"/>
  <c r="G273" i="1578" s="1"/>
  <c r="G272" i="1578" a="1"/>
  <c r="G272" i="1578" s="1"/>
  <c r="G271" i="1578" a="1"/>
  <c r="G271" i="1578" s="1"/>
  <c r="G270" i="1578" a="1"/>
  <c r="G270" i="1578" s="1"/>
  <c r="G269" i="1578" a="1"/>
  <c r="G269" i="1578" s="1"/>
  <c r="G267" i="1578" a="1"/>
  <c r="G267" i="1578" s="1"/>
  <c r="G266" i="1578" a="1"/>
  <c r="G266" i="1578" s="1"/>
  <c r="G265" i="1578" a="1"/>
  <c r="G265" i="1578" s="1"/>
  <c r="G264" i="1578" a="1"/>
  <c r="G264" i="1578" s="1"/>
  <c r="G263" i="1578" a="1"/>
  <c r="G263" i="1578" s="1"/>
  <c r="G262" i="1578" a="1"/>
  <c r="G262" i="1578" s="1"/>
  <c r="G261" i="1578" a="1"/>
  <c r="G261" i="1578" s="1"/>
  <c r="G260" i="1578" a="1"/>
  <c r="G260" i="1578" s="1"/>
  <c r="G259" i="1578" a="1"/>
  <c r="G259" i="1578" s="1"/>
  <c r="G258" i="1578" a="1"/>
  <c r="G258" i="1578" s="1"/>
  <c r="G256" i="1578" a="1"/>
  <c r="G256" i="1578" s="1"/>
  <c r="G255" i="1578" a="1"/>
  <c r="G255" i="1578" s="1"/>
  <c r="G254" i="1578" a="1"/>
  <c r="G254" i="1578" s="1"/>
  <c r="G253" i="1578" a="1"/>
  <c r="G253" i="1578" s="1"/>
  <c r="G252" i="1578" a="1"/>
  <c r="G252" i="1578" s="1"/>
  <c r="G251" i="1578" a="1"/>
  <c r="G251" i="1578" s="1"/>
  <c r="G250" i="1578" a="1"/>
  <c r="G250" i="1578" s="1"/>
  <c r="G249" i="1578" a="1"/>
  <c r="G249" i="1578" s="1"/>
  <c r="G248" i="1578" a="1"/>
  <c r="G248" i="1578" s="1"/>
  <c r="G247" i="1578" a="1"/>
  <c r="G247" i="1578" s="1"/>
  <c r="G246" i="1578" a="1"/>
  <c r="G246" i="1578" s="1"/>
  <c r="G245" i="1578" a="1"/>
  <c r="G245" i="1578" s="1"/>
  <c r="G244" i="1578" a="1"/>
  <c r="G244" i="1578" s="1"/>
  <c r="G243" i="1578" a="1"/>
  <c r="G243" i="1578" s="1"/>
  <c r="G242" i="1578" a="1"/>
  <c r="G242" i="1578" s="1"/>
  <c r="G241" i="1578" a="1"/>
  <c r="G241" i="1578" s="1"/>
  <c r="G240" i="1578" a="1"/>
  <c r="G240" i="1578" s="1"/>
  <c r="G239" i="1578" a="1"/>
  <c r="G239" i="1578" s="1"/>
  <c r="G238" i="1578" a="1"/>
  <c r="G238" i="1578" s="1"/>
  <c r="G237" i="1578" a="1"/>
  <c r="G237" i="1578" s="1"/>
  <c r="G236" i="1578" a="1"/>
  <c r="G236" i="1578" s="1"/>
  <c r="G235" i="1578" a="1"/>
  <c r="G235" i="1578" s="1"/>
  <c r="G234" i="1578" a="1"/>
  <c r="G234" i="1578" s="1"/>
  <c r="G233" i="1578" a="1"/>
  <c r="G233" i="1578" s="1"/>
  <c r="G232" i="1578" a="1"/>
  <c r="G232" i="1578" s="1"/>
  <c r="G231" i="1578" a="1"/>
  <c r="G231" i="1578" s="1"/>
  <c r="G230" i="1578" a="1"/>
  <c r="G230" i="1578" s="1"/>
  <c r="G229" i="1578" a="1"/>
  <c r="G229" i="1578" s="1"/>
  <c r="G228" i="1578" a="1"/>
  <c r="G228" i="1578" s="1"/>
  <c r="G227" i="1578" a="1"/>
  <c r="G227" i="1578" s="1"/>
  <c r="G226" i="1578" a="1"/>
  <c r="G226" i="1578" s="1"/>
  <c r="G225" i="1578" a="1"/>
  <c r="G225" i="1578" s="1"/>
  <c r="G224" i="1578" a="1"/>
  <c r="G224" i="1578" s="1"/>
  <c r="G223" i="1578" a="1"/>
  <c r="G223" i="1578" s="1"/>
  <c r="G222" i="1578" a="1"/>
  <c r="G222" i="1578" s="1"/>
  <c r="G221" i="1578" a="1"/>
  <c r="G221" i="1578" s="1"/>
  <c r="G220" i="1578" a="1"/>
  <c r="G220" i="1578" s="1"/>
  <c r="G219" i="1578" a="1"/>
  <c r="G219" i="1578" s="1"/>
  <c r="G218" i="1578" a="1"/>
  <c r="G218" i="1578" s="1"/>
  <c r="G217" i="1578" a="1"/>
  <c r="G217" i="1578" s="1"/>
  <c r="G216" i="1578" a="1"/>
  <c r="G216" i="1578" s="1"/>
  <c r="G215" i="1578" a="1"/>
  <c r="G215" i="1578" s="1"/>
  <c r="G214" i="1578" a="1"/>
  <c r="G214" i="1578" s="1"/>
  <c r="G213" i="1578" a="1"/>
  <c r="G213" i="1578" s="1"/>
  <c r="G212" i="1578" a="1"/>
  <c r="G212" i="1578" s="1"/>
  <c r="G211" i="1578" a="1"/>
  <c r="G211" i="1578" s="1"/>
  <c r="G210" i="1578" a="1"/>
  <c r="G210" i="1578" s="1"/>
  <c r="G209" i="1578" a="1"/>
  <c r="G209" i="1578" s="1"/>
  <c r="G208" i="1578" a="1"/>
  <c r="G208" i="1578" s="1"/>
  <c r="G207" i="1578" a="1"/>
  <c r="G207" i="1578" s="1"/>
  <c r="G206" i="1578" a="1"/>
  <c r="G206" i="1578" s="1"/>
  <c r="G205" i="1578" a="1"/>
  <c r="G205" i="1578" s="1"/>
  <c r="G204" i="1578" a="1"/>
  <c r="G204" i="1578" s="1"/>
  <c r="G203" i="1578" a="1"/>
  <c r="G203" i="1578" s="1"/>
  <c r="G202" i="1578" a="1"/>
  <c r="G202" i="1578" s="1"/>
  <c r="G201" i="1578" a="1"/>
  <c r="G201" i="1578" s="1"/>
  <c r="G200" i="1578" a="1"/>
  <c r="G200" i="1578" s="1"/>
  <c r="G199" i="1578" a="1"/>
  <c r="G199" i="1578" s="1"/>
  <c r="G198" i="1578" a="1"/>
  <c r="G198" i="1578" s="1"/>
  <c r="G197" i="1578" a="1"/>
  <c r="G197" i="1578" s="1"/>
  <c r="G196" i="1578" a="1"/>
  <c r="G196" i="1578" s="1"/>
  <c r="G195" i="1578" a="1"/>
  <c r="G195" i="1578" s="1"/>
  <c r="G194" i="1578" a="1"/>
  <c r="G194" i="1578" s="1"/>
  <c r="G193" i="1578" a="1"/>
  <c r="G193" i="1578" s="1"/>
  <c r="G192" i="1578" a="1"/>
  <c r="G192" i="1578" s="1"/>
  <c r="G191" i="1578" a="1"/>
  <c r="G191" i="1578" s="1"/>
  <c r="G190" i="1578" a="1"/>
  <c r="G190" i="1578" s="1"/>
  <c r="G189" i="1578" a="1"/>
  <c r="G189" i="1578" s="1"/>
  <c r="G188" i="1578" a="1"/>
  <c r="G188" i="1578" s="1"/>
  <c r="G187" i="1578" a="1"/>
  <c r="G187" i="1578" s="1"/>
  <c r="G186" i="1578" a="1"/>
  <c r="G186" i="1578" s="1"/>
  <c r="G185" i="1578" a="1"/>
  <c r="G185" i="1578" s="1"/>
  <c r="G184" i="1578" a="1"/>
  <c r="G184" i="1578" s="1"/>
  <c r="G183" i="1578" a="1"/>
  <c r="G183" i="1578" s="1"/>
  <c r="G182" i="1578" a="1"/>
  <c r="G182" i="1578" s="1"/>
  <c r="G181" i="1578" a="1"/>
  <c r="G181" i="1578" s="1"/>
  <c r="G180" i="1578" a="1"/>
  <c r="G180" i="1578" s="1"/>
  <c r="G179" i="1578" a="1"/>
  <c r="G179" i="1578" s="1"/>
  <c r="G178" i="1578" a="1"/>
  <c r="G178" i="1578" s="1"/>
  <c r="G177" i="1578" a="1"/>
  <c r="G177" i="1578" s="1"/>
  <c r="G176" i="1578" a="1"/>
  <c r="G176" i="1578" s="1"/>
  <c r="G175" i="1578" a="1"/>
  <c r="G175" i="1578" s="1"/>
  <c r="G174" i="1578" a="1"/>
  <c r="G174" i="1578" s="1"/>
  <c r="G173" i="1578" a="1"/>
  <c r="G173" i="1578" s="1"/>
  <c r="G172" i="1578" a="1"/>
  <c r="G172" i="1578" s="1"/>
  <c r="G171" i="1578" a="1"/>
  <c r="G171" i="1578" s="1"/>
  <c r="G170" i="1578" a="1"/>
  <c r="G170" i="1578" s="1"/>
  <c r="G169" i="1578" a="1"/>
  <c r="G169" i="1578" s="1"/>
  <c r="G168" i="1578" a="1"/>
  <c r="G168" i="1578" s="1"/>
  <c r="G167" i="1578" a="1"/>
  <c r="G167" i="1578" s="1"/>
  <c r="G166" i="1578" a="1"/>
  <c r="G166" i="1578" s="1"/>
  <c r="G165" i="1578" a="1"/>
  <c r="G165" i="1578" s="1"/>
  <c r="G164" i="1578" a="1"/>
  <c r="G164" i="1578" s="1"/>
  <c r="G163" i="1578" a="1"/>
  <c r="G163" i="1578" s="1"/>
  <c r="G162" i="1578" a="1"/>
  <c r="G162" i="1578" s="1"/>
  <c r="G161" i="1578" a="1"/>
  <c r="G161" i="1578" s="1"/>
  <c r="G160" i="1578" a="1"/>
  <c r="G160" i="1578" s="1"/>
  <c r="G159" i="1578" a="1"/>
  <c r="G159" i="1578" s="1"/>
  <c r="G158" i="1578" a="1"/>
  <c r="G158" i="1578" s="1"/>
  <c r="G157" i="1578" a="1"/>
  <c r="G157" i="1578" s="1"/>
  <c r="G156" i="1578" a="1"/>
  <c r="G156" i="1578" s="1"/>
  <c r="G155" i="1578" a="1"/>
  <c r="G155" i="1578" s="1"/>
  <c r="G154" i="1578" a="1"/>
  <c r="G154" i="1578" s="1"/>
  <c r="G153" i="1578" a="1"/>
  <c r="G153" i="1578" s="1"/>
  <c r="G152" i="1578" a="1"/>
  <c r="G152" i="1578" s="1"/>
  <c r="G150" i="1578" a="1"/>
  <c r="G150" i="1578" s="1"/>
  <c r="G149" i="1578" a="1"/>
  <c r="G149" i="1578" s="1"/>
  <c r="G148" i="1578" a="1"/>
  <c r="G148" i="1578" s="1"/>
  <c r="G147" i="1578" a="1"/>
  <c r="G147" i="1578" s="1"/>
  <c r="G146" i="1578" a="1"/>
  <c r="G146" i="1578" s="1"/>
  <c r="G145" i="1578" a="1"/>
  <c r="G145" i="1578" s="1"/>
  <c r="G144" i="1578" a="1"/>
  <c r="G144" i="1578" s="1"/>
  <c r="G143" i="1578" a="1"/>
  <c r="G143" i="1578" s="1"/>
  <c r="G142" i="1578" a="1"/>
  <c r="G142" i="1578" s="1"/>
  <c r="G141" i="1578" a="1"/>
  <c r="G141" i="1578" s="1"/>
  <c r="G140" i="1578" a="1"/>
  <c r="G140" i="1578" s="1"/>
  <c r="G139" i="1578" a="1"/>
  <c r="G139" i="1578" s="1"/>
  <c r="G138" i="1578" a="1"/>
  <c r="G138" i="1578" s="1"/>
  <c r="G137" i="1578" a="1"/>
  <c r="G137" i="1578" s="1"/>
  <c r="G136" i="1578" a="1"/>
  <c r="G136" i="1578" s="1"/>
  <c r="G135" i="1578" a="1"/>
  <c r="G135" i="1578" s="1"/>
  <c r="G134" i="1578" a="1"/>
  <c r="G134" i="1578" s="1"/>
  <c r="G133" i="1578" a="1"/>
  <c r="G133" i="1578" s="1"/>
  <c r="G132" i="1578" a="1"/>
  <c r="G132" i="1578" s="1"/>
  <c r="G131" i="1578" a="1"/>
  <c r="G131" i="1578" s="1"/>
  <c r="G130" i="1578" a="1"/>
  <c r="G130" i="1578" s="1"/>
  <c r="G129" i="1578" a="1"/>
  <c r="G129" i="1578" s="1"/>
  <c r="G128" i="1578" a="1"/>
  <c r="G128" i="1578" s="1"/>
  <c r="G127" i="1578" a="1"/>
  <c r="G127" i="1578" s="1"/>
  <c r="G126" i="1578" a="1"/>
  <c r="G126" i="1578" s="1"/>
  <c r="G125" i="1578" a="1"/>
  <c r="G125" i="1578" s="1"/>
  <c r="G124" i="1578" a="1"/>
  <c r="G124" i="1578" s="1"/>
  <c r="G123" i="1578" a="1"/>
  <c r="G123" i="1578" s="1"/>
  <c r="G122" i="1578" a="1"/>
  <c r="G122" i="1578" s="1"/>
  <c r="G121" i="1578" a="1"/>
  <c r="G121" i="1578" s="1"/>
  <c r="G120" i="1578" a="1"/>
  <c r="G120" i="1578" s="1"/>
  <c r="G119" i="1578" a="1"/>
  <c r="G119" i="1578" s="1"/>
  <c r="G118" i="1578" a="1"/>
  <c r="G118" i="1578" s="1"/>
  <c r="G117" i="1578" a="1"/>
  <c r="G117" i="1578" s="1"/>
  <c r="G116" i="1578" a="1"/>
  <c r="G116" i="1578" s="1"/>
  <c r="G115" i="1578" a="1"/>
  <c r="G115" i="1578" s="1"/>
  <c r="G114" i="1578" a="1"/>
  <c r="G114" i="1578" s="1"/>
  <c r="G113" i="1578" a="1"/>
  <c r="G113" i="1578" s="1"/>
  <c r="G112" i="1578" a="1"/>
  <c r="G112" i="1578" s="1"/>
  <c r="G111" i="1578" a="1"/>
  <c r="G111" i="1578" s="1"/>
  <c r="G110" i="1578" a="1"/>
  <c r="G110" i="1578" s="1"/>
  <c r="G109" i="1578" a="1"/>
  <c r="G109" i="1578" s="1"/>
  <c r="G108" i="1578" a="1"/>
  <c r="G108" i="1578" s="1"/>
  <c r="G107" i="1578" a="1"/>
  <c r="G107" i="1578" s="1"/>
  <c r="G106" i="1578" a="1"/>
  <c r="G106" i="1578" s="1"/>
  <c r="G105" i="1578" a="1"/>
  <c r="G105" i="1578" s="1"/>
  <c r="G104" i="1578" a="1"/>
  <c r="G104" i="1578" s="1"/>
  <c r="G103" i="1578" a="1"/>
  <c r="G103" i="1578" s="1"/>
  <c r="G102" i="1578" a="1"/>
  <c r="G102" i="1578" s="1"/>
  <c r="G101" i="1578" a="1"/>
  <c r="G101" i="1578" s="1"/>
  <c r="G100" i="1578" a="1"/>
  <c r="G100" i="1578" s="1"/>
  <c r="G99" i="1578" a="1"/>
  <c r="G99" i="1578" s="1"/>
  <c r="G98" i="1578" a="1"/>
  <c r="G98" i="1578" s="1"/>
  <c r="G97" i="1578" a="1"/>
  <c r="G97" i="1578" s="1"/>
  <c r="G96" i="1578" a="1"/>
  <c r="G96" i="1578" s="1"/>
  <c r="G95" i="1578" a="1"/>
  <c r="G95" i="1578" s="1"/>
  <c r="G94" i="1578" a="1"/>
  <c r="G94" i="1578" s="1"/>
  <c r="G93" i="1578" a="1"/>
  <c r="G93" i="1578" s="1"/>
  <c r="G92" i="1578" a="1"/>
  <c r="G92" i="1578" s="1"/>
  <c r="G91" i="1578" a="1"/>
  <c r="G91" i="1578" s="1"/>
  <c r="G90" i="1578" a="1"/>
  <c r="G90" i="1578" s="1"/>
  <c r="G89" i="1578" a="1"/>
  <c r="G89" i="1578" s="1"/>
  <c r="G88" i="1578" a="1"/>
  <c r="G88" i="1578" s="1"/>
  <c r="G87" i="1578" a="1"/>
  <c r="G87" i="1578" s="1"/>
  <c r="G86" i="1578" a="1"/>
  <c r="G86" i="1578" s="1"/>
  <c r="G85" i="1578" a="1"/>
  <c r="G85" i="1578" s="1"/>
  <c r="G84" i="1578" a="1"/>
  <c r="G84" i="1578" s="1"/>
  <c r="G83" i="1578" a="1"/>
  <c r="G83" i="1578" s="1"/>
  <c r="G82" i="1578" a="1"/>
  <c r="G82" i="1578" s="1"/>
  <c r="G81" i="1578" a="1"/>
  <c r="G81" i="1578" s="1"/>
  <c r="G80" i="1578" a="1"/>
  <c r="G80" i="1578" s="1"/>
  <c r="G79" i="1578" a="1"/>
  <c r="G79" i="1578" s="1"/>
  <c r="G78" i="1578" a="1"/>
  <c r="G78" i="1578" s="1"/>
  <c r="G77" i="1578" a="1"/>
  <c r="G77" i="1578" s="1"/>
  <c r="G76" i="1578" a="1"/>
  <c r="G76" i="1578" s="1"/>
  <c r="G75" i="1578" a="1"/>
  <c r="G75" i="1578" s="1"/>
  <c r="G73" i="1578" a="1"/>
  <c r="G73" i="1578" s="1"/>
  <c r="G72" i="1578" a="1"/>
  <c r="G72" i="1578" s="1"/>
  <c r="G71" i="1578" a="1"/>
  <c r="G71" i="1578" s="1"/>
  <c r="G70" i="1578" a="1"/>
  <c r="G70" i="1578" s="1"/>
  <c r="G69" i="1578" a="1"/>
  <c r="G69" i="1578" s="1"/>
  <c r="G68" i="1578" a="1"/>
  <c r="G68" i="1578" s="1"/>
  <c r="G67" i="1578" a="1"/>
  <c r="G67" i="1578" s="1"/>
  <c r="G66" i="1578" a="1"/>
  <c r="G66" i="1578" s="1"/>
  <c r="G65" i="1578" a="1"/>
  <c r="G65" i="1578" s="1"/>
  <c r="G64" i="1578" a="1"/>
  <c r="G64" i="1578" s="1"/>
  <c r="G63" i="1578" a="1"/>
  <c r="G63" i="1578" s="1"/>
  <c r="G62" i="1578" a="1"/>
  <c r="G62" i="1578" s="1"/>
  <c r="G61" i="1578" a="1"/>
  <c r="G61" i="1578" s="1"/>
  <c r="G60" i="1578" a="1"/>
  <c r="G60" i="1578" s="1"/>
  <c r="G59" i="1578" a="1"/>
  <c r="G59" i="1578" s="1"/>
  <c r="G58" i="1578" a="1"/>
  <c r="G58" i="1578" s="1"/>
  <c r="G57" i="1578" a="1"/>
  <c r="G57" i="1578" s="1"/>
  <c r="G56" i="1578" a="1"/>
  <c r="G56" i="1578" s="1"/>
  <c r="G55" i="1578" a="1"/>
  <c r="G55" i="1578" s="1"/>
  <c r="G54" i="1578" a="1"/>
  <c r="G54" i="1578" s="1"/>
  <c r="G53" i="1578" a="1"/>
  <c r="G53" i="1578" s="1"/>
  <c r="G52" i="1578" a="1"/>
  <c r="G52" i="1578" s="1"/>
  <c r="G51" i="1578" a="1"/>
  <c r="G51" i="1578" s="1"/>
  <c r="G50" i="1578" a="1"/>
  <c r="G50" i="1578" s="1"/>
  <c r="G49" i="1578" a="1"/>
  <c r="G49" i="1578" s="1"/>
  <c r="G48" i="1578" a="1"/>
  <c r="G48" i="1578" s="1"/>
  <c r="G47" i="1578" a="1"/>
  <c r="G47" i="1578" s="1"/>
  <c r="G46" i="1578" a="1"/>
  <c r="G46" i="1578" s="1"/>
  <c r="G45" i="1578" a="1"/>
  <c r="G45" i="1578" s="1"/>
  <c r="G44" i="1578" a="1"/>
  <c r="G44" i="1578" s="1"/>
  <c r="G43" i="1578" a="1"/>
  <c r="G43" i="1578" s="1"/>
  <c r="G42" i="1578" a="1"/>
  <c r="G42" i="1578" s="1"/>
  <c r="G41" i="1578" a="1"/>
  <c r="G41" i="1578" s="1"/>
  <c r="G40" i="1578" a="1"/>
  <c r="G40" i="1578" s="1"/>
  <c r="G39" i="1578" a="1"/>
  <c r="G39" i="1578" s="1"/>
  <c r="G38" i="1578" a="1"/>
  <c r="G38" i="1578" s="1"/>
  <c r="G37" i="1578" a="1"/>
  <c r="G37" i="1578" s="1"/>
  <c r="G36" i="1578" a="1"/>
  <c r="G36" i="1578" s="1"/>
  <c r="G35" i="1578" a="1"/>
  <c r="G35" i="1578" s="1"/>
  <c r="G34" i="1578" a="1"/>
  <c r="G34" i="1578" s="1"/>
  <c r="G33" i="1578" a="1"/>
  <c r="G33" i="1578" s="1"/>
  <c r="G32" i="1578" a="1"/>
  <c r="G32" i="1578" s="1"/>
  <c r="G31" i="1578" a="1"/>
  <c r="G31" i="1578" s="1"/>
  <c r="G30" i="1578" a="1"/>
  <c r="G30" i="1578" s="1"/>
  <c r="G29" i="1578" a="1"/>
  <c r="G29" i="1578" s="1"/>
  <c r="G28" i="1578" a="1"/>
  <c r="G28" i="1578" s="1"/>
  <c r="G27" i="1578" a="1"/>
  <c r="G27" i="1578" s="1"/>
  <c r="G26" i="1578" a="1"/>
  <c r="G26" i="1578" s="1"/>
  <c r="G25" i="1578" a="1"/>
  <c r="G25" i="1578" s="1"/>
  <c r="G24" i="1578" a="1"/>
  <c r="G24" i="1578" s="1"/>
  <c r="G23" i="1578" a="1"/>
  <c r="G23" i="1578" s="1"/>
  <c r="G22" i="1578" a="1"/>
  <c r="G22" i="1578" s="1"/>
  <c r="G21" i="1578" a="1"/>
  <c r="G21" i="1578" s="1"/>
  <c r="G20" i="1578" a="1"/>
  <c r="G20" i="1578" s="1"/>
  <c r="G19" i="1578" a="1"/>
  <c r="G19" i="1578" s="1"/>
  <c r="G18" i="1578" a="1"/>
  <c r="G18" i="1578" s="1"/>
  <c r="G17" i="1578" a="1"/>
  <c r="G17" i="1578" s="1"/>
  <c r="G16" i="1578" a="1"/>
  <c r="G16" i="1578" s="1"/>
  <c r="G15" i="1578" a="1"/>
  <c r="G15" i="1578" s="1"/>
  <c r="G14" i="1578" a="1"/>
  <c r="G14" i="1578" s="1"/>
  <c r="G13" i="1578" a="1"/>
  <c r="G13" i="1578" s="1"/>
  <c r="G12" i="1578" a="1"/>
  <c r="G12" i="1578" s="1"/>
  <c r="G11" i="1578" a="1"/>
  <c r="G11" i="1578" s="1"/>
  <c r="G10" i="1578" a="1"/>
  <c r="G10" i="1578" s="1"/>
  <c r="G9" i="1578" a="1"/>
  <c r="G9" i="1578" s="1"/>
  <c r="G8" i="1578" a="1"/>
  <c r="G8" i="1578" s="1"/>
  <c r="G7" i="1578" a="1"/>
  <c r="G7" i="1578" s="1"/>
  <c r="G6" i="1578" a="1"/>
  <c r="G6" i="1578" s="1"/>
  <c r="G5" i="1578" a="1"/>
  <c r="G5" i="1578" s="1"/>
  <c r="G4" i="1578" a="1"/>
  <c r="G4" i="1578" s="1"/>
  <c r="F2263" i="1578" a="1"/>
  <c r="F2263" i="1578" s="1"/>
  <c r="F2262" i="1578" a="1"/>
  <c r="F2262" i="1578" s="1"/>
  <c r="F2259" i="1578" a="1"/>
  <c r="F2259" i="1578" s="1"/>
  <c r="F2257" i="1578" a="1"/>
  <c r="F2257" i="1578" s="1"/>
  <c r="F2256" i="1578" a="1"/>
  <c r="F2256" i="1578" s="1"/>
  <c r="F2253" i="1578" a="1"/>
  <c r="F2253" i="1578" s="1"/>
  <c r="F2250" i="1578" a="1"/>
  <c r="F2250" i="1578" s="1"/>
  <c r="F2248" i="1578" a="1"/>
  <c r="F2248" i="1578" s="1"/>
  <c r="F2246" i="1578" a="1"/>
  <c r="F2246" i="1578" s="1"/>
  <c r="F2245" i="1578" a="1"/>
  <c r="F2245" i="1578" s="1"/>
  <c r="F2244" i="1578" a="1"/>
  <c r="F2244" i="1578" s="1"/>
  <c r="F2243" i="1578" a="1"/>
  <c r="F2243" i="1578" s="1"/>
  <c r="F2233" i="1578" a="1"/>
  <c r="F2233" i="1578" s="1"/>
  <c r="F2230" i="1578" a="1"/>
  <c r="F2230" i="1578" s="1"/>
  <c r="F2229" i="1578" a="1"/>
  <c r="F2229" i="1578" s="1"/>
  <c r="F2228" i="1578" a="1"/>
  <c r="F2228" i="1578" s="1"/>
  <c r="F2227" i="1578" a="1"/>
  <c r="F2227" i="1578" s="1"/>
  <c r="F2226" i="1578" a="1"/>
  <c r="F2226" i="1578" s="1"/>
  <c r="F2225" i="1578" a="1"/>
  <c r="F2225" i="1578" s="1"/>
  <c r="F2224" i="1578" a="1"/>
  <c r="F2224" i="1578" s="1"/>
  <c r="F2223" i="1578" a="1"/>
  <c r="F2223" i="1578" s="1"/>
  <c r="F2222" i="1578" a="1"/>
  <c r="F2222" i="1578" s="1"/>
  <c r="F2221" i="1578" a="1"/>
  <c r="F2221" i="1578" s="1"/>
  <c r="F2220" i="1578" a="1"/>
  <c r="F2220" i="1578" s="1"/>
  <c r="F2219" i="1578" a="1"/>
  <c r="F2219" i="1578" s="1"/>
  <c r="F2218" i="1578" a="1"/>
  <c r="F2218" i="1578" s="1"/>
  <c r="F2217" i="1578" a="1"/>
  <c r="F2217" i="1578" s="1"/>
  <c r="F2216" i="1578" a="1"/>
  <c r="F2216" i="1578" s="1"/>
  <c r="F2215" i="1578" a="1"/>
  <c r="F2215" i="1578" s="1"/>
  <c r="F2214" i="1578" a="1"/>
  <c r="F2214" i="1578" s="1"/>
  <c r="F2211" i="1578" a="1"/>
  <c r="F2211" i="1578" s="1"/>
  <c r="F2210" i="1578" a="1"/>
  <c r="F2210" i="1578" s="1"/>
  <c r="F2209" i="1578" a="1"/>
  <c r="F2209" i="1578" s="1"/>
  <c r="F2208" i="1578" a="1"/>
  <c r="F2208" i="1578" s="1"/>
  <c r="F2207" i="1578" a="1"/>
  <c r="F2207" i="1578" s="1"/>
  <c r="F2206" i="1578" a="1"/>
  <c r="F2206" i="1578" s="1"/>
  <c r="F2205" i="1578" a="1"/>
  <c r="F2205" i="1578" s="1"/>
  <c r="F2204" i="1578" a="1"/>
  <c r="F2204" i="1578" s="1"/>
  <c r="F2203" i="1578" a="1"/>
  <c r="F2203" i="1578" s="1"/>
  <c r="F2202" i="1578" a="1"/>
  <c r="F2202" i="1578" s="1"/>
  <c r="F2201" i="1578" a="1"/>
  <c r="F2201" i="1578" s="1"/>
  <c r="F2200" i="1578" a="1"/>
  <c r="F2200" i="1578" s="1"/>
  <c r="F2199" i="1578" a="1"/>
  <c r="F2199" i="1578" s="1"/>
  <c r="F2198" i="1578" a="1"/>
  <c r="F2198" i="1578" s="1"/>
  <c r="F2197" i="1578" a="1"/>
  <c r="F2197" i="1578" s="1"/>
  <c r="F2196" i="1578" a="1"/>
  <c r="F2196" i="1578" s="1"/>
  <c r="F2195" i="1578" a="1"/>
  <c r="F2195" i="1578" s="1"/>
  <c r="F2194" i="1578" a="1"/>
  <c r="F2194" i="1578" s="1"/>
  <c r="F2193" i="1578" a="1"/>
  <c r="F2193" i="1578" s="1"/>
  <c r="F2192" i="1578" a="1"/>
  <c r="F2192" i="1578" s="1"/>
  <c r="F2191" i="1578" a="1"/>
  <c r="F2191" i="1578" s="1"/>
  <c r="F2190" i="1578" a="1"/>
  <c r="F2190" i="1578" s="1"/>
  <c r="F2189" i="1578" a="1"/>
  <c r="F2189" i="1578" s="1"/>
  <c r="F2188" i="1578" a="1"/>
  <c r="F2188" i="1578" s="1"/>
  <c r="F2187" i="1578" a="1"/>
  <c r="F2187" i="1578" s="1"/>
  <c r="F2186" i="1578" a="1"/>
  <c r="F2186" i="1578" s="1"/>
  <c r="F2185" i="1578" a="1"/>
  <c r="F2185" i="1578" s="1"/>
  <c r="F2184" i="1578" a="1"/>
  <c r="F2184" i="1578" s="1"/>
  <c r="F2183" i="1578" a="1"/>
  <c r="F2183" i="1578" s="1"/>
  <c r="F2182" i="1578" a="1"/>
  <c r="F2182" i="1578" s="1"/>
  <c r="F2181" i="1578" a="1"/>
  <c r="F2181" i="1578" s="1"/>
  <c r="F2180" i="1578" a="1"/>
  <c r="F2180" i="1578" s="1"/>
  <c r="F2178" i="1578" a="1"/>
  <c r="F2178" i="1578" s="1"/>
  <c r="F2177" i="1578" a="1"/>
  <c r="F2177" i="1578" s="1"/>
  <c r="F2176" i="1578" a="1"/>
  <c r="F2176" i="1578" s="1"/>
  <c r="F2175" i="1578" a="1"/>
  <c r="F2175" i="1578" s="1"/>
  <c r="F2174" i="1578" a="1"/>
  <c r="F2174" i="1578" s="1"/>
  <c r="F2173" i="1578" a="1"/>
  <c r="F2173" i="1578" s="1"/>
  <c r="F2172" i="1578" a="1"/>
  <c r="F2172" i="1578" s="1"/>
  <c r="F2171" i="1578" a="1"/>
  <c r="F2171" i="1578" s="1"/>
  <c r="F2170" i="1578" a="1"/>
  <c r="F2170" i="1578" s="1"/>
  <c r="F2169" i="1578" a="1"/>
  <c r="F2169" i="1578" s="1"/>
  <c r="F2168" i="1578" a="1"/>
  <c r="F2168" i="1578" s="1"/>
  <c r="F2167" i="1578" a="1"/>
  <c r="F2167" i="1578" s="1"/>
  <c r="F2166" i="1578" a="1"/>
  <c r="F2166" i="1578" s="1"/>
  <c r="F2165" i="1578" a="1"/>
  <c r="F2165" i="1578" s="1"/>
  <c r="F2164" i="1578" a="1"/>
  <c r="F2164" i="1578" s="1"/>
  <c r="F2163" i="1578" a="1"/>
  <c r="F2163" i="1578" s="1"/>
  <c r="F2162" i="1578" a="1"/>
  <c r="F2162" i="1578" s="1"/>
  <c r="F2161" i="1578" a="1"/>
  <c r="F2161" i="1578" s="1"/>
  <c r="F2160" i="1578" a="1"/>
  <c r="F2160" i="1578" s="1"/>
  <c r="F2159" i="1578" a="1"/>
  <c r="F2159" i="1578" s="1"/>
  <c r="F2158" i="1578" a="1"/>
  <c r="F2158" i="1578" s="1"/>
  <c r="F2157" i="1578" a="1"/>
  <c r="F2157" i="1578" s="1"/>
  <c r="F2156" i="1578" a="1"/>
  <c r="F2156" i="1578" s="1"/>
  <c r="F2155" i="1578" a="1"/>
  <c r="F2155" i="1578" s="1"/>
  <c r="F2154" i="1578" a="1"/>
  <c r="F2154" i="1578" s="1"/>
  <c r="F2153" i="1578" a="1"/>
  <c r="F2153" i="1578" s="1"/>
  <c r="F2152" i="1578" a="1"/>
  <c r="F2152" i="1578" s="1"/>
  <c r="F2151" i="1578" a="1"/>
  <c r="F2151" i="1578" s="1"/>
  <c r="F2150" i="1578" a="1"/>
  <c r="F2150" i="1578" s="1"/>
  <c r="F2149" i="1578" a="1"/>
  <c r="F2149" i="1578" s="1"/>
  <c r="F2148" i="1578" a="1"/>
  <c r="F2148" i="1578" s="1"/>
  <c r="F2147" i="1578" a="1"/>
  <c r="F2147" i="1578" s="1"/>
  <c r="F2146" i="1578" a="1"/>
  <c r="F2146" i="1578" s="1"/>
  <c r="F2145" i="1578" a="1"/>
  <c r="F2145" i="1578" s="1"/>
  <c r="F2144" i="1578" a="1"/>
  <c r="F2144" i="1578" s="1"/>
  <c r="F2143" i="1578" a="1"/>
  <c r="F2143" i="1578" s="1"/>
  <c r="F2142" i="1578" a="1"/>
  <c r="F2142" i="1578" s="1"/>
  <c r="F2141" i="1578" a="1"/>
  <c r="F2141" i="1578" s="1"/>
  <c r="F2140" i="1578" a="1"/>
  <c r="F2140" i="1578" s="1"/>
  <c r="F2139" i="1578" a="1"/>
  <c r="F2139" i="1578" s="1"/>
  <c r="F2138" i="1578" a="1"/>
  <c r="F2138" i="1578" s="1"/>
  <c r="F2137" i="1578" a="1"/>
  <c r="F2137" i="1578" s="1"/>
  <c r="F2136" i="1578" a="1"/>
  <c r="F2136" i="1578" s="1"/>
  <c r="F2135" i="1578" a="1"/>
  <c r="F2135" i="1578" s="1"/>
  <c r="F2134" i="1578" a="1"/>
  <c r="F2134" i="1578" s="1"/>
  <c r="F2133" i="1578" a="1"/>
  <c r="F2133" i="1578" s="1"/>
  <c r="F2132" i="1578" a="1"/>
  <c r="F2132" i="1578" s="1"/>
  <c r="F2131" i="1578" a="1"/>
  <c r="F2131" i="1578" s="1"/>
  <c r="F2130" i="1578" a="1"/>
  <c r="F2130" i="1578" s="1"/>
  <c r="F2129" i="1578" a="1"/>
  <c r="F2129" i="1578" s="1"/>
  <c r="F2128" i="1578" a="1"/>
  <c r="F2128" i="1578" s="1"/>
  <c r="F2127" i="1578" a="1"/>
  <c r="F2127" i="1578" s="1"/>
  <c r="F2126" i="1578" a="1"/>
  <c r="F2126" i="1578" s="1"/>
  <c r="F2125" i="1578" a="1"/>
  <c r="F2125" i="1578" s="1"/>
  <c r="F2124" i="1578" a="1"/>
  <c r="F2124" i="1578" s="1"/>
  <c r="F2123" i="1578" a="1"/>
  <c r="F2123" i="1578" s="1"/>
  <c r="F2122" i="1578" a="1"/>
  <c r="F2122" i="1578" s="1"/>
  <c r="F2121" i="1578" a="1"/>
  <c r="F2121" i="1578" s="1"/>
  <c r="F2120" i="1578" a="1"/>
  <c r="F2120" i="1578" s="1"/>
  <c r="F2119" i="1578" a="1"/>
  <c r="F2119" i="1578" s="1"/>
  <c r="F2118" i="1578" a="1"/>
  <c r="F2118" i="1578" s="1"/>
  <c r="F2117" i="1578" a="1"/>
  <c r="F2117" i="1578" s="1"/>
  <c r="F2116" i="1578" a="1"/>
  <c r="F2116" i="1578" s="1"/>
  <c r="F2115" i="1578" a="1"/>
  <c r="F2115" i="1578" s="1"/>
  <c r="F2114" i="1578" a="1"/>
  <c r="F2114" i="1578" s="1"/>
  <c r="F2113" i="1578" a="1"/>
  <c r="F2113" i="1578" s="1"/>
  <c r="F2112" i="1578" a="1"/>
  <c r="F2112" i="1578" s="1"/>
  <c r="F2111" i="1578" a="1"/>
  <c r="F2111" i="1578" s="1"/>
  <c r="F2110" i="1578" a="1"/>
  <c r="F2110" i="1578" s="1"/>
  <c r="F2109" i="1578" a="1"/>
  <c r="F2109" i="1578" s="1"/>
  <c r="F2108" i="1578" a="1"/>
  <c r="F2108" i="1578" s="1"/>
  <c r="F2107" i="1578" a="1"/>
  <c r="F2107" i="1578" s="1"/>
  <c r="F2106" i="1578" a="1"/>
  <c r="F2106" i="1578" s="1"/>
  <c r="F2105" i="1578" a="1"/>
  <c r="F2105" i="1578" s="1"/>
  <c r="F2104" i="1578" a="1"/>
  <c r="F2104" i="1578" s="1"/>
  <c r="F2103" i="1578" a="1"/>
  <c r="F2103" i="1578" s="1"/>
  <c r="F2102" i="1578" a="1"/>
  <c r="F2102" i="1578" s="1"/>
  <c r="F2101" i="1578" a="1"/>
  <c r="F2101" i="1578" s="1"/>
  <c r="F2100" i="1578" a="1"/>
  <c r="F2100" i="1578" s="1"/>
  <c r="F2099" i="1578" a="1"/>
  <c r="F2099" i="1578" s="1"/>
  <c r="F2098" i="1578" a="1"/>
  <c r="F2098" i="1578" s="1"/>
  <c r="F2097" i="1578" a="1"/>
  <c r="F2097" i="1578" s="1"/>
  <c r="F2096" i="1578" a="1"/>
  <c r="F2096" i="1578" s="1"/>
  <c r="F2095" i="1578" a="1"/>
  <c r="F2095" i="1578" s="1"/>
  <c r="F2094" i="1578" a="1"/>
  <c r="F2094" i="1578" s="1"/>
  <c r="F2093" i="1578" a="1"/>
  <c r="F2093" i="1578" s="1"/>
  <c r="F2092" i="1578" a="1"/>
  <c r="F2092" i="1578" s="1"/>
  <c r="F2091" i="1578" a="1"/>
  <c r="F2091" i="1578" s="1"/>
  <c r="F2090" i="1578" a="1"/>
  <c r="F2090" i="1578" s="1"/>
  <c r="F2089" i="1578" a="1"/>
  <c r="F2089" i="1578" s="1"/>
  <c r="F2088" i="1578" a="1"/>
  <c r="F2088" i="1578" s="1"/>
  <c r="F2087" i="1578" a="1"/>
  <c r="F2087" i="1578" s="1"/>
  <c r="F2086" i="1578" a="1"/>
  <c r="F2086" i="1578" s="1"/>
  <c r="F2085" i="1578" a="1"/>
  <c r="F2085" i="1578" s="1"/>
  <c r="F2084" i="1578" a="1"/>
  <c r="F2084" i="1578" s="1"/>
  <c r="F2083" i="1578" a="1"/>
  <c r="F2083" i="1578" s="1"/>
  <c r="F2082" i="1578" a="1"/>
  <c r="F2082" i="1578" s="1"/>
  <c r="F2081" i="1578" a="1"/>
  <c r="F2081" i="1578" s="1"/>
  <c r="F2080" i="1578" a="1"/>
  <c r="F2080" i="1578" s="1"/>
  <c r="F2078" i="1578" a="1"/>
  <c r="F2078" i="1578" s="1"/>
  <c r="F2077" i="1578" a="1"/>
  <c r="F2077" i="1578" s="1"/>
  <c r="F2076" i="1578" a="1"/>
  <c r="F2076" i="1578" s="1"/>
  <c r="F2075" i="1578" a="1"/>
  <c r="F2075" i="1578" s="1"/>
  <c r="F2074" i="1578" a="1"/>
  <c r="F2074" i="1578" s="1"/>
  <c r="F2073" i="1578" a="1"/>
  <c r="F2073" i="1578" s="1"/>
  <c r="F2072" i="1578" a="1"/>
  <c r="F2072" i="1578" s="1"/>
  <c r="F2071" i="1578" a="1"/>
  <c r="F2071" i="1578" s="1"/>
  <c r="F2070" i="1578" a="1"/>
  <c r="F2070" i="1578" s="1"/>
  <c r="F2069" i="1578" a="1"/>
  <c r="F2069" i="1578" s="1"/>
  <c r="F2068" i="1578" a="1"/>
  <c r="F2068" i="1578" s="1"/>
  <c r="F2067" i="1578" a="1"/>
  <c r="F2067" i="1578" s="1"/>
  <c r="F2066" i="1578" a="1"/>
  <c r="F2066" i="1578" s="1"/>
  <c r="F2065" i="1578" a="1"/>
  <c r="F2065" i="1578" s="1"/>
  <c r="F2064" i="1578" a="1"/>
  <c r="F2064" i="1578" s="1"/>
  <c r="F2063" i="1578" a="1"/>
  <c r="F2063" i="1578" s="1"/>
  <c r="F2062" i="1578" a="1"/>
  <c r="F2062" i="1578" s="1"/>
  <c r="F2060" i="1578" a="1"/>
  <c r="F2060" i="1578" s="1"/>
  <c r="F2059" i="1578" a="1"/>
  <c r="F2059" i="1578" s="1"/>
  <c r="F2058" i="1578" a="1"/>
  <c r="F2058" i="1578" s="1"/>
  <c r="F2057" i="1578" a="1"/>
  <c r="F2057" i="1578" s="1"/>
  <c r="F2023" i="1578" a="1"/>
  <c r="F2023" i="1578" s="1"/>
  <c r="F2022" i="1578" a="1"/>
  <c r="F2022" i="1578" s="1"/>
  <c r="F2019" i="1578" a="1"/>
  <c r="F2019" i="1578" s="1"/>
  <c r="F2018" i="1578" a="1"/>
  <c r="F2018" i="1578" s="1"/>
  <c r="F2008" i="1578" a="1"/>
  <c r="F2008" i="1578" s="1"/>
  <c r="F1955" i="1578" a="1"/>
  <c r="F1955" i="1578" s="1"/>
  <c r="F1901" i="1578" a="1"/>
  <c r="F1901" i="1578" s="1"/>
  <c r="F1893" i="1578" a="1"/>
  <c r="F1893" i="1578" s="1"/>
  <c r="F1892" i="1578" a="1"/>
  <c r="F1892" i="1578" s="1"/>
  <c r="F1891" i="1578" a="1"/>
  <c r="F1891" i="1578" s="1"/>
  <c r="F1884" i="1578" a="1"/>
  <c r="F1884" i="1578" s="1"/>
  <c r="F1883" i="1578" a="1"/>
  <c r="F1883" i="1578" s="1"/>
  <c r="F1882" i="1578" a="1"/>
  <c r="F1882" i="1578" s="1"/>
  <c r="F1881" i="1578" a="1"/>
  <c r="F1881" i="1578" s="1"/>
  <c r="F1880" i="1578" a="1"/>
  <c r="F1880" i="1578" s="1"/>
  <c r="F1879" i="1578" a="1"/>
  <c r="F1879" i="1578" s="1"/>
  <c r="F1878" i="1578" a="1"/>
  <c r="F1878" i="1578" s="1"/>
  <c r="F1877" i="1578" a="1"/>
  <c r="F1877" i="1578" s="1"/>
  <c r="F1876" i="1578" a="1"/>
  <c r="F1876" i="1578" s="1"/>
  <c r="F1875" i="1578" a="1"/>
  <c r="F1875" i="1578" s="1"/>
  <c r="F1873" i="1578" a="1"/>
  <c r="F1873" i="1578" s="1"/>
  <c r="F1872" i="1578" a="1"/>
  <c r="F1872" i="1578" s="1"/>
  <c r="F1871" i="1578" a="1"/>
  <c r="F1871" i="1578" s="1"/>
  <c r="F1870" i="1578" a="1"/>
  <c r="F1870" i="1578" s="1"/>
  <c r="F1868" i="1578" a="1"/>
  <c r="F1868" i="1578" s="1"/>
  <c r="F1867" i="1578" a="1"/>
  <c r="F1867" i="1578" s="1"/>
  <c r="F1861" i="1578" a="1"/>
  <c r="F1861" i="1578" s="1"/>
  <c r="F1860" i="1578" a="1"/>
  <c r="F1860" i="1578" s="1"/>
  <c r="F1850" i="1578" a="1"/>
  <c r="F1850" i="1578" s="1"/>
  <c r="F1849" i="1578" a="1"/>
  <c r="F1849" i="1578" s="1"/>
  <c r="F1848" i="1578" a="1"/>
  <c r="F1848" i="1578" s="1"/>
  <c r="F1831" i="1578" a="1"/>
  <c r="F1831" i="1578" s="1"/>
  <c r="F1830" i="1578" a="1"/>
  <c r="F1830" i="1578" s="1"/>
  <c r="F1808" i="1578" a="1"/>
  <c r="F1808" i="1578" s="1"/>
  <c r="F1807" i="1578" a="1"/>
  <c r="F1807" i="1578" s="1"/>
  <c r="F1806" i="1578" a="1"/>
  <c r="F1806" i="1578" s="1"/>
  <c r="F1805" i="1578" a="1"/>
  <c r="F1805" i="1578" s="1"/>
  <c r="F1804" i="1578" a="1"/>
  <c r="F1804" i="1578" s="1"/>
  <c r="F1803" i="1578" a="1"/>
  <c r="F1803" i="1578" s="1"/>
  <c r="F1802" i="1578" a="1"/>
  <c r="F1802" i="1578" s="1"/>
  <c r="F1801" i="1578" a="1"/>
  <c r="F1801" i="1578" s="1"/>
  <c r="F1800" i="1578" a="1"/>
  <c r="F1800" i="1578" s="1"/>
  <c r="F1799" i="1578" a="1"/>
  <c r="F1799" i="1578" s="1"/>
  <c r="F1798" i="1578" a="1"/>
  <c r="F1798" i="1578" s="1"/>
  <c r="F1797" i="1578" a="1"/>
  <c r="F1797" i="1578" s="1"/>
  <c r="F1796" i="1578" a="1"/>
  <c r="F1796" i="1578" s="1"/>
  <c r="F1795" i="1578" a="1"/>
  <c r="F1795" i="1578" s="1"/>
  <c r="F1794" i="1578" a="1"/>
  <c r="F1794" i="1578" s="1"/>
  <c r="F1793" i="1578" a="1"/>
  <c r="F1793" i="1578" s="1"/>
  <c r="F1792" i="1578" a="1"/>
  <c r="F1792" i="1578" s="1"/>
  <c r="F1790" i="1578" a="1"/>
  <c r="F1790" i="1578" s="1"/>
  <c r="F1789" i="1578" a="1"/>
  <c r="F1789" i="1578" s="1"/>
  <c r="F1788" i="1578" a="1"/>
  <c r="F1788" i="1578" s="1"/>
  <c r="F1787" i="1578" a="1"/>
  <c r="F1787" i="1578" s="1"/>
  <c r="F1786" i="1578" a="1"/>
  <c r="F1786" i="1578" s="1"/>
  <c r="F1785" i="1578" a="1"/>
  <c r="F1785" i="1578" s="1"/>
  <c r="F1784" i="1578" a="1"/>
  <c r="F1784" i="1578" s="1"/>
  <c r="F1783" i="1578" a="1"/>
  <c r="F1783" i="1578" s="1"/>
  <c r="F1782" i="1578" a="1"/>
  <c r="F1782" i="1578" s="1"/>
  <c r="F1781" i="1578" a="1"/>
  <c r="F1781" i="1578" s="1"/>
  <c r="F1780" i="1578" a="1"/>
  <c r="F1780" i="1578" s="1"/>
  <c r="F1779" i="1578" a="1"/>
  <c r="F1779" i="1578" s="1"/>
  <c r="F1778" i="1578" a="1"/>
  <c r="F1778" i="1578" s="1"/>
  <c r="F1777" i="1578" a="1"/>
  <c r="F1777" i="1578" s="1"/>
  <c r="F1776" i="1578" a="1"/>
  <c r="F1776" i="1578" s="1"/>
  <c r="F1775" i="1578" a="1"/>
  <c r="F1775" i="1578" s="1"/>
  <c r="F1774" i="1578" a="1"/>
  <c r="F1774" i="1578" s="1"/>
  <c r="F1773" i="1578" a="1"/>
  <c r="F1773" i="1578" s="1"/>
  <c r="F1772" i="1578" a="1"/>
  <c r="F1772" i="1578" s="1"/>
  <c r="F1771" i="1578" a="1"/>
  <c r="F1771" i="1578" s="1"/>
  <c r="F1770" i="1578" a="1"/>
  <c r="F1770" i="1578" s="1"/>
  <c r="F1769" i="1578" a="1"/>
  <c r="F1769" i="1578" s="1"/>
  <c r="F1768" i="1578" a="1"/>
  <c r="F1768" i="1578" s="1"/>
  <c r="F1767" i="1578" a="1"/>
  <c r="F1767" i="1578" s="1"/>
  <c r="F1766" i="1578" a="1"/>
  <c r="F1766" i="1578" s="1"/>
  <c r="F1765" i="1578" a="1"/>
  <c r="F1765" i="1578" s="1"/>
  <c r="F1764" i="1578" a="1"/>
  <c r="F1764" i="1578" s="1"/>
  <c r="F1763" i="1578" a="1"/>
  <c r="F1763" i="1578" s="1"/>
  <c r="F1762" i="1578" a="1"/>
  <c r="F1762" i="1578" s="1"/>
  <c r="F1752" i="1578" a="1"/>
  <c r="F1752" i="1578" s="1"/>
  <c r="F1751" i="1578" a="1"/>
  <c r="F1751" i="1578" s="1"/>
  <c r="F1750" i="1578" a="1"/>
  <c r="F1750" i="1578" s="1"/>
  <c r="F1749" i="1578" a="1"/>
  <c r="F1749" i="1578" s="1"/>
  <c r="F1742" i="1578" a="1"/>
  <c r="F1742" i="1578" s="1"/>
  <c r="F1741" i="1578" a="1"/>
  <c r="F1741" i="1578" s="1"/>
  <c r="F1740" i="1578" a="1"/>
  <c r="F1740" i="1578" s="1"/>
  <c r="F1738" i="1578" a="1"/>
  <c r="F1738" i="1578" s="1"/>
  <c r="F1733" i="1578" a="1"/>
  <c r="F1733" i="1578" s="1"/>
  <c r="F1732" i="1578" a="1"/>
  <c r="F1732" i="1578" s="1"/>
  <c r="F1731" i="1578" a="1"/>
  <c r="F1731" i="1578" s="1"/>
  <c r="F1728" i="1578" a="1"/>
  <c r="F1728" i="1578" s="1"/>
  <c r="F1727" i="1578" a="1"/>
  <c r="F1727" i="1578" s="1"/>
  <c r="F1726" i="1578" a="1"/>
  <c r="F1726" i="1578" s="1"/>
  <c r="F1725" i="1578" a="1"/>
  <c r="F1725" i="1578" s="1"/>
  <c r="F1724" i="1578" a="1"/>
  <c r="F1724" i="1578" s="1"/>
  <c r="F1723" i="1578" a="1"/>
  <c r="F1723" i="1578" s="1"/>
  <c r="F1722" i="1578" a="1"/>
  <c r="F1722" i="1578" s="1"/>
  <c r="F1721" i="1578" a="1"/>
  <c r="F1721" i="1578" s="1"/>
  <c r="F1720" i="1578" a="1"/>
  <c r="F1720" i="1578" s="1"/>
  <c r="F1719" i="1578" a="1"/>
  <c r="F1719" i="1578" s="1"/>
  <c r="F1718" i="1578" a="1"/>
  <c r="F1718" i="1578" s="1"/>
  <c r="F1717" i="1578" a="1"/>
  <c r="F1717" i="1578" s="1"/>
  <c r="F1716" i="1578" a="1"/>
  <c r="F1716" i="1578" s="1"/>
  <c r="F1715" i="1578" a="1"/>
  <c r="F1715" i="1578" s="1"/>
  <c r="F1714" i="1578" a="1"/>
  <c r="F1714" i="1578" s="1"/>
  <c r="F1713" i="1578" a="1"/>
  <c r="F1713" i="1578" s="1"/>
  <c r="F1712" i="1578" a="1"/>
  <c r="F1712" i="1578" s="1"/>
  <c r="F1711" i="1578" a="1"/>
  <c r="F1711" i="1578" s="1"/>
  <c r="F1710" i="1578" a="1"/>
  <c r="F1710" i="1578" s="1"/>
  <c r="F1709" i="1578" a="1"/>
  <c r="F1709" i="1578" s="1"/>
  <c r="F1708" i="1578" a="1"/>
  <c r="F1708" i="1578" s="1"/>
  <c r="F1707" i="1578" a="1"/>
  <c r="F1707" i="1578" s="1"/>
  <c r="F1706" i="1578" a="1"/>
  <c r="F1706" i="1578" s="1"/>
  <c r="F1695" i="1578" a="1"/>
  <c r="F1695" i="1578" s="1"/>
  <c r="F1694" i="1578" a="1"/>
  <c r="F1694" i="1578" s="1"/>
  <c r="F1693" i="1578" a="1"/>
  <c r="F1693" i="1578" s="1"/>
  <c r="F1692" i="1578" a="1"/>
  <c r="F1692" i="1578" s="1"/>
  <c r="F1691" i="1578" a="1"/>
  <c r="F1691" i="1578" s="1"/>
  <c r="F1690" i="1578" a="1"/>
  <c r="F1690" i="1578" s="1"/>
  <c r="F1689" i="1578" a="1"/>
  <c r="F1689" i="1578" s="1"/>
  <c r="F1688" i="1578" a="1"/>
  <c r="F1688" i="1578" s="1"/>
  <c r="F1687" i="1578" a="1"/>
  <c r="F1687" i="1578" s="1"/>
  <c r="F1686" i="1578" a="1"/>
  <c r="F1686" i="1578" s="1"/>
  <c r="F1685" i="1578" a="1"/>
  <c r="F1685" i="1578" s="1"/>
  <c r="F1684" i="1578" a="1"/>
  <c r="F1684" i="1578" s="1"/>
  <c r="F1683" i="1578" a="1"/>
  <c r="F1683" i="1578" s="1"/>
  <c r="F1682" i="1578" a="1"/>
  <c r="F1682" i="1578" s="1"/>
  <c r="F1681" i="1578" a="1"/>
  <c r="F1681" i="1578" s="1"/>
  <c r="F1680" i="1578" a="1"/>
  <c r="F1680" i="1578" s="1"/>
  <c r="F1679" i="1578" a="1"/>
  <c r="F1679" i="1578" s="1"/>
  <c r="F1678" i="1578" a="1"/>
  <c r="F1678" i="1578" s="1"/>
  <c r="F1650" i="1578" a="1"/>
  <c r="F1650" i="1578" s="1"/>
  <c r="F1649" i="1578" a="1"/>
  <c r="F1649" i="1578" s="1"/>
  <c r="F1642" i="1578" a="1"/>
  <c r="F1642" i="1578" s="1"/>
  <c r="F1612" i="1578" a="1"/>
  <c r="F1612" i="1578" s="1"/>
  <c r="F1610" i="1578" a="1"/>
  <c r="F1610" i="1578" s="1"/>
  <c r="F1606" i="1578" a="1"/>
  <c r="F1606" i="1578" s="1"/>
  <c r="F1605" i="1578" a="1"/>
  <c r="F1605" i="1578" s="1"/>
  <c r="F1603" i="1578" a="1"/>
  <c r="F1603" i="1578" s="1"/>
  <c r="F1602" i="1578" a="1"/>
  <c r="F1602" i="1578" s="1"/>
  <c r="F1601" i="1578" a="1"/>
  <c r="F1601" i="1578" s="1"/>
  <c r="F1600" i="1578" a="1"/>
  <c r="F1600" i="1578" s="1"/>
  <c r="F1599" i="1578" a="1"/>
  <c r="F1599" i="1578" s="1"/>
  <c r="F1598" i="1578" a="1"/>
  <c r="F1598" i="1578" s="1"/>
  <c r="F1597" i="1578" a="1"/>
  <c r="F1597" i="1578" s="1"/>
  <c r="F1596" i="1578" a="1"/>
  <c r="F1596" i="1578" s="1"/>
  <c r="F1595" i="1578" a="1"/>
  <c r="F1595" i="1578" s="1"/>
  <c r="F1594" i="1578" a="1"/>
  <c r="F1594" i="1578" s="1"/>
  <c r="F1593" i="1578" a="1"/>
  <c r="F1593" i="1578" s="1"/>
  <c r="F1592" i="1578" a="1"/>
  <c r="F1592" i="1578" s="1"/>
  <c r="F1591" i="1578" a="1"/>
  <c r="F1591" i="1578" s="1"/>
  <c r="F1590" i="1578" a="1"/>
  <c r="F1590" i="1578" s="1"/>
  <c r="F1589" i="1578" a="1"/>
  <c r="F1589" i="1578" s="1"/>
  <c r="F1588" i="1578" a="1"/>
  <c r="F1588" i="1578" s="1"/>
  <c r="F1587" i="1578" a="1"/>
  <c r="F1587" i="1578" s="1"/>
  <c r="F1586" i="1578" a="1"/>
  <c r="F1586" i="1578" s="1"/>
  <c r="F1585" i="1578" a="1"/>
  <c r="F1585" i="1578" s="1"/>
  <c r="F1584" i="1578" a="1"/>
  <c r="F1584" i="1578" s="1"/>
  <c r="F1583" i="1578" a="1"/>
  <c r="F1583" i="1578" s="1"/>
  <c r="F1582" i="1578" a="1"/>
  <c r="F1582" i="1578" s="1"/>
  <c r="F1581" i="1578" a="1"/>
  <c r="F1581" i="1578" s="1"/>
  <c r="F1580" i="1578" a="1"/>
  <c r="F1580" i="1578" s="1"/>
  <c r="F1579" i="1578" a="1"/>
  <c r="F1579" i="1578" s="1"/>
  <c r="F1578" i="1578" a="1"/>
  <c r="F1578" i="1578" s="1"/>
  <c r="F1577" i="1578" a="1"/>
  <c r="F1577" i="1578" s="1"/>
  <c r="F1576" i="1578" a="1"/>
  <c r="F1576" i="1578" s="1"/>
  <c r="F1575" i="1578" a="1"/>
  <c r="F1575" i="1578" s="1"/>
  <c r="F1572" i="1578" a="1"/>
  <c r="F1572" i="1578" s="1"/>
  <c r="F1571" i="1578" a="1"/>
  <c r="F1571" i="1578" s="1"/>
  <c r="F1570" i="1578" a="1"/>
  <c r="F1570" i="1578" s="1"/>
  <c r="F1569" i="1578" a="1"/>
  <c r="F1569" i="1578" s="1"/>
  <c r="F1568" i="1578" a="1"/>
  <c r="F1568" i="1578" s="1"/>
  <c r="F1567" i="1578" a="1"/>
  <c r="F1567" i="1578" s="1"/>
  <c r="F1566" i="1578" a="1"/>
  <c r="F1566" i="1578" s="1"/>
  <c r="F1565" i="1578" a="1"/>
  <c r="F1565" i="1578" s="1"/>
  <c r="F1564" i="1578" a="1"/>
  <c r="F1564" i="1578" s="1"/>
  <c r="F1563" i="1578" a="1"/>
  <c r="F1563" i="1578" s="1"/>
  <c r="F1562" i="1578" a="1"/>
  <c r="F1562" i="1578" s="1"/>
  <c r="F1561" i="1578" a="1"/>
  <c r="F1561" i="1578" s="1"/>
  <c r="F1560" i="1578" a="1"/>
  <c r="F1560" i="1578" s="1"/>
  <c r="F1559" i="1578" a="1"/>
  <c r="F1559" i="1578" s="1"/>
  <c r="F1558" i="1578" a="1"/>
  <c r="F1558" i="1578" s="1"/>
  <c r="F1557" i="1578" a="1"/>
  <c r="F1557" i="1578" s="1"/>
  <c r="F1556" i="1578" a="1"/>
  <c r="F1556" i="1578" s="1"/>
  <c r="F1555" i="1578" a="1"/>
  <c r="F1555" i="1578" s="1"/>
  <c r="F1554" i="1578" a="1"/>
  <c r="F1554" i="1578" s="1"/>
  <c r="F1553" i="1578" a="1"/>
  <c r="F1553" i="1578" s="1"/>
  <c r="F1552" i="1578" a="1"/>
  <c r="F1552" i="1578" s="1"/>
  <c r="F1551" i="1578" a="1"/>
  <c r="F1551" i="1578" s="1"/>
  <c r="F1550" i="1578" a="1"/>
  <c r="F1550" i="1578" s="1"/>
  <c r="F1549" i="1578" a="1"/>
  <c r="F1549" i="1578" s="1"/>
  <c r="F1548" i="1578" a="1"/>
  <c r="F1548" i="1578" s="1"/>
  <c r="F1547" i="1578" a="1"/>
  <c r="F1547" i="1578" s="1"/>
  <c r="F1546" i="1578" a="1"/>
  <c r="F1546" i="1578" s="1"/>
  <c r="F1545" i="1578" a="1"/>
  <c r="F1545" i="1578" s="1"/>
  <c r="F1544" i="1578" a="1"/>
  <c r="F1544" i="1578" s="1"/>
  <c r="F1543" i="1578" a="1"/>
  <c r="F1543" i="1578" s="1"/>
  <c r="F1542" i="1578" a="1"/>
  <c r="F1542" i="1578" s="1"/>
  <c r="F1541" i="1578" a="1"/>
  <c r="F1541" i="1578" s="1"/>
  <c r="F1540" i="1578" a="1"/>
  <c r="F1540" i="1578" s="1"/>
  <c r="F1539" i="1578" a="1"/>
  <c r="F1539" i="1578" s="1"/>
  <c r="F1538" i="1578" a="1"/>
  <c r="F1538" i="1578" s="1"/>
  <c r="F1537" i="1578" a="1"/>
  <c r="F1537" i="1578" s="1"/>
  <c r="F1536" i="1578" a="1"/>
  <c r="F1536" i="1578" s="1"/>
  <c r="F1535" i="1578" a="1"/>
  <c r="F1535" i="1578" s="1"/>
  <c r="F1534" i="1578" a="1"/>
  <c r="F1534" i="1578" s="1"/>
  <c r="F1533" i="1578" a="1"/>
  <c r="F1533" i="1578" s="1"/>
  <c r="F1532" i="1578" a="1"/>
  <c r="F1532" i="1578" s="1"/>
  <c r="F1531" i="1578" a="1"/>
  <c r="F1531" i="1578" s="1"/>
  <c r="F1530" i="1578" a="1"/>
  <c r="F1530" i="1578" s="1"/>
  <c r="F1529" i="1578" a="1"/>
  <c r="F1529" i="1578" s="1"/>
  <c r="F1528" i="1578" a="1"/>
  <c r="F1528" i="1578" s="1"/>
  <c r="F1527" i="1578" a="1"/>
  <c r="F1527" i="1578" s="1"/>
  <c r="F1526" i="1578" a="1"/>
  <c r="F1526" i="1578" s="1"/>
  <c r="F1525" i="1578" a="1"/>
  <c r="F1525" i="1578" s="1"/>
  <c r="F1524" i="1578" a="1"/>
  <c r="F1524" i="1578" s="1"/>
  <c r="F1523" i="1578" a="1"/>
  <c r="F1523" i="1578" s="1"/>
  <c r="F1522" i="1578" a="1"/>
  <c r="F1522" i="1578" s="1"/>
  <c r="F1521" i="1578" a="1"/>
  <c r="F1521" i="1578" s="1"/>
  <c r="F1520" i="1578" a="1"/>
  <c r="F1520" i="1578" s="1"/>
  <c r="F1519" i="1578" a="1"/>
  <c r="F1519" i="1578" s="1"/>
  <c r="F1518" i="1578" a="1"/>
  <c r="F1518" i="1578" s="1"/>
  <c r="F1517" i="1578" a="1"/>
  <c r="F1517" i="1578" s="1"/>
  <c r="F1516" i="1578" a="1"/>
  <c r="F1516" i="1578" s="1"/>
  <c r="F1515" i="1578" a="1"/>
  <c r="F1515" i="1578" s="1"/>
  <c r="F1514" i="1578" a="1"/>
  <c r="F1514" i="1578" s="1"/>
  <c r="F1513" i="1578" a="1"/>
  <c r="F1513" i="1578" s="1"/>
  <c r="F1512" i="1578" a="1"/>
  <c r="F1512" i="1578" s="1"/>
  <c r="F1511" i="1578" a="1"/>
  <c r="F1511" i="1578" s="1"/>
  <c r="F1510" i="1578" a="1"/>
  <c r="F1510" i="1578" s="1"/>
  <c r="F1509" i="1578" a="1"/>
  <c r="F1509" i="1578" s="1"/>
  <c r="F1508" i="1578" a="1"/>
  <c r="F1508" i="1578" s="1"/>
  <c r="F1507" i="1578" a="1"/>
  <c r="F1507" i="1578" s="1"/>
  <c r="F1506" i="1578" a="1"/>
  <c r="F1506" i="1578" s="1"/>
  <c r="F1505" i="1578" a="1"/>
  <c r="F1505" i="1578" s="1"/>
  <c r="F1504" i="1578" a="1"/>
  <c r="F1504" i="1578" s="1"/>
  <c r="F1503" i="1578" a="1"/>
  <c r="F1503" i="1578" s="1"/>
  <c r="F1502" i="1578" a="1"/>
  <c r="F1502" i="1578" s="1"/>
  <c r="F1501" i="1578" a="1"/>
  <c r="F1501" i="1578" s="1"/>
  <c r="F1500" i="1578" a="1"/>
  <c r="F1500" i="1578" s="1"/>
  <c r="F1499" i="1578" a="1"/>
  <c r="F1499" i="1578" s="1"/>
  <c r="F1498" i="1578" a="1"/>
  <c r="F1498" i="1578" s="1"/>
  <c r="F1497" i="1578" a="1"/>
  <c r="F1497" i="1578" s="1"/>
  <c r="F1496" i="1578" a="1"/>
  <c r="F1496" i="1578" s="1"/>
  <c r="F1495" i="1578" a="1"/>
  <c r="F1495" i="1578" s="1"/>
  <c r="F1494" i="1578" a="1"/>
  <c r="F1494" i="1578" s="1"/>
  <c r="F1493" i="1578" a="1"/>
  <c r="F1493" i="1578" s="1"/>
  <c r="F1492" i="1578" a="1"/>
  <c r="F1492" i="1578" s="1"/>
  <c r="F1491" i="1578" a="1"/>
  <c r="F1491" i="1578" s="1"/>
  <c r="F1490" i="1578" a="1"/>
  <c r="F1490" i="1578" s="1"/>
  <c r="F1489" i="1578" a="1"/>
  <c r="F1489" i="1578" s="1"/>
  <c r="F1488" i="1578" a="1"/>
  <c r="F1488" i="1578" s="1"/>
  <c r="F1487" i="1578" a="1"/>
  <c r="F1487" i="1578" s="1"/>
  <c r="F1486" i="1578" a="1"/>
  <c r="F1486" i="1578" s="1"/>
  <c r="F1485" i="1578" a="1"/>
  <c r="F1485" i="1578" s="1"/>
  <c r="F1484" i="1578" a="1"/>
  <c r="F1484" i="1578" s="1"/>
  <c r="F1483" i="1578" a="1"/>
  <c r="F1483" i="1578" s="1"/>
  <c r="F1482" i="1578" a="1"/>
  <c r="F1482" i="1578" s="1"/>
  <c r="F1481" i="1578" a="1"/>
  <c r="F1481" i="1578" s="1"/>
  <c r="F1480" i="1578" a="1"/>
  <c r="F1480" i="1578" s="1"/>
  <c r="F1479" i="1578" a="1"/>
  <c r="F1479" i="1578" s="1"/>
  <c r="F1478" i="1578" a="1"/>
  <c r="F1478" i="1578" s="1"/>
  <c r="F1477" i="1578" a="1"/>
  <c r="F1477" i="1578" s="1"/>
  <c r="F1476" i="1578" a="1"/>
  <c r="F1476" i="1578" s="1"/>
  <c r="F1475" i="1578" a="1"/>
  <c r="F1475" i="1578" s="1"/>
  <c r="F1474" i="1578" a="1"/>
  <c r="F1474" i="1578" s="1"/>
  <c r="F1473" i="1578" a="1"/>
  <c r="F1473" i="1578" s="1"/>
  <c r="F1472" i="1578" a="1"/>
  <c r="F1472" i="1578" s="1"/>
  <c r="F1471" i="1578" a="1"/>
  <c r="F1471" i="1578" s="1"/>
  <c r="F1470" i="1578" a="1"/>
  <c r="F1470" i="1578" s="1"/>
  <c r="F1469" i="1578" a="1"/>
  <c r="F1469" i="1578" s="1"/>
  <c r="F1468" i="1578" a="1"/>
  <c r="F1468" i="1578" s="1"/>
  <c r="F1467" i="1578" a="1"/>
  <c r="F1467" i="1578" s="1"/>
  <c r="F1466" i="1578" a="1"/>
  <c r="F1466" i="1578" s="1"/>
  <c r="F1465" i="1578" a="1"/>
  <c r="F1465" i="1578" s="1"/>
  <c r="F1464" i="1578" a="1"/>
  <c r="F1464" i="1578" s="1"/>
  <c r="F1463" i="1578" a="1"/>
  <c r="F1463" i="1578" s="1"/>
  <c r="F1462" i="1578" a="1"/>
  <c r="F1462" i="1578" s="1"/>
  <c r="F1461" i="1578" a="1"/>
  <c r="F1461" i="1578" s="1"/>
  <c r="F1460" i="1578" a="1"/>
  <c r="F1460" i="1578" s="1"/>
  <c r="F1459" i="1578" a="1"/>
  <c r="F1459" i="1578" s="1"/>
  <c r="F1458" i="1578" a="1"/>
  <c r="F1458" i="1578" s="1"/>
  <c r="F1457" i="1578" a="1"/>
  <c r="F1457" i="1578" s="1"/>
  <c r="F1456" i="1578" a="1"/>
  <c r="F1456" i="1578" s="1"/>
  <c r="F1455" i="1578" a="1"/>
  <c r="F1455" i="1578" s="1"/>
  <c r="F1454" i="1578" a="1"/>
  <c r="F1454" i="1578" s="1"/>
  <c r="F1453" i="1578" a="1"/>
  <c r="F1453" i="1578" s="1"/>
  <c r="F1452" i="1578" a="1"/>
  <c r="F1452" i="1578" s="1"/>
  <c r="F1451" i="1578" a="1"/>
  <c r="F1451" i="1578" s="1"/>
  <c r="F1450" i="1578" a="1"/>
  <c r="F1450" i="1578" s="1"/>
  <c r="F1449" i="1578" a="1"/>
  <c r="F1449" i="1578" s="1"/>
  <c r="F1448" i="1578" a="1"/>
  <c r="F1448" i="1578" s="1"/>
  <c r="F1447" i="1578" a="1"/>
  <c r="F1447" i="1578" s="1"/>
  <c r="F1446" i="1578" a="1"/>
  <c r="F1446" i="1578" s="1"/>
  <c r="F1445" i="1578" a="1"/>
  <c r="F1445" i="1578" s="1"/>
  <c r="F1444" i="1578" a="1"/>
  <c r="F1444" i="1578" s="1"/>
  <c r="F1443" i="1578" a="1"/>
  <c r="F1443" i="1578" s="1"/>
  <c r="F1442" i="1578" a="1"/>
  <c r="F1442" i="1578" s="1"/>
  <c r="F1441" i="1578" a="1"/>
  <c r="F1441" i="1578" s="1"/>
  <c r="F1440" i="1578" a="1"/>
  <c r="F1440" i="1578" s="1"/>
  <c r="F1439" i="1578" a="1"/>
  <c r="F1439" i="1578" s="1"/>
  <c r="F1438" i="1578" a="1"/>
  <c r="F1438" i="1578" s="1"/>
  <c r="F1437" i="1578" a="1"/>
  <c r="F1437" i="1578" s="1"/>
  <c r="F1436" i="1578" a="1"/>
  <c r="F1436" i="1578" s="1"/>
  <c r="F1435" i="1578" a="1"/>
  <c r="F1435" i="1578" s="1"/>
  <c r="F1434" i="1578" a="1"/>
  <c r="F1434" i="1578" s="1"/>
  <c r="F1433" i="1578" a="1"/>
  <c r="F1433" i="1578" s="1"/>
  <c r="F1432" i="1578" a="1"/>
  <c r="F1432" i="1578" s="1"/>
  <c r="F1431" i="1578" a="1"/>
  <c r="F1431" i="1578" s="1"/>
  <c r="F1430" i="1578" a="1"/>
  <c r="F1430" i="1578" s="1"/>
  <c r="F1428" i="1578" a="1"/>
  <c r="F1428" i="1578" s="1"/>
  <c r="F1427" i="1578" a="1"/>
  <c r="F1427" i="1578" s="1"/>
  <c r="F1426" i="1578" a="1"/>
  <c r="F1426" i="1578" s="1"/>
  <c r="F1425" i="1578" a="1"/>
  <c r="F1425" i="1578" s="1"/>
  <c r="F1424" i="1578" a="1"/>
  <c r="F1424" i="1578" s="1"/>
  <c r="F1423" i="1578" a="1"/>
  <c r="F1423" i="1578" s="1"/>
  <c r="F1422" i="1578" a="1"/>
  <c r="F1422" i="1578" s="1"/>
  <c r="F1421" i="1578" a="1"/>
  <c r="F1421" i="1578" s="1"/>
  <c r="F1420" i="1578" a="1"/>
  <c r="F1420" i="1578" s="1"/>
  <c r="F1419" i="1578" a="1"/>
  <c r="F1419" i="1578" s="1"/>
  <c r="F1418" i="1578" a="1"/>
  <c r="F1418" i="1578" s="1"/>
  <c r="F1417" i="1578" a="1"/>
  <c r="F1417" i="1578" s="1"/>
  <c r="F1416" i="1578" a="1"/>
  <c r="F1416" i="1578" s="1"/>
  <c r="F1415" i="1578" a="1"/>
  <c r="F1415" i="1578" s="1"/>
  <c r="F1414" i="1578" a="1"/>
  <c r="F1414" i="1578" s="1"/>
  <c r="F1413" i="1578" a="1"/>
  <c r="F1413" i="1578" s="1"/>
  <c r="F1406" i="1578" a="1"/>
  <c r="F1406" i="1578" s="1"/>
  <c r="F1405" i="1578" a="1"/>
  <c r="F1405" i="1578" s="1"/>
  <c r="F1400" i="1578" a="1"/>
  <c r="F1400" i="1578" s="1"/>
  <c r="F1391" i="1578" a="1"/>
  <c r="F1391" i="1578" s="1"/>
  <c r="F1390" i="1578" a="1"/>
  <c r="F1390" i="1578" s="1"/>
  <c r="F1389" i="1578" a="1"/>
  <c r="F1389" i="1578" s="1"/>
  <c r="F1388" i="1578" a="1"/>
  <c r="F1388" i="1578" s="1"/>
  <c r="F1387" i="1578" a="1"/>
  <c r="F1387" i="1578" s="1"/>
  <c r="F1381" i="1578" a="1"/>
  <c r="F1381" i="1578" s="1"/>
  <c r="F1380" i="1578" a="1"/>
  <c r="F1380" i="1578" s="1"/>
  <c r="F1376" i="1578" a="1"/>
  <c r="F1376" i="1578" s="1"/>
  <c r="F1372" i="1578" a="1"/>
  <c r="F1372" i="1578" s="1"/>
  <c r="F1365" i="1578" a="1"/>
  <c r="F1365" i="1578" s="1"/>
  <c r="F1363" i="1578" a="1"/>
  <c r="F1363" i="1578" s="1"/>
  <c r="F1362" i="1578" a="1"/>
  <c r="F1362" i="1578" s="1"/>
  <c r="F1361" i="1578" a="1"/>
  <c r="F1361" i="1578" s="1"/>
  <c r="F1360" i="1578" a="1"/>
  <c r="F1360" i="1578" s="1"/>
  <c r="F1359" i="1578" a="1"/>
  <c r="F1359" i="1578" s="1"/>
  <c r="F1358" i="1578" a="1"/>
  <c r="F1358" i="1578" s="1"/>
  <c r="F1357" i="1578" a="1"/>
  <c r="F1357" i="1578" s="1"/>
  <c r="F1356" i="1578" a="1"/>
  <c r="F1356" i="1578" s="1"/>
  <c r="F1355" i="1578" a="1"/>
  <c r="F1355" i="1578" s="1"/>
  <c r="F1353" i="1578" a="1"/>
  <c r="F1353" i="1578" s="1"/>
  <c r="F1352" i="1578" a="1"/>
  <c r="F1352" i="1578" s="1"/>
  <c r="F1351" i="1578" a="1"/>
  <c r="F1351" i="1578" s="1"/>
  <c r="F1350" i="1578" a="1"/>
  <c r="F1350" i="1578" s="1"/>
  <c r="F1349" i="1578" a="1"/>
  <c r="F1349" i="1578" s="1"/>
  <c r="F1348" i="1578" a="1"/>
  <c r="F1348" i="1578" s="1"/>
  <c r="F1347" i="1578" a="1"/>
  <c r="F1347" i="1578" s="1"/>
  <c r="F1346" i="1578" a="1"/>
  <c r="F1346" i="1578" s="1"/>
  <c r="F1345" i="1578" a="1"/>
  <c r="F1345" i="1578" s="1"/>
  <c r="F1344" i="1578" a="1"/>
  <c r="F1344" i="1578" s="1"/>
  <c r="F1343" i="1578" a="1"/>
  <c r="F1343" i="1578" s="1"/>
  <c r="F1342" i="1578" a="1"/>
  <c r="F1342" i="1578" s="1"/>
  <c r="F1341" i="1578" a="1"/>
  <c r="F1341" i="1578" s="1"/>
  <c r="F1339" i="1578" a="1"/>
  <c r="F1339" i="1578" s="1"/>
  <c r="F1338" i="1578" a="1"/>
  <c r="F1338" i="1578" s="1"/>
  <c r="F1337" i="1578" a="1"/>
  <c r="F1337" i="1578" s="1"/>
  <c r="F1336" i="1578" a="1"/>
  <c r="F1336" i="1578" s="1"/>
  <c r="F1328" i="1578" a="1"/>
  <c r="F1328" i="1578" s="1"/>
  <c r="F1327" i="1578" a="1"/>
  <c r="F1327" i="1578" s="1"/>
  <c r="F1326" i="1578" a="1"/>
  <c r="F1326" i="1578" s="1"/>
  <c r="F1325" i="1578" a="1"/>
  <c r="F1325" i="1578" s="1"/>
  <c r="F1324" i="1578" a="1"/>
  <c r="F1324" i="1578" s="1"/>
  <c r="F1323" i="1578" a="1"/>
  <c r="F1323" i="1578" s="1"/>
  <c r="F1320" i="1578" a="1"/>
  <c r="F1320" i="1578" s="1"/>
  <c r="F1317" i="1578" a="1"/>
  <c r="F1317" i="1578" s="1"/>
  <c r="F1316" i="1578" a="1"/>
  <c r="F1316" i="1578" s="1"/>
  <c r="F1315" i="1578" a="1"/>
  <c r="F1315" i="1578" s="1"/>
  <c r="F1309" i="1578" a="1"/>
  <c r="F1309" i="1578" s="1"/>
  <c r="F1307" i="1578" a="1"/>
  <c r="F1307" i="1578" s="1"/>
  <c r="F1306" i="1578" a="1"/>
  <c r="F1306" i="1578" s="1"/>
  <c r="F1305" i="1578" a="1"/>
  <c r="F1305" i="1578" s="1"/>
  <c r="F1304" i="1578" a="1"/>
  <c r="F1304" i="1578" s="1"/>
  <c r="F1303" i="1578" a="1"/>
  <c r="F1303" i="1578" s="1"/>
  <c r="F1302" i="1578" a="1"/>
  <c r="F1302" i="1578" s="1"/>
  <c r="F1301" i="1578" a="1"/>
  <c r="F1301" i="1578" s="1"/>
  <c r="F1300" i="1578" a="1"/>
  <c r="F1300" i="1578" s="1"/>
  <c r="F1299" i="1578" a="1"/>
  <c r="F1299" i="1578" s="1"/>
  <c r="F1298" i="1578" a="1"/>
  <c r="F1298" i="1578" s="1"/>
  <c r="F1297" i="1578" a="1"/>
  <c r="F1297" i="1578" s="1"/>
  <c r="F1296" i="1578" a="1"/>
  <c r="F1296" i="1578" s="1"/>
  <c r="F1295" i="1578" a="1"/>
  <c r="F1295" i="1578" s="1"/>
  <c r="F1294" i="1578" a="1"/>
  <c r="F1294" i="1578" s="1"/>
  <c r="F1293" i="1578" a="1"/>
  <c r="F1293" i="1578" s="1"/>
  <c r="F1292" i="1578" a="1"/>
  <c r="F1292" i="1578" s="1"/>
  <c r="F1291" i="1578" a="1"/>
  <c r="F1291" i="1578" s="1"/>
  <c r="F1288" i="1578" a="1"/>
  <c r="F1288" i="1578" s="1"/>
  <c r="F1286" i="1578" a="1"/>
  <c r="F1286" i="1578" s="1"/>
  <c r="F1281" i="1578" a="1"/>
  <c r="F1281" i="1578" s="1"/>
  <c r="F1280" i="1578" a="1"/>
  <c r="F1280" i="1578" s="1"/>
  <c r="F1279" i="1578" a="1"/>
  <c r="F1279" i="1578" s="1"/>
  <c r="F1278" i="1578" a="1"/>
  <c r="F1278" i="1578" s="1"/>
  <c r="F1277" i="1578" a="1"/>
  <c r="F1277" i="1578" s="1"/>
  <c r="F1276" i="1578" a="1"/>
  <c r="F1276" i="1578" s="1"/>
  <c r="F1275" i="1578" a="1"/>
  <c r="F1275" i="1578" s="1"/>
  <c r="F1274" i="1578" a="1"/>
  <c r="F1274" i="1578" s="1"/>
  <c r="F1273" i="1578" a="1"/>
  <c r="F1273" i="1578" s="1"/>
  <c r="F1271" i="1578" a="1"/>
  <c r="F1271" i="1578" s="1"/>
  <c r="F1270" i="1578" a="1"/>
  <c r="F1270" i="1578" s="1"/>
  <c r="F1269" i="1578" a="1"/>
  <c r="F1269" i="1578" s="1"/>
  <c r="F1262" i="1578" a="1"/>
  <c r="F1262" i="1578" s="1"/>
  <c r="F1261" i="1578" a="1"/>
  <c r="F1261" i="1578" s="1"/>
  <c r="F1259" i="1578" a="1"/>
  <c r="F1259" i="1578" s="1"/>
  <c r="F1251" i="1578" a="1"/>
  <c r="F1251" i="1578" s="1"/>
  <c r="F1250" i="1578" a="1"/>
  <c r="F1250" i="1578" s="1"/>
  <c r="F1249" i="1578" a="1"/>
  <c r="F1249" i="1578" s="1"/>
  <c r="F1248" i="1578" a="1"/>
  <c r="F1248" i="1578" s="1"/>
  <c r="F1247" i="1578" a="1"/>
  <c r="F1247" i="1578" s="1"/>
  <c r="F1246" i="1578" a="1"/>
  <c r="F1246" i="1578" s="1"/>
  <c r="F1241" i="1578" a="1"/>
  <c r="F1241" i="1578" s="1"/>
  <c r="F1238" i="1578" a="1"/>
  <c r="F1238" i="1578" s="1"/>
  <c r="F1227" i="1578" a="1"/>
  <c r="F1227" i="1578" s="1"/>
  <c r="F1226" i="1578" a="1"/>
  <c r="F1226" i="1578" s="1"/>
  <c r="F1225" i="1578" a="1"/>
  <c r="F1225" i="1578" s="1"/>
  <c r="F1224" i="1578" a="1"/>
  <c r="F1224" i="1578" s="1"/>
  <c r="F1223" i="1578" a="1"/>
  <c r="F1223" i="1578" s="1"/>
  <c r="F1222" i="1578" a="1"/>
  <c r="F1222" i="1578" s="1"/>
  <c r="F1221" i="1578" a="1"/>
  <c r="F1221" i="1578" s="1"/>
  <c r="F1220" i="1578" a="1"/>
  <c r="F1220" i="1578" s="1"/>
  <c r="F1219" i="1578" a="1"/>
  <c r="F1219" i="1578" s="1"/>
  <c r="F1209" i="1578" a="1"/>
  <c r="F1209" i="1578" s="1"/>
  <c r="F1208" i="1578" a="1"/>
  <c r="F1208" i="1578" s="1"/>
  <c r="F1207" i="1578" a="1"/>
  <c r="F1207" i="1578" s="1"/>
  <c r="F1206" i="1578" a="1"/>
  <c r="F1206" i="1578" s="1"/>
  <c r="F1205" i="1578" a="1"/>
  <c r="F1205" i="1578" s="1"/>
  <c r="F1203" i="1578" a="1"/>
  <c r="F1203" i="1578" s="1"/>
  <c r="F1202" i="1578" a="1"/>
  <c r="F1202" i="1578" s="1"/>
  <c r="F1201" i="1578" a="1"/>
  <c r="F1201" i="1578" s="1"/>
  <c r="F1200" i="1578" a="1"/>
  <c r="F1200" i="1578" s="1"/>
  <c r="F1192" i="1578" a="1"/>
  <c r="F1192" i="1578" s="1"/>
  <c r="F1191" i="1578" a="1"/>
  <c r="F1191" i="1578" s="1"/>
  <c r="F1190" i="1578" a="1"/>
  <c r="F1190" i="1578" s="1"/>
  <c r="F1185" i="1578" a="1"/>
  <c r="F1185" i="1578" s="1"/>
  <c r="F1180" i="1578" a="1"/>
  <c r="F1180" i="1578" s="1"/>
  <c r="F1175" i="1578" a="1"/>
  <c r="F1175" i="1578" s="1"/>
  <c r="F1174" i="1578" a="1"/>
  <c r="F1174" i="1578" s="1"/>
  <c r="F1173" i="1578" a="1"/>
  <c r="F1173" i="1578" s="1"/>
  <c r="F1172" i="1578" a="1"/>
  <c r="F1172" i="1578" s="1"/>
  <c r="F1171" i="1578" a="1"/>
  <c r="F1171" i="1578" s="1"/>
  <c r="F1170" i="1578" a="1"/>
  <c r="F1170" i="1578" s="1"/>
  <c r="F1169" i="1578" a="1"/>
  <c r="F1169" i="1578" s="1"/>
  <c r="F1168" i="1578" a="1"/>
  <c r="F1168" i="1578" s="1"/>
  <c r="F1167" i="1578" a="1"/>
  <c r="F1167" i="1578" s="1"/>
  <c r="F1166" i="1578" a="1"/>
  <c r="F1166" i="1578" s="1"/>
  <c r="F1164" i="1578" a="1"/>
  <c r="F1164" i="1578" s="1"/>
  <c r="F1163" i="1578" a="1"/>
  <c r="F1163" i="1578" s="1"/>
  <c r="F1162" i="1578" a="1"/>
  <c r="F1162" i="1578" s="1"/>
  <c r="F1161" i="1578" a="1"/>
  <c r="F1161" i="1578" s="1"/>
  <c r="F1160" i="1578" a="1"/>
  <c r="F1160" i="1578" s="1"/>
  <c r="F1159" i="1578" a="1"/>
  <c r="F1159" i="1578" s="1"/>
  <c r="F1158" i="1578" a="1"/>
  <c r="F1158" i="1578" s="1"/>
  <c r="F1157" i="1578" a="1"/>
  <c r="F1157" i="1578" s="1"/>
  <c r="F1156" i="1578" a="1"/>
  <c r="F1156" i="1578" s="1"/>
  <c r="F1155" i="1578" a="1"/>
  <c r="F1155" i="1578" s="1"/>
  <c r="F1154" i="1578" a="1"/>
  <c r="F1154" i="1578" s="1"/>
  <c r="F1153" i="1578" a="1"/>
  <c r="F1153" i="1578" s="1"/>
  <c r="F1152" i="1578" a="1"/>
  <c r="F1152" i="1578" s="1"/>
  <c r="F1151" i="1578" a="1"/>
  <c r="F1151" i="1578" s="1"/>
  <c r="F1150" i="1578" a="1"/>
  <c r="F1150" i="1578" s="1"/>
  <c r="F1149" i="1578" a="1"/>
  <c r="F1149" i="1578" s="1"/>
  <c r="F1148" i="1578" a="1"/>
  <c r="F1148" i="1578" s="1"/>
  <c r="F1147" i="1578" a="1"/>
  <c r="F1147" i="1578" s="1"/>
  <c r="F1146" i="1578" a="1"/>
  <c r="F1146" i="1578" s="1"/>
  <c r="F1145" i="1578" a="1"/>
  <c r="F1145" i="1578" s="1"/>
  <c r="F1144" i="1578" a="1"/>
  <c r="F1144" i="1578" s="1"/>
  <c r="F1143" i="1578" a="1"/>
  <c r="F1143" i="1578" s="1"/>
  <c r="F1142" i="1578" a="1"/>
  <c r="F1142" i="1578" s="1"/>
  <c r="F1141" i="1578" a="1"/>
  <c r="F1141" i="1578" s="1"/>
  <c r="F1140" i="1578" a="1"/>
  <c r="F1140" i="1578" s="1"/>
  <c r="F1139" i="1578" a="1"/>
  <c r="F1139" i="1578" s="1"/>
  <c r="F1138" i="1578" a="1"/>
  <c r="F1138" i="1578" s="1"/>
  <c r="F1137" i="1578" a="1"/>
  <c r="F1137" i="1578" s="1"/>
  <c r="F1135" i="1578" a="1"/>
  <c r="F1135" i="1578" s="1"/>
  <c r="F1134" i="1578" a="1"/>
  <c r="F1134" i="1578" s="1"/>
  <c r="F1133" i="1578" a="1"/>
  <c r="F1133" i="1578" s="1"/>
  <c r="F1132" i="1578" a="1"/>
  <c r="F1132" i="1578" s="1"/>
  <c r="F1131" i="1578" a="1"/>
  <c r="F1131" i="1578" s="1"/>
  <c r="F1130" i="1578" a="1"/>
  <c r="F1130" i="1578" s="1"/>
  <c r="F1129" i="1578" a="1"/>
  <c r="F1129" i="1578" s="1"/>
  <c r="F1128" i="1578" a="1"/>
  <c r="F1128" i="1578" s="1"/>
  <c r="F1127" i="1578" a="1"/>
  <c r="F1127" i="1578" s="1"/>
  <c r="F1126" i="1578" a="1"/>
  <c r="F1126" i="1578" s="1"/>
  <c r="F1125" i="1578" a="1"/>
  <c r="F1125" i="1578" s="1"/>
  <c r="F1124" i="1578" a="1"/>
  <c r="F1124" i="1578" s="1"/>
  <c r="F1121" i="1578" a="1"/>
  <c r="F1121" i="1578" s="1"/>
  <c r="F1120" i="1578" a="1"/>
  <c r="F1120" i="1578" s="1"/>
  <c r="F1119" i="1578" a="1"/>
  <c r="F1119" i="1578" s="1"/>
  <c r="F1118" i="1578" a="1"/>
  <c r="F1118" i="1578" s="1"/>
  <c r="F1117" i="1578" a="1"/>
  <c r="F1117" i="1578" s="1"/>
  <c r="F1116" i="1578" a="1"/>
  <c r="F1116" i="1578" s="1"/>
  <c r="F1115" i="1578" a="1"/>
  <c r="F1115" i="1578" s="1"/>
  <c r="F1114" i="1578" a="1"/>
  <c r="F1114" i="1578" s="1"/>
  <c r="F1113" i="1578" a="1"/>
  <c r="F1113" i="1578" s="1"/>
  <c r="F1112" i="1578" a="1"/>
  <c r="F1112" i="1578" s="1"/>
  <c r="F1111" i="1578" a="1"/>
  <c r="F1111" i="1578" s="1"/>
  <c r="F1110" i="1578" a="1"/>
  <c r="F1110" i="1578" s="1"/>
  <c r="F1109" i="1578" a="1"/>
  <c r="F1109" i="1578" s="1"/>
  <c r="F1108" i="1578" a="1"/>
  <c r="F1108" i="1578" s="1"/>
  <c r="F1107" i="1578" a="1"/>
  <c r="F1107" i="1578" s="1"/>
  <c r="F1106" i="1578" a="1"/>
  <c r="F1106" i="1578" s="1"/>
  <c r="F1105" i="1578" a="1"/>
  <c r="F1105" i="1578" s="1"/>
  <c r="F1104" i="1578" a="1"/>
  <c r="F1104" i="1578" s="1"/>
  <c r="F1103" i="1578" a="1"/>
  <c r="F1103" i="1578" s="1"/>
  <c r="F1102" i="1578" a="1"/>
  <c r="F1102" i="1578" s="1"/>
  <c r="F1101" i="1578" a="1"/>
  <c r="F1101" i="1578" s="1"/>
  <c r="F1100" i="1578" a="1"/>
  <c r="F1100" i="1578" s="1"/>
  <c r="F1099" i="1578" a="1"/>
  <c r="F1099" i="1578" s="1"/>
  <c r="F1098" i="1578" a="1"/>
  <c r="F1098" i="1578" s="1"/>
  <c r="F1097" i="1578" a="1"/>
  <c r="F1097" i="1578" s="1"/>
  <c r="F1096" i="1578" a="1"/>
  <c r="F1096" i="1578" s="1"/>
  <c r="F1095" i="1578" a="1"/>
  <c r="F1095" i="1578" s="1"/>
  <c r="F1094" i="1578" a="1"/>
  <c r="F1094" i="1578" s="1"/>
  <c r="F1093" i="1578" a="1"/>
  <c r="F1093" i="1578" s="1"/>
  <c r="F1092" i="1578" a="1"/>
  <c r="F1092" i="1578" s="1"/>
  <c r="F1091" i="1578" a="1"/>
  <c r="F1091" i="1578" s="1"/>
  <c r="F1090" i="1578" a="1"/>
  <c r="F1090" i="1578" s="1"/>
  <c r="F1089" i="1578" a="1"/>
  <c r="F1089" i="1578" s="1"/>
  <c r="F1088" i="1578" a="1"/>
  <c r="F1088" i="1578" s="1"/>
  <c r="F1087" i="1578" a="1"/>
  <c r="F1087" i="1578" s="1"/>
  <c r="F1086" i="1578" a="1"/>
  <c r="F1086" i="1578" s="1"/>
  <c r="F1085" i="1578" a="1"/>
  <c r="F1085" i="1578" s="1"/>
  <c r="F1084" i="1578" a="1"/>
  <c r="F1084" i="1578" s="1"/>
  <c r="F1083" i="1578" a="1"/>
  <c r="F1083" i="1578" s="1"/>
  <c r="F1082" i="1578" a="1"/>
  <c r="F1082" i="1578" s="1"/>
  <c r="F1081" i="1578" a="1"/>
  <c r="F1081" i="1578" s="1"/>
  <c r="F1080" i="1578" a="1"/>
  <c r="F1080" i="1578" s="1"/>
  <c r="F1069" i="1578" a="1"/>
  <c r="F1069" i="1578" s="1"/>
  <c r="F1062" i="1578" a="1"/>
  <c r="F1062" i="1578" s="1"/>
  <c r="F1061" i="1578" a="1"/>
  <c r="F1061" i="1578" s="1"/>
  <c r="F1060" i="1578" a="1"/>
  <c r="F1060" i="1578" s="1"/>
  <c r="F1059" i="1578" a="1"/>
  <c r="F1059" i="1578" s="1"/>
  <c r="F1058" i="1578" a="1"/>
  <c r="F1058" i="1578" s="1"/>
  <c r="F1057" i="1578" a="1"/>
  <c r="F1057" i="1578" s="1"/>
  <c r="F1056" i="1578" a="1"/>
  <c r="F1056" i="1578" s="1"/>
  <c r="F1055" i="1578" a="1"/>
  <c r="F1055" i="1578" s="1"/>
  <c r="F1054" i="1578" a="1"/>
  <c r="F1054" i="1578" s="1"/>
  <c r="F1053" i="1578" a="1"/>
  <c r="F1053" i="1578" s="1"/>
  <c r="F1052" i="1578" a="1"/>
  <c r="F1052" i="1578" s="1"/>
  <c r="F1050" i="1578" a="1"/>
  <c r="F1050" i="1578" s="1"/>
  <c r="F1049" i="1578" a="1"/>
  <c r="F1049" i="1578" s="1"/>
  <c r="F1039" i="1578" a="1"/>
  <c r="F1039" i="1578" s="1"/>
  <c r="F1038" i="1578" a="1"/>
  <c r="F1038" i="1578" s="1"/>
  <c r="F1037" i="1578" a="1"/>
  <c r="F1037" i="1578" s="1"/>
  <c r="F1036" i="1578" a="1"/>
  <c r="F1036" i="1578" s="1"/>
  <c r="F1035" i="1578" a="1"/>
  <c r="F1035" i="1578" s="1"/>
  <c r="F1034" i="1578" a="1"/>
  <c r="F1034" i="1578" s="1"/>
  <c r="F1033" i="1578" a="1"/>
  <c r="F1033" i="1578" s="1"/>
  <c r="F1032" i="1578" a="1"/>
  <c r="F1032" i="1578" s="1"/>
  <c r="F1031" i="1578" a="1"/>
  <c r="F1031" i="1578" s="1"/>
  <c r="F1030" i="1578" a="1"/>
  <c r="F1030" i="1578" s="1"/>
  <c r="F1029" i="1578" a="1"/>
  <c r="F1029" i="1578" s="1"/>
  <c r="F1028" i="1578" a="1"/>
  <c r="F1028" i="1578" s="1"/>
  <c r="F1027" i="1578" a="1"/>
  <c r="F1027" i="1578" s="1"/>
  <c r="F1026" i="1578" a="1"/>
  <c r="F1026" i="1578" s="1"/>
  <c r="F1025" i="1578" a="1"/>
  <c r="F1025" i="1578" s="1"/>
  <c r="F1024" i="1578" a="1"/>
  <c r="F1024" i="1578" s="1"/>
  <c r="F1023" i="1578" a="1"/>
  <c r="F1023" i="1578" s="1"/>
  <c r="F1022" i="1578" a="1"/>
  <c r="F1022" i="1578" s="1"/>
  <c r="F1021" i="1578" a="1"/>
  <c r="F1021" i="1578" s="1"/>
  <c r="F1020" i="1578" a="1"/>
  <c r="F1020" i="1578" s="1"/>
  <c r="F1019" i="1578" a="1"/>
  <c r="F1019" i="1578" s="1"/>
  <c r="F1018" i="1578" a="1"/>
  <c r="F1018" i="1578" s="1"/>
  <c r="F1017" i="1578" a="1"/>
  <c r="F1017" i="1578" s="1"/>
  <c r="F1016" i="1578" a="1"/>
  <c r="F1016" i="1578" s="1"/>
  <c r="F1015" i="1578" a="1"/>
  <c r="F1015" i="1578" s="1"/>
  <c r="F1014" i="1578" a="1"/>
  <c r="F1014" i="1578" s="1"/>
  <c r="F1013" i="1578" a="1"/>
  <c r="F1013" i="1578" s="1"/>
  <c r="F1012" i="1578" a="1"/>
  <c r="F1012" i="1578" s="1"/>
  <c r="F1011" i="1578" a="1"/>
  <c r="F1011" i="1578" s="1"/>
  <c r="F1010" i="1578" a="1"/>
  <c r="F1010" i="1578" s="1"/>
  <c r="F995" i="1578" a="1"/>
  <c r="F995" i="1578" s="1"/>
  <c r="F994" i="1578" a="1"/>
  <c r="F994" i="1578" s="1"/>
  <c r="F993" i="1578" a="1"/>
  <c r="F993" i="1578" s="1"/>
  <c r="F992" i="1578" a="1"/>
  <c r="F992" i="1578" s="1"/>
  <c r="F991" i="1578" a="1"/>
  <c r="F991" i="1578" s="1"/>
  <c r="F990" i="1578" a="1"/>
  <c r="F990" i="1578" s="1"/>
  <c r="F989" i="1578" a="1"/>
  <c r="F989" i="1578" s="1"/>
  <c r="F988" i="1578" a="1"/>
  <c r="F988" i="1578" s="1"/>
  <c r="F987" i="1578" a="1"/>
  <c r="F987" i="1578" s="1"/>
  <c r="F986" i="1578" a="1"/>
  <c r="F986" i="1578" s="1"/>
  <c r="F985" i="1578" a="1"/>
  <c r="F985" i="1578" s="1"/>
  <c r="F984" i="1578" a="1"/>
  <c r="F984" i="1578" s="1"/>
  <c r="F983" i="1578" a="1"/>
  <c r="F983" i="1578" s="1"/>
  <c r="F982" i="1578" a="1"/>
  <c r="F982" i="1578" s="1"/>
  <c r="F981" i="1578" a="1"/>
  <c r="F981" i="1578" s="1"/>
  <c r="F980" i="1578" a="1"/>
  <c r="F980" i="1578" s="1"/>
  <c r="F979" i="1578" a="1"/>
  <c r="F979" i="1578" s="1"/>
  <c r="F978" i="1578" a="1"/>
  <c r="F978" i="1578" s="1"/>
  <c r="F977" i="1578" a="1"/>
  <c r="F977" i="1578" s="1"/>
  <c r="F976" i="1578" a="1"/>
  <c r="F976" i="1578" s="1"/>
  <c r="F975" i="1578" a="1"/>
  <c r="F975" i="1578" s="1"/>
  <c r="F974" i="1578" a="1"/>
  <c r="F974" i="1578" s="1"/>
  <c r="F973" i="1578" a="1"/>
  <c r="F973" i="1578" s="1"/>
  <c r="F972" i="1578" a="1"/>
  <c r="F972" i="1578" s="1"/>
  <c r="F971" i="1578" a="1"/>
  <c r="F971" i="1578" s="1"/>
  <c r="F970" i="1578" a="1"/>
  <c r="F970" i="1578" s="1"/>
  <c r="F969" i="1578" a="1"/>
  <c r="F969" i="1578" s="1"/>
  <c r="F968" i="1578" a="1"/>
  <c r="F968" i="1578" s="1"/>
  <c r="F967" i="1578" a="1"/>
  <c r="F967" i="1578" s="1"/>
  <c r="F966" i="1578" a="1"/>
  <c r="F966" i="1578" s="1"/>
  <c r="F965" i="1578" a="1"/>
  <c r="F965" i="1578" s="1"/>
  <c r="F964" i="1578" a="1"/>
  <c r="F964" i="1578" s="1"/>
  <c r="F963" i="1578" a="1"/>
  <c r="F963" i="1578" s="1"/>
  <c r="F962" i="1578" a="1"/>
  <c r="F962" i="1578" s="1"/>
  <c r="F961" i="1578" a="1"/>
  <c r="F961" i="1578" s="1"/>
  <c r="F960" i="1578" a="1"/>
  <c r="F960" i="1578" s="1"/>
  <c r="F959" i="1578" a="1"/>
  <c r="F959" i="1578" s="1"/>
  <c r="F958" i="1578" a="1"/>
  <c r="F958" i="1578" s="1"/>
  <c r="F957" i="1578" a="1"/>
  <c r="F957" i="1578" s="1"/>
  <c r="F956" i="1578" a="1"/>
  <c r="F956" i="1578" s="1"/>
  <c r="F955" i="1578" a="1"/>
  <c r="F955" i="1578" s="1"/>
  <c r="F954" i="1578" a="1"/>
  <c r="F954" i="1578" s="1"/>
  <c r="F953" i="1578" a="1"/>
  <c r="F953" i="1578" s="1"/>
  <c r="F952" i="1578" a="1"/>
  <c r="F952" i="1578" s="1"/>
  <c r="F951" i="1578" a="1"/>
  <c r="F951" i="1578" s="1"/>
  <c r="F950" i="1578" a="1"/>
  <c r="F950" i="1578" s="1"/>
  <c r="F949" i="1578" a="1"/>
  <c r="F949" i="1578" s="1"/>
  <c r="F948" i="1578" a="1"/>
  <c r="F948" i="1578" s="1"/>
  <c r="F947" i="1578" a="1"/>
  <c r="F947" i="1578" s="1"/>
  <c r="F946" i="1578" a="1"/>
  <c r="F946" i="1578" s="1"/>
  <c r="F945" i="1578" a="1"/>
  <c r="F945" i="1578" s="1"/>
  <c r="F944" i="1578" a="1"/>
  <c r="F944" i="1578" s="1"/>
  <c r="F943" i="1578" a="1"/>
  <c r="F943" i="1578" s="1"/>
  <c r="F942" i="1578" a="1"/>
  <c r="F942" i="1578" s="1"/>
  <c r="F941" i="1578" a="1"/>
  <c r="F941" i="1578" s="1"/>
  <c r="F940" i="1578" a="1"/>
  <c r="F940" i="1578" s="1"/>
  <c r="F939" i="1578" a="1"/>
  <c r="F939" i="1578" s="1"/>
  <c r="F938" i="1578" a="1"/>
  <c r="F938" i="1578" s="1"/>
  <c r="F937" i="1578" a="1"/>
  <c r="F937" i="1578" s="1"/>
  <c r="F936" i="1578" a="1"/>
  <c r="F936" i="1578" s="1"/>
  <c r="F935" i="1578" a="1"/>
  <c r="F935" i="1578" s="1"/>
  <c r="F934" i="1578" a="1"/>
  <c r="F934" i="1578" s="1"/>
  <c r="F933" i="1578" a="1"/>
  <c r="F933" i="1578" s="1"/>
  <c r="F932" i="1578" a="1"/>
  <c r="F932" i="1578" s="1"/>
  <c r="F931" i="1578" a="1"/>
  <c r="F931" i="1578" s="1"/>
  <c r="F930" i="1578" a="1"/>
  <c r="F930" i="1578" s="1"/>
  <c r="F929" i="1578" a="1"/>
  <c r="F929" i="1578" s="1"/>
  <c r="F928" i="1578" a="1"/>
  <c r="F928" i="1578" s="1"/>
  <c r="F927" i="1578" a="1"/>
  <c r="F927" i="1578" s="1"/>
  <c r="F926" i="1578" a="1"/>
  <c r="F926" i="1578" s="1"/>
  <c r="F925" i="1578" a="1"/>
  <c r="F925" i="1578" s="1"/>
  <c r="F924" i="1578" a="1"/>
  <c r="F924" i="1578" s="1"/>
  <c r="F923" i="1578" a="1"/>
  <c r="F923" i="1578" s="1"/>
  <c r="F922" i="1578" a="1"/>
  <c r="F922" i="1578" s="1"/>
  <c r="F921" i="1578" a="1"/>
  <c r="F921" i="1578" s="1"/>
  <c r="F920" i="1578" a="1"/>
  <c r="F920" i="1578" s="1"/>
  <c r="F919" i="1578" a="1"/>
  <c r="F919" i="1578" s="1"/>
  <c r="F918" i="1578" a="1"/>
  <c r="F918" i="1578" s="1"/>
  <c r="F917" i="1578" a="1"/>
  <c r="F917" i="1578" s="1"/>
  <c r="F916" i="1578" a="1"/>
  <c r="F916" i="1578" s="1"/>
  <c r="F915" i="1578" a="1"/>
  <c r="F915" i="1578" s="1"/>
  <c r="F914" i="1578" a="1"/>
  <c r="F914" i="1578" s="1"/>
  <c r="F913" i="1578" a="1"/>
  <c r="F913" i="1578" s="1"/>
  <c r="F912" i="1578" a="1"/>
  <c r="F912" i="1578" s="1"/>
  <c r="F911" i="1578" a="1"/>
  <c r="F911" i="1578" s="1"/>
  <c r="F910" i="1578" a="1"/>
  <c r="F910" i="1578" s="1"/>
  <c r="F909" i="1578" a="1"/>
  <c r="F909" i="1578" s="1"/>
  <c r="F908" i="1578" a="1"/>
  <c r="F908" i="1578" s="1"/>
  <c r="F907" i="1578" a="1"/>
  <c r="F907" i="1578" s="1"/>
  <c r="F906" i="1578" a="1"/>
  <c r="F906" i="1578" s="1"/>
  <c r="F905" i="1578" a="1"/>
  <c r="F905" i="1578" s="1"/>
  <c r="F904" i="1578" a="1"/>
  <c r="F904" i="1578" s="1"/>
  <c r="F903" i="1578" a="1"/>
  <c r="F903" i="1578" s="1"/>
  <c r="F902" i="1578" a="1"/>
  <c r="F902" i="1578" s="1"/>
  <c r="F901" i="1578" a="1"/>
  <c r="F901" i="1578" s="1"/>
  <c r="F900" i="1578" a="1"/>
  <c r="F900" i="1578" s="1"/>
  <c r="F899" i="1578" a="1"/>
  <c r="F899" i="1578" s="1"/>
  <c r="F898" i="1578" a="1"/>
  <c r="F898" i="1578" s="1"/>
  <c r="F890" i="1578" a="1"/>
  <c r="F890" i="1578" s="1"/>
  <c r="F889" i="1578" a="1"/>
  <c r="F889" i="1578" s="1"/>
  <c r="F888" i="1578" a="1"/>
  <c r="F888" i="1578" s="1"/>
  <c r="F887" i="1578" a="1"/>
  <c r="F887" i="1578" s="1"/>
  <c r="F886" i="1578" a="1"/>
  <c r="F886" i="1578" s="1"/>
  <c r="F885" i="1578" a="1"/>
  <c r="F885" i="1578" s="1"/>
  <c r="F884" i="1578" a="1"/>
  <c r="F884" i="1578" s="1"/>
  <c r="F883" i="1578" a="1"/>
  <c r="F883" i="1578" s="1"/>
  <c r="F882" i="1578" a="1"/>
  <c r="F882" i="1578" s="1"/>
  <c r="F881" i="1578" a="1"/>
  <c r="F881" i="1578" s="1"/>
  <c r="F880" i="1578" a="1"/>
  <c r="F880" i="1578" s="1"/>
  <c r="F879" i="1578" a="1"/>
  <c r="F879" i="1578" s="1"/>
  <c r="F878" i="1578" a="1"/>
  <c r="F878" i="1578" s="1"/>
  <c r="F877" i="1578" a="1"/>
  <c r="F877" i="1578" s="1"/>
  <c r="F876" i="1578" a="1"/>
  <c r="F876" i="1578" s="1"/>
  <c r="F875" i="1578" a="1"/>
  <c r="F875" i="1578" s="1"/>
  <c r="F874" i="1578" a="1"/>
  <c r="F874" i="1578" s="1"/>
  <c r="F873" i="1578" a="1"/>
  <c r="F873" i="1578" s="1"/>
  <c r="F872" i="1578" a="1"/>
  <c r="F872" i="1578" s="1"/>
  <c r="F871" i="1578" a="1"/>
  <c r="F871" i="1578" s="1"/>
  <c r="F870" i="1578" a="1"/>
  <c r="F870" i="1578" s="1"/>
  <c r="F869" i="1578" a="1"/>
  <c r="F869" i="1578" s="1"/>
  <c r="F868" i="1578" a="1"/>
  <c r="F868" i="1578" s="1"/>
  <c r="F867" i="1578" a="1"/>
  <c r="F867" i="1578" s="1"/>
  <c r="F866" i="1578" a="1"/>
  <c r="F866" i="1578" s="1"/>
  <c r="F865" i="1578" a="1"/>
  <c r="F865" i="1578" s="1"/>
  <c r="F864" i="1578" a="1"/>
  <c r="F864" i="1578" s="1"/>
  <c r="F863" i="1578" a="1"/>
  <c r="F863" i="1578" s="1"/>
  <c r="F862" i="1578" a="1"/>
  <c r="F862" i="1578" s="1"/>
  <c r="F861" i="1578" a="1"/>
  <c r="F861" i="1578" s="1"/>
  <c r="F860" i="1578" a="1"/>
  <c r="F860" i="1578" s="1"/>
  <c r="F859" i="1578" a="1"/>
  <c r="F859" i="1578" s="1"/>
  <c r="F858" i="1578" a="1"/>
  <c r="F858" i="1578" s="1"/>
  <c r="F857" i="1578" a="1"/>
  <c r="F857" i="1578" s="1"/>
  <c r="F856" i="1578" a="1"/>
  <c r="F856" i="1578" s="1"/>
  <c r="F855" i="1578" a="1"/>
  <c r="F855" i="1578" s="1"/>
  <c r="F854" i="1578" a="1"/>
  <c r="F854" i="1578" s="1"/>
  <c r="F853" i="1578" a="1"/>
  <c r="F853" i="1578" s="1"/>
  <c r="F852" i="1578" a="1"/>
  <c r="F852" i="1578" s="1"/>
  <c r="F851" i="1578" a="1"/>
  <c r="F851" i="1578" s="1"/>
  <c r="F850" i="1578" a="1"/>
  <c r="F850" i="1578" s="1"/>
  <c r="F849" i="1578" a="1"/>
  <c r="F849" i="1578" s="1"/>
  <c r="F848" i="1578" a="1"/>
  <c r="F848" i="1578" s="1"/>
  <c r="F847" i="1578" a="1"/>
  <c r="F847" i="1578" s="1"/>
  <c r="F846" i="1578" a="1"/>
  <c r="F846" i="1578" s="1"/>
  <c r="F845" i="1578" a="1"/>
  <c r="F845" i="1578" s="1"/>
  <c r="F844" i="1578" a="1"/>
  <c r="F844" i="1578" s="1"/>
  <c r="F843" i="1578" a="1"/>
  <c r="F843" i="1578" s="1"/>
  <c r="F842" i="1578" a="1"/>
  <c r="F842" i="1578" s="1"/>
  <c r="F841" i="1578" a="1"/>
  <c r="F841" i="1578" s="1"/>
  <c r="F840" i="1578" a="1"/>
  <c r="F840" i="1578" s="1"/>
  <c r="F839" i="1578" a="1"/>
  <c r="F839" i="1578" s="1"/>
  <c r="F838" i="1578" a="1"/>
  <c r="F838" i="1578" s="1"/>
  <c r="F837" i="1578" a="1"/>
  <c r="F837" i="1578" s="1"/>
  <c r="F836" i="1578" a="1"/>
  <c r="F836" i="1578" s="1"/>
  <c r="F835" i="1578" a="1"/>
  <c r="F835" i="1578" s="1"/>
  <c r="F834" i="1578" a="1"/>
  <c r="F834" i="1578" s="1"/>
  <c r="F833" i="1578" a="1"/>
  <c r="F833" i="1578" s="1"/>
  <c r="F832" i="1578" a="1"/>
  <c r="F832" i="1578" s="1"/>
  <c r="F831" i="1578" a="1"/>
  <c r="F831" i="1578" s="1"/>
  <c r="F830" i="1578" a="1"/>
  <c r="F830" i="1578" s="1"/>
  <c r="F829" i="1578" a="1"/>
  <c r="F829" i="1578" s="1"/>
  <c r="F828" i="1578" a="1"/>
  <c r="F828" i="1578" s="1"/>
  <c r="F827" i="1578" a="1"/>
  <c r="F827" i="1578" s="1"/>
  <c r="F826" i="1578" a="1"/>
  <c r="F826" i="1578" s="1"/>
  <c r="F825" i="1578" a="1"/>
  <c r="F825" i="1578" s="1"/>
  <c r="F824" i="1578" a="1"/>
  <c r="F824" i="1578" s="1"/>
  <c r="F823" i="1578" a="1"/>
  <c r="F823" i="1578" s="1"/>
  <c r="F822" i="1578" a="1"/>
  <c r="F822" i="1578" s="1"/>
  <c r="F821" i="1578" a="1"/>
  <c r="F821" i="1578" s="1"/>
  <c r="F820" i="1578" a="1"/>
  <c r="F820" i="1578" s="1"/>
  <c r="F819" i="1578" a="1"/>
  <c r="F819" i="1578" s="1"/>
  <c r="F818" i="1578" a="1"/>
  <c r="F818" i="1578" s="1"/>
  <c r="F817" i="1578" a="1"/>
  <c r="F817" i="1578" s="1"/>
  <c r="F816" i="1578" a="1"/>
  <c r="F816" i="1578" s="1"/>
  <c r="F815" i="1578" a="1"/>
  <c r="F815" i="1578" s="1"/>
  <c r="F814" i="1578" a="1"/>
  <c r="F814" i="1578" s="1"/>
  <c r="F813" i="1578" a="1"/>
  <c r="F813" i="1578" s="1"/>
  <c r="F812" i="1578" a="1"/>
  <c r="F812" i="1578" s="1"/>
  <c r="F811" i="1578" a="1"/>
  <c r="F811" i="1578" s="1"/>
  <c r="F810" i="1578" a="1"/>
  <c r="F810" i="1578" s="1"/>
  <c r="F809" i="1578" a="1"/>
  <c r="F809" i="1578" s="1"/>
  <c r="F808" i="1578" a="1"/>
  <c r="F808" i="1578" s="1"/>
  <c r="F807" i="1578" a="1"/>
  <c r="F807" i="1578" s="1"/>
  <c r="F806" i="1578" a="1"/>
  <c r="F806" i="1578" s="1"/>
  <c r="F805" i="1578" a="1"/>
  <c r="F805" i="1578" s="1"/>
  <c r="F804" i="1578" a="1"/>
  <c r="F804" i="1578" s="1"/>
  <c r="F803" i="1578" a="1"/>
  <c r="F803" i="1578" s="1"/>
  <c r="F802" i="1578" a="1"/>
  <c r="F802" i="1578" s="1"/>
  <c r="F801" i="1578" a="1"/>
  <c r="F801" i="1578" s="1"/>
  <c r="F800" i="1578" a="1"/>
  <c r="F800" i="1578" s="1"/>
  <c r="F799" i="1578" a="1"/>
  <c r="F799" i="1578" s="1"/>
  <c r="F798" i="1578" a="1"/>
  <c r="F798" i="1578" s="1"/>
  <c r="F797" i="1578" a="1"/>
  <c r="F797" i="1578" s="1"/>
  <c r="F796" i="1578" a="1"/>
  <c r="F796" i="1578" s="1"/>
  <c r="F795" i="1578" a="1"/>
  <c r="F795" i="1578" s="1"/>
  <c r="F794" i="1578" a="1"/>
  <c r="F794" i="1578" s="1"/>
  <c r="F793" i="1578" a="1"/>
  <c r="F793" i="1578" s="1"/>
  <c r="F792" i="1578" a="1"/>
  <c r="F792" i="1578" s="1"/>
  <c r="F791" i="1578" a="1"/>
  <c r="F791" i="1578" s="1"/>
  <c r="F790" i="1578" a="1"/>
  <c r="F790" i="1578" s="1"/>
  <c r="F789" i="1578" a="1"/>
  <c r="F789" i="1578" s="1"/>
  <c r="F788" i="1578" a="1"/>
  <c r="F788" i="1578" s="1"/>
  <c r="F787" i="1578" a="1"/>
  <c r="F787" i="1578" s="1"/>
  <c r="F786" i="1578" a="1"/>
  <c r="F786" i="1578" s="1"/>
  <c r="F785" i="1578" a="1"/>
  <c r="F785" i="1578" s="1"/>
  <c r="F784" i="1578" a="1"/>
  <c r="F784" i="1578" s="1"/>
  <c r="F783" i="1578" a="1"/>
  <c r="F783" i="1578" s="1"/>
  <c r="F782" i="1578" a="1"/>
  <c r="F782" i="1578" s="1"/>
  <c r="F781" i="1578" a="1"/>
  <c r="F781" i="1578" s="1"/>
  <c r="F780" i="1578" a="1"/>
  <c r="F780" i="1578" s="1"/>
  <c r="F779" i="1578" a="1"/>
  <c r="F779" i="1578" s="1"/>
  <c r="F778" i="1578" a="1"/>
  <c r="F778" i="1578" s="1"/>
  <c r="F777" i="1578" a="1"/>
  <c r="F777" i="1578" s="1"/>
  <c r="F776" i="1578" a="1"/>
  <c r="F776" i="1578" s="1"/>
  <c r="F775" i="1578" a="1"/>
  <c r="F775" i="1578" s="1"/>
  <c r="F774" i="1578" a="1"/>
  <c r="F774" i="1578" s="1"/>
  <c r="F773" i="1578" a="1"/>
  <c r="F773" i="1578" s="1"/>
  <c r="F772" i="1578" a="1"/>
  <c r="F772" i="1578" s="1"/>
  <c r="F771" i="1578" a="1"/>
  <c r="F771" i="1578" s="1"/>
  <c r="F770" i="1578" a="1"/>
  <c r="F770" i="1578" s="1"/>
  <c r="F769" i="1578" a="1"/>
  <c r="F769" i="1578" s="1"/>
  <c r="F768" i="1578" a="1"/>
  <c r="F768" i="1578" s="1"/>
  <c r="F767" i="1578" a="1"/>
  <c r="F767" i="1578" s="1"/>
  <c r="F766" i="1578" a="1"/>
  <c r="F766" i="1578" s="1"/>
  <c r="F765" i="1578" a="1"/>
  <c r="F765" i="1578" s="1"/>
  <c r="F764" i="1578" a="1"/>
  <c r="F764" i="1578" s="1"/>
  <c r="F763" i="1578" a="1"/>
  <c r="F763" i="1578" s="1"/>
  <c r="F762" i="1578" a="1"/>
  <c r="F762" i="1578" s="1"/>
  <c r="F761" i="1578" a="1"/>
  <c r="F761" i="1578" s="1"/>
  <c r="F760" i="1578" a="1"/>
  <c r="F760" i="1578" s="1"/>
  <c r="F759" i="1578" a="1"/>
  <c r="F759" i="1578" s="1"/>
  <c r="F758" i="1578" a="1"/>
  <c r="F758" i="1578" s="1"/>
  <c r="F757" i="1578" a="1"/>
  <c r="F757" i="1578" s="1"/>
  <c r="F756" i="1578" a="1"/>
  <c r="F756" i="1578" s="1"/>
  <c r="F755" i="1578" a="1"/>
  <c r="F755" i="1578" s="1"/>
  <c r="F754" i="1578" a="1"/>
  <c r="F754" i="1578" s="1"/>
  <c r="F753" i="1578" a="1"/>
  <c r="F753" i="1578" s="1"/>
  <c r="F752" i="1578" a="1"/>
  <c r="F752" i="1578" s="1"/>
  <c r="F751" i="1578" a="1"/>
  <c r="F751" i="1578" s="1"/>
  <c r="F750" i="1578" a="1"/>
  <c r="F750" i="1578" s="1"/>
  <c r="F749" i="1578" a="1"/>
  <c r="F749" i="1578" s="1"/>
  <c r="F748" i="1578" a="1"/>
  <c r="F748" i="1578" s="1"/>
  <c r="F747" i="1578" a="1"/>
  <c r="F747" i="1578" s="1"/>
  <c r="F746" i="1578" a="1"/>
  <c r="F746" i="1578" s="1"/>
  <c r="F745" i="1578" a="1"/>
  <c r="F745" i="1578" s="1"/>
  <c r="F744" i="1578" a="1"/>
  <c r="F744" i="1578" s="1"/>
  <c r="F743" i="1578" a="1"/>
  <c r="F743" i="1578" s="1"/>
  <c r="F742" i="1578" a="1"/>
  <c r="F742" i="1578" s="1"/>
  <c r="F723" i="1578" a="1"/>
  <c r="F723" i="1578" s="1"/>
  <c r="F722" i="1578" a="1"/>
  <c r="F722" i="1578" s="1"/>
  <c r="F721" i="1578" a="1"/>
  <c r="F721" i="1578" s="1"/>
  <c r="F720" i="1578" a="1"/>
  <c r="F720" i="1578" s="1"/>
  <c r="F719" i="1578" a="1"/>
  <c r="F719" i="1578" s="1"/>
  <c r="F718" i="1578" a="1"/>
  <c r="F718" i="1578" s="1"/>
  <c r="F717" i="1578" a="1"/>
  <c r="F717" i="1578" s="1"/>
  <c r="F716" i="1578" a="1"/>
  <c r="F716" i="1578" s="1"/>
  <c r="F715" i="1578" a="1"/>
  <c r="F715" i="1578" s="1"/>
  <c r="F714" i="1578" a="1"/>
  <c r="F714" i="1578" s="1"/>
  <c r="F713" i="1578" a="1"/>
  <c r="F713" i="1578" s="1"/>
  <c r="F712" i="1578" a="1"/>
  <c r="F712" i="1578" s="1"/>
  <c r="F711" i="1578" a="1"/>
  <c r="F711" i="1578" s="1"/>
  <c r="F710" i="1578" a="1"/>
  <c r="F710" i="1578" s="1"/>
  <c r="F709" i="1578" a="1"/>
  <c r="F709" i="1578" s="1"/>
  <c r="F708" i="1578" a="1"/>
  <c r="F708" i="1578" s="1"/>
  <c r="F707" i="1578" a="1"/>
  <c r="F707" i="1578" s="1"/>
  <c r="F706" i="1578" a="1"/>
  <c r="F706" i="1578" s="1"/>
  <c r="F705" i="1578" a="1"/>
  <c r="F705" i="1578" s="1"/>
  <c r="F704" i="1578" a="1"/>
  <c r="F704" i="1578" s="1"/>
  <c r="F703" i="1578" a="1"/>
  <c r="F703" i="1578" s="1"/>
  <c r="F702" i="1578" a="1"/>
  <c r="F702" i="1578" s="1"/>
  <c r="F701" i="1578" a="1"/>
  <c r="F701" i="1578" s="1"/>
  <c r="F700" i="1578" a="1"/>
  <c r="F700" i="1578" s="1"/>
  <c r="F699" i="1578" a="1"/>
  <c r="F699" i="1578" s="1"/>
  <c r="F698" i="1578" a="1"/>
  <c r="F698" i="1578" s="1"/>
  <c r="F697" i="1578" a="1"/>
  <c r="F697" i="1578" s="1"/>
  <c r="F696" i="1578" a="1"/>
  <c r="F696" i="1578" s="1"/>
  <c r="F695" i="1578" a="1"/>
  <c r="F695" i="1578" s="1"/>
  <c r="F694" i="1578" a="1"/>
  <c r="F694" i="1578" s="1"/>
  <c r="F693" i="1578" a="1"/>
  <c r="F693" i="1578" s="1"/>
  <c r="F692" i="1578" a="1"/>
  <c r="F692" i="1578" s="1"/>
  <c r="F691" i="1578" a="1"/>
  <c r="F691" i="1578" s="1"/>
  <c r="F690" i="1578" a="1"/>
  <c r="F690" i="1578" s="1"/>
  <c r="F689" i="1578" a="1"/>
  <c r="F689" i="1578" s="1"/>
  <c r="F688" i="1578" a="1"/>
  <c r="F688" i="1578" s="1"/>
  <c r="F687" i="1578" a="1"/>
  <c r="F687" i="1578" s="1"/>
  <c r="F686" i="1578" a="1"/>
  <c r="F686" i="1578" s="1"/>
  <c r="F685" i="1578" a="1"/>
  <c r="F685" i="1578" s="1"/>
  <c r="F684" i="1578" a="1"/>
  <c r="F684" i="1578" s="1"/>
  <c r="F683" i="1578" a="1"/>
  <c r="F683" i="1578" s="1"/>
  <c r="F682" i="1578" a="1"/>
  <c r="F682" i="1578" s="1"/>
  <c r="F681" i="1578" a="1"/>
  <c r="F681" i="1578" s="1"/>
  <c r="F680" i="1578" a="1"/>
  <c r="F680" i="1578" s="1"/>
  <c r="F679" i="1578" a="1"/>
  <c r="F679" i="1578" s="1"/>
  <c r="F678" i="1578" a="1"/>
  <c r="F678" i="1578" s="1"/>
  <c r="F677" i="1578" a="1"/>
  <c r="F677" i="1578" s="1"/>
  <c r="F676" i="1578" a="1"/>
  <c r="F676" i="1578" s="1"/>
  <c r="F675" i="1578" a="1"/>
  <c r="F675" i="1578" s="1"/>
  <c r="F674" i="1578" a="1"/>
  <c r="F674" i="1578" s="1"/>
  <c r="F673" i="1578" a="1"/>
  <c r="F673" i="1578" s="1"/>
  <c r="F672" i="1578" a="1"/>
  <c r="F672" i="1578" s="1"/>
  <c r="F671" i="1578" a="1"/>
  <c r="F671" i="1578" s="1"/>
  <c r="F670" i="1578" a="1"/>
  <c r="F670" i="1578" s="1"/>
  <c r="F669" i="1578" a="1"/>
  <c r="F669" i="1578" s="1"/>
  <c r="F668" i="1578" a="1"/>
  <c r="F668" i="1578" s="1"/>
  <c r="F667" i="1578" a="1"/>
  <c r="F667" i="1578" s="1"/>
  <c r="F666" i="1578" a="1"/>
  <c r="F666" i="1578" s="1"/>
  <c r="F665" i="1578" a="1"/>
  <c r="F665" i="1578" s="1"/>
  <c r="F664" i="1578" a="1"/>
  <c r="F664" i="1578" s="1"/>
  <c r="F663" i="1578" a="1"/>
  <c r="F663" i="1578" s="1"/>
  <c r="F662" i="1578" a="1"/>
  <c r="F662" i="1578" s="1"/>
  <c r="F661" i="1578" a="1"/>
  <c r="F661" i="1578" s="1"/>
  <c r="F660" i="1578" a="1"/>
  <c r="F660" i="1578" s="1"/>
  <c r="F659" i="1578" a="1"/>
  <c r="F659" i="1578" s="1"/>
  <c r="F658" i="1578" a="1"/>
  <c r="F658" i="1578" s="1"/>
  <c r="F657" i="1578" a="1"/>
  <c r="F657" i="1578" s="1"/>
  <c r="F656" i="1578" a="1"/>
  <c r="F656" i="1578" s="1"/>
  <c r="F655" i="1578" a="1"/>
  <c r="F655" i="1578" s="1"/>
  <c r="F654" i="1578" a="1"/>
  <c r="F654" i="1578" s="1"/>
  <c r="F653" i="1578" a="1"/>
  <c r="F653" i="1578" s="1"/>
  <c r="F652" i="1578" a="1"/>
  <c r="F652" i="1578" s="1"/>
  <c r="F651" i="1578" a="1"/>
  <c r="F651" i="1578" s="1"/>
  <c r="F650" i="1578" a="1"/>
  <c r="F650" i="1578" s="1"/>
  <c r="F649" i="1578" a="1"/>
  <c r="F649" i="1578" s="1"/>
  <c r="F648" i="1578" a="1"/>
  <c r="F648" i="1578" s="1"/>
  <c r="F647" i="1578" a="1"/>
  <c r="F647" i="1578" s="1"/>
  <c r="F646" i="1578" a="1"/>
  <c r="F646" i="1578" s="1"/>
  <c r="F645" i="1578" a="1"/>
  <c r="F645" i="1578" s="1"/>
  <c r="F644" i="1578" a="1"/>
  <c r="F644" i="1578" s="1"/>
  <c r="F643" i="1578" a="1"/>
  <c r="F643" i="1578" s="1"/>
  <c r="F642" i="1578" a="1"/>
  <c r="F642" i="1578" s="1"/>
  <c r="F632" i="1578" a="1"/>
  <c r="F632" i="1578" s="1"/>
  <c r="F631" i="1578" a="1"/>
  <c r="F631" i="1578" s="1"/>
  <c r="F630" i="1578" a="1"/>
  <c r="F630" i="1578" s="1"/>
  <c r="F629" i="1578" a="1"/>
  <c r="F629" i="1578" s="1"/>
  <c r="F628" i="1578" a="1"/>
  <c r="F628" i="1578" s="1"/>
  <c r="F627" i="1578" a="1"/>
  <c r="F627" i="1578" s="1"/>
  <c r="F626" i="1578" a="1"/>
  <c r="F626" i="1578" s="1"/>
  <c r="F625" i="1578" a="1"/>
  <c r="F625" i="1578" s="1"/>
  <c r="F624" i="1578" a="1"/>
  <c r="F624" i="1578" s="1"/>
  <c r="F623" i="1578" a="1"/>
  <c r="F623" i="1578" s="1"/>
  <c r="F622" i="1578" a="1"/>
  <c r="F622" i="1578" s="1"/>
  <c r="F621" i="1578" a="1"/>
  <c r="F621" i="1578" s="1"/>
  <c r="F620" i="1578" a="1"/>
  <c r="F620" i="1578" s="1"/>
  <c r="F619" i="1578" a="1"/>
  <c r="F619" i="1578" s="1"/>
  <c r="F618" i="1578" a="1"/>
  <c r="F618" i="1578" s="1"/>
  <c r="F617" i="1578" a="1"/>
  <c r="F617" i="1578" s="1"/>
  <c r="F616" i="1578" a="1"/>
  <c r="F616" i="1578" s="1"/>
  <c r="F615" i="1578" a="1"/>
  <c r="F615" i="1578" s="1"/>
  <c r="F614" i="1578" a="1"/>
  <c r="F614" i="1578" s="1"/>
  <c r="F613" i="1578" a="1"/>
  <c r="F613" i="1578" s="1"/>
  <c r="F612" i="1578" a="1"/>
  <c r="F612" i="1578" s="1"/>
  <c r="F611" i="1578" a="1"/>
  <c r="F611" i="1578" s="1"/>
  <c r="F610" i="1578" a="1"/>
  <c r="F610" i="1578" s="1"/>
  <c r="F609" i="1578" a="1"/>
  <c r="F609" i="1578" s="1"/>
  <c r="F608" i="1578" a="1"/>
  <c r="F608" i="1578" s="1"/>
  <c r="F607" i="1578" a="1"/>
  <c r="F607" i="1578" s="1"/>
  <c r="F606" i="1578" a="1"/>
  <c r="F606" i="1578" s="1"/>
  <c r="F605" i="1578" a="1"/>
  <c r="F605" i="1578" s="1"/>
  <c r="F604" i="1578" a="1"/>
  <c r="F604" i="1578" s="1"/>
  <c r="F603" i="1578" a="1"/>
  <c r="F603" i="1578" s="1"/>
  <c r="F602" i="1578" a="1"/>
  <c r="F602" i="1578" s="1"/>
  <c r="F601" i="1578" a="1"/>
  <c r="F601" i="1578" s="1"/>
  <c r="F600" i="1578" a="1"/>
  <c r="F600" i="1578" s="1"/>
  <c r="F599" i="1578" a="1"/>
  <c r="F599" i="1578" s="1"/>
  <c r="F598" i="1578" a="1"/>
  <c r="F598" i="1578" s="1"/>
  <c r="F597" i="1578" a="1"/>
  <c r="F597" i="1578" s="1"/>
  <c r="F596" i="1578" a="1"/>
  <c r="F596" i="1578" s="1"/>
  <c r="F595" i="1578" a="1"/>
  <c r="F595" i="1578" s="1"/>
  <c r="F594" i="1578" a="1"/>
  <c r="F594" i="1578" s="1"/>
  <c r="F593" i="1578" a="1"/>
  <c r="F593" i="1578" s="1"/>
  <c r="F592" i="1578" a="1"/>
  <c r="F592" i="1578" s="1"/>
  <c r="F591" i="1578" a="1"/>
  <c r="F591" i="1578" s="1"/>
  <c r="F590" i="1578" a="1"/>
  <c r="F590" i="1578" s="1"/>
  <c r="F589" i="1578" a="1"/>
  <c r="F589" i="1578" s="1"/>
  <c r="F588" i="1578" a="1"/>
  <c r="F588" i="1578" s="1"/>
  <c r="F587" i="1578" a="1"/>
  <c r="F587" i="1578" s="1"/>
  <c r="F586" i="1578" a="1"/>
  <c r="F586" i="1578" s="1"/>
  <c r="F585" i="1578" a="1"/>
  <c r="F585" i="1578" s="1"/>
  <c r="F584" i="1578" a="1"/>
  <c r="F584" i="1578" s="1"/>
  <c r="F583" i="1578" a="1"/>
  <c r="F583" i="1578" s="1"/>
  <c r="F582" i="1578" a="1"/>
  <c r="F582" i="1578" s="1"/>
  <c r="F581" i="1578" a="1"/>
  <c r="F581" i="1578" s="1"/>
  <c r="F580" i="1578" a="1"/>
  <c r="F580" i="1578" s="1"/>
  <c r="F579" i="1578" a="1"/>
  <c r="F579" i="1578" s="1"/>
  <c r="F578" i="1578" a="1"/>
  <c r="F578" i="1578" s="1"/>
  <c r="F577" i="1578" a="1"/>
  <c r="F577" i="1578" s="1"/>
  <c r="F576" i="1578" a="1"/>
  <c r="F576" i="1578" s="1"/>
  <c r="F575" i="1578" a="1"/>
  <c r="F575" i="1578" s="1"/>
  <c r="F574" i="1578" a="1"/>
  <c r="F574" i="1578" s="1"/>
  <c r="F573" i="1578" a="1"/>
  <c r="F573" i="1578" s="1"/>
  <c r="F572" i="1578" a="1"/>
  <c r="F572" i="1578" s="1"/>
  <c r="F571" i="1578" a="1"/>
  <c r="F571" i="1578" s="1"/>
  <c r="F570" i="1578" a="1"/>
  <c r="F570" i="1578" s="1"/>
  <c r="F569" i="1578" a="1"/>
  <c r="F569" i="1578" s="1"/>
  <c r="F568" i="1578" a="1"/>
  <c r="F568" i="1578" s="1"/>
  <c r="F567" i="1578" a="1"/>
  <c r="F567" i="1578" s="1"/>
  <c r="F566" i="1578" a="1"/>
  <c r="F566" i="1578" s="1"/>
  <c r="F565" i="1578" a="1"/>
  <c r="F565" i="1578" s="1"/>
  <c r="F564" i="1578" a="1"/>
  <c r="F564" i="1578" s="1"/>
  <c r="F563" i="1578" a="1"/>
  <c r="F563" i="1578" s="1"/>
  <c r="F562" i="1578" a="1"/>
  <c r="F562" i="1578" s="1"/>
  <c r="F561" i="1578" a="1"/>
  <c r="F561" i="1578" s="1"/>
  <c r="F560" i="1578" a="1"/>
  <c r="F560" i="1578" s="1"/>
  <c r="F559" i="1578" a="1"/>
  <c r="F559" i="1578" s="1"/>
  <c r="F558" i="1578" a="1"/>
  <c r="F558" i="1578" s="1"/>
  <c r="F557" i="1578" a="1"/>
  <c r="F557" i="1578" s="1"/>
  <c r="F556" i="1578" a="1"/>
  <c r="F556" i="1578" s="1"/>
  <c r="F555" i="1578" a="1"/>
  <c r="F555" i="1578" s="1"/>
  <c r="F554" i="1578" a="1"/>
  <c r="F554" i="1578" s="1"/>
  <c r="F553" i="1578" a="1"/>
  <c r="F553" i="1578" s="1"/>
  <c r="F552" i="1578" a="1"/>
  <c r="F552" i="1578" s="1"/>
  <c r="F551" i="1578" a="1"/>
  <c r="F551" i="1578" s="1"/>
  <c r="F550" i="1578" a="1"/>
  <c r="F550" i="1578" s="1"/>
  <c r="F549" i="1578" a="1"/>
  <c r="F549" i="1578" s="1"/>
  <c r="F548" i="1578" a="1"/>
  <c r="F548" i="1578" s="1"/>
  <c r="F547" i="1578" a="1"/>
  <c r="F547" i="1578" s="1"/>
  <c r="F546" i="1578" a="1"/>
  <c r="F546" i="1578" s="1"/>
  <c r="F545" i="1578" a="1"/>
  <c r="F545" i="1578" s="1"/>
  <c r="F544" i="1578" a="1"/>
  <c r="F544" i="1578" s="1"/>
  <c r="F543" i="1578" a="1"/>
  <c r="F543" i="1578" s="1"/>
  <c r="F542" i="1578" a="1"/>
  <c r="F542" i="1578" s="1"/>
  <c r="F541" i="1578" a="1"/>
  <c r="F541" i="1578" s="1"/>
  <c r="F540" i="1578" a="1"/>
  <c r="F540" i="1578" s="1"/>
  <c r="F539" i="1578" a="1"/>
  <c r="F539" i="1578" s="1"/>
  <c r="F538" i="1578" a="1"/>
  <c r="F538" i="1578" s="1"/>
  <c r="F537" i="1578" a="1"/>
  <c r="F537" i="1578" s="1"/>
  <c r="F536" i="1578" a="1"/>
  <c r="F536" i="1578" s="1"/>
  <c r="F535" i="1578" a="1"/>
  <c r="F535" i="1578" s="1"/>
  <c r="F534" i="1578" a="1"/>
  <c r="F534" i="1578" s="1"/>
  <c r="F533" i="1578" a="1"/>
  <c r="F533" i="1578" s="1"/>
  <c r="F532" i="1578" a="1"/>
  <c r="F532" i="1578" s="1"/>
  <c r="F531" i="1578" a="1"/>
  <c r="F531" i="1578" s="1"/>
  <c r="F530" i="1578" a="1"/>
  <c r="F530" i="1578" s="1"/>
  <c r="F529" i="1578" a="1"/>
  <c r="F529" i="1578" s="1"/>
  <c r="F528" i="1578" a="1"/>
  <c r="F528" i="1578" s="1"/>
  <c r="F527" i="1578" a="1"/>
  <c r="F527" i="1578" s="1"/>
  <c r="F526" i="1578" a="1"/>
  <c r="F526" i="1578" s="1"/>
  <c r="F525" i="1578" a="1"/>
  <c r="F525" i="1578" s="1"/>
  <c r="F524" i="1578" a="1"/>
  <c r="F524" i="1578" s="1"/>
  <c r="F523" i="1578" a="1"/>
  <c r="F523" i="1578" s="1"/>
  <c r="F522" i="1578" a="1"/>
  <c r="F522" i="1578" s="1"/>
  <c r="F521" i="1578" a="1"/>
  <c r="F521" i="1578" s="1"/>
  <c r="F520" i="1578" a="1"/>
  <c r="F520" i="1578" s="1"/>
  <c r="F519" i="1578" a="1"/>
  <c r="F519" i="1578" s="1"/>
  <c r="F518" i="1578" a="1"/>
  <c r="F518" i="1578" s="1"/>
  <c r="F517" i="1578" a="1"/>
  <c r="F517" i="1578" s="1"/>
  <c r="F516" i="1578" a="1"/>
  <c r="F516" i="1578" s="1"/>
  <c r="F515" i="1578" a="1"/>
  <c r="F515" i="1578" s="1"/>
  <c r="F514" i="1578" a="1"/>
  <c r="F514" i="1578" s="1"/>
  <c r="F513" i="1578" a="1"/>
  <c r="F513" i="1578" s="1"/>
  <c r="F512" i="1578" a="1"/>
  <c r="F512" i="1578" s="1"/>
  <c r="F511" i="1578" a="1"/>
  <c r="F511" i="1578" s="1"/>
  <c r="F510" i="1578" a="1"/>
  <c r="F510" i="1578" s="1"/>
  <c r="F509" i="1578" a="1"/>
  <c r="F509" i="1578" s="1"/>
  <c r="F508" i="1578" a="1"/>
  <c r="F508" i="1578" s="1"/>
  <c r="F507" i="1578" a="1"/>
  <c r="F507" i="1578" s="1"/>
  <c r="F506" i="1578" a="1"/>
  <c r="F506" i="1578" s="1"/>
  <c r="F505" i="1578" a="1"/>
  <c r="F505" i="1578" s="1"/>
  <c r="F504" i="1578" a="1"/>
  <c r="F504" i="1578" s="1"/>
  <c r="F503" i="1578" a="1"/>
  <c r="F503" i="1578" s="1"/>
  <c r="F502" i="1578" a="1"/>
  <c r="F502" i="1578" s="1"/>
  <c r="F501" i="1578" a="1"/>
  <c r="F501" i="1578" s="1"/>
  <c r="F500" i="1578" a="1"/>
  <c r="F500" i="1578" s="1"/>
  <c r="F499" i="1578" a="1"/>
  <c r="F499" i="1578" s="1"/>
  <c r="F498" i="1578" a="1"/>
  <c r="F498" i="1578" s="1"/>
  <c r="F497" i="1578" a="1"/>
  <c r="F497" i="1578" s="1"/>
  <c r="F496" i="1578" a="1"/>
  <c r="F496" i="1578" s="1"/>
  <c r="F495" i="1578" a="1"/>
  <c r="F495" i="1578" s="1"/>
  <c r="F397" i="1578" a="1"/>
  <c r="F397" i="1578" s="1"/>
  <c r="F326" i="1578" a="1"/>
  <c r="F326" i="1578" s="1"/>
  <c r="F325" i="1578" a="1"/>
  <c r="F325" i="1578" s="1"/>
  <c r="F324" i="1578" a="1"/>
  <c r="F324" i="1578" s="1"/>
  <c r="F323" i="1578" a="1"/>
  <c r="F323" i="1578" s="1"/>
  <c r="F322" i="1578" a="1"/>
  <c r="F322" i="1578" s="1"/>
  <c r="F321" i="1578" a="1"/>
  <c r="F321" i="1578" s="1"/>
  <c r="F319" i="1578" a="1"/>
  <c r="F319" i="1578" s="1"/>
  <c r="F318" i="1578" a="1"/>
  <c r="F318" i="1578" s="1"/>
  <c r="F317" i="1578" a="1"/>
  <c r="F317" i="1578" s="1"/>
  <c r="F316" i="1578" a="1"/>
  <c r="F316" i="1578" s="1"/>
  <c r="F315" i="1578" a="1"/>
  <c r="F315" i="1578" s="1"/>
  <c r="F314" i="1578" a="1"/>
  <c r="F314" i="1578" s="1"/>
  <c r="F312" i="1578" a="1"/>
  <c r="F312" i="1578" s="1"/>
  <c r="F311" i="1578" a="1"/>
  <c r="F311" i="1578" s="1"/>
  <c r="F310" i="1578" a="1"/>
  <c r="F310" i="1578" s="1"/>
  <c r="F309" i="1578" a="1"/>
  <c r="F309" i="1578" s="1"/>
  <c r="F308" i="1578" a="1"/>
  <c r="F308" i="1578" s="1"/>
  <c r="F307" i="1578" a="1"/>
  <c r="F307" i="1578" s="1"/>
  <c r="F306" i="1578" a="1"/>
  <c r="F306" i="1578" s="1"/>
  <c r="F305" i="1578" a="1"/>
  <c r="F305" i="1578" s="1"/>
  <c r="F304" i="1578" a="1"/>
  <c r="F304" i="1578" s="1"/>
  <c r="F303" i="1578" a="1"/>
  <c r="F303" i="1578" s="1"/>
  <c r="F302" i="1578" a="1"/>
  <c r="F302" i="1578" s="1"/>
  <c r="F300" i="1578" a="1"/>
  <c r="F300" i="1578" s="1"/>
  <c r="F299" i="1578" a="1"/>
  <c r="F299" i="1578" s="1"/>
  <c r="F298" i="1578" a="1"/>
  <c r="F298" i="1578" s="1"/>
  <c r="F297" i="1578" a="1"/>
  <c r="F297" i="1578" s="1"/>
  <c r="F296" i="1578" a="1"/>
  <c r="F296" i="1578" s="1"/>
  <c r="F295" i="1578" a="1"/>
  <c r="F295" i="1578" s="1"/>
  <c r="F294" i="1578" a="1"/>
  <c r="F294" i="1578" s="1"/>
  <c r="F293" i="1578" a="1"/>
  <c r="F293" i="1578" s="1"/>
  <c r="F292" i="1578" a="1"/>
  <c r="F292" i="1578" s="1"/>
  <c r="F291" i="1578" a="1"/>
  <c r="F291" i="1578" s="1"/>
  <c r="F290" i="1578" a="1"/>
  <c r="F290" i="1578" s="1"/>
  <c r="F289" i="1578" a="1"/>
  <c r="F289" i="1578" s="1"/>
  <c r="F288" i="1578" a="1"/>
  <c r="F288" i="1578" s="1"/>
  <c r="F287" i="1578" a="1"/>
  <c r="F287" i="1578" s="1"/>
  <c r="F286" i="1578" a="1"/>
  <c r="F286" i="1578" s="1"/>
  <c r="F285" i="1578" a="1"/>
  <c r="F285" i="1578" s="1"/>
  <c r="F284" i="1578" a="1"/>
  <c r="F284" i="1578" s="1"/>
  <c r="F283" i="1578" a="1"/>
  <c r="F283" i="1578" s="1"/>
  <c r="F282" i="1578" a="1"/>
  <c r="F282" i="1578" s="1"/>
  <c r="F281" i="1578" a="1"/>
  <c r="F281" i="1578" s="1"/>
  <c r="F278" i="1578" a="1"/>
  <c r="F278" i="1578" s="1"/>
  <c r="F277" i="1578" a="1"/>
  <c r="F277" i="1578" s="1"/>
  <c r="F276" i="1578" a="1"/>
  <c r="F276" i="1578" s="1"/>
  <c r="F275" i="1578" a="1"/>
  <c r="F275" i="1578" s="1"/>
  <c r="F274" i="1578" a="1"/>
  <c r="F274" i="1578" s="1"/>
  <c r="F273" i="1578" a="1"/>
  <c r="F273" i="1578" s="1"/>
  <c r="F272" i="1578" a="1"/>
  <c r="F272" i="1578" s="1"/>
  <c r="F271" i="1578" a="1"/>
  <c r="F271" i="1578" s="1"/>
  <c r="F270" i="1578" a="1"/>
  <c r="F270" i="1578" s="1"/>
  <c r="F269" i="1578" a="1"/>
  <c r="F269" i="1578" s="1"/>
  <c r="F267" i="1578" a="1"/>
  <c r="F267" i="1578" s="1"/>
  <c r="F266" i="1578" a="1"/>
  <c r="F266" i="1578" s="1"/>
  <c r="F265" i="1578" a="1"/>
  <c r="F265" i="1578" s="1"/>
  <c r="F264" i="1578" a="1"/>
  <c r="F264" i="1578" s="1"/>
  <c r="F263" i="1578" a="1"/>
  <c r="F263" i="1578" s="1"/>
  <c r="F262" i="1578" a="1"/>
  <c r="F262" i="1578" s="1"/>
  <c r="F261" i="1578" a="1"/>
  <c r="F261" i="1578" s="1"/>
  <c r="F260" i="1578" a="1"/>
  <c r="F260" i="1578" s="1"/>
  <c r="F259" i="1578" a="1"/>
  <c r="F259" i="1578" s="1"/>
  <c r="F258" i="1578" a="1"/>
  <c r="F258" i="1578" s="1"/>
  <c r="F256" i="1578" a="1"/>
  <c r="F256" i="1578" s="1"/>
  <c r="F255" i="1578" a="1"/>
  <c r="F255" i="1578" s="1"/>
  <c r="F254" i="1578" a="1"/>
  <c r="F254" i="1578" s="1"/>
  <c r="F253" i="1578" a="1"/>
  <c r="F253" i="1578" s="1"/>
  <c r="F252" i="1578" a="1"/>
  <c r="F252" i="1578" s="1"/>
  <c r="F251" i="1578" a="1"/>
  <c r="F251" i="1578" s="1"/>
  <c r="F250" i="1578" a="1"/>
  <c r="F250" i="1578" s="1"/>
  <c r="F249" i="1578" a="1"/>
  <c r="F249" i="1578" s="1"/>
  <c r="F248" i="1578" a="1"/>
  <c r="F248" i="1578" s="1"/>
  <c r="F247" i="1578" a="1"/>
  <c r="F247" i="1578" s="1"/>
  <c r="F246" i="1578" a="1"/>
  <c r="F246" i="1578" s="1"/>
  <c r="F245" i="1578" a="1"/>
  <c r="F245" i="1578" s="1"/>
  <c r="F244" i="1578" a="1"/>
  <c r="F244" i="1578" s="1"/>
  <c r="F243" i="1578" a="1"/>
  <c r="F243" i="1578" s="1"/>
  <c r="F242" i="1578" a="1"/>
  <c r="F242" i="1578" s="1"/>
  <c r="F241" i="1578" a="1"/>
  <c r="F241" i="1578" s="1"/>
  <c r="F240" i="1578" a="1"/>
  <c r="F240" i="1578" s="1"/>
  <c r="F239" i="1578" a="1"/>
  <c r="F239" i="1578" s="1"/>
  <c r="F238" i="1578" a="1"/>
  <c r="F238" i="1578" s="1"/>
  <c r="F237" i="1578" a="1"/>
  <c r="F237" i="1578" s="1"/>
  <c r="F236" i="1578" a="1"/>
  <c r="F236" i="1578" s="1"/>
  <c r="F235" i="1578" a="1"/>
  <c r="F235" i="1578" s="1"/>
  <c r="F234" i="1578" a="1"/>
  <c r="F234" i="1578" s="1"/>
  <c r="F233" i="1578" a="1"/>
  <c r="F233" i="1578" s="1"/>
  <c r="F232" i="1578" a="1"/>
  <c r="F232" i="1578" s="1"/>
  <c r="F231" i="1578" a="1"/>
  <c r="F231" i="1578" s="1"/>
  <c r="F230" i="1578" a="1"/>
  <c r="F230" i="1578" s="1"/>
  <c r="F229" i="1578" a="1"/>
  <c r="F229" i="1578" s="1"/>
  <c r="F228" i="1578" a="1"/>
  <c r="F228" i="1578" s="1"/>
  <c r="F227" i="1578" a="1"/>
  <c r="F227" i="1578" s="1"/>
  <c r="F226" i="1578" a="1"/>
  <c r="F226" i="1578" s="1"/>
  <c r="F225" i="1578" a="1"/>
  <c r="F225" i="1578" s="1"/>
  <c r="F224" i="1578" a="1"/>
  <c r="F224" i="1578" s="1"/>
  <c r="F223" i="1578" a="1"/>
  <c r="F223" i="1578" s="1"/>
  <c r="F222" i="1578" a="1"/>
  <c r="F222" i="1578" s="1"/>
  <c r="F221" i="1578" a="1"/>
  <c r="F221" i="1578" s="1"/>
  <c r="F220" i="1578" a="1"/>
  <c r="F220" i="1578" s="1"/>
  <c r="F219" i="1578" a="1"/>
  <c r="F219" i="1578" s="1"/>
  <c r="F218" i="1578" a="1"/>
  <c r="F218" i="1578" s="1"/>
  <c r="F217" i="1578" a="1"/>
  <c r="F217" i="1578" s="1"/>
  <c r="F216" i="1578" a="1"/>
  <c r="F216" i="1578" s="1"/>
  <c r="F215" i="1578" a="1"/>
  <c r="F215" i="1578" s="1"/>
  <c r="F214" i="1578" a="1"/>
  <c r="F214" i="1578" s="1"/>
  <c r="F213" i="1578" a="1"/>
  <c r="F213" i="1578" s="1"/>
  <c r="F212" i="1578" a="1"/>
  <c r="F212" i="1578" s="1"/>
  <c r="F211" i="1578" a="1"/>
  <c r="F211" i="1578" s="1"/>
  <c r="F210" i="1578" a="1"/>
  <c r="F210" i="1578" s="1"/>
  <c r="F209" i="1578" a="1"/>
  <c r="F209" i="1578" s="1"/>
  <c r="F208" i="1578" a="1"/>
  <c r="F208" i="1578" s="1"/>
  <c r="F207" i="1578" a="1"/>
  <c r="F207" i="1578" s="1"/>
  <c r="F206" i="1578" a="1"/>
  <c r="F206" i="1578" s="1"/>
  <c r="F205" i="1578" a="1"/>
  <c r="F205" i="1578" s="1"/>
  <c r="F204" i="1578" a="1"/>
  <c r="F204" i="1578" s="1"/>
  <c r="F203" i="1578" a="1"/>
  <c r="F203" i="1578" s="1"/>
  <c r="F202" i="1578" a="1"/>
  <c r="F202" i="1578" s="1"/>
  <c r="F201" i="1578" a="1"/>
  <c r="F201" i="1578" s="1"/>
  <c r="F200" i="1578" a="1"/>
  <c r="F200" i="1578" s="1"/>
  <c r="F199" i="1578" a="1"/>
  <c r="F199" i="1578" s="1"/>
  <c r="F198" i="1578" a="1"/>
  <c r="F198" i="1578" s="1"/>
  <c r="F197" i="1578" a="1"/>
  <c r="F197" i="1578" s="1"/>
  <c r="F196" i="1578" a="1"/>
  <c r="F196" i="1578" s="1"/>
  <c r="F195" i="1578" a="1"/>
  <c r="F195" i="1578" s="1"/>
  <c r="F194" i="1578" a="1"/>
  <c r="F194" i="1578" s="1"/>
  <c r="F193" i="1578" a="1"/>
  <c r="F193" i="1578" s="1"/>
  <c r="F192" i="1578" a="1"/>
  <c r="F192" i="1578" s="1"/>
  <c r="F191" i="1578" a="1"/>
  <c r="F191" i="1578" s="1"/>
  <c r="F190" i="1578" a="1"/>
  <c r="F190" i="1578" s="1"/>
  <c r="F189" i="1578" a="1"/>
  <c r="F189" i="1578" s="1"/>
  <c r="F188" i="1578" a="1"/>
  <c r="F188" i="1578" s="1"/>
  <c r="F187" i="1578" a="1"/>
  <c r="F187" i="1578" s="1"/>
  <c r="F186" i="1578" a="1"/>
  <c r="F186" i="1578" s="1"/>
  <c r="F185" i="1578" a="1"/>
  <c r="F185" i="1578" s="1"/>
  <c r="F184" i="1578" a="1"/>
  <c r="F184" i="1578" s="1"/>
  <c r="F183" i="1578" a="1"/>
  <c r="F183" i="1578" s="1"/>
  <c r="F182" i="1578" a="1"/>
  <c r="F182" i="1578" s="1"/>
  <c r="F181" i="1578" a="1"/>
  <c r="F181" i="1578" s="1"/>
  <c r="F180" i="1578" a="1"/>
  <c r="F180" i="1578" s="1"/>
  <c r="F179" i="1578" a="1"/>
  <c r="F179" i="1578" s="1"/>
  <c r="F178" i="1578" a="1"/>
  <c r="F178" i="1578" s="1"/>
  <c r="F177" i="1578" a="1"/>
  <c r="F177" i="1578" s="1"/>
  <c r="F176" i="1578" a="1"/>
  <c r="F176" i="1578" s="1"/>
  <c r="F175" i="1578" a="1"/>
  <c r="F175" i="1578" s="1"/>
  <c r="F174" i="1578" a="1"/>
  <c r="F174" i="1578" s="1"/>
  <c r="F173" i="1578" a="1"/>
  <c r="F173" i="1578" s="1"/>
  <c r="F172" i="1578" a="1"/>
  <c r="F172" i="1578" s="1"/>
  <c r="F171" i="1578" a="1"/>
  <c r="F171" i="1578" s="1"/>
  <c r="F170" i="1578" a="1"/>
  <c r="F170" i="1578" s="1"/>
  <c r="F169" i="1578" a="1"/>
  <c r="F169" i="1578" s="1"/>
  <c r="F168" i="1578" a="1"/>
  <c r="F168" i="1578" s="1"/>
  <c r="F167" i="1578" a="1"/>
  <c r="F167" i="1578" s="1"/>
  <c r="F166" i="1578" a="1"/>
  <c r="F166" i="1578" s="1"/>
  <c r="F165" i="1578" a="1"/>
  <c r="F165" i="1578" s="1"/>
  <c r="F164" i="1578" a="1"/>
  <c r="F164" i="1578" s="1"/>
  <c r="F163" i="1578" a="1"/>
  <c r="F163" i="1578" s="1"/>
  <c r="F162" i="1578" a="1"/>
  <c r="F162" i="1578" s="1"/>
  <c r="F161" i="1578" a="1"/>
  <c r="F161" i="1578" s="1"/>
  <c r="F160" i="1578" a="1"/>
  <c r="F160" i="1578" s="1"/>
  <c r="F159" i="1578" a="1"/>
  <c r="F159" i="1578" s="1"/>
  <c r="F158" i="1578" a="1"/>
  <c r="F158" i="1578" s="1"/>
  <c r="F157" i="1578" a="1"/>
  <c r="F157" i="1578" s="1"/>
  <c r="F156" i="1578" a="1"/>
  <c r="F156" i="1578" s="1"/>
  <c r="F155" i="1578" a="1"/>
  <c r="F155" i="1578" s="1"/>
  <c r="F154" i="1578" a="1"/>
  <c r="F154" i="1578" s="1"/>
  <c r="F153" i="1578" a="1"/>
  <c r="F153" i="1578" s="1"/>
  <c r="F152" i="1578" a="1"/>
  <c r="F152" i="1578" s="1"/>
  <c r="F150" i="1578" a="1"/>
  <c r="F150" i="1578" s="1"/>
  <c r="F149" i="1578" a="1"/>
  <c r="F149" i="1578" s="1"/>
  <c r="F148" i="1578" a="1"/>
  <c r="F148" i="1578" s="1"/>
  <c r="F147" i="1578" a="1"/>
  <c r="F147" i="1578" s="1"/>
  <c r="F146" i="1578" a="1"/>
  <c r="F146" i="1578" s="1"/>
  <c r="F145" i="1578" a="1"/>
  <c r="F145" i="1578" s="1"/>
  <c r="F144" i="1578" a="1"/>
  <c r="F144" i="1578" s="1"/>
  <c r="F143" i="1578" a="1"/>
  <c r="F143" i="1578" s="1"/>
  <c r="F142" i="1578" a="1"/>
  <c r="F142" i="1578" s="1"/>
  <c r="F141" i="1578" a="1"/>
  <c r="F141" i="1578" s="1"/>
  <c r="F140" i="1578" a="1"/>
  <c r="F140" i="1578" s="1"/>
  <c r="F139" i="1578" a="1"/>
  <c r="F139" i="1578" s="1"/>
  <c r="F138" i="1578" a="1"/>
  <c r="F138" i="1578" s="1"/>
  <c r="F137" i="1578" a="1"/>
  <c r="F137" i="1578" s="1"/>
  <c r="F136" i="1578" a="1"/>
  <c r="F136" i="1578" s="1"/>
  <c r="F135" i="1578" a="1"/>
  <c r="F135" i="1578" s="1"/>
  <c r="F134" i="1578" a="1"/>
  <c r="F134" i="1578" s="1"/>
  <c r="F133" i="1578" a="1"/>
  <c r="F133" i="1578" s="1"/>
  <c r="F132" i="1578" a="1"/>
  <c r="F132" i="1578" s="1"/>
  <c r="F131" i="1578" a="1"/>
  <c r="F131" i="1578" s="1"/>
  <c r="F130" i="1578" a="1"/>
  <c r="F130" i="1578" s="1"/>
  <c r="F129" i="1578" a="1"/>
  <c r="F129" i="1578" s="1"/>
  <c r="F128" i="1578" a="1"/>
  <c r="F128" i="1578" s="1"/>
  <c r="F127" i="1578" a="1"/>
  <c r="F127" i="1578" s="1"/>
  <c r="F126" i="1578" a="1"/>
  <c r="F126" i="1578" s="1"/>
  <c r="F125" i="1578" a="1"/>
  <c r="F125" i="1578" s="1"/>
  <c r="F124" i="1578" a="1"/>
  <c r="F124" i="1578" s="1"/>
  <c r="F123" i="1578" a="1"/>
  <c r="F123" i="1578" s="1"/>
  <c r="F122" i="1578" a="1"/>
  <c r="F122" i="1578" s="1"/>
  <c r="F121" i="1578" a="1"/>
  <c r="F121" i="1578" s="1"/>
  <c r="F120" i="1578" a="1"/>
  <c r="F120" i="1578" s="1"/>
  <c r="F119" i="1578" a="1"/>
  <c r="F119" i="1578" s="1"/>
  <c r="F118" i="1578" a="1"/>
  <c r="F118" i="1578" s="1"/>
  <c r="F117" i="1578" a="1"/>
  <c r="F117" i="1578" s="1"/>
  <c r="F116" i="1578" a="1"/>
  <c r="F116" i="1578" s="1"/>
  <c r="F115" i="1578" a="1"/>
  <c r="F115" i="1578" s="1"/>
  <c r="F114" i="1578" a="1"/>
  <c r="F114" i="1578" s="1"/>
  <c r="F113" i="1578" a="1"/>
  <c r="F113" i="1578" s="1"/>
  <c r="F112" i="1578" a="1"/>
  <c r="F112" i="1578" s="1"/>
  <c r="F111" i="1578" a="1"/>
  <c r="F111" i="1578" s="1"/>
  <c r="F110" i="1578" a="1"/>
  <c r="F110" i="1578" s="1"/>
  <c r="F109" i="1578" a="1"/>
  <c r="F109" i="1578" s="1"/>
  <c r="F108" i="1578" a="1"/>
  <c r="F108" i="1578" s="1"/>
  <c r="F107" i="1578" a="1"/>
  <c r="F107" i="1578" s="1"/>
  <c r="F106" i="1578" a="1"/>
  <c r="F106" i="1578" s="1"/>
  <c r="F105" i="1578" a="1"/>
  <c r="F105" i="1578" s="1"/>
  <c r="F104" i="1578" a="1"/>
  <c r="F104" i="1578" s="1"/>
  <c r="F103" i="1578" a="1"/>
  <c r="F103" i="1578" s="1"/>
  <c r="F102" i="1578" a="1"/>
  <c r="F102" i="1578" s="1"/>
  <c r="F101" i="1578" a="1"/>
  <c r="F101" i="1578" s="1"/>
  <c r="F100" i="1578" a="1"/>
  <c r="F100" i="1578" s="1"/>
  <c r="F99" i="1578" a="1"/>
  <c r="F99" i="1578" s="1"/>
  <c r="F98" i="1578" a="1"/>
  <c r="F98" i="1578" s="1"/>
  <c r="F97" i="1578" a="1"/>
  <c r="F97" i="1578" s="1"/>
  <c r="F96" i="1578" a="1"/>
  <c r="F96" i="1578" s="1"/>
  <c r="F95" i="1578" a="1"/>
  <c r="F95" i="1578" s="1"/>
  <c r="F94" i="1578" a="1"/>
  <c r="F94" i="1578" s="1"/>
  <c r="F93" i="1578" a="1"/>
  <c r="F93" i="1578" s="1"/>
  <c r="F92" i="1578" a="1"/>
  <c r="F92" i="1578" s="1"/>
  <c r="F91" i="1578" a="1"/>
  <c r="F91" i="1578" s="1"/>
  <c r="F90" i="1578" a="1"/>
  <c r="F90" i="1578" s="1"/>
  <c r="F89" i="1578" a="1"/>
  <c r="F89" i="1578" s="1"/>
  <c r="F88" i="1578" a="1"/>
  <c r="F88" i="1578" s="1"/>
  <c r="F87" i="1578" a="1"/>
  <c r="F87" i="1578" s="1"/>
  <c r="F86" i="1578" a="1"/>
  <c r="F86" i="1578" s="1"/>
  <c r="F85" i="1578" a="1"/>
  <c r="F85" i="1578" s="1"/>
  <c r="F84" i="1578" a="1"/>
  <c r="F84" i="1578" s="1"/>
  <c r="F83" i="1578" a="1"/>
  <c r="F83" i="1578" s="1"/>
  <c r="F82" i="1578" a="1"/>
  <c r="F82" i="1578" s="1"/>
  <c r="F81" i="1578" a="1"/>
  <c r="F81" i="1578" s="1"/>
  <c r="F80" i="1578" a="1"/>
  <c r="F80" i="1578" s="1"/>
  <c r="F79" i="1578" a="1"/>
  <c r="F79" i="1578" s="1"/>
  <c r="F78" i="1578" a="1"/>
  <c r="F78" i="1578" s="1"/>
  <c r="F77" i="1578" a="1"/>
  <c r="F77" i="1578" s="1"/>
  <c r="F76" i="1578" a="1"/>
  <c r="F76" i="1578" s="1"/>
  <c r="F75" i="1578" a="1"/>
  <c r="F75" i="1578" s="1"/>
  <c r="F73" i="1578" a="1"/>
  <c r="F73" i="1578" s="1"/>
  <c r="F72" i="1578" a="1"/>
  <c r="F72" i="1578" s="1"/>
  <c r="F71" i="1578" a="1"/>
  <c r="F71" i="1578" s="1"/>
  <c r="F70" i="1578" a="1"/>
  <c r="F70" i="1578" s="1"/>
  <c r="F69" i="1578" a="1"/>
  <c r="F69" i="1578" s="1"/>
  <c r="F68" i="1578" a="1"/>
  <c r="F68" i="1578" s="1"/>
  <c r="F67" i="1578" a="1"/>
  <c r="F67" i="1578" s="1"/>
  <c r="F66" i="1578" a="1"/>
  <c r="F66" i="1578" s="1"/>
  <c r="F65" i="1578" a="1"/>
  <c r="F65" i="1578" s="1"/>
  <c r="F64" i="1578" a="1"/>
  <c r="F64" i="1578" s="1"/>
  <c r="F63" i="1578" a="1"/>
  <c r="F63" i="1578" s="1"/>
  <c r="F62" i="1578" a="1"/>
  <c r="F62" i="1578" s="1"/>
  <c r="F61" i="1578" a="1"/>
  <c r="F61" i="1578" s="1"/>
  <c r="F60" i="1578" a="1"/>
  <c r="F60" i="1578" s="1"/>
  <c r="F59" i="1578" a="1"/>
  <c r="F59" i="1578" s="1"/>
  <c r="F58" i="1578" a="1"/>
  <c r="F58" i="1578" s="1"/>
  <c r="F57" i="1578" a="1"/>
  <c r="F57" i="1578" s="1"/>
  <c r="F56" i="1578" a="1"/>
  <c r="F56" i="1578" s="1"/>
  <c r="F55" i="1578" a="1"/>
  <c r="F55" i="1578" s="1"/>
  <c r="F54" i="1578" a="1"/>
  <c r="F54" i="1578" s="1"/>
  <c r="F53" i="1578" a="1"/>
  <c r="F53" i="1578" s="1"/>
  <c r="F52" i="1578" a="1"/>
  <c r="F52" i="1578" s="1"/>
  <c r="F51" i="1578" a="1"/>
  <c r="F51" i="1578" s="1"/>
  <c r="F50" i="1578" a="1"/>
  <c r="F50" i="1578" s="1"/>
  <c r="F49" i="1578" a="1"/>
  <c r="F49" i="1578" s="1"/>
  <c r="F48" i="1578" a="1"/>
  <c r="F48" i="1578" s="1"/>
  <c r="F47" i="1578" a="1"/>
  <c r="F47" i="1578" s="1"/>
  <c r="F46" i="1578" a="1"/>
  <c r="F46" i="1578" s="1"/>
  <c r="F45" i="1578" a="1"/>
  <c r="F45" i="1578" s="1"/>
  <c r="F44" i="1578" a="1"/>
  <c r="F44" i="1578" s="1"/>
  <c r="F43" i="1578" a="1"/>
  <c r="F43" i="1578" s="1"/>
  <c r="F42" i="1578" a="1"/>
  <c r="F42" i="1578" s="1"/>
  <c r="F41" i="1578" a="1"/>
  <c r="F41" i="1578" s="1"/>
  <c r="F40" i="1578" a="1"/>
  <c r="F40" i="1578" s="1"/>
  <c r="F39" i="1578" a="1"/>
  <c r="F39" i="1578" s="1"/>
  <c r="F38" i="1578" a="1"/>
  <c r="F38" i="1578" s="1"/>
  <c r="F37" i="1578" a="1"/>
  <c r="F37" i="1578" s="1"/>
  <c r="F36" i="1578" a="1"/>
  <c r="F36" i="1578" s="1"/>
  <c r="F35" i="1578" a="1"/>
  <c r="F35" i="1578" s="1"/>
  <c r="F34" i="1578" a="1"/>
  <c r="F34" i="1578" s="1"/>
  <c r="F33" i="1578" a="1"/>
  <c r="F33" i="1578" s="1"/>
  <c r="F32" i="1578" a="1"/>
  <c r="F32" i="1578" s="1"/>
  <c r="F31" i="1578" a="1"/>
  <c r="F31" i="1578" s="1"/>
  <c r="F30" i="1578" a="1"/>
  <c r="F30" i="1578" s="1"/>
  <c r="F29" i="1578" a="1"/>
  <c r="F29" i="1578" s="1"/>
  <c r="F28" i="1578" a="1"/>
  <c r="F28" i="1578" s="1"/>
  <c r="F27" i="1578" a="1"/>
  <c r="F27" i="1578" s="1"/>
  <c r="F26" i="1578" a="1"/>
  <c r="F26" i="1578" s="1"/>
  <c r="F25" i="1578" a="1"/>
  <c r="F25" i="1578" s="1"/>
  <c r="F24" i="1578" a="1"/>
  <c r="F24" i="1578" s="1"/>
  <c r="F23" i="1578" a="1"/>
  <c r="F23" i="1578" s="1"/>
  <c r="F22" i="1578" a="1"/>
  <c r="F22" i="1578" s="1"/>
  <c r="F21" i="1578" a="1"/>
  <c r="F21" i="1578" s="1"/>
  <c r="F20" i="1578" a="1"/>
  <c r="F20" i="1578" s="1"/>
  <c r="F19" i="1578" a="1"/>
  <c r="F19" i="1578" s="1"/>
  <c r="F18" i="1578" a="1"/>
  <c r="F18" i="1578" s="1"/>
  <c r="F17" i="1578" a="1"/>
  <c r="F17" i="1578" s="1"/>
  <c r="F16" i="1578" a="1"/>
  <c r="F16" i="1578" s="1"/>
  <c r="F15" i="1578" a="1"/>
  <c r="F15" i="1578" s="1"/>
  <c r="F14" i="1578" a="1"/>
  <c r="F14" i="1578" s="1"/>
  <c r="F13" i="1578" a="1"/>
  <c r="F13" i="1578" s="1"/>
  <c r="F12" i="1578" a="1"/>
  <c r="F12" i="1578" s="1"/>
  <c r="F11" i="1578" a="1"/>
  <c r="F11" i="1578" s="1"/>
  <c r="F10" i="1578" a="1"/>
  <c r="F10" i="1578" s="1"/>
  <c r="F9" i="1578" a="1"/>
  <c r="F9" i="1578" s="1"/>
  <c r="F8" i="1578" a="1"/>
  <c r="F8" i="1578" s="1"/>
  <c r="F7" i="1578" a="1"/>
  <c r="F7" i="1578" s="1"/>
  <c r="F6" i="1578" a="1"/>
  <c r="F6" i="1578" s="1"/>
  <c r="F5" i="1578" a="1"/>
  <c r="F5" i="1578" s="1"/>
  <c r="F4" i="1578" a="1"/>
  <c r="F4" i="1578" s="1"/>
  <c r="F1392" i="1578" a="1"/>
  <c r="F1392" i="1578" s="1"/>
  <c r="H313" i="1578" a="1"/>
  <c r="H313" i="1578" s="1"/>
  <c r="H301" i="1578" a="1"/>
  <c r="H301" i="1578" s="1"/>
  <c r="H74" i="1578" a="1"/>
  <c r="H74" i="1578" s="1"/>
  <c r="H3" i="1578" a="1"/>
  <c r="H3" i="1578" s="1"/>
  <c r="G3" i="1578" a="1"/>
  <c r="G3" i="1578" s="1"/>
  <c r="F3" i="1578" a="1"/>
  <c r="F3" i="1578" s="1"/>
  <c r="I2242" i="1578" l="1"/>
  <c r="J2242" i="1578" s="1"/>
  <c r="I2241" i="1578"/>
  <c r="J2241" i="1578" s="1"/>
  <c r="I2240" i="1578"/>
  <c r="J2240" i="1578" s="1"/>
  <c r="I2237" i="1578"/>
  <c r="J2237" i="1578" s="1"/>
  <c r="I2236" i="1578"/>
  <c r="J2236" i="1578" s="1"/>
  <c r="I2235" i="1578"/>
  <c r="J2235" i="1578" s="1"/>
  <c r="I2232" i="1578"/>
  <c r="J2232" i="1578" s="1"/>
  <c r="I2231" i="1578"/>
  <c r="J2231" i="1578" s="1"/>
  <c r="E2229" i="1578"/>
  <c r="E2228" i="1578"/>
  <c r="E2227" i="1578"/>
  <c r="E2226" i="1578"/>
  <c r="E2225" i="1578"/>
  <c r="E2224" i="1578"/>
  <c r="E2223" i="1578"/>
  <c r="E2221" i="1578"/>
  <c r="E2220" i="1578"/>
  <c r="E2219" i="1578"/>
  <c r="E2218" i="1578"/>
  <c r="E2217" i="1578"/>
  <c r="E2216" i="1578"/>
  <c r="E2215" i="1578"/>
  <c r="E2214" i="1578"/>
  <c r="I2213" i="1578"/>
  <c r="J2213" i="1578" s="1"/>
  <c r="I2212" i="1578"/>
  <c r="J2212" i="1578" s="1"/>
  <c r="E2201" i="1578"/>
  <c r="E2200" i="1578"/>
  <c r="E2199" i="1578"/>
  <c r="E2198" i="1578"/>
  <c r="E2197" i="1578"/>
  <c r="E2196" i="1578"/>
  <c r="E2195" i="1578"/>
  <c r="E2192" i="1578"/>
  <c r="E2191" i="1578"/>
  <c r="E2190" i="1578"/>
  <c r="E2189" i="1578"/>
  <c r="E2188" i="1578"/>
  <c r="E2187" i="1578"/>
  <c r="E2186" i="1578"/>
  <c r="E2185" i="1578"/>
  <c r="E2184" i="1578"/>
  <c r="E2183" i="1578"/>
  <c r="E2182" i="1578"/>
  <c r="E2181" i="1578"/>
  <c r="E2180" i="1578"/>
  <c r="I2179" i="1578"/>
  <c r="J2179" i="1578" s="1"/>
  <c r="K2179" i="1578" s="1"/>
  <c r="E2178" i="1578"/>
  <c r="E2177" i="1578"/>
  <c r="E2176" i="1578"/>
  <c r="E2175" i="1578"/>
  <c r="E2174" i="1578"/>
  <c r="E2172" i="1578"/>
  <c r="E2171" i="1578"/>
  <c r="E2170" i="1578"/>
  <c r="E2169" i="1578"/>
  <c r="E2168" i="1578"/>
  <c r="E2167" i="1578"/>
  <c r="E2165" i="1578"/>
  <c r="E2164" i="1578"/>
  <c r="E2163" i="1578"/>
  <c r="E2162" i="1578"/>
  <c r="E2161" i="1578"/>
  <c r="E2160" i="1578"/>
  <c r="E2159" i="1578"/>
  <c r="E2158" i="1578"/>
  <c r="E2157" i="1578"/>
  <c r="E2156" i="1578"/>
  <c r="E2155" i="1578"/>
  <c r="E2154" i="1578"/>
  <c r="E2153" i="1578"/>
  <c r="E2152" i="1578"/>
  <c r="E2151" i="1578"/>
  <c r="E2150" i="1578"/>
  <c r="E2149" i="1578"/>
  <c r="E2148" i="1578"/>
  <c r="E2147" i="1578"/>
  <c r="E2146" i="1578"/>
  <c r="E2145" i="1578"/>
  <c r="E2144" i="1578"/>
  <c r="E2143" i="1578"/>
  <c r="E2142" i="1578"/>
  <c r="E2141" i="1578"/>
  <c r="E2140" i="1578"/>
  <c r="E2139" i="1578"/>
  <c r="E2128" i="1578"/>
  <c r="E2127" i="1578"/>
  <c r="E2126" i="1578"/>
  <c r="E2125" i="1578"/>
  <c r="E2124" i="1578"/>
  <c r="E2120" i="1578"/>
  <c r="E2119" i="1578"/>
  <c r="E2118" i="1578"/>
  <c r="E2116" i="1578"/>
  <c r="E2115" i="1578"/>
  <c r="E2114" i="1578"/>
  <c r="E2113" i="1578"/>
  <c r="E2112" i="1578"/>
  <c r="E2111" i="1578"/>
  <c r="E2110" i="1578"/>
  <c r="E2109" i="1578"/>
  <c r="E2108" i="1578"/>
  <c r="E2107" i="1578"/>
  <c r="E2106" i="1578"/>
  <c r="E2105" i="1578"/>
  <c r="E2104" i="1578"/>
  <c r="E2103" i="1578"/>
  <c r="E2102" i="1578"/>
  <c r="E2101" i="1578"/>
  <c r="E2100" i="1578"/>
  <c r="E2099" i="1578"/>
  <c r="E2098" i="1578"/>
  <c r="E2097" i="1578"/>
  <c r="E2096" i="1578"/>
  <c r="E2095" i="1578"/>
  <c r="E2094" i="1578"/>
  <c r="E2093" i="1578"/>
  <c r="E2092" i="1578"/>
  <c r="E2091" i="1578"/>
  <c r="E2090" i="1578"/>
  <c r="E2089" i="1578"/>
  <c r="E2088" i="1578"/>
  <c r="E2087" i="1578"/>
  <c r="E2086" i="1578"/>
  <c r="E2085" i="1578"/>
  <c r="E2084" i="1578"/>
  <c r="E2083" i="1578"/>
  <c r="E2082" i="1578"/>
  <c r="E2081" i="1578"/>
  <c r="E2080" i="1578"/>
  <c r="I2079" i="1578"/>
  <c r="J2079" i="1578" s="1"/>
  <c r="E2078" i="1578"/>
  <c r="E2077" i="1578"/>
  <c r="E2076" i="1578"/>
  <c r="E2074" i="1578"/>
  <c r="E2073" i="1578"/>
  <c r="E2072" i="1578"/>
  <c r="E2071" i="1578"/>
  <c r="E2070" i="1578"/>
  <c r="E2069" i="1578"/>
  <c r="E2068" i="1578"/>
  <c r="E2067" i="1578"/>
  <c r="E2066" i="1578"/>
  <c r="E2065" i="1578"/>
  <c r="E2064" i="1578"/>
  <c r="E2063" i="1578"/>
  <c r="E2062" i="1578"/>
  <c r="I2061" i="1578"/>
  <c r="J2061" i="1578" s="1"/>
  <c r="E2060" i="1578"/>
  <c r="E2059" i="1578"/>
  <c r="E2058" i="1578"/>
  <c r="E2057" i="1578"/>
  <c r="I2056" i="1578"/>
  <c r="J2056" i="1578" s="1"/>
  <c r="J2055" i="1578"/>
  <c r="I2055" i="1578"/>
  <c r="I2054" i="1578"/>
  <c r="J2054" i="1578" s="1"/>
  <c r="I2053" i="1578"/>
  <c r="J2053" i="1578" s="1"/>
  <c r="I2052" i="1578"/>
  <c r="J2052" i="1578" s="1"/>
  <c r="I2051" i="1578"/>
  <c r="J2051" i="1578" s="1"/>
  <c r="K2051" i="1578" s="1"/>
  <c r="I2050" i="1578"/>
  <c r="J2050" i="1578" s="1"/>
  <c r="K2050" i="1578" s="1"/>
  <c r="I2049" i="1578"/>
  <c r="J2049" i="1578" s="1"/>
  <c r="K2049" i="1578" s="1"/>
  <c r="I2048" i="1578"/>
  <c r="J2048" i="1578" s="1"/>
  <c r="K2048" i="1578" s="1"/>
  <c r="I2047" i="1578"/>
  <c r="J2047" i="1578" s="1"/>
  <c r="K2047" i="1578" s="1"/>
  <c r="I2046" i="1578"/>
  <c r="J2046" i="1578" s="1"/>
  <c r="K2046" i="1578" s="1"/>
  <c r="I2045" i="1578"/>
  <c r="J2045" i="1578" s="1"/>
  <c r="K2045" i="1578" s="1"/>
  <c r="I2044" i="1578"/>
  <c r="J2044" i="1578" s="1"/>
  <c r="K2044" i="1578" s="1"/>
  <c r="I2043" i="1578"/>
  <c r="J2043" i="1578" s="1"/>
  <c r="K2043" i="1578" s="1"/>
  <c r="I2042" i="1578"/>
  <c r="J2042" i="1578" s="1"/>
  <c r="K2042" i="1578" s="1"/>
  <c r="I2041" i="1578"/>
  <c r="J2041" i="1578" s="1"/>
  <c r="K2041" i="1578" s="1"/>
  <c r="I2040" i="1578"/>
  <c r="J2040" i="1578" s="1"/>
  <c r="K2040" i="1578" s="1"/>
  <c r="I2039" i="1578"/>
  <c r="J2039" i="1578" s="1"/>
  <c r="K2039" i="1578" s="1"/>
  <c r="I2038" i="1578"/>
  <c r="J2038" i="1578" s="1"/>
  <c r="K2038" i="1578" s="1"/>
  <c r="I2037" i="1578"/>
  <c r="J2037" i="1578" s="1"/>
  <c r="K2037" i="1578" s="1"/>
  <c r="I2036" i="1578"/>
  <c r="J2036" i="1578" s="1"/>
  <c r="K2036" i="1578" s="1"/>
  <c r="I2035" i="1578"/>
  <c r="J2035" i="1578" s="1"/>
  <c r="K2035" i="1578" s="1"/>
  <c r="I2034" i="1578"/>
  <c r="J2034" i="1578" s="1"/>
  <c r="K2034" i="1578" s="1"/>
  <c r="I2033" i="1578"/>
  <c r="J2033" i="1578" s="1"/>
  <c r="K2033" i="1578" s="1"/>
  <c r="I2032" i="1578"/>
  <c r="J2032" i="1578" s="1"/>
  <c r="K2032" i="1578" s="1"/>
  <c r="I2031" i="1578"/>
  <c r="J2031" i="1578" s="1"/>
  <c r="K2031" i="1578" s="1"/>
  <c r="I2030" i="1578"/>
  <c r="J2030" i="1578" s="1"/>
  <c r="K2030" i="1578" s="1"/>
  <c r="I2029" i="1578"/>
  <c r="J2029" i="1578" s="1"/>
  <c r="K2029" i="1578" s="1"/>
  <c r="I2028" i="1578"/>
  <c r="J2028" i="1578" s="1"/>
  <c r="K2028" i="1578" s="1"/>
  <c r="I2027" i="1578"/>
  <c r="J2027" i="1578" s="1"/>
  <c r="K2027" i="1578" s="1"/>
  <c r="I2026" i="1578"/>
  <c r="J2026" i="1578" s="1"/>
  <c r="K2026" i="1578" s="1"/>
  <c r="I2025" i="1578"/>
  <c r="J2025" i="1578" s="1"/>
  <c r="K2025" i="1578" s="1"/>
  <c r="I2024" i="1578"/>
  <c r="J2024" i="1578" s="1"/>
  <c r="K2024" i="1578" s="1"/>
  <c r="E2023" i="1578"/>
  <c r="E2022" i="1578"/>
  <c r="I2021" i="1578"/>
  <c r="J2021" i="1578" s="1"/>
  <c r="I2020" i="1578"/>
  <c r="J2020" i="1578" s="1"/>
  <c r="E2019" i="1578"/>
  <c r="E2018" i="1578"/>
  <c r="I2017" i="1578"/>
  <c r="J2017" i="1578" s="1"/>
  <c r="I2016" i="1578"/>
  <c r="J2016" i="1578" s="1"/>
  <c r="I2015" i="1578"/>
  <c r="J2015" i="1578" s="1"/>
  <c r="I2014" i="1578"/>
  <c r="J2014" i="1578" s="1"/>
  <c r="I2013" i="1578"/>
  <c r="J2013" i="1578" s="1"/>
  <c r="I2012" i="1578"/>
  <c r="J2012" i="1578" s="1"/>
  <c r="I2011" i="1578"/>
  <c r="J2011" i="1578" s="1"/>
  <c r="I2010" i="1578"/>
  <c r="J2010" i="1578" s="1"/>
  <c r="I2009" i="1578"/>
  <c r="J2009" i="1578" s="1"/>
  <c r="I2007" i="1578"/>
  <c r="J2007" i="1578" s="1"/>
  <c r="I2006" i="1578"/>
  <c r="J2006" i="1578" s="1"/>
  <c r="I2005" i="1578"/>
  <c r="J2005" i="1578" s="1"/>
  <c r="I2004" i="1578"/>
  <c r="J2004" i="1578" s="1"/>
  <c r="I2003" i="1578"/>
  <c r="J2003" i="1578" s="1"/>
  <c r="I2002" i="1578"/>
  <c r="J2002" i="1578" s="1"/>
  <c r="I2001" i="1578"/>
  <c r="J2001" i="1578" s="1"/>
  <c r="I2000" i="1578"/>
  <c r="J2000" i="1578" s="1"/>
  <c r="I1999" i="1578"/>
  <c r="J1999" i="1578" s="1"/>
  <c r="I1998" i="1578"/>
  <c r="J1998" i="1578" s="1"/>
  <c r="I1997" i="1578"/>
  <c r="J1997" i="1578" s="1"/>
  <c r="I1996" i="1578"/>
  <c r="J1996" i="1578" s="1"/>
  <c r="I1995" i="1578"/>
  <c r="J1995" i="1578" s="1"/>
  <c r="I1994" i="1578"/>
  <c r="J1994" i="1578" s="1"/>
  <c r="I1993" i="1578"/>
  <c r="J1993" i="1578" s="1"/>
  <c r="I1992" i="1578"/>
  <c r="J1992" i="1578" s="1"/>
  <c r="I1991" i="1578"/>
  <c r="J1991" i="1578" s="1"/>
  <c r="I1990" i="1578"/>
  <c r="J1990" i="1578" s="1"/>
  <c r="I1989" i="1578"/>
  <c r="J1989" i="1578" s="1"/>
  <c r="I1988" i="1578"/>
  <c r="J1988" i="1578" s="1"/>
  <c r="I1987" i="1578"/>
  <c r="J1987" i="1578" s="1"/>
  <c r="I1986" i="1578"/>
  <c r="J1986" i="1578" s="1"/>
  <c r="I1985" i="1578"/>
  <c r="J1985" i="1578" s="1"/>
  <c r="I1984" i="1578"/>
  <c r="J1984" i="1578" s="1"/>
  <c r="I1983" i="1578"/>
  <c r="J1983" i="1578" s="1"/>
  <c r="I1982" i="1578"/>
  <c r="J1982" i="1578" s="1"/>
  <c r="I1981" i="1578"/>
  <c r="J1981" i="1578" s="1"/>
  <c r="I1980" i="1578"/>
  <c r="J1980" i="1578" s="1"/>
  <c r="I1979" i="1578"/>
  <c r="J1979" i="1578" s="1"/>
  <c r="I1978" i="1578"/>
  <c r="J1978" i="1578" s="1"/>
  <c r="I1977" i="1578"/>
  <c r="J1977" i="1578" s="1"/>
  <c r="I1976" i="1578"/>
  <c r="J1976" i="1578" s="1"/>
  <c r="I1975" i="1578"/>
  <c r="J1975" i="1578" s="1"/>
  <c r="I1974" i="1578"/>
  <c r="J1974" i="1578" s="1"/>
  <c r="I1973" i="1578"/>
  <c r="J1973" i="1578" s="1"/>
  <c r="I1972" i="1578"/>
  <c r="J1972" i="1578" s="1"/>
  <c r="I1971" i="1578"/>
  <c r="J1971" i="1578" s="1"/>
  <c r="I1970" i="1578"/>
  <c r="J1970" i="1578" s="1"/>
  <c r="I1969" i="1578"/>
  <c r="J1969" i="1578" s="1"/>
  <c r="I1968" i="1578"/>
  <c r="J1968" i="1578" s="1"/>
  <c r="I1967" i="1578"/>
  <c r="J1967" i="1578" s="1"/>
  <c r="I1966" i="1578"/>
  <c r="J1966" i="1578" s="1"/>
  <c r="I1965" i="1578"/>
  <c r="J1965" i="1578" s="1"/>
  <c r="I1964" i="1578"/>
  <c r="J1964" i="1578" s="1"/>
  <c r="I1963" i="1578"/>
  <c r="J1963" i="1578" s="1"/>
  <c r="I1962" i="1578"/>
  <c r="J1962" i="1578" s="1"/>
  <c r="I1961" i="1578"/>
  <c r="J1961" i="1578" s="1"/>
  <c r="I1960" i="1578"/>
  <c r="J1960" i="1578" s="1"/>
  <c r="I1959" i="1578"/>
  <c r="J1959" i="1578" s="1"/>
  <c r="I1958" i="1578"/>
  <c r="J1958" i="1578" s="1"/>
  <c r="I1957" i="1578"/>
  <c r="J1957" i="1578" s="1"/>
  <c r="I1956" i="1578"/>
  <c r="J1956" i="1578" s="1"/>
  <c r="E1955" i="1578"/>
  <c r="I1954" i="1578"/>
  <c r="J1954" i="1578" s="1"/>
  <c r="I1953" i="1578"/>
  <c r="J1953" i="1578" s="1"/>
  <c r="I1952" i="1578"/>
  <c r="J1952" i="1578" s="1"/>
  <c r="I1951" i="1578"/>
  <c r="J1951" i="1578" s="1"/>
  <c r="I1950" i="1578"/>
  <c r="J1950" i="1578" s="1"/>
  <c r="I1949" i="1578"/>
  <c r="J1949" i="1578" s="1"/>
  <c r="I1948" i="1578"/>
  <c r="J1948" i="1578" s="1"/>
  <c r="I1947" i="1578"/>
  <c r="J1947" i="1578" s="1"/>
  <c r="I1946" i="1578"/>
  <c r="J1946" i="1578" s="1"/>
  <c r="I1945" i="1578"/>
  <c r="J1945" i="1578" s="1"/>
  <c r="I1944" i="1578"/>
  <c r="J1944" i="1578" s="1"/>
  <c r="I1943" i="1578"/>
  <c r="J1943" i="1578" s="1"/>
  <c r="I1942" i="1578"/>
  <c r="J1942" i="1578" s="1"/>
  <c r="I1941" i="1578"/>
  <c r="J1941" i="1578" s="1"/>
  <c r="I1940" i="1578"/>
  <c r="J1940" i="1578" s="1"/>
  <c r="I1939" i="1578"/>
  <c r="J1939" i="1578" s="1"/>
  <c r="I1938" i="1578"/>
  <c r="J1938" i="1578" s="1"/>
  <c r="I1937" i="1578"/>
  <c r="J1937" i="1578" s="1"/>
  <c r="I1936" i="1578"/>
  <c r="J1936" i="1578" s="1"/>
  <c r="I1935" i="1578"/>
  <c r="J1935" i="1578" s="1"/>
  <c r="I1934" i="1578"/>
  <c r="J1934" i="1578" s="1"/>
  <c r="I1933" i="1578"/>
  <c r="J1933" i="1578" s="1"/>
  <c r="I1932" i="1578"/>
  <c r="J1932" i="1578" s="1"/>
  <c r="I1931" i="1578"/>
  <c r="J1931" i="1578" s="1"/>
  <c r="I1930" i="1578"/>
  <c r="J1930" i="1578" s="1"/>
  <c r="I1929" i="1578"/>
  <c r="J1929" i="1578" s="1"/>
  <c r="I1928" i="1578"/>
  <c r="J1928" i="1578" s="1"/>
  <c r="I1927" i="1578"/>
  <c r="J1927" i="1578" s="1"/>
  <c r="I1926" i="1578"/>
  <c r="J1926" i="1578" s="1"/>
  <c r="I1925" i="1578"/>
  <c r="J1925" i="1578" s="1"/>
  <c r="I1924" i="1578"/>
  <c r="J1924" i="1578" s="1"/>
  <c r="I1923" i="1578"/>
  <c r="J1923" i="1578" s="1"/>
  <c r="I1922" i="1578"/>
  <c r="J1922" i="1578" s="1"/>
  <c r="I1921" i="1578"/>
  <c r="J1921" i="1578" s="1"/>
  <c r="I1920" i="1578"/>
  <c r="J1920" i="1578" s="1"/>
  <c r="I1919" i="1578"/>
  <c r="J1919" i="1578" s="1"/>
  <c r="I1918" i="1578"/>
  <c r="J1918" i="1578" s="1"/>
  <c r="I1917" i="1578"/>
  <c r="J1917" i="1578" s="1"/>
  <c r="I1916" i="1578"/>
  <c r="J1916" i="1578" s="1"/>
  <c r="I1915" i="1578"/>
  <c r="J1915" i="1578" s="1"/>
  <c r="I1914" i="1578"/>
  <c r="J1914" i="1578" s="1"/>
  <c r="I1913" i="1578"/>
  <c r="J1913" i="1578" s="1"/>
  <c r="I1912" i="1578"/>
  <c r="J1912" i="1578" s="1"/>
  <c r="I1911" i="1578"/>
  <c r="J1911" i="1578" s="1"/>
  <c r="I1910" i="1578"/>
  <c r="J1910" i="1578" s="1"/>
  <c r="I1909" i="1578"/>
  <c r="J1909" i="1578" s="1"/>
  <c r="I1908" i="1578"/>
  <c r="J1908" i="1578" s="1"/>
  <c r="I1907" i="1578"/>
  <c r="J1907" i="1578" s="1"/>
  <c r="I1906" i="1578"/>
  <c r="J1906" i="1578" s="1"/>
  <c r="I1905" i="1578"/>
  <c r="J1905" i="1578" s="1"/>
  <c r="I1904" i="1578"/>
  <c r="J1904" i="1578" s="1"/>
  <c r="I1903" i="1578"/>
  <c r="J1903" i="1578" s="1"/>
  <c r="I1902" i="1578"/>
  <c r="J1902" i="1578" s="1"/>
  <c r="I1900" i="1578"/>
  <c r="J1900" i="1578" s="1"/>
  <c r="I1899" i="1578"/>
  <c r="J1899" i="1578" s="1"/>
  <c r="I1898" i="1578"/>
  <c r="J1898" i="1578" s="1"/>
  <c r="I1897" i="1578"/>
  <c r="J1897" i="1578" s="1"/>
  <c r="I1896" i="1578"/>
  <c r="J1896" i="1578" s="1"/>
  <c r="I1895" i="1578"/>
  <c r="J1895" i="1578" s="1"/>
  <c r="I1894" i="1578"/>
  <c r="J1894" i="1578" s="1"/>
  <c r="I1890" i="1578"/>
  <c r="J1890" i="1578" s="1"/>
  <c r="I1889" i="1578"/>
  <c r="J1889" i="1578" s="1"/>
  <c r="I1888" i="1578"/>
  <c r="J1888" i="1578" s="1"/>
  <c r="I1887" i="1578"/>
  <c r="J1887" i="1578" s="1"/>
  <c r="I1886" i="1578"/>
  <c r="J1886" i="1578" s="1"/>
  <c r="I1885" i="1578"/>
  <c r="J1885" i="1578" s="1"/>
  <c r="I1874" i="1578"/>
  <c r="J1874" i="1578" s="1"/>
  <c r="E1873" i="1578"/>
  <c r="E1871" i="1578"/>
  <c r="I1869" i="1578"/>
  <c r="J1869" i="1578" s="1"/>
  <c r="E1868" i="1578"/>
  <c r="E1867" i="1578"/>
  <c r="I1866" i="1578"/>
  <c r="J1866" i="1578" s="1"/>
  <c r="I1865" i="1578"/>
  <c r="J1865" i="1578" s="1"/>
  <c r="I1864" i="1578"/>
  <c r="J1864" i="1578" s="1"/>
  <c r="I1863" i="1578"/>
  <c r="J1863" i="1578" s="1"/>
  <c r="I1862" i="1578"/>
  <c r="J1862" i="1578" s="1"/>
  <c r="E1861" i="1578"/>
  <c r="E1860" i="1578"/>
  <c r="I1859" i="1578"/>
  <c r="J1859" i="1578" s="1"/>
  <c r="I1858" i="1578"/>
  <c r="J1858" i="1578" s="1"/>
  <c r="I1857" i="1578"/>
  <c r="J1857" i="1578" s="1"/>
  <c r="I1856" i="1578"/>
  <c r="J1856" i="1578" s="1"/>
  <c r="I1855" i="1578"/>
  <c r="J1855" i="1578" s="1"/>
  <c r="I1854" i="1578"/>
  <c r="J1854" i="1578" s="1"/>
  <c r="I1853" i="1578"/>
  <c r="J1853" i="1578" s="1"/>
  <c r="I1852" i="1578"/>
  <c r="J1852" i="1578" s="1"/>
  <c r="I1851" i="1578"/>
  <c r="J1851" i="1578" s="1"/>
  <c r="E1848" i="1578"/>
  <c r="I1847" i="1578"/>
  <c r="J1847" i="1578" s="1"/>
  <c r="I1846" i="1578"/>
  <c r="J1846" i="1578" s="1"/>
  <c r="K1846" i="1578" s="1"/>
  <c r="I1845" i="1578"/>
  <c r="J1845" i="1578" s="1"/>
  <c r="I1844" i="1578"/>
  <c r="J1844" i="1578" s="1"/>
  <c r="I1843" i="1578"/>
  <c r="J1843" i="1578" s="1"/>
  <c r="I1842" i="1578"/>
  <c r="J1842" i="1578" s="1"/>
  <c r="I1841" i="1578"/>
  <c r="J1841" i="1578" s="1"/>
  <c r="I1840" i="1578"/>
  <c r="J1840" i="1578" s="1"/>
  <c r="I1839" i="1578"/>
  <c r="J1839" i="1578" s="1"/>
  <c r="I1838" i="1578"/>
  <c r="J1838" i="1578" s="1"/>
  <c r="I1837" i="1578"/>
  <c r="J1837" i="1578" s="1"/>
  <c r="I1836" i="1578"/>
  <c r="J1836" i="1578" s="1"/>
  <c r="I1835" i="1578"/>
  <c r="J1835" i="1578" s="1"/>
  <c r="I1834" i="1578"/>
  <c r="J1834" i="1578" s="1"/>
  <c r="I1833" i="1578"/>
  <c r="J1833" i="1578" s="1"/>
  <c r="I1832" i="1578"/>
  <c r="J1832" i="1578" s="1"/>
  <c r="E1831" i="1578"/>
  <c r="E1830" i="1578"/>
  <c r="I1829" i="1578"/>
  <c r="J1829" i="1578" s="1"/>
  <c r="I1828" i="1578"/>
  <c r="J1828" i="1578" s="1"/>
  <c r="I1827" i="1578"/>
  <c r="J1827" i="1578" s="1"/>
  <c r="I1826" i="1578"/>
  <c r="J1826" i="1578" s="1"/>
  <c r="I1825" i="1578"/>
  <c r="J1825" i="1578" s="1"/>
  <c r="I1824" i="1578"/>
  <c r="J1824" i="1578" s="1"/>
  <c r="I1823" i="1578"/>
  <c r="J1823" i="1578" s="1"/>
  <c r="I1822" i="1578"/>
  <c r="J1822" i="1578" s="1"/>
  <c r="I1821" i="1578"/>
  <c r="J1821" i="1578" s="1"/>
  <c r="I1820" i="1578"/>
  <c r="J1820" i="1578" s="1"/>
  <c r="I1819" i="1578"/>
  <c r="J1819" i="1578" s="1"/>
  <c r="I1818" i="1578"/>
  <c r="J1818" i="1578" s="1"/>
  <c r="I1817" i="1578"/>
  <c r="J1817" i="1578" s="1"/>
  <c r="I1816" i="1578"/>
  <c r="J1816" i="1578" s="1"/>
  <c r="I1815" i="1578"/>
  <c r="J1815" i="1578" s="1"/>
  <c r="I1814" i="1578"/>
  <c r="J1814" i="1578" s="1"/>
  <c r="I1813" i="1578"/>
  <c r="J1813" i="1578" s="1"/>
  <c r="I1812" i="1578"/>
  <c r="J1812" i="1578" s="1"/>
  <c r="I1811" i="1578"/>
  <c r="J1811" i="1578" s="1"/>
  <c r="I1810" i="1578"/>
  <c r="J1810" i="1578" s="1"/>
  <c r="I1809" i="1578"/>
  <c r="J1809" i="1578" s="1"/>
  <c r="E1808" i="1578"/>
  <c r="E1807" i="1578"/>
  <c r="E1804" i="1578"/>
  <c r="E1803" i="1578"/>
  <c r="E1802" i="1578"/>
  <c r="E1801" i="1578"/>
  <c r="E1800" i="1578"/>
  <c r="E1799" i="1578"/>
  <c r="E1798" i="1578"/>
  <c r="E1797" i="1578"/>
  <c r="I1791" i="1578"/>
  <c r="J1791" i="1578" s="1"/>
  <c r="E1786" i="1578"/>
  <c r="E1785" i="1578"/>
  <c r="E1784" i="1578"/>
  <c r="E1783" i="1578"/>
  <c r="E1781" i="1578"/>
  <c r="E1780" i="1578"/>
  <c r="E1779" i="1578"/>
  <c r="E1778" i="1578"/>
  <c r="E1776" i="1578"/>
  <c r="E1775" i="1578"/>
  <c r="E1774" i="1578"/>
  <c r="E1773" i="1578"/>
  <c r="E1772" i="1578"/>
  <c r="E1771" i="1578"/>
  <c r="E1770" i="1578"/>
  <c r="E1769" i="1578"/>
  <c r="E1768" i="1578"/>
  <c r="E1767" i="1578"/>
  <c r="E1766" i="1578"/>
  <c r="E1764" i="1578"/>
  <c r="E1763" i="1578"/>
  <c r="I1761" i="1578"/>
  <c r="J1761" i="1578" s="1"/>
  <c r="I1760" i="1578"/>
  <c r="J1760" i="1578" s="1"/>
  <c r="I1759" i="1578"/>
  <c r="J1759" i="1578" s="1"/>
  <c r="I1758" i="1578"/>
  <c r="J1758" i="1578" s="1"/>
  <c r="I1757" i="1578"/>
  <c r="J1757" i="1578" s="1"/>
  <c r="I1756" i="1578"/>
  <c r="J1756" i="1578" s="1"/>
  <c r="I1755" i="1578"/>
  <c r="J1755" i="1578" s="1"/>
  <c r="I1754" i="1578"/>
  <c r="J1754" i="1578" s="1"/>
  <c r="I1753" i="1578"/>
  <c r="J1753" i="1578" s="1"/>
  <c r="E1751" i="1578"/>
  <c r="E1750" i="1578"/>
  <c r="E1749" i="1578"/>
  <c r="I1748" i="1578"/>
  <c r="J1748" i="1578" s="1"/>
  <c r="I1747" i="1578"/>
  <c r="J1747" i="1578" s="1"/>
  <c r="I1746" i="1578"/>
  <c r="J1746" i="1578" s="1"/>
  <c r="I1745" i="1578"/>
  <c r="J1745" i="1578" s="1"/>
  <c r="I1744" i="1578"/>
  <c r="J1744" i="1578" s="1"/>
  <c r="I1743" i="1578"/>
  <c r="J1743" i="1578" s="1"/>
  <c r="E1741" i="1578"/>
  <c r="E1740" i="1578"/>
  <c r="I1739" i="1578"/>
  <c r="J1739" i="1578" s="1"/>
  <c r="E1738" i="1578"/>
  <c r="I1737" i="1578"/>
  <c r="J1737" i="1578" s="1"/>
  <c r="I1736" i="1578"/>
  <c r="J1736" i="1578" s="1"/>
  <c r="I1735" i="1578"/>
  <c r="J1735" i="1578" s="1"/>
  <c r="I1734" i="1578"/>
  <c r="J1734" i="1578" s="1"/>
  <c r="K1734" i="1578" s="1"/>
  <c r="I1733" i="1578"/>
  <c r="J1733" i="1578" s="1"/>
  <c r="K1733" i="1578" s="1"/>
  <c r="I1732" i="1578"/>
  <c r="J1732" i="1578" s="1"/>
  <c r="I1730" i="1578"/>
  <c r="J1730" i="1578" s="1"/>
  <c r="I1729" i="1578"/>
  <c r="J1729" i="1578" s="1"/>
  <c r="E1719" i="1578"/>
  <c r="E1715" i="1578"/>
  <c r="E1712" i="1578"/>
  <c r="E1708" i="1578"/>
  <c r="E1707" i="1578"/>
  <c r="I1705" i="1578"/>
  <c r="J1705" i="1578" s="1"/>
  <c r="I1704" i="1578"/>
  <c r="J1704" i="1578" s="1"/>
  <c r="I1703" i="1578"/>
  <c r="J1703" i="1578" s="1"/>
  <c r="I1702" i="1578"/>
  <c r="J1702" i="1578" s="1"/>
  <c r="I1701" i="1578"/>
  <c r="J1701" i="1578" s="1"/>
  <c r="I1700" i="1578"/>
  <c r="J1700" i="1578" s="1"/>
  <c r="I1699" i="1578"/>
  <c r="J1699" i="1578" s="1"/>
  <c r="I1698" i="1578"/>
  <c r="J1698" i="1578" s="1"/>
  <c r="I1697" i="1578"/>
  <c r="J1697" i="1578" s="1"/>
  <c r="I1696" i="1578"/>
  <c r="J1696" i="1578" s="1"/>
  <c r="E1693" i="1578"/>
  <c r="E1691" i="1578"/>
  <c r="E1690" i="1578"/>
  <c r="E1689" i="1578"/>
  <c r="E1688" i="1578"/>
  <c r="E1687" i="1578"/>
  <c r="E1686" i="1578"/>
  <c r="E1685" i="1578"/>
  <c r="E1684" i="1578"/>
  <c r="E1683" i="1578"/>
  <c r="E1682" i="1578"/>
  <c r="E1680" i="1578"/>
  <c r="E1679" i="1578"/>
  <c r="E1678" i="1578"/>
  <c r="I1677" i="1578"/>
  <c r="J1677" i="1578" s="1"/>
  <c r="I1676" i="1578"/>
  <c r="J1676" i="1578" s="1"/>
  <c r="I1675" i="1578"/>
  <c r="J1675" i="1578" s="1"/>
  <c r="I1674" i="1578"/>
  <c r="J1674" i="1578" s="1"/>
  <c r="I1673" i="1578"/>
  <c r="J1673" i="1578" s="1"/>
  <c r="I1672" i="1578"/>
  <c r="J1672" i="1578" s="1"/>
  <c r="I1671" i="1578"/>
  <c r="J1671" i="1578" s="1"/>
  <c r="I1670" i="1578"/>
  <c r="J1670" i="1578" s="1"/>
  <c r="I1669" i="1578"/>
  <c r="J1669" i="1578" s="1"/>
  <c r="I1668" i="1578"/>
  <c r="J1668" i="1578" s="1"/>
  <c r="I1667" i="1578"/>
  <c r="J1667" i="1578" s="1"/>
  <c r="I1666" i="1578"/>
  <c r="J1666" i="1578" s="1"/>
  <c r="I1665" i="1578"/>
  <c r="J1665" i="1578" s="1"/>
  <c r="I1664" i="1578"/>
  <c r="J1664" i="1578" s="1"/>
  <c r="I1663" i="1578"/>
  <c r="J1663" i="1578" s="1"/>
  <c r="I1662" i="1578"/>
  <c r="J1662" i="1578" s="1"/>
  <c r="I1661" i="1578"/>
  <c r="J1661" i="1578" s="1"/>
  <c r="I1660" i="1578"/>
  <c r="J1660" i="1578" s="1"/>
  <c r="I1659" i="1578"/>
  <c r="J1659" i="1578" s="1"/>
  <c r="I1658" i="1578"/>
  <c r="J1658" i="1578" s="1"/>
  <c r="I1657" i="1578"/>
  <c r="J1657" i="1578" s="1"/>
  <c r="I1656" i="1578"/>
  <c r="J1656" i="1578" s="1"/>
  <c r="I1655" i="1578"/>
  <c r="J1655" i="1578" s="1"/>
  <c r="I1654" i="1578"/>
  <c r="J1654" i="1578" s="1"/>
  <c r="I1653" i="1578"/>
  <c r="J1653" i="1578" s="1"/>
  <c r="I1652" i="1578"/>
  <c r="J1652" i="1578" s="1"/>
  <c r="I1651" i="1578"/>
  <c r="J1651" i="1578" s="1"/>
  <c r="I1648" i="1578"/>
  <c r="J1648" i="1578" s="1"/>
  <c r="I1647" i="1578"/>
  <c r="J1647" i="1578" s="1"/>
  <c r="I1646" i="1578"/>
  <c r="J1646" i="1578" s="1"/>
  <c r="I1645" i="1578"/>
  <c r="J1645" i="1578" s="1"/>
  <c r="I1644" i="1578"/>
  <c r="J1644" i="1578" s="1"/>
  <c r="I1643" i="1578"/>
  <c r="J1643" i="1578" s="1"/>
  <c r="I1641" i="1578"/>
  <c r="J1641" i="1578" s="1"/>
  <c r="I1640" i="1578"/>
  <c r="J1640" i="1578" s="1"/>
  <c r="I1639" i="1578"/>
  <c r="J1639" i="1578" s="1"/>
  <c r="I1638" i="1578"/>
  <c r="J1638" i="1578" s="1"/>
  <c r="I1637" i="1578"/>
  <c r="J1637" i="1578" s="1"/>
  <c r="I1636" i="1578"/>
  <c r="J1636" i="1578" s="1"/>
  <c r="I1635" i="1578"/>
  <c r="J1635" i="1578" s="1"/>
  <c r="I1634" i="1578"/>
  <c r="J1634" i="1578" s="1"/>
  <c r="I1633" i="1578"/>
  <c r="J1633" i="1578" s="1"/>
  <c r="I1632" i="1578"/>
  <c r="J1632" i="1578" s="1"/>
  <c r="I1631" i="1578"/>
  <c r="J1631" i="1578" s="1"/>
  <c r="I1630" i="1578"/>
  <c r="J1630" i="1578" s="1"/>
  <c r="I1629" i="1578"/>
  <c r="J1629" i="1578" s="1"/>
  <c r="I1628" i="1578"/>
  <c r="J1628" i="1578" s="1"/>
  <c r="I1627" i="1578"/>
  <c r="J1627" i="1578" s="1"/>
  <c r="I1626" i="1578"/>
  <c r="J1626" i="1578" s="1"/>
  <c r="I1625" i="1578"/>
  <c r="J1625" i="1578" s="1"/>
  <c r="I1624" i="1578"/>
  <c r="J1624" i="1578" s="1"/>
  <c r="I1623" i="1578"/>
  <c r="J1623" i="1578" s="1"/>
  <c r="I1622" i="1578"/>
  <c r="J1622" i="1578" s="1"/>
  <c r="I1621" i="1578"/>
  <c r="J1621" i="1578" s="1"/>
  <c r="I1620" i="1578"/>
  <c r="J1620" i="1578" s="1"/>
  <c r="I1619" i="1578"/>
  <c r="J1619" i="1578" s="1"/>
  <c r="I1618" i="1578"/>
  <c r="J1618" i="1578" s="1"/>
  <c r="I1617" i="1578"/>
  <c r="J1617" i="1578" s="1"/>
  <c r="I1616" i="1578"/>
  <c r="J1616" i="1578" s="1"/>
  <c r="I1615" i="1578"/>
  <c r="J1615" i="1578" s="1"/>
  <c r="I1614" i="1578"/>
  <c r="J1614" i="1578" s="1"/>
  <c r="I1613" i="1578"/>
  <c r="J1613" i="1578" s="1"/>
  <c r="I1611" i="1578"/>
  <c r="J1611" i="1578" s="1"/>
  <c r="I1609" i="1578"/>
  <c r="J1609" i="1578" s="1"/>
  <c r="I1608" i="1578"/>
  <c r="J1608" i="1578" s="1"/>
  <c r="I1607" i="1578"/>
  <c r="J1607" i="1578" s="1"/>
  <c r="I1604" i="1578"/>
  <c r="J1604" i="1578" s="1"/>
  <c r="E1603" i="1578"/>
  <c r="E1602" i="1578"/>
  <c r="E1598" i="1578"/>
  <c r="I1574" i="1578"/>
  <c r="J1574" i="1578" s="1"/>
  <c r="I1573" i="1578"/>
  <c r="J1573" i="1578" s="1"/>
  <c r="E1552" i="1578"/>
  <c r="E1550" i="1578"/>
  <c r="E1549" i="1578"/>
  <c r="E1546" i="1578"/>
  <c r="E1539" i="1578"/>
  <c r="E1537" i="1578"/>
  <c r="E1533" i="1578"/>
  <c r="E1532" i="1578"/>
  <c r="E1530" i="1578"/>
  <c r="E1525" i="1578"/>
  <c r="E1524" i="1578"/>
  <c r="E1523" i="1578"/>
  <c r="E1521" i="1578"/>
  <c r="E1520" i="1578"/>
  <c r="E1519" i="1578"/>
  <c r="E1518" i="1578"/>
  <c r="E1516" i="1578"/>
  <c r="E1510" i="1578"/>
  <c r="E1503" i="1578"/>
  <c r="E1496" i="1578"/>
  <c r="E1462" i="1578"/>
  <c r="E1460" i="1578"/>
  <c r="E1459" i="1578"/>
  <c r="E1458" i="1578"/>
  <c r="E1457" i="1578"/>
  <c r="E1455" i="1578"/>
  <c r="E1453" i="1578"/>
  <c r="E1452" i="1578"/>
  <c r="E1451" i="1578"/>
  <c r="E1450" i="1578"/>
  <c r="E1449" i="1578"/>
  <c r="E1447" i="1578"/>
  <c r="E1446" i="1578"/>
  <c r="E1445" i="1578"/>
  <c r="E1444" i="1578"/>
  <c r="E1443" i="1578"/>
  <c r="E1442" i="1578"/>
  <c r="E1441" i="1578"/>
  <c r="E1440" i="1578"/>
  <c r="E1439" i="1578"/>
  <c r="E1438" i="1578"/>
  <c r="E1437" i="1578"/>
  <c r="E1436" i="1578"/>
  <c r="E1435" i="1578"/>
  <c r="E1434" i="1578"/>
  <c r="E1433" i="1578"/>
  <c r="E1432" i="1578"/>
  <c r="E1431" i="1578"/>
  <c r="E1430" i="1578"/>
  <c r="I1429" i="1578"/>
  <c r="J1429" i="1578" s="1"/>
  <c r="I1412" i="1578"/>
  <c r="J1412" i="1578" s="1"/>
  <c r="I1411" i="1578"/>
  <c r="J1411" i="1578" s="1"/>
  <c r="I1410" i="1578"/>
  <c r="J1410" i="1578" s="1"/>
  <c r="I1409" i="1578"/>
  <c r="J1409" i="1578" s="1"/>
  <c r="I1408" i="1578"/>
  <c r="J1408" i="1578" s="1"/>
  <c r="I1407" i="1578"/>
  <c r="J1407" i="1578" s="1"/>
  <c r="I1404" i="1578"/>
  <c r="J1404" i="1578" s="1"/>
  <c r="I1403" i="1578"/>
  <c r="J1403" i="1578" s="1"/>
  <c r="I1402" i="1578"/>
  <c r="J1402" i="1578" s="1"/>
  <c r="I1401" i="1578"/>
  <c r="J1401" i="1578" s="1"/>
  <c r="I1399" i="1578"/>
  <c r="J1399" i="1578" s="1"/>
  <c r="I1398" i="1578"/>
  <c r="J1398" i="1578" s="1"/>
  <c r="E1397" i="1578"/>
  <c r="I1397" i="1578" s="1"/>
  <c r="J1397" i="1578" s="1"/>
  <c r="K1397" i="1578" s="1"/>
  <c r="E1396" i="1578"/>
  <c r="I1396" i="1578" s="1"/>
  <c r="J1396" i="1578" s="1"/>
  <c r="K1396" i="1578" s="1"/>
  <c r="E1395" i="1578"/>
  <c r="I1395" i="1578" s="1"/>
  <c r="J1395" i="1578" s="1"/>
  <c r="K1395" i="1578" s="1"/>
  <c r="E1394" i="1578"/>
  <c r="I1394" i="1578" s="1"/>
  <c r="J1394" i="1578" s="1"/>
  <c r="K1394" i="1578" s="1"/>
  <c r="E1393" i="1578"/>
  <c r="I1393" i="1578" s="1"/>
  <c r="J1393" i="1578" s="1"/>
  <c r="K1393" i="1578" s="1"/>
  <c r="E1392" i="1578"/>
  <c r="I1392" i="1578" s="1"/>
  <c r="J1392" i="1578" s="1"/>
  <c r="K1392" i="1578" s="1"/>
  <c r="E1390" i="1578"/>
  <c r="E1388" i="1578"/>
  <c r="E1387" i="1578"/>
  <c r="I1386" i="1578"/>
  <c r="J1386" i="1578" s="1"/>
  <c r="I1385" i="1578"/>
  <c r="J1385" i="1578" s="1"/>
  <c r="I1384" i="1578"/>
  <c r="J1384" i="1578" s="1"/>
  <c r="I1383" i="1578"/>
  <c r="J1383" i="1578" s="1"/>
  <c r="I1382" i="1578"/>
  <c r="J1382" i="1578" s="1"/>
  <c r="I1381" i="1578"/>
  <c r="J1381" i="1578" s="1"/>
  <c r="I1380" i="1578"/>
  <c r="J1380" i="1578" s="1"/>
  <c r="I1379" i="1578"/>
  <c r="J1379" i="1578" s="1"/>
  <c r="I1378" i="1578"/>
  <c r="J1378" i="1578" s="1"/>
  <c r="I1377" i="1578"/>
  <c r="J1377" i="1578" s="1"/>
  <c r="I1375" i="1578"/>
  <c r="J1375" i="1578" s="1"/>
  <c r="I1374" i="1578"/>
  <c r="J1374" i="1578" s="1"/>
  <c r="I1373" i="1578"/>
  <c r="J1373" i="1578" s="1"/>
  <c r="I1371" i="1578"/>
  <c r="J1371" i="1578" s="1"/>
  <c r="I1370" i="1578"/>
  <c r="J1370" i="1578" s="1"/>
  <c r="I1369" i="1578"/>
  <c r="J1369" i="1578" s="1"/>
  <c r="I1368" i="1578"/>
  <c r="J1368" i="1578" s="1"/>
  <c r="I1367" i="1578"/>
  <c r="J1367" i="1578" s="1"/>
  <c r="I1366" i="1578"/>
  <c r="J1366" i="1578" s="1"/>
  <c r="I1364" i="1578"/>
  <c r="J1364" i="1578" s="1"/>
  <c r="I1354" i="1578"/>
  <c r="J1354" i="1578" s="1"/>
  <c r="I1340" i="1578"/>
  <c r="J1340" i="1578" s="1"/>
  <c r="E1336" i="1578"/>
  <c r="I1335" i="1578"/>
  <c r="J1335" i="1578" s="1"/>
  <c r="I1334" i="1578"/>
  <c r="J1334" i="1578" s="1"/>
  <c r="I1333" i="1578"/>
  <c r="J1333" i="1578" s="1"/>
  <c r="I1332" i="1578"/>
  <c r="J1332" i="1578" s="1"/>
  <c r="I1331" i="1578"/>
  <c r="J1331" i="1578" s="1"/>
  <c r="I1330" i="1578"/>
  <c r="J1330" i="1578" s="1"/>
  <c r="I1329" i="1578"/>
  <c r="J1329" i="1578" s="1"/>
  <c r="I1322" i="1578"/>
  <c r="J1322" i="1578" s="1"/>
  <c r="I1321" i="1578"/>
  <c r="J1321" i="1578" s="1"/>
  <c r="I1319" i="1578"/>
  <c r="J1319" i="1578" s="1"/>
  <c r="I1318" i="1578"/>
  <c r="J1318" i="1578" s="1"/>
  <c r="I1314" i="1578"/>
  <c r="J1314" i="1578" s="1"/>
  <c r="I1313" i="1578"/>
  <c r="J1313" i="1578" s="1"/>
  <c r="I1312" i="1578"/>
  <c r="J1312" i="1578" s="1"/>
  <c r="I1311" i="1578"/>
  <c r="J1311" i="1578" s="1"/>
  <c r="I1310" i="1578"/>
  <c r="J1310" i="1578" s="1"/>
  <c r="I1308" i="1578"/>
  <c r="J1308" i="1578" s="1"/>
  <c r="E1305" i="1578"/>
  <c r="E1304" i="1578"/>
  <c r="E1303" i="1578"/>
  <c r="E1302" i="1578"/>
  <c r="E1301" i="1578"/>
  <c r="E1300" i="1578"/>
  <c r="E1299" i="1578"/>
  <c r="E1294" i="1578"/>
  <c r="E1293" i="1578"/>
  <c r="E1292" i="1578"/>
  <c r="I1290" i="1578"/>
  <c r="J1290" i="1578" s="1"/>
  <c r="I1289" i="1578"/>
  <c r="J1289" i="1578" s="1"/>
  <c r="I1287" i="1578"/>
  <c r="J1287" i="1578" s="1"/>
  <c r="I1285" i="1578"/>
  <c r="J1285" i="1578" s="1"/>
  <c r="I1284" i="1578"/>
  <c r="J1284" i="1578" s="1"/>
  <c r="I1283" i="1578"/>
  <c r="J1283" i="1578" s="1"/>
  <c r="I1282" i="1578"/>
  <c r="J1282" i="1578" s="1"/>
  <c r="E1279" i="1578"/>
  <c r="E1278" i="1578"/>
  <c r="E1277" i="1578"/>
  <c r="E1276" i="1578"/>
  <c r="E1275" i="1578"/>
  <c r="E1273" i="1578"/>
  <c r="I1272" i="1578"/>
  <c r="J1272" i="1578" s="1"/>
  <c r="E1271" i="1578"/>
  <c r="I1268" i="1578"/>
  <c r="J1268" i="1578" s="1"/>
  <c r="I1267" i="1578"/>
  <c r="J1267" i="1578" s="1"/>
  <c r="I1266" i="1578"/>
  <c r="J1266" i="1578" s="1"/>
  <c r="I1265" i="1578"/>
  <c r="J1265" i="1578" s="1"/>
  <c r="I1264" i="1578"/>
  <c r="J1264" i="1578" s="1"/>
  <c r="I1263" i="1578"/>
  <c r="J1263" i="1578" s="1"/>
  <c r="E1262" i="1578"/>
  <c r="I1260" i="1578"/>
  <c r="J1260" i="1578" s="1"/>
  <c r="I1258" i="1578"/>
  <c r="J1258" i="1578" s="1"/>
  <c r="I1257" i="1578"/>
  <c r="J1257" i="1578" s="1"/>
  <c r="I1256" i="1578"/>
  <c r="J1256" i="1578" s="1"/>
  <c r="I1255" i="1578"/>
  <c r="J1255" i="1578" s="1"/>
  <c r="I1254" i="1578"/>
  <c r="J1254" i="1578" s="1"/>
  <c r="I1253" i="1578"/>
  <c r="J1253" i="1578" s="1"/>
  <c r="I1252" i="1578"/>
  <c r="J1252" i="1578" s="1"/>
  <c r="E1248" i="1578"/>
  <c r="I1246" i="1578"/>
  <c r="J1246" i="1578" s="1"/>
  <c r="I1245" i="1578"/>
  <c r="J1245" i="1578" s="1"/>
  <c r="I1244" i="1578"/>
  <c r="J1244" i="1578" s="1"/>
  <c r="I1243" i="1578"/>
  <c r="J1243" i="1578" s="1"/>
  <c r="I1242" i="1578"/>
  <c r="J1242" i="1578" s="1"/>
  <c r="I1240" i="1578"/>
  <c r="J1240" i="1578" s="1"/>
  <c r="E1239" i="1578"/>
  <c r="I1239" i="1578" s="1"/>
  <c r="J1239" i="1578" s="1"/>
  <c r="I1238" i="1578"/>
  <c r="J1238" i="1578" s="1"/>
  <c r="K1238" i="1578" s="1"/>
  <c r="I1237" i="1578"/>
  <c r="J1237" i="1578" s="1"/>
  <c r="I1236" i="1578"/>
  <c r="J1236" i="1578" s="1"/>
  <c r="I1235" i="1578"/>
  <c r="J1235" i="1578" s="1"/>
  <c r="I1234" i="1578"/>
  <c r="J1234" i="1578" s="1"/>
  <c r="I1233" i="1578"/>
  <c r="J1233" i="1578" s="1"/>
  <c r="I1232" i="1578"/>
  <c r="J1232" i="1578" s="1"/>
  <c r="I1231" i="1578"/>
  <c r="J1231" i="1578" s="1"/>
  <c r="I1230" i="1578"/>
  <c r="J1230" i="1578" s="1"/>
  <c r="I1229" i="1578"/>
  <c r="J1229" i="1578" s="1"/>
  <c r="I1228" i="1578"/>
  <c r="J1228" i="1578" s="1"/>
  <c r="E1227" i="1578"/>
  <c r="E1226" i="1578"/>
  <c r="E1225" i="1578"/>
  <c r="E1224" i="1578"/>
  <c r="E1223" i="1578"/>
  <c r="E1222" i="1578"/>
  <c r="E1220" i="1578"/>
  <c r="I1218" i="1578"/>
  <c r="J1218" i="1578" s="1"/>
  <c r="I1217" i="1578"/>
  <c r="J1217" i="1578" s="1"/>
  <c r="I1216" i="1578"/>
  <c r="J1216" i="1578" s="1"/>
  <c r="I1215" i="1578"/>
  <c r="J1215" i="1578" s="1"/>
  <c r="I1214" i="1578"/>
  <c r="J1214" i="1578" s="1"/>
  <c r="I1213" i="1578"/>
  <c r="J1213" i="1578" s="1"/>
  <c r="I1212" i="1578"/>
  <c r="J1212" i="1578" s="1"/>
  <c r="I1211" i="1578"/>
  <c r="J1211" i="1578" s="1"/>
  <c r="I1210" i="1578"/>
  <c r="J1210" i="1578" s="1"/>
  <c r="E1209" i="1578"/>
  <c r="E1208" i="1578"/>
  <c r="E1207" i="1578"/>
  <c r="E1206" i="1578"/>
  <c r="E1205" i="1578"/>
  <c r="I1204" i="1578"/>
  <c r="J1204" i="1578" s="1"/>
  <c r="K1204" i="1578" s="1"/>
  <c r="I1199" i="1578"/>
  <c r="J1199" i="1578" s="1"/>
  <c r="K1199" i="1578" s="1"/>
  <c r="I1198" i="1578"/>
  <c r="J1198" i="1578" s="1"/>
  <c r="K1198" i="1578" s="1"/>
  <c r="I1197" i="1578"/>
  <c r="J1197" i="1578" s="1"/>
  <c r="K1197" i="1578" s="1"/>
  <c r="I1196" i="1578"/>
  <c r="J1196" i="1578" s="1"/>
  <c r="K1196" i="1578" s="1"/>
  <c r="I1195" i="1578"/>
  <c r="J1195" i="1578" s="1"/>
  <c r="K1195" i="1578" s="1"/>
  <c r="I1194" i="1578"/>
  <c r="J1194" i="1578" s="1"/>
  <c r="I1193" i="1578"/>
  <c r="J1193" i="1578" s="1"/>
  <c r="K1193" i="1578" s="1"/>
  <c r="I1189" i="1578"/>
  <c r="J1189" i="1578" s="1"/>
  <c r="I1188" i="1578"/>
  <c r="J1188" i="1578" s="1"/>
  <c r="I1187" i="1578"/>
  <c r="J1187" i="1578" s="1"/>
  <c r="I1186" i="1578"/>
  <c r="J1186" i="1578" s="1"/>
  <c r="E1185" i="1578"/>
  <c r="E1184" i="1578"/>
  <c r="I1184" i="1578" s="1"/>
  <c r="J1184" i="1578" s="1"/>
  <c r="E1183" i="1578"/>
  <c r="I1183" i="1578" s="1"/>
  <c r="J1183" i="1578" s="1"/>
  <c r="I1182" i="1578"/>
  <c r="J1182" i="1578" s="1"/>
  <c r="I1181" i="1578"/>
  <c r="J1181" i="1578" s="1"/>
  <c r="I1179" i="1578"/>
  <c r="J1179" i="1578" s="1"/>
  <c r="I1178" i="1578"/>
  <c r="J1178" i="1578" s="1"/>
  <c r="I1177" i="1578"/>
  <c r="J1177" i="1578" s="1"/>
  <c r="I1176" i="1578"/>
  <c r="J1176" i="1578" s="1"/>
  <c r="I1165" i="1578"/>
  <c r="J1165" i="1578" s="1"/>
  <c r="K1165" i="1578" s="1"/>
  <c r="E1153" i="1578"/>
  <c r="E1148" i="1578"/>
  <c r="E1144" i="1578"/>
  <c r="E1138" i="1578"/>
  <c r="I1136" i="1578"/>
  <c r="J1136" i="1578" s="1"/>
  <c r="E1133" i="1578"/>
  <c r="E1132" i="1578"/>
  <c r="I1123" i="1578"/>
  <c r="J1123" i="1578" s="1"/>
  <c r="I1122" i="1578"/>
  <c r="J1122" i="1578" s="1"/>
  <c r="E1114" i="1578"/>
  <c r="E1113" i="1578"/>
  <c r="E1112" i="1578"/>
  <c r="I1079" i="1578"/>
  <c r="J1079" i="1578" s="1"/>
  <c r="I1078" i="1578"/>
  <c r="J1078" i="1578" s="1"/>
  <c r="I1077" i="1578"/>
  <c r="J1077" i="1578" s="1"/>
  <c r="I1076" i="1578"/>
  <c r="J1076" i="1578" s="1"/>
  <c r="I1075" i="1578"/>
  <c r="J1075" i="1578" s="1"/>
  <c r="I1074" i="1578"/>
  <c r="J1074" i="1578" s="1"/>
  <c r="I1073" i="1578"/>
  <c r="J1073" i="1578" s="1"/>
  <c r="I1072" i="1578"/>
  <c r="J1072" i="1578" s="1"/>
  <c r="I1071" i="1578"/>
  <c r="J1071" i="1578" s="1"/>
  <c r="I1070" i="1578"/>
  <c r="J1070" i="1578" s="1"/>
  <c r="I1068" i="1578"/>
  <c r="J1068" i="1578" s="1"/>
  <c r="I1067" i="1578"/>
  <c r="J1067" i="1578" s="1"/>
  <c r="I1066" i="1578"/>
  <c r="J1066" i="1578" s="1"/>
  <c r="I1065" i="1578"/>
  <c r="J1065" i="1578" s="1"/>
  <c r="I1064" i="1578"/>
  <c r="J1064" i="1578" s="1"/>
  <c r="I1063" i="1578"/>
  <c r="J1063" i="1578" s="1"/>
  <c r="E1062" i="1578"/>
  <c r="E1061" i="1578"/>
  <c r="E1060" i="1578"/>
  <c r="E1059" i="1578"/>
  <c r="E1058" i="1578"/>
  <c r="E1057" i="1578"/>
  <c r="E1056" i="1578"/>
  <c r="E1055" i="1578"/>
  <c r="I1051" i="1578"/>
  <c r="J1051" i="1578" s="1"/>
  <c r="E1050" i="1578"/>
  <c r="E1049" i="1578"/>
  <c r="I1048" i="1578"/>
  <c r="J1048" i="1578" s="1"/>
  <c r="I1047" i="1578"/>
  <c r="J1047" i="1578" s="1"/>
  <c r="I1046" i="1578"/>
  <c r="J1046" i="1578" s="1"/>
  <c r="I1045" i="1578"/>
  <c r="J1045" i="1578" s="1"/>
  <c r="I1044" i="1578"/>
  <c r="J1044" i="1578" s="1"/>
  <c r="I1043" i="1578"/>
  <c r="J1043" i="1578" s="1"/>
  <c r="I1042" i="1578"/>
  <c r="J1042" i="1578" s="1"/>
  <c r="I1041" i="1578"/>
  <c r="J1041" i="1578" s="1"/>
  <c r="I1040" i="1578"/>
  <c r="J1040" i="1578" s="1"/>
  <c r="E1038" i="1578"/>
  <c r="E1037" i="1578"/>
  <c r="E1036" i="1578"/>
  <c r="E1035" i="1578"/>
  <c r="E1034" i="1578"/>
  <c r="E1032" i="1578"/>
  <c r="E1031" i="1578"/>
  <c r="E1030" i="1578"/>
  <c r="E1029" i="1578"/>
  <c r="E1028" i="1578"/>
  <c r="E1027" i="1578"/>
  <c r="E1026" i="1578"/>
  <c r="E1025" i="1578"/>
  <c r="E1024" i="1578"/>
  <c r="E1023" i="1578"/>
  <c r="E1022" i="1578"/>
  <c r="E1021" i="1578"/>
  <c r="E1020" i="1578"/>
  <c r="E1019" i="1578"/>
  <c r="E1018" i="1578"/>
  <c r="E1017" i="1578"/>
  <c r="E1016" i="1578"/>
  <c r="E1015" i="1578"/>
  <c r="E1014" i="1578"/>
  <c r="E1013" i="1578"/>
  <c r="E1012" i="1578"/>
  <c r="E1011" i="1578"/>
  <c r="E1010" i="1578"/>
  <c r="I1009" i="1578"/>
  <c r="J1009" i="1578" s="1"/>
  <c r="I1008" i="1578"/>
  <c r="J1008" i="1578" s="1"/>
  <c r="I1007" i="1578"/>
  <c r="J1007" i="1578" s="1"/>
  <c r="I1006" i="1578"/>
  <c r="J1006" i="1578" s="1"/>
  <c r="I1005" i="1578"/>
  <c r="J1005" i="1578" s="1"/>
  <c r="I1004" i="1578"/>
  <c r="J1004" i="1578" s="1"/>
  <c r="I1003" i="1578"/>
  <c r="J1003" i="1578" s="1"/>
  <c r="I1002" i="1578"/>
  <c r="J1002" i="1578" s="1"/>
  <c r="I1001" i="1578"/>
  <c r="J1001" i="1578" s="1"/>
  <c r="I1000" i="1578"/>
  <c r="J1000" i="1578" s="1"/>
  <c r="I999" i="1578"/>
  <c r="J999" i="1578" s="1"/>
  <c r="I998" i="1578"/>
  <c r="J998" i="1578" s="1"/>
  <c r="I997" i="1578"/>
  <c r="J997" i="1578" s="1"/>
  <c r="I996" i="1578"/>
  <c r="J996" i="1578" s="1"/>
  <c r="E995" i="1578"/>
  <c r="E994" i="1578"/>
  <c r="E993" i="1578"/>
  <c r="E992" i="1578"/>
  <c r="E991" i="1578"/>
  <c r="E990" i="1578"/>
  <c r="E989" i="1578"/>
  <c r="E988" i="1578"/>
  <c r="E987" i="1578"/>
  <c r="E986" i="1578"/>
  <c r="E985" i="1578"/>
  <c r="E984" i="1578"/>
  <c r="E983" i="1578"/>
  <c r="E982" i="1578"/>
  <c r="E981" i="1578"/>
  <c r="E980" i="1578"/>
  <c r="E979" i="1578"/>
  <c r="E978" i="1578"/>
  <c r="E977" i="1578"/>
  <c r="E976" i="1578"/>
  <c r="E975" i="1578"/>
  <c r="E974" i="1578"/>
  <c r="E973" i="1578"/>
  <c r="E972" i="1578"/>
  <c r="E971" i="1578"/>
  <c r="E970" i="1578"/>
  <c r="E969" i="1578"/>
  <c r="E968" i="1578"/>
  <c r="E967" i="1578"/>
  <c r="E966" i="1578"/>
  <c r="E965" i="1578"/>
  <c r="E959" i="1578"/>
  <c r="E958" i="1578"/>
  <c r="E957" i="1578"/>
  <c r="E956" i="1578"/>
  <c r="E954" i="1578"/>
  <c r="E953" i="1578"/>
  <c r="E952" i="1578"/>
  <c r="E951" i="1578"/>
  <c r="E950" i="1578"/>
  <c r="E948" i="1578"/>
  <c r="E947" i="1578"/>
  <c r="E946" i="1578"/>
  <c r="E945" i="1578"/>
  <c r="E944" i="1578"/>
  <c r="E943" i="1578"/>
  <c r="E941" i="1578"/>
  <c r="E940" i="1578"/>
  <c r="E939" i="1578"/>
  <c r="E938" i="1578"/>
  <c r="E937" i="1578"/>
  <c r="E936" i="1578"/>
  <c r="E935" i="1578"/>
  <c r="E934" i="1578"/>
  <c r="E933" i="1578"/>
  <c r="E932" i="1578"/>
  <c r="E931" i="1578"/>
  <c r="E930" i="1578"/>
  <c r="E929" i="1578"/>
  <c r="E928" i="1578"/>
  <c r="E927" i="1578"/>
  <c r="E926" i="1578"/>
  <c r="E925" i="1578"/>
  <c r="E924" i="1578"/>
  <c r="E923" i="1578"/>
  <c r="E922" i="1578"/>
  <c r="E921" i="1578"/>
  <c r="E920" i="1578"/>
  <c r="E919" i="1578"/>
  <c r="E918" i="1578"/>
  <c r="E917" i="1578"/>
  <c r="E916" i="1578"/>
  <c r="E915" i="1578"/>
  <c r="E914" i="1578"/>
  <c r="E913" i="1578"/>
  <c r="E912" i="1578"/>
  <c r="E911" i="1578"/>
  <c r="E910" i="1578"/>
  <c r="E909" i="1578"/>
  <c r="E908" i="1578"/>
  <c r="E907" i="1578"/>
  <c r="E906" i="1578"/>
  <c r="E905" i="1578"/>
  <c r="E904" i="1578"/>
  <c r="E903" i="1578"/>
  <c r="E902" i="1578"/>
  <c r="E900" i="1578"/>
  <c r="E899" i="1578"/>
  <c r="E898" i="1578"/>
  <c r="E890" i="1578"/>
  <c r="E889" i="1578"/>
  <c r="E888" i="1578"/>
  <c r="E887" i="1578"/>
  <c r="E886" i="1578"/>
  <c r="E885" i="1578"/>
  <c r="E884" i="1578"/>
  <c r="E883" i="1578"/>
  <c r="E882" i="1578"/>
  <c r="E881" i="1578"/>
  <c r="E880" i="1578"/>
  <c r="E879" i="1578"/>
  <c r="E878" i="1578"/>
  <c r="E877" i="1578"/>
  <c r="E875" i="1578"/>
  <c r="E874" i="1578"/>
  <c r="E873" i="1578"/>
  <c r="E872" i="1578"/>
  <c r="E871" i="1578"/>
  <c r="E870" i="1578"/>
  <c r="E869" i="1578"/>
  <c r="E868" i="1578"/>
  <c r="E867" i="1578"/>
  <c r="E866" i="1578"/>
  <c r="E865" i="1578"/>
  <c r="E864" i="1578"/>
  <c r="E863" i="1578"/>
  <c r="E862" i="1578"/>
  <c r="E861" i="1578"/>
  <c r="E860" i="1578"/>
  <c r="E859" i="1578"/>
  <c r="E858" i="1578"/>
  <c r="E857" i="1578"/>
  <c r="E856" i="1578"/>
  <c r="E855" i="1578"/>
  <c r="E854" i="1578"/>
  <c r="E853" i="1578"/>
  <c r="E852" i="1578"/>
  <c r="E851" i="1578"/>
  <c r="E850" i="1578"/>
  <c r="E849" i="1578"/>
  <c r="E848" i="1578"/>
  <c r="E846" i="1578"/>
  <c r="E845" i="1578"/>
  <c r="E844" i="1578"/>
  <c r="E843" i="1578"/>
  <c r="E842" i="1578"/>
  <c r="E841" i="1578"/>
  <c r="E839" i="1578"/>
  <c r="E838" i="1578"/>
  <c r="E837" i="1578"/>
  <c r="E836" i="1578"/>
  <c r="E835" i="1578"/>
  <c r="E834" i="1578"/>
  <c r="E833" i="1578"/>
  <c r="E832" i="1578"/>
  <c r="E831" i="1578"/>
  <c r="E830" i="1578"/>
  <c r="E829" i="1578"/>
  <c r="E828" i="1578"/>
  <c r="E827" i="1578"/>
  <c r="E826" i="1578"/>
  <c r="E825" i="1578"/>
  <c r="E824" i="1578"/>
  <c r="E823" i="1578"/>
  <c r="E822" i="1578"/>
  <c r="E821" i="1578"/>
  <c r="E820" i="1578"/>
  <c r="E818" i="1578"/>
  <c r="E817" i="1578"/>
  <c r="E816" i="1578"/>
  <c r="E815" i="1578"/>
  <c r="E814" i="1578"/>
  <c r="E813" i="1578"/>
  <c r="E812" i="1578"/>
  <c r="E811" i="1578"/>
  <c r="E810" i="1578"/>
  <c r="E809" i="1578"/>
  <c r="E808" i="1578"/>
  <c r="E807" i="1578"/>
  <c r="E806" i="1578"/>
  <c r="E805" i="1578"/>
  <c r="E804" i="1578"/>
  <c r="E803" i="1578"/>
  <c r="E802" i="1578"/>
  <c r="E801" i="1578"/>
  <c r="E800" i="1578"/>
  <c r="E799" i="1578"/>
  <c r="E798" i="1578"/>
  <c r="E797" i="1578"/>
  <c r="E796" i="1578"/>
  <c r="E795" i="1578"/>
  <c r="E794" i="1578"/>
  <c r="E793" i="1578"/>
  <c r="E792" i="1578"/>
  <c r="E791" i="1578"/>
  <c r="E790" i="1578"/>
  <c r="E789" i="1578"/>
  <c r="E788" i="1578"/>
  <c r="E787" i="1578"/>
  <c r="E786" i="1578"/>
  <c r="E785" i="1578"/>
  <c r="E784" i="1578"/>
  <c r="E783" i="1578"/>
  <c r="E782" i="1578"/>
  <c r="E781" i="1578"/>
  <c r="E780" i="1578"/>
  <c r="E779" i="1578"/>
  <c r="E778" i="1578"/>
  <c r="E777" i="1578"/>
  <c r="E776" i="1578"/>
  <c r="E775" i="1578"/>
  <c r="E774" i="1578"/>
  <c r="E772" i="1578"/>
  <c r="E771" i="1578"/>
  <c r="E770" i="1578"/>
  <c r="E769" i="1578"/>
  <c r="E768" i="1578"/>
  <c r="E767" i="1578"/>
  <c r="E766" i="1578"/>
  <c r="E765" i="1578"/>
  <c r="E764" i="1578"/>
  <c r="E763" i="1578"/>
  <c r="E762" i="1578"/>
  <c r="E761" i="1578"/>
  <c r="E760" i="1578"/>
  <c r="E759" i="1578"/>
  <c r="E758" i="1578"/>
  <c r="E757" i="1578"/>
  <c r="E755" i="1578"/>
  <c r="E754" i="1578"/>
  <c r="E753" i="1578"/>
  <c r="E752" i="1578"/>
  <c r="E751" i="1578"/>
  <c r="E750" i="1578"/>
  <c r="E749" i="1578"/>
  <c r="E748" i="1578"/>
  <c r="E747" i="1578"/>
  <c r="E746" i="1578"/>
  <c r="E745" i="1578"/>
  <c r="E744" i="1578"/>
  <c r="E743" i="1578"/>
  <c r="E742" i="1578"/>
  <c r="E741" i="1578"/>
  <c r="E735" i="1578"/>
  <c r="E733" i="1578"/>
  <c r="E731" i="1578"/>
  <c r="I728" i="1578"/>
  <c r="J728" i="1578" s="1"/>
  <c r="K728" i="1578" s="1"/>
  <c r="I727" i="1578"/>
  <c r="J727" i="1578" s="1"/>
  <c r="K727" i="1578" s="1"/>
  <c r="I726" i="1578"/>
  <c r="J726" i="1578" s="1"/>
  <c r="K726" i="1578" s="1"/>
  <c r="I725" i="1578"/>
  <c r="J725" i="1578" s="1"/>
  <c r="K725" i="1578" s="1"/>
  <c r="I724" i="1578"/>
  <c r="J724" i="1578" s="1"/>
  <c r="K724" i="1578" s="1"/>
  <c r="E723" i="1578"/>
  <c r="E722" i="1578"/>
  <c r="E721" i="1578"/>
  <c r="E720" i="1578"/>
  <c r="E719" i="1578"/>
  <c r="E718" i="1578"/>
  <c r="E717" i="1578"/>
  <c r="E715" i="1578"/>
  <c r="E714" i="1578"/>
  <c r="E713" i="1578"/>
  <c r="E712" i="1578"/>
  <c r="E711" i="1578"/>
  <c r="E705" i="1578"/>
  <c r="E704" i="1578"/>
  <c r="E703" i="1578"/>
  <c r="E702" i="1578"/>
  <c r="E700" i="1578"/>
  <c r="E699" i="1578"/>
  <c r="E698" i="1578"/>
  <c r="E697" i="1578"/>
  <c r="E696" i="1578"/>
  <c r="E695" i="1578"/>
  <c r="E694" i="1578"/>
  <c r="E693" i="1578"/>
  <c r="E692" i="1578"/>
  <c r="E691" i="1578"/>
  <c r="E690" i="1578"/>
  <c r="E689" i="1578"/>
  <c r="E688" i="1578"/>
  <c r="E687" i="1578"/>
  <c r="E686" i="1578"/>
  <c r="E685" i="1578"/>
  <c r="E684" i="1578"/>
  <c r="E683" i="1578"/>
  <c r="E682" i="1578"/>
  <c r="E681" i="1578"/>
  <c r="E680" i="1578"/>
  <c r="E679" i="1578"/>
  <c r="E678" i="1578"/>
  <c r="E677" i="1578"/>
  <c r="E676" i="1578"/>
  <c r="E674" i="1578"/>
  <c r="E673" i="1578"/>
  <c r="E672" i="1578"/>
  <c r="E671" i="1578"/>
  <c r="E670" i="1578"/>
  <c r="E669" i="1578"/>
  <c r="E667" i="1578"/>
  <c r="E666" i="1578"/>
  <c r="E665" i="1578"/>
  <c r="E664" i="1578"/>
  <c r="E663" i="1578"/>
  <c r="E662" i="1578"/>
  <c r="E661" i="1578"/>
  <c r="E660" i="1578"/>
  <c r="E659" i="1578"/>
  <c r="E658" i="1578"/>
  <c r="E657" i="1578"/>
  <c r="E656" i="1578"/>
  <c r="E655" i="1578"/>
  <c r="E654" i="1578"/>
  <c r="E653" i="1578"/>
  <c r="E652" i="1578"/>
  <c r="E641" i="1578"/>
  <c r="I641" i="1578" s="1"/>
  <c r="J641" i="1578" s="1"/>
  <c r="K641" i="1578" s="1"/>
  <c r="E640" i="1578"/>
  <c r="I640" i="1578" s="1"/>
  <c r="J640" i="1578" s="1"/>
  <c r="K640" i="1578" s="1"/>
  <c r="E639" i="1578"/>
  <c r="E638" i="1578"/>
  <c r="I637" i="1578"/>
  <c r="J637" i="1578" s="1"/>
  <c r="K637" i="1578" s="1"/>
  <c r="I636" i="1578"/>
  <c r="J636" i="1578" s="1"/>
  <c r="K636" i="1578" s="1"/>
  <c r="I635" i="1578"/>
  <c r="J635" i="1578" s="1"/>
  <c r="K635" i="1578" s="1"/>
  <c r="I634" i="1578"/>
  <c r="J634" i="1578" s="1"/>
  <c r="K634" i="1578" s="1"/>
  <c r="I633" i="1578"/>
  <c r="J633" i="1578" s="1"/>
  <c r="K633" i="1578" s="1"/>
  <c r="E632" i="1578"/>
  <c r="E631" i="1578"/>
  <c r="E630" i="1578"/>
  <c r="E629" i="1578"/>
  <c r="E628" i="1578"/>
  <c r="E627" i="1578"/>
  <c r="E626" i="1578"/>
  <c r="E625" i="1578"/>
  <c r="E624" i="1578"/>
  <c r="E623" i="1578"/>
  <c r="E622" i="1578"/>
  <c r="E621" i="1578"/>
  <c r="E620" i="1578"/>
  <c r="E619" i="1578"/>
  <c r="E618" i="1578"/>
  <c r="E617" i="1578"/>
  <c r="E616" i="1578"/>
  <c r="E615" i="1578"/>
  <c r="E614" i="1578"/>
  <c r="E613" i="1578"/>
  <c r="E612" i="1578"/>
  <c r="E611" i="1578"/>
  <c r="E610" i="1578"/>
  <c r="E609" i="1578"/>
  <c r="E608" i="1578"/>
  <c r="E607" i="1578"/>
  <c r="E606" i="1578"/>
  <c r="E605" i="1578"/>
  <c r="E604" i="1578"/>
  <c r="E603" i="1578"/>
  <c r="E602" i="1578"/>
  <c r="E601" i="1578"/>
  <c r="I601" i="1578" s="1"/>
  <c r="J601" i="1578" s="1"/>
  <c r="K601" i="1578" s="1"/>
  <c r="E600" i="1578"/>
  <c r="E599" i="1578"/>
  <c r="E598" i="1578"/>
  <c r="E587" i="1578"/>
  <c r="E586" i="1578"/>
  <c r="E585" i="1578"/>
  <c r="E584" i="1578"/>
  <c r="E583" i="1578"/>
  <c r="E582" i="1578"/>
  <c r="E581" i="1578"/>
  <c r="E580" i="1578"/>
  <c r="E576" i="1578"/>
  <c r="E575" i="1578"/>
  <c r="E574" i="1578"/>
  <c r="E573" i="1578"/>
  <c r="E572" i="1578"/>
  <c r="E571" i="1578"/>
  <c r="E570" i="1578"/>
  <c r="E569" i="1578"/>
  <c r="E568" i="1578"/>
  <c r="E567" i="1578"/>
  <c r="E566" i="1578"/>
  <c r="E565" i="1578"/>
  <c r="E564" i="1578"/>
  <c r="E563" i="1578"/>
  <c r="E562" i="1578"/>
  <c r="E561" i="1578"/>
  <c r="E560" i="1578"/>
  <c r="E559" i="1578"/>
  <c r="E558" i="1578"/>
  <c r="E557" i="1578"/>
  <c r="E556" i="1578"/>
  <c r="E555" i="1578"/>
  <c r="E554" i="1578"/>
  <c r="E553" i="1578"/>
  <c r="E542" i="1578"/>
  <c r="E541" i="1578"/>
  <c r="E540" i="1578"/>
  <c r="E539" i="1578"/>
  <c r="E538" i="1578"/>
  <c r="E537" i="1578"/>
  <c r="E536" i="1578"/>
  <c r="E535" i="1578"/>
  <c r="E534" i="1578"/>
  <c r="E533" i="1578"/>
  <c r="E532" i="1578"/>
  <c r="E531" i="1578"/>
  <c r="E530" i="1578"/>
  <c r="E527" i="1578"/>
  <c r="E525" i="1578"/>
  <c r="E524" i="1578"/>
  <c r="E523" i="1578"/>
  <c r="E522" i="1578"/>
  <c r="E521" i="1578"/>
  <c r="E520" i="1578"/>
  <c r="E519" i="1578"/>
  <c r="E518" i="1578"/>
  <c r="E517" i="1578"/>
  <c r="E516" i="1578"/>
  <c r="E515" i="1578"/>
  <c r="E509" i="1578"/>
  <c r="E508" i="1578"/>
  <c r="E507" i="1578"/>
  <c r="E506" i="1578"/>
  <c r="E505" i="1578"/>
  <c r="E504" i="1578"/>
  <c r="E503" i="1578"/>
  <c r="E502" i="1578"/>
  <c r="E501" i="1578"/>
  <c r="E500" i="1578"/>
  <c r="E498" i="1578"/>
  <c r="E497" i="1578"/>
  <c r="E495" i="1578"/>
  <c r="I494" i="1578"/>
  <c r="J494" i="1578" s="1"/>
  <c r="I493" i="1578"/>
  <c r="J493" i="1578" s="1"/>
  <c r="I492" i="1578"/>
  <c r="J492" i="1578" s="1"/>
  <c r="I491" i="1578"/>
  <c r="J491" i="1578" s="1"/>
  <c r="I490" i="1578"/>
  <c r="J490" i="1578" s="1"/>
  <c r="I489" i="1578"/>
  <c r="J489" i="1578" s="1"/>
  <c r="I488" i="1578"/>
  <c r="J488" i="1578" s="1"/>
  <c r="I487" i="1578"/>
  <c r="J487" i="1578" s="1"/>
  <c r="I486" i="1578"/>
  <c r="J486" i="1578" s="1"/>
  <c r="I485" i="1578"/>
  <c r="J485" i="1578" s="1"/>
  <c r="I484" i="1578"/>
  <c r="J484" i="1578" s="1"/>
  <c r="I483" i="1578"/>
  <c r="J483" i="1578" s="1"/>
  <c r="I482" i="1578"/>
  <c r="J482" i="1578" s="1"/>
  <c r="I481" i="1578"/>
  <c r="J481" i="1578" s="1"/>
  <c r="I480" i="1578"/>
  <c r="J480" i="1578" s="1"/>
  <c r="I479" i="1578"/>
  <c r="J479" i="1578" s="1"/>
  <c r="I478" i="1578"/>
  <c r="J478" i="1578" s="1"/>
  <c r="I477" i="1578"/>
  <c r="J477" i="1578" s="1"/>
  <c r="I476" i="1578"/>
  <c r="J476" i="1578" s="1"/>
  <c r="K476" i="1578" s="1"/>
  <c r="I475" i="1578"/>
  <c r="J475" i="1578" s="1"/>
  <c r="I474" i="1578"/>
  <c r="J474" i="1578" s="1"/>
  <c r="I473" i="1578"/>
  <c r="J473" i="1578" s="1"/>
  <c r="I472" i="1578"/>
  <c r="J472" i="1578" s="1"/>
  <c r="I471" i="1578"/>
  <c r="J471" i="1578" s="1"/>
  <c r="I470" i="1578"/>
  <c r="J470" i="1578" s="1"/>
  <c r="I469" i="1578"/>
  <c r="J469" i="1578" s="1"/>
  <c r="I468" i="1578"/>
  <c r="J468" i="1578" s="1"/>
  <c r="I467" i="1578"/>
  <c r="J467" i="1578" s="1"/>
  <c r="I466" i="1578"/>
  <c r="J466" i="1578" s="1"/>
  <c r="I465" i="1578"/>
  <c r="J465" i="1578" s="1"/>
  <c r="I464" i="1578"/>
  <c r="J464" i="1578" s="1"/>
  <c r="I463" i="1578"/>
  <c r="J463" i="1578" s="1"/>
  <c r="I462" i="1578"/>
  <c r="J462" i="1578" s="1"/>
  <c r="I461" i="1578"/>
  <c r="J461" i="1578" s="1"/>
  <c r="I460" i="1578"/>
  <c r="J460" i="1578" s="1"/>
  <c r="I459" i="1578"/>
  <c r="J459" i="1578" s="1"/>
  <c r="I458" i="1578"/>
  <c r="J458" i="1578" s="1"/>
  <c r="I457" i="1578"/>
  <c r="J457" i="1578" s="1"/>
  <c r="I456" i="1578"/>
  <c r="J456" i="1578" s="1"/>
  <c r="I455" i="1578"/>
  <c r="J455" i="1578" s="1"/>
  <c r="I454" i="1578"/>
  <c r="J454" i="1578" s="1"/>
  <c r="I453" i="1578"/>
  <c r="J453" i="1578" s="1"/>
  <c r="I452" i="1578"/>
  <c r="J452" i="1578" s="1"/>
  <c r="K452" i="1578" s="1"/>
  <c r="I451" i="1578"/>
  <c r="J451" i="1578" s="1"/>
  <c r="I450" i="1578"/>
  <c r="J450" i="1578" s="1"/>
  <c r="I449" i="1578"/>
  <c r="J449" i="1578" s="1"/>
  <c r="I448" i="1578"/>
  <c r="J448" i="1578" s="1"/>
  <c r="I447" i="1578"/>
  <c r="J447" i="1578" s="1"/>
  <c r="I446" i="1578"/>
  <c r="J446" i="1578" s="1"/>
  <c r="I445" i="1578"/>
  <c r="J445" i="1578" s="1"/>
  <c r="I444" i="1578"/>
  <c r="J444" i="1578" s="1"/>
  <c r="I443" i="1578"/>
  <c r="J443" i="1578" s="1"/>
  <c r="I442" i="1578"/>
  <c r="J442" i="1578" s="1"/>
  <c r="I441" i="1578"/>
  <c r="J441" i="1578" s="1"/>
  <c r="K441" i="1578" s="1"/>
  <c r="I440" i="1578"/>
  <c r="J440" i="1578" s="1"/>
  <c r="I439" i="1578"/>
  <c r="J439" i="1578" s="1"/>
  <c r="I438" i="1578"/>
  <c r="J438" i="1578" s="1"/>
  <c r="I437" i="1578"/>
  <c r="J437" i="1578" s="1"/>
  <c r="I436" i="1578"/>
  <c r="J436" i="1578" s="1"/>
  <c r="I435" i="1578"/>
  <c r="J435" i="1578" s="1"/>
  <c r="I434" i="1578"/>
  <c r="J434" i="1578" s="1"/>
  <c r="I433" i="1578"/>
  <c r="J433" i="1578" s="1"/>
  <c r="I432" i="1578"/>
  <c r="J432" i="1578" s="1"/>
  <c r="I431" i="1578"/>
  <c r="J431" i="1578" s="1"/>
  <c r="I430" i="1578"/>
  <c r="J430" i="1578" s="1"/>
  <c r="I429" i="1578"/>
  <c r="J429" i="1578" s="1"/>
  <c r="I428" i="1578"/>
  <c r="J428" i="1578" s="1"/>
  <c r="I427" i="1578"/>
  <c r="J427" i="1578" s="1"/>
  <c r="I426" i="1578"/>
  <c r="J426" i="1578" s="1"/>
  <c r="I425" i="1578"/>
  <c r="J425" i="1578" s="1"/>
  <c r="I424" i="1578"/>
  <c r="J424" i="1578" s="1"/>
  <c r="I423" i="1578"/>
  <c r="J423" i="1578" s="1"/>
  <c r="I422" i="1578"/>
  <c r="J422" i="1578" s="1"/>
  <c r="I421" i="1578"/>
  <c r="J421" i="1578" s="1"/>
  <c r="I420" i="1578"/>
  <c r="J420" i="1578" s="1"/>
  <c r="I419" i="1578"/>
  <c r="J419" i="1578" s="1"/>
  <c r="I418" i="1578"/>
  <c r="J418" i="1578" s="1"/>
  <c r="I417" i="1578"/>
  <c r="J417" i="1578" s="1"/>
  <c r="I416" i="1578"/>
  <c r="J416" i="1578" s="1"/>
  <c r="I415" i="1578"/>
  <c r="J415" i="1578" s="1"/>
  <c r="I414" i="1578"/>
  <c r="J414" i="1578" s="1"/>
  <c r="I413" i="1578"/>
  <c r="J413" i="1578" s="1"/>
  <c r="I412" i="1578"/>
  <c r="J412" i="1578" s="1"/>
  <c r="I411" i="1578"/>
  <c r="J411" i="1578" s="1"/>
  <c r="I410" i="1578"/>
  <c r="J410" i="1578" s="1"/>
  <c r="I409" i="1578"/>
  <c r="J409" i="1578" s="1"/>
  <c r="I408" i="1578"/>
  <c r="J408" i="1578" s="1"/>
  <c r="I407" i="1578"/>
  <c r="J407" i="1578" s="1"/>
  <c r="I406" i="1578"/>
  <c r="J406" i="1578" s="1"/>
  <c r="I405" i="1578"/>
  <c r="J405" i="1578" s="1"/>
  <c r="I404" i="1578"/>
  <c r="J404" i="1578" s="1"/>
  <c r="I403" i="1578"/>
  <c r="J403" i="1578" s="1"/>
  <c r="I402" i="1578"/>
  <c r="J402" i="1578" s="1"/>
  <c r="I401" i="1578"/>
  <c r="J401" i="1578" s="1"/>
  <c r="I400" i="1578"/>
  <c r="J400" i="1578" s="1"/>
  <c r="I399" i="1578"/>
  <c r="J399" i="1578" s="1"/>
  <c r="I398" i="1578"/>
  <c r="J398" i="1578" s="1"/>
  <c r="K398" i="1578" s="1"/>
  <c r="I396" i="1578"/>
  <c r="J396" i="1578" s="1"/>
  <c r="I395" i="1578"/>
  <c r="J395" i="1578" s="1"/>
  <c r="I394" i="1578"/>
  <c r="J394" i="1578" s="1"/>
  <c r="I393" i="1578"/>
  <c r="J393" i="1578" s="1"/>
  <c r="I392" i="1578"/>
  <c r="J392" i="1578" s="1"/>
  <c r="I391" i="1578"/>
  <c r="J391" i="1578" s="1"/>
  <c r="I390" i="1578"/>
  <c r="J390" i="1578" s="1"/>
  <c r="I389" i="1578"/>
  <c r="J389" i="1578" s="1"/>
  <c r="I388" i="1578"/>
  <c r="J388" i="1578" s="1"/>
  <c r="I387" i="1578"/>
  <c r="J387" i="1578" s="1"/>
  <c r="K387" i="1578" s="1"/>
  <c r="I386" i="1578"/>
  <c r="J386" i="1578" s="1"/>
  <c r="I385" i="1578"/>
  <c r="J385" i="1578" s="1"/>
  <c r="I384" i="1578"/>
  <c r="J384" i="1578" s="1"/>
  <c r="I383" i="1578"/>
  <c r="J383" i="1578" s="1"/>
  <c r="I382" i="1578"/>
  <c r="J382" i="1578" s="1"/>
  <c r="I381" i="1578"/>
  <c r="J381" i="1578" s="1"/>
  <c r="I380" i="1578"/>
  <c r="J380" i="1578" s="1"/>
  <c r="I379" i="1578"/>
  <c r="J379" i="1578" s="1"/>
  <c r="I378" i="1578"/>
  <c r="J378" i="1578" s="1"/>
  <c r="I377" i="1578"/>
  <c r="J377" i="1578" s="1"/>
  <c r="I376" i="1578"/>
  <c r="J376" i="1578" s="1"/>
  <c r="I375" i="1578"/>
  <c r="J375" i="1578" s="1"/>
  <c r="I374" i="1578"/>
  <c r="J374" i="1578" s="1"/>
  <c r="I373" i="1578"/>
  <c r="J373" i="1578" s="1"/>
  <c r="I372" i="1578"/>
  <c r="J372" i="1578" s="1"/>
  <c r="I371" i="1578"/>
  <c r="J371" i="1578" s="1"/>
  <c r="I370" i="1578"/>
  <c r="J370" i="1578" s="1"/>
  <c r="I369" i="1578"/>
  <c r="J369" i="1578" s="1"/>
  <c r="I368" i="1578"/>
  <c r="J368" i="1578" s="1"/>
  <c r="I367" i="1578"/>
  <c r="J367" i="1578" s="1"/>
  <c r="I366" i="1578"/>
  <c r="J366" i="1578" s="1"/>
  <c r="I365" i="1578"/>
  <c r="J365" i="1578" s="1"/>
  <c r="I364" i="1578"/>
  <c r="J364" i="1578" s="1"/>
  <c r="I363" i="1578"/>
  <c r="J363" i="1578" s="1"/>
  <c r="I362" i="1578"/>
  <c r="J362" i="1578" s="1"/>
  <c r="I361" i="1578"/>
  <c r="J361" i="1578" s="1"/>
  <c r="I360" i="1578"/>
  <c r="J360" i="1578" s="1"/>
  <c r="I359" i="1578"/>
  <c r="J359" i="1578" s="1"/>
  <c r="I358" i="1578"/>
  <c r="J358" i="1578" s="1"/>
  <c r="I357" i="1578"/>
  <c r="J357" i="1578" s="1"/>
  <c r="I356" i="1578"/>
  <c r="J356" i="1578" s="1"/>
  <c r="I355" i="1578"/>
  <c r="J355" i="1578" s="1"/>
  <c r="I354" i="1578"/>
  <c r="J354" i="1578" s="1"/>
  <c r="I353" i="1578"/>
  <c r="J353" i="1578" s="1"/>
  <c r="I352" i="1578"/>
  <c r="J352" i="1578" s="1"/>
  <c r="I351" i="1578"/>
  <c r="J351" i="1578" s="1"/>
  <c r="I350" i="1578"/>
  <c r="J350" i="1578" s="1"/>
  <c r="I349" i="1578"/>
  <c r="J349" i="1578" s="1"/>
  <c r="I348" i="1578"/>
  <c r="J348" i="1578" s="1"/>
  <c r="I347" i="1578"/>
  <c r="J347" i="1578" s="1"/>
  <c r="I346" i="1578"/>
  <c r="J346" i="1578" s="1"/>
  <c r="I345" i="1578"/>
  <c r="J345" i="1578" s="1"/>
  <c r="I344" i="1578"/>
  <c r="J344" i="1578" s="1"/>
  <c r="I343" i="1578"/>
  <c r="J343" i="1578" s="1"/>
  <c r="I342" i="1578"/>
  <c r="J342" i="1578" s="1"/>
  <c r="I341" i="1578"/>
  <c r="J341" i="1578" s="1"/>
  <c r="I340" i="1578"/>
  <c r="J340" i="1578" s="1"/>
  <c r="I339" i="1578"/>
  <c r="J339" i="1578" s="1"/>
  <c r="I338" i="1578"/>
  <c r="J338" i="1578" s="1"/>
  <c r="I337" i="1578"/>
  <c r="J337" i="1578" s="1"/>
  <c r="I336" i="1578"/>
  <c r="J336" i="1578" s="1"/>
  <c r="I335" i="1578"/>
  <c r="J335" i="1578" s="1"/>
  <c r="I334" i="1578"/>
  <c r="J334" i="1578" s="1"/>
  <c r="I333" i="1578"/>
  <c r="J333" i="1578" s="1"/>
  <c r="I332" i="1578"/>
  <c r="J332" i="1578" s="1"/>
  <c r="I331" i="1578"/>
  <c r="J331" i="1578" s="1"/>
  <c r="I330" i="1578"/>
  <c r="J330" i="1578" s="1"/>
  <c r="I329" i="1578"/>
  <c r="J329" i="1578" s="1"/>
  <c r="I328" i="1578"/>
  <c r="J328" i="1578" s="1"/>
  <c r="I327" i="1578"/>
  <c r="J327" i="1578" s="1"/>
  <c r="I320" i="1578"/>
  <c r="J320" i="1578" s="1"/>
  <c r="E316" i="1578"/>
  <c r="E314" i="1578"/>
  <c r="I313" i="1578"/>
  <c r="J313" i="1578" s="1"/>
  <c r="E312" i="1578"/>
  <c r="E311" i="1578"/>
  <c r="E310" i="1578"/>
  <c r="E309" i="1578"/>
  <c r="E308" i="1578"/>
  <c r="E307" i="1578"/>
  <c r="E306" i="1578"/>
  <c r="E305" i="1578"/>
  <c r="E304" i="1578"/>
  <c r="E302" i="1578"/>
  <c r="I301" i="1578"/>
  <c r="J301" i="1578" s="1"/>
  <c r="E300" i="1578"/>
  <c r="E299" i="1578"/>
  <c r="E298" i="1578"/>
  <c r="E297" i="1578"/>
  <c r="I297" i="1578" s="1"/>
  <c r="J297" i="1578" s="1"/>
  <c r="K297" i="1578" s="1"/>
  <c r="E294" i="1578"/>
  <c r="E293" i="1578"/>
  <c r="E292" i="1578"/>
  <c r="E291" i="1578"/>
  <c r="E290" i="1578"/>
  <c r="E289" i="1578"/>
  <c r="E288" i="1578"/>
  <c r="E287" i="1578"/>
  <c r="E286" i="1578"/>
  <c r="E285" i="1578"/>
  <c r="E283" i="1578"/>
  <c r="E281" i="1578"/>
  <c r="I280" i="1578"/>
  <c r="J280" i="1578" s="1"/>
  <c r="I279" i="1578"/>
  <c r="J279" i="1578" s="1"/>
  <c r="E278" i="1578"/>
  <c r="E277" i="1578"/>
  <c r="E276" i="1578"/>
  <c r="E275" i="1578"/>
  <c r="E270" i="1578"/>
  <c r="E269" i="1578"/>
  <c r="I268" i="1578"/>
  <c r="J268" i="1578" s="1"/>
  <c r="E267" i="1578"/>
  <c r="E266" i="1578"/>
  <c r="X265" i="1578"/>
  <c r="E265" i="1578"/>
  <c r="E264" i="1578"/>
  <c r="E263" i="1578"/>
  <c r="E262" i="1578"/>
  <c r="E260" i="1578"/>
  <c r="E259" i="1578"/>
  <c r="E258" i="1578"/>
  <c r="I257" i="1578"/>
  <c r="J257" i="1578" s="1"/>
  <c r="E254" i="1578"/>
  <c r="E253" i="1578"/>
  <c r="E252" i="1578"/>
  <c r="E251" i="1578"/>
  <c r="E250" i="1578"/>
  <c r="E248" i="1578"/>
  <c r="E247" i="1578"/>
  <c r="E246" i="1578"/>
  <c r="E245" i="1578"/>
  <c r="E244" i="1578"/>
  <c r="E243" i="1578"/>
  <c r="E242" i="1578"/>
  <c r="E241" i="1578"/>
  <c r="E240" i="1578"/>
  <c r="E239" i="1578"/>
  <c r="E238" i="1578"/>
  <c r="E237" i="1578"/>
  <c r="E236" i="1578"/>
  <c r="E235" i="1578"/>
  <c r="E234" i="1578"/>
  <c r="E233" i="1578"/>
  <c r="E231" i="1578"/>
  <c r="E230" i="1578"/>
  <c r="E229" i="1578"/>
  <c r="E228" i="1578"/>
  <c r="E227" i="1578"/>
  <c r="E226" i="1578"/>
  <c r="E225" i="1578"/>
  <c r="E224" i="1578"/>
  <c r="E223" i="1578"/>
  <c r="E222" i="1578"/>
  <c r="E216" i="1578"/>
  <c r="E209" i="1578"/>
  <c r="E208" i="1578"/>
  <c r="E207" i="1578"/>
  <c r="E206" i="1578"/>
  <c r="E205" i="1578"/>
  <c r="E204" i="1578"/>
  <c r="E203" i="1578"/>
  <c r="E201" i="1578"/>
  <c r="E198" i="1578"/>
  <c r="E197" i="1578"/>
  <c r="E196" i="1578"/>
  <c r="E195" i="1578"/>
  <c r="E194" i="1578"/>
  <c r="E191" i="1578"/>
  <c r="E182" i="1578"/>
  <c r="E177" i="1578"/>
  <c r="E176" i="1578"/>
  <c r="E173" i="1578"/>
  <c r="E172" i="1578"/>
  <c r="E171" i="1578"/>
  <c r="E170" i="1578"/>
  <c r="E168" i="1578"/>
  <c r="E167" i="1578"/>
  <c r="E166" i="1578"/>
  <c r="E165" i="1578"/>
  <c r="E164" i="1578"/>
  <c r="E163" i="1578"/>
  <c r="E162" i="1578"/>
  <c r="E161" i="1578"/>
  <c r="E160" i="1578"/>
  <c r="E159" i="1578"/>
  <c r="E157" i="1578"/>
  <c r="E156" i="1578"/>
  <c r="E155" i="1578"/>
  <c r="E154" i="1578"/>
  <c r="E153" i="1578"/>
  <c r="E152" i="1578"/>
  <c r="I151" i="1578"/>
  <c r="J151" i="1578" s="1"/>
  <c r="E150" i="1578"/>
  <c r="E143" i="1578"/>
  <c r="E134" i="1578"/>
  <c r="E133" i="1578"/>
  <c r="E132" i="1578"/>
  <c r="E131" i="1578"/>
  <c r="E130" i="1578"/>
  <c r="E129" i="1578"/>
  <c r="E128" i="1578"/>
  <c r="E125" i="1578"/>
  <c r="E122" i="1578"/>
  <c r="E121" i="1578"/>
  <c r="E120" i="1578"/>
  <c r="E119" i="1578"/>
  <c r="E118" i="1578"/>
  <c r="E108" i="1578"/>
  <c r="E103" i="1578"/>
  <c r="E102" i="1578"/>
  <c r="E101" i="1578"/>
  <c r="E100" i="1578"/>
  <c r="E99" i="1578"/>
  <c r="E98" i="1578"/>
  <c r="E97" i="1578"/>
  <c r="E96" i="1578"/>
  <c r="E95" i="1578"/>
  <c r="E94" i="1578"/>
  <c r="E93" i="1578"/>
  <c r="E92" i="1578"/>
  <c r="E91" i="1578"/>
  <c r="E90" i="1578"/>
  <c r="E89" i="1578"/>
  <c r="E88" i="1578"/>
  <c r="E87" i="1578"/>
  <c r="E86" i="1578"/>
  <c r="E85" i="1578"/>
  <c r="E84" i="1578"/>
  <c r="E83" i="1578"/>
  <c r="E82" i="1578"/>
  <c r="E81" i="1578"/>
  <c r="E80" i="1578"/>
  <c r="E79" i="1578"/>
  <c r="E78" i="1578"/>
  <c r="I74" i="1578"/>
  <c r="J74" i="1578" s="1"/>
  <c r="E73" i="1578"/>
  <c r="E72" i="1578"/>
  <c r="E71" i="1578"/>
  <c r="E70" i="1578"/>
  <c r="E69" i="1578"/>
  <c r="E68" i="1578"/>
  <c r="E67" i="1578"/>
  <c r="E66" i="1578"/>
  <c r="E64" i="1578"/>
  <c r="E63" i="1578"/>
  <c r="E62" i="1578"/>
  <c r="E61" i="1578"/>
  <c r="E60" i="1578"/>
  <c r="E59" i="1578"/>
  <c r="E58" i="1578"/>
  <c r="E57" i="1578"/>
  <c r="E56" i="1578"/>
  <c r="E55" i="1578"/>
  <c r="E54" i="1578"/>
  <c r="E53" i="1578"/>
  <c r="E52" i="1578"/>
  <c r="E51" i="1578"/>
  <c r="E50" i="1578"/>
  <c r="E49" i="1578"/>
  <c r="E48" i="1578"/>
  <c r="E47" i="1578"/>
  <c r="E46" i="1578"/>
  <c r="E45" i="1578"/>
  <c r="E44" i="1578"/>
  <c r="E43" i="1578"/>
  <c r="E41" i="1578"/>
  <c r="E40" i="1578"/>
  <c r="E39" i="1578"/>
  <c r="E38" i="1578"/>
  <c r="E37" i="1578"/>
  <c r="E36" i="1578"/>
  <c r="E35" i="1578"/>
  <c r="E34" i="1578"/>
  <c r="E33" i="1578"/>
  <c r="E32" i="1578"/>
  <c r="E30" i="1578"/>
  <c r="E29" i="1578"/>
  <c r="E28" i="1578"/>
  <c r="E27" i="1578"/>
  <c r="E26" i="1578"/>
  <c r="E25" i="1578"/>
  <c r="E24" i="1578"/>
  <c r="E23" i="1578"/>
  <c r="E22" i="1578"/>
  <c r="E21" i="1578"/>
  <c r="E20" i="1578"/>
  <c r="E19" i="1578"/>
  <c r="E18" i="1578"/>
  <c r="E17" i="1578"/>
  <c r="E16" i="1578"/>
  <c r="E15" i="1578"/>
  <c r="E14" i="1578"/>
  <c r="E13" i="1578"/>
  <c r="E12" i="1578"/>
  <c r="E10" i="1578"/>
  <c r="E9" i="1578"/>
  <c r="E8" i="1578"/>
  <c r="E7" i="1578"/>
  <c r="E6" i="1578"/>
  <c r="E5" i="1578"/>
  <c r="E4" i="1578"/>
  <c r="E3" i="1578"/>
  <c r="I898" i="1578" l="1"/>
  <c r="J898" i="1578" s="1"/>
  <c r="K898" i="1578" s="1"/>
  <c r="I967" i="1578"/>
  <c r="J967" i="1578" s="1"/>
  <c r="K967" i="1578" s="1"/>
  <c r="I1495" i="1578"/>
  <c r="J1495" i="1578" s="1"/>
  <c r="K1495" i="1578" s="1"/>
  <c r="I797" i="1578"/>
  <c r="J797" i="1578" s="1"/>
  <c r="K797" i="1578" s="1"/>
  <c r="I1126" i="1578"/>
  <c r="J1126" i="1578" s="1"/>
  <c r="K1126" i="1578" s="1"/>
  <c r="I1695" i="1578"/>
  <c r="J1695" i="1578" s="1"/>
  <c r="K1695" i="1578" s="1"/>
  <c r="I869" i="1578"/>
  <c r="J869" i="1578" s="1"/>
  <c r="K869" i="1578" s="1"/>
  <c r="I2135" i="1578"/>
  <c r="J2135" i="1578" s="1"/>
  <c r="K2135" i="1578" s="1"/>
  <c r="I321" i="1578"/>
  <c r="J321" i="1578" s="1"/>
  <c r="K321" i="1578" s="1"/>
  <c r="I42" i="1578"/>
  <c r="J42" i="1578" s="1"/>
  <c r="I846" i="1578"/>
  <c r="J846" i="1578" s="1"/>
  <c r="K846" i="1578" s="1"/>
  <c r="I1432" i="1578"/>
  <c r="J1432" i="1578" s="1"/>
  <c r="K1432" i="1578" s="1"/>
  <c r="I1562" i="1578"/>
  <c r="J1562" i="1578" s="1"/>
  <c r="K1562" i="1578" s="1"/>
  <c r="I162" i="1578"/>
  <c r="J162" i="1578" s="1"/>
  <c r="K162" i="1578" s="1"/>
  <c r="I661" i="1578"/>
  <c r="J661" i="1578" s="1"/>
  <c r="K661" i="1578" s="1"/>
  <c r="I666" i="1578"/>
  <c r="J666" i="1578" s="1"/>
  <c r="K666" i="1578" s="1"/>
  <c r="I1015" i="1578"/>
  <c r="J1015" i="1578" s="1"/>
  <c r="K1015" i="1578" s="1"/>
  <c r="I1270" i="1578"/>
  <c r="J1270" i="1578" s="1"/>
  <c r="K1270" i="1578" s="1"/>
  <c r="I1304" i="1578"/>
  <c r="J1304" i="1578" s="1"/>
  <c r="K1304" i="1578" s="1"/>
  <c r="I1355" i="1578"/>
  <c r="J1355" i="1578" s="1"/>
  <c r="K1355" i="1578" s="1"/>
  <c r="I1601" i="1578"/>
  <c r="J1601" i="1578" s="1"/>
  <c r="K1601" i="1578" s="1"/>
  <c r="I607" i="1578"/>
  <c r="J607" i="1578" s="1"/>
  <c r="K607" i="1578" s="1"/>
  <c r="I617" i="1578"/>
  <c r="J617" i="1578" s="1"/>
  <c r="K617" i="1578" s="1"/>
  <c r="I110" i="1578"/>
  <c r="J110" i="1578" s="1"/>
  <c r="K110" i="1578" s="1"/>
  <c r="I153" i="1578"/>
  <c r="J153" i="1578" s="1"/>
  <c r="K153" i="1578" s="1"/>
  <c r="I1053" i="1578"/>
  <c r="J1053" i="1578" s="1"/>
  <c r="K1053" i="1578" s="1"/>
  <c r="I1103" i="1578"/>
  <c r="J1103" i="1578" s="1"/>
  <c r="K1103" i="1578" s="1"/>
  <c r="I1202" i="1578"/>
  <c r="J1202" i="1578" s="1"/>
  <c r="K1202" i="1578" s="1"/>
  <c r="I1512" i="1578"/>
  <c r="J1512" i="1578" s="1"/>
  <c r="K1512" i="1578" s="1"/>
  <c r="I305" i="1578"/>
  <c r="J305" i="1578" s="1"/>
  <c r="K305" i="1578" s="1"/>
  <c r="I1115" i="1578"/>
  <c r="J1115" i="1578" s="1"/>
  <c r="K1115" i="1578" s="1"/>
  <c r="I1168" i="1578"/>
  <c r="J1168" i="1578" s="1"/>
  <c r="K1168" i="1578" s="1"/>
  <c r="I1293" i="1578"/>
  <c r="J1293" i="1578" s="1"/>
  <c r="K1293" i="1578" s="1"/>
  <c r="I1405" i="1578"/>
  <c r="J1405" i="1578" s="1"/>
  <c r="I1548" i="1578"/>
  <c r="J1548" i="1578" s="1"/>
  <c r="K1548" i="1578" s="1"/>
  <c r="I2095" i="1578"/>
  <c r="J2095" i="1578" s="1"/>
  <c r="K2095" i="1578" s="1"/>
  <c r="I38" i="1578"/>
  <c r="J38" i="1578" s="1"/>
  <c r="K38" i="1578" s="1"/>
  <c r="I193" i="1578"/>
  <c r="J193" i="1578" s="1"/>
  <c r="K193" i="1578" s="1"/>
  <c r="I510" i="1578"/>
  <c r="J510" i="1578" s="1"/>
  <c r="K510" i="1578" s="1"/>
  <c r="I680" i="1578"/>
  <c r="J680" i="1578" s="1"/>
  <c r="K680" i="1578" s="1"/>
  <c r="I935" i="1578"/>
  <c r="J935" i="1578" s="1"/>
  <c r="K935" i="1578" s="1"/>
  <c r="I1296" i="1578"/>
  <c r="J1296" i="1578" s="1"/>
  <c r="I1448" i="1578"/>
  <c r="J1448" i="1578" s="1"/>
  <c r="K1448" i="1578" s="1"/>
  <c r="I1591" i="1578"/>
  <c r="J1591" i="1578" s="1"/>
  <c r="K1591" i="1578" s="1"/>
  <c r="I1724" i="1578"/>
  <c r="J1724" i="1578" s="1"/>
  <c r="K1724" i="1578" s="1"/>
  <c r="I923" i="1578"/>
  <c r="J923" i="1578" s="1"/>
  <c r="K923" i="1578" s="1"/>
  <c r="I1082" i="1578"/>
  <c r="J1082" i="1578" s="1"/>
  <c r="K1082" i="1578" s="1"/>
  <c r="I1087" i="1578"/>
  <c r="J1087" i="1578" s="1"/>
  <c r="K1087" i="1578" s="1"/>
  <c r="I1328" i="1578"/>
  <c r="J1328" i="1578" s="1"/>
  <c r="K1328" i="1578" s="1"/>
  <c r="I217" i="1578"/>
  <c r="J217" i="1578" s="1"/>
  <c r="K217" i="1578" s="1"/>
  <c r="I824" i="1578"/>
  <c r="J824" i="1578" s="1"/>
  <c r="K824" i="1578" s="1"/>
  <c r="I1474" i="1578"/>
  <c r="J1474" i="1578" s="1"/>
  <c r="K1474" i="1578" s="1"/>
  <c r="I12" i="1578"/>
  <c r="J12" i="1578" s="1"/>
  <c r="K12" i="1578" s="1"/>
  <c r="I1175" i="1578"/>
  <c r="J1175" i="1578" s="1"/>
  <c r="K1175" i="1578" s="1"/>
  <c r="I1295" i="1578"/>
  <c r="J1295" i="1578" s="1"/>
  <c r="K1295" i="1578" s="1"/>
  <c r="I1485" i="1578"/>
  <c r="J1485" i="1578" s="1"/>
  <c r="K1485" i="1578" s="1"/>
  <c r="I316" i="1578"/>
  <c r="J316" i="1578" s="1"/>
  <c r="I1219" i="1578"/>
  <c r="J1219" i="1578" s="1"/>
  <c r="K1219" i="1578" s="1"/>
  <c r="I760" i="1578"/>
  <c r="J760" i="1578" s="1"/>
  <c r="K760" i="1578" s="1"/>
  <c r="I1106" i="1578"/>
  <c r="J1106" i="1578" s="1"/>
  <c r="K1106" i="1578" s="1"/>
  <c r="I181" i="1578"/>
  <c r="J181" i="1578" s="1"/>
  <c r="K181" i="1578" s="1"/>
  <c r="I1309" i="1578"/>
  <c r="J1309" i="1578" s="1"/>
  <c r="I194" i="1578"/>
  <c r="J194" i="1578" s="1"/>
  <c r="K194" i="1578" s="1"/>
  <c r="I322" i="1578"/>
  <c r="J322" i="1578" s="1"/>
  <c r="K322" i="1578" s="1"/>
  <c r="I79" i="1578"/>
  <c r="J79" i="1578" s="1"/>
  <c r="K79" i="1578" s="1"/>
  <c r="I651" i="1578"/>
  <c r="J651" i="1578" s="1"/>
  <c r="K651" i="1578" s="1"/>
  <c r="I886" i="1578"/>
  <c r="J886" i="1578" s="1"/>
  <c r="K886" i="1578" s="1"/>
  <c r="I1127" i="1578"/>
  <c r="J1127" i="1578" s="1"/>
  <c r="K1127" i="1578" s="1"/>
  <c r="I1806" i="1578"/>
  <c r="J1806" i="1578" s="1"/>
  <c r="K1806" i="1578" s="1"/>
  <c r="I539" i="1578"/>
  <c r="J539" i="1578" s="1"/>
  <c r="K539" i="1578" s="1"/>
  <c r="I1247" i="1578"/>
  <c r="J1247" i="1578" s="1"/>
  <c r="I1097" i="1578"/>
  <c r="J1097" i="1578" s="1"/>
  <c r="K1097" i="1578" s="1"/>
  <c r="I126" i="1578"/>
  <c r="J126" i="1578" s="1"/>
  <c r="K126" i="1578" s="1"/>
  <c r="I644" i="1578"/>
  <c r="J644" i="1578" s="1"/>
  <c r="K644" i="1578" s="1"/>
  <c r="I1089" i="1578"/>
  <c r="J1089" i="1578" s="1"/>
  <c r="K1089" i="1578" s="1"/>
  <c r="I1094" i="1578"/>
  <c r="J1094" i="1578" s="1"/>
  <c r="K1094" i="1578" s="1"/>
  <c r="I1400" i="1578"/>
  <c r="J1400" i="1578" s="1"/>
  <c r="K1400" i="1578" s="1"/>
  <c r="I2100" i="1578"/>
  <c r="J2100" i="1578" s="1"/>
  <c r="K2100" i="1578" s="1"/>
  <c r="I1445" i="1578"/>
  <c r="J1445" i="1578" s="1"/>
  <c r="K1445" i="1578" s="1"/>
  <c r="I1593" i="1578"/>
  <c r="J1593" i="1578" s="1"/>
  <c r="K1593" i="1578" s="1"/>
  <c r="I1649" i="1578"/>
  <c r="J1649" i="1578" s="1"/>
  <c r="K1649" i="1578" s="1"/>
  <c r="I1711" i="1578"/>
  <c r="J1711" i="1578" s="1"/>
  <c r="K1711" i="1578" s="1"/>
  <c r="I1721" i="1578"/>
  <c r="J1721" i="1578" s="1"/>
  <c r="K1721" i="1578" s="1"/>
  <c r="I2023" i="1578"/>
  <c r="J2023" i="1578" s="1"/>
  <c r="K2023" i="1578" s="1"/>
  <c r="I2127" i="1578"/>
  <c r="J2127" i="1578" s="1"/>
  <c r="K2127" i="1578" s="1"/>
  <c r="I1418" i="1578"/>
  <c r="J1418" i="1578" s="1"/>
  <c r="K1418" i="1578" s="1"/>
  <c r="I1423" i="1578"/>
  <c r="J1423" i="1578" s="1"/>
  <c r="K1423" i="1578" s="1"/>
  <c r="I1428" i="1578"/>
  <c r="J1428" i="1578" s="1"/>
  <c r="K1428" i="1578" s="1"/>
  <c r="I1431" i="1578"/>
  <c r="J1431" i="1578" s="1"/>
  <c r="K1431" i="1578" s="1"/>
  <c r="I1516" i="1578"/>
  <c r="J1516" i="1578" s="1"/>
  <c r="K1516" i="1578" s="1"/>
  <c r="I6" i="1578"/>
  <c r="J6" i="1578" s="1"/>
  <c r="K6" i="1578" s="1"/>
  <c r="I13" i="1578"/>
  <c r="J13" i="1578" s="1"/>
  <c r="K13" i="1578" s="1"/>
  <c r="I27" i="1578"/>
  <c r="J27" i="1578" s="1"/>
  <c r="K27" i="1578" s="1"/>
  <c r="I43" i="1578"/>
  <c r="J43" i="1578" s="1"/>
  <c r="K43" i="1578" s="1"/>
  <c r="I89" i="1578"/>
  <c r="J89" i="1578" s="1"/>
  <c r="K89" i="1578" s="1"/>
  <c r="I152" i="1578"/>
  <c r="J152" i="1578" s="1"/>
  <c r="K152" i="1578" s="1"/>
  <c r="I214" i="1578"/>
  <c r="J214" i="1578" s="1"/>
  <c r="K214" i="1578" s="1"/>
  <c r="I319" i="1578"/>
  <c r="J319" i="1578" s="1"/>
  <c r="K319" i="1578" s="1"/>
  <c r="I397" i="1578"/>
  <c r="J397" i="1578" s="1"/>
  <c r="K397" i="1578" s="1"/>
  <c r="I556" i="1578"/>
  <c r="J556" i="1578" s="1"/>
  <c r="K556" i="1578" s="1"/>
  <c r="I577" i="1578"/>
  <c r="J577" i="1578" s="1"/>
  <c r="K577" i="1578" s="1"/>
  <c r="I673" i="1578"/>
  <c r="J673" i="1578" s="1"/>
  <c r="K673" i="1578" s="1"/>
  <c r="I693" i="1578"/>
  <c r="J693" i="1578" s="1"/>
  <c r="K693" i="1578" s="1"/>
  <c r="I748" i="1578"/>
  <c r="J748" i="1578" s="1"/>
  <c r="K748" i="1578" s="1"/>
  <c r="I1038" i="1578"/>
  <c r="J1038" i="1578" s="1"/>
  <c r="K1038" i="1578" s="1"/>
  <c r="I1148" i="1578"/>
  <c r="J1148" i="1578" s="1"/>
  <c r="K1148" i="1578" s="1"/>
  <c r="I1248" i="1578"/>
  <c r="J1248" i="1578" s="1"/>
  <c r="I1261" i="1578"/>
  <c r="J1261" i="1578" s="1"/>
  <c r="I1453" i="1578"/>
  <c r="J1453" i="1578" s="1"/>
  <c r="K1453" i="1578" s="1"/>
  <c r="I1463" i="1578"/>
  <c r="J1463" i="1578" s="1"/>
  <c r="K1463" i="1578" s="1"/>
  <c r="I1801" i="1578"/>
  <c r="J1801" i="1578" s="1"/>
  <c r="K1801" i="1578" s="1"/>
  <c r="I2175" i="1578"/>
  <c r="J2175" i="1578" s="1"/>
  <c r="K2175" i="1578" s="1"/>
  <c r="I2223" i="1578"/>
  <c r="J2223" i="1578" s="1"/>
  <c r="K2223" i="1578" s="1"/>
  <c r="I614" i="1578"/>
  <c r="J614" i="1578" s="1"/>
  <c r="K614" i="1578" s="1"/>
  <c r="I216" i="1578"/>
  <c r="J216" i="1578" s="1"/>
  <c r="K216" i="1578" s="1"/>
  <c r="I924" i="1578"/>
  <c r="J924" i="1578" s="1"/>
  <c r="K924" i="1578" s="1"/>
  <c r="I1054" i="1578"/>
  <c r="J1054" i="1578" s="1"/>
  <c r="K1054" i="1578" s="1"/>
  <c r="I28" i="1578"/>
  <c r="J28" i="1578" s="1"/>
  <c r="K28" i="1578" s="1"/>
  <c r="I270" i="1578"/>
  <c r="J270" i="1578" s="1"/>
  <c r="K270" i="1578" s="1"/>
  <c r="I36" i="1578"/>
  <c r="J36" i="1578" s="1"/>
  <c r="K36" i="1578" s="1"/>
  <c r="I185" i="1578"/>
  <c r="J185" i="1578" s="1"/>
  <c r="K185" i="1578" s="1"/>
  <c r="I1095" i="1578"/>
  <c r="J1095" i="1578" s="1"/>
  <c r="K1095" i="1578" s="1"/>
  <c r="I1164" i="1578"/>
  <c r="J1164" i="1578" s="1"/>
  <c r="K1164" i="1578" s="1"/>
  <c r="I580" i="1578"/>
  <c r="J580" i="1578" s="1"/>
  <c r="K580" i="1578" s="1"/>
  <c r="I195" i="1578"/>
  <c r="J195" i="1578" s="1"/>
  <c r="K195" i="1578" s="1"/>
  <c r="I219" i="1578"/>
  <c r="J219" i="1578" s="1"/>
  <c r="K219" i="1578" s="1"/>
  <c r="I287" i="1578"/>
  <c r="J287" i="1578" s="1"/>
  <c r="K287" i="1578" s="1"/>
  <c r="I573" i="1578"/>
  <c r="J573" i="1578" s="1"/>
  <c r="K573" i="1578" s="1"/>
  <c r="I904" i="1578"/>
  <c r="J904" i="1578" s="1"/>
  <c r="K904" i="1578" s="1"/>
  <c r="I991" i="1578"/>
  <c r="J991" i="1578" s="1"/>
  <c r="K991" i="1578" s="1"/>
  <c r="I314" i="1578"/>
  <c r="J314" i="1578" s="1"/>
  <c r="I907" i="1578"/>
  <c r="J907" i="1578" s="1"/>
  <c r="K907" i="1578" s="1"/>
  <c r="I642" i="1578"/>
  <c r="J642" i="1578" s="1"/>
  <c r="K642" i="1578" s="1"/>
  <c r="I1415" i="1578"/>
  <c r="J1415" i="1578" s="1"/>
  <c r="K1415" i="1578" s="1"/>
  <c r="I5" i="1578"/>
  <c r="J5" i="1578" s="1"/>
  <c r="K5" i="1578" s="1"/>
  <c r="I77" i="1578"/>
  <c r="J77" i="1578" s="1"/>
  <c r="K77" i="1578" s="1"/>
  <c r="I94" i="1578"/>
  <c r="J94" i="1578" s="1"/>
  <c r="K94" i="1578" s="1"/>
  <c r="I147" i="1578"/>
  <c r="J147" i="1578" s="1"/>
  <c r="K147" i="1578" s="1"/>
  <c r="I173" i="1578"/>
  <c r="J173" i="1578" s="1"/>
  <c r="K173" i="1578" s="1"/>
  <c r="I175" i="1578"/>
  <c r="J175" i="1578" s="1"/>
  <c r="K175" i="1578" s="1"/>
  <c r="I234" i="1578"/>
  <c r="J234" i="1578" s="1"/>
  <c r="K234" i="1578" s="1"/>
  <c r="I242" i="1578"/>
  <c r="J242" i="1578" s="1"/>
  <c r="K242" i="1578" s="1"/>
  <c r="I517" i="1578"/>
  <c r="J517" i="1578" s="1"/>
  <c r="K517" i="1578" s="1"/>
  <c r="I528" i="1578"/>
  <c r="J528" i="1578" s="1"/>
  <c r="K528" i="1578" s="1"/>
  <c r="I626" i="1578"/>
  <c r="J626" i="1578" s="1"/>
  <c r="K626" i="1578" s="1"/>
  <c r="I690" i="1578"/>
  <c r="J690" i="1578" s="1"/>
  <c r="K690" i="1578" s="1"/>
  <c r="I783" i="1578"/>
  <c r="J783" i="1578" s="1"/>
  <c r="K783" i="1578" s="1"/>
  <c r="I788" i="1578"/>
  <c r="J788" i="1578" s="1"/>
  <c r="K788" i="1578" s="1"/>
  <c r="I940" i="1578"/>
  <c r="J940" i="1578" s="1"/>
  <c r="K940" i="1578" s="1"/>
  <c r="I959" i="1578"/>
  <c r="J959" i="1578" s="1"/>
  <c r="K959" i="1578" s="1"/>
  <c r="I994" i="1578"/>
  <c r="J994" i="1578" s="1"/>
  <c r="K994" i="1578" s="1"/>
  <c r="I1104" i="1578"/>
  <c r="J1104" i="1578" s="1"/>
  <c r="K1104" i="1578" s="1"/>
  <c r="I1324" i="1578"/>
  <c r="J1324" i="1578" s="1"/>
  <c r="K1324" i="1578" s="1"/>
  <c r="I1349" i="1578"/>
  <c r="J1349" i="1578" s="1"/>
  <c r="K1349" i="1578" s="1"/>
  <c r="I295" i="1578"/>
  <c r="J295" i="1578" s="1"/>
  <c r="K295" i="1578" s="1"/>
  <c r="I306" i="1578"/>
  <c r="J306" i="1578" s="1"/>
  <c r="K306" i="1578" s="1"/>
  <c r="I318" i="1578"/>
  <c r="J318" i="1578" s="1"/>
  <c r="K318" i="1578" s="1"/>
  <c r="I615" i="1578"/>
  <c r="J615" i="1578" s="1"/>
  <c r="K615" i="1578" s="1"/>
  <c r="I35" i="1578"/>
  <c r="J35" i="1578" s="1"/>
  <c r="K35" i="1578" s="1"/>
  <c r="I109" i="1578"/>
  <c r="J109" i="1578" s="1"/>
  <c r="K109" i="1578" s="1"/>
  <c r="I130" i="1578"/>
  <c r="J130" i="1578" s="1"/>
  <c r="K130" i="1578" s="1"/>
  <c r="I132" i="1578"/>
  <c r="J132" i="1578" s="1"/>
  <c r="K132" i="1578" s="1"/>
  <c r="I168" i="1578"/>
  <c r="J168" i="1578" s="1"/>
  <c r="K168" i="1578" s="1"/>
  <c r="I276" i="1578"/>
  <c r="J276" i="1578" s="1"/>
  <c r="K276" i="1578" s="1"/>
  <c r="I544" i="1578"/>
  <c r="J544" i="1578" s="1"/>
  <c r="K544" i="1578" s="1"/>
  <c r="I807" i="1578"/>
  <c r="J807" i="1578" s="1"/>
  <c r="K807" i="1578" s="1"/>
  <c r="I845" i="1578"/>
  <c r="J845" i="1578" s="1"/>
  <c r="K845" i="1578" s="1"/>
  <c r="I931" i="1578"/>
  <c r="J931" i="1578" s="1"/>
  <c r="K931" i="1578" s="1"/>
  <c r="I979" i="1578"/>
  <c r="J979" i="1578" s="1"/>
  <c r="K979" i="1578" s="1"/>
  <c r="I1024" i="1578"/>
  <c r="J1024" i="1578" s="1"/>
  <c r="K1024" i="1578" s="1"/>
  <c r="I1173" i="1578"/>
  <c r="J1173" i="1578" s="1"/>
  <c r="K1173" i="1578" s="1"/>
  <c r="I1300" i="1578"/>
  <c r="J1300" i="1578" s="1"/>
  <c r="K1300" i="1578" s="1"/>
  <c r="I1302" i="1578"/>
  <c r="J1302" i="1578" s="1"/>
  <c r="K1302" i="1578" s="1"/>
  <c r="I1336" i="1578"/>
  <c r="J1336" i="1578" s="1"/>
  <c r="K1336" i="1578" s="1"/>
  <c r="I1682" i="1578"/>
  <c r="J1682" i="1578" s="1"/>
  <c r="K1682" i="1578" s="1"/>
  <c r="I653" i="1578"/>
  <c r="J653" i="1578" s="1"/>
  <c r="K653" i="1578" s="1"/>
  <c r="I708" i="1578"/>
  <c r="J708" i="1578" s="1"/>
  <c r="K708" i="1578" s="1"/>
  <c r="I746" i="1578"/>
  <c r="J746" i="1578" s="1"/>
  <c r="K746" i="1578" s="1"/>
  <c r="I830" i="1578"/>
  <c r="J830" i="1578" s="1"/>
  <c r="K830" i="1578" s="1"/>
  <c r="I951" i="1578"/>
  <c r="J951" i="1578" s="1"/>
  <c r="K951" i="1578" s="1"/>
  <c r="I23" i="1578"/>
  <c r="J23" i="1578" s="1"/>
  <c r="K23" i="1578" s="1"/>
  <c r="I29" i="1578"/>
  <c r="J29" i="1578" s="1"/>
  <c r="K29" i="1578" s="1"/>
  <c r="I62" i="1578"/>
  <c r="J62" i="1578" s="1"/>
  <c r="K62" i="1578" s="1"/>
  <c r="I144" i="1578"/>
  <c r="J144" i="1578" s="1"/>
  <c r="K144" i="1578" s="1"/>
  <c r="I501" i="1578"/>
  <c r="J501" i="1578" s="1"/>
  <c r="K501" i="1578" s="1"/>
  <c r="I545" i="1578"/>
  <c r="J545" i="1578" s="1"/>
  <c r="K545" i="1578" s="1"/>
  <c r="I600" i="1578"/>
  <c r="J600" i="1578" s="1"/>
  <c r="K600" i="1578" s="1"/>
  <c r="I605" i="1578"/>
  <c r="J605" i="1578" s="1"/>
  <c r="K605" i="1578" s="1"/>
  <c r="I677" i="1578"/>
  <c r="J677" i="1578" s="1"/>
  <c r="K677" i="1578" s="1"/>
  <c r="I706" i="1578"/>
  <c r="J706" i="1578" s="1"/>
  <c r="K706" i="1578" s="1"/>
  <c r="I906" i="1578"/>
  <c r="J906" i="1578" s="1"/>
  <c r="K906" i="1578" s="1"/>
  <c r="I1037" i="1578"/>
  <c r="J1037" i="1578" s="1"/>
  <c r="K1037" i="1578" s="1"/>
  <c r="I1162" i="1578"/>
  <c r="J1162" i="1578" s="1"/>
  <c r="K1162" i="1578" s="1"/>
  <c r="I1206" i="1578"/>
  <c r="J1206" i="1578" s="1"/>
  <c r="K1206" i="1578" s="1"/>
  <c r="I1444" i="1578"/>
  <c r="J1444" i="1578" s="1"/>
  <c r="K1444" i="1578" s="1"/>
  <c r="I1519" i="1578"/>
  <c r="J1519" i="1578" s="1"/>
  <c r="K1519" i="1578" s="1"/>
  <c r="I1521" i="1578"/>
  <c r="J1521" i="1578" s="1"/>
  <c r="K1521" i="1578" s="1"/>
  <c r="I1540" i="1578"/>
  <c r="J1540" i="1578" s="1"/>
  <c r="K1540" i="1578" s="1"/>
  <c r="I1549" i="1578"/>
  <c r="J1549" i="1578" s="1"/>
  <c r="K1549" i="1578" s="1"/>
  <c r="I1559" i="1578"/>
  <c r="J1559" i="1578" s="1"/>
  <c r="K1559" i="1578" s="1"/>
  <c r="I1564" i="1578"/>
  <c r="J1564" i="1578" s="1"/>
  <c r="K1564" i="1578" s="1"/>
  <c r="I1690" i="1578"/>
  <c r="J1690" i="1578" s="1"/>
  <c r="K1690" i="1578" s="1"/>
  <c r="I1782" i="1578"/>
  <c r="J1782" i="1578" s="1"/>
  <c r="K1782" i="1578" s="1"/>
  <c r="I1880" i="1578"/>
  <c r="J1880" i="1578" s="1"/>
  <c r="K1880" i="1578" s="1"/>
  <c r="I1878" i="1578"/>
  <c r="J1878" i="1578" s="1"/>
  <c r="K1878" i="1578" s="1"/>
  <c r="I745" i="1578"/>
  <c r="J745" i="1578" s="1"/>
  <c r="K745" i="1578" s="1"/>
  <c r="I774" i="1578"/>
  <c r="J774" i="1578" s="1"/>
  <c r="K774" i="1578" s="1"/>
  <c r="I912" i="1578"/>
  <c r="J912" i="1578" s="1"/>
  <c r="K912" i="1578" s="1"/>
  <c r="I1725" i="1578"/>
  <c r="J1725" i="1578" s="1"/>
  <c r="K1725" i="1578" s="1"/>
  <c r="I1727" i="1578"/>
  <c r="J1727" i="1578" s="1"/>
  <c r="K1727" i="1578" s="1"/>
  <c r="I1741" i="1578"/>
  <c r="J1741" i="1578" s="1"/>
  <c r="K1741" i="1578" s="1"/>
  <c r="I7" i="1578"/>
  <c r="J7" i="1578" s="1"/>
  <c r="K7" i="1578" s="1"/>
  <c r="I34" i="1578"/>
  <c r="J34" i="1578" s="1"/>
  <c r="K34" i="1578" s="1"/>
  <c r="I113" i="1578"/>
  <c r="J113" i="1578" s="1"/>
  <c r="K113" i="1578" s="1"/>
  <c r="I176" i="1578"/>
  <c r="J176" i="1578" s="1"/>
  <c r="K176" i="1578" s="1"/>
  <c r="I202" i="1578"/>
  <c r="J202" i="1578" s="1"/>
  <c r="K202" i="1578" s="1"/>
  <c r="I229" i="1578"/>
  <c r="J229" i="1578" s="1"/>
  <c r="K229" i="1578" s="1"/>
  <c r="I237" i="1578"/>
  <c r="J237" i="1578" s="1"/>
  <c r="K237" i="1578" s="1"/>
  <c r="I253" i="1578"/>
  <c r="J253" i="1578" s="1"/>
  <c r="K253" i="1578" s="1"/>
  <c r="I296" i="1578"/>
  <c r="J296" i="1578" s="1"/>
  <c r="K296" i="1578" s="1"/>
  <c r="I552" i="1578"/>
  <c r="J552" i="1578" s="1"/>
  <c r="K552" i="1578" s="1"/>
  <c r="I587" i="1578"/>
  <c r="J587" i="1578" s="1"/>
  <c r="K587" i="1578" s="1"/>
  <c r="I599" i="1578"/>
  <c r="J599" i="1578" s="1"/>
  <c r="K599" i="1578" s="1"/>
  <c r="I654" i="1578"/>
  <c r="J654" i="1578" s="1"/>
  <c r="K654" i="1578" s="1"/>
  <c r="I663" i="1578"/>
  <c r="J663" i="1578" s="1"/>
  <c r="K663" i="1578" s="1"/>
  <c r="I834" i="1578"/>
  <c r="J834" i="1578" s="1"/>
  <c r="K834" i="1578" s="1"/>
  <c r="I858" i="1578"/>
  <c r="J858" i="1578" s="1"/>
  <c r="K858" i="1578" s="1"/>
  <c r="I890" i="1578"/>
  <c r="J890" i="1578" s="1"/>
  <c r="K890" i="1578" s="1"/>
  <c r="I930" i="1578"/>
  <c r="J930" i="1578" s="1"/>
  <c r="K930" i="1578" s="1"/>
  <c r="I995" i="1578"/>
  <c r="J995" i="1578" s="1"/>
  <c r="K995" i="1578" s="1"/>
  <c r="I1090" i="1578"/>
  <c r="J1090" i="1578" s="1"/>
  <c r="K1090" i="1578" s="1"/>
  <c r="I1279" i="1578"/>
  <c r="J1279" i="1578" s="1"/>
  <c r="K1279" i="1578" s="1"/>
  <c r="I1449" i="1578"/>
  <c r="J1449" i="1578" s="1"/>
  <c r="K1449" i="1578" s="1"/>
  <c r="I1576" i="1578"/>
  <c r="J1576" i="1578" s="1"/>
  <c r="K1576" i="1578" s="1"/>
  <c r="I1780" i="1578"/>
  <c r="J1780" i="1578" s="1"/>
  <c r="K1780" i="1578" s="1"/>
  <c r="I1805" i="1578"/>
  <c r="J1805" i="1578" s="1"/>
  <c r="K1805" i="1578" s="1"/>
  <c r="I1028" i="1578"/>
  <c r="J1028" i="1578" s="1"/>
  <c r="K1028" i="1578" s="1"/>
  <c r="I1080" i="1578"/>
  <c r="J1080" i="1578" s="1"/>
  <c r="K1080" i="1578" s="1"/>
  <c r="I1348" i="1578"/>
  <c r="J1348" i="1578" s="1"/>
  <c r="K1348" i="1578" s="1"/>
  <c r="I1353" i="1578"/>
  <c r="J1353" i="1578" s="1"/>
  <c r="K1353" i="1578" s="1"/>
  <c r="I1363" i="1578"/>
  <c r="J1363" i="1578" s="1"/>
  <c r="K1363" i="1578" s="1"/>
  <c r="I1476" i="1578"/>
  <c r="J1476" i="1578" s="1"/>
  <c r="K1476" i="1578" s="1"/>
  <c r="I1491" i="1578"/>
  <c r="J1491" i="1578" s="1"/>
  <c r="K1491" i="1578" s="1"/>
  <c r="I1527" i="1578"/>
  <c r="J1527" i="1578" s="1"/>
  <c r="K1527" i="1578" s="1"/>
  <c r="I1599" i="1578"/>
  <c r="J1599" i="1578" s="1"/>
  <c r="K1599" i="1578" s="1"/>
  <c r="I1749" i="1578"/>
  <c r="J1749" i="1578" s="1"/>
  <c r="K1749" i="1578" s="1"/>
  <c r="I1788" i="1578"/>
  <c r="J1788" i="1578" s="1"/>
  <c r="K1788" i="1578" s="1"/>
  <c r="I809" i="1578"/>
  <c r="J809" i="1578" s="1"/>
  <c r="K809" i="1578" s="1"/>
  <c r="I1058" i="1578"/>
  <c r="J1058" i="1578" s="1"/>
  <c r="K1058" i="1578" s="1"/>
  <c r="I1225" i="1578"/>
  <c r="J1225" i="1578" s="1"/>
  <c r="K1225" i="1578" s="1"/>
  <c r="I1323" i="1578"/>
  <c r="J1323" i="1578" s="1"/>
  <c r="K1323" i="1578" s="1"/>
  <c r="I1343" i="1578"/>
  <c r="J1343" i="1578" s="1"/>
  <c r="K1343" i="1578" s="1"/>
  <c r="I1435" i="1578"/>
  <c r="J1435" i="1578" s="1"/>
  <c r="K1435" i="1578" s="1"/>
  <c r="I1484" i="1578"/>
  <c r="J1484" i="1578" s="1"/>
  <c r="K1484" i="1578" s="1"/>
  <c r="I1538" i="1578"/>
  <c r="J1538" i="1578" s="1"/>
  <c r="K1538" i="1578" s="1"/>
  <c r="I1544" i="1578"/>
  <c r="J1544" i="1578" s="1"/>
  <c r="K1544" i="1578" s="1"/>
  <c r="I1561" i="1578"/>
  <c r="J1561" i="1578" s="1"/>
  <c r="K1561" i="1578" s="1"/>
  <c r="I1710" i="1578"/>
  <c r="J1710" i="1578" s="1"/>
  <c r="K1710" i="1578" s="1"/>
  <c r="I1717" i="1578"/>
  <c r="J1717" i="1578" s="1"/>
  <c r="K1717" i="1578" s="1"/>
  <c r="I1719" i="1578"/>
  <c r="J1719" i="1578" s="1"/>
  <c r="K1719" i="1578" s="1"/>
  <c r="I1789" i="1578"/>
  <c r="J1789" i="1578" s="1"/>
  <c r="K1789" i="1578" s="1"/>
  <c r="I1303" i="1578"/>
  <c r="J1303" i="1578" s="1"/>
  <c r="K1303" i="1578" s="1"/>
  <c r="I1426" i="1578"/>
  <c r="J1426" i="1578" s="1"/>
  <c r="K1426" i="1578" s="1"/>
  <c r="I1434" i="1578"/>
  <c r="J1434" i="1578" s="1"/>
  <c r="K1434" i="1578" s="1"/>
  <c r="I1441" i="1578"/>
  <c r="J1441" i="1578" s="1"/>
  <c r="K1441" i="1578" s="1"/>
  <c r="I1595" i="1578"/>
  <c r="J1595" i="1578" s="1"/>
  <c r="K1595" i="1578" s="1"/>
  <c r="I1775" i="1578"/>
  <c r="J1775" i="1578" s="1"/>
  <c r="K1775" i="1578" s="1"/>
  <c r="I1784" i="1578"/>
  <c r="J1784" i="1578" s="1"/>
  <c r="K1784" i="1578" s="1"/>
  <c r="I1901" i="1578"/>
  <c r="J1901" i="1578" s="1"/>
  <c r="K1901" i="1578" s="1"/>
  <c r="I1454" i="1578"/>
  <c r="J1454" i="1578" s="1"/>
  <c r="K1454" i="1578" s="1"/>
  <c r="I1523" i="1578"/>
  <c r="J1523" i="1578" s="1"/>
  <c r="K1523" i="1578" s="1"/>
  <c r="I1539" i="1578"/>
  <c r="J1539" i="1578" s="1"/>
  <c r="K1539" i="1578" s="1"/>
  <c r="I1575" i="1578"/>
  <c r="J1575" i="1578" s="1"/>
  <c r="K1575" i="1578" s="1"/>
  <c r="I1797" i="1578"/>
  <c r="J1797" i="1578" s="1"/>
  <c r="K1797" i="1578" s="1"/>
  <c r="I2087" i="1578"/>
  <c r="J2087" i="1578" s="1"/>
  <c r="K2087" i="1578" s="1"/>
  <c r="I2147" i="1578"/>
  <c r="J2147" i="1578" s="1"/>
  <c r="K2147" i="1578" s="1"/>
  <c r="I2152" i="1578"/>
  <c r="J2152" i="1578" s="1"/>
  <c r="K2152" i="1578" s="1"/>
  <c r="E2166" i="1578"/>
  <c r="I2166" i="1578" s="1"/>
  <c r="J2166" i="1578" s="1"/>
  <c r="K2166" i="1578" s="1"/>
  <c r="I2187" i="1578"/>
  <c r="J2187" i="1578" s="1"/>
  <c r="K2187" i="1578" s="1"/>
  <c r="I2069" i="1578"/>
  <c r="J2069" i="1578" s="1"/>
  <c r="K2069" i="1578" s="1"/>
  <c r="I2176" i="1578"/>
  <c r="J2176" i="1578" s="1"/>
  <c r="K2176" i="1578" s="1"/>
  <c r="I1149" i="1578"/>
  <c r="J1149" i="1578" s="1"/>
  <c r="K1149" i="1578" s="1"/>
  <c r="I1201" i="1578"/>
  <c r="J1201" i="1578" s="1"/>
  <c r="I1420" i="1578"/>
  <c r="J1420" i="1578" s="1"/>
  <c r="K1420" i="1578" s="1"/>
  <c r="I1466" i="1578"/>
  <c r="J1466" i="1578" s="1"/>
  <c r="K1466" i="1578" s="1"/>
  <c r="I1528" i="1578"/>
  <c r="J1528" i="1578" s="1"/>
  <c r="K1528" i="1578" s="1"/>
  <c r="I1565" i="1578"/>
  <c r="J1565" i="1578" s="1"/>
  <c r="K1565" i="1578" s="1"/>
  <c r="I1716" i="1578"/>
  <c r="J1716" i="1578" s="1"/>
  <c r="K1716" i="1578" s="1"/>
  <c r="I1720" i="1578"/>
  <c r="J1720" i="1578" s="1"/>
  <c r="K1720" i="1578" s="1"/>
  <c r="I2066" i="1578"/>
  <c r="J2066" i="1578" s="1"/>
  <c r="K2066" i="1578" s="1"/>
  <c r="I2126" i="1578"/>
  <c r="J2126" i="1578" s="1"/>
  <c r="K2126" i="1578" s="1"/>
  <c r="I2150" i="1578"/>
  <c r="J2150" i="1578" s="1"/>
  <c r="K2150" i="1578" s="1"/>
  <c r="I2157" i="1578"/>
  <c r="J2157" i="1578" s="1"/>
  <c r="K2157" i="1578" s="1"/>
  <c r="I2124" i="1578"/>
  <c r="J2124" i="1578" s="1"/>
  <c r="K2124" i="1578" s="1"/>
  <c r="I2139" i="1578"/>
  <c r="J2139" i="1578" s="1"/>
  <c r="K2139" i="1578" s="1"/>
  <c r="I2168" i="1578"/>
  <c r="J2168" i="1578" s="1"/>
  <c r="K2168" i="1578" s="1"/>
  <c r="I2086" i="1578"/>
  <c r="J2086" i="1578" s="1"/>
  <c r="K2086" i="1578" s="1"/>
  <c r="I2102" i="1578"/>
  <c r="J2102" i="1578" s="1"/>
  <c r="K2102" i="1578" s="1"/>
  <c r="I2146" i="1578"/>
  <c r="J2146" i="1578" s="1"/>
  <c r="K2146" i="1578" s="1"/>
  <c r="I2186" i="1578"/>
  <c r="J2186" i="1578" s="1"/>
  <c r="K2186" i="1578" s="1"/>
  <c r="I2188" i="1578"/>
  <c r="J2188" i="1578" s="1"/>
  <c r="K2188" i="1578" s="1"/>
  <c r="I2218" i="1578"/>
  <c r="J2218" i="1578" s="1"/>
  <c r="K2218" i="1578" s="1"/>
  <c r="I2245" i="1578"/>
  <c r="J2245" i="1578" s="1"/>
  <c r="I2250" i="1578"/>
  <c r="J2250" i="1578" s="1"/>
  <c r="I2262" i="1578"/>
  <c r="J2262" i="1578" s="1"/>
  <c r="K2262" i="1578" s="1"/>
  <c r="I2077" i="1578"/>
  <c r="J2077" i="1578" s="1"/>
  <c r="K2077" i="1578" s="1"/>
  <c r="I2098" i="1578"/>
  <c r="J2098" i="1578" s="1"/>
  <c r="K2098" i="1578" s="1"/>
  <c r="I2121" i="1578"/>
  <c r="J2121" i="1578" s="1"/>
  <c r="K2121" i="1578" s="1"/>
  <c r="I2257" i="1578"/>
  <c r="J2257" i="1578" s="1"/>
  <c r="K2257" i="1578" s="1"/>
  <c r="I2243" i="1578"/>
  <c r="J2243" i="1578" s="1"/>
  <c r="I2256" i="1578"/>
  <c r="J2256" i="1578" s="1"/>
  <c r="I2246" i="1578"/>
  <c r="J2246" i="1578" s="1"/>
  <c r="K2246" i="1578" s="1"/>
  <c r="I2248" i="1578"/>
  <c r="J2248" i="1578" s="1"/>
  <c r="I2244" i="1578"/>
  <c r="J2244" i="1578" s="1"/>
  <c r="I2263" i="1578"/>
  <c r="J2263" i="1578" s="1"/>
  <c r="K2263" i="1578" s="1"/>
  <c r="I2253" i="1578"/>
  <c r="J2253" i="1578" s="1"/>
  <c r="I2259" i="1578"/>
  <c r="J2259" i="1578" s="1"/>
  <c r="I2239" i="1578"/>
  <c r="J2239" i="1578" s="1"/>
  <c r="I2238" i="1578"/>
  <c r="J2238" i="1578" s="1"/>
  <c r="K2238" i="1578" s="1"/>
  <c r="I537" i="1578"/>
  <c r="J537" i="1578" s="1"/>
  <c r="K537" i="1578" s="1"/>
  <c r="E75" i="1578"/>
  <c r="I75" i="1578" s="1"/>
  <c r="J75" i="1578" s="1"/>
  <c r="K75" i="1578" s="1"/>
  <c r="E892" i="1578"/>
  <c r="I892" i="1578" s="1"/>
  <c r="J892" i="1578" s="1"/>
  <c r="K892" i="1578" s="1"/>
  <c r="I1427" i="1578"/>
  <c r="J1427" i="1578" s="1"/>
  <c r="K1427" i="1578" s="1"/>
  <c r="I81" i="1578"/>
  <c r="J81" i="1578" s="1"/>
  <c r="K81" i="1578" s="1"/>
  <c r="I19" i="1578"/>
  <c r="J19" i="1578" s="1"/>
  <c r="K19" i="1578" s="1"/>
  <c r="I31" i="1578"/>
  <c r="J31" i="1578" s="1"/>
  <c r="K31" i="1578" s="1"/>
  <c r="I264" i="1578"/>
  <c r="J264" i="1578" s="1"/>
  <c r="K264" i="1578" s="1"/>
  <c r="I503" i="1578"/>
  <c r="J503" i="1578" s="1"/>
  <c r="K503" i="1578" s="1"/>
  <c r="I657" i="1578"/>
  <c r="J657" i="1578" s="1"/>
  <c r="K657" i="1578" s="1"/>
  <c r="I685" i="1578"/>
  <c r="J685" i="1578" s="1"/>
  <c r="K685" i="1578" s="1"/>
  <c r="I770" i="1578"/>
  <c r="J770" i="1578" s="1"/>
  <c r="K770" i="1578" s="1"/>
  <c r="I15" i="1578"/>
  <c r="J15" i="1578" s="1"/>
  <c r="K15" i="1578" s="1"/>
  <c r="I189" i="1578"/>
  <c r="J189" i="1578" s="1"/>
  <c r="K189" i="1578" s="1"/>
  <c r="I199" i="1578"/>
  <c r="J199" i="1578" s="1"/>
  <c r="K199" i="1578" s="1"/>
  <c r="I298" i="1578"/>
  <c r="J298" i="1578" s="1"/>
  <c r="K298" i="1578" s="1"/>
  <c r="I981" i="1578"/>
  <c r="J981" i="1578" s="1"/>
  <c r="K981" i="1578" s="1"/>
  <c r="I118" i="1578"/>
  <c r="J118" i="1578" s="1"/>
  <c r="K118" i="1578" s="1"/>
  <c r="I228" i="1578"/>
  <c r="J228" i="1578" s="1"/>
  <c r="K228" i="1578" s="1"/>
  <c r="I233" i="1578"/>
  <c r="J233" i="1578" s="1"/>
  <c r="K233" i="1578" s="1"/>
  <c r="I260" i="1578"/>
  <c r="J260" i="1578" s="1"/>
  <c r="K260" i="1578" s="1"/>
  <c r="I273" i="1578"/>
  <c r="J273" i="1578" s="1"/>
  <c r="K273" i="1578" s="1"/>
  <c r="I529" i="1578"/>
  <c r="J529" i="1578" s="1"/>
  <c r="K529" i="1578" s="1"/>
  <c r="I658" i="1578"/>
  <c r="J658" i="1578" s="1"/>
  <c r="K658" i="1578" s="1"/>
  <c r="I686" i="1578"/>
  <c r="J686" i="1578" s="1"/>
  <c r="K686" i="1578" s="1"/>
  <c r="I722" i="1578"/>
  <c r="J722" i="1578" s="1"/>
  <c r="K722" i="1578" s="1"/>
  <c r="I771" i="1578"/>
  <c r="J771" i="1578" s="1"/>
  <c r="K771" i="1578" s="1"/>
  <c r="I775" i="1578"/>
  <c r="J775" i="1578" s="1"/>
  <c r="K775" i="1578" s="1"/>
  <c r="I796" i="1578"/>
  <c r="J796" i="1578" s="1"/>
  <c r="K796" i="1578" s="1"/>
  <c r="E1221" i="1578"/>
  <c r="I1221" i="1578" s="1"/>
  <c r="J1221" i="1578" s="1"/>
  <c r="K1221" i="1578" s="1"/>
  <c r="I1358" i="1578"/>
  <c r="J1358" i="1578" s="1"/>
  <c r="K1358" i="1578" s="1"/>
  <c r="I1406" i="1578"/>
  <c r="J1406" i="1578" s="1"/>
  <c r="K1406" i="1578" s="1"/>
  <c r="I1587" i="1578"/>
  <c r="J1587" i="1578" s="1"/>
  <c r="K1587" i="1578" s="1"/>
  <c r="I148" i="1578"/>
  <c r="J148" i="1578" s="1"/>
  <c r="K148" i="1578" s="1"/>
  <c r="I678" i="1578"/>
  <c r="J678" i="1578" s="1"/>
  <c r="K678" i="1578" s="1"/>
  <c r="I3" i="1578"/>
  <c r="J3" i="1578" s="1"/>
  <c r="K3" i="1578" s="1"/>
  <c r="I80" i="1578"/>
  <c r="J80" i="1578" s="1"/>
  <c r="K80" i="1578" s="1"/>
  <c r="I88" i="1578"/>
  <c r="J88" i="1578" s="1"/>
  <c r="K88" i="1578" s="1"/>
  <c r="I282" i="1578"/>
  <c r="J282" i="1578" s="1"/>
  <c r="K282" i="1578" s="1"/>
  <c r="I8" i="1578"/>
  <c r="J8" i="1578" s="1"/>
  <c r="K8" i="1578" s="1"/>
  <c r="I163" i="1578"/>
  <c r="J163" i="1578" s="1"/>
  <c r="K163" i="1578" s="1"/>
  <c r="I283" i="1578"/>
  <c r="J283" i="1578" s="1"/>
  <c r="K283" i="1578" s="1"/>
  <c r="I589" i="1578"/>
  <c r="J589" i="1578" s="1"/>
  <c r="K589" i="1578" s="1"/>
  <c r="I594" i="1578"/>
  <c r="J594" i="1578" s="1"/>
  <c r="K594" i="1578" s="1"/>
  <c r="I659" i="1578"/>
  <c r="J659" i="1578" s="1"/>
  <c r="K659" i="1578" s="1"/>
  <c r="I671" i="1578"/>
  <c r="J671" i="1578" s="1"/>
  <c r="K671" i="1578" s="1"/>
  <c r="I711" i="1578"/>
  <c r="J711" i="1578" s="1"/>
  <c r="K711" i="1578" s="1"/>
  <c r="I1057" i="1578"/>
  <c r="J1057" i="1578" s="1"/>
  <c r="K1057" i="1578" s="1"/>
  <c r="I95" i="1578"/>
  <c r="J95" i="1578" s="1"/>
  <c r="K95" i="1578" s="1"/>
  <c r="I212" i="1578"/>
  <c r="J212" i="1578" s="1"/>
  <c r="K212" i="1578" s="1"/>
  <c r="I230" i="1578"/>
  <c r="J230" i="1578" s="1"/>
  <c r="K230" i="1578" s="1"/>
  <c r="I509" i="1578"/>
  <c r="J509" i="1578" s="1"/>
  <c r="K509" i="1578" s="1"/>
  <c r="I564" i="1578"/>
  <c r="J564" i="1578" s="1"/>
  <c r="K564" i="1578" s="1"/>
  <c r="I627" i="1578"/>
  <c r="J627" i="1578" s="1"/>
  <c r="K627" i="1578" s="1"/>
  <c r="I844" i="1578"/>
  <c r="J844" i="1578" s="1"/>
  <c r="K844" i="1578" s="1"/>
  <c r="I1133" i="1578"/>
  <c r="J1133" i="1578" s="1"/>
  <c r="K1133" i="1578" s="1"/>
  <c r="I1489" i="1578"/>
  <c r="J1489" i="1578" s="1"/>
  <c r="K1489" i="1578" s="1"/>
  <c r="I192" i="1578"/>
  <c r="J192" i="1578" s="1"/>
  <c r="K192" i="1578" s="1"/>
  <c r="I52" i="1578"/>
  <c r="J52" i="1578" s="1"/>
  <c r="K52" i="1578" s="1"/>
  <c r="I682" i="1578"/>
  <c r="J682" i="1578" s="1"/>
  <c r="K682" i="1578" s="1"/>
  <c r="I139" i="1578"/>
  <c r="J139" i="1578" s="1"/>
  <c r="K139" i="1578" s="1"/>
  <c r="I563" i="1578"/>
  <c r="J563" i="1578" s="1"/>
  <c r="K563" i="1578" s="1"/>
  <c r="I674" i="1578"/>
  <c r="J674" i="1578" s="1"/>
  <c r="K674" i="1578" s="1"/>
  <c r="I1101" i="1578"/>
  <c r="J1101" i="1578" s="1"/>
  <c r="K1101" i="1578" s="1"/>
  <c r="I92" i="1578"/>
  <c r="J92" i="1578" s="1"/>
  <c r="K92" i="1578" s="1"/>
  <c r="I103" i="1578"/>
  <c r="J103" i="1578" s="1"/>
  <c r="K103" i="1578" s="1"/>
  <c r="I535" i="1578"/>
  <c r="J535" i="1578" s="1"/>
  <c r="K535" i="1578" s="1"/>
  <c r="I647" i="1578"/>
  <c r="J647" i="1578" s="1"/>
  <c r="K647" i="1578" s="1"/>
  <c r="I1387" i="1578"/>
  <c r="J1387" i="1578" s="1"/>
  <c r="K1387" i="1578" s="1"/>
  <c r="I61" i="1578"/>
  <c r="J61" i="1578" s="1"/>
  <c r="K61" i="1578" s="1"/>
  <c r="I119" i="1578"/>
  <c r="J119" i="1578" s="1"/>
  <c r="K119" i="1578" s="1"/>
  <c r="I145" i="1578"/>
  <c r="J145" i="1578" s="1"/>
  <c r="K145" i="1578" s="1"/>
  <c r="I220" i="1578"/>
  <c r="J220" i="1578" s="1"/>
  <c r="K220" i="1578" s="1"/>
  <c r="I236" i="1578"/>
  <c r="J236" i="1578" s="1"/>
  <c r="K236" i="1578" s="1"/>
  <c r="I613" i="1578"/>
  <c r="J613" i="1578" s="1"/>
  <c r="K613" i="1578" s="1"/>
  <c r="I763" i="1578"/>
  <c r="J763" i="1578" s="1"/>
  <c r="K763" i="1578" s="1"/>
  <c r="I1120" i="1578"/>
  <c r="J1120" i="1578" s="1"/>
  <c r="K1120" i="1578" s="1"/>
  <c r="I1170" i="1578"/>
  <c r="J1170" i="1578" s="1"/>
  <c r="K1170" i="1578" s="1"/>
  <c r="I1307" i="1578"/>
  <c r="J1307" i="1578" s="1"/>
  <c r="I1241" i="1578"/>
  <c r="J1241" i="1578" s="1"/>
  <c r="K1241" i="1578" s="1"/>
  <c r="I936" i="1578"/>
  <c r="J936" i="1578" s="1"/>
  <c r="K936" i="1578" s="1"/>
  <c r="I502" i="1578"/>
  <c r="J502" i="1578" s="1"/>
  <c r="K502" i="1578" s="1"/>
  <c r="I112" i="1578"/>
  <c r="J112" i="1578" s="1"/>
  <c r="K112" i="1578" s="1"/>
  <c r="I197" i="1578"/>
  <c r="J197" i="1578" s="1"/>
  <c r="K197" i="1578" s="1"/>
  <c r="I213" i="1578"/>
  <c r="J213" i="1578" s="1"/>
  <c r="K213" i="1578" s="1"/>
  <c r="I547" i="1578"/>
  <c r="J547" i="1578" s="1"/>
  <c r="K547" i="1578" s="1"/>
  <c r="I582" i="1578"/>
  <c r="J582" i="1578" s="1"/>
  <c r="K582" i="1578" s="1"/>
  <c r="E716" i="1578"/>
  <c r="I716" i="1578" s="1"/>
  <c r="J716" i="1578" s="1"/>
  <c r="K716" i="1578" s="1"/>
  <c r="I73" i="1578"/>
  <c r="J73" i="1578" s="1"/>
  <c r="K73" i="1578" s="1"/>
  <c r="I124" i="1578"/>
  <c r="J124" i="1578" s="1"/>
  <c r="K124" i="1578" s="1"/>
  <c r="I133" i="1578"/>
  <c r="J133" i="1578" s="1"/>
  <c r="K133" i="1578" s="1"/>
  <c r="I142" i="1578"/>
  <c r="J142" i="1578" s="1"/>
  <c r="K142" i="1578" s="1"/>
  <c r="I165" i="1578"/>
  <c r="J165" i="1578" s="1"/>
  <c r="K165" i="1578" s="1"/>
  <c r="I524" i="1578"/>
  <c r="J524" i="1578" s="1"/>
  <c r="K524" i="1578" s="1"/>
  <c r="I656" i="1578"/>
  <c r="J656" i="1578" s="1"/>
  <c r="K656" i="1578" s="1"/>
  <c r="I697" i="1578"/>
  <c r="J697" i="1578" s="1"/>
  <c r="K697" i="1578" s="1"/>
  <c r="I704" i="1578"/>
  <c r="J704" i="1578" s="1"/>
  <c r="K704" i="1578" s="1"/>
  <c r="I761" i="1578"/>
  <c r="J761" i="1578" s="1"/>
  <c r="K761" i="1578" s="1"/>
  <c r="I795" i="1578"/>
  <c r="J795" i="1578" s="1"/>
  <c r="K795" i="1578" s="1"/>
  <c r="I812" i="1578"/>
  <c r="J812" i="1578" s="1"/>
  <c r="K812" i="1578" s="1"/>
  <c r="I871" i="1578"/>
  <c r="J871" i="1578" s="1"/>
  <c r="K871" i="1578" s="1"/>
  <c r="I950" i="1578"/>
  <c r="J950" i="1578" s="1"/>
  <c r="K950" i="1578" s="1"/>
  <c r="I954" i="1578"/>
  <c r="J954" i="1578" s="1"/>
  <c r="K954" i="1578" s="1"/>
  <c r="I1010" i="1578"/>
  <c r="J1010" i="1578" s="1"/>
  <c r="K1010" i="1578" s="1"/>
  <c r="I1140" i="1578"/>
  <c r="J1140" i="1578" s="1"/>
  <c r="K1140" i="1578" s="1"/>
  <c r="I206" i="1578"/>
  <c r="J206" i="1578" s="1"/>
  <c r="K206" i="1578" s="1"/>
  <c r="I210" i="1578"/>
  <c r="J210" i="1578" s="1"/>
  <c r="K210" i="1578" s="1"/>
  <c r="I218" i="1578"/>
  <c r="J218" i="1578" s="1"/>
  <c r="K218" i="1578" s="1"/>
  <c r="I267" i="1578"/>
  <c r="J267" i="1578" s="1"/>
  <c r="K267" i="1578" s="1"/>
  <c r="I520" i="1578"/>
  <c r="J520" i="1578" s="1"/>
  <c r="K520" i="1578" s="1"/>
  <c r="I551" i="1578"/>
  <c r="J551" i="1578" s="1"/>
  <c r="K551" i="1578" s="1"/>
  <c r="I705" i="1578"/>
  <c r="J705" i="1578" s="1"/>
  <c r="K705" i="1578" s="1"/>
  <c r="I713" i="1578"/>
  <c r="J713" i="1578" s="1"/>
  <c r="K713" i="1578" s="1"/>
  <c r="I778" i="1578"/>
  <c r="J778" i="1578" s="1"/>
  <c r="K778" i="1578" s="1"/>
  <c r="I833" i="1578"/>
  <c r="J833" i="1578" s="1"/>
  <c r="K833" i="1578" s="1"/>
  <c r="I933" i="1578"/>
  <c r="J933" i="1578" s="1"/>
  <c r="K933" i="1578" s="1"/>
  <c r="I1350" i="1578"/>
  <c r="J1350" i="1578" s="1"/>
  <c r="K1350" i="1578" s="1"/>
  <c r="I828" i="1578"/>
  <c r="J828" i="1578" s="1"/>
  <c r="K828" i="1578" s="1"/>
  <c r="I852" i="1578"/>
  <c r="J852" i="1578" s="1"/>
  <c r="K852" i="1578" s="1"/>
  <c r="I937" i="1578"/>
  <c r="J937" i="1578" s="1"/>
  <c r="K937" i="1578" s="1"/>
  <c r="I965" i="1578"/>
  <c r="J965" i="1578" s="1"/>
  <c r="K965" i="1578" s="1"/>
  <c r="I1301" i="1578"/>
  <c r="J1301" i="1578" s="1"/>
  <c r="K1301" i="1578" s="1"/>
  <c r="I1342" i="1578"/>
  <c r="J1342" i="1578" s="1"/>
  <c r="K1342" i="1578" s="1"/>
  <c r="I1492" i="1578"/>
  <c r="J1492" i="1578" s="1"/>
  <c r="K1492" i="1578" s="1"/>
  <c r="I44" i="1578"/>
  <c r="J44" i="1578" s="1"/>
  <c r="K44" i="1578" s="1"/>
  <c r="I48" i="1578"/>
  <c r="J48" i="1578" s="1"/>
  <c r="K48" i="1578" s="1"/>
  <c r="I149" i="1578"/>
  <c r="J149" i="1578" s="1"/>
  <c r="K149" i="1578" s="1"/>
  <c r="I178" i="1578"/>
  <c r="J178" i="1578" s="1"/>
  <c r="K178" i="1578" s="1"/>
  <c r="I231" i="1578"/>
  <c r="J231" i="1578" s="1"/>
  <c r="K231" i="1578" s="1"/>
  <c r="I241" i="1578"/>
  <c r="J241" i="1578" s="1"/>
  <c r="K241" i="1578" s="1"/>
  <c r="I275" i="1578"/>
  <c r="J275" i="1578" s="1"/>
  <c r="K275" i="1578" s="1"/>
  <c r="I495" i="1578"/>
  <c r="J495" i="1578" s="1"/>
  <c r="K495" i="1578" s="1"/>
  <c r="I646" i="1578"/>
  <c r="J646" i="1578" s="1"/>
  <c r="K646" i="1578" s="1"/>
  <c r="I694" i="1578"/>
  <c r="J694" i="1578" s="1"/>
  <c r="K694" i="1578" s="1"/>
  <c r="I751" i="1578"/>
  <c r="J751" i="1578" s="1"/>
  <c r="K751" i="1578" s="1"/>
  <c r="I755" i="1578"/>
  <c r="J755" i="1578" s="1"/>
  <c r="K755" i="1578" s="1"/>
  <c r="I772" i="1578"/>
  <c r="J772" i="1578" s="1"/>
  <c r="K772" i="1578" s="1"/>
  <c r="I970" i="1578"/>
  <c r="J970" i="1578" s="1"/>
  <c r="K970" i="1578" s="1"/>
  <c r="I975" i="1578"/>
  <c r="J975" i="1578" s="1"/>
  <c r="K975" i="1578" s="1"/>
  <c r="I1147" i="1578"/>
  <c r="J1147" i="1578" s="1"/>
  <c r="K1147" i="1578" s="1"/>
  <c r="I1224" i="1578"/>
  <c r="J1224" i="1578" s="1"/>
  <c r="K1224" i="1578" s="1"/>
  <c r="I1294" i="1578"/>
  <c r="J1294" i="1578" s="1"/>
  <c r="K1294" i="1578" s="1"/>
  <c r="I1346" i="1578"/>
  <c r="J1346" i="1578" s="1"/>
  <c r="K1346" i="1578" s="1"/>
  <c r="I1497" i="1578"/>
  <c r="J1497" i="1578" s="1"/>
  <c r="K1497" i="1578" s="1"/>
  <c r="I1751" i="1578"/>
  <c r="J1751" i="1578" s="1"/>
  <c r="K1751" i="1578" s="1"/>
  <c r="I717" i="1578"/>
  <c r="J717" i="1578" s="1"/>
  <c r="K717" i="1578" s="1"/>
  <c r="E737" i="1578"/>
  <c r="I737" i="1578" s="1"/>
  <c r="J737" i="1578" s="1"/>
  <c r="K737" i="1578" s="1"/>
  <c r="I780" i="1578"/>
  <c r="J780" i="1578" s="1"/>
  <c r="K780" i="1578" s="1"/>
  <c r="I849" i="1578"/>
  <c r="J849" i="1578" s="1"/>
  <c r="K849" i="1578" s="1"/>
  <c r="I983" i="1578"/>
  <c r="J983" i="1578" s="1"/>
  <c r="K983" i="1578" s="1"/>
  <c r="I1315" i="1578"/>
  <c r="J1315" i="1578" s="1"/>
  <c r="K1315" i="1578" s="1"/>
  <c r="I1388" i="1578"/>
  <c r="J1388" i="1578" s="1"/>
  <c r="K1388" i="1578" s="1"/>
  <c r="I174" i="1578"/>
  <c r="J174" i="1578" s="1"/>
  <c r="K174" i="1578" s="1"/>
  <c r="I179" i="1578"/>
  <c r="J179" i="1578" s="1"/>
  <c r="K179" i="1578" s="1"/>
  <c r="I201" i="1578"/>
  <c r="J201" i="1578" s="1"/>
  <c r="K201" i="1578" s="1"/>
  <c r="I248" i="1578"/>
  <c r="J248" i="1578" s="1"/>
  <c r="K248" i="1578" s="1"/>
  <c r="I292" i="1578"/>
  <c r="J292" i="1578" s="1"/>
  <c r="K292" i="1578" s="1"/>
  <c r="I507" i="1578"/>
  <c r="J507" i="1578" s="1"/>
  <c r="K507" i="1578" s="1"/>
  <c r="I561" i="1578"/>
  <c r="J561" i="1578" s="1"/>
  <c r="K561" i="1578" s="1"/>
  <c r="I638" i="1578"/>
  <c r="J638" i="1578" s="1"/>
  <c r="K638" i="1578" s="1"/>
  <c r="I749" i="1578"/>
  <c r="J749" i="1578" s="1"/>
  <c r="K749" i="1578" s="1"/>
  <c r="I777" i="1578"/>
  <c r="J777" i="1578" s="1"/>
  <c r="K777" i="1578" s="1"/>
  <c r="I874" i="1578"/>
  <c r="J874" i="1578" s="1"/>
  <c r="K874" i="1578" s="1"/>
  <c r="I939" i="1578"/>
  <c r="J939" i="1578" s="1"/>
  <c r="K939" i="1578" s="1"/>
  <c r="I947" i="1578"/>
  <c r="J947" i="1578" s="1"/>
  <c r="K947" i="1578" s="1"/>
  <c r="I1032" i="1578"/>
  <c r="J1032" i="1578" s="1"/>
  <c r="K1032" i="1578" s="1"/>
  <c r="I1100" i="1578"/>
  <c r="J1100" i="1578" s="1"/>
  <c r="K1100" i="1578" s="1"/>
  <c r="I1108" i="1578"/>
  <c r="J1108" i="1578" s="1"/>
  <c r="K1108" i="1578" s="1"/>
  <c r="I1139" i="1578"/>
  <c r="J1139" i="1578" s="1"/>
  <c r="K1139" i="1578" s="1"/>
  <c r="I1144" i="1578"/>
  <c r="J1144" i="1578" s="1"/>
  <c r="K1144" i="1578" s="1"/>
  <c r="I1357" i="1578"/>
  <c r="J1357" i="1578" s="1"/>
  <c r="K1357" i="1578" s="1"/>
  <c r="I106" i="1578"/>
  <c r="J106" i="1578" s="1"/>
  <c r="K106" i="1578" s="1"/>
  <c r="I114" i="1578"/>
  <c r="J114" i="1578" s="1"/>
  <c r="K114" i="1578" s="1"/>
  <c r="I138" i="1578"/>
  <c r="J138" i="1578" s="1"/>
  <c r="K138" i="1578" s="1"/>
  <c r="I309" i="1578"/>
  <c r="J309" i="1578" s="1"/>
  <c r="K309" i="1578" s="1"/>
  <c r="I496" i="1578"/>
  <c r="J496" i="1578" s="1"/>
  <c r="K496" i="1578" s="1"/>
  <c r="I521" i="1578"/>
  <c r="J521" i="1578" s="1"/>
  <c r="K521" i="1578" s="1"/>
  <c r="I543" i="1578"/>
  <c r="J543" i="1578" s="1"/>
  <c r="K543" i="1578" s="1"/>
  <c r="I584" i="1578"/>
  <c r="J584" i="1578" s="1"/>
  <c r="K584" i="1578" s="1"/>
  <c r="I602" i="1578"/>
  <c r="J602" i="1578" s="1"/>
  <c r="K602" i="1578" s="1"/>
  <c r="I611" i="1578"/>
  <c r="J611" i="1578" s="1"/>
  <c r="K611" i="1578" s="1"/>
  <c r="I757" i="1578"/>
  <c r="J757" i="1578" s="1"/>
  <c r="K757" i="1578" s="1"/>
  <c r="I798" i="1578"/>
  <c r="J798" i="1578" s="1"/>
  <c r="K798" i="1578" s="1"/>
  <c r="I806" i="1578"/>
  <c r="J806" i="1578" s="1"/>
  <c r="K806" i="1578" s="1"/>
  <c r="I818" i="1578"/>
  <c r="J818" i="1578" s="1"/>
  <c r="K818" i="1578" s="1"/>
  <c r="I842" i="1578"/>
  <c r="J842" i="1578" s="1"/>
  <c r="K842" i="1578" s="1"/>
  <c r="I919" i="1578"/>
  <c r="J919" i="1578" s="1"/>
  <c r="K919" i="1578" s="1"/>
  <c r="I984" i="1578"/>
  <c r="J984" i="1578" s="1"/>
  <c r="K984" i="1578" s="1"/>
  <c r="I988" i="1578"/>
  <c r="J988" i="1578" s="1"/>
  <c r="K988" i="1578" s="1"/>
  <c r="I1021" i="1578"/>
  <c r="J1021" i="1578" s="1"/>
  <c r="K1021" i="1578" s="1"/>
  <c r="I1061" i="1578"/>
  <c r="J1061" i="1578" s="1"/>
  <c r="K1061" i="1578" s="1"/>
  <c r="I1486" i="1578"/>
  <c r="J1486" i="1578" s="1"/>
  <c r="K1486" i="1578" s="1"/>
  <c r="I758" i="1578"/>
  <c r="J758" i="1578" s="1"/>
  <c r="K758" i="1578" s="1"/>
  <c r="I803" i="1578"/>
  <c r="J803" i="1578" s="1"/>
  <c r="K803" i="1578" s="1"/>
  <c r="I827" i="1578"/>
  <c r="J827" i="1578" s="1"/>
  <c r="K827" i="1578" s="1"/>
  <c r="I928" i="1578"/>
  <c r="J928" i="1578" s="1"/>
  <c r="K928" i="1578" s="1"/>
  <c r="I1317" i="1578"/>
  <c r="J1317" i="1578" s="1"/>
  <c r="I1341" i="1578"/>
  <c r="J1341" i="1578" s="1"/>
  <c r="K1341" i="1578" s="1"/>
  <c r="I1362" i="1578"/>
  <c r="J1362" i="1578" s="1"/>
  <c r="K1362" i="1578" s="1"/>
  <c r="I1414" i="1578"/>
  <c r="J1414" i="1578" s="1"/>
  <c r="K1414" i="1578" s="1"/>
  <c r="I111" i="1578"/>
  <c r="J111" i="1578" s="1"/>
  <c r="K111" i="1578" s="1"/>
  <c r="I115" i="1578"/>
  <c r="J115" i="1578" s="1"/>
  <c r="K115" i="1578" s="1"/>
  <c r="I135" i="1578"/>
  <c r="J135" i="1578" s="1"/>
  <c r="K135" i="1578" s="1"/>
  <c r="I140" i="1578"/>
  <c r="J140" i="1578" s="1"/>
  <c r="K140" i="1578" s="1"/>
  <c r="I188" i="1578"/>
  <c r="J188" i="1578" s="1"/>
  <c r="K188" i="1578" s="1"/>
  <c r="I265" i="1578"/>
  <c r="J265" i="1578" s="1"/>
  <c r="K265" i="1578" s="1"/>
  <c r="I518" i="1578"/>
  <c r="J518" i="1578" s="1"/>
  <c r="K518" i="1578" s="1"/>
  <c r="I540" i="1578"/>
  <c r="J540" i="1578" s="1"/>
  <c r="K540" i="1578" s="1"/>
  <c r="I595" i="1578"/>
  <c r="J595" i="1578" s="1"/>
  <c r="K595" i="1578" s="1"/>
  <c r="I630" i="1578"/>
  <c r="J630" i="1578" s="1"/>
  <c r="K630" i="1578" s="1"/>
  <c r="I645" i="1578"/>
  <c r="J645" i="1578" s="1"/>
  <c r="K645" i="1578" s="1"/>
  <c r="I669" i="1578"/>
  <c r="J669" i="1578" s="1"/>
  <c r="K669" i="1578" s="1"/>
  <c r="I887" i="1578"/>
  <c r="J887" i="1578" s="1"/>
  <c r="K887" i="1578" s="1"/>
  <c r="I911" i="1578"/>
  <c r="J911" i="1578" s="1"/>
  <c r="K911" i="1578" s="1"/>
  <c r="I969" i="1578"/>
  <c r="J969" i="1578" s="1"/>
  <c r="K969" i="1578" s="1"/>
  <c r="I1132" i="1578"/>
  <c r="J1132" i="1578" s="1"/>
  <c r="K1132" i="1578" s="1"/>
  <c r="I1167" i="1578"/>
  <c r="J1167" i="1578" s="1"/>
  <c r="K1167" i="1578" s="1"/>
  <c r="I1277" i="1578"/>
  <c r="J1277" i="1578" s="1"/>
  <c r="K1277" i="1578" s="1"/>
  <c r="I1442" i="1578"/>
  <c r="J1442" i="1578" s="1"/>
  <c r="K1442" i="1578" s="1"/>
  <c r="I1504" i="1578"/>
  <c r="J1504" i="1578" s="1"/>
  <c r="K1504" i="1578" s="1"/>
  <c r="I86" i="1578"/>
  <c r="J86" i="1578" s="1"/>
  <c r="K86" i="1578" s="1"/>
  <c r="I116" i="1578"/>
  <c r="J116" i="1578" s="1"/>
  <c r="K116" i="1578" s="1"/>
  <c r="I141" i="1578"/>
  <c r="J141" i="1578" s="1"/>
  <c r="K141" i="1578" s="1"/>
  <c r="I157" i="1578"/>
  <c r="J157" i="1578" s="1"/>
  <c r="K157" i="1578" s="1"/>
  <c r="I184" i="1578"/>
  <c r="J184" i="1578" s="1"/>
  <c r="K184" i="1578" s="1"/>
  <c r="I196" i="1578"/>
  <c r="J196" i="1578" s="1"/>
  <c r="K196" i="1578" s="1"/>
  <c r="I223" i="1578"/>
  <c r="J223" i="1578" s="1"/>
  <c r="K223" i="1578" s="1"/>
  <c r="I243" i="1578"/>
  <c r="J243" i="1578" s="1"/>
  <c r="K243" i="1578" s="1"/>
  <c r="I278" i="1578"/>
  <c r="J278" i="1578" s="1"/>
  <c r="K278" i="1578" s="1"/>
  <c r="I323" i="1578"/>
  <c r="J323" i="1578" s="1"/>
  <c r="K323" i="1578" s="1"/>
  <c r="I660" i="1578"/>
  <c r="J660" i="1578" s="1"/>
  <c r="K660" i="1578" s="1"/>
  <c r="I957" i="1578"/>
  <c r="J957" i="1578" s="1"/>
  <c r="K957" i="1578" s="1"/>
  <c r="I985" i="1578"/>
  <c r="J985" i="1578" s="1"/>
  <c r="K985" i="1578" s="1"/>
  <c r="I989" i="1578"/>
  <c r="J989" i="1578" s="1"/>
  <c r="K989" i="1578" s="1"/>
  <c r="I993" i="1578"/>
  <c r="J993" i="1578" s="1"/>
  <c r="K993" i="1578" s="1"/>
  <c r="I1016" i="1578"/>
  <c r="J1016" i="1578" s="1"/>
  <c r="K1016" i="1578" s="1"/>
  <c r="I1110" i="1578"/>
  <c r="J1110" i="1578" s="1"/>
  <c r="K1110" i="1578" s="1"/>
  <c r="I1114" i="1578"/>
  <c r="J1114" i="1578" s="1"/>
  <c r="K1114" i="1578" s="1"/>
  <c r="I1262" i="1578"/>
  <c r="J1262" i="1578" s="1"/>
  <c r="K1262" i="1578" s="1"/>
  <c r="I1359" i="1578"/>
  <c r="J1359" i="1578" s="1"/>
  <c r="K1359" i="1578" s="1"/>
  <c r="I1459" i="1578"/>
  <c r="J1459" i="1578" s="1"/>
  <c r="K1459" i="1578" s="1"/>
  <c r="I1524" i="1578"/>
  <c r="J1524" i="1578" s="1"/>
  <c r="K1524" i="1578" s="1"/>
  <c r="I1531" i="1578"/>
  <c r="J1531" i="1578" s="1"/>
  <c r="K1531" i="1578" s="1"/>
  <c r="I1537" i="1578"/>
  <c r="J1537" i="1578" s="1"/>
  <c r="K1537" i="1578" s="1"/>
  <c r="I123" i="1578"/>
  <c r="J123" i="1578" s="1"/>
  <c r="K123" i="1578" s="1"/>
  <c r="I154" i="1578"/>
  <c r="J154" i="1578" s="1"/>
  <c r="K154" i="1578" s="1"/>
  <c r="I159" i="1578"/>
  <c r="J159" i="1578" s="1"/>
  <c r="K159" i="1578" s="1"/>
  <c r="I235" i="1578"/>
  <c r="J235" i="1578" s="1"/>
  <c r="K235" i="1578" s="1"/>
  <c r="I304" i="1578"/>
  <c r="J304" i="1578" s="1"/>
  <c r="K304" i="1578" s="1"/>
  <c r="I307" i="1578"/>
  <c r="J307" i="1578" s="1"/>
  <c r="K307" i="1578" s="1"/>
  <c r="I512" i="1578"/>
  <c r="J512" i="1578" s="1"/>
  <c r="K512" i="1578" s="1"/>
  <c r="I542" i="1578"/>
  <c r="J542" i="1578" s="1"/>
  <c r="K542" i="1578" s="1"/>
  <c r="I571" i="1578"/>
  <c r="J571" i="1578" s="1"/>
  <c r="K571" i="1578" s="1"/>
  <c r="I679" i="1578"/>
  <c r="J679" i="1578" s="1"/>
  <c r="K679" i="1578" s="1"/>
  <c r="I857" i="1578"/>
  <c r="J857" i="1578" s="1"/>
  <c r="K857" i="1578" s="1"/>
  <c r="I908" i="1578"/>
  <c r="J908" i="1578" s="1"/>
  <c r="K908" i="1578" s="1"/>
  <c r="I987" i="1578"/>
  <c r="J987" i="1578" s="1"/>
  <c r="K987" i="1578" s="1"/>
  <c r="I1083" i="1578"/>
  <c r="J1083" i="1578" s="1"/>
  <c r="K1083" i="1578" s="1"/>
  <c r="I1151" i="1578"/>
  <c r="J1151" i="1578" s="1"/>
  <c r="K1151" i="1578" s="1"/>
  <c r="I1205" i="1578"/>
  <c r="J1205" i="1578" s="1"/>
  <c r="K1205" i="1578" s="1"/>
  <c r="I1250" i="1578"/>
  <c r="J1250" i="1578" s="1"/>
  <c r="I1351" i="1578"/>
  <c r="J1351" i="1578" s="1"/>
  <c r="K1351" i="1578" s="1"/>
  <c r="I1365" i="1578"/>
  <c r="J1365" i="1578" s="1"/>
  <c r="I1526" i="1578"/>
  <c r="J1526" i="1578" s="1"/>
  <c r="K1526" i="1578" s="1"/>
  <c r="I68" i="1578"/>
  <c r="J68" i="1578" s="1"/>
  <c r="K68" i="1578" s="1"/>
  <c r="I107" i="1578"/>
  <c r="J107" i="1578" s="1"/>
  <c r="K107" i="1578" s="1"/>
  <c r="I131" i="1578"/>
  <c r="J131" i="1578" s="1"/>
  <c r="K131" i="1578" s="1"/>
  <c r="I143" i="1578"/>
  <c r="J143" i="1578" s="1"/>
  <c r="K143" i="1578" s="1"/>
  <c r="I150" i="1578"/>
  <c r="J150" i="1578" s="1"/>
  <c r="K150" i="1578" s="1"/>
  <c r="I160" i="1578"/>
  <c r="J160" i="1578" s="1"/>
  <c r="K160" i="1578" s="1"/>
  <c r="I182" i="1578"/>
  <c r="J182" i="1578" s="1"/>
  <c r="K182" i="1578" s="1"/>
  <c r="I186" i="1578"/>
  <c r="J186" i="1578" s="1"/>
  <c r="K186" i="1578" s="1"/>
  <c r="I211" i="1578"/>
  <c r="J211" i="1578" s="1"/>
  <c r="K211" i="1578" s="1"/>
  <c r="I221" i="1578"/>
  <c r="J221" i="1578" s="1"/>
  <c r="K221" i="1578" s="1"/>
  <c r="I226" i="1578"/>
  <c r="J226" i="1578" s="1"/>
  <c r="K226" i="1578" s="1"/>
  <c r="I281" i="1578"/>
  <c r="J281" i="1578" s="1"/>
  <c r="K281" i="1578" s="1"/>
  <c r="I326" i="1578"/>
  <c r="J326" i="1578" s="1"/>
  <c r="K326" i="1578" s="1"/>
  <c r="I586" i="1578"/>
  <c r="J586" i="1578" s="1"/>
  <c r="K586" i="1578" s="1"/>
  <c r="I591" i="1578"/>
  <c r="J591" i="1578" s="1"/>
  <c r="K591" i="1578" s="1"/>
  <c r="I625" i="1578"/>
  <c r="J625" i="1578" s="1"/>
  <c r="K625" i="1578" s="1"/>
  <c r="I702" i="1578"/>
  <c r="J702" i="1578" s="1"/>
  <c r="K702" i="1578" s="1"/>
  <c r="I835" i="1578"/>
  <c r="J835" i="1578" s="1"/>
  <c r="K835" i="1578" s="1"/>
  <c r="I976" i="1578"/>
  <c r="J976" i="1578" s="1"/>
  <c r="K976" i="1578" s="1"/>
  <c r="I980" i="1578"/>
  <c r="J980" i="1578" s="1"/>
  <c r="K980" i="1578" s="1"/>
  <c r="I1143" i="1578"/>
  <c r="J1143" i="1578" s="1"/>
  <c r="K1143" i="1578" s="1"/>
  <c r="I1156" i="1578"/>
  <c r="J1156" i="1578" s="1"/>
  <c r="K1156" i="1578" s="1"/>
  <c r="I1316" i="1578"/>
  <c r="J1316" i="1578" s="1"/>
  <c r="K1316" i="1578" s="1"/>
  <c r="I1360" i="1578"/>
  <c r="J1360" i="1578" s="1"/>
  <c r="K1360" i="1578" s="1"/>
  <c r="I1416" i="1578"/>
  <c r="J1416" i="1578" s="1"/>
  <c r="K1416" i="1578" s="1"/>
  <c r="I1567" i="1578"/>
  <c r="J1567" i="1578" s="1"/>
  <c r="K1567" i="1578" s="1"/>
  <c r="I128" i="1578"/>
  <c r="J128" i="1578" s="1"/>
  <c r="K128" i="1578" s="1"/>
  <c r="I136" i="1578"/>
  <c r="J136" i="1578" s="1"/>
  <c r="K136" i="1578" s="1"/>
  <c r="I156" i="1578"/>
  <c r="J156" i="1578" s="1"/>
  <c r="K156" i="1578" s="1"/>
  <c r="I171" i="1578"/>
  <c r="J171" i="1578" s="1"/>
  <c r="K171" i="1578" s="1"/>
  <c r="I222" i="1578"/>
  <c r="J222" i="1578" s="1"/>
  <c r="K222" i="1578" s="1"/>
  <c r="I227" i="1578"/>
  <c r="J227" i="1578" s="1"/>
  <c r="K227" i="1578" s="1"/>
  <c r="I274" i="1578"/>
  <c r="J274" i="1578" s="1"/>
  <c r="K274" i="1578" s="1"/>
  <c r="I513" i="1578"/>
  <c r="J513" i="1578" s="1"/>
  <c r="K513" i="1578" s="1"/>
  <c r="I558" i="1578"/>
  <c r="J558" i="1578" s="1"/>
  <c r="K558" i="1578" s="1"/>
  <c r="I576" i="1578"/>
  <c r="J576" i="1578" s="1"/>
  <c r="K576" i="1578" s="1"/>
  <c r="I622" i="1578"/>
  <c r="J622" i="1578" s="1"/>
  <c r="K622" i="1578" s="1"/>
  <c r="I703" i="1578"/>
  <c r="J703" i="1578" s="1"/>
  <c r="K703" i="1578" s="1"/>
  <c r="I781" i="1578"/>
  <c r="J781" i="1578" s="1"/>
  <c r="K781" i="1578" s="1"/>
  <c r="I810" i="1578"/>
  <c r="J810" i="1578" s="1"/>
  <c r="K810" i="1578" s="1"/>
  <c r="I941" i="1578"/>
  <c r="J941" i="1578" s="1"/>
  <c r="K941" i="1578" s="1"/>
  <c r="I945" i="1578"/>
  <c r="J945" i="1578" s="1"/>
  <c r="K945" i="1578" s="1"/>
  <c r="I977" i="1578"/>
  <c r="J977" i="1578" s="1"/>
  <c r="K977" i="1578" s="1"/>
  <c r="I1023" i="1578"/>
  <c r="J1023" i="1578" s="1"/>
  <c r="K1023" i="1578" s="1"/>
  <c r="I1093" i="1578"/>
  <c r="J1093" i="1578" s="1"/>
  <c r="K1093" i="1578" s="1"/>
  <c r="I1121" i="1578"/>
  <c r="J1121" i="1578" s="1"/>
  <c r="K1121" i="1578" s="1"/>
  <c r="I1281" i="1578"/>
  <c r="J1281" i="1578" s="1"/>
  <c r="K1281" i="1578" s="1"/>
  <c r="I225" i="1578"/>
  <c r="J225" i="1578" s="1"/>
  <c r="K225" i="1578" s="1"/>
  <c r="I271" i="1578"/>
  <c r="J271" i="1578" s="1"/>
  <c r="I286" i="1578"/>
  <c r="J286" i="1578" s="1"/>
  <c r="K286" i="1578" s="1"/>
  <c r="I317" i="1578"/>
  <c r="J317" i="1578" s="1"/>
  <c r="I508" i="1578"/>
  <c r="J508" i="1578" s="1"/>
  <c r="K508" i="1578" s="1"/>
  <c r="I565" i="1578"/>
  <c r="J565" i="1578" s="1"/>
  <c r="K565" i="1578" s="1"/>
  <c r="I628" i="1578"/>
  <c r="J628" i="1578" s="1"/>
  <c r="K628" i="1578" s="1"/>
  <c r="I670" i="1578"/>
  <c r="J670" i="1578" s="1"/>
  <c r="K670" i="1578" s="1"/>
  <c r="I699" i="1578"/>
  <c r="J699" i="1578" s="1"/>
  <c r="K699" i="1578" s="1"/>
  <c r="I799" i="1578"/>
  <c r="J799" i="1578" s="1"/>
  <c r="K799" i="1578" s="1"/>
  <c r="I881" i="1578"/>
  <c r="J881" i="1578" s="1"/>
  <c r="K881" i="1578" s="1"/>
  <c r="I884" i="1578"/>
  <c r="J884" i="1578" s="1"/>
  <c r="K884" i="1578" s="1"/>
  <c r="I938" i="1578"/>
  <c r="J938" i="1578" s="1"/>
  <c r="K938" i="1578" s="1"/>
  <c r="I960" i="1578"/>
  <c r="J960" i="1578" s="1"/>
  <c r="K960" i="1578" s="1"/>
  <c r="I973" i="1578"/>
  <c r="J973" i="1578" s="1"/>
  <c r="K973" i="1578" s="1"/>
  <c r="I1150" i="1578"/>
  <c r="J1150" i="1578" s="1"/>
  <c r="K1150" i="1578" s="1"/>
  <c r="I1159" i="1578"/>
  <c r="J1159" i="1578" s="1"/>
  <c r="K1159" i="1578" s="1"/>
  <c r="I1203" i="1578"/>
  <c r="J1203" i="1578" s="1"/>
  <c r="I1208" i="1578"/>
  <c r="J1208" i="1578" s="1"/>
  <c r="K1208" i="1578" s="1"/>
  <c r="I1339" i="1578"/>
  <c r="J1339" i="1578" s="1"/>
  <c r="K1339" i="1578" s="1"/>
  <c r="I1421" i="1578"/>
  <c r="J1421" i="1578" s="1"/>
  <c r="K1421" i="1578" s="1"/>
  <c r="I1425" i="1578"/>
  <c r="J1425" i="1578" s="1"/>
  <c r="K1425" i="1578" s="1"/>
  <c r="I1460" i="1578"/>
  <c r="J1460" i="1578" s="1"/>
  <c r="K1460" i="1578" s="1"/>
  <c r="I1496" i="1578"/>
  <c r="J1496" i="1578" s="1"/>
  <c r="K1496" i="1578" s="1"/>
  <c r="I1808" i="1578"/>
  <c r="J1808" i="1578" s="1"/>
  <c r="K1808" i="1578" s="1"/>
  <c r="I1571" i="1578"/>
  <c r="J1571" i="1578" s="1"/>
  <c r="K1571" i="1578" s="1"/>
  <c r="I1709" i="1578"/>
  <c r="J1709" i="1578" s="1"/>
  <c r="K1709" i="1578" s="1"/>
  <c r="I1723" i="1578"/>
  <c r="J1723" i="1578" s="1"/>
  <c r="K1723" i="1578" s="1"/>
  <c r="I1465" i="1578"/>
  <c r="J1465" i="1578" s="1"/>
  <c r="K1465" i="1578" s="1"/>
  <c r="I200" i="1578"/>
  <c r="J200" i="1578" s="1"/>
  <c r="K200" i="1578" s="1"/>
  <c r="I324" i="1578"/>
  <c r="J324" i="1578" s="1"/>
  <c r="K324" i="1578" s="1"/>
  <c r="I500" i="1578"/>
  <c r="J500" i="1578" s="1"/>
  <c r="K500" i="1578" s="1"/>
  <c r="I550" i="1578"/>
  <c r="J550" i="1578" s="1"/>
  <c r="K550" i="1578" s="1"/>
  <c r="I557" i="1578"/>
  <c r="J557" i="1578" s="1"/>
  <c r="K557" i="1578" s="1"/>
  <c r="I575" i="1578"/>
  <c r="J575" i="1578" s="1"/>
  <c r="K575" i="1578" s="1"/>
  <c r="I652" i="1578"/>
  <c r="J652" i="1578" s="1"/>
  <c r="K652" i="1578" s="1"/>
  <c r="I662" i="1578"/>
  <c r="J662" i="1578" s="1"/>
  <c r="K662" i="1578" s="1"/>
  <c r="I687" i="1578"/>
  <c r="J687" i="1578" s="1"/>
  <c r="K687" i="1578" s="1"/>
  <c r="I691" i="1578"/>
  <c r="J691" i="1578" s="1"/>
  <c r="K691" i="1578" s="1"/>
  <c r="I805" i="1578"/>
  <c r="J805" i="1578" s="1"/>
  <c r="K805" i="1578" s="1"/>
  <c r="I820" i="1578"/>
  <c r="J820" i="1578" s="1"/>
  <c r="K820" i="1578" s="1"/>
  <c r="I831" i="1578"/>
  <c r="J831" i="1578" s="1"/>
  <c r="K831" i="1578" s="1"/>
  <c r="I864" i="1578"/>
  <c r="J864" i="1578" s="1"/>
  <c r="K864" i="1578" s="1"/>
  <c r="I868" i="1578"/>
  <c r="J868" i="1578" s="1"/>
  <c r="K868" i="1578" s="1"/>
  <c r="I875" i="1578"/>
  <c r="J875" i="1578" s="1"/>
  <c r="K875" i="1578" s="1"/>
  <c r="I879" i="1578"/>
  <c r="J879" i="1578" s="1"/>
  <c r="K879" i="1578" s="1"/>
  <c r="I882" i="1578"/>
  <c r="J882" i="1578" s="1"/>
  <c r="K882" i="1578" s="1"/>
  <c r="I929" i="1578"/>
  <c r="J929" i="1578" s="1"/>
  <c r="K929" i="1578" s="1"/>
  <c r="I1118" i="1578"/>
  <c r="J1118" i="1578" s="1"/>
  <c r="K1118" i="1578" s="1"/>
  <c r="I1276" i="1578"/>
  <c r="J1276" i="1578" s="1"/>
  <c r="K1276" i="1578" s="1"/>
  <c r="I1286" i="1578"/>
  <c r="J1286" i="1578" s="1"/>
  <c r="K1286" i="1578" s="1"/>
  <c r="I1437" i="1578"/>
  <c r="J1437" i="1578" s="1"/>
  <c r="K1437" i="1578" s="1"/>
  <c r="I1455" i="1578"/>
  <c r="J1455" i="1578" s="1"/>
  <c r="K1455" i="1578" s="1"/>
  <c r="I672" i="1578"/>
  <c r="J672" i="1578" s="1"/>
  <c r="K672" i="1578" s="1"/>
  <c r="I676" i="1578"/>
  <c r="J676" i="1578" s="1"/>
  <c r="K676" i="1578" s="1"/>
  <c r="I790" i="1578"/>
  <c r="J790" i="1578" s="1"/>
  <c r="K790" i="1578" s="1"/>
  <c r="I918" i="1578"/>
  <c r="J918" i="1578" s="1"/>
  <c r="K918" i="1578" s="1"/>
  <c r="I922" i="1578"/>
  <c r="J922" i="1578" s="1"/>
  <c r="K922" i="1578" s="1"/>
  <c r="I1141" i="1578"/>
  <c r="J1141" i="1578" s="1"/>
  <c r="K1141" i="1578" s="1"/>
  <c r="I1220" i="1578"/>
  <c r="J1220" i="1578" s="1"/>
  <c r="K1220" i="1578" s="1"/>
  <c r="I1280" i="1578"/>
  <c r="J1280" i="1578" s="1"/>
  <c r="K1280" i="1578" s="1"/>
  <c r="I1325" i="1578"/>
  <c r="J1325" i="1578" s="1"/>
  <c r="K1325" i="1578" s="1"/>
  <c r="I1376" i="1578"/>
  <c r="J1376" i="1578" s="1"/>
  <c r="K1376" i="1578" s="1"/>
  <c r="I1467" i="1578"/>
  <c r="J1467" i="1578" s="1"/>
  <c r="K1467" i="1578" s="1"/>
  <c r="I1483" i="1578"/>
  <c r="J1483" i="1578" s="1"/>
  <c r="K1483" i="1578" s="1"/>
  <c r="I1487" i="1578"/>
  <c r="J1487" i="1578" s="1"/>
  <c r="K1487" i="1578" s="1"/>
  <c r="I1503" i="1578"/>
  <c r="J1503" i="1578" s="1"/>
  <c r="K1503" i="1578" s="1"/>
  <c r="I1594" i="1578"/>
  <c r="J1594" i="1578" s="1"/>
  <c r="K1594" i="1578" s="1"/>
  <c r="I1545" i="1578"/>
  <c r="J1545" i="1578" s="1"/>
  <c r="K1545" i="1578" s="1"/>
  <c r="I1566" i="1578"/>
  <c r="J1566" i="1578" s="1"/>
  <c r="K1566" i="1578" s="1"/>
  <c r="I1796" i="1578"/>
  <c r="J1796" i="1578" s="1"/>
  <c r="K1796" i="1578" s="1"/>
  <c r="I1728" i="1578"/>
  <c r="J1728" i="1578" s="1"/>
  <c r="K1728" i="1578" s="1"/>
  <c r="I715" i="1578"/>
  <c r="J715" i="1578" s="1"/>
  <c r="K715" i="1578" s="1"/>
  <c r="I816" i="1578"/>
  <c r="J816" i="1578" s="1"/>
  <c r="K816" i="1578" s="1"/>
  <c r="I861" i="1578"/>
  <c r="J861" i="1578" s="1"/>
  <c r="K861" i="1578" s="1"/>
  <c r="I934" i="1578"/>
  <c r="J934" i="1578" s="1"/>
  <c r="K934" i="1578" s="1"/>
  <c r="I948" i="1578"/>
  <c r="J948" i="1578" s="1"/>
  <c r="K948" i="1578" s="1"/>
  <c r="I978" i="1578"/>
  <c r="J978" i="1578" s="1"/>
  <c r="K978" i="1578" s="1"/>
  <c r="I1029" i="1578"/>
  <c r="J1029" i="1578" s="1"/>
  <c r="K1029" i="1578" s="1"/>
  <c r="I1273" i="1578"/>
  <c r="J1273" i="1578" s="1"/>
  <c r="K1273" i="1578" s="1"/>
  <c r="I1475" i="1578"/>
  <c r="J1475" i="1578" s="1"/>
  <c r="K1475" i="1578" s="1"/>
  <c r="I1520" i="1578"/>
  <c r="J1520" i="1578" s="1"/>
  <c r="K1520" i="1578" s="1"/>
  <c r="I1693" i="1578"/>
  <c r="J1693" i="1578" s="1"/>
  <c r="K1693" i="1578" s="1"/>
  <c r="I1781" i="1578"/>
  <c r="J1781" i="1578" s="1"/>
  <c r="K1781" i="1578" s="1"/>
  <c r="I1535" i="1578"/>
  <c r="J1535" i="1578" s="1"/>
  <c r="K1535" i="1578" s="1"/>
  <c r="I1600" i="1578"/>
  <c r="J1600" i="1578" s="1"/>
  <c r="K1600" i="1578" s="1"/>
  <c r="I1712" i="1578"/>
  <c r="J1712" i="1578" s="1"/>
  <c r="K1712" i="1578" s="1"/>
  <c r="I787" i="1578"/>
  <c r="J787" i="1578" s="1"/>
  <c r="K787" i="1578" s="1"/>
  <c r="I873" i="1578"/>
  <c r="J873" i="1578" s="1"/>
  <c r="K873" i="1578" s="1"/>
  <c r="I963" i="1578"/>
  <c r="J963" i="1578" s="1"/>
  <c r="K963" i="1578" s="1"/>
  <c r="I992" i="1578"/>
  <c r="J992" i="1578" s="1"/>
  <c r="K992" i="1578" s="1"/>
  <c r="I1034" i="1578"/>
  <c r="J1034" i="1578" s="1"/>
  <c r="K1034" i="1578" s="1"/>
  <c r="I1081" i="1578"/>
  <c r="J1081" i="1578" s="1"/>
  <c r="K1081" i="1578" s="1"/>
  <c r="I1146" i="1578"/>
  <c r="J1146" i="1578" s="1"/>
  <c r="K1146" i="1578" s="1"/>
  <c r="I1306" i="1578"/>
  <c r="J1306" i="1578" s="1"/>
  <c r="I1440" i="1578"/>
  <c r="J1440" i="1578" s="1"/>
  <c r="K1440" i="1578" s="1"/>
  <c r="I1461" i="1578"/>
  <c r="J1461" i="1578" s="1"/>
  <c r="K1461" i="1578" s="1"/>
  <c r="I1558" i="1578"/>
  <c r="J1558" i="1578" s="1"/>
  <c r="K1558" i="1578" s="1"/>
  <c r="I1726" i="1578"/>
  <c r="J1726" i="1578" s="1"/>
  <c r="K1726" i="1578" s="1"/>
  <c r="I1738" i="1578"/>
  <c r="J1738" i="1578" s="1"/>
  <c r="K1738" i="1578" s="1"/>
  <c r="I1795" i="1578"/>
  <c r="J1795" i="1578" s="1"/>
  <c r="K1795" i="1578" s="1"/>
  <c r="I1525" i="1578"/>
  <c r="J1525" i="1578" s="1"/>
  <c r="K1525" i="1578" s="1"/>
  <c r="I1680" i="1578"/>
  <c r="J1680" i="1578" s="1"/>
  <c r="K1680" i="1578" s="1"/>
  <c r="I792" i="1578"/>
  <c r="J792" i="1578" s="1"/>
  <c r="K792" i="1578" s="1"/>
  <c r="I859" i="1578"/>
  <c r="J859" i="1578" s="1"/>
  <c r="K859" i="1578" s="1"/>
  <c r="I1154" i="1578"/>
  <c r="J1154" i="1578" s="1"/>
  <c r="K1154" i="1578" s="1"/>
  <c r="I1172" i="1578"/>
  <c r="J1172" i="1578" s="1"/>
  <c r="K1172" i="1578" s="1"/>
  <c r="I1297" i="1578"/>
  <c r="J1297" i="1578" s="1"/>
  <c r="I1413" i="1578"/>
  <c r="J1413" i="1578" s="1"/>
  <c r="K1413" i="1578" s="1"/>
  <c r="I1430" i="1578"/>
  <c r="J1430" i="1578" s="1"/>
  <c r="K1430" i="1578" s="1"/>
  <c r="I1451" i="1578"/>
  <c r="J1451" i="1578" s="1"/>
  <c r="K1451" i="1578" s="1"/>
  <c r="I1547" i="1578"/>
  <c r="J1547" i="1578" s="1"/>
  <c r="K1547" i="1578" s="1"/>
  <c r="I1684" i="1578"/>
  <c r="J1684" i="1578" s="1"/>
  <c r="K1684" i="1578" s="1"/>
  <c r="I1718" i="1578"/>
  <c r="J1718" i="1578" s="1"/>
  <c r="K1718" i="1578" s="1"/>
  <c r="I1772" i="1578"/>
  <c r="J1772" i="1578" s="1"/>
  <c r="K1772" i="1578" s="1"/>
  <c r="I2076" i="1578"/>
  <c r="J2076" i="1578" s="1"/>
  <c r="K2076" i="1578" s="1"/>
  <c r="I2178" i="1578"/>
  <c r="J2178" i="1578" s="1"/>
  <c r="K2178" i="1578" s="1"/>
  <c r="I2140" i="1578"/>
  <c r="J2140" i="1578" s="1"/>
  <c r="K2140" i="1578" s="1"/>
  <c r="I2163" i="1578"/>
  <c r="J2163" i="1578" s="1"/>
  <c r="K2163" i="1578" s="1"/>
  <c r="I2214" i="1578"/>
  <c r="J2214" i="1578" s="1"/>
  <c r="K2214" i="1578" s="1"/>
  <c r="I1802" i="1578"/>
  <c r="J1802" i="1578" s="1"/>
  <c r="K1802" i="1578" s="1"/>
  <c r="I2018" i="1578"/>
  <c r="J2018" i="1578" s="1"/>
  <c r="K2018" i="1578" s="1"/>
  <c r="I815" i="1578"/>
  <c r="J815" i="1578" s="1"/>
  <c r="K815" i="1578" s="1"/>
  <c r="I854" i="1578"/>
  <c r="J854" i="1578" s="1"/>
  <c r="K854" i="1578" s="1"/>
  <c r="I865" i="1578"/>
  <c r="J865" i="1578" s="1"/>
  <c r="K865" i="1578" s="1"/>
  <c r="I872" i="1578"/>
  <c r="J872" i="1578" s="1"/>
  <c r="K872" i="1578" s="1"/>
  <c r="I1030" i="1578"/>
  <c r="J1030" i="1578" s="1"/>
  <c r="K1030" i="1578" s="1"/>
  <c r="I1086" i="1578"/>
  <c r="J1086" i="1578" s="1"/>
  <c r="K1086" i="1578" s="1"/>
  <c r="I1338" i="1578"/>
  <c r="J1338" i="1578" s="1"/>
  <c r="K1338" i="1578" s="1"/>
  <c r="I1389" i="1578"/>
  <c r="J1389" i="1578" s="1"/>
  <c r="I1452" i="1578"/>
  <c r="J1452" i="1578" s="1"/>
  <c r="K1452" i="1578" s="1"/>
  <c r="I1552" i="1578"/>
  <c r="J1552" i="1578" s="1"/>
  <c r="K1552" i="1578" s="1"/>
  <c r="I1563" i="1578"/>
  <c r="J1563" i="1578" s="1"/>
  <c r="K1563" i="1578" s="1"/>
  <c r="I1612" i="1578"/>
  <c r="J1612" i="1578" s="1"/>
  <c r="K1612" i="1578" s="1"/>
  <c r="I2110" i="1578"/>
  <c r="J2110" i="1578" s="1"/>
  <c r="K2110" i="1578" s="1"/>
  <c r="I2225" i="1578"/>
  <c r="J2225" i="1578" s="1"/>
  <c r="K2225" i="1578" s="1"/>
  <c r="I836" i="1578"/>
  <c r="J836" i="1578" s="1"/>
  <c r="K836" i="1578" s="1"/>
  <c r="I971" i="1578"/>
  <c r="J971" i="1578" s="1"/>
  <c r="K971" i="1578" s="1"/>
  <c r="I1031" i="1578"/>
  <c r="J1031" i="1578" s="1"/>
  <c r="K1031" i="1578" s="1"/>
  <c r="I1052" i="1578"/>
  <c r="J1052" i="1578" s="1"/>
  <c r="K1052" i="1578" s="1"/>
  <c r="I1191" i="1578"/>
  <c r="J1191" i="1578" s="1"/>
  <c r="K1191" i="1578" s="1"/>
  <c r="I1470" i="1578"/>
  <c r="J1470" i="1578" s="1"/>
  <c r="K1470" i="1578" s="1"/>
  <c r="I1550" i="1578"/>
  <c r="J1550" i="1578" s="1"/>
  <c r="K1550" i="1578" s="1"/>
  <c r="I1577" i="1578"/>
  <c r="J1577" i="1578" s="1"/>
  <c r="K1577" i="1578" s="1"/>
  <c r="I1585" i="1578"/>
  <c r="J1585" i="1578" s="1"/>
  <c r="K1585" i="1578" s="1"/>
  <c r="I1603" i="1578"/>
  <c r="J1603" i="1578" s="1"/>
  <c r="K1603" i="1578" s="1"/>
  <c r="I1692" i="1578"/>
  <c r="J1692" i="1578" s="1"/>
  <c r="K1692" i="1578" s="1"/>
  <c r="I1768" i="1578"/>
  <c r="J1768" i="1578" s="1"/>
  <c r="K1768" i="1578" s="1"/>
  <c r="I2063" i="1578"/>
  <c r="J2063" i="1578" s="1"/>
  <c r="K2063" i="1578" s="1"/>
  <c r="I1872" i="1578"/>
  <c r="J1872" i="1578" s="1"/>
  <c r="K1872" i="1578" s="1"/>
  <c r="I2088" i="1578"/>
  <c r="J2088" i="1578" s="1"/>
  <c r="K2088" i="1578" s="1"/>
  <c r="I2122" i="1578"/>
  <c r="J2122" i="1578" s="1"/>
  <c r="K2122" i="1578" s="1"/>
  <c r="I2136" i="1578"/>
  <c r="J2136" i="1578" s="1"/>
  <c r="K2136" i="1578" s="1"/>
  <c r="I2143" i="1578"/>
  <c r="J2143" i="1578" s="1"/>
  <c r="K2143" i="1578" s="1"/>
  <c r="I2161" i="1578"/>
  <c r="J2161" i="1578" s="1"/>
  <c r="K2161" i="1578" s="1"/>
  <c r="I2221" i="1578"/>
  <c r="J2221" i="1578" s="1"/>
  <c r="K2221" i="1578" s="1"/>
  <c r="I1891" i="1578"/>
  <c r="J1891" i="1578" s="1"/>
  <c r="K1891" i="1578" s="1"/>
  <c r="I2078" i="1578"/>
  <c r="J2078" i="1578" s="1"/>
  <c r="K2078" i="1578" s="1"/>
  <c r="I2115" i="1578"/>
  <c r="J2115" i="1578" s="1"/>
  <c r="K2115" i="1578" s="1"/>
  <c r="I2189" i="1578"/>
  <c r="J2189" i="1578" s="1"/>
  <c r="K2189" i="1578" s="1"/>
  <c r="I2192" i="1578"/>
  <c r="J2192" i="1578" s="1"/>
  <c r="K2192" i="1578" s="1"/>
  <c r="I2200" i="1578"/>
  <c r="J2200" i="1578" s="1"/>
  <c r="K2200" i="1578" s="1"/>
  <c r="I2089" i="1578"/>
  <c r="J2089" i="1578" s="1"/>
  <c r="K2089" i="1578" s="1"/>
  <c r="I1650" i="1578"/>
  <c r="J1650" i="1578" s="1"/>
  <c r="K1650" i="1578" s="1"/>
  <c r="I1694" i="1578"/>
  <c r="J1694" i="1578" s="1"/>
  <c r="K1694" i="1578" s="1"/>
  <c r="I1722" i="1578"/>
  <c r="J1722" i="1578" s="1"/>
  <c r="K1722" i="1578" s="1"/>
  <c r="I1773" i="1578"/>
  <c r="J1773" i="1578" s="1"/>
  <c r="K1773" i="1578" s="1"/>
  <c r="I1785" i="1578"/>
  <c r="J1785" i="1578" s="1"/>
  <c r="K1785" i="1578" s="1"/>
  <c r="I2068" i="1578"/>
  <c r="J2068" i="1578" s="1"/>
  <c r="K2068" i="1578" s="1"/>
  <c r="I2204" i="1578"/>
  <c r="J2204" i="1578" s="1"/>
  <c r="K2204" i="1578" s="1"/>
  <c r="I1804" i="1578"/>
  <c r="J1804" i="1578" s="1"/>
  <c r="K1804" i="1578" s="1"/>
  <c r="I1807" i="1578"/>
  <c r="J1807" i="1578" s="1"/>
  <c r="K1807" i="1578" s="1"/>
  <c r="I1831" i="1578"/>
  <c r="J1831" i="1578" s="1"/>
  <c r="K1831" i="1578" s="1"/>
  <c r="I2072" i="1578"/>
  <c r="J2072" i="1578" s="1"/>
  <c r="K2072" i="1578" s="1"/>
  <c r="I2129" i="1578"/>
  <c r="J2129" i="1578" s="1"/>
  <c r="K2129" i="1578" s="1"/>
  <c r="I2233" i="1578"/>
  <c r="J2233" i="1578" s="1"/>
  <c r="K2233" i="1578" s="1"/>
  <c r="I1792" i="1578"/>
  <c r="J1792" i="1578" s="1"/>
  <c r="K1792" i="1578" s="1"/>
  <c r="I1861" i="1578"/>
  <c r="J1861" i="1578" s="1"/>
  <c r="K1861" i="1578" s="1"/>
  <c r="I2065" i="1578"/>
  <c r="J2065" i="1578" s="1"/>
  <c r="K2065" i="1578" s="1"/>
  <c r="I2151" i="1578"/>
  <c r="J2151" i="1578" s="1"/>
  <c r="K2151" i="1578" s="1"/>
  <c r="I2169" i="1578"/>
  <c r="J2169" i="1578" s="1"/>
  <c r="K2169" i="1578" s="1"/>
  <c r="I2197" i="1578"/>
  <c r="J2197" i="1578" s="1"/>
  <c r="K2197" i="1578" s="1"/>
  <c r="I1793" i="1578"/>
  <c r="J1793" i="1578" s="1"/>
  <c r="K1793" i="1578" s="1"/>
  <c r="I2094" i="1578"/>
  <c r="J2094" i="1578" s="1"/>
  <c r="K2094" i="1578" s="1"/>
  <c r="I2101" i="1578"/>
  <c r="J2101" i="1578" s="1"/>
  <c r="K2101" i="1578" s="1"/>
  <c r="I2120" i="1578"/>
  <c r="J2120" i="1578" s="1"/>
  <c r="K2120" i="1578" s="1"/>
  <c r="I2123" i="1578"/>
  <c r="J2123" i="1578" s="1"/>
  <c r="K2123" i="1578" s="1"/>
  <c r="I2141" i="1578"/>
  <c r="J2141" i="1578" s="1"/>
  <c r="K2141" i="1578" s="1"/>
  <c r="I2144" i="1578"/>
  <c r="J2144" i="1578" s="1"/>
  <c r="K2144" i="1578" s="1"/>
  <c r="I2215" i="1578"/>
  <c r="J2215" i="1578" s="1"/>
  <c r="K2215" i="1578" s="1"/>
  <c r="I2022" i="1578"/>
  <c r="J2022" i="1578" s="1"/>
  <c r="K2022" i="1578" s="1"/>
  <c r="I2109" i="1578"/>
  <c r="J2109" i="1578" s="1"/>
  <c r="K2109" i="1578" s="1"/>
  <c r="I2130" i="1578"/>
  <c r="J2130" i="1578" s="1"/>
  <c r="K2130" i="1578" s="1"/>
  <c r="I1320" i="1578"/>
  <c r="J1320" i="1578" s="1"/>
  <c r="K1320" i="1578" s="1"/>
  <c r="I1361" i="1578"/>
  <c r="J1361" i="1578" s="1"/>
  <c r="K1361" i="1578" s="1"/>
  <c r="I1417" i="1578"/>
  <c r="J1417" i="1578" s="1"/>
  <c r="K1417" i="1578" s="1"/>
  <c r="I1424" i="1578"/>
  <c r="J1424" i="1578" s="1"/>
  <c r="K1424" i="1578" s="1"/>
  <c r="I1493" i="1578"/>
  <c r="J1493" i="1578" s="1"/>
  <c r="K1493" i="1578" s="1"/>
  <c r="I1514" i="1578"/>
  <c r="J1514" i="1578" s="1"/>
  <c r="K1514" i="1578" s="1"/>
  <c r="I1596" i="1578"/>
  <c r="J1596" i="1578" s="1"/>
  <c r="K1596" i="1578" s="1"/>
  <c r="I1786" i="1578"/>
  <c r="J1786" i="1578" s="1"/>
  <c r="K1786" i="1578" s="1"/>
  <c r="I1892" i="1578"/>
  <c r="J1892" i="1578" s="1"/>
  <c r="K1892" i="1578" s="1"/>
  <c r="I2008" i="1578"/>
  <c r="J2008" i="1578" s="1"/>
  <c r="K2008" i="1578" s="1"/>
  <c r="I1790" i="1578"/>
  <c r="J1790" i="1578" s="1"/>
  <c r="K1790" i="1578" s="1"/>
  <c r="I1794" i="1578"/>
  <c r="J1794" i="1578" s="1"/>
  <c r="K1794" i="1578" s="1"/>
  <c r="I1875" i="1578"/>
  <c r="J1875" i="1578" s="1"/>
  <c r="K1875" i="1578" s="1"/>
  <c r="I2074" i="1578"/>
  <c r="J2074" i="1578" s="1"/>
  <c r="K2074" i="1578" s="1"/>
  <c r="I2091" i="1578"/>
  <c r="J2091" i="1578" s="1"/>
  <c r="K2091" i="1578" s="1"/>
  <c r="I2142" i="1578"/>
  <c r="J2142" i="1578" s="1"/>
  <c r="K2142" i="1578" s="1"/>
  <c r="I2174" i="1578"/>
  <c r="J2174" i="1578" s="1"/>
  <c r="K2174" i="1578" s="1"/>
  <c r="I2205" i="1578"/>
  <c r="J2205" i="1578" s="1"/>
  <c r="K2205" i="1578" s="1"/>
  <c r="I1800" i="1578"/>
  <c r="J1800" i="1578" s="1"/>
  <c r="K1800" i="1578" s="1"/>
  <c r="I2149" i="1578"/>
  <c r="J2149" i="1578" s="1"/>
  <c r="K2149" i="1578" s="1"/>
  <c r="I2181" i="1578"/>
  <c r="J2181" i="1578" s="1"/>
  <c r="K2181" i="1578" s="1"/>
  <c r="I2081" i="1578"/>
  <c r="J2081" i="1578" s="1"/>
  <c r="K2081" i="1578" s="1"/>
  <c r="I2118" i="1578"/>
  <c r="J2118" i="1578" s="1"/>
  <c r="K2118" i="1578" s="1"/>
  <c r="I2128" i="1578"/>
  <c r="J2128" i="1578" s="1"/>
  <c r="K2128" i="1578" s="1"/>
  <c r="I2132" i="1578"/>
  <c r="J2132" i="1578" s="1"/>
  <c r="K2132" i="1578" s="1"/>
  <c r="I2216" i="1578"/>
  <c r="J2216" i="1578" s="1"/>
  <c r="K2216" i="1578" s="1"/>
  <c r="I2220" i="1578"/>
  <c r="J2220" i="1578" s="1"/>
  <c r="K2220" i="1578" s="1"/>
  <c r="I2224" i="1578"/>
  <c r="J2224" i="1578" s="1"/>
  <c r="K2224" i="1578" s="1"/>
  <c r="I1085" i="1578"/>
  <c r="J1085" i="1578" s="1"/>
  <c r="K1085" i="1578" s="1"/>
  <c r="I1128" i="1578"/>
  <c r="J1128" i="1578" s="1"/>
  <c r="K1128" i="1578" s="1"/>
  <c r="I1249" i="1578"/>
  <c r="J1249" i="1578" s="1"/>
  <c r="I1345" i="1578"/>
  <c r="J1345" i="1578" s="1"/>
  <c r="K1345" i="1578" s="1"/>
  <c r="I1443" i="1578"/>
  <c r="J1443" i="1578" s="1"/>
  <c r="K1443" i="1578" s="1"/>
  <c r="I1597" i="1578"/>
  <c r="J1597" i="1578" s="1"/>
  <c r="K1597" i="1578" s="1"/>
  <c r="I1605" i="1578"/>
  <c r="J1605" i="1578" s="1"/>
  <c r="K1605" i="1578" s="1"/>
  <c r="I1830" i="1578"/>
  <c r="J1830" i="1578" s="1"/>
  <c r="K1830" i="1578" s="1"/>
  <c r="I1871" i="1578"/>
  <c r="J1871" i="1578" s="1"/>
  <c r="K1871" i="1578" s="1"/>
  <c r="I1879" i="1578"/>
  <c r="J1879" i="1578" s="1"/>
  <c r="K1879" i="1578" s="1"/>
  <c r="I2019" i="1578"/>
  <c r="J2019" i="1578" s="1"/>
  <c r="K2019" i="1578" s="1"/>
  <c r="I2125" i="1578"/>
  <c r="J2125" i="1578" s="1"/>
  <c r="K2125" i="1578" s="1"/>
  <c r="I1683" i="1578"/>
  <c r="J1683" i="1578" s="1"/>
  <c r="K1683" i="1578" s="1"/>
  <c r="I1707" i="1578"/>
  <c r="J1707" i="1578" s="1"/>
  <c r="K1707" i="1578" s="1"/>
  <c r="I1714" i="1578"/>
  <c r="J1714" i="1578" s="1"/>
  <c r="K1714" i="1578" s="1"/>
  <c r="I2103" i="1578"/>
  <c r="J2103" i="1578" s="1"/>
  <c r="K2103" i="1578" s="1"/>
  <c r="I2154" i="1578"/>
  <c r="J2154" i="1578" s="1"/>
  <c r="K2154" i="1578" s="1"/>
  <c r="I2203" i="1578"/>
  <c r="J2203" i="1578" s="1"/>
  <c r="K2203" i="1578" s="1"/>
  <c r="I2206" i="1578"/>
  <c r="J2206" i="1578" s="1"/>
  <c r="K2206" i="1578" s="1"/>
  <c r="E65" i="1578"/>
  <c r="I65" i="1578" s="1"/>
  <c r="J65" i="1578" s="1"/>
  <c r="K65" i="1578" s="1"/>
  <c r="E261" i="1578"/>
  <c r="I261" i="1578" s="1"/>
  <c r="J261" i="1578" s="1"/>
  <c r="K261" i="1578" s="1"/>
  <c r="I14" i="1578"/>
  <c r="J14" i="1578" s="1"/>
  <c r="K14" i="1578" s="1"/>
  <c r="I21" i="1578"/>
  <c r="J21" i="1578" s="1"/>
  <c r="K21" i="1578" s="1"/>
  <c r="I54" i="1578"/>
  <c r="J54" i="1578" s="1"/>
  <c r="K54" i="1578" s="1"/>
  <c r="I78" i="1578"/>
  <c r="J78" i="1578" s="1"/>
  <c r="K78" i="1578" s="1"/>
  <c r="I99" i="1578"/>
  <c r="J99" i="1578" s="1"/>
  <c r="K99" i="1578" s="1"/>
  <c r="I105" i="1578"/>
  <c r="J105" i="1578" s="1"/>
  <c r="K105" i="1578" s="1"/>
  <c r="I32" i="1578"/>
  <c r="J32" i="1578" s="1"/>
  <c r="K32" i="1578" s="1"/>
  <c r="E117" i="1578"/>
  <c r="I117" i="1578" s="1"/>
  <c r="J117" i="1578" s="1"/>
  <c r="K117" i="1578" s="1"/>
  <c r="E11" i="1578"/>
  <c r="I11" i="1578" s="1"/>
  <c r="J11" i="1578" s="1"/>
  <c r="K11" i="1578" s="1"/>
  <c r="I18" i="1578"/>
  <c r="J18" i="1578" s="1"/>
  <c r="K18" i="1578" s="1"/>
  <c r="I41" i="1578"/>
  <c r="J41" i="1578" s="1"/>
  <c r="K41" i="1578" s="1"/>
  <c r="I51" i="1578"/>
  <c r="J51" i="1578" s="1"/>
  <c r="K51" i="1578" s="1"/>
  <c r="I64" i="1578"/>
  <c r="J64" i="1578" s="1"/>
  <c r="K64" i="1578" s="1"/>
  <c r="I67" i="1578"/>
  <c r="J67" i="1578" s="1"/>
  <c r="K67" i="1578" s="1"/>
  <c r="I72" i="1578"/>
  <c r="J72" i="1578" s="1"/>
  <c r="K72" i="1578" s="1"/>
  <c r="I91" i="1578"/>
  <c r="J91" i="1578" s="1"/>
  <c r="K91" i="1578" s="1"/>
  <c r="I244" i="1578"/>
  <c r="J244" i="1578" s="1"/>
  <c r="K244" i="1578" s="1"/>
  <c r="I291" i="1578"/>
  <c r="J291" i="1578" s="1"/>
  <c r="K291" i="1578" s="1"/>
  <c r="E127" i="1578"/>
  <c r="I127" i="1578" s="1"/>
  <c r="J127" i="1578" s="1"/>
  <c r="K127" i="1578" s="1"/>
  <c r="E158" i="1578"/>
  <c r="I158" i="1578" s="1"/>
  <c r="J158" i="1578" s="1"/>
  <c r="K158" i="1578" s="1"/>
  <c r="I4" i="1578"/>
  <c r="J4" i="1578" s="1"/>
  <c r="K4" i="1578" s="1"/>
  <c r="I58" i="1578"/>
  <c r="J58" i="1578" s="1"/>
  <c r="K58" i="1578" s="1"/>
  <c r="I121" i="1578"/>
  <c r="J121" i="1578" s="1"/>
  <c r="K121" i="1578" s="1"/>
  <c r="I258" i="1578"/>
  <c r="J258" i="1578" s="1"/>
  <c r="K258" i="1578" s="1"/>
  <c r="I22" i="1578"/>
  <c r="J22" i="1578" s="1"/>
  <c r="K22" i="1578" s="1"/>
  <c r="I25" i="1578"/>
  <c r="J25" i="1578" s="1"/>
  <c r="K25" i="1578" s="1"/>
  <c r="I45" i="1578"/>
  <c r="J45" i="1578" s="1"/>
  <c r="K45" i="1578" s="1"/>
  <c r="I55" i="1578"/>
  <c r="J55" i="1578" s="1"/>
  <c r="K55" i="1578" s="1"/>
  <c r="I85" i="1578"/>
  <c r="J85" i="1578" s="1"/>
  <c r="K85" i="1578" s="1"/>
  <c r="E249" i="1578"/>
  <c r="I249" i="1578" s="1"/>
  <c r="J249" i="1578" s="1"/>
  <c r="K249" i="1578" s="1"/>
  <c r="I26" i="1578"/>
  <c r="J26" i="1578" s="1"/>
  <c r="K26" i="1578" s="1"/>
  <c r="I155" i="1578"/>
  <c r="J155" i="1578" s="1"/>
  <c r="K155" i="1578" s="1"/>
  <c r="I170" i="1578"/>
  <c r="J170" i="1578" s="1"/>
  <c r="K170" i="1578" s="1"/>
  <c r="E169" i="1578"/>
  <c r="I169" i="1578" s="1"/>
  <c r="J169" i="1578" s="1"/>
  <c r="K169" i="1578" s="1"/>
  <c r="I129" i="1578"/>
  <c r="J129" i="1578" s="1"/>
  <c r="K129" i="1578" s="1"/>
  <c r="I293" i="1578"/>
  <c r="J293" i="1578" s="1"/>
  <c r="K293" i="1578" s="1"/>
  <c r="I300" i="1578"/>
  <c r="J300" i="1578" s="1"/>
  <c r="K300" i="1578" s="1"/>
  <c r="I39" i="1578"/>
  <c r="J39" i="1578" s="1"/>
  <c r="K39" i="1578" s="1"/>
  <c r="I76" i="1578"/>
  <c r="J76" i="1578" s="1"/>
  <c r="K76" i="1578" s="1"/>
  <c r="I59" i="1578"/>
  <c r="J59" i="1578" s="1"/>
  <c r="K59" i="1578" s="1"/>
  <c r="I9" i="1578"/>
  <c r="J9" i="1578" s="1"/>
  <c r="K9" i="1578" s="1"/>
  <c r="I16" i="1578"/>
  <c r="J16" i="1578" s="1"/>
  <c r="K16" i="1578" s="1"/>
  <c r="I100" i="1578"/>
  <c r="J100" i="1578" s="1"/>
  <c r="K100" i="1578" s="1"/>
  <c r="I122" i="1578"/>
  <c r="J122" i="1578" s="1"/>
  <c r="K122" i="1578" s="1"/>
  <c r="I30" i="1578"/>
  <c r="J30" i="1578" s="1"/>
  <c r="K30" i="1578" s="1"/>
  <c r="I83" i="1578"/>
  <c r="J83" i="1578" s="1"/>
  <c r="K83" i="1578" s="1"/>
  <c r="I104" i="1578"/>
  <c r="J104" i="1578" s="1"/>
  <c r="K104" i="1578" s="1"/>
  <c r="I20" i="1578"/>
  <c r="J20" i="1578" s="1"/>
  <c r="K20" i="1578" s="1"/>
  <c r="I33" i="1578"/>
  <c r="J33" i="1578" s="1"/>
  <c r="K33" i="1578" s="1"/>
  <c r="I46" i="1578"/>
  <c r="J46" i="1578" s="1"/>
  <c r="K46" i="1578" s="1"/>
  <c r="I49" i="1578"/>
  <c r="J49" i="1578" s="1"/>
  <c r="K49" i="1578" s="1"/>
  <c r="I56" i="1578"/>
  <c r="J56" i="1578" s="1"/>
  <c r="K56" i="1578" s="1"/>
  <c r="I134" i="1578"/>
  <c r="J134" i="1578" s="1"/>
  <c r="K134" i="1578" s="1"/>
  <c r="I137" i="1578"/>
  <c r="J137" i="1578" s="1"/>
  <c r="K137" i="1578" s="1"/>
  <c r="I161" i="1578"/>
  <c r="J161" i="1578" s="1"/>
  <c r="K161" i="1578" s="1"/>
  <c r="I166" i="1578"/>
  <c r="J166" i="1578" s="1"/>
  <c r="K166" i="1578" s="1"/>
  <c r="E232" i="1578"/>
  <c r="I232" i="1578" s="1"/>
  <c r="J232" i="1578" s="1"/>
  <c r="K232" i="1578" s="1"/>
  <c r="I251" i="1578"/>
  <c r="J251" i="1578" s="1"/>
  <c r="K251" i="1578" s="1"/>
  <c r="I97" i="1578"/>
  <c r="J97" i="1578" s="1"/>
  <c r="K97" i="1578" s="1"/>
  <c r="I50" i="1578"/>
  <c r="J50" i="1578" s="1"/>
  <c r="K50" i="1578" s="1"/>
  <c r="I17" i="1578"/>
  <c r="J17" i="1578" s="1"/>
  <c r="K17" i="1578" s="1"/>
  <c r="I24" i="1578"/>
  <c r="J24" i="1578" s="1"/>
  <c r="K24" i="1578" s="1"/>
  <c r="I37" i="1578"/>
  <c r="J37" i="1578" s="1"/>
  <c r="K37" i="1578" s="1"/>
  <c r="I53" i="1578"/>
  <c r="J53" i="1578" s="1"/>
  <c r="K53" i="1578" s="1"/>
  <c r="I93" i="1578"/>
  <c r="J93" i="1578" s="1"/>
  <c r="K93" i="1578" s="1"/>
  <c r="I96" i="1578"/>
  <c r="J96" i="1578" s="1"/>
  <c r="K96" i="1578" s="1"/>
  <c r="I120" i="1578"/>
  <c r="J120" i="1578" s="1"/>
  <c r="K120" i="1578" s="1"/>
  <c r="I198" i="1578"/>
  <c r="J198" i="1578" s="1"/>
  <c r="K198" i="1578" s="1"/>
  <c r="I240" i="1578"/>
  <c r="J240" i="1578" s="1"/>
  <c r="K240" i="1578" s="1"/>
  <c r="I40" i="1578"/>
  <c r="J40" i="1578" s="1"/>
  <c r="K40" i="1578" s="1"/>
  <c r="I63" i="1578"/>
  <c r="J63" i="1578" s="1"/>
  <c r="K63" i="1578" s="1"/>
  <c r="I87" i="1578"/>
  <c r="J87" i="1578" s="1"/>
  <c r="K87" i="1578" s="1"/>
  <c r="I10" i="1578"/>
  <c r="J10" i="1578" s="1"/>
  <c r="K10" i="1578" s="1"/>
  <c r="I47" i="1578"/>
  <c r="J47" i="1578" s="1"/>
  <c r="K47" i="1578" s="1"/>
  <c r="I57" i="1578"/>
  <c r="J57" i="1578" s="1"/>
  <c r="K57" i="1578" s="1"/>
  <c r="I60" i="1578"/>
  <c r="J60" i="1578" s="1"/>
  <c r="K60" i="1578" s="1"/>
  <c r="I69" i="1578"/>
  <c r="J69" i="1578" s="1"/>
  <c r="K69" i="1578" s="1"/>
  <c r="I84" i="1578"/>
  <c r="J84" i="1578" s="1"/>
  <c r="K84" i="1578" s="1"/>
  <c r="I190" i="1578"/>
  <c r="J190" i="1578" s="1"/>
  <c r="K190" i="1578" s="1"/>
  <c r="I224" i="1578"/>
  <c r="J224" i="1578" s="1"/>
  <c r="K224" i="1578" s="1"/>
  <c r="I256" i="1578"/>
  <c r="J256" i="1578" s="1"/>
  <c r="K256" i="1578" s="1"/>
  <c r="I250" i="1578"/>
  <c r="J250" i="1578" s="1"/>
  <c r="K250" i="1578" s="1"/>
  <c r="I266" i="1578"/>
  <c r="J266" i="1578" s="1"/>
  <c r="K266" i="1578" s="1"/>
  <c r="I299" i="1578"/>
  <c r="J299" i="1578" s="1"/>
  <c r="K299" i="1578" s="1"/>
  <c r="I90" i="1578"/>
  <c r="J90" i="1578" s="1"/>
  <c r="K90" i="1578" s="1"/>
  <c r="I308" i="1578"/>
  <c r="J308" i="1578" s="1"/>
  <c r="K308" i="1578" s="1"/>
  <c r="I312" i="1578"/>
  <c r="J312" i="1578" s="1"/>
  <c r="K312" i="1578" s="1"/>
  <c r="I70" i="1578"/>
  <c r="J70" i="1578" s="1"/>
  <c r="K70" i="1578" s="1"/>
  <c r="I187" i="1578"/>
  <c r="J187" i="1578" s="1"/>
  <c r="K187" i="1578" s="1"/>
  <c r="I203" i="1578"/>
  <c r="J203" i="1578" s="1"/>
  <c r="K203" i="1578" s="1"/>
  <c r="I247" i="1578"/>
  <c r="J247" i="1578" s="1"/>
  <c r="K247" i="1578" s="1"/>
  <c r="I254" i="1578"/>
  <c r="J254" i="1578" s="1"/>
  <c r="K254" i="1578" s="1"/>
  <c r="I288" i="1578"/>
  <c r="J288" i="1578" s="1"/>
  <c r="K288" i="1578" s="1"/>
  <c r="I294" i="1578"/>
  <c r="J294" i="1578" s="1"/>
  <c r="K294" i="1578" s="1"/>
  <c r="E303" i="1578"/>
  <c r="I303" i="1578" s="1"/>
  <c r="J303" i="1578" s="1"/>
  <c r="K303" i="1578" s="1"/>
  <c r="I585" i="1578"/>
  <c r="J585" i="1578" s="1"/>
  <c r="K585" i="1578" s="1"/>
  <c r="I285" i="1578"/>
  <c r="J285" i="1578" s="1"/>
  <c r="K285" i="1578" s="1"/>
  <c r="I101" i="1578"/>
  <c r="J101" i="1578" s="1"/>
  <c r="K101" i="1578" s="1"/>
  <c r="I164" i="1578"/>
  <c r="J164" i="1578" s="1"/>
  <c r="K164" i="1578" s="1"/>
  <c r="I167" i="1578"/>
  <c r="J167" i="1578" s="1"/>
  <c r="K167" i="1578" s="1"/>
  <c r="I208" i="1578"/>
  <c r="J208" i="1578" s="1"/>
  <c r="K208" i="1578" s="1"/>
  <c r="I533" i="1578"/>
  <c r="J533" i="1578" s="1"/>
  <c r="K533" i="1578" s="1"/>
  <c r="I567" i="1578"/>
  <c r="J567" i="1578" s="1"/>
  <c r="K567" i="1578" s="1"/>
  <c r="I204" i="1578"/>
  <c r="J204" i="1578" s="1"/>
  <c r="K204" i="1578" s="1"/>
  <c r="I82" i="1578"/>
  <c r="J82" i="1578" s="1"/>
  <c r="K82" i="1578" s="1"/>
  <c r="I98" i="1578"/>
  <c r="J98" i="1578" s="1"/>
  <c r="K98" i="1578" s="1"/>
  <c r="I177" i="1578"/>
  <c r="J177" i="1578" s="1"/>
  <c r="K177" i="1578" s="1"/>
  <c r="I238" i="1578"/>
  <c r="J238" i="1578" s="1"/>
  <c r="K238" i="1578" s="1"/>
  <c r="I255" i="1578"/>
  <c r="J255" i="1578" s="1"/>
  <c r="K255" i="1578" s="1"/>
  <c r="I525" i="1578"/>
  <c r="J525" i="1578" s="1"/>
  <c r="K525" i="1578" s="1"/>
  <c r="I71" i="1578"/>
  <c r="J71" i="1578" s="1"/>
  <c r="K71" i="1578" s="1"/>
  <c r="I259" i="1578"/>
  <c r="J259" i="1578" s="1"/>
  <c r="K259" i="1578" s="1"/>
  <c r="I262" i="1578"/>
  <c r="J262" i="1578" s="1"/>
  <c r="K262" i="1578" s="1"/>
  <c r="I284" i="1578"/>
  <c r="J284" i="1578" s="1"/>
  <c r="K284" i="1578" s="1"/>
  <c r="I108" i="1578"/>
  <c r="J108" i="1578" s="1"/>
  <c r="K108" i="1578" s="1"/>
  <c r="I180" i="1578"/>
  <c r="J180" i="1578" s="1"/>
  <c r="K180" i="1578" s="1"/>
  <c r="I183" i="1578"/>
  <c r="J183" i="1578" s="1"/>
  <c r="K183" i="1578" s="1"/>
  <c r="I191" i="1578"/>
  <c r="J191" i="1578" s="1"/>
  <c r="K191" i="1578" s="1"/>
  <c r="I245" i="1578"/>
  <c r="J245" i="1578" s="1"/>
  <c r="K245" i="1578" s="1"/>
  <c r="I272" i="1578"/>
  <c r="J272" i="1578" s="1"/>
  <c r="K272" i="1578" s="1"/>
  <c r="I66" i="1578"/>
  <c r="J66" i="1578" s="1"/>
  <c r="K66" i="1578" s="1"/>
  <c r="I102" i="1578"/>
  <c r="J102" i="1578" s="1"/>
  <c r="K102" i="1578" s="1"/>
  <c r="I209" i="1578"/>
  <c r="J209" i="1578" s="1"/>
  <c r="K209" i="1578" s="1"/>
  <c r="I310" i="1578"/>
  <c r="J310" i="1578" s="1"/>
  <c r="K310" i="1578" s="1"/>
  <c r="I172" i="1578"/>
  <c r="J172" i="1578" s="1"/>
  <c r="K172" i="1578" s="1"/>
  <c r="I205" i="1578"/>
  <c r="J205" i="1578" s="1"/>
  <c r="K205" i="1578" s="1"/>
  <c r="I207" i="1578"/>
  <c r="J207" i="1578" s="1"/>
  <c r="K207" i="1578" s="1"/>
  <c r="I252" i="1578"/>
  <c r="J252" i="1578" s="1"/>
  <c r="K252" i="1578" s="1"/>
  <c r="I263" i="1578"/>
  <c r="J263" i="1578" s="1"/>
  <c r="K263" i="1578" s="1"/>
  <c r="I269" i="1578"/>
  <c r="J269" i="1578" s="1"/>
  <c r="K269" i="1578" s="1"/>
  <c r="I277" i="1578"/>
  <c r="J277" i="1578" s="1"/>
  <c r="K277" i="1578" s="1"/>
  <c r="I289" i="1578"/>
  <c r="J289" i="1578" s="1"/>
  <c r="K289" i="1578" s="1"/>
  <c r="I302" i="1578"/>
  <c r="J302" i="1578" s="1"/>
  <c r="K302" i="1578" s="1"/>
  <c r="I311" i="1578"/>
  <c r="J311" i="1578" s="1"/>
  <c r="K311" i="1578" s="1"/>
  <c r="I559" i="1578"/>
  <c r="J559" i="1578" s="1"/>
  <c r="K559" i="1578" s="1"/>
  <c r="I125" i="1578"/>
  <c r="J125" i="1578" s="1"/>
  <c r="K125" i="1578" s="1"/>
  <c r="I146" i="1578"/>
  <c r="J146" i="1578" s="1"/>
  <c r="K146" i="1578" s="1"/>
  <c r="I215" i="1578"/>
  <c r="J215" i="1578" s="1"/>
  <c r="K215" i="1578" s="1"/>
  <c r="I239" i="1578"/>
  <c r="J239" i="1578" s="1"/>
  <c r="K239" i="1578" s="1"/>
  <c r="I246" i="1578"/>
  <c r="J246" i="1578" s="1"/>
  <c r="K246" i="1578" s="1"/>
  <c r="I290" i="1578"/>
  <c r="J290" i="1578" s="1"/>
  <c r="K290" i="1578" s="1"/>
  <c r="I315" i="1578"/>
  <c r="J315" i="1578" s="1"/>
  <c r="I555" i="1578"/>
  <c r="J555" i="1578" s="1"/>
  <c r="K555" i="1578" s="1"/>
  <c r="I590" i="1578"/>
  <c r="J590" i="1578" s="1"/>
  <c r="K590" i="1578" s="1"/>
  <c r="I598" i="1578"/>
  <c r="J598" i="1578" s="1"/>
  <c r="K598" i="1578" s="1"/>
  <c r="I619" i="1578"/>
  <c r="J619" i="1578" s="1"/>
  <c r="K619" i="1578" s="1"/>
  <c r="I498" i="1578"/>
  <c r="J498" i="1578" s="1"/>
  <c r="K498" i="1578" s="1"/>
  <c r="I515" i="1578"/>
  <c r="J515" i="1578" s="1"/>
  <c r="K515" i="1578" s="1"/>
  <c r="I531" i="1578"/>
  <c r="J531" i="1578" s="1"/>
  <c r="K531" i="1578" s="1"/>
  <c r="I534" i="1578"/>
  <c r="J534" i="1578" s="1"/>
  <c r="K534" i="1578" s="1"/>
  <c r="I606" i="1578"/>
  <c r="J606" i="1578" s="1"/>
  <c r="K606" i="1578" s="1"/>
  <c r="I629" i="1578"/>
  <c r="J629" i="1578" s="1"/>
  <c r="K629" i="1578" s="1"/>
  <c r="I506" i="1578"/>
  <c r="J506" i="1578" s="1"/>
  <c r="K506" i="1578" s="1"/>
  <c r="I523" i="1578"/>
  <c r="J523" i="1578" s="1"/>
  <c r="K523" i="1578" s="1"/>
  <c r="I546" i="1578"/>
  <c r="J546" i="1578" s="1"/>
  <c r="K546" i="1578" s="1"/>
  <c r="I549" i="1578"/>
  <c r="J549" i="1578" s="1"/>
  <c r="K549" i="1578" s="1"/>
  <c r="I562" i="1578"/>
  <c r="J562" i="1578" s="1"/>
  <c r="K562" i="1578" s="1"/>
  <c r="I572" i="1578"/>
  <c r="J572" i="1578" s="1"/>
  <c r="K572" i="1578" s="1"/>
  <c r="I616" i="1578"/>
  <c r="J616" i="1578" s="1"/>
  <c r="K616" i="1578" s="1"/>
  <c r="I568" i="1578"/>
  <c r="J568" i="1578" s="1"/>
  <c r="K568" i="1578" s="1"/>
  <c r="I583" i="1578"/>
  <c r="J583" i="1578" s="1"/>
  <c r="K583" i="1578" s="1"/>
  <c r="I603" i="1578"/>
  <c r="J603" i="1578" s="1"/>
  <c r="K603" i="1578" s="1"/>
  <c r="E499" i="1578"/>
  <c r="I499" i="1578" s="1"/>
  <c r="J499" i="1578" s="1"/>
  <c r="K499" i="1578" s="1"/>
  <c r="I569" i="1578"/>
  <c r="J569" i="1578" s="1"/>
  <c r="K569" i="1578" s="1"/>
  <c r="E675" i="1578"/>
  <c r="I675" i="1578" s="1"/>
  <c r="J675" i="1578" s="1"/>
  <c r="K675" i="1578" s="1"/>
  <c r="I504" i="1578"/>
  <c r="J504" i="1578" s="1"/>
  <c r="K504" i="1578" s="1"/>
  <c r="I516" i="1578"/>
  <c r="J516" i="1578" s="1"/>
  <c r="K516" i="1578" s="1"/>
  <c r="I532" i="1578"/>
  <c r="J532" i="1578" s="1"/>
  <c r="K532" i="1578" s="1"/>
  <c r="I538" i="1578"/>
  <c r="J538" i="1578" s="1"/>
  <c r="K538" i="1578" s="1"/>
  <c r="I592" i="1578"/>
  <c r="J592" i="1578" s="1"/>
  <c r="K592" i="1578" s="1"/>
  <c r="E526" i="1578"/>
  <c r="I526" i="1578" s="1"/>
  <c r="J526" i="1578" s="1"/>
  <c r="K526" i="1578" s="1"/>
  <c r="I560" i="1578"/>
  <c r="J560" i="1578" s="1"/>
  <c r="K560" i="1578" s="1"/>
  <c r="I581" i="1578"/>
  <c r="J581" i="1578" s="1"/>
  <c r="K581" i="1578" s="1"/>
  <c r="I588" i="1578"/>
  <c r="J588" i="1578" s="1"/>
  <c r="K588" i="1578" s="1"/>
  <c r="I519" i="1578"/>
  <c r="J519" i="1578" s="1"/>
  <c r="K519" i="1578" s="1"/>
  <c r="I527" i="1578"/>
  <c r="J527" i="1578" s="1"/>
  <c r="K527" i="1578" s="1"/>
  <c r="I553" i="1578"/>
  <c r="J553" i="1578" s="1"/>
  <c r="K553" i="1578" s="1"/>
  <c r="I570" i="1578"/>
  <c r="J570" i="1578" s="1"/>
  <c r="K570" i="1578" s="1"/>
  <c r="I593" i="1578"/>
  <c r="J593" i="1578" s="1"/>
  <c r="K593" i="1578" s="1"/>
  <c r="I530" i="1578"/>
  <c r="J530" i="1578" s="1"/>
  <c r="K530" i="1578" s="1"/>
  <c r="I536" i="1578"/>
  <c r="J536" i="1578" s="1"/>
  <c r="K536" i="1578" s="1"/>
  <c r="I608" i="1578"/>
  <c r="J608" i="1578" s="1"/>
  <c r="K608" i="1578" s="1"/>
  <c r="I621" i="1578"/>
  <c r="J621" i="1578" s="1"/>
  <c r="K621" i="1578" s="1"/>
  <c r="I325" i="1578"/>
  <c r="J325" i="1578" s="1"/>
  <c r="K325" i="1578" s="1"/>
  <c r="I497" i="1578"/>
  <c r="J497" i="1578" s="1"/>
  <c r="K497" i="1578" s="1"/>
  <c r="I505" i="1578"/>
  <c r="J505" i="1578" s="1"/>
  <c r="K505" i="1578" s="1"/>
  <c r="I511" i="1578"/>
  <c r="J511" i="1578" s="1"/>
  <c r="K511" i="1578" s="1"/>
  <c r="I514" i="1578"/>
  <c r="J514" i="1578" s="1"/>
  <c r="K514" i="1578" s="1"/>
  <c r="I522" i="1578"/>
  <c r="J522" i="1578" s="1"/>
  <c r="K522" i="1578" s="1"/>
  <c r="I554" i="1578"/>
  <c r="J554" i="1578" s="1"/>
  <c r="K554" i="1578" s="1"/>
  <c r="I578" i="1578"/>
  <c r="J578" i="1578" s="1"/>
  <c r="K578" i="1578" s="1"/>
  <c r="I597" i="1578"/>
  <c r="J597" i="1578" s="1"/>
  <c r="K597" i="1578" s="1"/>
  <c r="I696" i="1578"/>
  <c r="J696" i="1578" s="1"/>
  <c r="K696" i="1578" s="1"/>
  <c r="E756" i="1578"/>
  <c r="I756" i="1578" s="1"/>
  <c r="J756" i="1578" s="1"/>
  <c r="K756" i="1578" s="1"/>
  <c r="I604" i="1578"/>
  <c r="J604" i="1578" s="1"/>
  <c r="K604" i="1578" s="1"/>
  <c r="I664" i="1578"/>
  <c r="J664" i="1578" s="1"/>
  <c r="K664" i="1578" s="1"/>
  <c r="I667" i="1578"/>
  <c r="J667" i="1578" s="1"/>
  <c r="K667" i="1578" s="1"/>
  <c r="I681" i="1578"/>
  <c r="J681" i="1578" s="1"/>
  <c r="K681" i="1578" s="1"/>
  <c r="E734" i="1578"/>
  <c r="I734" i="1578" s="1"/>
  <c r="J734" i="1578" s="1"/>
  <c r="K734" i="1578" s="1"/>
  <c r="I769" i="1578"/>
  <c r="J769" i="1578" s="1"/>
  <c r="K769" i="1578" s="1"/>
  <c r="E1033" i="1578"/>
  <c r="I1033" i="1578" s="1"/>
  <c r="J1033" i="1578" s="1"/>
  <c r="K1033" i="1578" s="1"/>
  <c r="I596" i="1578"/>
  <c r="J596" i="1578" s="1"/>
  <c r="K596" i="1578" s="1"/>
  <c r="I624" i="1578"/>
  <c r="J624" i="1578" s="1"/>
  <c r="K624" i="1578" s="1"/>
  <c r="I688" i="1578"/>
  <c r="J688" i="1578" s="1"/>
  <c r="K688" i="1578" s="1"/>
  <c r="I742" i="1578"/>
  <c r="J742" i="1578" s="1"/>
  <c r="K742" i="1578" s="1"/>
  <c r="I548" i="1578"/>
  <c r="J548" i="1578" s="1"/>
  <c r="K548" i="1578" s="1"/>
  <c r="I648" i="1578"/>
  <c r="J648" i="1578" s="1"/>
  <c r="K648" i="1578" s="1"/>
  <c r="I719" i="1578"/>
  <c r="J719" i="1578" s="1"/>
  <c r="K719" i="1578" s="1"/>
  <c r="I785" i="1578"/>
  <c r="J785" i="1578" s="1"/>
  <c r="K785" i="1578" s="1"/>
  <c r="E942" i="1578"/>
  <c r="I942" i="1578" s="1"/>
  <c r="J942" i="1578" s="1"/>
  <c r="K942" i="1578" s="1"/>
  <c r="E668" i="1578"/>
  <c r="I668" i="1578" s="1"/>
  <c r="J668" i="1578" s="1"/>
  <c r="K668" i="1578" s="1"/>
  <c r="I700" i="1578"/>
  <c r="J700" i="1578" s="1"/>
  <c r="K700" i="1578" s="1"/>
  <c r="I779" i="1578"/>
  <c r="J779" i="1578" s="1"/>
  <c r="K779" i="1578" s="1"/>
  <c r="I566" i="1578"/>
  <c r="J566" i="1578" s="1"/>
  <c r="K566" i="1578" s="1"/>
  <c r="I665" i="1578"/>
  <c r="J665" i="1578" s="1"/>
  <c r="K665" i="1578" s="1"/>
  <c r="E729" i="1578"/>
  <c r="I729" i="1578" s="1"/>
  <c r="J729" i="1578" s="1"/>
  <c r="K729" i="1578" s="1"/>
  <c r="E736" i="1578"/>
  <c r="I736" i="1578" s="1"/>
  <c r="J736" i="1578" s="1"/>
  <c r="K736" i="1578" s="1"/>
  <c r="I723" i="1578"/>
  <c r="J723" i="1578" s="1"/>
  <c r="K723" i="1578" s="1"/>
  <c r="I743" i="1578"/>
  <c r="J743" i="1578" s="1"/>
  <c r="K743" i="1578" s="1"/>
  <c r="I541" i="1578"/>
  <c r="J541" i="1578" s="1"/>
  <c r="K541" i="1578" s="1"/>
  <c r="I609" i="1578"/>
  <c r="J609" i="1578" s="1"/>
  <c r="K609" i="1578" s="1"/>
  <c r="I620" i="1578"/>
  <c r="J620" i="1578" s="1"/>
  <c r="K620" i="1578" s="1"/>
  <c r="I631" i="1578"/>
  <c r="J631" i="1578" s="1"/>
  <c r="K631" i="1578" s="1"/>
  <c r="I639" i="1578"/>
  <c r="J639" i="1578" s="1"/>
  <c r="K639" i="1578" s="1"/>
  <c r="I689" i="1578"/>
  <c r="J689" i="1578" s="1"/>
  <c r="K689" i="1578" s="1"/>
  <c r="I695" i="1578"/>
  <c r="J695" i="1578" s="1"/>
  <c r="K695" i="1578" s="1"/>
  <c r="I720" i="1578"/>
  <c r="J720" i="1578" s="1"/>
  <c r="K720" i="1578" s="1"/>
  <c r="I767" i="1578"/>
  <c r="J767" i="1578" s="1"/>
  <c r="K767" i="1578" s="1"/>
  <c r="I782" i="1578"/>
  <c r="J782" i="1578" s="1"/>
  <c r="K782" i="1578" s="1"/>
  <c r="I579" i="1578"/>
  <c r="J579" i="1578" s="1"/>
  <c r="K579" i="1578" s="1"/>
  <c r="I643" i="1578"/>
  <c r="J643" i="1578" s="1"/>
  <c r="K643" i="1578" s="1"/>
  <c r="I649" i="1578"/>
  <c r="J649" i="1578" s="1"/>
  <c r="K649" i="1578" s="1"/>
  <c r="I692" i="1578"/>
  <c r="J692" i="1578" s="1"/>
  <c r="K692" i="1578" s="1"/>
  <c r="I712" i="1578"/>
  <c r="J712" i="1578" s="1"/>
  <c r="K712" i="1578" s="1"/>
  <c r="I752" i="1578"/>
  <c r="J752" i="1578" s="1"/>
  <c r="K752" i="1578" s="1"/>
  <c r="E773" i="1578"/>
  <c r="I773" i="1578" s="1"/>
  <c r="J773" i="1578" s="1"/>
  <c r="K773" i="1578" s="1"/>
  <c r="I786" i="1578"/>
  <c r="J786" i="1578" s="1"/>
  <c r="K786" i="1578" s="1"/>
  <c r="I789" i="1578"/>
  <c r="J789" i="1578" s="1"/>
  <c r="K789" i="1578" s="1"/>
  <c r="I618" i="1578"/>
  <c r="J618" i="1578" s="1"/>
  <c r="K618" i="1578" s="1"/>
  <c r="I655" i="1578"/>
  <c r="J655" i="1578" s="1"/>
  <c r="K655" i="1578" s="1"/>
  <c r="I683" i="1578"/>
  <c r="J683" i="1578" s="1"/>
  <c r="K683" i="1578" s="1"/>
  <c r="E738" i="1578"/>
  <c r="I738" i="1578" s="1"/>
  <c r="J738" i="1578" s="1"/>
  <c r="K738" i="1578" s="1"/>
  <c r="I721" i="1578"/>
  <c r="J721" i="1578" s="1"/>
  <c r="K721" i="1578" s="1"/>
  <c r="I731" i="1578"/>
  <c r="J731" i="1578" s="1"/>
  <c r="K731" i="1578" s="1"/>
  <c r="E739" i="1578"/>
  <c r="I739" i="1578" s="1"/>
  <c r="J739" i="1578" s="1"/>
  <c r="K739" i="1578" s="1"/>
  <c r="I632" i="1578"/>
  <c r="J632" i="1578" s="1"/>
  <c r="K632" i="1578" s="1"/>
  <c r="I650" i="1578"/>
  <c r="J650" i="1578" s="1"/>
  <c r="K650" i="1578" s="1"/>
  <c r="I698" i="1578"/>
  <c r="J698" i="1578" s="1"/>
  <c r="K698" i="1578" s="1"/>
  <c r="I707" i="1578"/>
  <c r="J707" i="1578" s="1"/>
  <c r="K707" i="1578" s="1"/>
  <c r="I718" i="1578"/>
  <c r="J718" i="1578" s="1"/>
  <c r="K718" i="1578" s="1"/>
  <c r="I750" i="1578"/>
  <c r="J750" i="1578" s="1"/>
  <c r="K750" i="1578" s="1"/>
  <c r="I759" i="1578"/>
  <c r="J759" i="1578" s="1"/>
  <c r="K759" i="1578" s="1"/>
  <c r="I762" i="1578"/>
  <c r="J762" i="1578" s="1"/>
  <c r="K762" i="1578" s="1"/>
  <c r="I765" i="1578"/>
  <c r="J765" i="1578" s="1"/>
  <c r="K765" i="1578" s="1"/>
  <c r="I612" i="1578"/>
  <c r="J612" i="1578" s="1"/>
  <c r="K612" i="1578" s="1"/>
  <c r="I623" i="1578"/>
  <c r="J623" i="1578" s="1"/>
  <c r="K623" i="1578" s="1"/>
  <c r="E701" i="1578"/>
  <c r="I701" i="1578" s="1"/>
  <c r="J701" i="1578" s="1"/>
  <c r="K701" i="1578" s="1"/>
  <c r="I710" i="1578"/>
  <c r="J710" i="1578" s="1"/>
  <c r="K710" i="1578" s="1"/>
  <c r="E732" i="1578"/>
  <c r="I732" i="1578" s="1"/>
  <c r="J732" i="1578" s="1"/>
  <c r="K732" i="1578" s="1"/>
  <c r="I747" i="1578"/>
  <c r="J747" i="1578" s="1"/>
  <c r="K747" i="1578" s="1"/>
  <c r="I753" i="1578"/>
  <c r="J753" i="1578" s="1"/>
  <c r="K753" i="1578" s="1"/>
  <c r="I574" i="1578"/>
  <c r="J574" i="1578" s="1"/>
  <c r="K574" i="1578" s="1"/>
  <c r="I610" i="1578"/>
  <c r="J610" i="1578" s="1"/>
  <c r="K610" i="1578" s="1"/>
  <c r="I684" i="1578"/>
  <c r="J684" i="1578" s="1"/>
  <c r="K684" i="1578" s="1"/>
  <c r="E740" i="1578"/>
  <c r="I740" i="1578" s="1"/>
  <c r="J740" i="1578" s="1"/>
  <c r="K740" i="1578" s="1"/>
  <c r="I754" i="1578"/>
  <c r="J754" i="1578" s="1"/>
  <c r="K754" i="1578" s="1"/>
  <c r="I839" i="1578"/>
  <c r="J839" i="1578" s="1"/>
  <c r="K839" i="1578" s="1"/>
  <c r="E901" i="1578"/>
  <c r="I901" i="1578" s="1"/>
  <c r="J901" i="1578" s="1"/>
  <c r="K901" i="1578" s="1"/>
  <c r="I709" i="1578"/>
  <c r="J709" i="1578" s="1"/>
  <c r="K709" i="1578" s="1"/>
  <c r="I735" i="1578"/>
  <c r="J735" i="1578" s="1"/>
  <c r="K735" i="1578" s="1"/>
  <c r="I744" i="1578"/>
  <c r="J744" i="1578" s="1"/>
  <c r="K744" i="1578" s="1"/>
  <c r="I791" i="1578"/>
  <c r="J791" i="1578" s="1"/>
  <c r="K791" i="1578" s="1"/>
  <c r="I794" i="1578"/>
  <c r="J794" i="1578" s="1"/>
  <c r="K794" i="1578" s="1"/>
  <c r="E949" i="1578"/>
  <c r="I949" i="1578" s="1"/>
  <c r="J949" i="1578" s="1"/>
  <c r="K949" i="1578" s="1"/>
  <c r="I776" i="1578"/>
  <c r="J776" i="1578" s="1"/>
  <c r="K776" i="1578" s="1"/>
  <c r="I863" i="1578"/>
  <c r="J863" i="1578" s="1"/>
  <c r="K863" i="1578" s="1"/>
  <c r="I866" i="1578"/>
  <c r="J866" i="1578" s="1"/>
  <c r="K866" i="1578" s="1"/>
  <c r="I927" i="1578"/>
  <c r="J927" i="1578" s="1"/>
  <c r="K927" i="1578" s="1"/>
  <c r="I1060" i="1578"/>
  <c r="J1060" i="1578" s="1"/>
  <c r="K1060" i="1578" s="1"/>
  <c r="I733" i="1578"/>
  <c r="J733" i="1578" s="1"/>
  <c r="K733" i="1578" s="1"/>
  <c r="I822" i="1578"/>
  <c r="J822" i="1578" s="1"/>
  <c r="K822" i="1578" s="1"/>
  <c r="E840" i="1578"/>
  <c r="I840" i="1578" s="1"/>
  <c r="J840" i="1578" s="1"/>
  <c r="K840" i="1578" s="1"/>
  <c r="I885" i="1578"/>
  <c r="J885" i="1578" s="1"/>
  <c r="K885" i="1578" s="1"/>
  <c r="I784" i="1578"/>
  <c r="J784" i="1578" s="1"/>
  <c r="K784" i="1578" s="1"/>
  <c r="I801" i="1578"/>
  <c r="J801" i="1578" s="1"/>
  <c r="K801" i="1578" s="1"/>
  <c r="I804" i="1578"/>
  <c r="J804" i="1578" s="1"/>
  <c r="K804" i="1578" s="1"/>
  <c r="I813" i="1578"/>
  <c r="J813" i="1578" s="1"/>
  <c r="K813" i="1578" s="1"/>
  <c r="I832" i="1578"/>
  <c r="J832" i="1578" s="1"/>
  <c r="K832" i="1578" s="1"/>
  <c r="I838" i="1578"/>
  <c r="J838" i="1578" s="1"/>
  <c r="K838" i="1578" s="1"/>
  <c r="I714" i="1578"/>
  <c r="J714" i="1578" s="1"/>
  <c r="K714" i="1578" s="1"/>
  <c r="E730" i="1578"/>
  <c r="I730" i="1578" s="1"/>
  <c r="J730" i="1578" s="1"/>
  <c r="K730" i="1578" s="1"/>
  <c r="E819" i="1578"/>
  <c r="I819" i="1578" s="1"/>
  <c r="J819" i="1578" s="1"/>
  <c r="K819" i="1578" s="1"/>
  <c r="I841" i="1578"/>
  <c r="J841" i="1578" s="1"/>
  <c r="K841" i="1578" s="1"/>
  <c r="I741" i="1578"/>
  <c r="J741" i="1578" s="1"/>
  <c r="K741" i="1578" s="1"/>
  <c r="I766" i="1578"/>
  <c r="J766" i="1578" s="1"/>
  <c r="K766" i="1578" s="1"/>
  <c r="I768" i="1578"/>
  <c r="J768" i="1578" s="1"/>
  <c r="K768" i="1578" s="1"/>
  <c r="I823" i="1578"/>
  <c r="J823" i="1578" s="1"/>
  <c r="K823" i="1578" s="1"/>
  <c r="E847" i="1578"/>
  <c r="I847" i="1578" s="1"/>
  <c r="J847" i="1578" s="1"/>
  <c r="K847" i="1578" s="1"/>
  <c r="E895" i="1578"/>
  <c r="I895" i="1578" s="1"/>
  <c r="J895" i="1578" s="1"/>
  <c r="K895" i="1578" s="1"/>
  <c r="I958" i="1578"/>
  <c r="J958" i="1578" s="1"/>
  <c r="K958" i="1578" s="1"/>
  <c r="I764" i="1578"/>
  <c r="J764" i="1578" s="1"/>
  <c r="K764" i="1578" s="1"/>
  <c r="I811" i="1578"/>
  <c r="J811" i="1578" s="1"/>
  <c r="K811" i="1578" s="1"/>
  <c r="I853" i="1578"/>
  <c r="J853" i="1578" s="1"/>
  <c r="K853" i="1578" s="1"/>
  <c r="E876" i="1578"/>
  <c r="I876" i="1578" s="1"/>
  <c r="J876" i="1578" s="1"/>
  <c r="K876" i="1578" s="1"/>
  <c r="I880" i="1578"/>
  <c r="J880" i="1578" s="1"/>
  <c r="K880" i="1578" s="1"/>
  <c r="I966" i="1578"/>
  <c r="J966" i="1578" s="1"/>
  <c r="K966" i="1578" s="1"/>
  <c r="I793" i="1578"/>
  <c r="J793" i="1578" s="1"/>
  <c r="K793" i="1578" s="1"/>
  <c r="I851" i="1578"/>
  <c r="J851" i="1578" s="1"/>
  <c r="K851" i="1578" s="1"/>
  <c r="E897" i="1578"/>
  <c r="I897" i="1578" s="1"/>
  <c r="J897" i="1578" s="1"/>
  <c r="K897" i="1578" s="1"/>
  <c r="I800" i="1578"/>
  <c r="J800" i="1578" s="1"/>
  <c r="K800" i="1578" s="1"/>
  <c r="I802" i="1578"/>
  <c r="J802" i="1578" s="1"/>
  <c r="K802" i="1578" s="1"/>
  <c r="I900" i="1578"/>
  <c r="J900" i="1578" s="1"/>
  <c r="K900" i="1578" s="1"/>
  <c r="I903" i="1578"/>
  <c r="J903" i="1578" s="1"/>
  <c r="K903" i="1578" s="1"/>
  <c r="I946" i="1578"/>
  <c r="J946" i="1578" s="1"/>
  <c r="K946" i="1578" s="1"/>
  <c r="I982" i="1578"/>
  <c r="J982" i="1578" s="1"/>
  <c r="K982" i="1578" s="1"/>
  <c r="I829" i="1578"/>
  <c r="J829" i="1578" s="1"/>
  <c r="K829" i="1578" s="1"/>
  <c r="I843" i="1578"/>
  <c r="J843" i="1578" s="1"/>
  <c r="K843" i="1578" s="1"/>
  <c r="I848" i="1578"/>
  <c r="J848" i="1578" s="1"/>
  <c r="K848" i="1578" s="1"/>
  <c r="I856" i="1578"/>
  <c r="J856" i="1578" s="1"/>
  <c r="K856" i="1578" s="1"/>
  <c r="I943" i="1578"/>
  <c r="J943" i="1578" s="1"/>
  <c r="K943" i="1578" s="1"/>
  <c r="I952" i="1578"/>
  <c r="J952" i="1578" s="1"/>
  <c r="K952" i="1578" s="1"/>
  <c r="I1025" i="1578"/>
  <c r="J1025" i="1578" s="1"/>
  <c r="K1025" i="1578" s="1"/>
  <c r="I877" i="1578"/>
  <c r="J877" i="1578" s="1"/>
  <c r="K877" i="1578" s="1"/>
  <c r="E896" i="1578"/>
  <c r="I896" i="1578" s="1"/>
  <c r="J896" i="1578" s="1"/>
  <c r="K896" i="1578" s="1"/>
  <c r="I909" i="1578"/>
  <c r="J909" i="1578" s="1"/>
  <c r="K909" i="1578" s="1"/>
  <c r="I915" i="1578"/>
  <c r="J915" i="1578" s="1"/>
  <c r="K915" i="1578" s="1"/>
  <c r="I921" i="1578"/>
  <c r="J921" i="1578" s="1"/>
  <c r="K921" i="1578" s="1"/>
  <c r="I962" i="1578"/>
  <c r="J962" i="1578" s="1"/>
  <c r="K962" i="1578" s="1"/>
  <c r="I1013" i="1578"/>
  <c r="J1013" i="1578" s="1"/>
  <c r="K1013" i="1578" s="1"/>
  <c r="I1022" i="1578"/>
  <c r="J1022" i="1578" s="1"/>
  <c r="K1022" i="1578" s="1"/>
  <c r="E891" i="1578"/>
  <c r="I891" i="1578" s="1"/>
  <c r="J891" i="1578" s="1"/>
  <c r="K891" i="1578" s="1"/>
  <c r="I974" i="1578"/>
  <c r="J974" i="1578" s="1"/>
  <c r="K974" i="1578" s="1"/>
  <c r="I986" i="1578"/>
  <c r="J986" i="1578" s="1"/>
  <c r="K986" i="1578" s="1"/>
  <c r="I1020" i="1578"/>
  <c r="J1020" i="1578" s="1"/>
  <c r="K1020" i="1578" s="1"/>
  <c r="I825" i="1578"/>
  <c r="J825" i="1578" s="1"/>
  <c r="K825" i="1578" s="1"/>
  <c r="I862" i="1578"/>
  <c r="J862" i="1578" s="1"/>
  <c r="K862" i="1578" s="1"/>
  <c r="I867" i="1578"/>
  <c r="J867" i="1578" s="1"/>
  <c r="K867" i="1578" s="1"/>
  <c r="I944" i="1578"/>
  <c r="J944" i="1578" s="1"/>
  <c r="K944" i="1578" s="1"/>
  <c r="I878" i="1578"/>
  <c r="J878" i="1578" s="1"/>
  <c r="K878" i="1578" s="1"/>
  <c r="I888" i="1578"/>
  <c r="J888" i="1578" s="1"/>
  <c r="K888" i="1578" s="1"/>
  <c r="I910" i="1578"/>
  <c r="J910" i="1578" s="1"/>
  <c r="K910" i="1578" s="1"/>
  <c r="I916" i="1578"/>
  <c r="J916" i="1578" s="1"/>
  <c r="K916" i="1578" s="1"/>
  <c r="I925" i="1578"/>
  <c r="J925" i="1578" s="1"/>
  <c r="K925" i="1578" s="1"/>
  <c r="I953" i="1578"/>
  <c r="J953" i="1578" s="1"/>
  <c r="K953" i="1578" s="1"/>
  <c r="I956" i="1578"/>
  <c r="J956" i="1578" s="1"/>
  <c r="K956" i="1578" s="1"/>
  <c r="I990" i="1578"/>
  <c r="J990" i="1578" s="1"/>
  <c r="K990" i="1578" s="1"/>
  <c r="I814" i="1578"/>
  <c r="J814" i="1578" s="1"/>
  <c r="K814" i="1578" s="1"/>
  <c r="I821" i="1578"/>
  <c r="J821" i="1578" s="1"/>
  <c r="K821" i="1578" s="1"/>
  <c r="I837" i="1578"/>
  <c r="J837" i="1578" s="1"/>
  <c r="K837" i="1578" s="1"/>
  <c r="I870" i="1578"/>
  <c r="J870" i="1578" s="1"/>
  <c r="K870" i="1578" s="1"/>
  <c r="I932" i="1578"/>
  <c r="J932" i="1578" s="1"/>
  <c r="K932" i="1578" s="1"/>
  <c r="I883" i="1578"/>
  <c r="J883" i="1578" s="1"/>
  <c r="K883" i="1578" s="1"/>
  <c r="I889" i="1578"/>
  <c r="J889" i="1578" s="1"/>
  <c r="K889" i="1578" s="1"/>
  <c r="I899" i="1578"/>
  <c r="J899" i="1578" s="1"/>
  <c r="K899" i="1578" s="1"/>
  <c r="I968" i="1578"/>
  <c r="J968" i="1578" s="1"/>
  <c r="K968" i="1578" s="1"/>
  <c r="I850" i="1578"/>
  <c r="J850" i="1578" s="1"/>
  <c r="K850" i="1578" s="1"/>
  <c r="I860" i="1578"/>
  <c r="J860" i="1578" s="1"/>
  <c r="K860" i="1578" s="1"/>
  <c r="I913" i="1578"/>
  <c r="J913" i="1578" s="1"/>
  <c r="K913" i="1578" s="1"/>
  <c r="I926" i="1578"/>
  <c r="J926" i="1578" s="1"/>
  <c r="K926" i="1578" s="1"/>
  <c r="I964" i="1578"/>
  <c r="J964" i="1578" s="1"/>
  <c r="K964" i="1578" s="1"/>
  <c r="I1012" i="1578"/>
  <c r="J1012" i="1578" s="1"/>
  <c r="K1012" i="1578" s="1"/>
  <c r="I1018" i="1578"/>
  <c r="J1018" i="1578" s="1"/>
  <c r="K1018" i="1578" s="1"/>
  <c r="I808" i="1578"/>
  <c r="J808" i="1578" s="1"/>
  <c r="K808" i="1578" s="1"/>
  <c r="I826" i="1578"/>
  <c r="J826" i="1578" s="1"/>
  <c r="K826" i="1578" s="1"/>
  <c r="I855" i="1578"/>
  <c r="J855" i="1578" s="1"/>
  <c r="K855" i="1578" s="1"/>
  <c r="E893" i="1578"/>
  <c r="I893" i="1578" s="1"/>
  <c r="J893" i="1578" s="1"/>
  <c r="K893" i="1578" s="1"/>
  <c r="I902" i="1578"/>
  <c r="J902" i="1578" s="1"/>
  <c r="K902" i="1578" s="1"/>
  <c r="I905" i="1578"/>
  <c r="J905" i="1578" s="1"/>
  <c r="K905" i="1578" s="1"/>
  <c r="I917" i="1578"/>
  <c r="J917" i="1578" s="1"/>
  <c r="K917" i="1578" s="1"/>
  <c r="I817" i="1578"/>
  <c r="J817" i="1578" s="1"/>
  <c r="K817" i="1578" s="1"/>
  <c r="E894" i="1578"/>
  <c r="I894" i="1578" s="1"/>
  <c r="J894" i="1578" s="1"/>
  <c r="K894" i="1578" s="1"/>
  <c r="I914" i="1578"/>
  <c r="J914" i="1578" s="1"/>
  <c r="K914" i="1578" s="1"/>
  <c r="I920" i="1578"/>
  <c r="J920" i="1578" s="1"/>
  <c r="K920" i="1578" s="1"/>
  <c r="I972" i="1578"/>
  <c r="J972" i="1578" s="1"/>
  <c r="K972" i="1578" s="1"/>
  <c r="I1026" i="1578"/>
  <c r="J1026" i="1578" s="1"/>
  <c r="K1026" i="1578" s="1"/>
  <c r="I1125" i="1578"/>
  <c r="J1125" i="1578" s="1"/>
  <c r="K1125" i="1578" s="1"/>
  <c r="I1158" i="1578"/>
  <c r="J1158" i="1578" s="1"/>
  <c r="K1158" i="1578" s="1"/>
  <c r="E955" i="1578"/>
  <c r="I955" i="1578" s="1"/>
  <c r="J955" i="1578" s="1"/>
  <c r="K955" i="1578" s="1"/>
  <c r="I1011" i="1578"/>
  <c r="J1011" i="1578" s="1"/>
  <c r="K1011" i="1578" s="1"/>
  <c r="I1036" i="1578"/>
  <c r="J1036" i="1578" s="1"/>
  <c r="K1036" i="1578" s="1"/>
  <c r="I1039" i="1578"/>
  <c r="J1039" i="1578" s="1"/>
  <c r="K1039" i="1578" s="1"/>
  <c r="I1084" i="1578"/>
  <c r="J1084" i="1578" s="1"/>
  <c r="K1084" i="1578" s="1"/>
  <c r="I1117" i="1578"/>
  <c r="J1117" i="1578" s="1"/>
  <c r="K1117" i="1578" s="1"/>
  <c r="I1027" i="1578"/>
  <c r="J1027" i="1578" s="1"/>
  <c r="K1027" i="1578" s="1"/>
  <c r="I1055" i="1578"/>
  <c r="J1055" i="1578" s="1"/>
  <c r="K1055" i="1578" s="1"/>
  <c r="I1049" i="1578"/>
  <c r="J1049" i="1578" s="1"/>
  <c r="I1138" i="1578"/>
  <c r="J1138" i="1578" s="1"/>
  <c r="K1138" i="1578" s="1"/>
  <c r="I1166" i="1578"/>
  <c r="J1166" i="1578" s="1"/>
  <c r="K1166" i="1578" s="1"/>
  <c r="I1222" i="1578"/>
  <c r="J1222" i="1578" s="1"/>
  <c r="K1222" i="1578" s="1"/>
  <c r="I1298" i="1578"/>
  <c r="J1298" i="1578" s="1"/>
  <c r="K1298" i="1578" s="1"/>
  <c r="I1327" i="1578"/>
  <c r="J1327" i="1578" s="1"/>
  <c r="K1327" i="1578" s="1"/>
  <c r="I961" i="1578"/>
  <c r="J961" i="1578" s="1"/>
  <c r="K961" i="1578" s="1"/>
  <c r="I1014" i="1578"/>
  <c r="J1014" i="1578" s="1"/>
  <c r="K1014" i="1578" s="1"/>
  <c r="I1056" i="1578"/>
  <c r="J1056" i="1578" s="1"/>
  <c r="K1056" i="1578" s="1"/>
  <c r="I1069" i="1578"/>
  <c r="J1069" i="1578" s="1"/>
  <c r="E1291" i="1578"/>
  <c r="I1291" i="1578" s="1"/>
  <c r="J1291" i="1578" s="1"/>
  <c r="K1291" i="1578" s="1"/>
  <c r="E1391" i="1578"/>
  <c r="I1391" i="1578" s="1"/>
  <c r="J1391" i="1578" s="1"/>
  <c r="K1391" i="1578" s="1"/>
  <c r="E1777" i="1578"/>
  <c r="I1777" i="1578" s="1"/>
  <c r="J1777" i="1578" s="1"/>
  <c r="K1777" i="1578" s="1"/>
  <c r="I1062" i="1578"/>
  <c r="J1062" i="1578" s="1"/>
  <c r="K1062" i="1578" s="1"/>
  <c r="I1092" i="1578"/>
  <c r="J1092" i="1578" s="1"/>
  <c r="K1092" i="1578" s="1"/>
  <c r="I1105" i="1578"/>
  <c r="J1105" i="1578" s="1"/>
  <c r="K1105" i="1578" s="1"/>
  <c r="I1035" i="1578"/>
  <c r="J1035" i="1578" s="1"/>
  <c r="K1035" i="1578" s="1"/>
  <c r="I1017" i="1578"/>
  <c r="J1017" i="1578" s="1"/>
  <c r="K1017" i="1578" s="1"/>
  <c r="I1112" i="1578"/>
  <c r="J1112" i="1578" s="1"/>
  <c r="K1112" i="1578" s="1"/>
  <c r="I1124" i="1578"/>
  <c r="J1124" i="1578" s="1"/>
  <c r="K1124" i="1578" s="1"/>
  <c r="I1135" i="1578"/>
  <c r="J1135" i="1578" s="1"/>
  <c r="K1135" i="1578" s="1"/>
  <c r="I1438" i="1578"/>
  <c r="J1438" i="1578" s="1"/>
  <c r="K1438" i="1578" s="1"/>
  <c r="I1059" i="1578"/>
  <c r="J1059" i="1578" s="1"/>
  <c r="K1059" i="1578" s="1"/>
  <c r="I1113" i="1578"/>
  <c r="J1113" i="1578" s="1"/>
  <c r="K1113" i="1578" s="1"/>
  <c r="I1180" i="1578"/>
  <c r="J1180" i="1578" s="1"/>
  <c r="I1190" i="1578"/>
  <c r="J1190" i="1578" s="1"/>
  <c r="K1190" i="1578" s="1"/>
  <c r="I1271" i="1578"/>
  <c r="J1271" i="1578" s="1"/>
  <c r="K1271" i="1578" s="1"/>
  <c r="I1554" i="1578"/>
  <c r="J1554" i="1578" s="1"/>
  <c r="K1554" i="1578" s="1"/>
  <c r="I1557" i="1578"/>
  <c r="J1557" i="1578" s="1"/>
  <c r="K1557" i="1578" s="1"/>
  <c r="I1142" i="1578"/>
  <c r="J1142" i="1578" s="1"/>
  <c r="K1142" i="1578" s="1"/>
  <c r="I1153" i="1578"/>
  <c r="J1153" i="1578" s="1"/>
  <c r="K1153" i="1578" s="1"/>
  <c r="I1171" i="1578"/>
  <c r="J1171" i="1578" s="1"/>
  <c r="K1171" i="1578" s="1"/>
  <c r="I1499" i="1578"/>
  <c r="J1499" i="1578" s="1"/>
  <c r="K1499" i="1578" s="1"/>
  <c r="I1419" i="1578"/>
  <c r="J1419" i="1578" s="1"/>
  <c r="K1419" i="1578" s="1"/>
  <c r="I1471" i="1578"/>
  <c r="J1471" i="1578" s="1"/>
  <c r="K1471" i="1578" s="1"/>
  <c r="I1169" i="1578"/>
  <c r="J1169" i="1578" s="1"/>
  <c r="K1169" i="1578" s="1"/>
  <c r="I1536" i="1578"/>
  <c r="J1536" i="1578" s="1"/>
  <c r="K1536" i="1578" s="1"/>
  <c r="I1050" i="1578"/>
  <c r="J1050" i="1578" s="1"/>
  <c r="I1251" i="1578"/>
  <c r="J1251" i="1578" s="1"/>
  <c r="K1251" i="1578" s="1"/>
  <c r="I1299" i="1578"/>
  <c r="J1299" i="1578" s="1"/>
  <c r="K1299" i="1578" s="1"/>
  <c r="I1457" i="1578"/>
  <c r="J1457" i="1578" s="1"/>
  <c r="K1457" i="1578" s="1"/>
  <c r="I1469" i="1578"/>
  <c r="J1469" i="1578" s="1"/>
  <c r="K1469" i="1578" s="1"/>
  <c r="I1479" i="1578"/>
  <c r="J1479" i="1578" s="1"/>
  <c r="K1479" i="1578" s="1"/>
  <c r="I1292" i="1578"/>
  <c r="J1292" i="1578" s="1"/>
  <c r="K1292" i="1578" s="1"/>
  <c r="I1446" i="1578"/>
  <c r="J1446" i="1578" s="1"/>
  <c r="K1446" i="1578" s="1"/>
  <c r="I1096" i="1578"/>
  <c r="J1096" i="1578" s="1"/>
  <c r="K1096" i="1578" s="1"/>
  <c r="I1107" i="1578"/>
  <c r="J1107" i="1578" s="1"/>
  <c r="K1107" i="1578" s="1"/>
  <c r="I1161" i="1578"/>
  <c r="J1161" i="1578" s="1"/>
  <c r="K1161" i="1578" s="1"/>
  <c r="I1209" i="1578"/>
  <c r="J1209" i="1578" s="1"/>
  <c r="E1762" i="1578"/>
  <c r="I1762" i="1578" s="1"/>
  <c r="J1762" i="1578" s="1"/>
  <c r="K1762" i="1578" s="1"/>
  <c r="I1088" i="1578"/>
  <c r="J1088" i="1578" s="1"/>
  <c r="K1088" i="1578" s="1"/>
  <c r="I1152" i="1578"/>
  <c r="J1152" i="1578" s="1"/>
  <c r="K1152" i="1578" s="1"/>
  <c r="I1200" i="1578"/>
  <c r="J1200" i="1578" s="1"/>
  <c r="K1200" i="1578" s="1"/>
  <c r="I1508" i="1578"/>
  <c r="J1508" i="1578" s="1"/>
  <c r="K1508" i="1578" s="1"/>
  <c r="E1765" i="1578"/>
  <c r="I1765" i="1578" s="1"/>
  <c r="J1765" i="1578" s="1"/>
  <c r="K1765" i="1578" s="1"/>
  <c r="I1019" i="1578"/>
  <c r="J1019" i="1578" s="1"/>
  <c r="K1019" i="1578" s="1"/>
  <c r="I1119" i="1578"/>
  <c r="J1119" i="1578" s="1"/>
  <c r="K1119" i="1578" s="1"/>
  <c r="I1390" i="1578"/>
  <c r="J1390" i="1578" s="1"/>
  <c r="K1390" i="1578" s="1"/>
  <c r="I1715" i="1578"/>
  <c r="J1715" i="1578" s="1"/>
  <c r="K1715" i="1578" s="1"/>
  <c r="I1102" i="1578"/>
  <c r="J1102" i="1578" s="1"/>
  <c r="K1102" i="1578" s="1"/>
  <c r="I1109" i="1578"/>
  <c r="J1109" i="1578" s="1"/>
  <c r="K1109" i="1578" s="1"/>
  <c r="I1116" i="1578"/>
  <c r="J1116" i="1578" s="1"/>
  <c r="K1116" i="1578" s="1"/>
  <c r="I1130" i="1578"/>
  <c r="J1130" i="1578" s="1"/>
  <c r="K1130" i="1578" s="1"/>
  <c r="I1155" i="1578"/>
  <c r="J1155" i="1578" s="1"/>
  <c r="K1155" i="1578" s="1"/>
  <c r="I1163" i="1578"/>
  <c r="J1163" i="1578" s="1"/>
  <c r="K1163" i="1578" s="1"/>
  <c r="I1174" i="1578"/>
  <c r="J1174" i="1578" s="1"/>
  <c r="K1174" i="1578" s="1"/>
  <c r="I1347" i="1578"/>
  <c r="J1347" i="1578" s="1"/>
  <c r="K1347" i="1578" s="1"/>
  <c r="I1502" i="1578"/>
  <c r="J1502" i="1578" s="1"/>
  <c r="K1502" i="1578" s="1"/>
  <c r="I1541" i="1578"/>
  <c r="J1541" i="1578" s="1"/>
  <c r="K1541" i="1578" s="1"/>
  <c r="I1589" i="1578"/>
  <c r="J1589" i="1578" s="1"/>
  <c r="K1589" i="1578" s="1"/>
  <c r="I1691" i="1578"/>
  <c r="J1691" i="1578" s="1"/>
  <c r="K1691" i="1578" s="1"/>
  <c r="I1750" i="1578"/>
  <c r="J1750" i="1578" s="1"/>
  <c r="K1750" i="1578" s="1"/>
  <c r="I1131" i="1578"/>
  <c r="J1131" i="1578" s="1"/>
  <c r="K1131" i="1578" s="1"/>
  <c r="I1436" i="1578"/>
  <c r="J1436" i="1578" s="1"/>
  <c r="K1436" i="1578" s="1"/>
  <c r="I1578" i="1578"/>
  <c r="J1578" i="1578" s="1"/>
  <c r="K1578" i="1578" s="1"/>
  <c r="I1091" i="1578"/>
  <c r="J1091" i="1578" s="1"/>
  <c r="K1091" i="1578" s="1"/>
  <c r="I1098" i="1578"/>
  <c r="J1098" i="1578" s="1"/>
  <c r="K1098" i="1578" s="1"/>
  <c r="I1223" i="1578"/>
  <c r="J1223" i="1578" s="1"/>
  <c r="K1223" i="1578" s="1"/>
  <c r="I1473" i="1578"/>
  <c r="J1473" i="1578" s="1"/>
  <c r="K1473" i="1578" s="1"/>
  <c r="I1510" i="1578"/>
  <c r="J1510" i="1578" s="1"/>
  <c r="K1510" i="1578" s="1"/>
  <c r="I1555" i="1578"/>
  <c r="J1555" i="1578" s="1"/>
  <c r="K1555" i="1578" s="1"/>
  <c r="I1731" i="1578"/>
  <c r="J1731" i="1578" s="1"/>
  <c r="K1731" i="1578" s="1"/>
  <c r="I1157" i="1578"/>
  <c r="J1157" i="1578" s="1"/>
  <c r="K1157" i="1578" s="1"/>
  <c r="I1185" i="1578"/>
  <c r="J1185" i="1578" s="1"/>
  <c r="I1207" i="1578"/>
  <c r="J1207" i="1578" s="1"/>
  <c r="K1207" i="1578" s="1"/>
  <c r="I1513" i="1578"/>
  <c r="J1513" i="1578" s="1"/>
  <c r="K1513" i="1578" s="1"/>
  <c r="I1546" i="1578"/>
  <c r="J1546" i="1578" s="1"/>
  <c r="K1546" i="1578" s="1"/>
  <c r="I1129" i="1578"/>
  <c r="J1129" i="1578" s="1"/>
  <c r="K1129" i="1578" s="1"/>
  <c r="I1134" i="1578"/>
  <c r="J1134" i="1578" s="1"/>
  <c r="K1134" i="1578" s="1"/>
  <c r="I1137" i="1578"/>
  <c r="J1137" i="1578" s="1"/>
  <c r="K1137" i="1578" s="1"/>
  <c r="I1226" i="1578"/>
  <c r="J1226" i="1578" s="1"/>
  <c r="K1226" i="1578" s="1"/>
  <c r="I1477" i="1578"/>
  <c r="J1477" i="1578" s="1"/>
  <c r="K1477" i="1578" s="1"/>
  <c r="I1278" i="1578"/>
  <c r="J1278" i="1578" s="1"/>
  <c r="K1278" i="1578" s="1"/>
  <c r="I1450" i="1578"/>
  <c r="J1450" i="1578" s="1"/>
  <c r="K1450" i="1578" s="1"/>
  <c r="I1568" i="1578"/>
  <c r="J1568" i="1578" s="1"/>
  <c r="K1568" i="1578" s="1"/>
  <c r="I1579" i="1578"/>
  <c r="J1579" i="1578" s="1"/>
  <c r="K1579" i="1578" s="1"/>
  <c r="I1688" i="1578"/>
  <c r="J1688" i="1578" s="1"/>
  <c r="K1688" i="1578" s="1"/>
  <c r="I1099" i="1578"/>
  <c r="J1099" i="1578" s="1"/>
  <c r="K1099" i="1578" s="1"/>
  <c r="I1111" i="1578"/>
  <c r="J1111" i="1578" s="1"/>
  <c r="K1111" i="1578" s="1"/>
  <c r="I1192" i="1578"/>
  <c r="J1192" i="1578" s="1"/>
  <c r="K1192" i="1578" s="1"/>
  <c r="I1259" i="1578"/>
  <c r="J1259" i="1578" s="1"/>
  <c r="I1352" i="1578"/>
  <c r="J1352" i="1578" s="1"/>
  <c r="K1352" i="1578" s="1"/>
  <c r="I1356" i="1578"/>
  <c r="J1356" i="1578" s="1"/>
  <c r="K1356" i="1578" s="1"/>
  <c r="I1372" i="1578"/>
  <c r="J1372" i="1578" s="1"/>
  <c r="K1372" i="1578" s="1"/>
  <c r="I1498" i="1578"/>
  <c r="J1498" i="1578" s="1"/>
  <c r="K1498" i="1578" s="1"/>
  <c r="I1511" i="1578"/>
  <c r="J1511" i="1578" s="1"/>
  <c r="K1511" i="1578" s="1"/>
  <c r="I1556" i="1578"/>
  <c r="J1556" i="1578" s="1"/>
  <c r="K1556" i="1578" s="1"/>
  <c r="I1740" i="1578"/>
  <c r="J1740" i="1578" s="1"/>
  <c r="K1740" i="1578" s="1"/>
  <c r="I1752" i="1578"/>
  <c r="J1752" i="1578" s="1"/>
  <c r="K1752" i="1578" s="1"/>
  <c r="I1803" i="1578"/>
  <c r="J1803" i="1578" s="1"/>
  <c r="K1803" i="1578" s="1"/>
  <c r="I1160" i="1578"/>
  <c r="J1160" i="1578" s="1"/>
  <c r="K1160" i="1578" s="1"/>
  <c r="I1337" i="1578"/>
  <c r="J1337" i="1578" s="1"/>
  <c r="K1337" i="1578" s="1"/>
  <c r="I1422" i="1578"/>
  <c r="J1422" i="1578" s="1"/>
  <c r="K1422" i="1578" s="1"/>
  <c r="I1458" i="1578"/>
  <c r="J1458" i="1578" s="1"/>
  <c r="K1458" i="1578" s="1"/>
  <c r="I1468" i="1578"/>
  <c r="J1468" i="1578" s="1"/>
  <c r="K1468" i="1578" s="1"/>
  <c r="I1490" i="1578"/>
  <c r="J1490" i="1578" s="1"/>
  <c r="K1490" i="1578" s="1"/>
  <c r="I1529" i="1578"/>
  <c r="J1529" i="1578" s="1"/>
  <c r="K1529" i="1578" s="1"/>
  <c r="I1532" i="1578"/>
  <c r="J1532" i="1578" s="1"/>
  <c r="K1532" i="1578" s="1"/>
  <c r="I1543" i="1578"/>
  <c r="J1543" i="1578" s="1"/>
  <c r="K1543" i="1578" s="1"/>
  <c r="I1580" i="1578"/>
  <c r="J1580" i="1578" s="1"/>
  <c r="K1580" i="1578" s="1"/>
  <c r="I1583" i="1578"/>
  <c r="J1583" i="1578" s="1"/>
  <c r="K1583" i="1578" s="1"/>
  <c r="I1685" i="1578"/>
  <c r="J1685" i="1578" s="1"/>
  <c r="K1685" i="1578" s="1"/>
  <c r="I1706" i="1578"/>
  <c r="J1706" i="1578" s="1"/>
  <c r="K1706" i="1578" s="1"/>
  <c r="I1742" i="1578"/>
  <c r="J1742" i="1578" s="1"/>
  <c r="K1742" i="1578" s="1"/>
  <c r="I1769" i="1578"/>
  <c r="J1769" i="1578" s="1"/>
  <c r="K1769" i="1578" s="1"/>
  <c r="I1850" i="1578"/>
  <c r="J1850" i="1578" s="1"/>
  <c r="K1850" i="1578" s="1"/>
  <c r="I1884" i="1578"/>
  <c r="J1884" i="1578" s="1"/>
  <c r="K1884" i="1578" s="1"/>
  <c r="I1269" i="1578"/>
  <c r="J1269" i="1578" s="1"/>
  <c r="K1269" i="1578" s="1"/>
  <c r="I1464" i="1578"/>
  <c r="J1464" i="1578" s="1"/>
  <c r="K1464" i="1578" s="1"/>
  <c r="I1522" i="1578"/>
  <c r="J1522" i="1578" s="1"/>
  <c r="K1522" i="1578" s="1"/>
  <c r="I1598" i="1578"/>
  <c r="J1598" i="1578" s="1"/>
  <c r="K1598" i="1578" s="1"/>
  <c r="I1713" i="1578"/>
  <c r="J1713" i="1578" s="1"/>
  <c r="K1713" i="1578" s="1"/>
  <c r="I1767" i="1578"/>
  <c r="J1767" i="1578" s="1"/>
  <c r="K1767" i="1578" s="1"/>
  <c r="I1778" i="1578"/>
  <c r="J1778" i="1578" s="1"/>
  <c r="K1778" i="1578" s="1"/>
  <c r="I1799" i="1578"/>
  <c r="J1799" i="1578" s="1"/>
  <c r="K1799" i="1578" s="1"/>
  <c r="I1275" i="1578"/>
  <c r="J1275" i="1578" s="1"/>
  <c r="K1275" i="1578" s="1"/>
  <c r="I1494" i="1578"/>
  <c r="J1494" i="1578" s="1"/>
  <c r="K1494" i="1578" s="1"/>
  <c r="I1500" i="1578"/>
  <c r="J1500" i="1578" s="1"/>
  <c r="K1500" i="1578" s="1"/>
  <c r="I1517" i="1578"/>
  <c r="J1517" i="1578" s="1"/>
  <c r="K1517" i="1578" s="1"/>
  <c r="I1686" i="1578"/>
  <c r="J1686" i="1578" s="1"/>
  <c r="K1686" i="1578" s="1"/>
  <c r="I1689" i="1578"/>
  <c r="J1689" i="1578" s="1"/>
  <c r="K1689" i="1578" s="1"/>
  <c r="I1506" i="1578"/>
  <c r="J1506" i="1578" s="1"/>
  <c r="K1506" i="1578" s="1"/>
  <c r="I1344" i="1578"/>
  <c r="J1344" i="1578" s="1"/>
  <c r="K1344" i="1578" s="1"/>
  <c r="I1447" i="1578"/>
  <c r="J1447" i="1578" s="1"/>
  <c r="K1447" i="1578" s="1"/>
  <c r="I1478" i="1578"/>
  <c r="J1478" i="1578" s="1"/>
  <c r="K1478" i="1578" s="1"/>
  <c r="I1481" i="1578"/>
  <c r="J1481" i="1578" s="1"/>
  <c r="K1481" i="1578" s="1"/>
  <c r="I1542" i="1578"/>
  <c r="J1542" i="1578" s="1"/>
  <c r="K1542" i="1578" s="1"/>
  <c r="I1582" i="1578"/>
  <c r="J1582" i="1578" s="1"/>
  <c r="K1582" i="1578" s="1"/>
  <c r="I1783" i="1578"/>
  <c r="J1783" i="1578" s="1"/>
  <c r="K1783" i="1578" s="1"/>
  <c r="I1145" i="1578"/>
  <c r="J1145" i="1578" s="1"/>
  <c r="K1145" i="1578" s="1"/>
  <c r="I1227" i="1578"/>
  <c r="J1227" i="1578" s="1"/>
  <c r="K1227" i="1578" s="1"/>
  <c r="I1501" i="1578"/>
  <c r="J1501" i="1578" s="1"/>
  <c r="K1501" i="1578" s="1"/>
  <c r="I1515" i="1578"/>
  <c r="J1515" i="1578" s="1"/>
  <c r="K1515" i="1578" s="1"/>
  <c r="I1518" i="1578"/>
  <c r="J1518" i="1578" s="1"/>
  <c r="K1518" i="1578" s="1"/>
  <c r="I1534" i="1578"/>
  <c r="J1534" i="1578" s="1"/>
  <c r="K1534" i="1578" s="1"/>
  <c r="I1569" i="1578"/>
  <c r="J1569" i="1578" s="1"/>
  <c r="K1569" i="1578" s="1"/>
  <c r="I1572" i="1578"/>
  <c r="J1572" i="1578" s="1"/>
  <c r="K1572" i="1578" s="1"/>
  <c r="I1602" i="1578"/>
  <c r="J1602" i="1578" s="1"/>
  <c r="K1602" i="1578" s="1"/>
  <c r="I1610" i="1578"/>
  <c r="J1610" i="1578" s="1"/>
  <c r="K1610" i="1578" s="1"/>
  <c r="I1687" i="1578"/>
  <c r="J1687" i="1578" s="1"/>
  <c r="K1687" i="1578" s="1"/>
  <c r="I1771" i="1578"/>
  <c r="J1771" i="1578" s="1"/>
  <c r="K1771" i="1578" s="1"/>
  <c r="I1774" i="1578"/>
  <c r="J1774" i="1578" s="1"/>
  <c r="K1774" i="1578" s="1"/>
  <c r="I1326" i="1578"/>
  <c r="J1326" i="1578" s="1"/>
  <c r="K1326" i="1578" s="1"/>
  <c r="I1433" i="1578"/>
  <c r="J1433" i="1578" s="1"/>
  <c r="K1433" i="1578" s="1"/>
  <c r="I1679" i="1578"/>
  <c r="J1679" i="1578" s="1"/>
  <c r="K1679" i="1578" s="1"/>
  <c r="I1708" i="1578"/>
  <c r="J1708" i="1578" s="1"/>
  <c r="K1708" i="1578" s="1"/>
  <c r="I1288" i="1578"/>
  <c r="J1288" i="1578" s="1"/>
  <c r="K1288" i="1578" s="1"/>
  <c r="I1551" i="1578"/>
  <c r="J1551" i="1578" s="1"/>
  <c r="K1551" i="1578" s="1"/>
  <c r="I1592" i="1578"/>
  <c r="J1592" i="1578" s="1"/>
  <c r="K1592" i="1578" s="1"/>
  <c r="I1681" i="1578"/>
  <c r="J1681" i="1578" s="1"/>
  <c r="K1681" i="1578" s="1"/>
  <c r="I1876" i="1578"/>
  <c r="J1876" i="1578" s="1"/>
  <c r="K1876" i="1578" s="1"/>
  <c r="I1868" i="1578"/>
  <c r="J1868" i="1578" s="1"/>
  <c r="K1868" i="1578" s="1"/>
  <c r="I1588" i="1578"/>
  <c r="J1588" i="1578" s="1"/>
  <c r="K1588" i="1578" s="1"/>
  <c r="I1870" i="1578"/>
  <c r="J1870" i="1578" s="1"/>
  <c r="K1870" i="1578" s="1"/>
  <c r="I1873" i="1578"/>
  <c r="J1873" i="1578" s="1"/>
  <c r="K1873" i="1578" s="1"/>
  <c r="I1882" i="1578"/>
  <c r="J1882" i="1578" s="1"/>
  <c r="K1882" i="1578" s="1"/>
  <c r="I1456" i="1578"/>
  <c r="J1456" i="1578" s="1"/>
  <c r="K1456" i="1578" s="1"/>
  <c r="I1488" i="1578"/>
  <c r="J1488" i="1578" s="1"/>
  <c r="K1488" i="1578" s="1"/>
  <c r="I1509" i="1578"/>
  <c r="J1509" i="1578" s="1"/>
  <c r="K1509" i="1578" s="1"/>
  <c r="I1586" i="1578"/>
  <c r="J1586" i="1578" s="1"/>
  <c r="K1586" i="1578" s="1"/>
  <c r="I1763" i="1578"/>
  <c r="J1763" i="1578" s="1"/>
  <c r="K1763" i="1578" s="1"/>
  <c r="I1274" i="1578"/>
  <c r="J1274" i="1578" s="1"/>
  <c r="K1274" i="1578" s="1"/>
  <c r="I1462" i="1578"/>
  <c r="J1462" i="1578" s="1"/>
  <c r="K1462" i="1578" s="1"/>
  <c r="I1581" i="1578"/>
  <c r="J1581" i="1578" s="1"/>
  <c r="K1581" i="1578" s="1"/>
  <c r="I1678" i="1578"/>
  <c r="J1678" i="1578" s="1"/>
  <c r="K1678" i="1578" s="1"/>
  <c r="I1776" i="1578"/>
  <c r="J1776" i="1578" s="1"/>
  <c r="K1776" i="1578" s="1"/>
  <c r="I1848" i="1578"/>
  <c r="J1848" i="1578" s="1"/>
  <c r="K1848" i="1578" s="1"/>
  <c r="I1860" i="1578"/>
  <c r="J1860" i="1578" s="1"/>
  <c r="K1860" i="1578" s="1"/>
  <c r="I1867" i="1578"/>
  <c r="J1867" i="1578" s="1"/>
  <c r="K1867" i="1578" s="1"/>
  <c r="I1305" i="1578"/>
  <c r="J1305" i="1578" s="1"/>
  <c r="K1305" i="1578" s="1"/>
  <c r="I1439" i="1578"/>
  <c r="J1439" i="1578" s="1"/>
  <c r="K1439" i="1578" s="1"/>
  <c r="I1507" i="1578"/>
  <c r="J1507" i="1578" s="1"/>
  <c r="K1507" i="1578" s="1"/>
  <c r="I1530" i="1578"/>
  <c r="J1530" i="1578" s="1"/>
  <c r="K1530" i="1578" s="1"/>
  <c r="I1584" i="1578"/>
  <c r="J1584" i="1578" s="1"/>
  <c r="K1584" i="1578" s="1"/>
  <c r="I1642" i="1578"/>
  <c r="J1642" i="1578" s="1"/>
  <c r="I1482" i="1578"/>
  <c r="J1482" i="1578" s="1"/>
  <c r="K1482" i="1578" s="1"/>
  <c r="I1533" i="1578"/>
  <c r="J1533" i="1578" s="1"/>
  <c r="K1533" i="1578" s="1"/>
  <c r="I1480" i="1578"/>
  <c r="J1480" i="1578" s="1"/>
  <c r="K1480" i="1578" s="1"/>
  <c r="I1505" i="1578"/>
  <c r="J1505" i="1578" s="1"/>
  <c r="K1505" i="1578" s="1"/>
  <c r="I1553" i="1578"/>
  <c r="J1553" i="1578" s="1"/>
  <c r="K1553" i="1578" s="1"/>
  <c r="I1606" i="1578"/>
  <c r="J1606" i="1578" s="1"/>
  <c r="K1606" i="1578" s="1"/>
  <c r="I1764" i="1578"/>
  <c r="J1764" i="1578" s="1"/>
  <c r="K1764" i="1578" s="1"/>
  <c r="I1766" i="1578"/>
  <c r="J1766" i="1578" s="1"/>
  <c r="K1766" i="1578" s="1"/>
  <c r="I1849" i="1578"/>
  <c r="J1849" i="1578" s="1"/>
  <c r="K1849" i="1578" s="1"/>
  <c r="I1893" i="1578"/>
  <c r="J1893" i="1578" s="1"/>
  <c r="K1893" i="1578" s="1"/>
  <c r="I1472" i="1578"/>
  <c r="J1472" i="1578" s="1"/>
  <c r="K1472" i="1578" s="1"/>
  <c r="I1560" i="1578"/>
  <c r="J1560" i="1578" s="1"/>
  <c r="K1560" i="1578" s="1"/>
  <c r="I1883" i="1578"/>
  <c r="J1883" i="1578" s="1"/>
  <c r="K1883" i="1578" s="1"/>
  <c r="I1590" i="1578"/>
  <c r="J1590" i="1578" s="1"/>
  <c r="K1590" i="1578" s="1"/>
  <c r="I1770" i="1578"/>
  <c r="J1770" i="1578" s="1"/>
  <c r="K1770" i="1578" s="1"/>
  <c r="I1881" i="1578"/>
  <c r="J1881" i="1578" s="1"/>
  <c r="K1881" i="1578" s="1"/>
  <c r="I1779" i="1578"/>
  <c r="J1779" i="1578" s="1"/>
  <c r="K1779" i="1578" s="1"/>
  <c r="I1955" i="1578"/>
  <c r="J1955" i="1578" s="1"/>
  <c r="K1955" i="1578" s="1"/>
  <c r="I2071" i="1578"/>
  <c r="J2071" i="1578" s="1"/>
  <c r="K2071" i="1578" s="1"/>
  <c r="I1570" i="1578"/>
  <c r="J1570" i="1578" s="1"/>
  <c r="K1570" i="1578" s="1"/>
  <c r="I1787" i="1578"/>
  <c r="J1787" i="1578" s="1"/>
  <c r="K1787" i="1578" s="1"/>
  <c r="I1798" i="1578"/>
  <c r="J1798" i="1578" s="1"/>
  <c r="K1798" i="1578" s="1"/>
  <c r="I1877" i="1578"/>
  <c r="J1877" i="1578" s="1"/>
  <c r="K1877" i="1578" s="1"/>
  <c r="I2057" i="1578"/>
  <c r="J2057" i="1578" s="1"/>
  <c r="K2057" i="1578" s="1"/>
  <c r="I2116" i="1578"/>
  <c r="J2116" i="1578" s="1"/>
  <c r="K2116" i="1578" s="1"/>
  <c r="I2137" i="1578"/>
  <c r="J2137" i="1578" s="1"/>
  <c r="K2137" i="1578" s="1"/>
  <c r="I2158" i="1578"/>
  <c r="J2158" i="1578" s="1"/>
  <c r="K2158" i="1578" s="1"/>
  <c r="I2133" i="1578"/>
  <c r="J2133" i="1578" s="1"/>
  <c r="K2133" i="1578" s="1"/>
  <c r="I2172" i="1578"/>
  <c r="J2172" i="1578" s="1"/>
  <c r="K2172" i="1578" s="1"/>
  <c r="I2207" i="1578"/>
  <c r="J2207" i="1578" s="1"/>
  <c r="K2207" i="1578" s="1"/>
  <c r="I2058" i="1578"/>
  <c r="J2058" i="1578" s="1"/>
  <c r="K2058" i="1578" s="1"/>
  <c r="I2062" i="1578"/>
  <c r="J2062" i="1578" s="1"/>
  <c r="K2062" i="1578" s="1"/>
  <c r="I2085" i="1578"/>
  <c r="J2085" i="1578" s="1"/>
  <c r="K2085" i="1578" s="1"/>
  <c r="I2106" i="1578"/>
  <c r="J2106" i="1578" s="1"/>
  <c r="K2106" i="1578" s="1"/>
  <c r="I2113" i="1578"/>
  <c r="J2113" i="1578" s="1"/>
  <c r="K2113" i="1578" s="1"/>
  <c r="E2075" i="1578"/>
  <c r="I2075" i="1578" s="1"/>
  <c r="J2075" i="1578" s="1"/>
  <c r="K2075" i="1578" s="1"/>
  <c r="I2092" i="1578"/>
  <c r="J2092" i="1578" s="1"/>
  <c r="K2092" i="1578" s="1"/>
  <c r="I2131" i="1578"/>
  <c r="J2131" i="1578" s="1"/>
  <c r="K2131" i="1578" s="1"/>
  <c r="E2193" i="1578"/>
  <c r="I2193" i="1578" s="1"/>
  <c r="J2193" i="1578" s="1"/>
  <c r="K2193" i="1578" s="1"/>
  <c r="I2093" i="1578"/>
  <c r="J2093" i="1578" s="1"/>
  <c r="K2093" i="1578" s="1"/>
  <c r="I2097" i="1578"/>
  <c r="J2097" i="1578" s="1"/>
  <c r="K2097" i="1578" s="1"/>
  <c r="I2111" i="1578"/>
  <c r="J2111" i="1578" s="1"/>
  <c r="K2111" i="1578" s="1"/>
  <c r="I2145" i="1578"/>
  <c r="J2145" i="1578" s="1"/>
  <c r="K2145" i="1578" s="1"/>
  <c r="I2153" i="1578"/>
  <c r="J2153" i="1578" s="1"/>
  <c r="K2153" i="1578" s="1"/>
  <c r="E2173" i="1578"/>
  <c r="I2173" i="1578" s="1"/>
  <c r="J2173" i="1578" s="1"/>
  <c r="K2173" i="1578" s="1"/>
  <c r="I2083" i="1578"/>
  <c r="J2083" i="1578" s="1"/>
  <c r="K2083" i="1578" s="1"/>
  <c r="I2104" i="1578"/>
  <c r="J2104" i="1578" s="1"/>
  <c r="K2104" i="1578" s="1"/>
  <c r="I2108" i="1578"/>
  <c r="J2108" i="1578" s="1"/>
  <c r="K2108" i="1578" s="1"/>
  <c r="I2119" i="1578"/>
  <c r="J2119" i="1578" s="1"/>
  <c r="K2119" i="1578" s="1"/>
  <c r="I2195" i="1578"/>
  <c r="J2195" i="1578" s="1"/>
  <c r="K2195" i="1578" s="1"/>
  <c r="I2060" i="1578"/>
  <c r="J2060" i="1578" s="1"/>
  <c r="K2060" i="1578" s="1"/>
  <c r="I2064" i="1578"/>
  <c r="J2064" i="1578" s="1"/>
  <c r="K2064" i="1578" s="1"/>
  <c r="I2067" i="1578"/>
  <c r="J2067" i="1578" s="1"/>
  <c r="K2067" i="1578" s="1"/>
  <c r="I2084" i="1578"/>
  <c r="J2084" i="1578" s="1"/>
  <c r="K2084" i="1578" s="1"/>
  <c r="I2099" i="1578"/>
  <c r="J2099" i="1578" s="1"/>
  <c r="K2099" i="1578" s="1"/>
  <c r="I2107" i="1578"/>
  <c r="J2107" i="1578" s="1"/>
  <c r="K2107" i="1578" s="1"/>
  <c r="I2156" i="1578"/>
  <c r="J2156" i="1578" s="1"/>
  <c r="K2156" i="1578" s="1"/>
  <c r="I2183" i="1578"/>
  <c r="J2183" i="1578" s="1"/>
  <c r="K2183" i="1578" s="1"/>
  <c r="E2230" i="1578"/>
  <c r="I2230" i="1578" s="1"/>
  <c r="J2230" i="1578" s="1"/>
  <c r="K2230" i="1578" s="1"/>
  <c r="I2134" i="1578"/>
  <c r="J2134" i="1578" s="1"/>
  <c r="K2134" i="1578" s="1"/>
  <c r="I2209" i="1578"/>
  <c r="J2209" i="1578" s="1"/>
  <c r="K2209" i="1578" s="1"/>
  <c r="I2202" i="1578"/>
  <c r="J2202" i="1578" s="1"/>
  <c r="K2202" i="1578" s="1"/>
  <c r="I2070" i="1578"/>
  <c r="J2070" i="1578" s="1"/>
  <c r="K2070" i="1578" s="1"/>
  <c r="I2112" i="1578"/>
  <c r="J2112" i="1578" s="1"/>
  <c r="K2112" i="1578" s="1"/>
  <c r="I2177" i="1578"/>
  <c r="J2177" i="1578" s="1"/>
  <c r="K2177" i="1578" s="1"/>
  <c r="I2082" i="1578"/>
  <c r="J2082" i="1578" s="1"/>
  <c r="K2082" i="1578" s="1"/>
  <c r="I2210" i="1578"/>
  <c r="J2210" i="1578" s="1"/>
  <c r="K2210" i="1578" s="1"/>
  <c r="I2217" i="1578"/>
  <c r="J2217" i="1578" s="1"/>
  <c r="K2217" i="1578" s="1"/>
  <c r="I2226" i="1578"/>
  <c r="J2226" i="1578" s="1"/>
  <c r="K2226" i="1578" s="1"/>
  <c r="I2080" i="1578"/>
  <c r="J2080" i="1578" s="1"/>
  <c r="K2080" i="1578" s="1"/>
  <c r="I2164" i="1578"/>
  <c r="J2164" i="1578" s="1"/>
  <c r="K2164" i="1578" s="1"/>
  <c r="I2184" i="1578"/>
  <c r="J2184" i="1578" s="1"/>
  <c r="K2184" i="1578" s="1"/>
  <c r="I2090" i="1578"/>
  <c r="J2090" i="1578" s="1"/>
  <c r="K2090" i="1578" s="1"/>
  <c r="I2105" i="1578"/>
  <c r="J2105" i="1578" s="1"/>
  <c r="K2105" i="1578" s="1"/>
  <c r="I2073" i="1578"/>
  <c r="J2073" i="1578" s="1"/>
  <c r="K2073" i="1578" s="1"/>
  <c r="I2208" i="1578"/>
  <c r="J2208" i="1578" s="1"/>
  <c r="K2208" i="1578" s="1"/>
  <c r="I2138" i="1578"/>
  <c r="J2138" i="1578" s="1"/>
  <c r="K2138" i="1578" s="1"/>
  <c r="I2162" i="1578"/>
  <c r="J2162" i="1578" s="1"/>
  <c r="K2162" i="1578" s="1"/>
  <c r="I2167" i="1578"/>
  <c r="J2167" i="1578" s="1"/>
  <c r="K2167" i="1578" s="1"/>
  <c r="I2198" i="1578"/>
  <c r="J2198" i="1578" s="1"/>
  <c r="K2198" i="1578" s="1"/>
  <c r="I2211" i="1578"/>
  <c r="J2211" i="1578" s="1"/>
  <c r="K2211" i="1578" s="1"/>
  <c r="I2155" i="1578"/>
  <c r="J2155" i="1578" s="1"/>
  <c r="K2155" i="1578" s="1"/>
  <c r="I2096" i="1578"/>
  <c r="J2096" i="1578" s="1"/>
  <c r="K2096" i="1578" s="1"/>
  <c r="I2165" i="1578"/>
  <c r="J2165" i="1578" s="1"/>
  <c r="K2165" i="1578" s="1"/>
  <c r="I2182" i="1578"/>
  <c r="J2182" i="1578" s="1"/>
  <c r="K2182" i="1578" s="1"/>
  <c r="I2148" i="1578"/>
  <c r="J2148" i="1578" s="1"/>
  <c r="K2148" i="1578" s="1"/>
  <c r="I2160" i="1578"/>
  <c r="J2160" i="1578" s="1"/>
  <c r="K2160" i="1578" s="1"/>
  <c r="I2170" i="1578"/>
  <c r="J2170" i="1578" s="1"/>
  <c r="K2170" i="1578" s="1"/>
  <c r="I2196" i="1578"/>
  <c r="J2196" i="1578" s="1"/>
  <c r="K2196" i="1578" s="1"/>
  <c r="I2185" i="1578"/>
  <c r="J2185" i="1578" s="1"/>
  <c r="K2185" i="1578" s="1"/>
  <c r="I2114" i="1578"/>
  <c r="J2114" i="1578" s="1"/>
  <c r="K2114" i="1578" s="1"/>
  <c r="I2191" i="1578"/>
  <c r="J2191" i="1578" s="1"/>
  <c r="K2191" i="1578" s="1"/>
  <c r="I2059" i="1578"/>
  <c r="J2059" i="1578" s="1"/>
  <c r="K2059" i="1578" s="1"/>
  <c r="I2199" i="1578"/>
  <c r="J2199" i="1578" s="1"/>
  <c r="K2199" i="1578" s="1"/>
  <c r="I2219" i="1578"/>
  <c r="J2219" i="1578" s="1"/>
  <c r="K2219" i="1578" s="1"/>
  <c r="I2117" i="1578"/>
  <c r="J2117" i="1578" s="1"/>
  <c r="K2117" i="1578" s="1"/>
  <c r="I2171" i="1578"/>
  <c r="J2171" i="1578" s="1"/>
  <c r="K2171" i="1578" s="1"/>
  <c r="I2180" i="1578"/>
  <c r="J2180" i="1578" s="1"/>
  <c r="K2180" i="1578" s="1"/>
  <c r="I2201" i="1578"/>
  <c r="J2201" i="1578" s="1"/>
  <c r="K2201" i="1578" s="1"/>
  <c r="E2222" i="1578"/>
  <c r="I2222" i="1578" s="1"/>
  <c r="J2222" i="1578" s="1"/>
  <c r="K2222" i="1578" s="1"/>
  <c r="I2228" i="1578"/>
  <c r="J2228" i="1578" s="1"/>
  <c r="K2228" i="1578" s="1"/>
  <c r="I2190" i="1578"/>
  <c r="J2190" i="1578" s="1"/>
  <c r="K2190" i="1578" s="1"/>
  <c r="I2194" i="1578"/>
  <c r="J2194" i="1578" s="1"/>
  <c r="K2194" i="1578" s="1"/>
  <c r="I2159" i="1578"/>
  <c r="J2159" i="1578" s="1"/>
  <c r="K2159" i="1578" s="1"/>
  <c r="I2229" i="1578"/>
  <c r="J2229" i="1578" s="1"/>
  <c r="K2229" i="1578" s="1"/>
  <c r="I2227" i="1578"/>
  <c r="J2227" i="1578" s="1"/>
  <c r="K2227" i="1578" s="1"/>
  <c r="G69" i="1576" l="1"/>
  <c r="G67" i="1576"/>
  <c r="G65" i="1576"/>
  <c r="G62" i="1576"/>
  <c r="G60" i="1576"/>
  <c r="G58" i="1576"/>
  <c r="G56" i="1576"/>
  <c r="G55" i="1576"/>
  <c r="G54" i="1576"/>
  <c r="G53" i="1576"/>
  <c r="G51" i="1576"/>
  <c r="G50" i="1576"/>
  <c r="G49" i="1576"/>
  <c r="G48" i="1576"/>
  <c r="G44" i="1576"/>
  <c r="G42" i="1576"/>
  <c r="G40" i="1576"/>
  <c r="G37" i="1576"/>
  <c r="G36" i="1576"/>
  <c r="G34" i="1576"/>
  <c r="G32" i="1576"/>
  <c r="G30" i="1576"/>
  <c r="G28" i="1576"/>
  <c r="G26" i="1576"/>
  <c r="G25" i="1576"/>
  <c r="G24" i="1576"/>
  <c r="G23" i="1576"/>
  <c r="G21" i="1576"/>
  <c r="G20" i="1576"/>
  <c r="G19" i="1576"/>
  <c r="G18" i="1576"/>
  <c r="G17" i="1576"/>
  <c r="L69" i="1576" l="1"/>
  <c r="L68" i="1576" s="1"/>
  <c r="L67" i="1576"/>
  <c r="L66" i="1576" s="1"/>
  <c r="L65" i="1576"/>
  <c r="L64" i="1576" s="1"/>
  <c r="L62" i="1576"/>
  <c r="L61" i="1576" s="1"/>
  <c r="L60" i="1576"/>
  <c r="L59" i="1576" s="1"/>
  <c r="L58" i="1576"/>
  <c r="L57" i="1576" s="1"/>
  <c r="L56" i="1576"/>
  <c r="L55" i="1576"/>
  <c r="L54" i="1576"/>
  <c r="L53" i="1576"/>
  <c r="L51" i="1576"/>
  <c r="L50" i="1576"/>
  <c r="L49" i="1576"/>
  <c r="L48" i="1576"/>
  <c r="L44" i="1576"/>
  <c r="L43" i="1576" s="1"/>
  <c r="L42" i="1576"/>
  <c r="L40" i="1576"/>
  <c r="L39" i="1576" s="1"/>
  <c r="L37" i="1576"/>
  <c r="L36" i="1576"/>
  <c r="L34" i="1576"/>
  <c r="L33" i="1576" s="1"/>
  <c r="L32" i="1576"/>
  <c r="L31" i="1576" s="1"/>
  <c r="L30" i="1576"/>
  <c r="L29" i="1576" s="1"/>
  <c r="L28" i="1576"/>
  <c r="L27" i="1576" s="1"/>
  <c r="L26" i="1576"/>
  <c r="L25" i="1576"/>
  <c r="L24" i="1576"/>
  <c r="L23" i="1576"/>
  <c r="L15" i="1576"/>
  <c r="L16" i="1576"/>
  <c r="L17" i="1576"/>
  <c r="L18" i="1576"/>
  <c r="L19" i="1576"/>
  <c r="L20" i="1576"/>
  <c r="L21" i="1576"/>
  <c r="L47" i="1576" l="1"/>
  <c r="L63" i="1576"/>
  <c r="L52" i="1576"/>
  <c r="L41" i="1576"/>
  <c r="L38" i="1576" s="1"/>
  <c r="L35" i="1576"/>
  <c r="L22" i="1576"/>
  <c r="L14" i="1576"/>
  <c r="L46" i="1576" l="1"/>
  <c r="L45" i="1576" s="1"/>
  <c r="L13" i="1576"/>
  <c r="L12" i="1576" s="1"/>
  <c r="L70" i="1576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Isabelle Ramos da Silva</author>
  </authors>
  <commentList>
    <comment ref="E9" authorId="0" shapeId="0" xr:uid="{F7BDCCB9-C045-44D2-B818-DE365CCCDDE2}">
      <text>
        <r>
          <rPr>
            <b/>
            <sz val="9"/>
            <color indexed="81"/>
            <rFont val="Segoe UI"/>
            <family val="2"/>
          </rPr>
          <t>Isabelle Ramos da Silva:</t>
        </r>
        <r>
          <rPr>
            <sz val="9"/>
            <color indexed="81"/>
            <rFont val="Segoe UI"/>
            <family val="2"/>
          </rPr>
          <t xml:space="preserve">
NÃO ALTERAR - FÓRMULA</t>
        </r>
      </text>
    </comment>
    <comment ref="G9" authorId="0" shapeId="0" xr:uid="{7C037AC7-FEAD-44B0-80D9-746D2EC1EEA9}">
      <text>
        <r>
          <rPr>
            <b/>
            <sz val="9"/>
            <color indexed="81"/>
            <rFont val="Segoe UI"/>
            <family val="2"/>
          </rPr>
          <t>Isabelle Ramos da Silva:</t>
        </r>
        <r>
          <rPr>
            <sz val="9"/>
            <color indexed="81"/>
            <rFont val="Segoe UI"/>
            <family val="2"/>
          </rPr>
          <t xml:space="preserve">
NÃO ALTERAR - FÓRMULA</t>
        </r>
      </text>
    </comment>
    <comment ref="I9" authorId="0" shapeId="0" xr:uid="{52AB6241-0AF7-426B-B995-C9ACCE831288}">
      <text>
        <r>
          <rPr>
            <b/>
            <sz val="9"/>
            <color indexed="81"/>
            <rFont val="Segoe UI"/>
            <family val="2"/>
          </rPr>
          <t>Isabelle Ramos da Silva:</t>
        </r>
        <r>
          <rPr>
            <sz val="9"/>
            <color indexed="81"/>
            <rFont val="Segoe UI"/>
            <family val="2"/>
          </rPr>
          <t xml:space="preserve">
NÃO ALTERAR - FÓRMULA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<sst xmlns="http://schemas.openxmlformats.org/spreadsheetml/2006/main" count="24513" uniqueCount="4521">
  <si>
    <t>SISTEMA DE GESTÃO INTEGRADO</t>
  </si>
  <si>
    <t>Referência:</t>
  </si>
  <si>
    <t>AN10-PR002-CON01</t>
  </si>
  <si>
    <t>PLANILHA DE QUANTIDADES E PREÇOS
Critério de Medição</t>
  </si>
  <si>
    <r>
      <t xml:space="preserve">Revisão: </t>
    </r>
    <r>
      <rPr>
        <sz val="9"/>
        <color theme="1"/>
        <rFont val="Calibri"/>
        <family val="2"/>
        <scheme val="minor"/>
      </rPr>
      <t>03</t>
    </r>
  </si>
  <si>
    <t>PLANILHA  DE  QUANTIDADES - CRITÉRIO DE MEDIÇÃO</t>
  </si>
  <si>
    <t xml:space="preserve">OBRA : </t>
  </si>
  <si>
    <t>LOCAL:</t>
  </si>
  <si>
    <t>ITEM</t>
  </si>
  <si>
    <t>DESCRIÇÃO COMPLETA</t>
  </si>
  <si>
    <t>PEP</t>
  </si>
  <si>
    <t>Descritivo PEP</t>
  </si>
  <si>
    <t>CÓDIGO SV</t>
  </si>
  <si>
    <t>Descritivo Código SV</t>
  </si>
  <si>
    <t>UNID.</t>
  </si>
  <si>
    <t>FAROL</t>
  </si>
  <si>
    <t>QUANT.</t>
  </si>
  <si>
    <t>CUSTO UNIT</t>
  </si>
  <si>
    <t>CUSTO TOTAL</t>
  </si>
  <si>
    <t>CRITÉRIO DE MEDIÇÃO</t>
  </si>
  <si>
    <t>EVIDÊNCIA</t>
  </si>
  <si>
    <t>(R$)</t>
  </si>
  <si>
    <t xml:space="preserve"> 40% NA ENTREGA / 60% NA APROVAÇÃO </t>
  </si>
  <si>
    <t>E-MAIL DE ENTREGA 
E-MAIL COM APROVAÇÃO</t>
  </si>
  <si>
    <t>TOTAL GERAL</t>
  </si>
  <si>
    <t>PLANILHA DE QUANTIDADES E PREÇOS
Critério de Medição (ANEXO X)</t>
  </si>
  <si>
    <r>
      <t xml:space="preserve">Revisão: </t>
    </r>
    <r>
      <rPr>
        <sz val="9"/>
        <color theme="1"/>
        <rFont val="Calibri"/>
        <family val="2"/>
        <scheme val="minor"/>
      </rPr>
      <t>02</t>
    </r>
  </si>
  <si>
    <t>DESCRIÇÃO</t>
  </si>
  <si>
    <t>SÃO GONÇALO</t>
  </si>
  <si>
    <t>6600018 e 6600009</t>
  </si>
  <si>
    <t>1.1</t>
  </si>
  <si>
    <t>ÁGUA</t>
  </si>
  <si>
    <t>PSR00/01.1PJA-A0013022</t>
  </si>
  <si>
    <t>1.1.1</t>
  </si>
  <si>
    <t>PROJETOS NOVOS</t>
  </si>
  <si>
    <t>Nº de serviço</t>
  </si>
  <si>
    <t>Descrição</t>
  </si>
  <si>
    <t>UM básica</t>
  </si>
  <si>
    <t>6600000</t>
  </si>
  <si>
    <t>LOCACAO DE MAQ E EQUIP OPERACIONAIS HORA</t>
  </si>
  <si>
    <t>H</t>
  </si>
  <si>
    <t>6600001</t>
  </si>
  <si>
    <t>LOCACAO DE MUNCK E GUINDASTE</t>
  </si>
  <si>
    <t>6600002</t>
  </si>
  <si>
    <t>LOCACAO DE VEICULOS PESADOS HORA</t>
  </si>
  <si>
    <t>6600003</t>
  </si>
  <si>
    <t>SV DE AGRIMENSURA</t>
  </si>
  <si>
    <t>UA</t>
  </si>
  <si>
    <t>6600004</t>
  </si>
  <si>
    <t>SV DE AGRONOMIA</t>
  </si>
  <si>
    <t>6600005</t>
  </si>
  <si>
    <t>SV DE ARQUITETURA</t>
  </si>
  <si>
    <t>6600006</t>
  </si>
  <si>
    <t>SV DE BATIMETRIA</t>
  </si>
  <si>
    <t>6600008</t>
  </si>
  <si>
    <t>SV DE CONSULTORIA AMBIENTAL</t>
  </si>
  <si>
    <t>6600009</t>
  </si>
  <si>
    <t>SV DE CONSULTORIA DE ENGENHARIA</t>
  </si>
  <si>
    <t>6600010</t>
  </si>
  <si>
    <t>SV DE CONTENCAO DE ENCOSTAS</t>
  </si>
  <si>
    <t>6600011</t>
  </si>
  <si>
    <t>SV DE CORTE RAMAL (OPEX)</t>
  </si>
  <si>
    <t>6600012</t>
  </si>
  <si>
    <t>SV DE DEMOLICAO EDIFICIO E ESTRUTURAS</t>
  </si>
  <si>
    <t>6600013</t>
  </si>
  <si>
    <t>SV DE DESLOCAMENTO RAMAL (OPEX)</t>
  </si>
  <si>
    <t>6600014</t>
  </si>
  <si>
    <t>SV DE DESOBSTRUCAO RAMAL (OPEX)</t>
  </si>
  <si>
    <t>6600015</t>
  </si>
  <si>
    <t>SV DE DRENAGEM</t>
  </si>
  <si>
    <t>6600016</t>
  </si>
  <si>
    <t>SV DE DRENAGEM E IRRIGACAO</t>
  </si>
  <si>
    <t>6600017</t>
  </si>
  <si>
    <t>SV DE ELABORACAO DE ESTUDOS DE ENG.</t>
  </si>
  <si>
    <t>6600018</t>
  </si>
  <si>
    <t>SV DE ELABORACAO DE PROJETOS DE ENG.</t>
  </si>
  <si>
    <t>6600020</t>
  </si>
  <si>
    <t>SV DE ESCAVACAO</t>
  </si>
  <si>
    <t>M3</t>
  </si>
  <si>
    <t>6600021</t>
  </si>
  <si>
    <t>SV DE ESTUDO DE VIABILIDADE</t>
  </si>
  <si>
    <t>6600022</t>
  </si>
  <si>
    <t>SV EXECUCAO DE OBRAS CONSTRUCAO CIVIL</t>
  </si>
  <si>
    <t>6600023</t>
  </si>
  <si>
    <t>SV DE EXECUCAO DE OBRAS ELETRICAS</t>
  </si>
  <si>
    <t>6600024</t>
  </si>
  <si>
    <t>SV DE EXECUCAO DE OBRAS HIDRAULICAS</t>
  </si>
  <si>
    <t>6600025</t>
  </si>
  <si>
    <t>SV DE FISCALIZACAO DE OBRAS</t>
  </si>
  <si>
    <t>6600026</t>
  </si>
  <si>
    <t>SV DE FLORESTAMENTO E REFLORESTAMENTO</t>
  </si>
  <si>
    <t>6600027</t>
  </si>
  <si>
    <t>SV DE GEOLOGIA</t>
  </si>
  <si>
    <t>6600028</t>
  </si>
  <si>
    <t>SV DE IMPL ADUTORA DN 100 PISO INTERTR</t>
  </si>
  <si>
    <t>M</t>
  </si>
  <si>
    <t>6600029</t>
  </si>
  <si>
    <t>SV DE IMPL ADUTORA DN 1000 P INTERTR</t>
  </si>
  <si>
    <t>6600030</t>
  </si>
  <si>
    <t>SV DE IMPL ADUTORA DN 125 PISO INTERTR</t>
  </si>
  <si>
    <t>6600031</t>
  </si>
  <si>
    <t>SV DE IMPL ADUTORA DN 150 PISO INTERTR</t>
  </si>
  <si>
    <t>6600032</t>
  </si>
  <si>
    <t>SV DE IMPL ADUTORA DN 200 PISO INTERTR</t>
  </si>
  <si>
    <t>6600033</t>
  </si>
  <si>
    <t>SV DE IMPL ADUTORA DN 250 PISO INTERTR</t>
  </si>
  <si>
    <t>6600034</t>
  </si>
  <si>
    <t>SV DE IMPL ADUTORA DN 300 PISO INTERTR</t>
  </si>
  <si>
    <t>6600035</t>
  </si>
  <si>
    <t>SV DE IMPL ADUTORA DN 350 PISO INTERTR</t>
  </si>
  <si>
    <t>6600036</t>
  </si>
  <si>
    <t>SV DE IMPL ADUTORA DN 400 PISO INTERTR</t>
  </si>
  <si>
    <t>6600037</t>
  </si>
  <si>
    <t>SV DE IMPL ADUTORA DN 450 PISO INTERTR</t>
  </si>
  <si>
    <t>6600038</t>
  </si>
  <si>
    <t>SV DE IMPL ADUTORA DN 500 PISO INTERTR</t>
  </si>
  <si>
    <t>6600039</t>
  </si>
  <si>
    <t>SV DE IMPL ADUTORA DN 600 PISO INTERTR</t>
  </si>
  <si>
    <t>6600040</t>
  </si>
  <si>
    <t>SV DE IMPL ADUTORA DN 700 PISO INTERTR</t>
  </si>
  <si>
    <t>6600041</t>
  </si>
  <si>
    <t>SV DE IMPL ADUTORA DN 75 PISO INTERTR</t>
  </si>
  <si>
    <t>6600042</t>
  </si>
  <si>
    <t>SV DE IMPL ADUTORA DN 800 PISO INTERTR</t>
  </si>
  <si>
    <t>6600043</t>
  </si>
  <si>
    <t>SV DE IMPL COL TRONCO DN 1000 P INT</t>
  </si>
  <si>
    <t>6600044</t>
  </si>
  <si>
    <t>SV DE IMPL COL TRONCO DN 1100 P INT</t>
  </si>
  <si>
    <t>6600045</t>
  </si>
  <si>
    <t>SV DE IMPL COL TRONCO DN 1200 P INT</t>
  </si>
  <si>
    <t>6600046</t>
  </si>
  <si>
    <t>SV DE IMPL COL TRONCO DN 1300 P INT</t>
  </si>
  <si>
    <t>6600047</t>
  </si>
  <si>
    <t>SV DE IMPL COL TRONCO DN 1400 P INT</t>
  </si>
  <si>
    <t>6600048</t>
  </si>
  <si>
    <t>SV DE IMPL COL TRONCO DN 200 P INTERTR</t>
  </si>
  <si>
    <t>6600049</t>
  </si>
  <si>
    <t>SV DE IMPL COL TRONCO DN 250 P INTERTR</t>
  </si>
  <si>
    <t>6600050</t>
  </si>
  <si>
    <t>SV DE IMPL COL TRONCO DN 300 P INTERTR</t>
  </si>
  <si>
    <t>6600051</t>
  </si>
  <si>
    <t>SV DE IMPL COL TRONCO DN 350 P INTERTR</t>
  </si>
  <si>
    <t>6600052</t>
  </si>
  <si>
    <t>SV DE IMPL COL TRONCO DN 400 P INTERTR</t>
  </si>
  <si>
    <t>6600053</t>
  </si>
  <si>
    <t>SV DE IMPL COL TRONCO DN 450 P INTERTR</t>
  </si>
  <si>
    <t>6600054</t>
  </si>
  <si>
    <t>SV DE IMPL COL TRONCO DN 500 P INTERTR</t>
  </si>
  <si>
    <t>6600055</t>
  </si>
  <si>
    <t>SV DE IMPL COL TRONCO DN 550 P INTERTR</t>
  </si>
  <si>
    <t>6600056</t>
  </si>
  <si>
    <t>SV DE IMPL COL TRONCO DN 600 P INTERTR</t>
  </si>
  <si>
    <t>6600057</t>
  </si>
  <si>
    <t>SV DE IMPL COL TRONCO DN 650 P INTERTR</t>
  </si>
  <si>
    <t>6600058</t>
  </si>
  <si>
    <t>SV DE IMPL COL TRONCO DN 700 P INTERTR</t>
  </si>
  <si>
    <t>6600059</t>
  </si>
  <si>
    <t>SV DE IMPL COL TRONCO DN 750 P INTERTR</t>
  </si>
  <si>
    <t>6600060</t>
  </si>
  <si>
    <t>SV DE IMPL COL TRONCO DN 800 P INTERTR</t>
  </si>
  <si>
    <t>6600061</t>
  </si>
  <si>
    <t>SV DE IMPL COL TRONCO DN 850 P INTERTR</t>
  </si>
  <si>
    <t>6600062</t>
  </si>
  <si>
    <t>SV DE IMPL COL TRONCO DN 900 P INTERTR</t>
  </si>
  <si>
    <t>6600063</t>
  </si>
  <si>
    <t>SV DE IMPL COL TRONCO DN 950 P INTERTR</t>
  </si>
  <si>
    <t>6600064</t>
  </si>
  <si>
    <t>SV DE IMPL DE ADUTORA DN 100 ASFALTO</t>
  </si>
  <si>
    <t>6600065</t>
  </si>
  <si>
    <t>SV DE IMPL DE ADUTORA DN 100 TERRA</t>
  </si>
  <si>
    <t>6600066</t>
  </si>
  <si>
    <t>SV DE IMPL DE ADUTORA DN 1000 ASFALTO</t>
  </si>
  <si>
    <t>6600067</t>
  </si>
  <si>
    <t>SV DE IMPL DE ADUTORA DN 1000 TERRA</t>
  </si>
  <si>
    <t>6600068</t>
  </si>
  <si>
    <t>SV DE IMPL DE ADUTORA DN 125 ASFALTO</t>
  </si>
  <si>
    <t>6600069</t>
  </si>
  <si>
    <t>SV DE IMPL DE ADUTORA DN 125 TERRA</t>
  </si>
  <si>
    <t>6600070</t>
  </si>
  <si>
    <t>SV DE IMPL DE ADUTORA DN 150 ASFALTO</t>
  </si>
  <si>
    <t>6600071</t>
  </si>
  <si>
    <t>SV DE IMPL DE ADUTORA DN 150 TERRA</t>
  </si>
  <si>
    <t>6600072</t>
  </si>
  <si>
    <t>SV DE IMPL DE ADUTORA DN 200 ASFALTO</t>
  </si>
  <si>
    <t>6600073</t>
  </si>
  <si>
    <t>SV DE IMPL DE ADUTORA DN 200 TERRA</t>
  </si>
  <si>
    <t>6600074</t>
  </si>
  <si>
    <t>SV DE IMPL DE ADUTORA DN 250 ASFALTO</t>
  </si>
  <si>
    <t>6600075</t>
  </si>
  <si>
    <t>SV DE IMPL DE ADUTORA DN 250 TERRA</t>
  </si>
  <si>
    <t>6600076</t>
  </si>
  <si>
    <t>SV DE IMPL DE ADUTORA DN 300 ASFALTO</t>
  </si>
  <si>
    <t>6600077</t>
  </si>
  <si>
    <t>SV DE IMPL DE ADUTORA DN 300 TERRA</t>
  </si>
  <si>
    <t>6600078</t>
  </si>
  <si>
    <t>SV DE IMPL DE ADUTORA DN 350 ASFALTO</t>
  </si>
  <si>
    <t>6600079</t>
  </si>
  <si>
    <t>SV DE IMPL DE ADUTORA DN 350 TERRA</t>
  </si>
  <si>
    <t>6600080</t>
  </si>
  <si>
    <t>SV DE IMPL DE ADUTORA DN 400 ASFALTO</t>
  </si>
  <si>
    <t>6600081</t>
  </si>
  <si>
    <t>SV DE IMPL DE ADUTORA DN 400 TERRA</t>
  </si>
  <si>
    <t>6600082</t>
  </si>
  <si>
    <t>SV DE IMPL DE ADUTORA DN 450 ASFALTO</t>
  </si>
  <si>
    <t>6600083</t>
  </si>
  <si>
    <t>SV DE IMPL DE ADUTORA DN 450 TERRA</t>
  </si>
  <si>
    <t>6600084</t>
  </si>
  <si>
    <t>SV DE IMPL DE ADUTORA DN 500 ASFALTO</t>
  </si>
  <si>
    <t>6600085</t>
  </si>
  <si>
    <t>SV DE IMPL DE ADUTORA DN 500 TERRA</t>
  </si>
  <si>
    <t>6600086</t>
  </si>
  <si>
    <t>SV DE IMPL DE ADUTORA DN 600 ASFALTO</t>
  </si>
  <si>
    <t>6600087</t>
  </si>
  <si>
    <t>SV DE IMPL DE ADUTORA DN 600 TERRA</t>
  </si>
  <si>
    <t>6600088</t>
  </si>
  <si>
    <t>SV DE IMPL DE ADUTORA DN 700 ASFALTO</t>
  </si>
  <si>
    <t>6600089</t>
  </si>
  <si>
    <t>SV DE IMPL DE ADUTORA DN 700 TERRA</t>
  </si>
  <si>
    <t>6600090</t>
  </si>
  <si>
    <t>SV DE IMPL DE ADUTORA DN 75 ASFALTO</t>
  </si>
  <si>
    <t>6600091</t>
  </si>
  <si>
    <t>SV DE IMPL DE ADUTORA DN 800 ASFALTO</t>
  </si>
  <si>
    <t>6600092</t>
  </si>
  <si>
    <t>SV DE IMPL DE ADUTORA DN 800 TERRA</t>
  </si>
  <si>
    <t>6600093</t>
  </si>
  <si>
    <t>SV DE IMPL DE COL TRONCO DN 1000 ASF</t>
  </si>
  <si>
    <t>6600094</t>
  </si>
  <si>
    <t>SV DE IMPL DE COL TRONCO DN 1000 TERRA</t>
  </si>
  <si>
    <t>6600095</t>
  </si>
  <si>
    <t>SV DE IMPL DE COL TRONCO DN 1100 ASF</t>
  </si>
  <si>
    <t>6600096</t>
  </si>
  <si>
    <t>SV DE IMPL DE COL TRONCO DN 1100 TERRA</t>
  </si>
  <si>
    <t>6600097</t>
  </si>
  <si>
    <t>SV DE IMPL DE COL TRONCO DN 1200 ASF</t>
  </si>
  <si>
    <t>6600098</t>
  </si>
  <si>
    <t>SV DE IMPL DE COL TRONCO DN 1200 TERRA</t>
  </si>
  <si>
    <t>6600099</t>
  </si>
  <si>
    <t>SV DE IMPL DE COL TRONCO DN 1300 ASF</t>
  </si>
  <si>
    <t>6600100</t>
  </si>
  <si>
    <t>SV DE IMPL DE COL TRONCO DN 1300 TERRA</t>
  </si>
  <si>
    <t>6600101</t>
  </si>
  <si>
    <t>SV DE IMPL DE COL TRONCO DN 1400 ASF</t>
  </si>
  <si>
    <t>6600102</t>
  </si>
  <si>
    <t>SV DE IMPL DE COL TRONCO DN 1400 TERRA</t>
  </si>
  <si>
    <t>6600103</t>
  </si>
  <si>
    <t>SV DE IMPL DE COL TRONCO DN 200 TERRA</t>
  </si>
  <si>
    <t>6600104</t>
  </si>
  <si>
    <t>SV DE IMPL DE COL TRONCO DN 250 TERRA</t>
  </si>
  <si>
    <t>6600105</t>
  </si>
  <si>
    <t>SV DE IMPL DE COL TRONCO DN 300 TERRA</t>
  </si>
  <si>
    <t>6600106</t>
  </si>
  <si>
    <t>SV DE IMPL DE COL TRONCO DN 350 TERRA</t>
  </si>
  <si>
    <t>6600107</t>
  </si>
  <si>
    <t>SV DE IMPL DE COL TRONCO DN 400 TERRA</t>
  </si>
  <si>
    <t>6600108</t>
  </si>
  <si>
    <t>SV DE IMPL DE COL TRONCO DN 450 TERRA</t>
  </si>
  <si>
    <t>6600109</t>
  </si>
  <si>
    <t>SV DE IMPL DE COL TRONCO DN 600 TERRA</t>
  </si>
  <si>
    <t>6600110</t>
  </si>
  <si>
    <t>SV DE IMPL DE COL TRONCO DN 650 TERRA</t>
  </si>
  <si>
    <t>6600111</t>
  </si>
  <si>
    <t>SV DE IMPL DE COL TRONCO DN 700 TERRA</t>
  </si>
  <si>
    <t>6600112</t>
  </si>
  <si>
    <t>SV DE IMPL DE COL TRONCO DN 750 TERRA</t>
  </si>
  <si>
    <t>6600113</t>
  </si>
  <si>
    <t>SV DE IMPL DE COL TRONCO DN 800 TERRA</t>
  </si>
  <si>
    <t>6600114</t>
  </si>
  <si>
    <t>SV DE IMPL DE COL TRONCO DN 850 TERRA</t>
  </si>
  <si>
    <t>6600115</t>
  </si>
  <si>
    <t>SV DE IMPL DE COL TRONCO DN 900 TERRA</t>
  </si>
  <si>
    <t>6600116</t>
  </si>
  <si>
    <t>SV DE IMPL DE COLET TRONCO DN 200 ASF</t>
  </si>
  <si>
    <t>6600117</t>
  </si>
  <si>
    <t>SV DE IMPL DE COLET TRONCO DN 250 ASF</t>
  </si>
  <si>
    <t>6600118</t>
  </si>
  <si>
    <t>SV DE IMPL DE COLET TRONCO DN 300 ASF</t>
  </si>
  <si>
    <t>6600119</t>
  </si>
  <si>
    <t>SV DE IMPL DE COLET TRONCO DN 350 ASF</t>
  </si>
  <si>
    <t>6600120</t>
  </si>
  <si>
    <t>SV DE IMPL DE COLET TRONCO DN 400 ASF</t>
  </si>
  <si>
    <t>6600121</t>
  </si>
  <si>
    <t>SV DE IMPL DE COLET TRONCO DN 450 ASF</t>
  </si>
  <si>
    <t>6600122</t>
  </si>
  <si>
    <t>SV DE IMPL DE COLET TRONCO DN 500 TERRA</t>
  </si>
  <si>
    <t>6600123</t>
  </si>
  <si>
    <t>SV DE IMPL DE COLET TRONCO DN 550 TERRA</t>
  </si>
  <si>
    <t>6600124</t>
  </si>
  <si>
    <t>SV DE IMPL DE COLET TRONCO DN 600 ASF</t>
  </si>
  <si>
    <t>6600125</t>
  </si>
  <si>
    <t>SV DE IMPL DE COLET TRONCO DN 650 ASF</t>
  </si>
  <si>
    <t>6600126</t>
  </si>
  <si>
    <t>SV DE IMPL DE COLET TRONCO DN 700 ASF</t>
  </si>
  <si>
    <t>6600127</t>
  </si>
  <si>
    <t>SV DE IMPL DE COLET TRONCO DN 750 ASF</t>
  </si>
  <si>
    <t>6600128</t>
  </si>
  <si>
    <t>SV DE IMPL DE COLET TRONCO DN 800 ASF</t>
  </si>
  <si>
    <t>6600129</t>
  </si>
  <si>
    <t>SV DE IMPL DE COLET TRONCO DN 850 ASF</t>
  </si>
  <si>
    <t>6600130</t>
  </si>
  <si>
    <t>SV DE IMPL DE COLET TRONCO DN 900 ASF</t>
  </si>
  <si>
    <t>6600131</t>
  </si>
  <si>
    <t>SV DE IMPL DE COLET TRONCO DN 950 TERRA</t>
  </si>
  <si>
    <t>6600132</t>
  </si>
  <si>
    <t>SV DE IMPL DE COLETOR TRONCO DN 1000</t>
  </si>
  <si>
    <t>6600133</t>
  </si>
  <si>
    <t>SV DE IMPL DE COLETOR TRONCO DN 1100</t>
  </si>
  <si>
    <t>6600134</t>
  </si>
  <si>
    <t>SV DE IMPL DE COLETOR TRONCO DN 1200</t>
  </si>
  <si>
    <t>6600135</t>
  </si>
  <si>
    <t>SV DE IMPL DE COLETOR TRONCO DN 1300</t>
  </si>
  <si>
    <t>6600136</t>
  </si>
  <si>
    <t>SV DE IMPL DE COLETOR TRONCO DN 1400</t>
  </si>
  <si>
    <t>6600137</t>
  </si>
  <si>
    <t>SV DE IMPL DE COLETOR TRONCO DN 200</t>
  </si>
  <si>
    <t>6600138</t>
  </si>
  <si>
    <t>SV DE IMPL DE COLETOR TRONCO DN 250</t>
  </si>
  <si>
    <t>6600139</t>
  </si>
  <si>
    <t>SV DE IMPL DE COLETOR TRONCO DN 300</t>
  </si>
  <si>
    <t>6600140</t>
  </si>
  <si>
    <t>SV DE IMPL DE COLETOR TRONCO DN 350</t>
  </si>
  <si>
    <t>6600141</t>
  </si>
  <si>
    <t>SV DE IMPL DE COLETOR TRONCO DN 400</t>
  </si>
  <si>
    <t>6600142</t>
  </si>
  <si>
    <t>SV DE IMPL DE COLETOR TRONCO DN 450</t>
  </si>
  <si>
    <t>6600143</t>
  </si>
  <si>
    <t>SV DE IMPL DE COLETOR TRONCO DN 500</t>
  </si>
  <si>
    <t>6600144</t>
  </si>
  <si>
    <t>SV DE IMPL DE COLETOR TRONCO DN 500 ASF</t>
  </si>
  <si>
    <t>6600145</t>
  </si>
  <si>
    <t>SV DE IMPL DE COLETOR TRONCO DN 550</t>
  </si>
  <si>
    <t>6600146</t>
  </si>
  <si>
    <t>SV DE IMPL DE COLETOR TRONCO DN 550 ASF</t>
  </si>
  <si>
    <t>6600147</t>
  </si>
  <si>
    <t>SV DE IMPL DE COLETOR TRONCO DN 600</t>
  </si>
  <si>
    <t>6600148</t>
  </si>
  <si>
    <t>SV DE IMPL DE COLETOR TRONCO DN 650</t>
  </si>
  <si>
    <t>6600149</t>
  </si>
  <si>
    <t>SV DE IMPL DE COLETOR TRONCO DN 700</t>
  </si>
  <si>
    <t>6600150</t>
  </si>
  <si>
    <t>SV DE IMPL DE COLETOR TRONCO DN 750</t>
  </si>
  <si>
    <t>6600151</t>
  </si>
  <si>
    <t>SV DE IMPL DE COLETOR TRONCO DN 800</t>
  </si>
  <si>
    <t>6600152</t>
  </si>
  <si>
    <t>SV DE IMPL DE COLETOR TRONCO DN 850</t>
  </si>
  <si>
    <t>6600153</t>
  </si>
  <si>
    <t>SV DE IMPL DE COLETOR TRONCO DN 900</t>
  </si>
  <si>
    <t>6600154</t>
  </si>
  <si>
    <t>SV DE IMPL DE COLETOR TRONCO DN 950</t>
  </si>
  <si>
    <t>6600155</t>
  </si>
  <si>
    <t>SV DE IMPL DE COLETOR TRONCO DN 950 ASF</t>
  </si>
  <si>
    <t>6600156</t>
  </si>
  <si>
    <t>SV DE IMPL DE EMISSARIO DN 1000 ASF</t>
  </si>
  <si>
    <t>6600157</t>
  </si>
  <si>
    <t>SV DE IMPL DE EMISSARIO DN 1000 TERRA</t>
  </si>
  <si>
    <t>6600158</t>
  </si>
  <si>
    <t>SV DE IMPL DE EMISSARIO DN 1100 ASF</t>
  </si>
  <si>
    <t>6600159</t>
  </si>
  <si>
    <t>SV DE IMPL DE EMISSARIO DN 1100 TERRA</t>
  </si>
  <si>
    <t>6600160</t>
  </si>
  <si>
    <t>SV DE IMPL DE EMISSARIO DN 1200 ASF</t>
  </si>
  <si>
    <t>6600161</t>
  </si>
  <si>
    <t>SV DE IMPL DE EMISSARIO DN 1200 TERRA</t>
  </si>
  <si>
    <t>6600162</t>
  </si>
  <si>
    <t>SV DE IMPL DE EMISSARIO DN 1300 ASF</t>
  </si>
  <si>
    <t>6600163</t>
  </si>
  <si>
    <t>SV DE IMPL DE EMISSARIO DN 1300 TERRA</t>
  </si>
  <si>
    <t>6600164</t>
  </si>
  <si>
    <t>SV DE IMPL DE EMISSARIO DN 1400 ASF</t>
  </si>
  <si>
    <t>6600165</t>
  </si>
  <si>
    <t>SV DE IMPL DE EMISSARIO DN 1400 TERRA</t>
  </si>
  <si>
    <t>6600166</t>
  </si>
  <si>
    <t>SV DE IMPL DE EMISSARIO DN 200 ASFALTO</t>
  </si>
  <si>
    <t>6600167</t>
  </si>
  <si>
    <t>SV DE IMPL DE EMISSARIO DN 200 TERRA</t>
  </si>
  <si>
    <t>6600168</t>
  </si>
  <si>
    <t>SV DE IMPL DE EMISSARIO DN 250 ASFALTO</t>
  </si>
  <si>
    <t>6600169</t>
  </si>
  <si>
    <t>SV DE IMPL DE EMISSARIO DN 250 TERRA</t>
  </si>
  <si>
    <t>6600170</t>
  </si>
  <si>
    <t>SV DE IMPL DE EMISSARIO DN 300 ASFALTO</t>
  </si>
  <si>
    <t>6600171</t>
  </si>
  <si>
    <t>SV DE IMPL DE EMISSARIO DN 300 TERRA</t>
  </si>
  <si>
    <t>6600172</t>
  </si>
  <si>
    <t>SV DE IMPL DE EMISSARIO DN 350 ASFALTO</t>
  </si>
  <si>
    <t>6600173</t>
  </si>
  <si>
    <t>SV DE IMPL DE EMISSARIO DN 350 TERRA</t>
  </si>
  <si>
    <t>6600174</t>
  </si>
  <si>
    <t>SV DE IMPL DE EMISSARIO DN 400 ASFALTO</t>
  </si>
  <si>
    <t>6600175</t>
  </si>
  <si>
    <t>SV DE IMPL DE EMISSARIO DN 400 TERRA</t>
  </si>
  <si>
    <t>6600176</t>
  </si>
  <si>
    <t>SV DE IMPL DE EMISSARIO DN 450 ASFALTO</t>
  </si>
  <si>
    <t>6600177</t>
  </si>
  <si>
    <t>SV DE IMPL DE EMISSARIO DN 450 TERRA</t>
  </si>
  <si>
    <t>6600178</t>
  </si>
  <si>
    <t>SV DE IMPL DE EMISSARIO DN 500 ASFALTO</t>
  </si>
  <si>
    <t>6600179</t>
  </si>
  <si>
    <t>SV DE IMPL DE EMISSARIO DN 500 TERRA</t>
  </si>
  <si>
    <t>6600180</t>
  </si>
  <si>
    <t>SV DE IMPL DE EMISSARIO DN 550 ASFALTO</t>
  </si>
  <si>
    <t>6600181</t>
  </si>
  <si>
    <t>SV DE IMPL DE EMISSARIO DN 550 TERRA</t>
  </si>
  <si>
    <t>6600182</t>
  </si>
  <si>
    <t>SV DE IMPL DE EMISSARIO DN 600 ASFALTO</t>
  </si>
  <si>
    <t>6600183</t>
  </si>
  <si>
    <t>SV DE IMPL DE EMISSARIO DN 600 TERRA</t>
  </si>
  <si>
    <t>6600184</t>
  </si>
  <si>
    <t>SV DE IMPL DE EMISSARIO DN 650 ASF</t>
  </si>
  <si>
    <t>6600185</t>
  </si>
  <si>
    <t>SV DE IMPL DE EMISSARIO DN 650 P INT</t>
  </si>
  <si>
    <t>6600186</t>
  </si>
  <si>
    <t>SV DE IMPL DE EMISSARIO DN 650 TERRA</t>
  </si>
  <si>
    <t>6600187</t>
  </si>
  <si>
    <t>SV DE IMPL DE EMISSARIO DN 700 ASFALTO</t>
  </si>
  <si>
    <t>6600188</t>
  </si>
  <si>
    <t>SV DE IMPL DE EMISSARIO DN 700 TERRA</t>
  </si>
  <si>
    <t>6600189</t>
  </si>
  <si>
    <t>SV DE IMPL DE EMISSARIO DN 750 ASF</t>
  </si>
  <si>
    <t>6600190</t>
  </si>
  <si>
    <t>SV DE IMPL DE EMISSARIO DN 750 P INT</t>
  </si>
  <si>
    <t>6600191</t>
  </si>
  <si>
    <t>SV DE IMPL DE EMISSARIO DN 750 TERRA</t>
  </si>
  <si>
    <t>6600192</t>
  </si>
  <si>
    <t>SV DE IMPL DE EMISSARIO DN 800 ASFALTO</t>
  </si>
  <si>
    <t>6600193</t>
  </si>
  <si>
    <t>SV DE IMPL DE EMISSARIO DN 800 TERRA</t>
  </si>
  <si>
    <t>6600194</t>
  </si>
  <si>
    <t>SV DE IMPL DE EMISSARIO DN 850 ASF</t>
  </si>
  <si>
    <t>6600195</t>
  </si>
  <si>
    <t>SV DE IMPL DE EMISSARIO DN 850 P INT</t>
  </si>
  <si>
    <t>6600196</t>
  </si>
  <si>
    <t>SV DE IMPL DE EMISSARIO DN 850 TERRA</t>
  </si>
  <si>
    <t>6600197</t>
  </si>
  <si>
    <t>SV DE IMPL DE EMISSARIO DN 900 ASFALTO</t>
  </si>
  <si>
    <t>6600198</t>
  </si>
  <si>
    <t>SV DE IMPL DE EMISSARIO DN 900 TERRA</t>
  </si>
  <si>
    <t>6600199</t>
  </si>
  <si>
    <t>SV DE IMPL DE EMISSARIO DN 950 ASFALTO</t>
  </si>
  <si>
    <t>6600200</t>
  </si>
  <si>
    <t>SV DE IMPL DE EMISSARIO DN 950 TERRA</t>
  </si>
  <si>
    <t>6600201</t>
  </si>
  <si>
    <t>SV DE IMPL DE INTERCEPT DN 1000 TERRA</t>
  </si>
  <si>
    <t>6600202</t>
  </si>
  <si>
    <t>SV DE IMPL DE INTERCEPT DN 1100 TERRA</t>
  </si>
  <si>
    <t>6600203</t>
  </si>
  <si>
    <t>SV DE IMPL DE INTERCEPT DN 1200 TERRA</t>
  </si>
  <si>
    <t>6600204</t>
  </si>
  <si>
    <t>SV DE IMPL DE INTERCEPT DN 1300 TERRA</t>
  </si>
  <si>
    <t>6600205</t>
  </si>
  <si>
    <t>SV DE IMPL DE INTERCEPT DN 1400 TERRA</t>
  </si>
  <si>
    <t>6600206</t>
  </si>
  <si>
    <t>SV DE IMPL DE INTERCEPT DN 150 P INT</t>
  </si>
  <si>
    <t>6600207</t>
  </si>
  <si>
    <t>SV DE IMPL DE INTERCEPT DN 500 P INT</t>
  </si>
  <si>
    <t>6600208</t>
  </si>
  <si>
    <t>SV DE IMPL DE INTERCEPT DN 550 P INT</t>
  </si>
  <si>
    <t>6600209</t>
  </si>
  <si>
    <t>SV DE IMPL DE INTERCEPT DN 950 P INT</t>
  </si>
  <si>
    <t>6600210</t>
  </si>
  <si>
    <t>SV DE IMPL DE INTERCEPTOR DN 1000</t>
  </si>
  <si>
    <t>6600211</t>
  </si>
  <si>
    <t>SV DE IMPL DE INTERCEPTOR DN 1000 ASF</t>
  </si>
  <si>
    <t>6600212</t>
  </si>
  <si>
    <t>SV DE IMPL DE INTERCEPTOR DN 1100</t>
  </si>
  <si>
    <t>6600213</t>
  </si>
  <si>
    <t>SV DE IMPL DE INTERCEPTOR DN 1100 ASF</t>
  </si>
  <si>
    <t>6600214</t>
  </si>
  <si>
    <t>SV DE IMPL DE INTERCEPTOR DN 1200</t>
  </si>
  <si>
    <t>6600215</t>
  </si>
  <si>
    <t>SV DE IMPL DE INTERCEPTOR DN 1200 ASF</t>
  </si>
  <si>
    <t>6600216</t>
  </si>
  <si>
    <t>SV DE IMPL DE INTERCEPTOR DN 1300</t>
  </si>
  <si>
    <t>6600217</t>
  </si>
  <si>
    <t>SV DE IMPL DE INTERCEPTOR DN 1300 ASF</t>
  </si>
  <si>
    <t>6600218</t>
  </si>
  <si>
    <t>SV DE IMPL DE INTERCEPTOR DN 1400</t>
  </si>
  <si>
    <t>6600219</t>
  </si>
  <si>
    <t>SV DE IMPL DE INTERCEPTOR DN 1400 ASF</t>
  </si>
  <si>
    <t>6600220</t>
  </si>
  <si>
    <t>SV DE IMPL DE INTERCEPTOR DN 150 ASF</t>
  </si>
  <si>
    <t>6600221</t>
  </si>
  <si>
    <t>SV DE IMPL DE INTERCEPTOR DN 150 TERRA</t>
  </si>
  <si>
    <t>6600222</t>
  </si>
  <si>
    <t>SV DE IMPL DE INTERCEPTOR DN 200 ASF</t>
  </si>
  <si>
    <t>6600223</t>
  </si>
  <si>
    <t>SV DE IMPL DE INTERCEPTOR DN 200 TERRA</t>
  </si>
  <si>
    <t>6600224</t>
  </si>
  <si>
    <t>SV DE IMPL DE INTERCEPTOR DN 250 ASF</t>
  </si>
  <si>
    <t>6600225</t>
  </si>
  <si>
    <t>SV DE IMPL DE INTERCEPTOR DN 250 TERRA</t>
  </si>
  <si>
    <t>6600226</t>
  </si>
  <si>
    <t>SV DE IMPL DE INTERCEPTOR DN 300 ASF</t>
  </si>
  <si>
    <t>6600227</t>
  </si>
  <si>
    <t>SV DE IMPL DE INTERCEPTOR DN 300 TERRA</t>
  </si>
  <si>
    <t>6600228</t>
  </si>
  <si>
    <t>SV DE IMPL DE INTERCEPTOR DN 350 ASF</t>
  </si>
  <si>
    <t>6600229</t>
  </si>
  <si>
    <t>SV DE IMPL DE INTERCEPTOR DN 350 TERRA</t>
  </si>
  <si>
    <t>6600230</t>
  </si>
  <si>
    <t>SV DE IMPL DE INTERCEPTOR DN 400 ASF</t>
  </si>
  <si>
    <t>6600231</t>
  </si>
  <si>
    <t>SV DE IMPL DE INTERCEPTOR DN 400 TERRA</t>
  </si>
  <si>
    <t>6600232</t>
  </si>
  <si>
    <t>SV DE IMPL DE INTERCEPTOR DN 450 ASF</t>
  </si>
  <si>
    <t>6600233</t>
  </si>
  <si>
    <t>SV DE IMPL DE INTERCEPTOR DN 450 TERRA</t>
  </si>
  <si>
    <t>6600234</t>
  </si>
  <si>
    <t>SV DE IMPL DE INTERCEPTOR DN 500 ASF</t>
  </si>
  <si>
    <t>6600235</t>
  </si>
  <si>
    <t>SV DE IMPL DE INTERCEPTOR DN 500 TERRA</t>
  </si>
  <si>
    <t>6600236</t>
  </si>
  <si>
    <t>SV DE IMPL DE INTERCEPTOR DN 550 ASF</t>
  </si>
  <si>
    <t>6600237</t>
  </si>
  <si>
    <t>SV DE IMPL DE INTERCEPTOR DN 550 TERRA</t>
  </si>
  <si>
    <t>6600238</t>
  </si>
  <si>
    <t>SV DE IMPL DE INTERCEPTOR DN 600 ASF</t>
  </si>
  <si>
    <t>6600239</t>
  </si>
  <si>
    <t>SV DE IMPL DE INTERCEPTOR DN 600 TERRA</t>
  </si>
  <si>
    <t>6600240</t>
  </si>
  <si>
    <t>SV DE IMPL DE INTERCEPTOR DN 650 ASF</t>
  </si>
  <si>
    <t>6600241</t>
  </si>
  <si>
    <t>SV DE IMPL DE INTERCEPTOR DN 650 TERRA</t>
  </si>
  <si>
    <t>6600242</t>
  </si>
  <si>
    <t>SV DE IMPL DE INTERCEPTOR DN 700 ASF</t>
  </si>
  <si>
    <t>6600243</t>
  </si>
  <si>
    <t>SV DE IMPL DE INTERCEPTOR DN 700 TERRA</t>
  </si>
  <si>
    <t>6600244</t>
  </si>
  <si>
    <t>SV DE IMPL DE INTERCEPTOR DN 750 ASF</t>
  </si>
  <si>
    <t>6600245</t>
  </si>
  <si>
    <t>SV DE IMPL DE INTERCEPTOR DN 750 TERRA</t>
  </si>
  <si>
    <t>6600246</t>
  </si>
  <si>
    <t>SV DE IMPL DE INTERCEPTOR DN 800 ASF</t>
  </si>
  <si>
    <t>6600247</t>
  </si>
  <si>
    <t>SV DE IMPL DE INTERCEPTOR DN 800 TERRA</t>
  </si>
  <si>
    <t>6600248</t>
  </si>
  <si>
    <t>SV DE IMPL DE INTERCEPTOR DN 850 ASF</t>
  </si>
  <si>
    <t>6600249</t>
  </si>
  <si>
    <t>SV DE IMPL DE INTERCEPTOR DN 850 TERRA</t>
  </si>
  <si>
    <t>6600250</t>
  </si>
  <si>
    <t>SV DE IMPL DE INTERCEPTOR DN 900 ASF</t>
  </si>
  <si>
    <t>6600251</t>
  </si>
  <si>
    <t>SV DE IMPL DE INTERCEPTOR DN 900 TERRA</t>
  </si>
  <si>
    <t>6600252</t>
  </si>
  <si>
    <t>SV DE IMPL DE INTERCEPTOR DN 950 ASF</t>
  </si>
  <si>
    <t>6600253</t>
  </si>
  <si>
    <t>SV DE IMPL DE INTERCEPTOR DN 950 TERRA</t>
  </si>
  <si>
    <t>6600254</t>
  </si>
  <si>
    <t>SV DE IMPL DE LIN RECALQUE DN 100 ASF</t>
  </si>
  <si>
    <t>6600255</t>
  </si>
  <si>
    <t>SV DE IMPL DE LIN RECALQUE DN 150 ASF</t>
  </si>
  <si>
    <t>6600256</t>
  </si>
  <si>
    <t>SV DE IMPL DE LIN RECALQUE DN 200 ASF</t>
  </si>
  <si>
    <t>6600257</t>
  </si>
  <si>
    <t>SV DE IMPL DE LIN RECALQUE DN 250 ASF</t>
  </si>
  <si>
    <t>6600258</t>
  </si>
  <si>
    <t>SV DE IMPL DE LIN RECALQUE DN 300 ASF</t>
  </si>
  <si>
    <t>6600259</t>
  </si>
  <si>
    <t>SV DE IMPL DE LIN RECALQUE DN 350 ASF</t>
  </si>
  <si>
    <t>6600260</t>
  </si>
  <si>
    <t>SV DE IMPL DE LIN RECALQUE DN 400 ASF</t>
  </si>
  <si>
    <t>6600261</t>
  </si>
  <si>
    <t>SV DE IMPL DE LIN RECALQUE DN 450 ASF</t>
  </si>
  <si>
    <t>6600262</t>
  </si>
  <si>
    <t>6600263</t>
  </si>
  <si>
    <t>SV DE IMPL DE LIN RECALQUE DN 500 ASF</t>
  </si>
  <si>
    <t>6600264</t>
  </si>
  <si>
    <t>SV DE IMPL DE LIN RECALQUE DN 600 ASF</t>
  </si>
  <si>
    <t>6600265</t>
  </si>
  <si>
    <t>SV DE IMPL DE LIN RECALQUE DN 700 ASF</t>
  </si>
  <si>
    <t>6600266</t>
  </si>
  <si>
    <t>SV DE IMPL DE LIN RECALQUE DN 750 ASF</t>
  </si>
  <si>
    <t>6600267</t>
  </si>
  <si>
    <t>SV DE IMPL DE LIN RECALQUE DN 750 TERRA</t>
  </si>
  <si>
    <t>6600268</t>
  </si>
  <si>
    <t>SV DE IMPL DE LINHA DE RECALQUE DN 100</t>
  </si>
  <si>
    <t>6600269</t>
  </si>
  <si>
    <t>SV DE IMPL DE LINHA DE RECALQUE DN 150</t>
  </si>
  <si>
    <t>6600270</t>
  </si>
  <si>
    <t>SV DE IMPL DE LINHA DE RECALQUE DN 200</t>
  </si>
  <si>
    <t>6600271</t>
  </si>
  <si>
    <t>SV DE IMPL DE LINHA DE RECALQUE DN 250</t>
  </si>
  <si>
    <t>6600272</t>
  </si>
  <si>
    <t>SV DE IMPL DE LINHA DE RECALQUE DN 300</t>
  </si>
  <si>
    <t>6600273</t>
  </si>
  <si>
    <t>SV DE IMPL DE LINHA DE RECALQUE DN 350</t>
  </si>
  <si>
    <t>6600274</t>
  </si>
  <si>
    <t>SV DE IMPL DE LINHA DE RECALQUE DN 400</t>
  </si>
  <si>
    <t>6600275</t>
  </si>
  <si>
    <t>SV DE IMPL DE LINHA DE RECALQUE DN 450</t>
  </si>
  <si>
    <t>6600276</t>
  </si>
  <si>
    <t>6600277</t>
  </si>
  <si>
    <t>SV DE IMPL DE LINHA DE RECALQUE DN 500</t>
  </si>
  <si>
    <t>6600278</t>
  </si>
  <si>
    <t>SV DE IMPL DE LINHA DE RECALQUE DN 600</t>
  </si>
  <si>
    <t>6600279</t>
  </si>
  <si>
    <t>SV DE IMPL DE LINHA DE RECALQUE DN 700</t>
  </si>
  <si>
    <t>6600280</t>
  </si>
  <si>
    <t>SV DE IMPL DE LINHA DE RECALQUE DN 750</t>
  </si>
  <si>
    <t>6600281</t>
  </si>
  <si>
    <t>SV DE IMPL DE REDE COLET DN 100 TERRA</t>
  </si>
  <si>
    <t>6600282</t>
  </si>
  <si>
    <t>SV DE IMPL DE REDE COLET DN 150 TERRA</t>
  </si>
  <si>
    <t>6600283</t>
  </si>
  <si>
    <t>SV DE IMPL DE REDE COLET DN 200 TERRA</t>
  </si>
  <si>
    <t>6600284</t>
  </si>
  <si>
    <t>SV DE IMPL DE REDE COLET DN 250 TERRA</t>
  </si>
  <si>
    <t>6600285</t>
  </si>
  <si>
    <t>SV DE IMPL DE REDE COLET DN 300 TERRA</t>
  </si>
  <si>
    <t>6600286</t>
  </si>
  <si>
    <t>_SV DE IMPL DE REDE COLET DN 400 TERRA</t>
  </si>
  <si>
    <t>6600287</t>
  </si>
  <si>
    <t>SV DE IMPL DE REDE COLETORA DN 100</t>
  </si>
  <si>
    <t>6600288</t>
  </si>
  <si>
    <t>SV DE IMPL DE REDE COLETORA DN 150</t>
  </si>
  <si>
    <t>6600289</t>
  </si>
  <si>
    <t>SV DE IMPL DE REDE COLETORA DN 200</t>
  </si>
  <si>
    <t>6600290</t>
  </si>
  <si>
    <t>SV DE IMPL DE REDE COLETORA DN 250</t>
  </si>
  <si>
    <t>6600291</t>
  </si>
  <si>
    <t>SV DE IMPL DE REDE COLETORA DN 300</t>
  </si>
  <si>
    <t>6600292</t>
  </si>
  <si>
    <t>_SV DE IMPL DE REDE COLETORA DN 400</t>
  </si>
  <si>
    <t>6600293</t>
  </si>
  <si>
    <t>SV DE IMPL DE REDE DISTR DN 100 TERRA</t>
  </si>
  <si>
    <t>6600294</t>
  </si>
  <si>
    <t>SV DE IMPL DE REDE DISTR DN 125 TERRA</t>
  </si>
  <si>
    <t>6600295</t>
  </si>
  <si>
    <t>SV DE IMPL DE REDE DISTR DN 150 TERRA</t>
  </si>
  <si>
    <t>6600296</t>
  </si>
  <si>
    <t>SV DE IMPL DE REDE DISTR DN 200 TERRA</t>
  </si>
  <si>
    <t>6600297</t>
  </si>
  <si>
    <t>SV DE IMPL DE REDE DISTR DN 250 TERRA</t>
  </si>
  <si>
    <t>6600298</t>
  </si>
  <si>
    <t>SV DE IMPL DE REDE DISTR DN 50 ASFALTO</t>
  </si>
  <si>
    <t>6600299</t>
  </si>
  <si>
    <t>SV DE IMPL DE REDE DISTR DN 50 CALCADA</t>
  </si>
  <si>
    <t>6600300</t>
  </si>
  <si>
    <t>SV DE IMPL DE REDE DISTR DN 50 TERRA</t>
  </si>
  <si>
    <t>6600301</t>
  </si>
  <si>
    <t>SV DE IMPL DE REDE DISTR DN 75 ASFALTO</t>
  </si>
  <si>
    <t>6600302</t>
  </si>
  <si>
    <t>SV DE IMPL DE REDE DISTR DN 75 CALCADA</t>
  </si>
  <si>
    <t>6600303</t>
  </si>
  <si>
    <t>SV DE IMPL DE REDE DISTR DN 75 TERRA</t>
  </si>
  <si>
    <t>6600304</t>
  </si>
  <si>
    <t>SV DE IMPL DE REDE DISTRIBUICAO DN 100</t>
  </si>
  <si>
    <t>6600305</t>
  </si>
  <si>
    <t>SV DE IMPL DE REDE DISTRIBUICAO DN 125</t>
  </si>
  <si>
    <t>6600306</t>
  </si>
  <si>
    <t>SV DE IMPL DE REDE DISTRIBUICAO DN 150</t>
  </si>
  <si>
    <t>6600307</t>
  </si>
  <si>
    <t>SV DE IMPL DE REDE DISTRIBUICAO DN 200</t>
  </si>
  <si>
    <t>6600308</t>
  </si>
  <si>
    <t>SV DE IMPL DE REDE DISTRIBUICAO DN 250</t>
  </si>
  <si>
    <t>6600309</t>
  </si>
  <si>
    <t>SV DE IMPL DE REDE DISTRIBUICAO DN 50</t>
  </si>
  <si>
    <t>6600310</t>
  </si>
  <si>
    <t>SV DE IMPL DE REDE DISTRIBUICAO DN 75</t>
  </si>
  <si>
    <t>6600311</t>
  </si>
  <si>
    <t>SV DE IMPL EMISSARIO DN 1000 P INT</t>
  </si>
  <si>
    <t>6600312</t>
  </si>
  <si>
    <t>SV DE IMPL EMISSARIO DN 1100 P INT</t>
  </si>
  <si>
    <t>6600313</t>
  </si>
  <si>
    <t>SV DE IMPL EMISSARIO DN 1200 P INT</t>
  </si>
  <si>
    <t>6600314</t>
  </si>
  <si>
    <t>SV DE IMPL EMISSARIO DN 1300 P INT</t>
  </si>
  <si>
    <t>6600315</t>
  </si>
  <si>
    <t>SV DE IMPL EMISSARIO DN 1400 P INT</t>
  </si>
  <si>
    <t>6600316</t>
  </si>
  <si>
    <t>SV DE IMPL EMISSARIO DN 200 P INTERTR</t>
  </si>
  <si>
    <t>6600317</t>
  </si>
  <si>
    <t>SV DE IMPL EMISSARIO DN 250 P INTERTR</t>
  </si>
  <si>
    <t>6600318</t>
  </si>
  <si>
    <t>SV DE IMPL EMISSARIO DN 300 P INTERTR</t>
  </si>
  <si>
    <t>6600319</t>
  </si>
  <si>
    <t>SV DE IMPL EMISSARIO DN 350 P INTERTR</t>
  </si>
  <si>
    <t>6600320</t>
  </si>
  <si>
    <t>SV DE IMPL EMISSARIO DN 400 P INTERTR</t>
  </si>
  <si>
    <t>6600321</t>
  </si>
  <si>
    <t>SV DE IMPL EMISSARIO DN 450 P INTERTR</t>
  </si>
  <si>
    <t>6600322</t>
  </si>
  <si>
    <t>SV DE IMPL EMISSARIO DN 500 P INTERTR</t>
  </si>
  <si>
    <t>6600323</t>
  </si>
  <si>
    <t>SV DE IMPL EMISSARIO DN 550 P INTERTR</t>
  </si>
  <si>
    <t>6600324</t>
  </si>
  <si>
    <t>SV DE IMPL EMISSARIO DN 600 P INTERTR</t>
  </si>
  <si>
    <t>6600325</t>
  </si>
  <si>
    <t>SV DE IMPL EMISSARIO DN 700 P INTERTR</t>
  </si>
  <si>
    <t>6600326</t>
  </si>
  <si>
    <t>SV DE IMPL EMISSARIO DN 800 P INTERTR</t>
  </si>
  <si>
    <t>6600327</t>
  </si>
  <si>
    <t>SV DE IMPL EMISSARIO DN 900 P INTERTR</t>
  </si>
  <si>
    <t>6600328</t>
  </si>
  <si>
    <t>SV DE IMPL EMISSARIO DN 950 P INTERTR</t>
  </si>
  <si>
    <t>6600329</t>
  </si>
  <si>
    <t>SV DE IMPL INTERCEPT DN 1000 P INT</t>
  </si>
  <si>
    <t>6600330</t>
  </si>
  <si>
    <t>SV DE IMPL INTERCEPT DN 1100 P INT</t>
  </si>
  <si>
    <t>6600331</t>
  </si>
  <si>
    <t>SV DE IMPL INTERCEPT DN 1200 P INT</t>
  </si>
  <si>
    <t>6600332</t>
  </si>
  <si>
    <t>SV DE IMPL INTERCEPT DN 1300 P INT</t>
  </si>
  <si>
    <t>6600333</t>
  </si>
  <si>
    <t>SV DE IMPL INTERCEPT DN 1400 P INT</t>
  </si>
  <si>
    <t>6600334</t>
  </si>
  <si>
    <t>SV DE IMPL INTERCEPT DN 200 P INTERTR</t>
  </si>
  <si>
    <t>6600335</t>
  </si>
  <si>
    <t>SV DE IMPL INTERCEPT DN 250 P INTERTR</t>
  </si>
  <si>
    <t>6600336</t>
  </si>
  <si>
    <t>SV DE IMPL INTERCEPT DN 300 P INTERTR</t>
  </si>
  <si>
    <t>6600337</t>
  </si>
  <si>
    <t>SV DE IMPL INTERCEPT DN 350 P INTERTR</t>
  </si>
  <si>
    <t>6600338</t>
  </si>
  <si>
    <t>SV DE IMPL INTERCEPT DN 400 P INTERTR</t>
  </si>
  <si>
    <t>6600339</t>
  </si>
  <si>
    <t>SV DE IMPL INTERCEPT DN 450 P INTERTR</t>
  </si>
  <si>
    <t>6600340</t>
  </si>
  <si>
    <t>SV DE IMPL INTERCEPT DN 600 P INTERTR</t>
  </si>
  <si>
    <t>6600341</t>
  </si>
  <si>
    <t>SV DE IMPL INTERCEPT DN 650 P INTERTR</t>
  </si>
  <si>
    <t>6600342</t>
  </si>
  <si>
    <t>SV DE IMPL INTERCEPT DN 700 P INTERTR</t>
  </si>
  <si>
    <t>6600343</t>
  </si>
  <si>
    <t>SV DE IMPL INTERCEPT DN 750 P INTERTR</t>
  </si>
  <si>
    <t>6600344</t>
  </si>
  <si>
    <t>SV DE IMPL INTERCEPT DN 800 P INTERTR</t>
  </si>
  <si>
    <t>6600345</t>
  </si>
  <si>
    <t>SV DE IMPL INTERCEPT DN 850 P INTERTR</t>
  </si>
  <si>
    <t>6600346</t>
  </si>
  <si>
    <t>SV DE IMPL INTERCEPT DN 900 P INTERTR</t>
  </si>
  <si>
    <t>6600347</t>
  </si>
  <si>
    <t>SV DE IMPL LIN RECALQUE DN 100 P INT</t>
  </si>
  <si>
    <t>6600348</t>
  </si>
  <si>
    <t>SV DE IMPL LIN RECALQUE DN 100 TERRA</t>
  </si>
  <si>
    <t>6600349</t>
  </si>
  <si>
    <t>SV DE IMPL LIN RECALQUE DN 150 P INT</t>
  </si>
  <si>
    <t>6600350</t>
  </si>
  <si>
    <t>SV DE IMPL LIN RECALQUE DN 150 TERRA</t>
  </si>
  <si>
    <t>6600351</t>
  </si>
  <si>
    <t>SV DE IMPL LIN RECALQUE DN 200 P INT</t>
  </si>
  <si>
    <t>6600352</t>
  </si>
  <si>
    <t>SV DE IMPL LIN RECALQUE DN 200 TERRA</t>
  </si>
  <si>
    <t>6600353</t>
  </si>
  <si>
    <t>SV DE IMPL LIN RECALQUE DN 250 P INT</t>
  </si>
  <si>
    <t>6600354</t>
  </si>
  <si>
    <t>SV DE IMPL LIN RECALQUE DN 250 TERRA</t>
  </si>
  <si>
    <t>6600355</t>
  </si>
  <si>
    <t>SV DE IMPL LIN RECALQUE DN 300 P INT</t>
  </si>
  <si>
    <t>6600356</t>
  </si>
  <si>
    <t>SV DE IMPL LIN RECALQUE DN 300 TERRA</t>
  </si>
  <si>
    <t>6600357</t>
  </si>
  <si>
    <t>SV DE IMPL LIN RECALQUE DN 350 P INT</t>
  </si>
  <si>
    <t>6600358</t>
  </si>
  <si>
    <t>SV DE IMPL LIN RECALQUE DN 350 TERRA</t>
  </si>
  <si>
    <t>6600359</t>
  </si>
  <si>
    <t>SV DE IMPL LIN RECALQUE DN 400 P INT</t>
  </si>
  <si>
    <t>6600360</t>
  </si>
  <si>
    <t>SV DE IMPL LIN RECALQUE DN 400 TERRA</t>
  </si>
  <si>
    <t>6600361</t>
  </si>
  <si>
    <t>SV DE IMPL LIN RECALQUE DN 450 P INT</t>
  </si>
  <si>
    <t>6600362</t>
  </si>
  <si>
    <t>6600363</t>
  </si>
  <si>
    <t>SV DE IMPL LIN RECALQUE DN 450 TERRA</t>
  </si>
  <si>
    <t>6600364</t>
  </si>
  <si>
    <t>6600365</t>
  </si>
  <si>
    <t>SV DE IMPL LIN RECALQUE DN 500 P INT</t>
  </si>
  <si>
    <t>6600366</t>
  </si>
  <si>
    <t>SV DE IMPL LIN RECALQUE DN 500 TERRA</t>
  </si>
  <si>
    <t>6600367</t>
  </si>
  <si>
    <t>SV DE IMPL LIN RECALQUE DN 600 P INT</t>
  </si>
  <si>
    <t>6600368</t>
  </si>
  <si>
    <t>SV DE IMPL LIN RECALQUE DN 600 TERRA</t>
  </si>
  <si>
    <t>6600369</t>
  </si>
  <si>
    <t>SV DE IMPL LIN RECALQUE DN 700 P INT</t>
  </si>
  <si>
    <t>6600370</t>
  </si>
  <si>
    <t>SV DE IMPL LIN RECALQUE DN 700 TERRA</t>
  </si>
  <si>
    <t>6600371</t>
  </si>
  <si>
    <t>SV DE IMPL LIN RECALQUE DN 750 P INT</t>
  </si>
  <si>
    <t>6600372</t>
  </si>
  <si>
    <t>SV DE IMPL RD COL DN 100 ASF PRF 1,25M</t>
  </si>
  <si>
    <t>6600373</t>
  </si>
  <si>
    <t>SV DE IMPL RD COL DN 100 ASF PRF 1,75M</t>
  </si>
  <si>
    <t>6600374</t>
  </si>
  <si>
    <t>SV DE IMPL RD COL DN 100 ASF PRF 2,00M</t>
  </si>
  <si>
    <t>6600375</t>
  </si>
  <si>
    <t>SV DE IMPL RD COL DN 100 ASF PRF 3,00M</t>
  </si>
  <si>
    <t>6600376</t>
  </si>
  <si>
    <t>SV DE IMPL RD COL DN 100 ASF PRF 4,00M</t>
  </si>
  <si>
    <t>6600377</t>
  </si>
  <si>
    <t>SV DE IMPL RD COL DN 100 ASF PRF 5,00M</t>
  </si>
  <si>
    <t>6600378</t>
  </si>
  <si>
    <t>SV DE IMPL RD COL DN 100 ASF PRF 6,00M</t>
  </si>
  <si>
    <t>6600379</t>
  </si>
  <si>
    <t>SV DE IMPL RD COL DN 100 CALC PRF 1,25M</t>
  </si>
  <si>
    <t>6600380</t>
  </si>
  <si>
    <t>SV DE IMPL RD COL DN 100 CALC PRF 1,75M</t>
  </si>
  <si>
    <t>6600381</t>
  </si>
  <si>
    <t>SV DE IMPL RD COL DN 100 CALC PRF 2,00M</t>
  </si>
  <si>
    <t>6600382</t>
  </si>
  <si>
    <t>SV DE IMPL RD COL DN 100 CALC PRF 3,00M</t>
  </si>
  <si>
    <t>6600383</t>
  </si>
  <si>
    <t>SV DE IMPL RD COL DN 100 CALC PRF 4,00M</t>
  </si>
  <si>
    <t>6600384</t>
  </si>
  <si>
    <t>SV DE IMPL RD COL DN 100 CALC PRF 5,00M</t>
  </si>
  <si>
    <t>6600385</t>
  </si>
  <si>
    <t>SV DE IMPL RD COL DN 100 CALC PRF 6,00M</t>
  </si>
  <si>
    <t>6600386</t>
  </si>
  <si>
    <t>SV DE IMPL RD COL DN 100 P INT PRF 1,25M</t>
  </si>
  <si>
    <t>6600387</t>
  </si>
  <si>
    <t>SV DE IMPL RD COL DN 100 P INT PRF 1,75M</t>
  </si>
  <si>
    <t>6600388</t>
  </si>
  <si>
    <t>SV DE IMPL RD COL DN 100 P INT PRF 2,00M</t>
  </si>
  <si>
    <t>6600389</t>
  </si>
  <si>
    <t>SV DE IMPL RD COL DN 100 P INT PRF 3,00M</t>
  </si>
  <si>
    <t>6600390</t>
  </si>
  <si>
    <t>SV DE IMPL RD COL DN 100 P INT PRF 4,00M</t>
  </si>
  <si>
    <t>6600391</t>
  </si>
  <si>
    <t>SV DE IMPL RD COL DN 100 P INT PRF 5,00M</t>
  </si>
  <si>
    <t>6600392</t>
  </si>
  <si>
    <t>SV DE IMPL RD COL DN 100 P INT PRF 6,00M</t>
  </si>
  <si>
    <t>6600393</t>
  </si>
  <si>
    <t>_SV DE IMPL RD COL DN 100 PISO INTERTR</t>
  </si>
  <si>
    <t>6600394</t>
  </si>
  <si>
    <t>SV DE IMPL RD COL DN 100 TERRA PRF 1,25M</t>
  </si>
  <si>
    <t>6600395</t>
  </si>
  <si>
    <t>SV DE IMPL RD COL DN 100 TERRA PRF 1,75M</t>
  </si>
  <si>
    <t>6600396</t>
  </si>
  <si>
    <t>SV DE IMPL RD COL DN 100 TERRA PRF 2,00M</t>
  </si>
  <si>
    <t>6600397</t>
  </si>
  <si>
    <t>SV DE IMPL RD COL DN 100 TERRA PRF 3,00M</t>
  </si>
  <si>
    <t>6600398</t>
  </si>
  <si>
    <t>SV DE IMPL RD COL DN 100 TERRA PRF 4,00M</t>
  </si>
  <si>
    <t>6600399</t>
  </si>
  <si>
    <t>SV DE IMPL RD COL DN 100 TERRA PRF 5,00M</t>
  </si>
  <si>
    <t>6600400</t>
  </si>
  <si>
    <t>SV DE IMPL RD COL DN 100 TERRA PRF 6,00M</t>
  </si>
  <si>
    <t>6600401</t>
  </si>
  <si>
    <t>SV DE IMPL RD COL DN 150 ASF PRF 1,25M</t>
  </si>
  <si>
    <t>6600402</t>
  </si>
  <si>
    <t>SV DE IMPL RD COL DN 150 ASF PRF 1,75M</t>
  </si>
  <si>
    <t>6600403</t>
  </si>
  <si>
    <t>SV DE IMPL RD COL DN 150 ASF PRF 2,00M</t>
  </si>
  <si>
    <t>6600404</t>
  </si>
  <si>
    <t>SV DE IMPL RD COL DN 150 ASF PRF 3,00M</t>
  </si>
  <si>
    <t>6600405</t>
  </si>
  <si>
    <t>SV DE IMPL RD COL DN 150 ASF PRF 4,00M</t>
  </si>
  <si>
    <t>6600406</t>
  </si>
  <si>
    <t>SV DE IMPL RD COL DN 150 ASF PRF 5,00M</t>
  </si>
  <si>
    <t>6600407</t>
  </si>
  <si>
    <t>SV DE IMPL RD COL DN 150 ASF PRF 6,00M</t>
  </si>
  <si>
    <t>6600408</t>
  </si>
  <si>
    <t>SV DE IMPL RD COL DN 150 CALC PRF 1,25M</t>
  </si>
  <si>
    <t>6600409</t>
  </si>
  <si>
    <t>SV DE IMPL RD COL DN 150 CALC PRF 1,75M</t>
  </si>
  <si>
    <t>6600410</t>
  </si>
  <si>
    <t>SV DE IMPL RD COL DN 150 CALC PRF 2,00M</t>
  </si>
  <si>
    <t>6600411</t>
  </si>
  <si>
    <t>SV DE IMPL RD COL DN 150 CALC PRF 3,00M</t>
  </si>
  <si>
    <t>6600412</t>
  </si>
  <si>
    <t>SV DE IMPL RD COL DN 150 CALC PRF 4,00M</t>
  </si>
  <si>
    <t>6600413</t>
  </si>
  <si>
    <t>SV DE IMPL RD COL DN 150 CALC PRF 5,00M</t>
  </si>
  <si>
    <t>6600414</t>
  </si>
  <si>
    <t>SV DE IMPL RD COL DN 150 CALC PRF 6,00M</t>
  </si>
  <si>
    <t>6600415</t>
  </si>
  <si>
    <t>SV DE IMPL RD COL DN 150 P INT PRF 1,25M</t>
  </si>
  <si>
    <t>6600416</t>
  </si>
  <si>
    <t>SV DE IMPL RD COL DN 150 P INT PRF 1,75M</t>
  </si>
  <si>
    <t>6600417</t>
  </si>
  <si>
    <t>SV DE IMPL RD COL DN 150 P INT PRF 2,00M</t>
  </si>
  <si>
    <t>6600418</t>
  </si>
  <si>
    <t>SV DE IMPL RD COL DN 150 P INT PRF 3,00M</t>
  </si>
  <si>
    <t>6600419</t>
  </si>
  <si>
    <t>SV DE IMPL RD COL DN 150 P INT PRF 4,00M</t>
  </si>
  <si>
    <t>6600420</t>
  </si>
  <si>
    <t>SV DE IMPL RD COL DN 150 P INT PRF 5,00M</t>
  </si>
  <si>
    <t>6600421</t>
  </si>
  <si>
    <t>SV DE IMPL RD COL DN 150 P INT PRF 6,00M</t>
  </si>
  <si>
    <t>6600422</t>
  </si>
  <si>
    <t>SV DE IMPL RD COL DN 150 PISO INTERTR</t>
  </si>
  <si>
    <t>6600423</t>
  </si>
  <si>
    <t>SV DE IMPL RD COL DN 150 TERRA PRF 1,25M</t>
  </si>
  <si>
    <t>6600424</t>
  </si>
  <si>
    <t>SV DE IMPL RD COL DN 150 TERRA PRF 1,75M</t>
  </si>
  <si>
    <t>6600425</t>
  </si>
  <si>
    <t>SV DE IMPL RD COL DN 150 TERRA PRF 2,00M</t>
  </si>
  <si>
    <t>6600426</t>
  </si>
  <si>
    <t>SV DE IMPL RD COL DN 150 TERRA PRF 3,00M</t>
  </si>
  <si>
    <t>6600427</t>
  </si>
  <si>
    <t>SV DE IMPL RD COL DN 150 TERRA PRF 4,00M</t>
  </si>
  <si>
    <t>6600428</t>
  </si>
  <si>
    <t>SV DE IMPL RD COL DN 150 TERRA PRF 5,00M</t>
  </si>
  <si>
    <t>6600429</t>
  </si>
  <si>
    <t>SV DE IMPL RD COL DN 150 TERRA PRF 6,00M</t>
  </si>
  <si>
    <t>6600430</t>
  </si>
  <si>
    <t>SV DE IMPL RD COL DN 200 ASF PRF 1,25M</t>
  </si>
  <si>
    <t>6600431</t>
  </si>
  <si>
    <t>SV DE IMPL RD COL DN 200 ASF PRF 1,75M</t>
  </si>
  <si>
    <t>6600432</t>
  </si>
  <si>
    <t>SV DE IMPL RD COL DN 200 ASF PRF 2,00M</t>
  </si>
  <si>
    <t>6600433</t>
  </si>
  <si>
    <t>SV DE IMPL RD COL DN 200 ASF PRF 3,00M</t>
  </si>
  <si>
    <t>6600434</t>
  </si>
  <si>
    <t>SV DE IMPL RD COL DN 200 ASF PRF 4,00M</t>
  </si>
  <si>
    <t>6600435</t>
  </si>
  <si>
    <t>SV DE IMPL RD COL DN 200 ASF PRF 5,00M</t>
  </si>
  <si>
    <t>6600436</t>
  </si>
  <si>
    <t>SV DE IMPL RD COL DN 200 ASF PRF 6,00M</t>
  </si>
  <si>
    <t>6600437</t>
  </si>
  <si>
    <t>SV DE IMPL RD COL DN 200 CALC PRF 1,25M</t>
  </si>
  <si>
    <t>6600438</t>
  </si>
  <si>
    <t>SV DE IMPL RD COL DN 200 CALC PRF 1,75M</t>
  </si>
  <si>
    <t>6600439</t>
  </si>
  <si>
    <t>SV DE IMPL RD COL DN 200 CALC PRF 2,00M</t>
  </si>
  <si>
    <t>6600440</t>
  </si>
  <si>
    <t>SV DE IMPL RD COL DN 200 CALC PRF 3,00M</t>
  </si>
  <si>
    <t>6600441</t>
  </si>
  <si>
    <t>SV DE IMPL RD COL DN 200 CALC PRF 4,00M</t>
  </si>
  <si>
    <t>6600442</t>
  </si>
  <si>
    <t>SV DE IMPL RD COL DN 200 CALC PRF 5,00M</t>
  </si>
  <si>
    <t>6600443</t>
  </si>
  <si>
    <t>SV DE IMPL RD COL DN 200 CALC PRF 6,00M</t>
  </si>
  <si>
    <t>6600444</t>
  </si>
  <si>
    <t>SV DE IMPL RD COL DN 200 P INT PRF 1,25M</t>
  </si>
  <si>
    <t>6600445</t>
  </si>
  <si>
    <t>SV DE IMPL RD COL DN 200 P INT PRF 1,75M</t>
  </si>
  <si>
    <t>6600446</t>
  </si>
  <si>
    <t>SV DE IMPL RD COL DN 200 P INT PRF 2,00M</t>
  </si>
  <si>
    <t>6600447</t>
  </si>
  <si>
    <t>SV DE IMPL RD COL DN 200 P INT PRF 3,00M</t>
  </si>
  <si>
    <t>6600448</t>
  </si>
  <si>
    <t>SV DE IMPL RD COL DN 200 P INT PRF 4,00M</t>
  </si>
  <si>
    <t>6600449</t>
  </si>
  <si>
    <t>SV DE IMPL RD COL DN 200 P INT PRF 5,00M</t>
  </si>
  <si>
    <t>6600450</t>
  </si>
  <si>
    <t>SV DE IMPL RD COL DN 200 P INT PRF 6,00M</t>
  </si>
  <si>
    <t>6600451</t>
  </si>
  <si>
    <t>_SV DE IMPL RD COL DN 200 PISO INTERTR</t>
  </si>
  <si>
    <t>6600452</t>
  </si>
  <si>
    <t>SV DE IMPL RD COL DN 200 TERRA PRF 1,25M</t>
  </si>
  <si>
    <t>6600453</t>
  </si>
  <si>
    <t>SV DE IMPL RD COL DN 200 TERRA PRF 1,75M</t>
  </si>
  <si>
    <t>6600454</t>
  </si>
  <si>
    <t>SV DE IMPL RD COL DN 200 TERRA PRF 2,00M</t>
  </si>
  <si>
    <t>6600455</t>
  </si>
  <si>
    <t>SV DE IMPL RD COL DN 200 TERRA PRF 3,00M</t>
  </si>
  <si>
    <t>6600456</t>
  </si>
  <si>
    <t>SV DE IMPL RD COL DN 200 TERRA PRF 4,00M</t>
  </si>
  <si>
    <t>6600457</t>
  </si>
  <si>
    <t>SV DE IMPL RD COL DN 200 TERRA PRF 5,00M</t>
  </si>
  <si>
    <t>6600458</t>
  </si>
  <si>
    <t>SV DE IMPL RD COL DN 200 TERRA PRF 6,00M</t>
  </si>
  <si>
    <t>6600459</t>
  </si>
  <si>
    <t>SV DE IMPL RD COL DN 250 ASF PRF 1,25M</t>
  </si>
  <si>
    <t>6600460</t>
  </si>
  <si>
    <t>SV DE IMPL RD COL DN 250 ASF PRF 1,75M</t>
  </si>
  <si>
    <t>6600461</t>
  </si>
  <si>
    <t>SV DE IMPL RD COL DN 250 ASF PRF 2,00M</t>
  </si>
  <si>
    <t>6600462</t>
  </si>
  <si>
    <t>SV DE IMPL RD COL DN 250 ASF PRF 3,00M</t>
  </si>
  <si>
    <t>6600463</t>
  </si>
  <si>
    <t>SV DE IMPL RD COL DN 250 ASF PRF 4,00M</t>
  </si>
  <si>
    <t>6600464</t>
  </si>
  <si>
    <t>SV DE IMPL RD COL DN 250 ASF PRF 5,00M</t>
  </si>
  <si>
    <t>6600465</t>
  </si>
  <si>
    <t>SV DE IMPL RD COL DN 250 ASF PRF 6,00M</t>
  </si>
  <si>
    <t>6600466</t>
  </si>
  <si>
    <t>SV DE IMPL RD COL DN 250 CALC PRF 1,25M</t>
  </si>
  <si>
    <t>6600467</t>
  </si>
  <si>
    <t>SV DE IMPL RD COL DN 250 CALC PRF 1,75M</t>
  </si>
  <si>
    <t>6600468</t>
  </si>
  <si>
    <t>SV DE IMPL RD COL DN 250 CALC PRF 2,00M</t>
  </si>
  <si>
    <t>6600469</t>
  </si>
  <si>
    <t>SV DE IMPL RD COL DN 250 CALC PRF 3,00M</t>
  </si>
  <si>
    <t>6600470</t>
  </si>
  <si>
    <t>SV DE IMPL RD COL DN 250 CALC PRF 4,00M</t>
  </si>
  <si>
    <t>6600471</t>
  </si>
  <si>
    <t>SV DE IMPL RD COL DN 250 CALC PRF 5,00M</t>
  </si>
  <si>
    <t>6600472</t>
  </si>
  <si>
    <t>SV DE IMPL RD COL DN 250 CALC PRF 6,00M</t>
  </si>
  <si>
    <t>6600473</t>
  </si>
  <si>
    <t>SV DE IMPL RD COL DN 250 P INT PRF 1,25M</t>
  </si>
  <si>
    <t>6600474</t>
  </si>
  <si>
    <t>SV DE IMPL RD COL DN 250 P INT PRF 1,75M</t>
  </si>
  <si>
    <t>6600475</t>
  </si>
  <si>
    <t>SV DE IMPL RD COL DN 250 P INT PRF 2,00M</t>
  </si>
  <si>
    <t>6600476</t>
  </si>
  <si>
    <t>SV DE IMPL RD COL DN 250 P INT PRF 3,00M</t>
  </si>
  <si>
    <t>6600477</t>
  </si>
  <si>
    <t>SV DE IMPL RD COL DN 250 P INT PRF 4,00M</t>
  </si>
  <si>
    <t>6600478</t>
  </si>
  <si>
    <t>SV DE IMPL RD COL DN 250 P INT PRF 5,00M</t>
  </si>
  <si>
    <t>6600479</t>
  </si>
  <si>
    <t>SV DE IMPL RD COL DN 250 P INT PRF 6,00M</t>
  </si>
  <si>
    <t>6600480</t>
  </si>
  <si>
    <t>_SV DE IMPL RD COL DN 250 PISO INTERTR</t>
  </si>
  <si>
    <t>6600481</t>
  </si>
  <si>
    <t>SV DE IMPL RD COL DN 250 TERRA PRF 1,25M</t>
  </si>
  <si>
    <t>6600482</t>
  </si>
  <si>
    <t>SV DE IMPL RD COL DN 250 TERRA PRF 1,75M</t>
  </si>
  <si>
    <t>6600483</t>
  </si>
  <si>
    <t>SV DE IMPL RD COL DN 250 TERRA PRF 2,00M</t>
  </si>
  <si>
    <t>6600484</t>
  </si>
  <si>
    <t>SV DE IMPL RD COL DN 250 TERRA PRF 3,00M</t>
  </si>
  <si>
    <t>6600485</t>
  </si>
  <si>
    <t>SV DE IMPL RD COL DN 250 TERRA PRF 4,00M</t>
  </si>
  <si>
    <t>6600486</t>
  </si>
  <si>
    <t>SV DE IMPL RD COL DN 250 TERRA PRF 5,00M</t>
  </si>
  <si>
    <t>6600487</t>
  </si>
  <si>
    <t>SV DE IMPL RD COL DN 250 TERRA PRF 6,00M</t>
  </si>
  <si>
    <t>6600488</t>
  </si>
  <si>
    <t>SV DE IMPL RD COL DN 300 ASF PRF 1,25M</t>
  </si>
  <si>
    <t>6600489</t>
  </si>
  <si>
    <t>SV DE IMPL RD COL DN 300 ASF PRF 1,75M</t>
  </si>
  <si>
    <t>6600490</t>
  </si>
  <si>
    <t>SV DE IMPL RD COL DN 300 ASF PRF 2,00M</t>
  </si>
  <si>
    <t>6600491</t>
  </si>
  <si>
    <t>SV DE IMPL RD COL DN 300 ASF PRF 3,00M</t>
  </si>
  <si>
    <t>6600492</t>
  </si>
  <si>
    <t>SV DE IMPL RD COL DN 300 ASF PRF 4,00M</t>
  </si>
  <si>
    <t>6600493</t>
  </si>
  <si>
    <t>SV DE IMPL RD COL DN 300 ASF PRF 5,00M</t>
  </si>
  <si>
    <t>6600494</t>
  </si>
  <si>
    <t>SV DE IMPL RD COL DN 300 ASF PRF 6,00M</t>
  </si>
  <si>
    <t>6600495</t>
  </si>
  <si>
    <t>SV DE IMPL RD COL DN 300 CALC PRF 1,25M</t>
  </si>
  <si>
    <t>6600496</t>
  </si>
  <si>
    <t>SV DE IMPL RD COL DN 300 CALC PRF 1,75M</t>
  </si>
  <si>
    <t>6600497</t>
  </si>
  <si>
    <t>SV DE IMPL RD COL DN 300 CALC PRF 2,00M</t>
  </si>
  <si>
    <t>6600498</t>
  </si>
  <si>
    <t>SV DE IMPL RD COL DN 300 CALC PRF 3,00M</t>
  </si>
  <si>
    <t>6600499</t>
  </si>
  <si>
    <t>SV DE IMPL RD COL DN 300 CALC PRF 4,00M</t>
  </si>
  <si>
    <t>6600500</t>
  </si>
  <si>
    <t>SV DE IMPL RD COL DN 300 CALC PRF 5,00M</t>
  </si>
  <si>
    <t>6600501</t>
  </si>
  <si>
    <t>SV DE IMPL RD COL DN 300 CALC PRF 6,00M</t>
  </si>
  <si>
    <t>6600502</t>
  </si>
  <si>
    <t>SV DE IMPL RD COL DN 300 P INT PRF 1,25M</t>
  </si>
  <si>
    <t>6600503</t>
  </si>
  <si>
    <t>SV DE IMPL RD COL DN 300 P INT PRF 1,75M</t>
  </si>
  <si>
    <t>6600504</t>
  </si>
  <si>
    <t>SV DE IMPL RD COL DN 300 P INT PRF 2,00M</t>
  </si>
  <si>
    <t>6600505</t>
  </si>
  <si>
    <t>SV DE IMPL RD COL DN 300 P INT PRF 3,00M</t>
  </si>
  <si>
    <t>6600506</t>
  </si>
  <si>
    <t>SV DE IMPL RD COL DN 300 P INT PRF 4,00M</t>
  </si>
  <si>
    <t>6600507</t>
  </si>
  <si>
    <t>SV DE IMPL RD COL DN 300 P INT PRF 5,00M</t>
  </si>
  <si>
    <t>6600508</t>
  </si>
  <si>
    <t>SV DE IMPL RD COL DN 300 P INT PRF 6,00M</t>
  </si>
  <si>
    <t>6600509</t>
  </si>
  <si>
    <t>_SV DE IMPL RD COL DN 300 PISO INTERTR</t>
  </si>
  <si>
    <t>6600510</t>
  </si>
  <si>
    <t>SV DE IMPL RD COL DN 300 TERRA PRF 1,25M</t>
  </si>
  <si>
    <t>6600511</t>
  </si>
  <si>
    <t>SV DE IMPL RD COL DN 300 TERRA PRF 1,75M</t>
  </si>
  <si>
    <t>6600512</t>
  </si>
  <si>
    <t>SV DE IMPL RD COL DN 300 TERRA PRF 2,00M</t>
  </si>
  <si>
    <t>6600513</t>
  </si>
  <si>
    <t>SV DE IMPL RD COL DN 300 TERRA PRF 3,00M</t>
  </si>
  <si>
    <t>6600514</t>
  </si>
  <si>
    <t>SV DE IMPL RD COL DN 300 TERRA PRF 4,00M</t>
  </si>
  <si>
    <t>6600515</t>
  </si>
  <si>
    <t>SV DE IMPL RD COL DN 300 TERRA PRF 5,00M</t>
  </si>
  <si>
    <t>6600516</t>
  </si>
  <si>
    <t>SV DE IMPL RD COL DN 300 TERRA PRF 6,00M</t>
  </si>
  <si>
    <t>6600517</t>
  </si>
  <si>
    <t>SV DE IMPL RD COL DN 400 ASF PRF 1,25M</t>
  </si>
  <si>
    <t>6600518</t>
  </si>
  <si>
    <t>SV DE IMPL RD COL DN 400 ASF PRF 1,75M</t>
  </si>
  <si>
    <t>6600519</t>
  </si>
  <si>
    <t>SV DE IMPL RD COL DN 400 ASF PRF 2,00M</t>
  </si>
  <si>
    <t>6600520</t>
  </si>
  <si>
    <t>SV DE IMPL RD COL DN 400 ASF PRF 3,00M</t>
  </si>
  <si>
    <t>6600521</t>
  </si>
  <si>
    <t>SV DE IMPL RD COL DN 400 ASF PRF 4,00M</t>
  </si>
  <si>
    <t>6600522</t>
  </si>
  <si>
    <t>SV DE IMPL RD COL DN 400 ASF PRF 5,00M</t>
  </si>
  <si>
    <t>6600523</t>
  </si>
  <si>
    <t>SV DE IMPL RD COL DN 400 ASF PRF 6,00M</t>
  </si>
  <si>
    <t>6600524</t>
  </si>
  <si>
    <t>SV DE IMPL RD COL DN 400 CALC PRF 1,25M</t>
  </si>
  <si>
    <t>6600525</t>
  </si>
  <si>
    <t>SV DE IMPL RD COL DN 400 CALC PRF 1,75M</t>
  </si>
  <si>
    <t>6600526</t>
  </si>
  <si>
    <t>SV DE IMPL RD COL DN 400 CALC PRF 2,00M</t>
  </si>
  <si>
    <t>6600527</t>
  </si>
  <si>
    <t>SV DE IMPL RD COL DN 400 CALC PRF 3,00M</t>
  </si>
  <si>
    <t>6600528</t>
  </si>
  <si>
    <t>SV DE IMPL RD COL DN 400 CALC PRF 4,00M</t>
  </si>
  <si>
    <t>6600529</t>
  </si>
  <si>
    <t>SV DE IMPL RD COL DN 400 CALC PRF 5,00M</t>
  </si>
  <si>
    <t>6600530</t>
  </si>
  <si>
    <t>SV DE IMPL RD COL DN 400 CALC PRF 6,00M</t>
  </si>
  <si>
    <t>6600531</t>
  </si>
  <si>
    <t>SV DE IMPL RD COL DN 400 P INT PRF 1,25M</t>
  </si>
  <si>
    <t>6600532</t>
  </si>
  <si>
    <t>SV DE IMPL RD COL DN 400 P INT PRF 1,75M</t>
  </si>
  <si>
    <t>6600533</t>
  </si>
  <si>
    <t>SV DE IMPL RD COL DN 400 P INT PRF 2,00M</t>
  </si>
  <si>
    <t>6600534</t>
  </si>
  <si>
    <t>SV DE IMPL RD COL DN 400 P INT PRF 3,00M</t>
  </si>
  <si>
    <t>6600535</t>
  </si>
  <si>
    <t>SV DE IMPL RD COL DN 400 P INT PRF 4,00M</t>
  </si>
  <si>
    <t>6600536</t>
  </si>
  <si>
    <t>SV DE IMPL RD COL DN 400 P INT PRF 5,00M</t>
  </si>
  <si>
    <t>6600537</t>
  </si>
  <si>
    <t>SV DE IMPL RD COL DN 400 P INT PRF 6,00M</t>
  </si>
  <si>
    <t>6600538</t>
  </si>
  <si>
    <t>SV DE IMPL RD COL DN 400 PISO INTERTR</t>
  </si>
  <si>
    <t>6600539</t>
  </si>
  <si>
    <t>SV DE IMPL RD COL DN 400 TERRA PRF 1,25M</t>
  </si>
  <si>
    <t>6600540</t>
  </si>
  <si>
    <t>SV DE IMPL RD COL DN 400 TERRA PRF 1,75M</t>
  </si>
  <si>
    <t>6600541</t>
  </si>
  <si>
    <t>SV DE IMPL RD COL DN 400 TERRA PRF 2,00M</t>
  </si>
  <si>
    <t>6600542</t>
  </si>
  <si>
    <t>SV DE IMPL RD COL DN 400 TERRA PRF 3,00M</t>
  </si>
  <si>
    <t>6600543</t>
  </si>
  <si>
    <t>SV DE IMPL RD COL DN 400 TERRA PRF 4,00M</t>
  </si>
  <si>
    <t>6600544</t>
  </si>
  <si>
    <t>SV DE IMPL RD COL DN 400 TERRA PRF 5,00M</t>
  </si>
  <si>
    <t>6600545</t>
  </si>
  <si>
    <t>SV DE IMPL RD COL DN 400 TERRA PRF 6,00M</t>
  </si>
  <si>
    <t>6600546</t>
  </si>
  <si>
    <t>SV DE IMPL RD DISTR DN 100 PISO INTERTR</t>
  </si>
  <si>
    <t>6600547</t>
  </si>
  <si>
    <t>SV DE IMPL RD DISTR DN 125 PISO INTERTR</t>
  </si>
  <si>
    <t>6600548</t>
  </si>
  <si>
    <t>SV DE IMPL RD DISTR DN 150 PISO INTERTR</t>
  </si>
  <si>
    <t>6600549</t>
  </si>
  <si>
    <t>SV DE IMPL RD DISTR DN 200 PISO INTERTR</t>
  </si>
  <si>
    <t>6600550</t>
  </si>
  <si>
    <t>SV DE IMPL RD DISTR DN 250 PISO INTERTR</t>
  </si>
  <si>
    <t>6600551</t>
  </si>
  <si>
    <t>SV DE IMPL RD DISTR DN 50 PISO INTERTR</t>
  </si>
  <si>
    <t>6600552</t>
  </si>
  <si>
    <t>SV DE IMPL RD DISTR DN 75 PISO INTERTR</t>
  </si>
  <si>
    <t>6600553</t>
  </si>
  <si>
    <t>_SV DE IMPL RDE COL DN 100 ASFALTO</t>
  </si>
  <si>
    <t>6600554</t>
  </si>
  <si>
    <t>SV DE IMPL RDE COL DN 100 PROF 1,25M</t>
  </si>
  <si>
    <t>6600555</t>
  </si>
  <si>
    <t>SV DE IMPL RDE COL DN 100 PROF 1,75M</t>
  </si>
  <si>
    <t>6600556</t>
  </si>
  <si>
    <t>SV DE IMPL RDE COL DN 100 PROF 2,00M</t>
  </si>
  <si>
    <t>6600557</t>
  </si>
  <si>
    <t>SV DE IMPL RDE COL DN 100 PROF 3,00M</t>
  </si>
  <si>
    <t>6600558</t>
  </si>
  <si>
    <t>SV DE IMPL RDE COL DN 100 PROF 4,00M</t>
  </si>
  <si>
    <t>6600559</t>
  </si>
  <si>
    <t>SV DE IMPL RDE COL DN 100 PROF 5,00M</t>
  </si>
  <si>
    <t>6600560</t>
  </si>
  <si>
    <t>SV DE IMPL RDE COL DN 100 PROF 6,00M</t>
  </si>
  <si>
    <t>6600561</t>
  </si>
  <si>
    <t>SV DE IMPL RDE COL DN 150 ASFALTO</t>
  </si>
  <si>
    <t>6600562</t>
  </si>
  <si>
    <t>_SV DE IMPL RDE COL DN 150 CALCADA</t>
  </si>
  <si>
    <t>6600563</t>
  </si>
  <si>
    <t>SV DE IMPL RDE COL DN 150 PROF 1,25M</t>
  </si>
  <si>
    <t>6600564</t>
  </si>
  <si>
    <t>SV DE IMPL RDE COL DN 150 PROF 1,75M</t>
  </si>
  <si>
    <t>6600565</t>
  </si>
  <si>
    <t>SV DE IMPL RDE COL DN 150 PROF 2,00M</t>
  </si>
  <si>
    <t>6600566</t>
  </si>
  <si>
    <t>SV DE IMPL RDE COL DN 150 PROF 3,00M</t>
  </si>
  <si>
    <t>6600567</t>
  </si>
  <si>
    <t>SV DE IMPL RDE COL DN 150 PROF 4,00M</t>
  </si>
  <si>
    <t>6600568</t>
  </si>
  <si>
    <t>SV DE IMPL RDE COL DN 150 PROF 5,00M</t>
  </si>
  <si>
    <t>6600569</t>
  </si>
  <si>
    <t>SV DE IMPL RDE COL DN 150 PROF 6,00M</t>
  </si>
  <si>
    <t>6600570</t>
  </si>
  <si>
    <t>_SV DE IMPL RDE COL DN 200 ASFALTO</t>
  </si>
  <si>
    <t>6600571</t>
  </si>
  <si>
    <t>_SV DE IMPL RDE COL DN 200 CALCADA</t>
  </si>
  <si>
    <t>6600572</t>
  </si>
  <si>
    <t>SV DE IMPL RDE COL DN 200 PROF 1,25M</t>
  </si>
  <si>
    <t>6600573</t>
  </si>
  <si>
    <t>SV DE IMPL RDE COL DN 200 PROF 1,75M</t>
  </si>
  <si>
    <t>6600574</t>
  </si>
  <si>
    <t>SV DE IMPL RDE COL DN 200 PROF 2,00M</t>
  </si>
  <si>
    <t>6600575</t>
  </si>
  <si>
    <t>SV DE IMPL RDE COL DN 200 PROF 3,00M</t>
  </si>
  <si>
    <t>6600576</t>
  </si>
  <si>
    <t>SV DE IMPL RDE COL DN 200 PROF 4,00M</t>
  </si>
  <si>
    <t>6600577</t>
  </si>
  <si>
    <t>SV DE IMPL RDE COL DN 200 PROF 5,00M</t>
  </si>
  <si>
    <t>6600578</t>
  </si>
  <si>
    <t>SV DE IMPL RDE COL DN 200 PROF 6,00M</t>
  </si>
  <si>
    <t>6600579</t>
  </si>
  <si>
    <t>_SV DE IMPL RDE COL DN 250 ASFALTO</t>
  </si>
  <si>
    <t>6600580</t>
  </si>
  <si>
    <t>_SV DE IMPL RDE COL DN 250 CALCADA</t>
  </si>
  <si>
    <t>6600581</t>
  </si>
  <si>
    <t>SV DE IMPL RDE COL DN 250 PROF 1,25M</t>
  </si>
  <si>
    <t>6600582</t>
  </si>
  <si>
    <t>SV DE IMPL RDE COL DN 250 PROF 1,75M</t>
  </si>
  <si>
    <t>6600583</t>
  </si>
  <si>
    <t>SV DE IMPL RDE COL DN 250 PROF 2,00M</t>
  </si>
  <si>
    <t>6600584</t>
  </si>
  <si>
    <t>SV DE IMPL RDE COL DN 250 PROF 3,00M</t>
  </si>
  <si>
    <t>6600585</t>
  </si>
  <si>
    <t>SV DE IMPL RDE COL DN 250 PROF 4,00M</t>
  </si>
  <si>
    <t>6600586</t>
  </si>
  <si>
    <t>SV DE IMPL RDE COL DN 250 PROF 5,00M</t>
  </si>
  <si>
    <t>6600587</t>
  </si>
  <si>
    <t>SV DE IMPL RDE COL DN 250 PROF 6,00M</t>
  </si>
  <si>
    <t>6600588</t>
  </si>
  <si>
    <t>_SV DE IMPL RDE COL DN 300 ASFALTO</t>
  </si>
  <si>
    <t>6600589</t>
  </si>
  <si>
    <t>_SV DE IMPL RDE COL DN 300 CALCADA</t>
  </si>
  <si>
    <t>6600590</t>
  </si>
  <si>
    <t>SV DE IMPL RDE COL DN 300 PROF 1,25M</t>
  </si>
  <si>
    <t>6600591</t>
  </si>
  <si>
    <t>SV DE IMPL RDE COL DN 300 PROF 1,75M</t>
  </si>
  <si>
    <t>6600592</t>
  </si>
  <si>
    <t>SV DE IMPL RDE COL DN 300 PROF 2,00M</t>
  </si>
  <si>
    <t>6600593</t>
  </si>
  <si>
    <t>SV DE IMPL RDE COL DN 300 PROF 3,00M</t>
  </si>
  <si>
    <t>6600594</t>
  </si>
  <si>
    <t>SV DE IMPL RDE COL DN 300 PROF 4,00M</t>
  </si>
  <si>
    <t>6600595</t>
  </si>
  <si>
    <t>SV DE IMPL RDE COL DN 300 PROF 5,00M</t>
  </si>
  <si>
    <t>6600596</t>
  </si>
  <si>
    <t>SV DE IMPL RDE COL DN 300 PROF 6,00M</t>
  </si>
  <si>
    <t>6600597</t>
  </si>
  <si>
    <t>_SV DE IMPL RDE COL DN 400 ASFALTO</t>
  </si>
  <si>
    <t>6600598</t>
  </si>
  <si>
    <t>SV DE IMPL RDE COL DN 400 PROF 1,25M</t>
  </si>
  <si>
    <t>6600599</t>
  </si>
  <si>
    <t>SV DE IMPL RDE COL DN 400 PROF 1,75M</t>
  </si>
  <si>
    <t>6600600</t>
  </si>
  <si>
    <t>SV DE IMPL RDE COL DN 400 PROF 2,00M</t>
  </si>
  <si>
    <t>6600601</t>
  </si>
  <si>
    <t>SV DE IMPL RDE COL DN 400 PROF 3,00M</t>
  </si>
  <si>
    <t>6600602</t>
  </si>
  <si>
    <t>SV DE IMPL RDE COL DN 400 PROF 4,00M</t>
  </si>
  <si>
    <t>6600603</t>
  </si>
  <si>
    <t>SV DE IMPL RDE COL DN 400 PROF 5,00M</t>
  </si>
  <si>
    <t>6600604</t>
  </si>
  <si>
    <t>SV DE IMPL RDE COL DN 400 PROF 6,00M</t>
  </si>
  <si>
    <t>6600605</t>
  </si>
  <si>
    <t>SV DE IMPL RDE DISTR DN 100 ASFALTO</t>
  </si>
  <si>
    <t>6600606</t>
  </si>
  <si>
    <t>SV DE IMPL RDE DISTR DN 100 CALCADA</t>
  </si>
  <si>
    <t>6600607</t>
  </si>
  <si>
    <t>SV DE IMPL RDE DISTR DN 125 ASFALTO</t>
  </si>
  <si>
    <t>6600608</t>
  </si>
  <si>
    <t>SV DE IMPL RDE DISTR DN 125 CALCADA</t>
  </si>
  <si>
    <t>6600609</t>
  </si>
  <si>
    <t>SV DE IMPL RDE DISTR DN 150 ASFALTO</t>
  </si>
  <si>
    <t>6600610</t>
  </si>
  <si>
    <t>SV DE IMPL RDE DISTR DN 150 CALCADA</t>
  </si>
  <si>
    <t>6600611</t>
  </si>
  <si>
    <t>SV DE IMPL RDE DISTR DN 200 ASFALTO</t>
  </si>
  <si>
    <t>6600612</t>
  </si>
  <si>
    <t>SV DE IMPL RDE DISTR DN 200 CALCADA</t>
  </si>
  <si>
    <t>6600613</t>
  </si>
  <si>
    <t>SV DE IMPL RDE DISTR DN 250 ASFALTO</t>
  </si>
  <si>
    <t>6600614</t>
  </si>
  <si>
    <t>SV DE IMPL RDE DISTR DN 250 CALCADA</t>
  </si>
  <si>
    <t>6600615</t>
  </si>
  <si>
    <t>SV DE IMPLANTACAO DE ADUTORA DN 100</t>
  </si>
  <si>
    <t>6600616</t>
  </si>
  <si>
    <t>SV DE IMPLANTACAO DE ADUTORA DN 1000</t>
  </si>
  <si>
    <t>6600617</t>
  </si>
  <si>
    <t>SV DE IMPLANTACAO DE ADUTORA DN 125</t>
  </si>
  <si>
    <t>6600618</t>
  </si>
  <si>
    <t>SV DE IMPLANTACAO DE ADUTORA DN 150</t>
  </si>
  <si>
    <t>6600619</t>
  </si>
  <si>
    <t>SV DE IMPLANTACAO DE ADUTORA DN 200</t>
  </si>
  <si>
    <t>6600620</t>
  </si>
  <si>
    <t>SV DE IMPLANTACAO DE ADUTORA DN 250</t>
  </si>
  <si>
    <t>6600621</t>
  </si>
  <si>
    <t>SV DE IMPLANTACAO DE ADUTORA DN 300</t>
  </si>
  <si>
    <t>6600622</t>
  </si>
  <si>
    <t>SV DE IMPLANTACAO DE ADUTORA DN 350</t>
  </si>
  <si>
    <t>6600623</t>
  </si>
  <si>
    <t>SV DE IMPLANTACAO DE ADUTORA DN 400</t>
  </si>
  <si>
    <t>6600624</t>
  </si>
  <si>
    <t>SV DE IMPLANTACAO DE ADUTORA DN 450</t>
  </si>
  <si>
    <t>6600625</t>
  </si>
  <si>
    <t>SV DE IMPLANTACAO DE ADUTORA DN 500</t>
  </si>
  <si>
    <t>6600626</t>
  </si>
  <si>
    <t>SV DE IMPLANTACAO DE ADUTORA DN 600</t>
  </si>
  <si>
    <t>6600627</t>
  </si>
  <si>
    <t>SV DE IMPLANTACAO DE ADUTORA DN 700</t>
  </si>
  <si>
    <t>6600628</t>
  </si>
  <si>
    <t>SV DE IMPLANTACAO DE ADUTORA DN 75</t>
  </si>
  <si>
    <t>6600629</t>
  </si>
  <si>
    <t>SV DE IMPLANTACAO DE ADUTORA DN 75 TERRA</t>
  </si>
  <si>
    <t>6600630</t>
  </si>
  <si>
    <t>SV DE IMPLANTACAO DE ADUTORA DN 800</t>
  </si>
  <si>
    <t>6600631</t>
  </si>
  <si>
    <t>SV DE IMPLANTACAO DE EMISSARIO DN 1000</t>
  </si>
  <si>
    <t>6600632</t>
  </si>
  <si>
    <t>SV DE IMPLANTACAO DE EMISSARIO DN 1100</t>
  </si>
  <si>
    <t>6600633</t>
  </si>
  <si>
    <t>SV DE IMPLANTACAO DE EMISSARIO DN 1200</t>
  </si>
  <si>
    <t>6600634</t>
  </si>
  <si>
    <t>SV DE IMPLANTACAO DE EMISSARIO DN 1300</t>
  </si>
  <si>
    <t>6600635</t>
  </si>
  <si>
    <t>SV DE IMPLANTACAO DE EMISSARIO DN 1400</t>
  </si>
  <si>
    <t>6600636</t>
  </si>
  <si>
    <t>SV DE IMPLANTACAO DE EMISSARIO DN 200</t>
  </si>
  <si>
    <t>6600637</t>
  </si>
  <si>
    <t>SV DE IMPLANTACAO DE EMISSARIO DN 250</t>
  </si>
  <si>
    <t>6600638</t>
  </si>
  <si>
    <t>SV DE IMPLANTACAO DE EMISSARIO DN 300</t>
  </si>
  <si>
    <t>6600639</t>
  </si>
  <si>
    <t>SV DE IMPLANTACAO DE EMISSARIO DN 350</t>
  </si>
  <si>
    <t>6600640</t>
  </si>
  <si>
    <t>SV DE IMPLANTACAO DE EMISSARIO DN 400</t>
  </si>
  <si>
    <t>6600641</t>
  </si>
  <si>
    <t>SV DE IMPLANTACAO DE EMISSARIO DN 450</t>
  </si>
  <si>
    <t>6600642</t>
  </si>
  <si>
    <t>SV DE IMPLANTACAO DE EMISSARIO DN 500</t>
  </si>
  <si>
    <t>6600643</t>
  </si>
  <si>
    <t>SV DE IMPLANTACAO DE EMISSARIO DN 550</t>
  </si>
  <si>
    <t>6600644</t>
  </si>
  <si>
    <t>SV DE IMPLANTACAO DE EMISSARIO DN 600</t>
  </si>
  <si>
    <t>6600645</t>
  </si>
  <si>
    <t>SV DE IMPLANTACAO DE EMISSARIO DN 650</t>
  </si>
  <si>
    <t>6600646</t>
  </si>
  <si>
    <t>SV DE IMPLANTACAO DE EMISSARIO DN 700</t>
  </si>
  <si>
    <t>6600647</t>
  </si>
  <si>
    <t>SV DE IMPLANTACAO DE EMISSARIO DN 750</t>
  </si>
  <si>
    <t>6600648</t>
  </si>
  <si>
    <t>SV DE IMPLANTACAO DE EMISSARIO DN 800</t>
  </si>
  <si>
    <t>6600649</t>
  </si>
  <si>
    <t>SV DE IMPLANTACAO DE EMISSARIO DN 850</t>
  </si>
  <si>
    <t>6600650</t>
  </si>
  <si>
    <t>SV DE IMPLANTACAO DE EMISSARIO DN 900</t>
  </si>
  <si>
    <t>6600651</t>
  </si>
  <si>
    <t>SV DE IMPLANTACAO DE EMISSARIO DN 950</t>
  </si>
  <si>
    <t>6600652</t>
  </si>
  <si>
    <t>SV DE IMPLANTACAO DE INTERCEPTOR DN 150</t>
  </si>
  <si>
    <t>6600653</t>
  </si>
  <si>
    <t>SV DE IMPLANTACAO DE INTERCEPTOR DN 200</t>
  </si>
  <si>
    <t>6600654</t>
  </si>
  <si>
    <t>SV DE IMPLANTACAO DE INTERCEPTOR DN 250</t>
  </si>
  <si>
    <t>6600655</t>
  </si>
  <si>
    <t>SV DE IMPLANTACAO DE INTERCEPTOR DN 300</t>
  </si>
  <si>
    <t>6600656</t>
  </si>
  <si>
    <t>SV DE IMPLANTACAO DE INTERCEPTOR DN 350</t>
  </si>
  <si>
    <t>6600657</t>
  </si>
  <si>
    <t>SV DE IMPLANTACAO DE INTERCEPTOR DN 400</t>
  </si>
  <si>
    <t>6600658</t>
  </si>
  <si>
    <t>SV DE IMPLANTACAO DE INTERCEPTOR DN 450</t>
  </si>
  <si>
    <t>6600659</t>
  </si>
  <si>
    <t>SV DE IMPLANTACAO DE INTERCEPTOR DN 500</t>
  </si>
  <si>
    <t>6600660</t>
  </si>
  <si>
    <t>SV DE IMPLANTACAO DE INTERCEPTOR DN 550</t>
  </si>
  <si>
    <t>6600661</t>
  </si>
  <si>
    <t>SV DE IMPLANTACAO DE INTERCEPTOR DN 600</t>
  </si>
  <si>
    <t>6600662</t>
  </si>
  <si>
    <t>SV DE IMPLANTACAO DE INTERCEPTOR DN 650</t>
  </si>
  <si>
    <t>6600663</t>
  </si>
  <si>
    <t>SV DE IMPLANTACAO DE INTERCEPTOR DN 700</t>
  </si>
  <si>
    <t>6600664</t>
  </si>
  <si>
    <t>SV DE IMPLANTACAO DE INTERCEPTOR DN 750</t>
  </si>
  <si>
    <t>6600665</t>
  </si>
  <si>
    <t>SV DE IMPLANTACAO DE INTERCEPTOR DN 800</t>
  </si>
  <si>
    <t>6600666</t>
  </si>
  <si>
    <t>SV DE IMPLANTACAO DE INTERCEPTOR DN 850</t>
  </si>
  <si>
    <t>6600667</t>
  </si>
  <si>
    <t>SV DE IMPLANTACAO DE INTERCEPTOR DN 900</t>
  </si>
  <si>
    <t>6600668</t>
  </si>
  <si>
    <t>SV DE IMPLANTACAO DE INTERCEPTOR DN 950</t>
  </si>
  <si>
    <t>6600669</t>
  </si>
  <si>
    <t>SV DE IMPLANTACAO LIGACAO - RAMAL ESPERA</t>
  </si>
  <si>
    <t>6600671</t>
  </si>
  <si>
    <t>SV DE INSTALACAO DE ELEVADORES</t>
  </si>
  <si>
    <t>6600672</t>
  </si>
  <si>
    <t>SV DE INSTALACAO DE HIDROMETROS</t>
  </si>
  <si>
    <t>6600675</t>
  </si>
  <si>
    <t>SV DE INSTALACAO E MONTAGEM INDUSTRIAL</t>
  </si>
  <si>
    <t>6600677</t>
  </si>
  <si>
    <t>SV DE INSTALACAO- MONTAGEM MAQ EQUIP</t>
  </si>
  <si>
    <t>6600679</t>
  </si>
  <si>
    <t>SV DE INSTALACOES GAS</t>
  </si>
  <si>
    <t>6600680</t>
  </si>
  <si>
    <t>SV DE INSTALACOES HIDRAULICAS PREDIAIS</t>
  </si>
  <si>
    <t>6600681</t>
  </si>
  <si>
    <t>SV DE INSTALACOES SANITARIAS</t>
  </si>
  <si>
    <t>6600682</t>
  </si>
  <si>
    <t>SV DE LIG DOMIC ESGOTO PISO INTERTR</t>
  </si>
  <si>
    <t>6600683</t>
  </si>
  <si>
    <t>SV DE LIG DOMICILIAR AGUA PISO INTERTR</t>
  </si>
  <si>
    <t>6600684</t>
  </si>
  <si>
    <t>SV DE LIGACAO DOMICILIAR</t>
  </si>
  <si>
    <t>6600685</t>
  </si>
  <si>
    <t>SV DE LIGACAO DOMICILIAR AGUA ASFALTO</t>
  </si>
  <si>
    <t>6600686</t>
  </si>
  <si>
    <t>SV DE LIGACAO DOMICILIAR AGUA CALCADA</t>
  </si>
  <si>
    <t>6600687</t>
  </si>
  <si>
    <t>SV DE LIGACAO DOMICILIAR AGUA TERRA</t>
  </si>
  <si>
    <t>6600688</t>
  </si>
  <si>
    <t>SV DE LIGACAO DOMICILIAR ESGOTO ASFALTO</t>
  </si>
  <si>
    <t>6600689</t>
  </si>
  <si>
    <t>SV DE LIGACAO DOMICILIAR ESGOTO CALCADA</t>
  </si>
  <si>
    <t>6600690</t>
  </si>
  <si>
    <t>SV DE LIGACAO DOMICILIAR ESGOTO TERRA</t>
  </si>
  <si>
    <t>6600691</t>
  </si>
  <si>
    <t>SV DE LIMPEZA- MANUTENCAO VIAS PUBLICAS</t>
  </si>
  <si>
    <t>6600692</t>
  </si>
  <si>
    <t>SV DE MANUTENCAO ELETRICA PREDIAL (OPEX)</t>
  </si>
  <si>
    <t>6600693</t>
  </si>
  <si>
    <t>SV DE MANUTENCAO PREDIAL (OPEX)</t>
  </si>
  <si>
    <t>6600694</t>
  </si>
  <si>
    <t>SV DE MELHORIA DE ADUTORA</t>
  </si>
  <si>
    <t>6600695</t>
  </si>
  <si>
    <t>SV DE MELHORIA DE COLETOR TRONCO</t>
  </si>
  <si>
    <t>6600696</t>
  </si>
  <si>
    <t>SV DE MELHORIA DE EMISSARIO</t>
  </si>
  <si>
    <t>6600697</t>
  </si>
  <si>
    <t>SV DE MELHORIA DE INTERCEPTOR</t>
  </si>
  <si>
    <t>6600698</t>
  </si>
  <si>
    <t>SV DE MELHORIA DE LINHA DE RECALQUE</t>
  </si>
  <si>
    <t>6600699</t>
  </si>
  <si>
    <t>SV DE MELHORIA DE RAMAL (CAPEX)</t>
  </si>
  <si>
    <t>6600700</t>
  </si>
  <si>
    <t>SV DE MELHORIA DE REDE COLET. ESGOTO</t>
  </si>
  <si>
    <t>6600701</t>
  </si>
  <si>
    <t>SV DE MELHORIA DE REDE DE DISTRIB. AGUA</t>
  </si>
  <si>
    <t>6600702</t>
  </si>
  <si>
    <t>SV DE MELHORIA ELETRICA PREDIAL</t>
  </si>
  <si>
    <t>6600703</t>
  </si>
  <si>
    <t>SV DE MELHORIA PREDIAL</t>
  </si>
  <si>
    <t>6600704</t>
  </si>
  <si>
    <t>SV DE MELHORIA VIAS PUBLICAS</t>
  </si>
  <si>
    <t>6600705</t>
  </si>
  <si>
    <t>SV DE PAVIMENTACAO</t>
  </si>
  <si>
    <t>M2</t>
  </si>
  <si>
    <t>6600706</t>
  </si>
  <si>
    <t>SV DE PINTURA PREDIAL</t>
  </si>
  <si>
    <t>6600707</t>
  </si>
  <si>
    <t>SV DE REBAIXAMENTO RAMAL (OPEX)</t>
  </si>
  <si>
    <t>6600708</t>
  </si>
  <si>
    <t>SV DE REGULARIZACAO DE LIG DOMICILIARES</t>
  </si>
  <si>
    <t>6600709</t>
  </si>
  <si>
    <t>SV DE RELIGACAO RAMAL (OPEX)</t>
  </si>
  <si>
    <t>6600710</t>
  </si>
  <si>
    <t>SV DE REPARACAO- CONSERVACAO EDIFICIOS</t>
  </si>
  <si>
    <t>6600711</t>
  </si>
  <si>
    <t>SV SERRALHERIA CARPINTARIA</t>
  </si>
  <si>
    <t>6600712</t>
  </si>
  <si>
    <t>SV DE SUBSTITUICAO RAMAL (OPEX)</t>
  </si>
  <si>
    <t>6600713</t>
  </si>
  <si>
    <t>SV DE TERRAPLANAGEM</t>
  </si>
  <si>
    <t>6600714</t>
  </si>
  <si>
    <t>SV DE TOPOGRAFIA</t>
  </si>
  <si>
    <t>6600715</t>
  </si>
  <si>
    <t>SV DE URBANISMO</t>
  </si>
  <si>
    <t>6600716</t>
  </si>
  <si>
    <t>SV PERFURACAO E CONSTRUCAO POCOS AGUA</t>
  </si>
  <si>
    <t>6600720</t>
  </si>
  <si>
    <t>SV DE GEOFONAMENTO</t>
  </si>
  <si>
    <t>KM</t>
  </si>
  <si>
    <t>6600721</t>
  </si>
  <si>
    <t>SV DE ATERRO</t>
  </si>
  <si>
    <t>6600722</t>
  </si>
  <si>
    <t>SV DE REATERRO</t>
  </si>
  <si>
    <t>6600723</t>
  </si>
  <si>
    <t>SV DE EXEC GER OBRAS E SV INTERCOMPANY</t>
  </si>
  <si>
    <t>6600730</t>
  </si>
  <si>
    <t>SV DE SONDAGEM</t>
  </si>
  <si>
    <t>6600731</t>
  </si>
  <si>
    <t>SV DE DESOBSTRUCAO REDE (OPEX)</t>
  </si>
  <si>
    <t>6600732</t>
  </si>
  <si>
    <t>SV LIMPEZA MANUTENCAO DE POCOS (OPEX)</t>
  </si>
  <si>
    <t>6600740</t>
  </si>
  <si>
    <t>SV DE AVALIACAO E VISTORIA DE LIGACOES</t>
  </si>
  <si>
    <t>6600750</t>
  </si>
  <si>
    <t>SV LOCACAO UNIFORMES</t>
  </si>
  <si>
    <t>6600751</t>
  </si>
  <si>
    <t>SV EXECUCAO BASE CONCRETO</t>
  </si>
  <si>
    <t>6600752</t>
  </si>
  <si>
    <t>SV EXECUCAO BASE BRITA</t>
  </si>
  <si>
    <t>6600760</t>
  </si>
  <si>
    <t>SV INSTALACAO BARREIRA CONTENCAO</t>
  </si>
  <si>
    <t>6600771</t>
  </si>
  <si>
    <t>SV DE INSTALACAO SOFTWARE SISTEMA</t>
  </si>
  <si>
    <t>6600772</t>
  </si>
  <si>
    <t>LOCACAO DE VEICULOS LEVES</t>
  </si>
  <si>
    <t>6600780</t>
  </si>
  <si>
    <t>SV EXECUCAO BLOCOS ANCORAGEM</t>
  </si>
  <si>
    <t>6600781</t>
  </si>
  <si>
    <t>SV EXECUCAO FUNDACAO</t>
  </si>
  <si>
    <t>6600782</t>
  </si>
  <si>
    <t>SV TESTE HIDROSTATICO</t>
  </si>
  <si>
    <t>6600790</t>
  </si>
  <si>
    <t>SV CONSTRUCAO ESTRUTURAS PREDIAIS</t>
  </si>
  <si>
    <t>6600792</t>
  </si>
  <si>
    <t>SV DE CONSTR CAPT TEMPO SECO</t>
  </si>
  <si>
    <t>UN</t>
  </si>
  <si>
    <t>6600800</t>
  </si>
  <si>
    <t>SV DE IMPL DRENAGEM DN800 ASFALTO</t>
  </si>
  <si>
    <t>6600801</t>
  </si>
  <si>
    <t>SV DE IMPL DRENAGEM DN800 TERRA</t>
  </si>
  <si>
    <t>6600802</t>
  </si>
  <si>
    <t>SV DE IMPL DRENAGEM DN800 PISO INTERTR</t>
  </si>
  <si>
    <t>6600803</t>
  </si>
  <si>
    <t>SV DE IMPL DRENAGEM DN600 PISO INTERTR</t>
  </si>
  <si>
    <t>6600804</t>
  </si>
  <si>
    <t>SV DE IMPL DRENAGEM DN600 TERRA</t>
  </si>
  <si>
    <t>6600805</t>
  </si>
  <si>
    <t>SV DE IMPL DRENAGEM DN600 ASFALTO</t>
  </si>
  <si>
    <t>6600806</t>
  </si>
  <si>
    <t>SV ANALISE MATERIAIS CONSTRUCAO CIVIL</t>
  </si>
  <si>
    <t>6600807</t>
  </si>
  <si>
    <t>SV MELHORIA MAQ EQUIP</t>
  </si>
  <si>
    <t>6600810</t>
  </si>
  <si>
    <t>SV USINAGEM MASSA ASFALTICA</t>
  </si>
  <si>
    <t>TO</t>
  </si>
  <si>
    <t>6600811</t>
  </si>
  <si>
    <t>SV RECUPERACAO ESTRUTURAS</t>
  </si>
  <si>
    <t>6600812</t>
  </si>
  <si>
    <t>LOCACAO DE VEICULOS PESADOS MES</t>
  </si>
  <si>
    <t>MES</t>
  </si>
  <si>
    <t>6600813</t>
  </si>
  <si>
    <t>LOCACAO DE MAQ E EQUIP OPERACIONAIS MES</t>
  </si>
  <si>
    <t>6600814</t>
  </si>
  <si>
    <t>LOCACAO DE MAQ E EQUIP OPERACIONAIS ANO</t>
  </si>
  <si>
    <t>ANS</t>
  </si>
  <si>
    <t>6600815</t>
  </si>
  <si>
    <t>LOCACAO DE VEICULOS PESADOS ANO</t>
  </si>
  <si>
    <t>6600816</t>
  </si>
  <si>
    <t>SV CONCRETAGEM FCK 10MPA CONVENCIONAL</t>
  </si>
  <si>
    <t>6600817</t>
  </si>
  <si>
    <t>SV CONCRETAGEM FCK 10MPA USINADO</t>
  </si>
  <si>
    <t>6600818</t>
  </si>
  <si>
    <t>SV CONCRETAGEM FCK 15MPA CONVENCIONAL</t>
  </si>
  <si>
    <t>6600819</t>
  </si>
  <si>
    <t>SV CONCRETAGEM FCK 15MPA USINADO</t>
  </si>
  <si>
    <t>6600820</t>
  </si>
  <si>
    <t>SV CONCRETAGEM FCK 20MPA CONVENCIONAL</t>
  </si>
  <si>
    <t>6600821</t>
  </si>
  <si>
    <t>SV CONCRETAGEM FCK 20MPA USINADO</t>
  </si>
  <si>
    <t>6600822</t>
  </si>
  <si>
    <t>SV CONCRETAGEM FCK 25MPA CONVENCIONAL</t>
  </si>
  <si>
    <t>6600823</t>
  </si>
  <si>
    <t>SV CONCRETAGEM FCK 25MPA USINADO</t>
  </si>
  <si>
    <t>6600824</t>
  </si>
  <si>
    <t>SV CONCRETAGEM FCK 30MPA CONVENCIONAL</t>
  </si>
  <si>
    <t>6600825</t>
  </si>
  <si>
    <t>SV CONCRETAGEM FCK 30MPA USINADO</t>
  </si>
  <si>
    <t>6600826</t>
  </si>
  <si>
    <t>SV CONCRETAGEM FCK 35MPA CONVENCIONAL</t>
  </si>
  <si>
    <t>6600827</t>
  </si>
  <si>
    <t>SV CONCRETAGEM FCK 35MPA USINADO</t>
  </si>
  <si>
    <t>6600828</t>
  </si>
  <si>
    <t>SV CONCRETAGEM FCK 40MPA CONVENCIONAL</t>
  </si>
  <si>
    <t>6600829</t>
  </si>
  <si>
    <t>SV CONCRETAGEM FCK 40MPA USINADO</t>
  </si>
  <si>
    <t>6600830</t>
  </si>
  <si>
    <t>SV COMISSIONAMENTO START UP</t>
  </si>
  <si>
    <t>6600831</t>
  </si>
  <si>
    <t>SV EXECUCAO PASSEIO CALCADA</t>
  </si>
  <si>
    <t>6600840</t>
  </si>
  <si>
    <t>SV DE IMPL RDE COL DN 300 PROF 1,50M</t>
  </si>
  <si>
    <t>6600841</t>
  </si>
  <si>
    <t>SV DE IMPL RD COL DN 200 TERRA PRF 1,50M</t>
  </si>
  <si>
    <t>6600842</t>
  </si>
  <si>
    <t>SV DE IMPL RD COL DN 150 CALC PRF 1,50M</t>
  </si>
  <si>
    <t>6600843</t>
  </si>
  <si>
    <t>SV DE IMPL RD COL DN 100 P INT PRF 1,50M</t>
  </si>
  <si>
    <t>6600844</t>
  </si>
  <si>
    <t>SV DE IMPL RD COL DN 250 P INT PRF 1,50M</t>
  </si>
  <si>
    <t>6600845</t>
  </si>
  <si>
    <t>SV DE IMPL RD COL DN 150 TERRA PRF 1,50M</t>
  </si>
  <si>
    <t>6600846</t>
  </si>
  <si>
    <t>SV DE IMPL RD COL DN 250 ASF PRF 1,50M</t>
  </si>
  <si>
    <t>6600847</t>
  </si>
  <si>
    <t>SV DE IMPL RD COL DN 250 TERRA PRF 1,50M</t>
  </si>
  <si>
    <t>6600848</t>
  </si>
  <si>
    <t>SV DE IMPL RD COL DN 300 ASF PRF 1,50M</t>
  </si>
  <si>
    <t>6600849</t>
  </si>
  <si>
    <t>SV DE IMPL RD COL DN 300 CALC PRF 1,50M</t>
  </si>
  <si>
    <t>6600850</t>
  </si>
  <si>
    <t>SV DE IMPL RD COL DN 300 TERRA PRF 1,50M</t>
  </si>
  <si>
    <t>6600851</t>
  </si>
  <si>
    <t>SV DE IMPL RD COL DN 400 TERRA PRF 1,50M</t>
  </si>
  <si>
    <t>6600852</t>
  </si>
  <si>
    <t>SV DE IMPL RD COL DN 400 CALC PRF 1,50M</t>
  </si>
  <si>
    <t>6600853</t>
  </si>
  <si>
    <t>SV DE IMPL RD COL DN 400 ASF PRF 1,50M</t>
  </si>
  <si>
    <t>6600854</t>
  </si>
  <si>
    <t>SV DE IMPL RD COL DN 100 TERRA PRF 1,50M</t>
  </si>
  <si>
    <t>6600855</t>
  </si>
  <si>
    <t>SV DE IMPL RD COL DN 250 CALC PRF 1,50M</t>
  </si>
  <si>
    <t>6600856</t>
  </si>
  <si>
    <t>SV DE IMPL RD COL DN 400 P INT PRF 1,50M</t>
  </si>
  <si>
    <t>6600857</t>
  </si>
  <si>
    <t>SV DE IMPL RD COL DN 100 CALC PRF 1,50M</t>
  </si>
  <si>
    <t>6600858</t>
  </si>
  <si>
    <t>SV DE IMPL RD COL DN 300 P INT PRF 1,50M</t>
  </si>
  <si>
    <t>6600859</t>
  </si>
  <si>
    <t>SV DE IMPL RD COL DN 100 ASF PRF 1,50M</t>
  </si>
  <si>
    <t>6600860</t>
  </si>
  <si>
    <t>SV DE IMPL RDE COL DN 400 PROF 1,50M</t>
  </si>
  <si>
    <t>6600861</t>
  </si>
  <si>
    <t>SV DE IMPL RDE COL DN 250 PROF 1,50M</t>
  </si>
  <si>
    <t>6600862</t>
  </si>
  <si>
    <t>SV DE IMPL RD COL DN 150 ASF PRF 1,50M</t>
  </si>
  <si>
    <t>6600863</t>
  </si>
  <si>
    <t>SV DE IMPL RDE COL DN 150 PROF 1,50M</t>
  </si>
  <si>
    <t>6600864</t>
  </si>
  <si>
    <t>SV DE IMPL RDE COL DN 200 PROF 1,50M</t>
  </si>
  <si>
    <t>6600865</t>
  </si>
  <si>
    <t>SV DE IMPL RD COL DN 150 P INT PRF 1,50M</t>
  </si>
  <si>
    <t>6600866</t>
  </si>
  <si>
    <t>SV DE IMPL RD COL DN 200 CALC PRF 1,50M</t>
  </si>
  <si>
    <t>6600867</t>
  </si>
  <si>
    <t>SV DE IMPL RD COL DN 200 P INT PRF 1,50M</t>
  </si>
  <si>
    <t>6600868</t>
  </si>
  <si>
    <t>SV DE IMPL RD COL DN 200 ASF PRF 1,50M</t>
  </si>
  <si>
    <t>6600869</t>
  </si>
  <si>
    <t>SV DE IMPL RDE COL DN 100 PROF 1,50M</t>
  </si>
  <si>
    <t>6600870</t>
  </si>
  <si>
    <t>SV DE IMPL LIN RECALQUE DN 75 P INT</t>
  </si>
  <si>
    <t>6600871</t>
  </si>
  <si>
    <t>SV DE IMPL DE LIN RECALQUE DN 75 ASF</t>
  </si>
  <si>
    <t>6600872</t>
  </si>
  <si>
    <t>SV DE IMPL DE LIN RECALQUE DN 75 TERRA</t>
  </si>
  <si>
    <t>6600873</t>
  </si>
  <si>
    <t>SV DE IMPL DE LIN RECALQUE DN 75</t>
  </si>
  <si>
    <t>6600874</t>
  </si>
  <si>
    <t>SV DE IMPL DE REDE DISTR DN 60 ASFALTO</t>
  </si>
  <si>
    <t>6600875</t>
  </si>
  <si>
    <t>SV DE IMPL DE REDE DISTR DN 60 TERRA</t>
  </si>
  <si>
    <t>6600876</t>
  </si>
  <si>
    <t>SV COLETA DESTINACAO RESIDUOS TO (OPEX)</t>
  </si>
  <si>
    <t>6600877</t>
  </si>
  <si>
    <t>SV COLETA DESTINACAO RESIDUOS M3 (OPEX)</t>
  </si>
  <si>
    <t>6600878</t>
  </si>
  <si>
    <t>SV DE CONFECCAO PLACAS E BANNERS</t>
  </si>
  <si>
    <t>6600880</t>
  </si>
  <si>
    <t>SV LIMPEZA DE RESERVATORIOS (OPEX)</t>
  </si>
  <si>
    <t>6600890</t>
  </si>
  <si>
    <t>SV DE INSTALACAO GEOMEMBRANA</t>
  </si>
  <si>
    <t>6600891</t>
  </si>
  <si>
    <t>SV DE TROCA DE SOLO</t>
  </si>
  <si>
    <t>6600900</t>
  </si>
  <si>
    <t>SV DE MANUTENCAO PREVENTIVA (OPEX)</t>
  </si>
  <si>
    <t>6600901</t>
  </si>
  <si>
    <t>SV DE ENROCAMENTO</t>
  </si>
  <si>
    <t>6600910</t>
  </si>
  <si>
    <t>SV TRATAMENTO RESIDUOS (OPEX)</t>
  </si>
  <si>
    <t>6600911</t>
  </si>
  <si>
    <t>SV DE INTERLIGACAO DE REDE</t>
  </si>
  <si>
    <t>6600912</t>
  </si>
  <si>
    <t>_SV DE INTERLIGACAO DE ADUTORA</t>
  </si>
  <si>
    <t>6600913</t>
  </si>
  <si>
    <t>SV DE DRAGAGEM</t>
  </si>
  <si>
    <t>6600914</t>
  </si>
  <si>
    <t>SV DESTINACAO RESIDUOS DRAGAGEM</t>
  </si>
  <si>
    <t>6600920</t>
  </si>
  <si>
    <t>SV DE ESTUDO VIAB REDUCAO PERDAS</t>
  </si>
  <si>
    <t>6600930</t>
  </si>
  <si>
    <t>SV DE CONVERSAO DE CLIENTES FACTIVEIS</t>
  </si>
  <si>
    <t>6600940</t>
  </si>
  <si>
    <t>SV DE INSTALACAO DATALOGGER</t>
  </si>
  <si>
    <t>6600941</t>
  </si>
  <si>
    <t>SV DE LEVANTAMENTO DE ATIVOS</t>
  </si>
  <si>
    <t>6600942</t>
  </si>
  <si>
    <t>SV INSTALACAO CENTRAL DE ALARMES</t>
  </si>
  <si>
    <t>6600950</t>
  </si>
  <si>
    <t>SV DE LOCACAO AR CONDICIONADO</t>
  </si>
  <si>
    <t>6600960</t>
  </si>
  <si>
    <t>LOCACAO VEICULOS PESADOS - FATURA</t>
  </si>
  <si>
    <t>6600970</t>
  </si>
  <si>
    <t>SV INJECAO GEL ACRILICO</t>
  </si>
  <si>
    <t>KG</t>
  </si>
  <si>
    <t>6600980</t>
  </si>
  <si>
    <t>SV EXEC POCO EMBOQUE DESEMBOQUE MND</t>
  </si>
  <si>
    <t>6600981</t>
  </si>
  <si>
    <t>SV INJECAO ESPUMA EXPANSIVA</t>
  </si>
  <si>
    <t>6600982</t>
  </si>
  <si>
    <t>SV LIG ESP ESGOTO REMANESCENTE CORSAN</t>
  </si>
  <si>
    <t>6600983</t>
  </si>
  <si>
    <t>SV DE MOBILIZACAO E DESMOBILIZACAO</t>
  </si>
  <si>
    <t>6600990</t>
  </si>
  <si>
    <t>SV CORTE E DOBRA</t>
  </si>
  <si>
    <t>6600991</t>
  </si>
  <si>
    <t>SV SUPRESSAO VEGETAL</t>
  </si>
  <si>
    <t>6601000</t>
  </si>
  <si>
    <t>SV REMOCAO DE ROCHAS</t>
  </si>
  <si>
    <t>6601001</t>
  </si>
  <si>
    <t>_SV DE IMPL DE REDE COLETORA DN 500</t>
  </si>
  <si>
    <t>6601002</t>
  </si>
  <si>
    <t>_SV DE IMPL DE REDE COLETORA DN 600</t>
  </si>
  <si>
    <t>6601003</t>
  </si>
  <si>
    <t>6601004</t>
  </si>
  <si>
    <t>SV DE DESINST DE AR CONDICIONADO</t>
  </si>
  <si>
    <t>6601005</t>
  </si>
  <si>
    <t>SV DE TRAVESSIA AEREA - AC DN 400MM</t>
  </si>
  <si>
    <t>6601010</t>
  </si>
  <si>
    <t>SV DE IMPLANTACAO DE ADUTORA DN 560</t>
  </si>
  <si>
    <t>6601011</t>
  </si>
  <si>
    <t>SV DE IMPLANTACAO DE ADUTORA DN 1200</t>
  </si>
  <si>
    <t>6601012</t>
  </si>
  <si>
    <t>SV DE IMPLANTACAO DE ADUTORA DN 225</t>
  </si>
  <si>
    <t>6601013</t>
  </si>
  <si>
    <t>SV DE IMPLANTACAO DE ADUTORA DN 280</t>
  </si>
  <si>
    <t>6601014</t>
  </si>
  <si>
    <t>SV DE TRAVESSIA AEREA ESG FOFO DN300</t>
  </si>
  <si>
    <t>6601020</t>
  </si>
  <si>
    <t>6601021</t>
  </si>
  <si>
    <t>SV DE IMPL RD COL DN 250 CALC PRF 2,0M</t>
  </si>
  <si>
    <t>6601022</t>
  </si>
  <si>
    <t>SV DE IMPL DE INTERCEPTOR DN 400 CAL</t>
  </si>
  <si>
    <t>6601023</t>
  </si>
  <si>
    <t>6601024</t>
  </si>
  <si>
    <t>6601025</t>
  </si>
  <si>
    <t>6601026</t>
  </si>
  <si>
    <t>6601027</t>
  </si>
  <si>
    <t>6601028</t>
  </si>
  <si>
    <t>SV DE TRAVESSIA AEREA ESG FOFO DN500</t>
  </si>
  <si>
    <t>6601029</t>
  </si>
  <si>
    <t>SV DE TRAVESSIA AEREA ESG FOFO DN450</t>
  </si>
  <si>
    <t>6601030</t>
  </si>
  <si>
    <t>SV DE TRAVESSIA AEREA ESG FOFO DN400</t>
  </si>
  <si>
    <t>6601031</t>
  </si>
  <si>
    <t>SV DE TRAVESSIA AEREA ESG FOFO DN250</t>
  </si>
  <si>
    <t>6601032</t>
  </si>
  <si>
    <t>SV DE TRAVESSIA AEREA ESG FOFO DN350</t>
  </si>
  <si>
    <t>6601033</t>
  </si>
  <si>
    <t>SV DE TRAVESSIA AEREA ESG FOFO DN150</t>
  </si>
  <si>
    <t>6601034</t>
  </si>
  <si>
    <t>SV DE TRAVESSIA AEREA ESG FOFO DN200</t>
  </si>
  <si>
    <t>6601040</t>
  </si>
  <si>
    <t>SV DE IMPL POCO VISITA</t>
  </si>
  <si>
    <t>6601041</t>
  </si>
  <si>
    <t>SV DE IMPL TERMINAL DE LIMPEZA</t>
  </si>
  <si>
    <t>6601042</t>
  </si>
  <si>
    <t>SV DE REPARO EM POCO DE VISITA</t>
  </si>
  <si>
    <t>6601043</t>
  </si>
  <si>
    <t>SV DE LIGACAO DOMICILIAR ESGOTO DUP ASF</t>
  </si>
  <si>
    <t>6601044</t>
  </si>
  <si>
    <t>_SV DE LIGACAO DOMICILIAR DUP CALCAMENTO</t>
  </si>
  <si>
    <t>6601045</t>
  </si>
  <si>
    <t>SV DE LIGACAO DOMICILIAR ESG DUP TERRA</t>
  </si>
  <si>
    <t>6601046</t>
  </si>
  <si>
    <t>SV DE LIGACAO DOMICILIAR ESG DUP INTERT</t>
  </si>
  <si>
    <t>6601047</t>
  </si>
  <si>
    <t>SV DE LIGACAO DOMICILIAR ESGOTO TRIP ASF</t>
  </si>
  <si>
    <t>6601048</t>
  </si>
  <si>
    <t>_SV DE LIGACAO DOMICILIAR TRIP CALCAMENT</t>
  </si>
  <si>
    <t>6601049</t>
  </si>
  <si>
    <t>SV DE LIGACAO DOMICILIAR ESG TRIP TERRA</t>
  </si>
  <si>
    <t>6601050</t>
  </si>
  <si>
    <t>SV DE LIGACAO DOMICILIAR ESG TRIP INTERT</t>
  </si>
  <si>
    <t>6601060</t>
  </si>
  <si>
    <t>SV DE LIGACAO DOMICILIAR ESG DUP CALC</t>
  </si>
  <si>
    <t>6601061</t>
  </si>
  <si>
    <t>SV DE LIGACAO DOMICILIAR ESGOTO INTERT</t>
  </si>
  <si>
    <t>6601062</t>
  </si>
  <si>
    <t>SV DE LIGACAO DOMICILIAR ESG TRIP CALC</t>
  </si>
  <si>
    <t>6601063</t>
  </si>
  <si>
    <t>SV IMPL RD COL D100 ASF P 1,25M VALET</t>
  </si>
  <si>
    <t>6601064</t>
  </si>
  <si>
    <t>SV IMPL RD COL D100 ASF P 1,75M VALET</t>
  </si>
  <si>
    <t>6601065</t>
  </si>
  <si>
    <t>SV IMPL RD COL D150 ASF P 1,25M VALET</t>
  </si>
  <si>
    <t>6601066</t>
  </si>
  <si>
    <t>SV IMPL RD COL D150 ASF P 1,75M VALET</t>
  </si>
  <si>
    <t>6601067</t>
  </si>
  <si>
    <t>SV IMPL RD COL D200 ASF P 1,25M VALET</t>
  </si>
  <si>
    <t>6601068</t>
  </si>
  <si>
    <t>SV IMPL RD COL D200 ASF P 1,75M VALET</t>
  </si>
  <si>
    <t>6601069</t>
  </si>
  <si>
    <t>SV IMPL RD COL D250 ASF P 1,25M VALET</t>
  </si>
  <si>
    <t>6601070</t>
  </si>
  <si>
    <t>SV IMPL RD COL D250 ASF P 1,75M VALET</t>
  </si>
  <si>
    <t>6601071</t>
  </si>
  <si>
    <t>SV IMPL RD COL D100 CALC P 1,25M VALET</t>
  </si>
  <si>
    <t>6601072</t>
  </si>
  <si>
    <t>SV IMPL RD COL D100 CALC P 1,75M VALET</t>
  </si>
  <si>
    <t>6601073</t>
  </si>
  <si>
    <t>SV IMPL RD COL D150 CALC P 1,25M VALET</t>
  </si>
  <si>
    <t>6601074</t>
  </si>
  <si>
    <t>SV IMPL RD COL D150 CALC P 1,75M VALET</t>
  </si>
  <si>
    <t>6601075</t>
  </si>
  <si>
    <t>SV IMPL RD COL D200 CALC P 1,25M VALET</t>
  </si>
  <si>
    <t>6601076</t>
  </si>
  <si>
    <t>SV IMPL RD COL D200 CALC P 1,75M VALET</t>
  </si>
  <si>
    <t>6601077</t>
  </si>
  <si>
    <t>SV IMPL RD COL D250 CALC P 1,25M VALET</t>
  </si>
  <si>
    <t>6601078</t>
  </si>
  <si>
    <t>SV IMPL RD COL D250 CALC P 1,75M VALET</t>
  </si>
  <si>
    <t>6601079</t>
  </si>
  <si>
    <t>SV IMPL RD COL D100 INTER P 1,25M VALET</t>
  </si>
  <si>
    <t>6601080</t>
  </si>
  <si>
    <t>SV IMPL RD COL D100 INTER P 1,75M VALET</t>
  </si>
  <si>
    <t>6601081</t>
  </si>
  <si>
    <t>SV IMPL RD COL D150 INTER P 1,25M VALET</t>
  </si>
  <si>
    <t>6601082</t>
  </si>
  <si>
    <t>SV IMPL RD COL D150 INTER P 1,75M VALET</t>
  </si>
  <si>
    <t>6601083</t>
  </si>
  <si>
    <t>SV IMPL RD COL D200 INTER P 1,25M VALET</t>
  </si>
  <si>
    <t>6601084</t>
  </si>
  <si>
    <t>SV IMPL RD COL D200 INTER P 1,75M VALET</t>
  </si>
  <si>
    <t>6601085</t>
  </si>
  <si>
    <t>SV IMPL RD COL D250 INTER P 1,25M VALET</t>
  </si>
  <si>
    <t>6601086</t>
  </si>
  <si>
    <t>SV IMPL RD COL D250 INTER P 1,75M VALET</t>
  </si>
  <si>
    <t>6601087</t>
  </si>
  <si>
    <t>SV IMPL RD COL D100 TERRA P 1,25M VALET</t>
  </si>
  <si>
    <t>6601088</t>
  </si>
  <si>
    <t>SV IMPL RD COL D100 TERRA P 1,75M VALET</t>
  </si>
  <si>
    <t>6601089</t>
  </si>
  <si>
    <t>SV IMPL RD COL D150 TERRA P 1,25M VALET</t>
  </si>
  <si>
    <t>6601090</t>
  </si>
  <si>
    <t>SV IMPL RD COL D150 TERRA P 1,75M VALET</t>
  </si>
  <si>
    <t>6601091</t>
  </si>
  <si>
    <t>SV IMPL RD COL D200 TERRA P 1,25M VALET</t>
  </si>
  <si>
    <t>6601092</t>
  </si>
  <si>
    <t>SV IMPL RD COL D200 TERRA P 1,75M VALET</t>
  </si>
  <si>
    <t>6601093</t>
  </si>
  <si>
    <t>SV IMPL RD COL D250 TERRA P 1,25M VALET</t>
  </si>
  <si>
    <t>6601094</t>
  </si>
  <si>
    <t>SV IMPL RD COL D250 TERRA P 1,75M VALET</t>
  </si>
  <si>
    <t>6601095</t>
  </si>
  <si>
    <t>SV DE IMPL RD COL AUX DN150 ASF PRF1,25M</t>
  </si>
  <si>
    <t>6601096</t>
  </si>
  <si>
    <t>SV DE IMPL RD COL AUX DN150 TERRA P1,25M</t>
  </si>
  <si>
    <t>6601097</t>
  </si>
  <si>
    <t>SV DE IMPL RD COL AUX DN150 CAL P1,25M</t>
  </si>
  <si>
    <t>6601098</t>
  </si>
  <si>
    <t>SV DE IMPL RD COL AUX D150 INT P1,25M</t>
  </si>
  <si>
    <t>6601099</t>
  </si>
  <si>
    <t>SV DE IMPL RD COL VALET D150 ASF P1,25M</t>
  </si>
  <si>
    <t>6601100</t>
  </si>
  <si>
    <t>SV IMPL RD COL VALET D150 TERRA P1,25M</t>
  </si>
  <si>
    <t>6601101</t>
  </si>
  <si>
    <t>SV DE IMPL RD COL VALET D150 CAL P1,25M</t>
  </si>
  <si>
    <t>6601102</t>
  </si>
  <si>
    <t>SV IMPL LINHA RECALQUE D125 ASF</t>
  </si>
  <si>
    <t>6601103</t>
  </si>
  <si>
    <t>SV IMPL LINHA RECALQUE D125 TERRA</t>
  </si>
  <si>
    <t>6601104</t>
  </si>
  <si>
    <t>SV IMPL RD COL VALET D150 INTER P1,25M</t>
  </si>
  <si>
    <t>6601105</t>
  </si>
  <si>
    <t>SV LOCACAO E VENDAS EPIS/ EPCS</t>
  </si>
  <si>
    <t>6601106</t>
  </si>
  <si>
    <t>SV DE DESINSTALACAO DE DRY WALL</t>
  </si>
  <si>
    <t>6601107</t>
  </si>
  <si>
    <t>SV SOLDAS TUBOS PEAD TERMOF E ELETROF</t>
  </si>
  <si>
    <t>6601108</t>
  </si>
  <si>
    <t>SV BOMBEAMENTO CONCRETO</t>
  </si>
  <si>
    <t>6601109</t>
  </si>
  <si>
    <t>SV IMPL RD COL D100 CALC P 1,50M VALET</t>
  </si>
  <si>
    <t>6601110</t>
  </si>
  <si>
    <t>SV IMPL RD COL D150 CALC P 1,50M VALET</t>
  </si>
  <si>
    <t>6601111</t>
  </si>
  <si>
    <t>SV IMPL RD COL D100 ASF P 1,50M VALET</t>
  </si>
  <si>
    <t>6601112</t>
  </si>
  <si>
    <t>SV IMPL RD COL D150 ASF P 1,50M VALET</t>
  </si>
  <si>
    <t>6601113</t>
  </si>
  <si>
    <t>SV IMPL RD COL  D100 INTER P 1,50M VALET</t>
  </si>
  <si>
    <t>6601114</t>
  </si>
  <si>
    <t>SV IMPL RD COL  D150 INTER P 1,50M VALET</t>
  </si>
  <si>
    <t>6601115</t>
  </si>
  <si>
    <t>SV IMPL RD COL  D100 TERRA P 1,50M VALET</t>
  </si>
  <si>
    <t>6601116</t>
  </si>
  <si>
    <t>SV IMPL RD COL  D150 TERRA P 1,50M VALET</t>
  </si>
  <si>
    <t>6601117</t>
  </si>
  <si>
    <t>SV IMPL COLETOR TRONCO DN 450 ASF PRF 4M</t>
  </si>
  <si>
    <t>6601118</t>
  </si>
  <si>
    <t>SV IMPL COLETOR TRONCO DN 450 ASF PRF 5M</t>
  </si>
  <si>
    <t>6601119</t>
  </si>
  <si>
    <t>SV IMPL COL TRONCO D450 CALC PRF 1,5M</t>
  </si>
  <si>
    <t>6601120</t>
  </si>
  <si>
    <t>SV ESCAVACAO MECANIZADA ROCHA BRANDA</t>
  </si>
  <si>
    <t>6601121</t>
  </si>
  <si>
    <t>SV IMPL COL TRONCO D450 TERRA PRF 2M</t>
  </si>
  <si>
    <t>6601122</t>
  </si>
  <si>
    <t>SV REMOCAO ROCHA ARGAMASSA EXPANSIVA</t>
  </si>
  <si>
    <t>6601123</t>
  </si>
  <si>
    <t>SV IMPL COL TRONCO D450 CALC PRF 4M</t>
  </si>
  <si>
    <t>6601124</t>
  </si>
  <si>
    <t>SV IMPL COL TRONCO DN450 ASF PRF 1,50M</t>
  </si>
  <si>
    <t>6601125</t>
  </si>
  <si>
    <t>SV IMPL COL TRONCO D450 CALC PRF 2M</t>
  </si>
  <si>
    <t>6601126</t>
  </si>
  <si>
    <t>SV IMPL COL TRONCO D450 CALC PRF 3M</t>
  </si>
  <si>
    <t>6601127</t>
  </si>
  <si>
    <t>SV IMPL COL TRONCO D450 CALC PRF 5M</t>
  </si>
  <si>
    <t>6601128</t>
  </si>
  <si>
    <t>SV IMPL COL TRONCO D600 CALC PRF 1,50M</t>
  </si>
  <si>
    <t>6601129</t>
  </si>
  <si>
    <t>SV IMPL COL TRONCO D600 CALC PRF 2M</t>
  </si>
  <si>
    <t>6601130</t>
  </si>
  <si>
    <t>6601131</t>
  </si>
  <si>
    <t>SV IMPL COL TRONCO D600 CALC PRF 4M</t>
  </si>
  <si>
    <t>6601132</t>
  </si>
  <si>
    <t>SV IMPL COL TRONCO D600 CALC PRF 3M</t>
  </si>
  <si>
    <t>6601133</t>
  </si>
  <si>
    <t>SV IMPL COL TRONCO D600 CALC PRF 5M</t>
  </si>
  <si>
    <t>6601134</t>
  </si>
  <si>
    <t>SV IMPL COL TRONCO DN450 ASF PRF 2,0M</t>
  </si>
  <si>
    <t>6601135</t>
  </si>
  <si>
    <t>SV IMPL COL TRONCO D450 TERRA PRF 1,50M</t>
  </si>
  <si>
    <t>6601136</t>
  </si>
  <si>
    <t>SV IMPL COL TRONCO D450 TERRA PRF 3M</t>
  </si>
  <si>
    <t>6601137</t>
  </si>
  <si>
    <t>SV IMPL COL TRONCO D450 TERRA PRF 4M</t>
  </si>
  <si>
    <t>6601138</t>
  </si>
  <si>
    <t>SV IMPL COL TRONCO D450 TERRA PRF 5M</t>
  </si>
  <si>
    <t>6601139</t>
  </si>
  <si>
    <t>SV IMPL COL TRONCO DN450 ASF PRF 3,0M</t>
  </si>
  <si>
    <t>6601140</t>
  </si>
  <si>
    <t>SV IMPL COL TRONCO D600 TERRA PRF 1,5M</t>
  </si>
  <si>
    <t>6601141</t>
  </si>
  <si>
    <t>SV IMPL COL TRONCO D600 TERRA PRF 2M</t>
  </si>
  <si>
    <t>6601142</t>
  </si>
  <si>
    <t>SV IMPL COL TRONCO D600 TERRA PRF 3M</t>
  </si>
  <si>
    <t>6601143</t>
  </si>
  <si>
    <t>SV IMPL COL TRONCO D600 TERRA PRF 4M</t>
  </si>
  <si>
    <t>6601144</t>
  </si>
  <si>
    <t>SV IMPL COL TRONCO D600 TERRA PRF 5M</t>
  </si>
  <si>
    <t>6601145</t>
  </si>
  <si>
    <t>SV IMPL RD COL DN 350 TERRA PRF 3,00M</t>
  </si>
  <si>
    <t>6601146</t>
  </si>
  <si>
    <t>SV MONTAGEM ESTRUTURAS METALICAS</t>
  </si>
  <si>
    <t>6601147</t>
  </si>
  <si>
    <t>SV IMPL COL TRONCO D600 ASF PRF 1,5M</t>
  </si>
  <si>
    <t>6601148</t>
  </si>
  <si>
    <t>SV IMPL COL TRONCO D600 ASF PRF 2M</t>
  </si>
  <si>
    <t>6601149</t>
  </si>
  <si>
    <t>SV IMPL COL TRONCO D600 ASF PRF 3M</t>
  </si>
  <si>
    <t>6601150</t>
  </si>
  <si>
    <t>SV IMPL COL TRONCO D600 ASF PRF 4M</t>
  </si>
  <si>
    <t>6601151</t>
  </si>
  <si>
    <t>SV IMPL COL TRONCO D600 ASF PRF 5M</t>
  </si>
  <si>
    <t>6601152</t>
  </si>
  <si>
    <t>SV DE IMPL DE INTERCEPT DN 500 CALC</t>
  </si>
  <si>
    <t>6601160</t>
  </si>
  <si>
    <t>SV DE IMPERMEABILIZACAO</t>
  </si>
  <si>
    <t>6601161</t>
  </si>
  <si>
    <t>SV IMPL INTERCEPTOR D400 ASF PROF 1,50M</t>
  </si>
  <si>
    <t>6601162</t>
  </si>
  <si>
    <t>SV IMPL INTERCEPTOR D400 ASF PROF 2,00M</t>
  </si>
  <si>
    <t>6601163</t>
  </si>
  <si>
    <t>SV IMPL INTERCEPTOR D400 ASF PROF 3,00M</t>
  </si>
  <si>
    <t>6601164</t>
  </si>
  <si>
    <t>SV IMPL INTERCEPTOR D500 ASF PROF 2,00M</t>
  </si>
  <si>
    <t>6601165</t>
  </si>
  <si>
    <t>SV IMPL INTERCEPTOR D500 ASF PROF 3,00M</t>
  </si>
  <si>
    <t>6601166</t>
  </si>
  <si>
    <t>SV IMPL INTERCEPTOR D500 ASF PROF 4,00M</t>
  </si>
  <si>
    <t>6601167</t>
  </si>
  <si>
    <t>SV IMPL INTERCEPTOR D500 INT PROF 2,00M</t>
  </si>
  <si>
    <t>6601168</t>
  </si>
  <si>
    <t>SV IMPL INTERCEPTOR D500 INT PROF 3,00M</t>
  </si>
  <si>
    <t>6601169</t>
  </si>
  <si>
    <t>SV IMPL INTERCEPTOR D600 ASF PROF 3,00M</t>
  </si>
  <si>
    <t>6601170</t>
  </si>
  <si>
    <t>SV IMPL INTERCEPTOR D600 ASF PROF 4,00M</t>
  </si>
  <si>
    <t>6601171</t>
  </si>
  <si>
    <t>SV BOMBEAMENTO CONCRETO - TESTE PRD BLOQ</t>
  </si>
  <si>
    <t>6601172</t>
  </si>
  <si>
    <t>SV DE INSTALACAO CAP</t>
  </si>
  <si>
    <t>6601173</t>
  </si>
  <si>
    <t>6601174</t>
  </si>
  <si>
    <t>6601175</t>
  </si>
  <si>
    <t>SV DE INTERLIGACAO DE ADUTORA</t>
  </si>
  <si>
    <t>6601176</t>
  </si>
  <si>
    <t>SV DE LIGACAO DOMICILIAR - EQUIPES CAMPO</t>
  </si>
  <si>
    <t>6601177</t>
  </si>
  <si>
    <t>SV DE ASSESSORIA MEDICINA E BIOMEDICINA</t>
  </si>
  <si>
    <t>6601178</t>
  </si>
  <si>
    <t>SV DE FABRICAÇÃO POÇO DE VISITA DN 800</t>
  </si>
  <si>
    <t>6601179</t>
  </si>
  <si>
    <t>SV DE FABRICAÇÃO PI DN 600</t>
  </si>
  <si>
    <t>6601180</t>
  </si>
  <si>
    <t>SV IMPL CANALETA DRENAGEM AGUAS PLUVIAIS</t>
  </si>
  <si>
    <t>6601190</t>
  </si>
  <si>
    <t>SV TRAVESSIA REDE COLETORA DN 200MM</t>
  </si>
  <si>
    <t>6601191</t>
  </si>
  <si>
    <t>SV TRAVESSIA LINHA DE RECALQUE DN 110MM</t>
  </si>
  <si>
    <t>6601192</t>
  </si>
  <si>
    <t>SV DE TRANSPORTE LODO</t>
  </si>
  <si>
    <t>6601193</t>
  </si>
  <si>
    <t>SV DE TRANSPORTE EQUIPAMENTO</t>
  </si>
  <si>
    <t>6601194</t>
  </si>
  <si>
    <t>SV DE GERENCIAMENTO INTERCOMPANY</t>
  </si>
  <si>
    <t>6601195</t>
  </si>
  <si>
    <t>SV DE GERENCIAMENTO DE OBRAS</t>
  </si>
  <si>
    <t>6601196</t>
  </si>
  <si>
    <t>SERVIÇO DE EXECUÇÃO DE OBRA DE ESGOTAMEN</t>
  </si>
  <si>
    <t>6601197</t>
  </si>
  <si>
    <t>SV DE ESTUDOS - ENG OPERACAO</t>
  </si>
  <si>
    <t>6601198</t>
  </si>
  <si>
    <t>HORAS EXTRAS 100%</t>
  </si>
  <si>
    <t>6601199</t>
  </si>
  <si>
    <t>HORAS EXTRAS 50%</t>
  </si>
  <si>
    <t>6601200</t>
  </si>
  <si>
    <t>SERVIÇOS - HORAS EXTRAS 60%</t>
  </si>
  <si>
    <t>6601201</t>
  </si>
  <si>
    <t>SV DE IMPL DE LIN RECALQUE DN 90 TERRA</t>
  </si>
  <si>
    <t>6601202</t>
  </si>
  <si>
    <t>LOCAÇÃO DE EQUIPAMENTOS LEVES</t>
  </si>
  <si>
    <t>6601203</t>
  </si>
  <si>
    <t>SERVIÇO DE APOIO ADMINISTRATIVO</t>
  </si>
  <si>
    <t>6601204</t>
  </si>
  <si>
    <t>SV DE COLETA RESIDUOS</t>
  </si>
  <si>
    <t>6601210</t>
  </si>
  <si>
    <t>SV DE IMPLANTACAO DE EMISSARIO DN 150</t>
  </si>
  <si>
    <t>6601220</t>
  </si>
  <si>
    <t>EXECUÇÃO DE ALVENÁRIA EM BLOCO DE VENDAÇ</t>
  </si>
  <si>
    <t>6601221</t>
  </si>
  <si>
    <t>SERVIÇO DE CERCAMENTO EM ALAMBRADO</t>
  </si>
  <si>
    <t>6601230</t>
  </si>
  <si>
    <t>SV DE REVITALIZACAO</t>
  </si>
  <si>
    <t>6601240</t>
  </si>
  <si>
    <t>SV DE IMPL RD COL DN 450 ASF PRF 4,00M</t>
  </si>
  <si>
    <t>6601241</t>
  </si>
  <si>
    <t>IMPLANTAÇÃO DE LIGAÇÃO DOMICILIAR SIMPLE</t>
  </si>
  <si>
    <t>6601242</t>
  </si>
  <si>
    <t>IMPLATAÇÃO DE REDE COLETORA DE ESGOTO DN</t>
  </si>
  <si>
    <t>6601250</t>
  </si>
  <si>
    <t>SV DE TRATAMENTO DO SOLO</t>
  </si>
  <si>
    <t>6601251</t>
  </si>
  <si>
    <t>SV DE MELHORIA  NO CANAL DE CAPTAÇÃO DE</t>
  </si>
  <si>
    <t>HRS</t>
  </si>
  <si>
    <t>6601260</t>
  </si>
  <si>
    <t>SV DE IMPL LIN RECAL DN 90 C/ ENC DN 160</t>
  </si>
  <si>
    <t>6601261</t>
  </si>
  <si>
    <t>IMPLANTAÇÃO DE LIGAÇÃO DOMICILIAR DUPLA</t>
  </si>
  <si>
    <t>6601262</t>
  </si>
  <si>
    <t>SV DE IMPL RD COL DN 350 ASF PRF 4,00M</t>
  </si>
  <si>
    <t>6601263</t>
  </si>
  <si>
    <t>6601264</t>
  </si>
  <si>
    <t>6601265</t>
  </si>
  <si>
    <t>6601266</t>
  </si>
  <si>
    <t>IMPLANTAÇÃO DE LINHA DE RECALQUE DE 329</t>
  </si>
  <si>
    <t>6601267</t>
  </si>
  <si>
    <t>IMPLANTAÇÃO DE REDE COLETORA DE ESGOTO D</t>
  </si>
  <si>
    <t>6601268</t>
  </si>
  <si>
    <t>IMPLANTAÇÃO DE LINHA DE RECALQUE DE 355</t>
  </si>
  <si>
    <t>6601269</t>
  </si>
  <si>
    <t>6601270</t>
  </si>
  <si>
    <t>6601271</t>
  </si>
  <si>
    <t>SV DE IMPL DE INTERCEPTOR DN 200 ASF PRF</t>
  </si>
  <si>
    <t>6601272</t>
  </si>
  <si>
    <t>6601273</t>
  </si>
  <si>
    <t>SV DE IMPL DE INTERCEPTOR DN 250 ASF PRF</t>
  </si>
  <si>
    <t>6601274</t>
  </si>
  <si>
    <t>SV DE IMPL DE INTERCEPTOR DN 300 ASF PRF</t>
  </si>
  <si>
    <t>6601275</t>
  </si>
  <si>
    <t>6601280</t>
  </si>
  <si>
    <t>SV DE IMPL DE LIN RECALQUE DN 90 C/ ENCA</t>
  </si>
  <si>
    <t>6601281</t>
  </si>
  <si>
    <t>SV DE INSTALAÇÃO DE CAIXA DE PASSAGEM DE</t>
  </si>
  <si>
    <t>6601290</t>
  </si>
  <si>
    <t>SV DE ENSAIO MARSHALL</t>
  </si>
  <si>
    <t>6601291</t>
  </si>
  <si>
    <t>SV ELETRICISTA  (HH)</t>
  </si>
  <si>
    <t>6601292</t>
  </si>
  <si>
    <t>SV MEL LIMP CRIVOS BOMB VERTICAL TÉC MER</t>
  </si>
  <si>
    <t>6601293</t>
  </si>
  <si>
    <t>LOCAÇÃO DE VEICULOS PESADO</t>
  </si>
  <si>
    <t>6601294</t>
  </si>
  <si>
    <t>SV VISTORIA PÓS CORTE</t>
  </si>
  <si>
    <t>6601295</t>
  </si>
  <si>
    <t>SV TÉCNICO DE AUTOMAÇÃO REMOTO (HH)</t>
  </si>
  <si>
    <t>6601296</t>
  </si>
  <si>
    <t>SV TÉCNICO EM AUTOMAÇÃO PRESENCIAL (HH)</t>
  </si>
  <si>
    <t>6601297</t>
  </si>
  <si>
    <t>SV LOCAÇÃO DE BANHEIRO QUIMICO</t>
  </si>
  <si>
    <t>6601298</t>
  </si>
  <si>
    <t>SV GARANTIA DE AMPLIAÇÃO DE COBERTURA</t>
  </si>
  <si>
    <t>6601299</t>
  </si>
  <si>
    <t>SV DE IMPL RD COL DN 350 ASF PRF 3,00M</t>
  </si>
  <si>
    <t>6601300</t>
  </si>
  <si>
    <t>_SV LOCAÇÃO EQUIP - AUTOPRODUÇÃO DE ENER</t>
  </si>
  <si>
    <t>6601301</t>
  </si>
  <si>
    <t>SERVIÇO DE AUTOMAÇÃO</t>
  </si>
  <si>
    <t>6601302</t>
  </si>
  <si>
    <t>SV IMPL INTERCEPTOR D500 CAL PROF 3,00M</t>
  </si>
  <si>
    <t>6601303</t>
  </si>
  <si>
    <t>SV IMPL INTERCEPTOR DN500 ASF PROF 1,50M</t>
  </si>
  <si>
    <t>6601304</t>
  </si>
  <si>
    <t>SV IMPL INTERCEPTOR DN500 CAL PROF 2,00M</t>
  </si>
  <si>
    <t>6601305</t>
  </si>
  <si>
    <t>SV IMPL INTERCEPTOR DN600 ASF PROF 5,00M</t>
  </si>
  <si>
    <t>6601306</t>
  </si>
  <si>
    <t>SV IMPL INTERCEPTOR DN600 ASF PROF 1,50M</t>
  </si>
  <si>
    <t>6601307</t>
  </si>
  <si>
    <t>SV IMPL INTERCEPTOR DN600 ASF PROF 6,00M</t>
  </si>
  <si>
    <t>6601308</t>
  </si>
  <si>
    <t>SV IMPL INTERCEPTOR DN600 ASF PROF 2,00M</t>
  </si>
  <si>
    <t>6601309</t>
  </si>
  <si>
    <t>SV IMPL INTERCEPTOR DN800 ASF PROF 3,00M</t>
  </si>
  <si>
    <t>6601310</t>
  </si>
  <si>
    <t>SV IMPL INTERCEPTOR DN800 ASF PROF 4,00M</t>
  </si>
  <si>
    <t>6601311</t>
  </si>
  <si>
    <t>SV LOCAÇÃO IMÓVEIS - AUTOPRODUÇÃO DE ENE</t>
  </si>
  <si>
    <t>6601312</t>
  </si>
  <si>
    <t>_SV OPER E MANUTENÇÃO - AUTOPRODUÇÃO DE</t>
  </si>
  <si>
    <t>6601313</t>
  </si>
  <si>
    <t>ADICIONAL NORTUNO</t>
  </si>
  <si>
    <t>6601314</t>
  </si>
  <si>
    <t>SV AUXILIAR DE ELÉTRICA (HH)</t>
  </si>
  <si>
    <t>6601315</t>
  </si>
  <si>
    <t>LOCAÇÃO DE DECANTER CENTRIFUGO</t>
  </si>
  <si>
    <t>CJ</t>
  </si>
  <si>
    <t>6601316</t>
  </si>
  <si>
    <t>SV DE IMPL DE REDE DISTR DN 63 ASFALTO</t>
  </si>
  <si>
    <t>6601317</t>
  </si>
  <si>
    <t>SV DE VISITA TÉCNICA</t>
  </si>
  <si>
    <t>6601318</t>
  </si>
  <si>
    <t>SV DE TRIAGEM DE SERVIÇOS</t>
  </si>
  <si>
    <t>6601319</t>
  </si>
  <si>
    <t>SV DE REBAIXAMENTO DE LENCOL</t>
  </si>
  <si>
    <t>6601320</t>
  </si>
  <si>
    <t>SV SOLDAGEM EM TERMOFUSÃO</t>
  </si>
  <si>
    <t>6601321</t>
  </si>
  <si>
    <t>SV LOCAÇÃO DE CAÇAMBA COM MOTORISTA</t>
  </si>
  <si>
    <t>6601322</t>
  </si>
  <si>
    <t>SV INSTALACAO DE MACROMEDIDOR INSERÇÃO</t>
  </si>
  <si>
    <t>6601323</t>
  </si>
  <si>
    <t>SV INSTALACAO DE MACROMEDIDOR</t>
  </si>
  <si>
    <t>6601324</t>
  </si>
  <si>
    <t>SV AUTOMACAO DE MACROMEDIDOR</t>
  </si>
  <si>
    <t>6601325</t>
  </si>
  <si>
    <t>SV DE TERRAPLENAGEM</t>
  </si>
  <si>
    <t>6601326</t>
  </si>
  <si>
    <t>SV LOCAÇÃO DE VEÍC C/ FORN MÃO DE OBRA</t>
  </si>
  <si>
    <t>6601327</t>
  </si>
  <si>
    <t>SV DE INSPEÇÃO</t>
  </si>
  <si>
    <t>6601328</t>
  </si>
  <si>
    <t>SV DE TRAVESSIA AC DN 500 MND</t>
  </si>
  <si>
    <t>6601329</t>
  </si>
  <si>
    <t>_SERVICO CAPINA LIMPEZA CONSERVACAO</t>
  </si>
  <si>
    <t>6601330</t>
  </si>
  <si>
    <t>SV DE IMPL RD COL DN 350 ASF PRF 2,00M</t>
  </si>
  <si>
    <t>6601331</t>
  </si>
  <si>
    <t>LOCAÇÃO DE ETE VIA ADIÇÃO DE OZÔNIO 30M3</t>
  </si>
  <si>
    <t>6601332</t>
  </si>
  <si>
    <t>SV DE LOCAÇÃO DE MUNCK COM GARRA</t>
  </si>
  <si>
    <t>6601333</t>
  </si>
  <si>
    <t>SERVIÇO DE RELIGAÇÃO CAVALETE</t>
  </si>
  <si>
    <t>6601334</t>
  </si>
  <si>
    <t>SERVIÇO DE CORTE CAVALETE</t>
  </si>
  <si>
    <t>6601340</t>
  </si>
  <si>
    <t>SERVIÇO DE RELIGAÇÃO RAMAL</t>
  </si>
  <si>
    <t>6601341</t>
  </si>
  <si>
    <t>SERVIÇO DE CORTE RAMAL</t>
  </si>
  <si>
    <t>6601342</t>
  </si>
  <si>
    <t>SV DE LOCAÇÃO DE APARELHO AROMATIZADOR</t>
  </si>
  <si>
    <t>6601343</t>
  </si>
  <si>
    <t>6601344</t>
  </si>
  <si>
    <t>SV TRAVESSIA REDE COLETORA DN 450MM</t>
  </si>
  <si>
    <t>6601350</t>
  </si>
  <si>
    <t>SV TRAVESSIA REDE COLETORA DN 100MM</t>
  </si>
  <si>
    <t>6601351</t>
  </si>
  <si>
    <t>SV TRAVESSIA REDE COLETORA DN 250MM</t>
  </si>
  <si>
    <t>6601352</t>
  </si>
  <si>
    <t>SV TRAVESSIA REDE COLETORA DN 350MM</t>
  </si>
  <si>
    <t>6601353</t>
  </si>
  <si>
    <t>SV TRAVESSIA REDE COLETORA DN 400MM</t>
  </si>
  <si>
    <t>6601354</t>
  </si>
  <si>
    <t>SV DE IMPL RD COL DN 350 ASF PRF 5,00M</t>
  </si>
  <si>
    <t>6601360</t>
  </si>
  <si>
    <t>LOCACAO RETROESCAVADEIRA C/ OPERADOR</t>
  </si>
  <si>
    <t>6601361</t>
  </si>
  <si>
    <t>SV LOCACAO DE MAQ E EQUIP FORN MAO OBRA</t>
  </si>
  <si>
    <t>6601362</t>
  </si>
  <si>
    <t>SV ABASTECIMENTO OLEO</t>
  </si>
  <si>
    <t>L</t>
  </si>
  <si>
    <t>6601363</t>
  </si>
  <si>
    <t>SV DE REPAVIMENTACAO DE LIGACAO QTK</t>
  </si>
  <si>
    <t>6601370</t>
  </si>
  <si>
    <t>SV REPAVIMENTACAO REDE QTK</t>
  </si>
  <si>
    <t>6601371</t>
  </si>
  <si>
    <t>SV REPAVIMENTACAO CALCADA QTK</t>
  </si>
  <si>
    <t>6601372</t>
  </si>
  <si>
    <t>SV DE IMPL RD COL PRF ATE 1,25M QTK</t>
  </si>
  <si>
    <t>6601373</t>
  </si>
  <si>
    <t>SV DE IMPL RD COL PRF ATE 3M QTK</t>
  </si>
  <si>
    <t>6601374</t>
  </si>
  <si>
    <t>SV DE IMPL RD COL VALETADEIRA QTK</t>
  </si>
  <si>
    <t>6601375</t>
  </si>
  <si>
    <t>SV DE OBRAS CIVIS EBES QTK</t>
  </si>
  <si>
    <t>6601376</t>
  </si>
  <si>
    <t>SV DE LIGACAO DOMICILIAR QTK</t>
  </si>
  <si>
    <t>6601377</t>
  </si>
  <si>
    <t>SV DE IMPL RD COL PRF MAIOR QUE 3M QTK</t>
  </si>
  <si>
    <t>6601380</t>
  </si>
  <si>
    <t>SERVIÇOS GEOFÍSICOS</t>
  </si>
  <si>
    <t>6601381</t>
  </si>
  <si>
    <t>SERVIÇO DE ANALISES LABORATORIAIS</t>
  </si>
  <si>
    <t>6601382</t>
  </si>
  <si>
    <t>LOCACAO TANQUE CRIOGENICO</t>
  </si>
  <si>
    <t>6601383</t>
  </si>
  <si>
    <t>SERVIÇO DE LOCAÇÃO DE TANQUES DE BIOMASS</t>
  </si>
  <si>
    <t>6601384</t>
  </si>
  <si>
    <t>SV DE IMPL DE REDE COL DN125–180 N/DEST</t>
  </si>
  <si>
    <t>6601385</t>
  </si>
  <si>
    <t>SV IMPL REDE COL DN 400–450MM N/ DEST</t>
  </si>
  <si>
    <t>6601386</t>
  </si>
  <si>
    <t>SV DE INSTALACAO DE VENTOSA</t>
  </si>
  <si>
    <t>6601387</t>
  </si>
  <si>
    <t>SV DE TELEMEDICINA ATE 100.000 VIDAS</t>
  </si>
  <si>
    <t>6601388</t>
  </si>
  <si>
    <t>SV DE TELEMEDICINA ATE 50.000 VIDAS</t>
  </si>
  <si>
    <t>6601389</t>
  </si>
  <si>
    <t>SV DE REBAIXAMENTO DE LENCOL FREATICO</t>
  </si>
  <si>
    <t>6601390</t>
  </si>
  <si>
    <t>SV MANUTENCAO BIOMASSA MICROBIANA AUTOCT</t>
  </si>
  <si>
    <t>6601391</t>
  </si>
  <si>
    <t>6601392</t>
  </si>
  <si>
    <t>SV OUVIDORIA</t>
  </si>
  <si>
    <t>6601393</t>
  </si>
  <si>
    <t>SV DE IMPL DE REDE COL DN200–280 N/DEST</t>
  </si>
  <si>
    <t>6601394</t>
  </si>
  <si>
    <t>SV DE IMPL DE REDE COL DN315–355 N/DEST</t>
  </si>
  <si>
    <t>6601395</t>
  </si>
  <si>
    <t>SV DE IMPL DE REDE COL DN90–110 N/DEST</t>
  </si>
  <si>
    <t>6601396</t>
  </si>
  <si>
    <t>SV DE IMPL RD COL DN 200 INT PRF 1,5M</t>
  </si>
  <si>
    <t>6601397</t>
  </si>
  <si>
    <t>SV ATENDIMENTO MULTIMEIOS FORMULARIO ELE</t>
  </si>
  <si>
    <t>6601398</t>
  </si>
  <si>
    <t>SV DE IMPL LIN RECALQUE DN 300 CALC</t>
  </si>
  <si>
    <t>6601399</t>
  </si>
  <si>
    <t>SV IMPL INTERCEPTOR D500 ASF PROF 5,00M</t>
  </si>
  <si>
    <t>6601400</t>
  </si>
  <si>
    <t>SV DE INSTALACAO DE DESC LINHA RECALQUE</t>
  </si>
  <si>
    <t>6601401</t>
  </si>
  <si>
    <t>SEVIÇO DE CALIBRAÇÃO DE MACROMEDIDOR</t>
  </si>
  <si>
    <t>CDA</t>
  </si>
  <si>
    <t>6601402</t>
  </si>
  <si>
    <t>SV DE IMPL RD COL DN 150 ASF PRF 1,5M</t>
  </si>
  <si>
    <t>6601403</t>
  </si>
  <si>
    <t>SV DE IMPL RD COL DN 150 INT PRF 1,5M</t>
  </si>
  <si>
    <t>6601404</t>
  </si>
  <si>
    <t>SV DE IMPL RD COL DN 300 ASF PRF 1,5M</t>
  </si>
  <si>
    <t>6601405</t>
  </si>
  <si>
    <t>SV DE IMPL RD COL DN 250 TERRA PRF 1,5M</t>
  </si>
  <si>
    <t>6601406</t>
  </si>
  <si>
    <t>SV DE IMPL RD COL DN 300 TERRA PRF 1,5M</t>
  </si>
  <si>
    <t>6601410</t>
  </si>
  <si>
    <t>SV DE IMPL RD COL DN 350 ASF PRF 1,5M</t>
  </si>
  <si>
    <t>6601411</t>
  </si>
  <si>
    <t>SV DE IMPL RD COL DN 350 TERRA PRF 1,5M</t>
  </si>
  <si>
    <t>6601412</t>
  </si>
  <si>
    <t>SV DE MANUTENÇÃO EM TRANSFORMADOR</t>
  </si>
  <si>
    <t>6601413</t>
  </si>
  <si>
    <t>SV DE COMPACTAÇÃO DE SOLOS</t>
  </si>
  <si>
    <t>6601414</t>
  </si>
  <si>
    <t>SV DE LOC TORRE CARGA METÁLICA</t>
  </si>
  <si>
    <t>6601415</t>
  </si>
  <si>
    <t>SERVIÇO DE CONTENÇÃO</t>
  </si>
  <si>
    <t>6601416</t>
  </si>
  <si>
    <t>SERVICO USINAGEM MASSA ASFALTICA</t>
  </si>
  <si>
    <t>6601417</t>
  </si>
  <si>
    <t>SV CONSULTORIA TÉCN POR GEOPROCESSAMENTO</t>
  </si>
  <si>
    <t>6601418</t>
  </si>
  <si>
    <t>SV DE CONFECCAO DE TAMPAS E INSTALACAO</t>
  </si>
  <si>
    <t>6601419</t>
  </si>
  <si>
    <t>SV DEMOLICÃO RESERVATÓRIO DESAT</t>
  </si>
  <si>
    <t>6601420</t>
  </si>
  <si>
    <t>SV DE IMPL RD COL DN 350 INT PRF 1,5M</t>
  </si>
  <si>
    <t>6601421</t>
  </si>
  <si>
    <t>SV LOC IMPRESSORA PORTATIL BIXOLON</t>
  </si>
  <si>
    <t>6601430</t>
  </si>
  <si>
    <t>SV IMPL REDE COLETORA DN 350</t>
  </si>
  <si>
    <t>6601431</t>
  </si>
  <si>
    <t>SV ATENDIMENTO CHATBOT</t>
  </si>
  <si>
    <t>6601432</t>
  </si>
  <si>
    <t>SV ATENDIMENTO MULTIMEIOS CHAT</t>
  </si>
  <si>
    <t>6601433</t>
  </si>
  <si>
    <t>SV DE IMPL LIN RECALQUE DN 100 CALC</t>
  </si>
  <si>
    <t>6601434</t>
  </si>
  <si>
    <t>SV DE IMPL LIN RECALQUE DN 150 CALC</t>
  </si>
  <si>
    <t>6601435</t>
  </si>
  <si>
    <t>SV DE IMPL RD COL DN 150 ASF PRF 1,00M</t>
  </si>
  <si>
    <t>6601436</t>
  </si>
  <si>
    <t>SV DE IMPL RD COL DN 150 CALC PRF 1,00M</t>
  </si>
  <si>
    <t>6601437</t>
  </si>
  <si>
    <t>SV IMPL INTERCEPTOR D300 ASF PROF 2,00M</t>
  </si>
  <si>
    <t>6601438</t>
  </si>
  <si>
    <t>SV RECOMP CALC RD COL LARG VALA ATE 0,8M</t>
  </si>
  <si>
    <t>6601439</t>
  </si>
  <si>
    <t>SV RECOMP CALC RD COL LARG VALA ATE 0,3M</t>
  </si>
  <si>
    <t>6601440</t>
  </si>
  <si>
    <t>SV IMPL INTERCEPTOR D500 CAL PROF 4,00M</t>
  </si>
  <si>
    <t>6601441</t>
  </si>
  <si>
    <t>SV IMPL INTERCEPTOR DN500 CAL PROF 1,50M</t>
  </si>
  <si>
    <t>6601442</t>
  </si>
  <si>
    <t>SV DE IMPL LIN RECALQUE DN 200 CALC</t>
  </si>
  <si>
    <t>6601443</t>
  </si>
  <si>
    <t>SV DE IMPL LIN RECALQUE DN 250 CALC</t>
  </si>
  <si>
    <t>6601444</t>
  </si>
  <si>
    <t>SV DE IMPL RD COL DN 150 TERRA PRF 1,00M</t>
  </si>
  <si>
    <t>6601445</t>
  </si>
  <si>
    <t>SV DE IMPL RD COL DN 200 ASF PRF 1,00M</t>
  </si>
  <si>
    <t>6601446</t>
  </si>
  <si>
    <t>SV DE IMPL RD COL DN 200 CALC PRF 1,00M</t>
  </si>
  <si>
    <t>6601447</t>
  </si>
  <si>
    <t>SV DE IMPL RD COL DN 200 TERRA PRF 1,00M</t>
  </si>
  <si>
    <t>6601448</t>
  </si>
  <si>
    <t>SV RECOMP CALC RD COL LARG VALA ATE 0,6M</t>
  </si>
  <si>
    <t>6601449</t>
  </si>
  <si>
    <t>SV RECOMP ASF RD COL LARG VALA ATE 0,6M</t>
  </si>
  <si>
    <t>6601450</t>
  </si>
  <si>
    <t>SV RECOMP ASF RD COL LARG VALA ATE 0,8M</t>
  </si>
  <si>
    <t>6601451</t>
  </si>
  <si>
    <t>DESMONTE MAT TERC CAT VALA C/ RET/CARGA/</t>
  </si>
  <si>
    <t>6601452</t>
  </si>
  <si>
    <t>SV RECOMP CALC RD COL LARG VALA ATE 1,5M</t>
  </si>
  <si>
    <t>6601453</t>
  </si>
  <si>
    <t>IMPLANTACAO EST CIVIL/MONT BOOST 3X4,5M</t>
  </si>
  <si>
    <t>6601454</t>
  </si>
  <si>
    <t>IMPLANTACAO EST CIVIL/MON BOOST 2,2X2,2M</t>
  </si>
  <si>
    <t>6601455</t>
  </si>
  <si>
    <t>IMPLANTACAO EST CIVIL/MONT BOOST 2,2X3M</t>
  </si>
  <si>
    <t>6601456</t>
  </si>
  <si>
    <t>IMPLANTACAO EST CIVIL/MON BOOST 2,2X3,5M</t>
  </si>
  <si>
    <t>6601457</t>
  </si>
  <si>
    <t>IMPLANTACAO EST CIVIL/MON BOOST 2,2X4M</t>
  </si>
  <si>
    <t>6601458</t>
  </si>
  <si>
    <t>SV IMPL INTERCEPTOR D400 ASF PRF 4M</t>
  </si>
  <si>
    <t>6601459</t>
  </si>
  <si>
    <t>SV IMPL INTERCEPTOR D400 CALC PRF 1,50M</t>
  </si>
  <si>
    <t>6601460</t>
  </si>
  <si>
    <t>SV RECOMP ASF RD COL LARG VALA ATE 0,3M</t>
  </si>
  <si>
    <t>6601461</t>
  </si>
  <si>
    <t>IMPLANTACAO EST CIVIL/MON BOOST 2,2X2,5M</t>
  </si>
  <si>
    <t>6601462</t>
  </si>
  <si>
    <t>IMPLANTACAO EST CIVIL/MON BOOST 2,2X5M</t>
  </si>
  <si>
    <t>6601463</t>
  </si>
  <si>
    <t>SV IMPL INTERCEPTOR D400 CALC PRF 3M</t>
  </si>
  <si>
    <t>6601464</t>
  </si>
  <si>
    <t>SV REBAIXAMENTO LENCOL PRF ATÉ 1M</t>
  </si>
  <si>
    <t>6601465</t>
  </si>
  <si>
    <t>SV REBAIXAMENTO LENÇOL PRF ATE 4M</t>
  </si>
  <si>
    <t>6601466</t>
  </si>
  <si>
    <t>SV IMPL RD COL D150 TERRA PRF 1,50M VALA</t>
  </si>
  <si>
    <t>6601467</t>
  </si>
  <si>
    <t>SV IMPL RD COL D150 ASF 1M VALA 0,30M</t>
  </si>
  <si>
    <t>6601468</t>
  </si>
  <si>
    <t>SV IMPL RD COL D150 ASF 1,25M VALA 0,30M</t>
  </si>
  <si>
    <t>6601469</t>
  </si>
  <si>
    <t>SV IMPL INTERCEPTOR D300 ASF PRF 3M</t>
  </si>
  <si>
    <t>6601470</t>
  </si>
  <si>
    <t>SV IMPL INTERCEPTOR D400 CALC PRF 2M</t>
  </si>
  <si>
    <t>6601471</t>
  </si>
  <si>
    <t>SV IMPL INTERCEPTOR D400 CALC PRF 4M</t>
  </si>
  <si>
    <t>6601472</t>
  </si>
  <si>
    <t>SV REBAIXAMENTO LENCOL PRF ATÉ 2M</t>
  </si>
  <si>
    <t>6601473</t>
  </si>
  <si>
    <t>SV REBAIXAMENTO LENCOL PRF ATE 3M</t>
  </si>
  <si>
    <t>6601474</t>
  </si>
  <si>
    <t>SV REBAIXAMENTO LENÇOL PRF ATE 5M</t>
  </si>
  <si>
    <t>6601475</t>
  </si>
  <si>
    <t>SV REATERRO TROCA MAT SOLO COMUM</t>
  </si>
  <si>
    <t>6601476</t>
  </si>
  <si>
    <t>SV REATERRO TROCA MAT AREIA GROSSA</t>
  </si>
  <si>
    <t>6601477</t>
  </si>
  <si>
    <t>SV REATERRO TROCA MAT PO DE BRITA</t>
  </si>
  <si>
    <t>6601478</t>
  </si>
  <si>
    <t>SV REATERRO TROCA MAT SOLO PROP BENEFIC</t>
  </si>
  <si>
    <t>6601479</t>
  </si>
  <si>
    <t>SV IMPL RD COL DN 150 TERRA PRF 1M VALA</t>
  </si>
  <si>
    <t>6601480</t>
  </si>
  <si>
    <t>SV IMPL RD COL D150 TERRA PRF 1,25M VALA</t>
  </si>
  <si>
    <t>6601481</t>
  </si>
  <si>
    <t>SV IMPL INTERCEPTOR D300 CALC PRF 1,50M</t>
  </si>
  <si>
    <t>6601482</t>
  </si>
  <si>
    <t>SV IMPL INTERCEPTOR D300 CALC PRF 2M</t>
  </si>
  <si>
    <t>6601483</t>
  </si>
  <si>
    <t>SV LOCACAO CAMINHAO TRUCK C/PRANCHA</t>
  </si>
  <si>
    <t>6601484</t>
  </si>
  <si>
    <t>SV DE CONFECÇÃO E INSTALAÇÃO DE GRADEAME</t>
  </si>
  <si>
    <t>6601485</t>
  </si>
  <si>
    <t>SV IMPL RD COL D150 ASF 1,50M VALA 0,30M</t>
  </si>
  <si>
    <t>6601486</t>
  </si>
  <si>
    <t>SV IMPL RD COL D150 CALC 1M VALA 0,30M</t>
  </si>
  <si>
    <t>6601487</t>
  </si>
  <si>
    <t>SV IMPL RD COL D150 CALC 1,25M VL 0,30M</t>
  </si>
  <si>
    <t>6601488</t>
  </si>
  <si>
    <t>SV IMPL RD COL D150 CALC 1,50M VL 0,30M</t>
  </si>
  <si>
    <t>6601489</t>
  </si>
  <si>
    <t>SV IMPL INTERCEPTOR D600 CALC 2M</t>
  </si>
  <si>
    <t>6601490</t>
  </si>
  <si>
    <t>SV IMPL INTERCEPTOR D300 ASF PRF 4M</t>
  </si>
  <si>
    <t>6601491</t>
  </si>
  <si>
    <t>SV IMPL INTERCEPTOR D300 CALC PRF 3M</t>
  </si>
  <si>
    <t>6601492</t>
  </si>
  <si>
    <t>SV IMPL INTERCEPTOR D300 CALC PRF 4M</t>
  </si>
  <si>
    <t>6601493</t>
  </si>
  <si>
    <t>SV IMPL RD COL D150 ASF 2M VALA 0,30M</t>
  </si>
  <si>
    <t>6601494</t>
  </si>
  <si>
    <t>SV IMPL RD COL D150 CALC 2M VALA 0,30M</t>
  </si>
  <si>
    <t>6601495</t>
  </si>
  <si>
    <t>SV IMPL INTERCEPTOR D600 TERRA PROF 4M</t>
  </si>
  <si>
    <t>6601496</t>
  </si>
  <si>
    <t>SV IMPL INTERCEPTOR D800 ASF PROF 2M</t>
  </si>
  <si>
    <t>6601497</t>
  </si>
  <si>
    <t>SV IMPL INTERCEPTOR D300 ASF PRF 1,50M</t>
  </si>
  <si>
    <t>6601498</t>
  </si>
  <si>
    <t>SV LOCACAO CAMINHAO COMB C/MAO OBRA</t>
  </si>
  <si>
    <t>6601499</t>
  </si>
  <si>
    <t>SV LOCACAO CAMINHÃO VÁCUO C/MAO OBRA</t>
  </si>
  <si>
    <t>6601500</t>
  </si>
  <si>
    <t>SV IMPL INTERCEPTOR D600 CALC PRF 3M</t>
  </si>
  <si>
    <t>6601501</t>
  </si>
  <si>
    <t>SV IMPL INTERCEPTOR D600 CALC PROF 4M</t>
  </si>
  <si>
    <t>6601502</t>
  </si>
  <si>
    <t>SV IMPL INTERCEPTOR D600 TERRA PROF 2M</t>
  </si>
  <si>
    <t>6601503</t>
  </si>
  <si>
    <t>SV IMPL INTERCEPTOR D600 TERRA PROF 3M</t>
  </si>
  <si>
    <t>6601504</t>
  </si>
  <si>
    <t>SV IMPL INTERCEPTOR D800 CALC PROF 3M</t>
  </si>
  <si>
    <t>6601505</t>
  </si>
  <si>
    <t>SV IMPL INTERCEPTOR D800 CALC PROF 2M</t>
  </si>
  <si>
    <t>6601506</t>
  </si>
  <si>
    <t>SV IMPL INTERCEPTOR D800 CALC PROF 4M</t>
  </si>
  <si>
    <t>6601507</t>
  </si>
  <si>
    <t>SV IMPL INTERCEPTOR D800 TERRA PROF 4M</t>
  </si>
  <si>
    <t>6601508</t>
  </si>
  <si>
    <t>SV IMPL INTERCEPTOR D800 TERRA PROF 2M</t>
  </si>
  <si>
    <t>6601509</t>
  </si>
  <si>
    <t>SV REBAIXAMENTO LENCOL PRF ATE 1,5 M</t>
  </si>
  <si>
    <t>6601510</t>
  </si>
  <si>
    <t>SV RECOMP ASF RD COL LARG VALA ATE 1,5M</t>
  </si>
  <si>
    <t>6601511</t>
  </si>
  <si>
    <t>SV IMPL INTERCEPTOR D800 TERRA PROF 3M</t>
  </si>
  <si>
    <t>6601512</t>
  </si>
  <si>
    <t>LOCAÇÃO DE MAQ E EQUIP OPERACIONAIS</t>
  </si>
  <si>
    <t>6601513</t>
  </si>
  <si>
    <t>SV MELHORIA LINHA DOSAGEM E ARMAZENAMENT</t>
  </si>
  <si>
    <t>6601514</t>
  </si>
  <si>
    <t>SV DE MANUT DE ROBO DE VIDEO INSPECAO</t>
  </si>
  <si>
    <t>6601515</t>
  </si>
  <si>
    <t>SV DE INSTALAÇÃO E FORNECIMENTO DE CAPOT</t>
  </si>
  <si>
    <t>6601516</t>
  </si>
  <si>
    <t>PERFILAGEM DE POÇO</t>
  </si>
  <si>
    <t>6601517</t>
  </si>
  <si>
    <t>SV INTERLIGACAO (PROJ MAOS E OBRAS)</t>
  </si>
  <si>
    <t>DIA</t>
  </si>
  <si>
    <t>6601518</t>
  </si>
  <si>
    <t>SV DE IMPRIMACAO</t>
  </si>
  <si>
    <t>6601519</t>
  </si>
  <si>
    <t>SV INSTALACAO MONTAGEM E COMISSIONAMENTO</t>
  </si>
  <si>
    <t>6601520</t>
  </si>
  <si>
    <t>SV IMPL RD COL D150 TERRA PRF 2M VALA 0,</t>
  </si>
  <si>
    <t>6601521</t>
  </si>
  <si>
    <t>SV BENEFICIO FUNCIONARIOS DE TERCEIROS</t>
  </si>
  <si>
    <t>6601522</t>
  </si>
  <si>
    <t>SV RECUPERACAO ESTRUTURAS EM FIBRA</t>
  </si>
  <si>
    <t>6601523</t>
  </si>
  <si>
    <t>SV INSTALACAO CHUVEIRO</t>
  </si>
  <si>
    <t>6601524</t>
  </si>
  <si>
    <t>SV DE IMPL RD COL DN 350 TERRA PRF 2M</t>
  </si>
  <si>
    <t>6601525</t>
  </si>
  <si>
    <t>SERVIÇO DE INSTALAÇÃO DE TELEMETRIA</t>
  </si>
  <si>
    <t>6601526</t>
  </si>
  <si>
    <t>SV ENGENHARIA, CONSERVACAO E MAN INFRAES</t>
  </si>
  <si>
    <t>6601527</t>
  </si>
  <si>
    <t>SV EXECUCAO REDE ESGOTO - QTK</t>
  </si>
  <si>
    <t>6601528</t>
  </si>
  <si>
    <t>SV EXECUCAO COLETOR TRONCO/EMISSARIO-QTK</t>
  </si>
  <si>
    <t>6601529</t>
  </si>
  <si>
    <t>SV EXECUCAO REDE EM MND - QTK</t>
  </si>
  <si>
    <t>6601530</t>
  </si>
  <si>
    <t>SV MONTAGEM E INST CORRIMAO AC GALV</t>
  </si>
  <si>
    <t>6601531</t>
  </si>
  <si>
    <t>SV MONTAGEM E INST GUARDA CORPO AC GALV</t>
  </si>
  <si>
    <t>6601532</t>
  </si>
  <si>
    <t>SV RECUPERACAO ESTRUTURA AC GALV</t>
  </si>
  <si>
    <t>6601533</t>
  </si>
  <si>
    <t>SV MONTAGEM E INST GUARDA CORPO FIBRA VD</t>
  </si>
  <si>
    <t>6601534</t>
  </si>
  <si>
    <t>SV MONTAGEM E INST CORRIMAO FIBRA VD</t>
  </si>
  <si>
    <t>6601535</t>
  </si>
  <si>
    <t>SV DE MELHORIAS EM FILTROS DE ETAS</t>
  </si>
  <si>
    <t>6601536</t>
  </si>
  <si>
    <t>LOCAÇÃO MOTOBOMBA</t>
  </si>
  <si>
    <t>6601537</t>
  </si>
  <si>
    <t>SV ENVIO DE SMS (SHORT MESSAGE SERVICE)</t>
  </si>
  <si>
    <t>6601538</t>
  </si>
  <si>
    <t>SV IMPL INTERCEPTOR DN750 TRAVESSIA AÉRE</t>
  </si>
  <si>
    <t>6601539</t>
  </si>
  <si>
    <t>SV DE IMPL DE INTERCEPTOR DN750 TERRA  P</t>
  </si>
  <si>
    <t>6601540</t>
  </si>
  <si>
    <t>SV EXECUCAO LINHA RECALQUE - QTK</t>
  </si>
  <si>
    <t>6601541</t>
  </si>
  <si>
    <t>SV DE IMPL DE EQUIPAMENTO ELET E MEC</t>
  </si>
  <si>
    <t>6601542</t>
  </si>
  <si>
    <t>SV MANUTENCAO MAQ EQUIP OPERACIONAL</t>
  </si>
  <si>
    <t>6601550</t>
  </si>
  <si>
    <t>SV DE IMPL DE INTERCEPTOR DN750 - TERRA</t>
  </si>
  <si>
    <t>6601551</t>
  </si>
  <si>
    <t>6601552</t>
  </si>
  <si>
    <t>INTERCEPTOR DN750 TERRA PROF 2M</t>
  </si>
  <si>
    <t>6601553</t>
  </si>
  <si>
    <t>SV DE IMPL DE EMISSÁRIO DN750 TERRA PROF</t>
  </si>
  <si>
    <t>6601554</t>
  </si>
  <si>
    <t>6601555</t>
  </si>
  <si>
    <t>6601556</t>
  </si>
  <si>
    <t>SV DE IMPL DE EMISSÁRIO DN750 - TRAVESSI</t>
  </si>
  <si>
    <t>6601557</t>
  </si>
  <si>
    <t>6601560</t>
  </si>
  <si>
    <t>SERVIÇO DE PORTARIA</t>
  </si>
  <si>
    <t>6601570</t>
  </si>
  <si>
    <t>SV LIMPEZA DE POÇO DE  CAPTAÇÃO DE ALVEN</t>
  </si>
  <si>
    <t>6601571</t>
  </si>
  <si>
    <t>SV DE REVITALIZAÇÃO EM SUBESTAÇÕES DE EN</t>
  </si>
  <si>
    <t>6601572</t>
  </si>
  <si>
    <t>SV DE IMPL DE LINHA DE RECALQUE DN355</t>
  </si>
  <si>
    <t>6601573</t>
  </si>
  <si>
    <t>MONITORAMENTO REMOTO DE ATIVOS</t>
  </si>
  <si>
    <t>6601574</t>
  </si>
  <si>
    <t>SERVIÇO GRAFICO</t>
  </si>
  <si>
    <t>6601575</t>
  </si>
  <si>
    <t>SV EXECUCAO TRAVESSIA MND PEAD DE225MM</t>
  </si>
  <si>
    <t>6601576</t>
  </si>
  <si>
    <t>SV PINTURA TUBOS EQUIP OPERACIONAL</t>
  </si>
  <si>
    <t>6601577</t>
  </si>
  <si>
    <t>SV CAPINA LIMPEZA CONSERVACAO</t>
  </si>
  <si>
    <t>6601578</t>
  </si>
  <si>
    <t>SV DE INSPEÇÕES, LAUDOS OU PRONTUÁRIOS</t>
  </si>
  <si>
    <t>6601579</t>
  </si>
  <si>
    <t>SV DE USINAGEM TORNEARIA</t>
  </si>
  <si>
    <t>6601580</t>
  </si>
  <si>
    <t>CONTRATO DE PRESTAÇÃO DE SERVIÇOS - MÃO</t>
  </si>
  <si>
    <t>6601581</t>
  </si>
  <si>
    <t>SV DE IMPL DE LINHA DE RECALQUE DN315</t>
  </si>
  <si>
    <t>6601582</t>
  </si>
  <si>
    <t>SV DE IMPL DE LINHA DE RECALQUE DN225</t>
  </si>
  <si>
    <t>6601583</t>
  </si>
  <si>
    <t>SV DE IMPL DE LINHA DE RECALQUE DN160</t>
  </si>
  <si>
    <t>6601584</t>
  </si>
  <si>
    <t>SERVIÇO DE TRANSMISSÃO DE DADOS</t>
  </si>
  <si>
    <t>6601585</t>
  </si>
  <si>
    <t>SV DE MELHORIA MAQ EQUIP</t>
  </si>
  <si>
    <t>6601586</t>
  </si>
  <si>
    <t>SV DE USINAGEM</t>
  </si>
  <si>
    <t>6601587</t>
  </si>
  <si>
    <t>LOCACAO DE MUNCK KM</t>
  </si>
  <si>
    <t>6601590</t>
  </si>
  <si>
    <t>SV DE MANUT ELETRICA EQUIP OPERACIONAL</t>
  </si>
  <si>
    <t>6601591</t>
  </si>
  <si>
    <t>SV ATENDIMENTO RECEPTIVO HUMANO VIDEOCHA</t>
  </si>
  <si>
    <t>6601592</t>
  </si>
  <si>
    <t>6601593</t>
  </si>
  <si>
    <t>SV  SUBSTITUICAO HIDROMETRO</t>
  </si>
  <si>
    <t>6601594</t>
  </si>
  <si>
    <t>SV DE INSTALACAO DE TELEMETRIA COI</t>
  </si>
  <si>
    <t>6601600</t>
  </si>
  <si>
    <t>LOCACAO MAQ E EQUIP OPERACIONAL UNITARIA</t>
  </si>
  <si>
    <t>6601601</t>
  </si>
  <si>
    <t>SV DE IMPL DE COLETOR TRONCO DN 1600</t>
  </si>
  <si>
    <t>6601602</t>
  </si>
  <si>
    <t>SV DE IMPL DE COLETOR TRONCO DN 1800</t>
  </si>
  <si>
    <t>6601603</t>
  </si>
  <si>
    <t>SV DE IMPL DE COLETOR TRONCO DN 2000</t>
  </si>
  <si>
    <t>6601604</t>
  </si>
  <si>
    <t>SV IMPL RD COL ADS 450MM 0-1,25M</t>
  </si>
  <si>
    <t>6601605</t>
  </si>
  <si>
    <t>SV IMPL RD COL ADS 500MM PAV 5,01-6M</t>
  </si>
  <si>
    <t>6601606</t>
  </si>
  <si>
    <t>SV IMPL RD COL ADS 450MM 3,01-4M</t>
  </si>
  <si>
    <t>6601607</t>
  </si>
  <si>
    <t>SV IMPL RD COL ADS 500MM 2,01-3M</t>
  </si>
  <si>
    <t>6601608</t>
  </si>
  <si>
    <t>SV IMPL RD COL ADS 450MM 4,01-5M</t>
  </si>
  <si>
    <t>6601609</t>
  </si>
  <si>
    <t>SV IMPL RD COL ADS 500MM 4,01-5M</t>
  </si>
  <si>
    <t>6601610</t>
  </si>
  <si>
    <t>SV DE IMPL DE COLETOR TRONCO DN 1500</t>
  </si>
  <si>
    <t>6601611</t>
  </si>
  <si>
    <t>SV IMPL RD COL PEAD 500MM PAV 3,01-4M</t>
  </si>
  <si>
    <t>6601612</t>
  </si>
  <si>
    <t>SV IMPL RD COL PEAD 500MM 6,01-7M</t>
  </si>
  <si>
    <t>6601613</t>
  </si>
  <si>
    <t>SV IMPL RD COL ADS 450MM 2,01-3M</t>
  </si>
  <si>
    <t>6601614</t>
  </si>
  <si>
    <t>SV IMPL RD COL ADS 500MM 1,26-2M</t>
  </si>
  <si>
    <t>6601615</t>
  </si>
  <si>
    <t>SV IMPL RD COL PEAD 355MM 2,01-3M</t>
  </si>
  <si>
    <t>6601616</t>
  </si>
  <si>
    <t>SV IMPL RD COL PEAD 500MM 1,26-2M</t>
  </si>
  <si>
    <t>6601617</t>
  </si>
  <si>
    <t>SV IMPL RD COL ADS 450MM PAV 4,01-5M</t>
  </si>
  <si>
    <t>6601618</t>
  </si>
  <si>
    <t>SV IMPL RD COL ADS 500MM PAV 2,01-3M</t>
  </si>
  <si>
    <t>6601619</t>
  </si>
  <si>
    <t>SV IMPL RD COL ADS 500MM 6,01-7M</t>
  </si>
  <si>
    <t>6601620</t>
  </si>
  <si>
    <t>SV ENVIO DE COMUNICADO DIGITAL</t>
  </si>
  <si>
    <t>6601621</t>
  </si>
  <si>
    <t>SV IMPL RD COL PVC 150MM PAV 6,01-7M</t>
  </si>
  <si>
    <t>6601622</t>
  </si>
  <si>
    <t>SV IMPL RD COL PVC 200MM PAV 1,26-2M</t>
  </si>
  <si>
    <t>6601623</t>
  </si>
  <si>
    <t>SV IMPL RD COL PVC 150MM 0-1,25M</t>
  </si>
  <si>
    <t>6601624</t>
  </si>
  <si>
    <t>SV IMPL RD COL PVC 200MM PAV 6,01-7M</t>
  </si>
  <si>
    <t>6601625</t>
  </si>
  <si>
    <t>SV IMPL RD COL PVC 250MM PAV 4,01-5M</t>
  </si>
  <si>
    <t>6601626</t>
  </si>
  <si>
    <t>SV IMPL RD COL PVC 150MM 4,01-5M</t>
  </si>
  <si>
    <t>6601627</t>
  </si>
  <si>
    <t>SV IMPL RD COL PVC 150MM 5,01-6M</t>
  </si>
  <si>
    <t>6601628</t>
  </si>
  <si>
    <t>SV IMPL RD COL PVC 200MM 4,01-5M</t>
  </si>
  <si>
    <t>6601629</t>
  </si>
  <si>
    <t>SV IMPL RD COL PVC 150MM 6,01-7M</t>
  </si>
  <si>
    <t>6601630</t>
  </si>
  <si>
    <t>SV IMPL RD COL PVC 200MM 5,01-6M</t>
  </si>
  <si>
    <t>6601631</t>
  </si>
  <si>
    <t>SV IMPL RD COL PVC 250MM 2,01-3M</t>
  </si>
  <si>
    <t>6601632</t>
  </si>
  <si>
    <t>SV IMPL RD COL PEAD 200MM PVM 0-1,25M</t>
  </si>
  <si>
    <t>6601633</t>
  </si>
  <si>
    <t>SV IMPL RD COL PVC 200MM 6,01-7M</t>
  </si>
  <si>
    <t>6601634</t>
  </si>
  <si>
    <t>SV IMPL RD COL PVC 250MM 3,01-4M</t>
  </si>
  <si>
    <t>6601635</t>
  </si>
  <si>
    <t>SV IMPL RD COL PVC 200MM 0-1,25M</t>
  </si>
  <si>
    <t>6601636</t>
  </si>
  <si>
    <t>SV IMPL RD COL PVC 200MM 3,01-4M</t>
  </si>
  <si>
    <t>6601637</t>
  </si>
  <si>
    <t>SV IMPL RD COL PVC 250MM PAV 2,01-3M</t>
  </si>
  <si>
    <t>6601638</t>
  </si>
  <si>
    <t>SV IMPL RD COL PVC 250MM PAV 0-1,25M</t>
  </si>
  <si>
    <t>6601639</t>
  </si>
  <si>
    <t>SV IMPL RD COL PVC 250MM PAV 1,26-2M</t>
  </si>
  <si>
    <t>6601640</t>
  </si>
  <si>
    <t>SV IMPL RD COL PVC 250MM 0-1,25M</t>
  </si>
  <si>
    <t>6601641</t>
  </si>
  <si>
    <t>SV IMPL RD COL PVC 300MM PAV 5,01-6M</t>
  </si>
  <si>
    <t>6601642</t>
  </si>
  <si>
    <t>SV IMPL RD COL PVC 200MM 2,01-3M</t>
  </si>
  <si>
    <t>6601643</t>
  </si>
  <si>
    <t>SV IMPL RD COL PVC 250MM PAV 6,01-7M</t>
  </si>
  <si>
    <t>6601644</t>
  </si>
  <si>
    <t>SV IMPL RD COL PVC 250MM 1,26-2M</t>
  </si>
  <si>
    <t>6601645</t>
  </si>
  <si>
    <t>SV IMPL RD COL PVC 250MM 4,01-5M</t>
  </si>
  <si>
    <t>6601646</t>
  </si>
  <si>
    <t>SV IMPL RD COL PVC 300MM 1,26-2M</t>
  </si>
  <si>
    <t>6601647</t>
  </si>
  <si>
    <t>SV IMPL RD COL PVC 250MM 5,01-6M</t>
  </si>
  <si>
    <t>6601648</t>
  </si>
  <si>
    <t>SV IMPL RD COL PVC 300MM PAV 0-1,25M</t>
  </si>
  <si>
    <t>6601649</t>
  </si>
  <si>
    <t>SV IMPL RD COL PVC 250MM 6,01-7M</t>
  </si>
  <si>
    <t>6601650</t>
  </si>
  <si>
    <t>SV IMPL RD COL PVC 300MM PAV 1,26-2M</t>
  </si>
  <si>
    <t>6601651</t>
  </si>
  <si>
    <t>SV IMPL RD COL PVC 400MM PAV 0-1,25M</t>
  </si>
  <si>
    <t>6601652</t>
  </si>
  <si>
    <t>SV IMPL RD COL PVC 300MM PAV 2,01-3M</t>
  </si>
  <si>
    <t>6601653</t>
  </si>
  <si>
    <t>SV IMPL RD COL PVC 300MM 2,01-3M</t>
  </si>
  <si>
    <t>6601654</t>
  </si>
  <si>
    <t>SV IMPL RD COL PVC 300MM PAV 3,01-4M</t>
  </si>
  <si>
    <t>6601655</t>
  </si>
  <si>
    <t>SV IMPL RD COL PVC 300MM PAV 6,01-7M</t>
  </si>
  <si>
    <t>6601656</t>
  </si>
  <si>
    <t>SV IMPL RD COL PVC 300MM 0-1,25M</t>
  </si>
  <si>
    <t>6601657</t>
  </si>
  <si>
    <t>SV IMPL RD COL PVC 300MM 3,01-4M</t>
  </si>
  <si>
    <t>6601658</t>
  </si>
  <si>
    <t>SV IMPL RD COL PVC 400MM 1,26-2M</t>
  </si>
  <si>
    <t>6601659</t>
  </si>
  <si>
    <t>SV IMPL RD COL PVC 450MM PAV 2,01-3M</t>
  </si>
  <si>
    <t>6601660</t>
  </si>
  <si>
    <t>SV IMPL RD COL PVC 300MM 4,01-5M</t>
  </si>
  <si>
    <t>6601661</t>
  </si>
  <si>
    <t>SV IMPL RD COL PVC 300MM 6,01-7M</t>
  </si>
  <si>
    <t>6601662</t>
  </si>
  <si>
    <t>SV IMPL RD COL PVC 400MM PAV 1,26-2M</t>
  </si>
  <si>
    <t>6601663</t>
  </si>
  <si>
    <t>SV IMPL RD COL PVC 300MM 5,01-6M</t>
  </si>
  <si>
    <t>6601664</t>
  </si>
  <si>
    <t>SV IMPL RD COL PVC 400MM 2,01-3M</t>
  </si>
  <si>
    <t>6601665</t>
  </si>
  <si>
    <t>SV IMPL RD COL PVC 400MM PAV 2,01-3M</t>
  </si>
  <si>
    <t>6601666</t>
  </si>
  <si>
    <t>SV IMPL RD COL PVC 400MM PAV 5,01-6M</t>
  </si>
  <si>
    <t>6601667</t>
  </si>
  <si>
    <t>SV IMPL RD COL PVC 450MM PAV 1,26-2M</t>
  </si>
  <si>
    <t>6601668</t>
  </si>
  <si>
    <t>SV IMPL RD COL PVC 400MM PAV 3,01-4M</t>
  </si>
  <si>
    <t>6601669</t>
  </si>
  <si>
    <t>SV IMPL RD COL PVC 400MM PAV 4,01-5M</t>
  </si>
  <si>
    <t>6601670</t>
  </si>
  <si>
    <t>SV IMPL RD COL PVC 400MM 0-1,25M</t>
  </si>
  <si>
    <t>6601671</t>
  </si>
  <si>
    <t>SV IMPL RD COL PVC 450MM PAV 5,01-6M</t>
  </si>
  <si>
    <t>6601672</t>
  </si>
  <si>
    <t>SV IMPL RD COL PVC 400MM 3,01-4M</t>
  </si>
  <si>
    <t>6601673</t>
  </si>
  <si>
    <t>SV IMPL RD COL PVC 400MM 4,01-5M</t>
  </si>
  <si>
    <t>6601674</t>
  </si>
  <si>
    <t>SV IMPL RD COL PVC 400MM PAV 6,01-7M</t>
  </si>
  <si>
    <t>6601675</t>
  </si>
  <si>
    <t>SV IMPL RD COL PVC 400MM 5,01-6M</t>
  </si>
  <si>
    <t>6601676</t>
  </si>
  <si>
    <t>SV IMPL RD COL PVC 450MM PAV 0-1,25M</t>
  </si>
  <si>
    <t>6601677</t>
  </si>
  <si>
    <t>SV IMPL RD COL PVC 450MM PAV 3,01-4M</t>
  </si>
  <si>
    <t>6601678</t>
  </si>
  <si>
    <t>SV IMPL RD COL PVC 400MM 6,01-7M</t>
  </si>
  <si>
    <t>6601679</t>
  </si>
  <si>
    <t>SV IMPL RD COL PVC 450MM PAV 4,01-5M</t>
  </si>
  <si>
    <t>6601680</t>
  </si>
  <si>
    <t>SV IMPL RD COL PEAD 90MM PAV 1,26-2M</t>
  </si>
  <si>
    <t>6601681</t>
  </si>
  <si>
    <t>SV IMPL RD COL PVC 450MM PAV 6,01-7M</t>
  </si>
  <si>
    <t>6601682</t>
  </si>
  <si>
    <t>SV IMPL RD COL PEAD 450MM 1,26-2M</t>
  </si>
  <si>
    <t>6601683</t>
  </si>
  <si>
    <t>SV IMPL RD COL PEAD 90MM PAV 5,01-6M</t>
  </si>
  <si>
    <t>6601684</t>
  </si>
  <si>
    <t>SV IMPL RD COL PVC 450MM 2,01-3M</t>
  </si>
  <si>
    <t>6601685</t>
  </si>
  <si>
    <t>SV IMPL RD COL PVC 450MM 3,01-4M</t>
  </si>
  <si>
    <t>6601686</t>
  </si>
  <si>
    <t>SV IMPL RD COL PEAD 90MM PAV 3,01-4M</t>
  </si>
  <si>
    <t>6601687</t>
  </si>
  <si>
    <t>SV IMPL RD COL PVC 450MM 4,01-5M</t>
  </si>
  <si>
    <t>6601688</t>
  </si>
  <si>
    <t>SV IMPL RD COL PVC 450MM 0-1,25M</t>
  </si>
  <si>
    <t>6601689</t>
  </si>
  <si>
    <t>SV IMPL RD COL PEAD 90MM 2,01-3M</t>
  </si>
  <si>
    <t>6601690</t>
  </si>
  <si>
    <t>SV IMPL RD COL PVC 450MM 5,01-6M</t>
  </si>
  <si>
    <t>6601691</t>
  </si>
  <si>
    <t>SV IMPL RD COL PEAD 90MM 4,01-5M</t>
  </si>
  <si>
    <t>6601692</t>
  </si>
  <si>
    <t>SV IMPL RD COL PEAD 140MM PAV 6,01-7M</t>
  </si>
  <si>
    <t>6601693</t>
  </si>
  <si>
    <t>SV IMPL RD COL PEAD 160MM PAV 3,01-4M</t>
  </si>
  <si>
    <t>6601694</t>
  </si>
  <si>
    <t>SV IMPL RD COL PVC 450MM 6,01-7M</t>
  </si>
  <si>
    <t>6601695</t>
  </si>
  <si>
    <t>SV IMPL RD COL PEAD 90MM 3,01-4M</t>
  </si>
  <si>
    <t>6601696</t>
  </si>
  <si>
    <t>SV IMPL RD COL PEAD 140MM 0-1,25M</t>
  </si>
  <si>
    <t>6601697</t>
  </si>
  <si>
    <t>SV IMPL RD COL PEAD 160MM PAV 4,01-5M</t>
  </si>
  <si>
    <t>6601698</t>
  </si>
  <si>
    <t>SV IMPL RD COL PEAD 90MM PAV 0-1,25M</t>
  </si>
  <si>
    <t>6601699</t>
  </si>
  <si>
    <t>SV IMPL RD COL PEAD 90MM 0-1,25M</t>
  </si>
  <si>
    <t>6601700</t>
  </si>
  <si>
    <t>SV IMPL RD COL PEAD 140MM 2,01-3M</t>
  </si>
  <si>
    <t>6601701</t>
  </si>
  <si>
    <t>SV IMPL RD COL PEAD 160MM 0-1,25M</t>
  </si>
  <si>
    <t>6601702</t>
  </si>
  <si>
    <t>SV IMPL RD COL PEAD 180MM PAV 1,26-2M</t>
  </si>
  <si>
    <t>6601703</t>
  </si>
  <si>
    <t>SV IMPL RD COL PEAD 90MM PAV 2,01-3M</t>
  </si>
  <si>
    <t>6601704</t>
  </si>
  <si>
    <t>SV IMPL RD COL PEAD 90MM 5,01-6M</t>
  </si>
  <si>
    <t>6601705</t>
  </si>
  <si>
    <t>SV IMPL RD COL PEAD 90MM PAV 4,01-5M</t>
  </si>
  <si>
    <t>6601706</t>
  </si>
  <si>
    <t>SV IMPL RD COL PEAD 140MM PAV 2,01-3M</t>
  </si>
  <si>
    <t>6601707</t>
  </si>
  <si>
    <t>SV IMPL RD COL PEAD 90MM PAV 6,01-7M</t>
  </si>
  <si>
    <t>6601708</t>
  </si>
  <si>
    <t>SV IMPL RD COL PEAD 140MM PAV 3,01-4M</t>
  </si>
  <si>
    <t>6601709</t>
  </si>
  <si>
    <t>SV IMPL RD COL PEAD 90MM 1,26-2M</t>
  </si>
  <si>
    <t>6601710</t>
  </si>
  <si>
    <t>SV IMPL RD COL PEAD 140MM PAV 5,01-6M</t>
  </si>
  <si>
    <t>6601711</t>
  </si>
  <si>
    <t>SV IMPL RD COL PEAD 140MM PAV 0-1,25M</t>
  </si>
  <si>
    <t>6601712</t>
  </si>
  <si>
    <t>SV IMPL RD COL PEAD 140MM 1,26-2M</t>
  </si>
  <si>
    <t>6601713</t>
  </si>
  <si>
    <t>SV IMPL RD COL PEAD 160MM PAV 6,01-7M</t>
  </si>
  <si>
    <t>6601714</t>
  </si>
  <si>
    <t>SV IMPL RD COL PEAD 180MM PAV 3,01-4M</t>
  </si>
  <si>
    <t>6601715</t>
  </si>
  <si>
    <t>SV IMPL RD COL PEAD 180MM 6,01-7M</t>
  </si>
  <si>
    <t>6601716</t>
  </si>
  <si>
    <t>SV IMPL RD COL PEAD 140MM PAV 1,26-2M</t>
  </si>
  <si>
    <t>6601717</t>
  </si>
  <si>
    <t>SV IMPL RD COL PEAD 90MM 6,01-7M</t>
  </si>
  <si>
    <t>6601718</t>
  </si>
  <si>
    <t>SV IMPL RD COL PEAD 140MM 4,01-5M</t>
  </si>
  <si>
    <t>6601719</t>
  </si>
  <si>
    <t>SV IMPL RD COL PEAD 160MM 2,01-3M</t>
  </si>
  <si>
    <t>6601720</t>
  </si>
  <si>
    <t>SV IMPL RD COL PEAD 180MM 0-1,25M</t>
  </si>
  <si>
    <t>6601721</t>
  </si>
  <si>
    <t>SV IMPL RD COL PEAD 200MM 2,01-3M</t>
  </si>
  <si>
    <t>6601722</t>
  </si>
  <si>
    <t>SV IMPL RD COL PEAD 140MM PAV 4,01-5M</t>
  </si>
  <si>
    <t>6601723</t>
  </si>
  <si>
    <t>SV IMPL RD COL PEAD 160MM PAV 1,26-2M</t>
  </si>
  <si>
    <t>6601724</t>
  </si>
  <si>
    <t>SV IMPL RD COL PEAD 160MM 4,01-5M</t>
  </si>
  <si>
    <t>6601725</t>
  </si>
  <si>
    <t>SV IMPL RD COL PEAD 180MM 1,26-2M</t>
  </si>
  <si>
    <t>6601726</t>
  </si>
  <si>
    <t>SV IMPL RD COL PEAD 200MM PAV 2,01-3M</t>
  </si>
  <si>
    <t>6601727</t>
  </si>
  <si>
    <t>SV IMPL RD COL PEAD 225MM PAV 1,26-2M</t>
  </si>
  <si>
    <t>6601728</t>
  </si>
  <si>
    <t>SV IMPL RD COL PEAD 140MM 3,01-4M</t>
  </si>
  <si>
    <t>6601729</t>
  </si>
  <si>
    <t>SV IMPL RD COL PEAD 180MM 2,01-3M</t>
  </si>
  <si>
    <t>6601730</t>
  </si>
  <si>
    <t>SV IMPL RD COL PEAD 200MM PAV 6,01-7M</t>
  </si>
  <si>
    <t>6601731</t>
  </si>
  <si>
    <t>SV IMPL RD COL PEAD 140MM 5,01-6M</t>
  </si>
  <si>
    <t>6601732</t>
  </si>
  <si>
    <t>SV IMPL RD COL PEAD 160MM PAV 5,01-6M</t>
  </si>
  <si>
    <t>6601733</t>
  </si>
  <si>
    <t>SV IMPL RD COL PEAD 180MM PAV 4,01-5M</t>
  </si>
  <si>
    <t>6601734</t>
  </si>
  <si>
    <t>SV IMPL RD COL PEAD 160MM PAV 0-1,25M</t>
  </si>
  <si>
    <t>6601735</t>
  </si>
  <si>
    <t>SV IMPL RD COL PEAD 160MM 5,01-6M</t>
  </si>
  <si>
    <t>6601736</t>
  </si>
  <si>
    <t>SV IMPL RD COL PEAD 180MM 5,01-6M</t>
  </si>
  <si>
    <t>6601737</t>
  </si>
  <si>
    <t>SV IMPL RD COL PEAD 200MM 1,26-2M</t>
  </si>
  <si>
    <t>6601738</t>
  </si>
  <si>
    <t>SV IMPL RD COL PE100 140MM 6,01-7M</t>
  </si>
  <si>
    <t>6601739</t>
  </si>
  <si>
    <t>SV IMPL RD COL PE100 160MM 1,26-2M</t>
  </si>
  <si>
    <t>6601740</t>
  </si>
  <si>
    <t>SV IMPL RD COL PE100 180MM PVM 5,01-6M</t>
  </si>
  <si>
    <t>6601741</t>
  </si>
  <si>
    <t>SV IMPL RD COL PEAD 160MM PAV 2,01-3M</t>
  </si>
  <si>
    <t>6601742</t>
  </si>
  <si>
    <t>SV IMPL RD COL PEAD 160MM 3,01-4M</t>
  </si>
  <si>
    <t>6601743</t>
  </si>
  <si>
    <t>SV IMPL RD COL PEAD 180MM PAV 6,01-7M</t>
  </si>
  <si>
    <t>6601744</t>
  </si>
  <si>
    <t>SV IMPL RD COL PEAD 180MM PAV 0-1,25M</t>
  </si>
  <si>
    <t>6601745</t>
  </si>
  <si>
    <t>SV IMPL RD COL PEAD 180MM PAV 2,01-3M</t>
  </si>
  <si>
    <t>6601746</t>
  </si>
  <si>
    <t>SV IMPL RD COL PEAD 200MM PAV 0-1,25M</t>
  </si>
  <si>
    <t>6601747</t>
  </si>
  <si>
    <t>SV IMPL RD COL PEAD 180MM 4,01-5M</t>
  </si>
  <si>
    <t>6601748</t>
  </si>
  <si>
    <t>SV IMPL RD COL PEAD 200MM 0-1,25M</t>
  </si>
  <si>
    <t>6601749</t>
  </si>
  <si>
    <t>SV IMPL RD COL PEAD 355MM PAV 1,26-2M</t>
  </si>
  <si>
    <t>6601750</t>
  </si>
  <si>
    <t>SV IMPL RD COL PEAD 200MM PAV 1,26-2M</t>
  </si>
  <si>
    <t>6601751</t>
  </si>
  <si>
    <t>SV IMPL RD COL PEAD 200MM PAV 3,01-4M</t>
  </si>
  <si>
    <t>6601752</t>
  </si>
  <si>
    <t>SV IMPL RD COL PEAD 200MM 4,01-5M</t>
  </si>
  <si>
    <t>6601753</t>
  </si>
  <si>
    <t>SV IMPL RD COL PEAD 225MM 4,01-5M</t>
  </si>
  <si>
    <t>6601754</t>
  </si>
  <si>
    <t>SV IMPL RD COL PEAD 250MM 2,01-3M</t>
  </si>
  <si>
    <t>6601755</t>
  </si>
  <si>
    <t>SV IMPL RD COL PEAD 200MM PAV 4,01-5M</t>
  </si>
  <si>
    <t>6601756</t>
  </si>
  <si>
    <t>SV IMPL RD COL PEAD 200MM PAV 5,01-6M</t>
  </si>
  <si>
    <t>6601757</t>
  </si>
  <si>
    <t>SV IMPL RD COL PEAD 225MM PAV 3,01-4M</t>
  </si>
  <si>
    <t>6601758</t>
  </si>
  <si>
    <t>SV IMPL RD COL PEAD 200MM 3,01-4M</t>
  </si>
  <si>
    <t>6601759</t>
  </si>
  <si>
    <t>SV IMPL RD COL PEAD 225MM PAV 4,01-5M</t>
  </si>
  <si>
    <t>6601760</t>
  </si>
  <si>
    <t>SV IMPL RD COL PEAD 250MM PAV 0-1,25M</t>
  </si>
  <si>
    <t>6601761</t>
  </si>
  <si>
    <t>SV IMPL RD COL PEAD 225MM PAV 0-1,25M</t>
  </si>
  <si>
    <t>6601762</t>
  </si>
  <si>
    <t>SV IMPL RD COL PEAD 250MM PAV 2,01-3M</t>
  </si>
  <si>
    <t>6601763</t>
  </si>
  <si>
    <t>SV IMPL RD COL PEAD 350MM PAV 0-1,25M</t>
  </si>
  <si>
    <t>6601764</t>
  </si>
  <si>
    <t>SV IMPL RD COL PEAD 350MM 5,01-6M</t>
  </si>
  <si>
    <t>6601765</t>
  </si>
  <si>
    <t>SV IMPL RD COL PEAD 200MM 5,01-6M</t>
  </si>
  <si>
    <t>6601766</t>
  </si>
  <si>
    <t>SV IMPL RD COL PEAD 225MM 0-1,25M</t>
  </si>
  <si>
    <t>6601767</t>
  </si>
  <si>
    <t>SV IMPL RD COL PEAD 250MM PAV 6,01-7M</t>
  </si>
  <si>
    <t>6601768</t>
  </si>
  <si>
    <t>SV IMPL RD COL PEAD 200MM 6,01-7M</t>
  </si>
  <si>
    <t>6601769</t>
  </si>
  <si>
    <t>SV IMPL RD COL PEAD 225MM PAV 2,01-3M</t>
  </si>
  <si>
    <t>6601770</t>
  </si>
  <si>
    <t>SV IMPL RD COL PEAD 225MM PAV 5,01-6M</t>
  </si>
  <si>
    <t>6601771</t>
  </si>
  <si>
    <t>SV IMPL RD COL PEAD 225MM PAV 6,01-7M</t>
  </si>
  <si>
    <t>6601772</t>
  </si>
  <si>
    <t>SV IMPL RD COL PEAD 250MM PAV 4,01-5M</t>
  </si>
  <si>
    <t>6601773</t>
  </si>
  <si>
    <t>SV IMPL RD COL PEAD 250MM 1,26-2M</t>
  </si>
  <si>
    <t>6601774</t>
  </si>
  <si>
    <t>SV IMPL RD COL PEAD 225MM 2,01-3M</t>
  </si>
  <si>
    <t>6601775</t>
  </si>
  <si>
    <t>SV IMPL RD COL PEAD 250MM PAV 5,01-6M</t>
  </si>
  <si>
    <t>6601776</t>
  </si>
  <si>
    <t>SV IMPL RD COL PEAD 225MM 3,01-4M</t>
  </si>
  <si>
    <t>6601777</t>
  </si>
  <si>
    <t>SV IMPL RD COL PEAD 250MM 0-1,25M</t>
  </si>
  <si>
    <t>6601778</t>
  </si>
  <si>
    <t>SV IMPL RD COL PEAD 350MM PAV 4,01-5M</t>
  </si>
  <si>
    <t>6601779</t>
  </si>
  <si>
    <t>SV IMPL RD COL PEAD 225MM 5,01-6M</t>
  </si>
  <si>
    <t>6601780</t>
  </si>
  <si>
    <t>SV IMPL RD COL PEAD 250MM 3,01-4M</t>
  </si>
  <si>
    <t>6601781</t>
  </si>
  <si>
    <t>SV IMPL RD COL PEAD 350MM PAV 3,01-4M</t>
  </si>
  <si>
    <t>6601782</t>
  </si>
  <si>
    <t>SV IMPL RD COL PEAD 225MM 1,26-2M</t>
  </si>
  <si>
    <t>6601783</t>
  </si>
  <si>
    <t>SV IMPL RD COL PEAD 250MM PAV 3,01-4M</t>
  </si>
  <si>
    <t>6601784</t>
  </si>
  <si>
    <t>SV IMPL RD COL PEAD 350MM PAV 6,01-7M</t>
  </si>
  <si>
    <t>6601785</t>
  </si>
  <si>
    <t>SV IMPL RD COL PEAD 225MM 6,01-7M</t>
  </si>
  <si>
    <t>6601786</t>
  </si>
  <si>
    <t>SV IMPL RD COL PEAD 250MM 4,01-5M</t>
  </si>
  <si>
    <t>6601787</t>
  </si>
  <si>
    <t>SV IMPL RD COL PEAD 250MM PAV 1,26-2M</t>
  </si>
  <si>
    <t>6601788</t>
  </si>
  <si>
    <t>SV IMPL RD COL PEAD 250MM 6,01-7M</t>
  </si>
  <si>
    <t>6601789</t>
  </si>
  <si>
    <t>SV IMPL RD COL PEAD 350MM 4,01-5M</t>
  </si>
  <si>
    <t>6601790</t>
  </si>
  <si>
    <t>SV IMPL RD COL PEAD 355MM 1,26-2M</t>
  </si>
  <si>
    <t>6601791</t>
  </si>
  <si>
    <t>SV IMPL RD COL PEAD 250MM 5,01-6M</t>
  </si>
  <si>
    <t>6601792</t>
  </si>
  <si>
    <t>SV IMPL RD COL PEAD 350MM PAV 1,26-2M</t>
  </si>
  <si>
    <t>6601793</t>
  </si>
  <si>
    <t>SV IMPL RD COL PEAD 350MM 3,01-4M</t>
  </si>
  <si>
    <t>6601794</t>
  </si>
  <si>
    <t>SV IMPL RD COL PEAD 355MM 0-1,25M</t>
  </si>
  <si>
    <t>6601795</t>
  </si>
  <si>
    <t>SV IMPL RD COL PEAD 350MM PAV 2,01-3M</t>
  </si>
  <si>
    <t>6601796</t>
  </si>
  <si>
    <t>SV IMPL RD COL PEAD 350MM 6,01-7M</t>
  </si>
  <si>
    <t>6601797</t>
  </si>
  <si>
    <t>SV IMPL RD COL PEAD 355MM 4,01-5M</t>
  </si>
  <si>
    <t>6601798</t>
  </si>
  <si>
    <t>SV IMPL RD COL PEAD 500MM 5,01-6M</t>
  </si>
  <si>
    <t>6601799</t>
  </si>
  <si>
    <t>SV IMPL RD COL PEAD 350MM PAV 5,01-6M</t>
  </si>
  <si>
    <t>6601800</t>
  </si>
  <si>
    <t>SV IMPL RD COL PEAD 355MM PAV 6,01-7M</t>
  </si>
  <si>
    <t>6601801</t>
  </si>
  <si>
    <t>SV IMPL RD COL PEAD 500MM PAV 1,26-2M</t>
  </si>
  <si>
    <t>6601802</t>
  </si>
  <si>
    <t>SV IMPL RD COL ADS 450MM PAV 3,01-4M</t>
  </si>
  <si>
    <t>6601803</t>
  </si>
  <si>
    <t>SV IMPL RD COL PEAD 350MM 1,26-2M</t>
  </si>
  <si>
    <t>6601804</t>
  </si>
  <si>
    <t>SV IMPL RD COL PEAD 355MM PAV 4,01-5M</t>
  </si>
  <si>
    <t>6601805</t>
  </si>
  <si>
    <t>SV IMPL RD COL PEAD 500MM PAV 4,01-5M</t>
  </si>
  <si>
    <t>6601806</t>
  </si>
  <si>
    <t>SV IMPL RD COL PEAD 350MM 2,01-3M</t>
  </si>
  <si>
    <t>6601807</t>
  </si>
  <si>
    <t>SV IMPL RD COL PEAD 355MM PAV 5,01-6M</t>
  </si>
  <si>
    <t>6601808</t>
  </si>
  <si>
    <t>SV IMPL RD COL PEAD 350MM 0-1,25M</t>
  </si>
  <si>
    <t>6601809</t>
  </si>
  <si>
    <t>SV IMPL RD COL PEAD 355MM 3,01-4M</t>
  </si>
  <si>
    <t>6601810</t>
  </si>
  <si>
    <t>SV IMPL RD COL PEAD 355MM PAV 0-1,25M</t>
  </si>
  <si>
    <t>6601811</t>
  </si>
  <si>
    <t>SV IMPL RD COL PEAD 355MM 5,01-6M</t>
  </si>
  <si>
    <t>6601812</t>
  </si>
  <si>
    <t>SV IMPL RD COL PEAD 500MM 2,01-3M</t>
  </si>
  <si>
    <t>6601813</t>
  </si>
  <si>
    <t>SV IMPL RD COL ADS 450MM PAV 6,01-7M</t>
  </si>
  <si>
    <t>6601814</t>
  </si>
  <si>
    <t>SV IMPL RD COL PEAD 355MM PAV 2,01-3M</t>
  </si>
  <si>
    <t>6601815</t>
  </si>
  <si>
    <t>SV IMPL RD COL PEAD 355MM PAV 3,01-4M</t>
  </si>
  <si>
    <t>6601816</t>
  </si>
  <si>
    <t>SV DE IMPL LIN RECALQUE DN 250 MND</t>
  </si>
  <si>
    <t>6601817</t>
  </si>
  <si>
    <t>SV IMPL RD COL PVC 350MM PAV 2,01-3,00M</t>
  </si>
  <si>
    <t>6601820</t>
  </si>
  <si>
    <t>SV IMPL RD COL PEAD 355MM 6,01-7M</t>
  </si>
  <si>
    <t>6601821</t>
  </si>
  <si>
    <t>SV IMPL RD COL PEAD 500MM 3,01-4M</t>
  </si>
  <si>
    <t>6601822</t>
  </si>
  <si>
    <t>SV IMPL RD COL PEAD 500MM PAV 0-1,25M</t>
  </si>
  <si>
    <t>6601823</t>
  </si>
  <si>
    <t>SV IMPL RD COL ADS 450MM PAV 0-1,25M</t>
  </si>
  <si>
    <t>6601824</t>
  </si>
  <si>
    <t>SV IMPL RD COL PEAD 500MM PAV 5,01-6M</t>
  </si>
  <si>
    <t>6601825</t>
  </si>
  <si>
    <t>SV IMPL RD COL ADS 450MM PAV 2,01-3M</t>
  </si>
  <si>
    <t>6601826</t>
  </si>
  <si>
    <t>SV IMPL RD COL ADS 450MM 5,01-6M</t>
  </si>
  <si>
    <t>6601827</t>
  </si>
  <si>
    <t>SV IMPL RD COL ADS 500MM 3,01-4M</t>
  </si>
  <si>
    <t>6601828</t>
  </si>
  <si>
    <t>SV IMPL RD COL PEAD 500MM PAV 6,01-7M</t>
  </si>
  <si>
    <t>6601829</t>
  </si>
  <si>
    <t>SV IMPL RD COL PEAD 500MM 4,01-5M</t>
  </si>
  <si>
    <t>6601830</t>
  </si>
  <si>
    <t>SV IMPL RD COL ADS 500MM PAV 1,26-2M</t>
  </si>
  <si>
    <t>6601831</t>
  </si>
  <si>
    <t>SV IMPL RD COL ADS 500MM PAV 6,01-7M</t>
  </si>
  <si>
    <t>6601832</t>
  </si>
  <si>
    <t>SV IMPL RD COL PEAD 500MM PAV 2,01-3M</t>
  </si>
  <si>
    <t>6601833</t>
  </si>
  <si>
    <t>SV IMPL RD COL PEAD 500MM 0-1,25M</t>
  </si>
  <si>
    <t>6601834</t>
  </si>
  <si>
    <t>SV IMPL RD COL ADS 450MM 1,26-2M</t>
  </si>
  <si>
    <t>6601835</t>
  </si>
  <si>
    <t>SV IMPL RD COL ADS 450MM PAV 1,26-2M</t>
  </si>
  <si>
    <t>6601836</t>
  </si>
  <si>
    <t>SV IMPL RD COL ADS 450MM PAV 5,01-6M</t>
  </si>
  <si>
    <t>6601837</t>
  </si>
  <si>
    <t>SV IMPL RD COL ADS 500MM PAV 4,01-5M</t>
  </si>
  <si>
    <t>6601838</t>
  </si>
  <si>
    <t>SVSV IMPL RD COL PVC 150MM PAV 0-1,25M</t>
  </si>
  <si>
    <t>6601839</t>
  </si>
  <si>
    <t>SV IMPL RD COL PVC 200MM PAV 3,01-4M</t>
  </si>
  <si>
    <t>6601840</t>
  </si>
  <si>
    <t>SV IMPL RD COL ADS 450MM 6,01-7M</t>
  </si>
  <si>
    <t>6601841</t>
  </si>
  <si>
    <t>SV IMPL RD COL ADS 500MM PAV 0-1,25M</t>
  </si>
  <si>
    <t>6601842</t>
  </si>
  <si>
    <t>SV IMPL RD COL FOFO 200MM AEREO 0-0,78M</t>
  </si>
  <si>
    <t>6601843</t>
  </si>
  <si>
    <t>SV IMPL RD COL ADS 500MM PAV 3,01-4M</t>
  </si>
  <si>
    <t>6601844</t>
  </si>
  <si>
    <t>SV IMPL RD COL ADS 500MM 0-1,25M</t>
  </si>
  <si>
    <t>6601845</t>
  </si>
  <si>
    <t>SV IMPL RD COL ADS 500MM 5,01-6M</t>
  </si>
  <si>
    <t>6601846</t>
  </si>
  <si>
    <t>SV IMPL RD COL PEAD 180MM PAV 5,01-6M</t>
  </si>
  <si>
    <t>6601847</t>
  </si>
  <si>
    <t>SV IMPL RD COL PEAD 160MM 1,26-2M</t>
  </si>
  <si>
    <t>6601848</t>
  </si>
  <si>
    <t>SV IMPL RD COL PVC 450MM 1,26-2M</t>
  </si>
  <si>
    <t>6601849</t>
  </si>
  <si>
    <t>SV DE IMPL DE REDE COL DN450 PAV 3,0M</t>
  </si>
  <si>
    <t>6601850</t>
  </si>
  <si>
    <t>SV IMPL RD COL PVC 150MM PAV 4,01-5M</t>
  </si>
  <si>
    <t>6601851</t>
  </si>
  <si>
    <t>SV IMPL RD COL PVC 200MM PAV 2,01-3M</t>
  </si>
  <si>
    <t>6601852</t>
  </si>
  <si>
    <t>SV IMPL RD COL PVC 150MM 1,26-2M</t>
  </si>
  <si>
    <t>6601853</t>
  </si>
  <si>
    <t>SV IMPL RD COL PVC 200MM PAV 4,01-5M</t>
  </si>
  <si>
    <t>6601854</t>
  </si>
  <si>
    <t>SV IMPL RD COL PVC 150MM PAV 1,26-2M</t>
  </si>
  <si>
    <t>6601855</t>
  </si>
  <si>
    <t>SV IMPL RD COL PVC 150MM PAV 5,01-6M</t>
  </si>
  <si>
    <t>6601856</t>
  </si>
  <si>
    <t>SV IMPL RD COL PEAD 160MM 6,01-7M</t>
  </si>
  <si>
    <t>6601857</t>
  </si>
  <si>
    <t>SV IMPL RD COL PEAD 180MM 3,01-4M</t>
  </si>
  <si>
    <t>6601858</t>
  </si>
  <si>
    <t>SV IMPL RD COL PVC 150MM PAV 2,01-3M</t>
  </si>
  <si>
    <t>6601859</t>
  </si>
  <si>
    <t>SV IMPL RD COL PVC 150MM 3,01-4M</t>
  </si>
  <si>
    <t>6601860</t>
  </si>
  <si>
    <t>SV IMPL RD COL PVC 200MM 1,26-2M</t>
  </si>
  <si>
    <t>6601861</t>
  </si>
  <si>
    <t>SV IMPL RD COL PVC 250MM PAV 5,01-6M</t>
  </si>
  <si>
    <t>6601862</t>
  </si>
  <si>
    <t>SV IMPL RD COL PVC 300MM PAV 4,01-5M</t>
  </si>
  <si>
    <t>6601863</t>
  </si>
  <si>
    <t>SV IMPL RD COL PVC 150MM 2,01-3M</t>
  </si>
  <si>
    <t>6601864</t>
  </si>
  <si>
    <t>SV IMPL RD COL PVC 200MM PAV 5,01-6M</t>
  </si>
  <si>
    <t>6601865</t>
  </si>
  <si>
    <t>SV IMPL RD COL PVC 250MM PAV 3,01-4M</t>
  </si>
  <si>
    <t>6601866</t>
  </si>
  <si>
    <t>SV IMPL RD COL PVC 150MM PAV 3,01-4M</t>
  </si>
  <si>
    <t>6601867</t>
  </si>
  <si>
    <t>SV COLETA DESTINACAO RESIDUOS TO (CAPEX)</t>
  </si>
  <si>
    <t>6601868</t>
  </si>
  <si>
    <t>SV DE DESENVOLVIMENTO DE SOFTWARE</t>
  </si>
  <si>
    <t>6601869</t>
  </si>
  <si>
    <t>SV DE IMPL DE REDE COL DN450 PAV 1,50M</t>
  </si>
  <si>
    <t>6601870</t>
  </si>
  <si>
    <t>SV DE IMPL DE REDE COL DN450 PAV 2,00M</t>
  </si>
  <si>
    <t>6601871</t>
  </si>
  <si>
    <t>SV IMPL RD COL PVC 350MM 1,26-2,00M</t>
  </si>
  <si>
    <t>6601872</t>
  </si>
  <si>
    <t>SV DE VIGILANCIA PATRIMONIAL</t>
  </si>
  <si>
    <t>6601873</t>
  </si>
  <si>
    <t>SV CONSULTORIA AMBIENTAL</t>
  </si>
  <si>
    <t>6601880</t>
  </si>
  <si>
    <t>SV IMPL RD COL PVC 350MM 5,01-6,00M</t>
  </si>
  <si>
    <t>Identificador</t>
  </si>
  <si>
    <t>Tipo Atividade</t>
  </si>
  <si>
    <t>Natureza Atividade</t>
  </si>
  <si>
    <t>5ºNível</t>
  </si>
  <si>
    <t>Característica</t>
  </si>
  <si>
    <t>XXX</t>
  </si>
  <si>
    <t>E</t>
  </si>
  <si>
    <t>XX</t>
  </si>
  <si>
    <t>Verificar o escopo da TR ou do aditivo para o PEP mais apropriado</t>
  </si>
  <si>
    <t>SV IMPL RD COL PEAD 150MM PVM 0-1,25M</t>
  </si>
  <si>
    <t>SV IMPL RD COL PEAD 150MM PVM 1,26-2M</t>
  </si>
  <si>
    <t>SV IMPL RD COL PEAD 150MM PVM 2,01-3M</t>
  </si>
  <si>
    <t>SV IMPL RD COL PEAD 150MM PVM 3,01-4M</t>
  </si>
  <si>
    <t>SV IMPL RD COL PEAD 150MM 0-1,25M</t>
  </si>
  <si>
    <t>SV IMPL RD COL PEAD 150MM 1,26-2M</t>
  </si>
  <si>
    <t>SV IMPL RD COL PEAD 150MM 2,01-3M</t>
  </si>
  <si>
    <t>SV IMPL RD COL PEAD 150MM 3,01-4M</t>
  </si>
  <si>
    <t>SV IMPL RD COL PEAD 150MM 4,01-5M</t>
  </si>
  <si>
    <t>SV IMPL RD COL PEAD 200MM PVM 1,26-2M</t>
  </si>
  <si>
    <t>SV IMPL RD COL PEAD 200MM PVM 2,01-3M</t>
  </si>
  <si>
    <t>SV IMPL RD COL PEAD 250MM PVM 2,01-3M</t>
  </si>
  <si>
    <t>SV IMPL RD COL PEAD 250MM PVM 3,01-4M</t>
  </si>
  <si>
    <t>SV IMPL RD COL PEAD 300MM PVM 4,01-5M</t>
  </si>
  <si>
    <t>SV IMPL RD COL PEAD 300MM 4,01-5M</t>
  </si>
  <si>
    <t>SV IMPL RD COL PE100 250MM 0-1,25M</t>
  </si>
  <si>
    <t>SV IMPL RD COL PE100 250MM 1,26-2M</t>
  </si>
  <si>
    <t>SV IMPL RD COL PE100 250MM 2,01-3M</t>
  </si>
  <si>
    <t>SV IMPL RD COL PEAD 150MM PVM 4,01-5M</t>
  </si>
  <si>
    <t>SV IMPL RD COL PEAD 200MM PVM 3,01-4M</t>
  </si>
  <si>
    <t>SV IMPL RD COL PEAD 400MM PVM 3,01-4M</t>
  </si>
  <si>
    <t>SV IMPL RD COL PEAD 400MM PVM 4,01-5M</t>
  </si>
  <si>
    <t>SV IMPL RD COL PE100 180MM PVM 2,01-3M</t>
  </si>
  <si>
    <t>SV IMPL RD COL PE100 180MM 2,01-3M</t>
  </si>
  <si>
    <t>SV IMPL RD COL PE100 180MM PVM 3,01-4M</t>
  </si>
  <si>
    <t>SV IMPL RD COL PE100 225MM PVM 3,01-4M</t>
  </si>
  <si>
    <t>SV IMPL RD COL PEAD 400MM PVM 2,01-3M</t>
  </si>
  <si>
    <t>SV IMPL RD COL PEAD 450MM PVM 3,01-4M</t>
  </si>
  <si>
    <t>SV IMPL RD COL PEAD 450MM PVM 4,01-5M</t>
  </si>
  <si>
    <t>SV IMPL RD COL PE100 355MM 1,26-2M</t>
  </si>
  <si>
    <t>SV IMPL RD COL PE100 355MM 2,01-3M</t>
  </si>
  <si>
    <t>SV IMPL RD COL PE100 355MM 3,01-4M</t>
  </si>
  <si>
    <t>SV IMPL RD COL PE100 355MM PVM 2,01-3M</t>
  </si>
  <si>
    <t>SV IMPL RD COL PE100 355MM PVM 1,26-2M</t>
  </si>
  <si>
    <t>SV IMPL RD COL PE100 350MM 1,26-2M</t>
  </si>
  <si>
    <t>SV IMPL RD COL PEAD 300MM PVM 5,01-6M</t>
  </si>
  <si>
    <t>SV IMPL RD COL PE100 250MM PVM 1,26-2M</t>
  </si>
  <si>
    <t>SV IMPL RD COL PE100 250MM PVM 2,01-3M</t>
  </si>
  <si>
    <t>SV IMPL RD COL PE100 90MM 1,26-2M</t>
  </si>
  <si>
    <t>SV IMPL RD COL PE100 90MM 2,01-3M</t>
  </si>
  <si>
    <t>SV IMPL RD COL PE100 140MM PVM 0-1,25M</t>
  </si>
  <si>
    <t>SV IMPL RD COL PEAD 250MM PVM 0-1,25M</t>
  </si>
  <si>
    <t>SV IMPL RD COL PEAD 250MM PVM 1,26-2M</t>
  </si>
  <si>
    <t>SV IMPL RD COL PEAD 300MM PVM 0-1,25M</t>
  </si>
  <si>
    <t>SV IMPL RD COL PEAD 300MM PVM 1,26-2M</t>
  </si>
  <si>
    <t>SV IMPL RD COL PEAD 300MM PVM 2,01-3M</t>
  </si>
  <si>
    <t>SV IMPL RD COL PEAD 300MM 1,26-2M</t>
  </si>
  <si>
    <t>SV IMPL RD COL PE100 500MM 2,01-3M</t>
  </si>
  <si>
    <t>SV IMPL RD COL PE100 500MM PVM 2,01-3M</t>
  </si>
  <si>
    <t>SV IMPL RD COL ADS 500MM PVM 3,01-4M</t>
  </si>
  <si>
    <t>SV IMPL RD COL PE100 500MM PVM 1,26-2M</t>
  </si>
  <si>
    <t>SV IMPL RD COL PE100 180MM PVM 1,26-2M</t>
  </si>
  <si>
    <t>SV IMPL RD COL PE100 250MM PVM 0-1,25M</t>
  </si>
  <si>
    <t>SV IMPL RD COL PE100 180MM PVM 0-1,25M</t>
  </si>
  <si>
    <t>SV IMPL RD COL PE100 160MM PVM 2,01-3M</t>
  </si>
  <si>
    <t>SV IMPL RD COL PE100 160MM PVM 1,26-2M</t>
  </si>
  <si>
    <t>SV IMPL RD COL PE100 90MM PVM 1,26-2M</t>
  </si>
  <si>
    <t>SV IMPL RD COL PE100 90MM PVM 2,01-3M</t>
  </si>
  <si>
    <t>SV IMPL RD COL PE100 90MM PVM 0-1,25M</t>
  </si>
  <si>
    <t>X</t>
  </si>
  <si>
    <t>SV IMPL COLETOR TRONCO DN300 MND PRF 4M</t>
  </si>
  <si>
    <t>SV IMPL LIN RECALQUE DN300 MND PRF 0-2M</t>
  </si>
  <si>
    <t>SV IMPL CANALETA DREN AG PLUVIAIS DN400</t>
  </si>
  <si>
    <t>SV DE IMPL DRENAGEM DN400 TERRA</t>
  </si>
  <si>
    <t>001</t>
  </si>
  <si>
    <t>LINHA DE RECALQUE EXISTENTE</t>
  </si>
  <si>
    <t>002</t>
  </si>
  <si>
    <t>COLETOR TRONCO EXISTENTE</t>
  </si>
  <si>
    <t>INTERCEPTOR EXISTENTE</t>
  </si>
  <si>
    <t>003</t>
  </si>
  <si>
    <t>EMISSÁRIO EXISTENTE</t>
  </si>
  <si>
    <t>I</t>
  </si>
  <si>
    <t>LX</t>
  </si>
  <si>
    <t>PX</t>
  </si>
  <si>
    <t>MELHORIA/ADEQUAÇÃO SEDE</t>
  </si>
  <si>
    <t>A</t>
  </si>
  <si>
    <t>PR</t>
  </si>
  <si>
    <t>HD</t>
  </si>
  <si>
    <t>RC</t>
  </si>
  <si>
    <t>D</t>
  </si>
  <si>
    <t>RP</t>
  </si>
  <si>
    <t>CE</t>
  </si>
  <si>
    <t>RE</t>
  </si>
  <si>
    <t>LR</t>
  </si>
  <si>
    <t>SV DE APOIO OPERACIONAL</t>
  </si>
  <si>
    <t>SV MOBILIZACAO DESMOBILIZAÇÃO INSP CIVIL</t>
  </si>
  <si>
    <t>SV VIDEO INSPECAO</t>
  </si>
  <si>
    <t>SV RELATORIO TECNICO VIDEO INSPECAO</t>
  </si>
  <si>
    <t>SV DISPOSICAO FINAL DE RESÍDUOS SOLIDOS</t>
  </si>
  <si>
    <t>SV PLANTIO GRAMA EM PLACA</t>
  </si>
  <si>
    <t>SV EXECUCAO ENSAIO REACAO ALCALI-AGREGAD</t>
  </si>
  <si>
    <t>SV EX ENSAIO RESISTENCIA TESTEMUNHOS</t>
  </si>
  <si>
    <t>AD</t>
  </si>
  <si>
    <t>TE</t>
  </si>
  <si>
    <t>IN</t>
  </si>
  <si>
    <t>RD</t>
  </si>
  <si>
    <t>ED</t>
  </si>
  <si>
    <t>REDE COLETORA DN 500</t>
  </si>
  <si>
    <t>REDE COLETORA DN 600</t>
  </si>
  <si>
    <t>LE</t>
  </si>
  <si>
    <t>200</t>
  </si>
  <si>
    <t>400</t>
  </si>
  <si>
    <t>Melhoria Captação de Esgoto</t>
  </si>
  <si>
    <t>SV RECUPERACAO COLETOR/INTERCEPTOR CIPP</t>
  </si>
  <si>
    <t>CT</t>
  </si>
  <si>
    <t>REDE COLETORA DN 400</t>
  </si>
  <si>
    <t>REDE COLETORA DN 100</t>
  </si>
  <si>
    <t>REDE COLETORA DN 300</t>
  </si>
  <si>
    <t>SERVICO DE INSTALACAO DE TELEMETRIA</t>
  </si>
  <si>
    <t>EM</t>
  </si>
  <si>
    <t>350</t>
  </si>
  <si>
    <t>SV CESSAO DE MAO OBRA TEMPORARIA ADM</t>
  </si>
  <si>
    <t>LINHA DE RECALQUE DN 250</t>
  </si>
  <si>
    <t>SV ATEND RECEPTIVO HUMANO VIDEOCHAMADA</t>
  </si>
  <si>
    <t>_SV ATENDIMENTO RECEPTIVO HUMANO VIDEOCH</t>
  </si>
  <si>
    <t>SERVIÇO DE REVITALIZACAO DE EQUIP</t>
  </si>
  <si>
    <t>SV DE INST DE AR CONDICIONADO</t>
  </si>
  <si>
    <t>SV DE IMPL DE REDE DISTR DN 63 TERRA</t>
  </si>
  <si>
    <t>SV FORN ACONDICIONA MATERIAL FILTRANTE</t>
  </si>
  <si>
    <t>SV DE IMPL DE COLETOR TRONCO DN 1200 MND</t>
  </si>
  <si>
    <t>SV CONFECCAO MAQUETE</t>
  </si>
  <si>
    <t>SERVIÇO DE BATIMETRIA</t>
  </si>
  <si>
    <t>SV LOCACAO E HIGIENIZACAO DE UNIFORMES</t>
  </si>
  <si>
    <t>SV EXECUCAO ENSAIO PACOMETRIA</t>
  </si>
  <si>
    <t>SV EXECUCAO ENSAIO ADERENCIA PINTURA</t>
  </si>
  <si>
    <t>SV EXECUCAO ENSAIO DUREZA BARCOL PRFV</t>
  </si>
  <si>
    <t>SV EXECUCAO ENSAIO POTENCIAL CORROSAO</t>
  </si>
  <si>
    <t>SV EX ENSAIO RESISTIVIDADE ELETRICA</t>
  </si>
  <si>
    <t>SV EX ENSAIO RESISTENCIA PENETRACAO PINO</t>
  </si>
  <si>
    <t>SV EX ENSAIO RESISTENCIA TRACAO PRFV</t>
  </si>
  <si>
    <t>SV DE IMPL POCO VISITA DN 600</t>
  </si>
  <si>
    <t>SV EX ENSAIO LIQUIDO PENETRANTE</t>
  </si>
  <si>
    <t>SV EX ENSAIO ESPESSURA DE PELICULA SECA</t>
  </si>
  <si>
    <t>SV ENSAIO ESPESSURA E DESCONTINUIDADE UL</t>
  </si>
  <si>
    <t>SV DE APLIC DE QUIMICOS POR EMBARCACAO</t>
  </si>
  <si>
    <t>SV DIA STAND BY</t>
  </si>
  <si>
    <t>SV DE CONSTRUCAO DE VIVEIRO DE MUDAS</t>
  </si>
  <si>
    <t>SV DE REVITALIZACAO BOMBAS SUBMERSIVEIS</t>
  </si>
  <si>
    <t>SERVIÇOS DE CALDERARIA E SOLDA</t>
  </si>
  <si>
    <t>SV EXECUCAO ENSAIO ESCLEROMETRIA</t>
  </si>
  <si>
    <t>SV EXECUCAO ENSAIO TEOR CLORETO CONCRETO</t>
  </si>
  <si>
    <t>SV INSPECAO ROTINA ESTRUTURA CIVIL</t>
  </si>
  <si>
    <t>SV MANUTENCAO MOTOR</t>
  </si>
  <si>
    <t>SV DE IMPL POCO VISITA DN 1100</t>
  </si>
  <si>
    <t>SV INSPECAO COMPLETA  ESTRUTURA CIVIL</t>
  </si>
  <si>
    <t>SV RELATORIO TECNICO ESTRUTURA CIVIL</t>
  </si>
  <si>
    <t>SV RELATORIO TECNICO INSPECAO ROTINEIRA</t>
  </si>
  <si>
    <t>SV EX ENSAIO PROFUNDIDADE DE CARBONATACA</t>
  </si>
  <si>
    <t>SV DE CALIBRACAO EQPTOS LABORATORIO</t>
  </si>
  <si>
    <t>SV INSTALACAO CAIXA DE DESCARGA ADUTORA</t>
  </si>
  <si>
    <t>SV TRAV FURO DIRECIONAL MND PEAD DN 400</t>
  </si>
  <si>
    <t>SV TRAV FURO DIRECIONAL MND PEAD DN 300</t>
  </si>
  <si>
    <t>SV DESATIVACAO COLETOR ESGOTO</t>
  </si>
  <si>
    <t>SV DE IMPL POCO VISITA DN 1500</t>
  </si>
  <si>
    <t>SV INVESTIGACAO DA ESPESSURA DE ELEMENTO</t>
  </si>
  <si>
    <t>SV ENSAIO TEOR DE SULFATOS NO CONCRETO</t>
  </si>
  <si>
    <t>SV DE IMPL DE REDE COLETORA DN 600</t>
  </si>
  <si>
    <t>SV DE IMPL DE REDE COLETORA DN 700</t>
  </si>
  <si>
    <t>SV NSTALACAO FILTROS GASES ODORÍFEROS</t>
  </si>
  <si>
    <t>SV REBAIXAMENTO LENCOL FREATICO 0-6,0M</t>
  </si>
  <si>
    <t>SV TRATAMENTO AGUA POCO</t>
  </si>
  <si>
    <t>SERVICO DE DRAGAGEM E MERGULHO</t>
  </si>
  <si>
    <t>SV PAVIMENTACAO ASFALTICA TON</t>
  </si>
  <si>
    <t>SV MANUTENCAO HIDRANTES E MANGUEIRAS</t>
  </si>
  <si>
    <t>SV MANUTENCAO DE EXTINTORES</t>
  </si>
  <si>
    <t>SV EXECUCAO TRAVESSIA MND PEAD DE160MM</t>
  </si>
  <si>
    <t>SV IMPL CANALETA DREN AG PLUVIAIS DN300</t>
  </si>
  <si>
    <t>SV REPAV LADR HIDRAULICO ≤ 24H</t>
  </si>
  <si>
    <t>SV REPAV BASALTO REGULAR ≤ 24H</t>
  </si>
  <si>
    <t>SV REPAV CALC CONCRETO ≤ 24H</t>
  </si>
  <si>
    <t>SV REPAV PARALELEPIPEDOS ≤ 24H</t>
  </si>
  <si>
    <t>SV REPAV BASALTO REGULAR ≤ 7D</t>
  </si>
  <si>
    <t>SV REPAV PARALELEPIPEDOS ≤ 7D</t>
  </si>
  <si>
    <t>SV REPAV CBUQ ≤ 24H</t>
  </si>
  <si>
    <t>SV REPAV MEIO FIO ≤ 24H</t>
  </si>
  <si>
    <t>SV REPAV CALC CONCRETO &gt; 7D</t>
  </si>
  <si>
    <t>SV REPAV MEIO FIO &gt; 7D</t>
  </si>
  <si>
    <t>SV REPAV LADR HIDRAULICO ≤ 7D</t>
  </si>
  <si>
    <t>SV REPAV CBUQ ≤ 7D</t>
  </si>
  <si>
    <t>SV REPAV MEIO FIO ≤ 7D</t>
  </si>
  <si>
    <t>SV REPAV PARALELEPIPEDOS &gt; 7D</t>
  </si>
  <si>
    <t>SV REPAV CALC CONCRETO ≤ 7D</t>
  </si>
  <si>
    <t>SV REPAV BASALTO REGULAR &gt; 7D</t>
  </si>
  <si>
    <t>SV REPAV CBUQ &gt; 7D</t>
  </si>
  <si>
    <t>SV REPAV LADR HIDRAULICO &gt; 7D</t>
  </si>
  <si>
    <t>SV IMPL COLETOR TRONCO DN 300 ASF PRF 6M</t>
  </si>
  <si>
    <t>SV IMPL COLETOR TRONCO DN 900 ASF PRF 3M</t>
  </si>
  <si>
    <t>SV IMPL COLETOR TRONCO DN 900 ASF PRF 4M</t>
  </si>
  <si>
    <t>SV IMPL LIN RECALQUE DN 355 ASF PR 1,25M</t>
  </si>
  <si>
    <t>SV IMPL COLETOR TRONCO DN 300 ASF PRF 5M</t>
  </si>
  <si>
    <t>SV IMPL COLETOR TRONCO DN 200 ASF PRF 2M</t>
  </si>
  <si>
    <t>SV IMPL COLETOR TRONCO DN 300 ASF PRF 7M</t>
  </si>
  <si>
    <t>SV IMPL COLETOR TRONCO DN 200 ASF PRF 3M</t>
  </si>
  <si>
    <t>SV IMPL COLETOR TRONCO DN 450 ASF PRF 6M</t>
  </si>
  <si>
    <t>SV IMPL COLETOR TRONCO DN 200 ASF PRF 5M</t>
  </si>
  <si>
    <t>SV IMPL COLETOR TRONCO DN 200 ASF PRF 4M</t>
  </si>
  <si>
    <t>SV IMPL COLETOR TRONCO DN 450 ASF PRF 7M</t>
  </si>
  <si>
    <t>SV IMPL COLETOR TRONCO DN 750 ASF PRF 7M</t>
  </si>
  <si>
    <t>SV IMPL COLETOR TRONCO DN 450 ASF PRF 8M</t>
  </si>
  <si>
    <t>SV IMPL COLETOR TRONCO DN 577 ASF PRF 4M</t>
  </si>
  <si>
    <t>SV IMPL COLETOR TRONCO DN 900 ASF PRF 2M</t>
  </si>
  <si>
    <t>SV IMPL COLETOR TRONCO DN 577 ASF PRF 5M</t>
  </si>
  <si>
    <t>SV IMPL LIN RECALQUE DN 630 TER PROF 3M</t>
  </si>
  <si>
    <t>SV DE AUDITORIA TECNICA</t>
  </si>
  <si>
    <t>SV DE IMPL POCO VISITA DN 800</t>
  </si>
  <si>
    <t>SERVICO DE MANUTENCAO DE AR CONDICIONADO</t>
  </si>
  <si>
    <t>SV ELABORACAO MANUAL OPERACAO E MANUTENC</t>
  </si>
  <si>
    <t>SV ELABORACAO AS BUILT</t>
  </si>
  <si>
    <t>SV REVITALIZACAO GERADOR ENERGIA ELETRIC</t>
  </si>
  <si>
    <t>SV CONCRETAGEM 20MPA</t>
  </si>
  <si>
    <t>SERVICO TREINAMENTO OPERACAO MANUTENCAO</t>
  </si>
  <si>
    <t>SV CALCAMENTO CONCRETO</t>
  </si>
  <si>
    <t>SV EXECUCAO MEIO-FIO SARJETA</t>
  </si>
  <si>
    <t>SV IMPL COL TRONCO D600 INTER PRF 3M</t>
  </si>
  <si>
    <t>SV IMPL COLETOR TRONCO DN 800 MND</t>
  </si>
  <si>
    <t>SV IMPL LIN RECALQUE DN 500 ASF PROF 4M</t>
  </si>
  <si>
    <t>SV IMPL LIN RECALQUE DN 630 ASF PROF 3M</t>
  </si>
  <si>
    <t>SV IMPL COL TRONCO D600 INTER PRF 7M</t>
  </si>
  <si>
    <t>SV IMPL LIN RECALQUE DN 355 ASF PROF 2M</t>
  </si>
  <si>
    <t>SV IMPL LIN RECALQUE DN 500 ASF PROF 2M</t>
  </si>
  <si>
    <t>SV IMPL LIN RECALQUE DN 630 TER PROF 2M</t>
  </si>
  <si>
    <t>SV IMPL COL TRONCO D600 ASF PRF 7M</t>
  </si>
  <si>
    <t>SV IMPL COLETOR TRONCO DN 700 MND</t>
  </si>
  <si>
    <t>SV IMPL LIN RECALQUE DN 630 INT PROF 2M</t>
  </si>
  <si>
    <t>SV IMPL LIN RECALQUE DN 225 ASF PROF 2M</t>
  </si>
  <si>
    <t>SV IMPL COL TRONCO D600 INTER PRF 2M</t>
  </si>
  <si>
    <t>SV IMPL LIN RECALQUE DN 500 ASF PROF 3M</t>
  </si>
  <si>
    <t>SV IMPL LIN RECALQUE DN 355 ASF PROF 3M</t>
  </si>
  <si>
    <t>SV IMPL COL TRONCO D600 INTER PRF 4M</t>
  </si>
  <si>
    <t>SV IMPL COL TRONCO D600 ASF PRF 6M</t>
  </si>
  <si>
    <t>SV IMPL LIN RECALQUE DN 355 INT PROF 2M</t>
  </si>
  <si>
    <t>SV IMPL COL TRONCO D600 INTER PRF 5M</t>
  </si>
  <si>
    <t>SV IMPL LIN RECALQUE DN 355 ASF PROF 4M</t>
  </si>
  <si>
    <t>SV IMPL LIN RECALQUE DN 630 ASF PROF 2M</t>
  </si>
  <si>
    <t>SV IMPL LIN RECALQUE DN 630 INT PROF 3M</t>
  </si>
  <si>
    <t>SV CESSAO MAO OBRA OPERACIONAL</t>
  </si>
  <si>
    <t>SV CONCRETAGEM 15MPA</t>
  </si>
  <si>
    <t>SV DE IMPL DE LIN RECALQUE DN 80 ASF</t>
  </si>
  <si>
    <t>SV TOPOGRAFIA MENSAL</t>
  </si>
  <si>
    <t>SV IMPL MACROMED VAZAO DN 900 MM</t>
  </si>
  <si>
    <t>SV INSTALACO GRADE PRFV</t>
  </si>
  <si>
    <t>SV INSTALCAO DE TAMPA EM PRFV</t>
  </si>
  <si>
    <t>SERVICO CONSTRUCAO TELHADO M2</t>
  </si>
  <si>
    <t>SV MELHORIA LINHA RECALQUE DN1200</t>
  </si>
  <si>
    <t>LOCACAO ETE COMPACTA 3/LS</t>
  </si>
  <si>
    <t>SV IMPL LIN RECALQUE DN560 ARG 2M PVM</t>
  </si>
  <si>
    <t>SV CONTROLE TECNOLOGICO SOLO</t>
  </si>
  <si>
    <t>SV DE COLETA DE RESIDUOS KG</t>
  </si>
  <si>
    <t>SV EXECUCAO FORMAS E CIMBRAMENTO</t>
  </si>
  <si>
    <t>MAO OBRA CONFECCAO CRIACAO MASCOTE BRINQ</t>
  </si>
  <si>
    <t>SV LEVANTAMENTO SISMICO SBP</t>
  </si>
  <si>
    <t>SV LEVANTAMENTO SONOGRAFICO SSS</t>
  </si>
  <si>
    <t>SV IMPL LIN RECALQUE DN560 ARG 2M</t>
  </si>
  <si>
    <t>SV MANUTENCAO RELOGIO PONTO</t>
  </si>
  <si>
    <t>SV EXECUCAO FUNDACAO ESTACA</t>
  </si>
  <si>
    <t>ENSAIO TENSAO LUVA ISOLANTE DE BORRACHA</t>
  </si>
  <si>
    <t>SV DE INSTALACAO - MONTAGEM MAQ/EQUIP</t>
  </si>
  <si>
    <t>SV IMPL PV CONCR DN900X200 0-1,25M</t>
  </si>
  <si>
    <t>SV IMPL PV CONCR DN900X150 2,01-3M</t>
  </si>
  <si>
    <t>SV IMPL PV CONCR DN900X150 3,01-4M</t>
  </si>
  <si>
    <t>SV IMPL PV CONCR DN900X250 0-1,25M</t>
  </si>
  <si>
    <t>SV IMPL PV CONCR DN900X250 1,26-2M</t>
  </si>
  <si>
    <t>SV IMPL PV CONCR DN900X200 1,26-2M</t>
  </si>
  <si>
    <t>SV IMPERMEABILIZACAO RESERVATORIO MANTA</t>
  </si>
  <si>
    <t>SV IMPL PV CONCR DN900X200 3,01-4M</t>
  </si>
  <si>
    <t>SV ASSESSORIA PARALEGAL</t>
  </si>
  <si>
    <t>SV IMPL PV CONCR DN900X200 2,01-3M</t>
  </si>
  <si>
    <t>PV 90CM P/ DN 150 - C/PAV ATÉ 1,25M PROF</t>
  </si>
  <si>
    <t>SV IMPL PV CONCR DN900X150 1,26-2M</t>
  </si>
  <si>
    <t>SV IMPL PV CONCR DN900X250 2,01-3M</t>
  </si>
  <si>
    <t>SV CERTIF CALIBR RBC ESPEC VIS INT HACH</t>
  </si>
  <si>
    <t>SV MANUT PREV ESPEC VIS INT</t>
  </si>
  <si>
    <t>SV REVITAL FUNC INVERSOR FREQ</t>
  </si>
  <si>
    <t>SV INST TELEMETRIA P/ HIDROMETRO</t>
  </si>
  <si>
    <t>SV DE INSPECAO DE LIGACAO DE AGUA</t>
  </si>
  <si>
    <t>SV IMPLEMENTACAO EPLAN ELETRIC P8</t>
  </si>
  <si>
    <t>SV IMPL PV CONCR DN900X250 3,01-4M</t>
  </si>
  <si>
    <t>SV CERT CALIBR RASTR TURBIDIMET INT HACH</t>
  </si>
  <si>
    <t>SV CERTIF CALIBR RBC TERM/ELETR INT HACH</t>
  </si>
  <si>
    <t>SV CERTIF CALIBR RBC ELETRODO PH INT HAC</t>
  </si>
  <si>
    <t>SV CERTIF CALIBR RASTR ESPEC VIS INT</t>
  </si>
  <si>
    <t>SV MANUT PREV TURBIDIMETRO INT</t>
  </si>
  <si>
    <t>SV MANUT PREV MEDIDOR HQ INT</t>
  </si>
  <si>
    <t>SV CONSULTORIA LEI INCENTIVO CULT</t>
  </si>
  <si>
    <t>SV IMPL COLETOR TRONCO MND CA DN600</t>
  </si>
  <si>
    <t>SV IMPL COLETOR TRONCO MND CA DN500</t>
  </si>
  <si>
    <t>SERVIÇO DE PINTURA E MANUTENCAO</t>
  </si>
  <si>
    <t>SV LIMPEZA VEGETACAO LAGOA ETE</t>
  </si>
  <si>
    <t>SV MANUT PREV/CORR POCO TUBULAR</t>
  </si>
  <si>
    <t>SV DE IMPLEMENTAÇÃO DE CORTINA ARBÓREA</t>
  </si>
  <si>
    <t>SV TREINAMENTO EPLAN IN COMPANY</t>
  </si>
  <si>
    <t>SV TRANSCRICAO PROJETOS MODELO AEGEA</t>
  </si>
  <si>
    <t>SV IMPLEMENTACAO EPLAN PRO PANEL PROF</t>
  </si>
  <si>
    <t>LOCACAO DE RESERVATORIO MOVEL</t>
  </si>
  <si>
    <t>SV LIMPEZA MANUTENCAO POCOS</t>
  </si>
  <si>
    <t>LOCACA DE ETA MOVEL</t>
  </si>
  <si>
    <t>SV ASSESSORIA COMUNICACAO INTEGRADA</t>
  </si>
  <si>
    <t>SV PERFURACAO E CONSTRUCAO DE POCOS DE A</t>
  </si>
  <si>
    <t>SV ATENDIMENTO CLIENTE WHATSAPP</t>
  </si>
  <si>
    <t>SV IMPL LIN RECALQ PEAD DN630 ASF 2-3M</t>
  </si>
  <si>
    <t>SV START UP CLORO</t>
  </si>
  <si>
    <t>SV IMPL RD COL DN150 ASF PRF 5,00M</t>
  </si>
  <si>
    <t>SV DE IMPL RDE DISTR DN 300 ASFALTO</t>
  </si>
  <si>
    <t>250</t>
  </si>
  <si>
    <t>SV IMPL INTERCEPTOR D800 TERRA PROF 5M</t>
  </si>
  <si>
    <t>SV MONIT E GERENC REDES SOCIAIS</t>
  </si>
  <si>
    <t>SV DE ATENDIMENTO AO CLIENTE</t>
  </si>
  <si>
    <t>SV ATEND CLIENTE CANAL ATIVO</t>
  </si>
  <si>
    <t>SV ELABORACAO ESTUDOS ENGENHARIA PERFORM</t>
  </si>
  <si>
    <t>SV LIGACAO DOMICILIAR ESG ASF PRFM</t>
  </si>
  <si>
    <t>SV LIGACAO DOMICILIAR ESG DUP ASF PRFM</t>
  </si>
  <si>
    <t>SV INSTALACAO CX DESCARGA LINHA RECALQ</t>
  </si>
  <si>
    <t>SV TREINAMENTO CLORO CL 17 EXTERNO</t>
  </si>
  <si>
    <t>SV TREINAMENTO TURBIDEZ TU5300\5400</t>
  </si>
  <si>
    <t>SV IMPL RD COL DN250 ASF PRF 5,00M</t>
  </si>
  <si>
    <t>SV IMPL COLETOR TRONCO MND CA DN400</t>
  </si>
  <si>
    <t>SV START UP FLUOR</t>
  </si>
  <si>
    <t>SV START UP TURBIDEZ</t>
  </si>
  <si>
    <t>SV START UP PH</t>
  </si>
  <si>
    <t>SV TREINAMENTO PH COMBINADO EXTERNO</t>
  </si>
  <si>
    <t>SV TREINAMENTO FLUOR CA610</t>
  </si>
  <si>
    <t>SV IMPL RD COL DN 300 ASF PRF 5,00M</t>
  </si>
  <si>
    <t>SV IMPL INTERCEPTOR DN800 ASF PROF 5,00M</t>
  </si>
  <si>
    <t>SV TRAVESSIA SOBRE RIO FD DN150MM</t>
  </si>
  <si>
    <t>SERV IMPL LIN RECALQUE MND PEAD DN63</t>
  </si>
  <si>
    <t>SV IMPL RD COL DN200 ASF PRF 5,00M</t>
  </si>
  <si>
    <t>SV IMPL RD COL DN 350 ASF PRF 5,00M</t>
  </si>
  <si>
    <t>FORNECIMENTO AGUA M3 FURO DIRECIONAL MND</t>
  </si>
  <si>
    <t>SV IMPL LIN RECALQUE MND 160MM</t>
  </si>
  <si>
    <t>SV IMPL LIN RECALQUE SUSP 160MM</t>
  </si>
  <si>
    <t>SV IMPL LIN RECALQUE 160MM 0-1,25M PAV</t>
  </si>
  <si>
    <t>SV IMPL LIN RECALQUE 160MM 2,01-3M PAV</t>
  </si>
  <si>
    <t>SV IMPL LIN RECALQUE 160MM 0-1,25M</t>
  </si>
  <si>
    <t>SV IMPL LIN RECALQUE 160MM 2,01-3M</t>
  </si>
  <si>
    <t>SV IMPL LIN RECALQUE MND 200MM</t>
  </si>
  <si>
    <t>SV IMPL LIN RECALQUE 200MM 0-1,25M PAV</t>
  </si>
  <si>
    <t>SV IMPL LIN RECALQUE 200MM 2,01-3M PAV</t>
  </si>
  <si>
    <t>SV IMPL LIN RECALQUE 200MM 0-1,25M</t>
  </si>
  <si>
    <t>SV DE LOCACAO DE CIMBRAMENTO</t>
  </si>
  <si>
    <t>SV MANUTENCAO PREVENTIVA MOTO REDUTOR</t>
  </si>
  <si>
    <t>SV MANUTENCAO CORRETIVA MOTO REDUTOR</t>
  </si>
  <si>
    <t>SV MANUTENCAO PREVENTIVA MOTOBOMBA</t>
  </si>
  <si>
    <t>SV MANUTENCAO CORRETIVA MOTOBOMBA</t>
  </si>
  <si>
    <t>SV MANUTENCAO CORRETIVA VENTILADOR</t>
  </si>
  <si>
    <t>SV IMPL LIN RECALQUE SUSP 200MM</t>
  </si>
  <si>
    <t>SV IMPL LIN RECALQUE 200MM 2,01-3M</t>
  </si>
  <si>
    <t>SERV IMPL LIN RECALQUE MND PEAD DN110</t>
  </si>
  <si>
    <t>SERVICO DE BOMBEAMENTO DE CONCRETO M3</t>
  </si>
  <si>
    <t>SERVICO DE BOMBEAMENTO DE CONCRETO DIARI</t>
  </si>
  <si>
    <t>SV MANUTENCAO PREVENTIVA BOMBA HELICOIDA</t>
  </si>
  <si>
    <t>SV MANUTENCAO PREVENTIVA BOMBA</t>
  </si>
  <si>
    <t>SV DE LIMPEZA DE DECANTADOR</t>
  </si>
  <si>
    <t>SERVICO EXECUCAO MEIO FIO SARJETA MT LIN</t>
  </si>
  <si>
    <t>SV IMPL LIN RECALQUE 160MM 1,26-2M PAV</t>
  </si>
  <si>
    <t>SV DE LOCACAO DE FORMA MODULAR</t>
  </si>
  <si>
    <t>SV DE LOCACAO DE ANDAIMES</t>
  </si>
  <si>
    <t>SV MANUTENCAO CORRETIVA MICROBOLHA</t>
  </si>
  <si>
    <t>SV MANUTENCAO PREVENTIVA MICROBOLHA</t>
  </si>
  <si>
    <t>SV MANUTENCAO PREVENTIVA PREPARADOR</t>
  </si>
  <si>
    <t>MAO OBRA MANUTENCAO ELETROMECANICA</t>
  </si>
  <si>
    <t>SV MONTAGEM ROLETE TRANSPORTE INDUSTRIAL</t>
  </si>
  <si>
    <t>SERV CONSTR ESTRUT EDIF</t>
  </si>
  <si>
    <t>SERVICO DE REGRAVACAO DE LOGOTIPO EM MAT</t>
  </si>
  <si>
    <t>SV CERT CALI RASTR DE FLUOR 2 CA610 HACH</t>
  </si>
  <si>
    <t>SV INSTALACAO GUARDA CORPO PRFV</t>
  </si>
  <si>
    <t>SV INSTALACAO ESCADA PRFV</t>
  </si>
  <si>
    <t>LOCACAO UNIFORME TRATAM EFLUENTE INDUSTR</t>
  </si>
  <si>
    <t>FORNECIMENTO EQUIPE RESGATE NR10</t>
  </si>
  <si>
    <t>CIVIL ETE M5</t>
  </si>
  <si>
    <t>SV INSTALACAO INTERNET FIBRA OPTICA</t>
  </si>
  <si>
    <t>SV EXECUCAO ALVENARIA BLOCO ESTRUTURAL</t>
  </si>
  <si>
    <t>SV ATENDIMENTO VIDEO CHAMADA</t>
  </si>
  <si>
    <t>SV ADEQUACO SEGURANCA INSTALACOES OPERAC</t>
  </si>
  <si>
    <t>SV MANUTENCAO CANTEIRO OBRAS</t>
  </si>
  <si>
    <t>SV REFORCO SOLO PEDRA MAO/RACHAO</t>
  </si>
  <si>
    <t>SV ELABORACAO ESTUDOS PROJETOS AMBIENTAI</t>
  </si>
  <si>
    <t>SV EXECUCAO OBRAS CONSTRUCAO CIVIL M2</t>
  </si>
  <si>
    <t>SV START UP AMONIA</t>
  </si>
  <si>
    <t>SV START UP CONDUTIVIDADE</t>
  </si>
  <si>
    <t>SV START UP OXIGENIO DISSOLVIDO</t>
  </si>
  <si>
    <t>SV START UP POTENCIAL OXIREDUCAO</t>
  </si>
  <si>
    <t>SV START UP DEMANDA QUIMICA OXIGENIO</t>
  </si>
  <si>
    <t>SV TREINAMENTO INSTRUMENTACAO ANALITICA</t>
  </si>
  <si>
    <t>SV HIGIENIZACAO UNIFORME</t>
  </si>
  <si>
    <t>INTEGRADOR M2.5</t>
  </si>
  <si>
    <t>INTEGRADOR M10</t>
  </si>
  <si>
    <t>INTEGRADOR M5</t>
  </si>
  <si>
    <t>INTEGRADOR M20</t>
  </si>
  <si>
    <t>CIVIL ETE M10</t>
  </si>
  <si>
    <t>CIVIL ETE M2,5</t>
  </si>
  <si>
    <t>CIVIL ETE M20</t>
  </si>
  <si>
    <t>ENSAIO VARA MANOBRA NR10</t>
  </si>
  <si>
    <t>LOCACAO ESCORA METALICA DIA</t>
  </si>
  <si>
    <t>SV TREINAMENTO INSTALACAO HIDRAUL SANIT</t>
  </si>
  <si>
    <t>SV MANUTENCAO SMARTPHONE</t>
  </si>
  <si>
    <t>SV SUPORTE SISTEMA ATENDIMENTO VIDEOCHAM</t>
  </si>
  <si>
    <t>LOCACAO DE EQUIP  DE VIDEOMONITORAMENTO</t>
  </si>
  <si>
    <t>SV MANUTENCAO CORRETIVA POCO TUBULAR PRO</t>
  </si>
  <si>
    <t>SV LIMPEZA QUIMICA POCO TUBULAR PROFUNDO</t>
  </si>
  <si>
    <t>SV EXECUCAO ENCAMISAMENTO POCO TUBULAR P</t>
  </si>
  <si>
    <t>SV ALARGAMENTO POCO TUBULAR PROFUNDO</t>
  </si>
  <si>
    <t>SV EXECUCAO CIMENTACAO ANELAR</t>
  </si>
  <si>
    <t>SV ASSESSORIA AMBIENTAL</t>
  </si>
  <si>
    <t>SV ELABORACAO DE DATABOOK</t>
  </si>
  <si>
    <t>LOCACAO LANCHA</t>
  </si>
  <si>
    <t>SV DE IMPL RD COL DN 250 TERRA PRF 8,00M</t>
  </si>
  <si>
    <t>SV SINALIZACAO TRANSITO</t>
  </si>
  <si>
    <t>SV DE JATEAMENTO E APLICACAO DE PINTURA</t>
  </si>
  <si>
    <t>SV DE EXEC DE LAJE EM CONCRETO ARMADO</t>
  </si>
  <si>
    <t>SV SINALIZACAO HORIZONTAL EXTRUDADO</t>
  </si>
  <si>
    <t>SV DE MICROFRESAGEM ASF</t>
  </si>
  <si>
    <t>SV SELA TRINCA ASF</t>
  </si>
  <si>
    <t>SV REPARO PROFUNDO ASF</t>
  </si>
  <si>
    <t>SV RECAPEAMENTO DE VIA</t>
  </si>
  <si>
    <t>SV REPERFILAMENTO ASF</t>
  </si>
  <si>
    <t>SV SINALIZACAO HORIZONTAL HOTSPRAY</t>
  </si>
  <si>
    <t>SV NIVELAMENTO POCO VISITA</t>
  </si>
  <si>
    <t>SV DE REPARO SUPERFICIAL ASF</t>
  </si>
  <si>
    <t>SV EXECUCAO TESTE VAZAO</t>
  </si>
  <si>
    <t>SV LIMPEZA MECANICA POCO TUBULAR PROFUND</t>
  </si>
  <si>
    <t>SV REPAVIMENTACAO</t>
  </si>
  <si>
    <t>SV IMPL TUBO EDUTORA POCO TUBULAR PROF</t>
  </si>
  <si>
    <t>SV INSTALACAO COLUNA PIEZOMETRICA</t>
  </si>
  <si>
    <t>SV EXECUCAO PRE FILTRO POCO TUBULAR PROF</t>
  </si>
  <si>
    <t>SV IMPLANTACAO FILTRO POCO TUBULAR PROFU</t>
  </si>
  <si>
    <t>SV MANUTENCAO PREVENT MOTOR COMBUSTAO</t>
  </si>
  <si>
    <t>SV MANUTENCAO PREVENT BOMBA DOSADORA</t>
  </si>
  <si>
    <t>SV MANUTENCAO PREVENT MOTOR ELETRICO</t>
  </si>
  <si>
    <t>SV MANUTENCAO PREVENT GERADOR</t>
  </si>
  <si>
    <t>SERVICO DE OPERACAO SES</t>
  </si>
  <si>
    <t>SV MANUTENCAO PREV BOMBA PERISTALTICA</t>
  </si>
  <si>
    <t>SV DESLOCAMENTO CAVALETE ACIMA 1M</t>
  </si>
  <si>
    <t>SV MANUTENCAO PREVENTIVA CHAVE MANOBRA</t>
  </si>
  <si>
    <t>SV USINAGEM GERADOR ENERGIA</t>
  </si>
  <si>
    <t>SV REVITALIZACAO GERADOR ENERGIA</t>
  </si>
  <si>
    <t>SV NOTIFICACAO VISTORIA IRREGULARIDADE</t>
  </si>
  <si>
    <t>SV INSTALACAO ESTRUTURA ACO VERTICAL</t>
  </si>
  <si>
    <t>SV TRAVESSIA AEREA AG FOFO DN350MM</t>
  </si>
  <si>
    <t>SV TRAVESSIA AEREA AG FOFO DN250MM</t>
  </si>
  <si>
    <t>SV SUBSTITUICAO RAMAL AGUA (CAPEX)</t>
  </si>
  <si>
    <t>SV DE FABRICACAO CONTAINER</t>
  </si>
  <si>
    <t>SV REVITALIZACAO MOTOR COMBUSTAO</t>
  </si>
  <si>
    <t>SV REVITALIZACAO MOTOR ELETRICO</t>
  </si>
  <si>
    <t>SV MANUTENCAO CORRETIVA BOMBA CENTRIFUGA</t>
  </si>
  <si>
    <t>SV MANUTENCAO PREVENTIVA BOMBA SUBMERSA</t>
  </si>
  <si>
    <t>SV MANUTENCAO CORRETIVA BOMBA PERISTALTI</t>
  </si>
  <si>
    <t>SV MANUTENCAO PREVENTIVA BOMBA CENTRIUGA</t>
  </si>
  <si>
    <t>SV MANUTENCAO PREVENTIVA BOMBA SUBMERSIV</t>
  </si>
  <si>
    <t>SV MANUTENCAO CORRETIVA BOMBA SUBMERSA</t>
  </si>
  <si>
    <t>SV MANUTENCAO CORRETIVA BOMBA SUBMERSIVE</t>
  </si>
  <si>
    <t>SV MANUTENCAO CORRETIVA BOMBA DOSADORA</t>
  </si>
  <si>
    <t>SV MANUTENCAO PREVENTIVA GERADOR</t>
  </si>
  <si>
    <t>SV MANUTENCAO CORRETIVA GERADOR</t>
  </si>
  <si>
    <t>SV MANUTENCAO PREVENTIVA MANOMETRO</t>
  </si>
  <si>
    <t>SV MANUTENCAO CORRETIVA MANOMETRO</t>
  </si>
  <si>
    <t>SERVICO LIMPEZA FOSSA SEPTICA</t>
  </si>
  <si>
    <t>SV DE MANUTECAO DE HIDROMETRO</t>
  </si>
  <si>
    <t>SV DE CADASTRO E IDENTIFICACAO DE ECONOM</t>
  </si>
  <si>
    <t>SV DE IMPL DE COLET TRONCO DN 350 CALC</t>
  </si>
  <si>
    <t>SV RECADASTRAMENTO TEC/COM UNID CONSUMID</t>
  </si>
  <si>
    <t>SV NEGOCIACAO COMERCIAL E COBRANCA</t>
  </si>
  <si>
    <t>SV SUPRESSAO DEFINITIVA RAMAL EM REDE</t>
  </si>
  <si>
    <t>SV REQUADRO DE CALCADA 25X25CM</t>
  </si>
  <si>
    <t>SV DE CALIBRACAO DE MAMOMETRO</t>
  </si>
  <si>
    <t>SV TRANSPORTE DE COLABORADORES</t>
  </si>
  <si>
    <t>SV PRE MOLDADO CONCRETO ARMADO</t>
  </si>
  <si>
    <t>SV TREINA BRIGADA INCENDIO VOL</t>
  </si>
  <si>
    <t>SV DE IMPL RD COL DN 150 ASF PRF AC 4,00</t>
  </si>
  <si>
    <t>SV IMPL INTERCEPTOR DN250 PAV PROF 2M</t>
  </si>
  <si>
    <t>SV IMPL INTERCEPTOR DN250 PAV PROF 3M</t>
  </si>
  <si>
    <t>SV PAVIM LIG DOMIC ESG PAV LARG 0,30M</t>
  </si>
  <si>
    <t>SV DE URBANIZACAO</t>
  </si>
  <si>
    <t>SV IMPL INTERCEPTOR DN250 PAV PROF 4M</t>
  </si>
  <si>
    <t>SV IMPL INTERCEPTOR DN250 PAV PROF SUP4M</t>
  </si>
  <si>
    <t>SV IMPL MACROMED VAZAO DN 600 MM</t>
  </si>
  <si>
    <t>SV IMPL MACROMED VAZAO DN 400 MM</t>
  </si>
  <si>
    <t>SV IMPL MACROMED VAZAO DN 1600 MM</t>
  </si>
  <si>
    <t>SV IMPL MACROMED VAZAO DN 1500 MM</t>
  </si>
  <si>
    <t>SV IMPL MACROMED VAZAO DN 1000 MM</t>
  </si>
  <si>
    <t>SV IMPL MACROMED VAZAO DN 800 MM</t>
  </si>
  <si>
    <t>SV ADEQ MACROMED VAZAO DN 900 MM</t>
  </si>
  <si>
    <t>SV IMPL MACROMED VAZAO DN 700 MM</t>
  </si>
  <si>
    <t>SV IMPL MACROMED VAZAO DN 500 MM</t>
  </si>
  <si>
    <t>SV IMPL MACROMED VAZAO DN 450 MM</t>
  </si>
  <si>
    <t>SV IMPL MACROMED VAZAO DN 300 MM</t>
  </si>
  <si>
    <t>SV IMPL MACROMED VAZAO DN 250 MM</t>
  </si>
  <si>
    <t>SV IMPL MACROMED VAZAO DN 200 MM</t>
  </si>
  <si>
    <t>SV IMPL MACROMED VAZAO DN 1200 MM</t>
  </si>
  <si>
    <t>SV DE SUBSTITUICAO DE VALVULAS DN 300MM</t>
  </si>
  <si>
    <t>SV ADEQ MACROMED VAZAO DN 300 MM</t>
  </si>
  <si>
    <t>SV ADEQ MACROMED VAZAO DN 1000 MM</t>
  </si>
  <si>
    <t>SV ADEQ MACROMED VAZAO DN 800 MM</t>
  </si>
  <si>
    <t>SV ADEQ MACROMED VAZAO DN 700 MM</t>
  </si>
  <si>
    <t>SV ADEQ MACROMED VAZAO DN 600 MM</t>
  </si>
  <si>
    <t>SV ADEQ MACROMED VAZAO DN 500 MM</t>
  </si>
  <si>
    <t>SV ADEQ MACROMED VAZAO DN 450 MM</t>
  </si>
  <si>
    <t>SV ADEQ MACROMED VAZAO DN 400 MM</t>
  </si>
  <si>
    <t>SV ADEQ MACROMED VAZAO DN 250 MM</t>
  </si>
  <si>
    <t>SV ADEQ MACROMED VAZAO DN 200 MM</t>
  </si>
  <si>
    <t>SV ADEQ MACROMED VAZAO DN 1600 MM</t>
  </si>
  <si>
    <t>SV ADEQ MACROMED VAZAO DN 1500 MM</t>
  </si>
  <si>
    <t>SV ADEQ MACROMED VAZAO DN 1200 MM</t>
  </si>
  <si>
    <t>LOCACAO PERFURATRIZ HDD XZ200 ESG</t>
  </si>
  <si>
    <t>SV DE TESTE DE TAPETES DE ELETRICA</t>
  </si>
  <si>
    <t>SV IMPLANT TUBO PEAD 315MM PN10 P=2,5M</t>
  </si>
  <si>
    <t>SV IMPLANT TUBO PEAD 315MM PN10 P=1,25M</t>
  </si>
  <si>
    <t>SV IMPLANT TUBO PEAD 315MM PN10 POR MND</t>
  </si>
  <si>
    <t>SV IMPL DE COL TRONCO DN 250 P 1,75M ASF</t>
  </si>
  <si>
    <t>SV IMPL COL TRONCO DN 250  P 6,00M ASF</t>
  </si>
  <si>
    <t>SV IMPL COL TRONCO DN 250  P 2,00M ASF</t>
  </si>
  <si>
    <t>SV IMPL COL TRONCO DN 250  P 3,00M ASF</t>
  </si>
  <si>
    <t>SV DE LAZER E ENTRETENIMENTO</t>
  </si>
  <si>
    <t>SV IMPL COL TRONCO DN 250  P 1,25M ASF</t>
  </si>
  <si>
    <t>SV IMPL COL TRONCO DN 300  P 1,25M ASF</t>
  </si>
  <si>
    <t>SV IMPL COL TRONCO DN 250  P 4,00M ASF</t>
  </si>
  <si>
    <t>SV IMPL COL TRONCO DN 300  P 3,00M ASF</t>
  </si>
  <si>
    <t>SV IMPL COL TRONCO DN 300  P 4,00M ASF</t>
  </si>
  <si>
    <t>SV IMPL COL TRONCO DN 300  P 5,00M ASF</t>
  </si>
  <si>
    <t>SV IMPL COL TRONCO DN 350  P 1,25M ASF</t>
  </si>
  <si>
    <t>SV IMPL COL TRONCO DN 350  P 3,00M ASF</t>
  </si>
  <si>
    <t>SV IMPL COL TRONCO DN 350  P 4,00M ASF</t>
  </si>
  <si>
    <t>SV IMPL COL TRONCO DN 250  P 5,00M ASF</t>
  </si>
  <si>
    <t>SV IMPL COL TRONCO DN 300  P 2,00M ASF</t>
  </si>
  <si>
    <t>SV IMPL COL TRONCO DN 300  P 6,00M ASF</t>
  </si>
  <si>
    <t>SV IMPL COL TRONCO DN 400  P 1,25M ASF</t>
  </si>
  <si>
    <t>SV IMPL COL TRONCO DN 350  P 2,00M ASF</t>
  </si>
  <si>
    <t>SV IMPL COL TRONCO DN 350  P 5,00M ASF</t>
  </si>
  <si>
    <t>SV IMPL COL TRONCO DN 350  P 6,00M ASF</t>
  </si>
  <si>
    <t>SV IMPL COL TRONCO DN 400  P 2,00M ASF</t>
  </si>
  <si>
    <t>SV DESCARTE RESIDUOS OBRA CIVIL</t>
  </si>
  <si>
    <t>SV IMPL COL TRONCO DN 400  P 3,00M ASF</t>
  </si>
  <si>
    <t>SV IMPL COL TRONCO DN 400  P 6,00M ASF</t>
  </si>
  <si>
    <t>SV IMPL COL TRONCO DN 450  P 2,00M ASF</t>
  </si>
  <si>
    <t>SV IMPL COL TRONCO DN 450  P 1,25M ASF</t>
  </si>
  <si>
    <t>SV IMPL COL TRONCO DN 500  P 1,25M ASF</t>
  </si>
  <si>
    <t>SV IMPL COL TRONCO DN 600 P 1,25M ASF</t>
  </si>
  <si>
    <t>SV IMPL COL TRONCO DN 600 P 4,00M ASF</t>
  </si>
  <si>
    <t>SV IMPL COL TRONCO DN 600 P 6,00M ASF</t>
  </si>
  <si>
    <t>SV IMPL COL TRONCO DN 800 P 4,00M ASF</t>
  </si>
  <si>
    <t>SV IMPL COL TRONCO DN 800 P 1,25M ASF</t>
  </si>
  <si>
    <t>SV IMPL COL TRONCO DN 800 P 6,00M ASF</t>
  </si>
  <si>
    <t>SV IMPL COL TRONCO DN 400  P 4,00M ASF</t>
  </si>
  <si>
    <t>SV IMPL COL TRONCO DN 400  P 5,00M ASF</t>
  </si>
  <si>
    <t>SV IMPL COL TRONCO DN 500  P 2,00M ASF</t>
  </si>
  <si>
    <t>SV IMPL COL TRONCO DN 450  P 3,00M ASF</t>
  </si>
  <si>
    <t>SV IMPL COL TRONCO DN 600 P 2,00M ASF</t>
  </si>
  <si>
    <t>SV IMPL COL TRONCO DN 600 P 3,00M ASF</t>
  </si>
  <si>
    <t>SV IMPL COL TRONCO DN 500 P 3,00M TER</t>
  </si>
  <si>
    <t>SV IMPL COL TRONCO DN 550 P 1,25M TER</t>
  </si>
  <si>
    <t>SV IMPL COL TRONCO DN 550 P 3,00M TER</t>
  </si>
  <si>
    <t>SV IMPL COL TRONCO DN 600 P 1,25M TER</t>
  </si>
  <si>
    <t>SV IMPL COL TRONCO DN 700 P 2,00M ASF</t>
  </si>
  <si>
    <t>SV IMPL COL TRONCO DN 700 P 6,00M ASF</t>
  </si>
  <si>
    <t>SV IMPL COL TRONCO DN 700 P 5,00M ASF</t>
  </si>
  <si>
    <t>SV IMPL COL TRONCO DN 700 P 3,00M ASF</t>
  </si>
  <si>
    <t>SV IMPL COL TRONCO DN 800 P 2,00M ASF</t>
  </si>
  <si>
    <t>SV IMPL COL TRONCO DN 700 P 4,00M ASF</t>
  </si>
  <si>
    <t>SV IMPL COL TRONCO DN 600 P 5,00M ASF</t>
  </si>
  <si>
    <t>SV IMPL COL TRONCO DN 700 P 1,25M ASF</t>
  </si>
  <si>
    <t>SV IMPL COL TRONCO DN 800 P 3,00M ASF</t>
  </si>
  <si>
    <t>SV IMPL COL TRONCO DN 800 P 5,00M ASF</t>
  </si>
  <si>
    <t>SV IMPL COL TRONCO DN 900 P 1,25M ASF</t>
  </si>
  <si>
    <t>SV IMPL COL TRONCO DN 900 P 2,00M ASF</t>
  </si>
  <si>
    <t>SV IMPL COL TRONCO DN 900 P 3,00M ASF</t>
  </si>
  <si>
    <t>SV IMPL COL TRONCO DN 900 P 4,00M ASF</t>
  </si>
  <si>
    <t>SV IMPL COL TRONCO DN 900 P 5,00M ASF</t>
  </si>
  <si>
    <t>SV IMPL COL TRONCO DN 900 P 6,00M ASF</t>
  </si>
  <si>
    <t>SV IMPL COL TRONCO DN 1000 P 1,25M ASF</t>
  </si>
  <si>
    <t>SV IMPL COL TRONCO DN 500 P 6,00M TER</t>
  </si>
  <si>
    <t>SV IMPL COL TRONCO DN 700 P 4,00M TER</t>
  </si>
  <si>
    <t>SV IMPL COL TRONCO DN 700 P 5,00M TER</t>
  </si>
  <si>
    <t>SV IMPL COL TRONCO DN 1000 P 4,00M TER</t>
  </si>
  <si>
    <t>SV IMPL COL TRONCO DN 1500 P 6,00M TER</t>
  </si>
  <si>
    <t>SV IMPL COL TRONCO DN 1500 P 2,00M ASF</t>
  </si>
  <si>
    <t>SV IMPL COL TRONCO DN 250 P 3,00M TER</t>
  </si>
  <si>
    <t>SV IMPL COL TRONCO DN 250 P 5,00M TER</t>
  </si>
  <si>
    <t>SV IMPL COL TRONCO DN 250 P 6,00M TER</t>
  </si>
  <si>
    <t>SV IMPL COL TRONCO DN 300 P 1,25M TER</t>
  </si>
  <si>
    <t>SV IMPL COL TRONCO DN 300 P 2,00M TER</t>
  </si>
  <si>
    <t>SV IMPL COL TRONCO DN 1000 P 6,00M ASF</t>
  </si>
  <si>
    <t>SV IMPL COL TRONCO DN 1500 P 1,25M ASF</t>
  </si>
  <si>
    <t>SV IMPL COL TRONCO DN 1500 P 4,00M ASF</t>
  </si>
  <si>
    <t>SV IMPL COL TRONCO DN 1000 P 4,00M ASF</t>
  </si>
  <si>
    <t>SV IMPL COL TRONCO DN 1500 P 3,00M ASF</t>
  </si>
  <si>
    <t>SV IMPL COL TRONCO DN 1000 P 3,00M ASF</t>
  </si>
  <si>
    <t>SV IMPL COL TRONCO DN 1000 P 2,00M ASF</t>
  </si>
  <si>
    <t>SV IMPL COL TRONCO DN 1000 P 5,00M ASF</t>
  </si>
  <si>
    <t>SV IMPL COL TRONCO DN 1500 P 5,00M ASF</t>
  </si>
  <si>
    <t>SV IMPL COL TRONCO DN 1500 P 6,00M ASF</t>
  </si>
  <si>
    <t>SV IMPL COL TRONCO DN 250 P 4,00M TER</t>
  </si>
  <si>
    <t>SV IMPL COL TRONCO DN 200 P 1,25M TER</t>
  </si>
  <si>
    <t>SV IMPL COL TRONCO DN 200 P 2,00M TER</t>
  </si>
  <si>
    <t>SV IMPL COL TRONCO DN 200 P 3,00M TER</t>
  </si>
  <si>
    <t>SV IMPL COL TRONCO DN 200 P 4,00M TER</t>
  </si>
  <si>
    <t>SV IMPL COL TRONCO DN 200 P 5,00M TER</t>
  </si>
  <si>
    <t>SV IMPL COL TRONCO DN 200 P 6,00M TER</t>
  </si>
  <si>
    <t>SV IMPL COL TRONCO DN 250 P 1,25M TER</t>
  </si>
  <si>
    <t>SV IMPL COL TRONCO DN 300 P 5,00M TER</t>
  </si>
  <si>
    <t>SV IMPL COL TRONCO DN 250 P 2,00M TER</t>
  </si>
  <si>
    <t>SV IMPL COL TRONCO DN 300 P 6,00M TER</t>
  </si>
  <si>
    <t>SV IMPL COL TRONCO DN 300 P 3,00M TER</t>
  </si>
  <si>
    <t>SV IMPL COL TRONCO DN 300 P 4,00M TER</t>
  </si>
  <si>
    <t>SV IMPL COL TRONCO DN 400 P 2,00M TER</t>
  </si>
  <si>
    <t>SV IMPL COL TRONCO DN 350 P 1,25M TER</t>
  </si>
  <si>
    <t>SV IMPL COL TRONCO DN 400 P 5,00M TER</t>
  </si>
  <si>
    <t>SV IMPL COL TRONCO DN 350 P 2,00M TER</t>
  </si>
  <si>
    <t>SV IMPL COL TRONCO DN 350 P 3,00M TER</t>
  </si>
  <si>
    <t>SV IMPL COL TRONCO DN 350 P 4,00M TER</t>
  </si>
  <si>
    <t>SV IMPL COL TRONCO DN 350 P 5,00M TER</t>
  </si>
  <si>
    <t>SV IMPL COL TRONCO DN 350 P 6,00M TER</t>
  </si>
  <si>
    <t>SV IMPL COL TRONCO DN 450 P 4,00M TER</t>
  </si>
  <si>
    <t>SV IMPL COL TRONCO DN 550 P 2,00M TER</t>
  </si>
  <si>
    <t>SV IMPL COL TRONCO DN 400 P 1,25M TER</t>
  </si>
  <si>
    <t>SV IMPL COL TRONCO DN 400 P 3,00M TER</t>
  </si>
  <si>
    <t>SV IMPL COL TRONCO DN 400 P 4,00M TER</t>
  </si>
  <si>
    <t>SV IMPL COL TRONCO DN 400 P 6,00M TER</t>
  </si>
  <si>
    <t>SV IMPL COL TRONCO DN 500 P 4,00M TER</t>
  </si>
  <si>
    <t>SV IMPL COL TRONCO DN 450 P 1,25M TER</t>
  </si>
  <si>
    <t>SV IMPL COL TRONCO DN 500 P 5,00M TER</t>
  </si>
  <si>
    <t>SV IMPL COL TRONCO DN 450 P 2,00M TER</t>
  </si>
  <si>
    <t>SV IMPL COL TRONCO DN 600 P 4,00M TER</t>
  </si>
  <si>
    <t>SV IMPL COL TRONCO DN 450 P 3,00M TER</t>
  </si>
  <si>
    <t>SV IMPL COL TRONCO DN 450 P 5,00M TER</t>
  </si>
  <si>
    <t>SV IMPL COL TRONCO DN 450 P 6,00M TER</t>
  </si>
  <si>
    <t>SV IMPL COL TRONCO DN 550 P 4,00M TER</t>
  </si>
  <si>
    <t>SV IMPL COL TRONCO DN 500 P 1,25M TER</t>
  </si>
  <si>
    <t>SV IMPL COL TRONCO DN 550 P 5,00M TER</t>
  </si>
  <si>
    <t>SV IMPL COL TRONCO DN 500 P 2,00M TER</t>
  </si>
  <si>
    <t>SV IMPL COL TRONCO DN 550 P 6,00M TER</t>
  </si>
  <si>
    <t>SV IMPL COL TRONCO DN 200 P 1,25 M ASF</t>
  </si>
  <si>
    <t>SV IMPL COL TRONCO DN 900 P 3,00M TER</t>
  </si>
  <si>
    <t>SV IMPL COL TRONCO DN 600 P 2,00M TER</t>
  </si>
  <si>
    <t>SV IMPL COL TRONCO DN 600 P 3,00M TER</t>
  </si>
  <si>
    <t>SV IMPL COL TRONCO DN 800 P 1,25M TER</t>
  </si>
  <si>
    <t>SV IMPL COL TRONCO DN 600 P 5,00M TER</t>
  </si>
  <si>
    <t>SV IMPL COL TRONCO DN 600 P 6,00M TER</t>
  </si>
  <si>
    <t>SV IMPL COL TRONCO DN 800 P 4,00M TER</t>
  </si>
  <si>
    <t>SV IMPL COL TRONCO DN 700 P 1,25M TER</t>
  </si>
  <si>
    <t>SV IMPL COL TRONCO DN 700 P 2,00M TER</t>
  </si>
  <si>
    <t>SV IMPL COL TRONCO DN 700 P 3,00M TER</t>
  </si>
  <si>
    <t>SV IMPL COL TRONCO DN 700 P 6,00M TER</t>
  </si>
  <si>
    <t>SV IMPL COL TRONCO DN 800 P 2,00M TER</t>
  </si>
  <si>
    <t>SV IMPL COL TRONCO DN 800 P 3,00M TER</t>
  </si>
  <si>
    <t>SV IMPL COL TRONCO DN 1000 P 1,25M TER</t>
  </si>
  <si>
    <t>SV IMPL COL TRONCO DN 800 P 5,00M TER</t>
  </si>
  <si>
    <t>SV IMPL COL TRONCO DN 800 P 6,00M TER</t>
  </si>
  <si>
    <t>SV IMPL COL TRONCO DN 900 P 1,25M TER</t>
  </si>
  <si>
    <t>SV IMPL COL TRONCO DN 900 P 2,00M TER</t>
  </si>
  <si>
    <t>SV IMPL COL TRONCO DN 900 P 4,00M TER</t>
  </si>
  <si>
    <t>SV IMPL COL TRONCO DN 900 P 5,00M TER</t>
  </si>
  <si>
    <t>SV IMPL COL TRONCO DN 900 P 6,00M TER</t>
  </si>
  <si>
    <t>SV IMPL COL TRONCO DN 1500 P 4,00M TER</t>
  </si>
  <si>
    <t>SV IMPL COL TRONCO DN 1000 P 2,00M TER</t>
  </si>
  <si>
    <t>SV IMPL COL TRONCO DN 1000 P 3,00M TER</t>
  </si>
  <si>
    <t>SV IMPL COL TRONCO DN 1000 P 5,00M TER</t>
  </si>
  <si>
    <t>SV IMPL COL TRONCO DN 1000 P 6,00M TER</t>
  </si>
  <si>
    <t>SV IMPL COL TRONCO DN 1500 P 1,25M TER</t>
  </si>
  <si>
    <t>SV IMPL COL TRONCO DN 1500 P 2,00M TER</t>
  </si>
  <si>
    <t>SV IMPL COL TRONCO DN 1500 P 3,00M TER</t>
  </si>
  <si>
    <t>SV IMPL COL TRONCO DN 1500 P 5,00M TER</t>
  </si>
  <si>
    <t>SV COLETA AMOSTRAS DE AGUA EXT</t>
  </si>
  <si>
    <t>LOC VCL LEVE HATCH 1.0 2000KM</t>
  </si>
  <si>
    <t>SV IMPL COL TRONCO DN 200 P 2,00 M ASF</t>
  </si>
  <si>
    <t>SV IMPL COL TRONCO DN 200 P 3,00 M ASF</t>
  </si>
  <si>
    <t>SV IMPL COL TRONCO DN 550 P 5,00 M ASF</t>
  </si>
  <si>
    <t>SV IMPL COL TRONCO DN 500 P 6,00 M ASF</t>
  </si>
  <si>
    <t>SV IMPL COL TRONCO DN 200 P 5,00 M ASF</t>
  </si>
  <si>
    <t>SV IMPL COL TRONCO DN 550 P 4,00 M ASF</t>
  </si>
  <si>
    <t>SV IMPL COL TRONCO DN 450 P 4,00 M ASF</t>
  </si>
  <si>
    <t>SV IMPL COL TRONCO DN 200 P 6,00 M ASF</t>
  </si>
  <si>
    <t>SV IMPL COL TRONCO DN 550 P 3,00 M ASF</t>
  </si>
  <si>
    <t>SV IMPL COL TRONCO DN 450 P 6,00 M ASF</t>
  </si>
  <si>
    <t>SV IMPL COL TRONCO DN 200 P 4,00 M ASF</t>
  </si>
  <si>
    <t>SV IMPL COL TRONCO DN 500 P 3,00 M ASF</t>
  </si>
  <si>
    <t>SV IMPL COL TRONCO DN 450 P 5,00 M ASF</t>
  </si>
  <si>
    <t>SV IMPL COL TRONCO DN 500 P 4,00 M ASF</t>
  </si>
  <si>
    <t>SV IMPL COL TRONCO DN 550 P 1,25 M ASF</t>
  </si>
  <si>
    <t>SV IMPL COL TRONCO DN 550 P 6,00 M ASF</t>
  </si>
  <si>
    <t>SV IMPL COL TRONCO DN 500 P 5,00 M ASF</t>
  </si>
  <si>
    <t>SV DE TAMPONAMENTO DE POCO</t>
  </si>
  <si>
    <t>SV DE REVITALIZACAO CONE SINAL VIARIA</t>
  </si>
  <si>
    <t>SV DE IMPL DE LINHA DE RECALQUE DN 1000</t>
  </si>
  <si>
    <t>SV DIGITALIZ PRONTUAR MEDICOS RELAT ANUA</t>
  </si>
  <si>
    <t>SV IMPL LR PEAD DE 110 PRF 2M A 3M PAV.</t>
  </si>
  <si>
    <t>SV MANUT POCO TUB PROF C/ RETIR DE BOMBA</t>
  </si>
  <si>
    <t>SV IMPL LR PEAD DE 110 PRF 1,25M EM TERR</t>
  </si>
  <si>
    <t>SV QUALIF LAB CAPELA/CROMATOGRAFO</t>
  </si>
  <si>
    <t>SV MANUT POCO TUB PROF C/ INSTAL DE BOMB</t>
  </si>
  <si>
    <t>SV IMPL EE AGUA Q=&lt;10L/S</t>
  </si>
  <si>
    <t>SV IMPL BOOSTER AGUA Q=&lt;10L/S</t>
  </si>
  <si>
    <t>SV IMPL BOOSTER AGUA 10L/S&lt;Q&lt;25L/S</t>
  </si>
  <si>
    <t>004</t>
  </si>
  <si>
    <t>005</t>
  </si>
  <si>
    <t>SV IMPL EE ESGOTO  10L/S&lt;Q&lt;25L/S</t>
  </si>
  <si>
    <t>SV IMPL BOOSTER ESGOTO 25L/S&lt;Q&lt;50L/S</t>
  </si>
  <si>
    <t>006</t>
  </si>
  <si>
    <t>007</t>
  </si>
  <si>
    <t>008</t>
  </si>
  <si>
    <t>009</t>
  </si>
  <si>
    <t>010</t>
  </si>
  <si>
    <t>SV IMPL EE AGUA 50L/S&lt;Q&lt;100L/S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</si>
  <si>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</si>
  <si>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</si>
  <si>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</si>
  <si>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</si>
  <si>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</si>
  <si>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</si>
  <si>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</si>
  <si>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</si>
  <si>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</si>
  <si>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</si>
  <si>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SV IMPL BOOSTER AGUA 50L/S&lt;Q&lt;100L/S</t>
  </si>
  <si>
    <t>SV IMPL EE ESGOTO  25L/S&lt;Q&lt;50L/S</t>
  </si>
  <si>
    <t>SV IMPL BOOSTER ESGOTO Q=&lt;10L/S</t>
  </si>
  <si>
    <t>SV IMPL EE ESGOTO  Q=&lt;10L/S</t>
  </si>
  <si>
    <t>SV IMPL EE AGUA Q&gt;100L/S</t>
  </si>
  <si>
    <t>021</t>
  </si>
  <si>
    <t>SV IMPL BOOSTER ESGOTO 10L/S&lt;Q&lt;25L/S</t>
  </si>
  <si>
    <t>SV IMPL BOOSTER ESGOTO 50L/S&lt;Q&lt;100L/S</t>
  </si>
  <si>
    <t>SV IMPL BOOSTER AGUA 25L/S&lt;Q&lt;50L/S</t>
  </si>
  <si>
    <t>SV IMPL BOOSTER ESGOTO Q&gt;100L/S</t>
  </si>
  <si>
    <t>SV IMPL EE AGUA 25L/S&lt;Q&lt;50L/S</t>
  </si>
  <si>
    <t>SV IMPL BOOSTER AGUA Q&gt;100L/S</t>
  </si>
  <si>
    <t>SV IMPL EE AGUA 10L/S&lt;Q&lt;25L/S</t>
  </si>
  <si>
    <t>SV IMPL EE ESGOTO  50L/S&lt;Q&lt;100L/S</t>
  </si>
  <si>
    <t>SV IMPL EE ESGOTO Q&gt;100L/S</t>
  </si>
  <si>
    <t>SV IMPL COL TRONCO DN 550 P 2,00M ASF</t>
  </si>
  <si>
    <t>TECNOL. E INFRA P/ REDUÇÃO DE VAZAMENTOS</t>
  </si>
  <si>
    <t>TECNOL. E INFRA PARA GESTÃO DE PRESSÃO</t>
  </si>
  <si>
    <t>TECNOL. E INFRA P/ MACROMEDIÇÃO DE VAZÃO</t>
  </si>
  <si>
    <t>EFICIÊNCIA E GESTÃO DE ENERGIA EM SES</t>
  </si>
  <si>
    <t>EFICIÊNCIA E GESTÃO DE ENERGIA EM SAA</t>
  </si>
  <si>
    <t>PROJETO SAA</t>
  </si>
  <si>
    <t>TEC E INFRA P/ AMPL. E MELH. DE REDE DE</t>
  </si>
  <si>
    <t>TECNOL. E INFRA DETECÇÃO E REGUL.DE FRAU</t>
  </si>
  <si>
    <t>PROJETO SES</t>
  </si>
  <si>
    <t>TECNOL. E INFRA PARA GESTÃO DE MICROMEDI</t>
  </si>
  <si>
    <t>CONSTRUÇÃO NOVA SEDE</t>
  </si>
  <si>
    <t>RECUPERA/ADEQUAÇÃO ESTRUT. RESERVATÓRIO</t>
  </si>
  <si>
    <t>RECUPERA/ADEQUAÇÃO ESTRUT. EEE</t>
  </si>
  <si>
    <t>INTERCEPTOR DN 600</t>
  </si>
  <si>
    <t>INTERCEPTOR DN 1.400</t>
  </si>
  <si>
    <t>RECUPERA/ADEQUAÇÃO ESTRUT. SIST DISTRIB.</t>
  </si>
  <si>
    <t>RECUPERA/ADEQUAÇÃO ESTRUT. EEA</t>
  </si>
  <si>
    <t>RECUPERA/ADEQUAÇÃO ESTRUT. SIST ESGOT.</t>
  </si>
  <si>
    <t>RECUPERA/ADEQUAÇÃO ESTRUT. AINU</t>
  </si>
  <si>
    <t>EMISSÁRIO DN 1.400</t>
  </si>
  <si>
    <t>COLETOR TRONCO DN 400</t>
  </si>
  <si>
    <t>COLETOR TRONCO DN 500</t>
  </si>
  <si>
    <t>COLETOR TRONCO DN 600</t>
  </si>
  <si>
    <t>COLETOR TRONCO DN 800</t>
  </si>
  <si>
    <t>CAPTAÇÃO EM CORPO HÍDRICO Q = 15 L/S</t>
  </si>
  <si>
    <t>CAPTAÇÃO EM CORPO HÍDRICO Q = 55 L/S</t>
  </si>
  <si>
    <t>CAPTAÇÃO EM GALERIA Q = 15 L/S</t>
  </si>
  <si>
    <t>CAPTAÇÃO EM GALERIA Q = 30 L/S</t>
  </si>
  <si>
    <t>CAPTAÇÃO EM GALERIA Q = 300 L/S</t>
  </si>
  <si>
    <t>RECUPERA/ADEQUAÇÃO ESTRUT. ETA</t>
  </si>
  <si>
    <t>ADUTORA DN 400</t>
  </si>
  <si>
    <t>RECUPERA/ADEQUAÇÃO ESTRUT. ETE</t>
  </si>
  <si>
    <t>ESTAÇÃO DE TRATAMENTO DE ESGOTO Q=100L/S</t>
  </si>
  <si>
    <t>ADUTORA DN 300</t>
  </si>
  <si>
    <t>ADUTORA DN 75</t>
  </si>
  <si>
    <t>ADUTORA DN 250</t>
  </si>
  <si>
    <t>REDE DE DISTRIBUIÇÃO DE ÁGUA DN 50</t>
  </si>
  <si>
    <t>REDE DE DISTRIBUIÇÃO DE ÁGUA DN 75</t>
  </si>
  <si>
    <t>REDE DE DISTRIBUIÇÃO DE ÁGUA DN 100</t>
  </si>
  <si>
    <t>REDE DE DISTRIBUIÇÃO DE ÁGUA DN 150</t>
  </si>
  <si>
    <t>REDE DE DISTRIBUIÇÃO DE ÁGUA DN 200</t>
  </si>
  <si>
    <t>ADUTORA DN 200</t>
  </si>
  <si>
    <t>ESTAÇÃO ELEVATÓRIA DE ÁGUA Q=100L/S</t>
  </si>
  <si>
    <t>ESTAÇÃO DE TRATAMENTO DE ÁGUA Q=50L/S</t>
  </si>
  <si>
    <t>ESTAÇÃO DE TRATAMENTO DE ÁGUA Q=80L/S</t>
  </si>
  <si>
    <t>RECUPERA/ADEQUAÇÃO ESTRUT. SIST. CAPTAÇ</t>
  </si>
  <si>
    <t>POÇO Q=0M3/H - Q=24M3/H</t>
  </si>
  <si>
    <t>RECUPERA/ADEQUAÇÃO ESTRUTURAL POÇO</t>
  </si>
  <si>
    <t>ADUTORA DN 450</t>
  </si>
  <si>
    <t>ESTAÇÃO ELEVATÓRIA DE ÁGUA Q=250L/S</t>
  </si>
  <si>
    <t>ADUTORA DN 125</t>
  </si>
  <si>
    <t>REDE DE DISTRIBUIÇÃO DE ÁGUA DN 250</t>
  </si>
  <si>
    <t>ADUTORA DN 500</t>
  </si>
  <si>
    <t>INTERCEPTOR DN 400</t>
  </si>
  <si>
    <t>ESTAÇÃO ELEVATÓRIA DE ESGOTO Q=20L/S</t>
  </si>
  <si>
    <t>LINHA DE RECALQUE DN 150</t>
  </si>
  <si>
    <t>LIGAÇÃO DOMICILIAR</t>
  </si>
  <si>
    <t>REDE COLETORA DN 150</t>
  </si>
  <si>
    <t>LINHA DE RECALQUE DN 400</t>
  </si>
  <si>
    <t>ESTAÇÃO DE TRATAMENTO DE ESGOTO Q=450L/S</t>
  </si>
  <si>
    <t>ESTAÇÃO ELEVATÓRIA DE ESGOTO Q= 5L/S</t>
  </si>
  <si>
    <t>LINHA DE RECALQUE DN 75</t>
  </si>
  <si>
    <t>ESTAÇÃO DE TRATAMENTO DE ESGOTO Q=160L/S</t>
  </si>
  <si>
    <t>ESTAÇÃO ELEVATÓRIA DE ESGOTO Q=10L/S</t>
  </si>
  <si>
    <t>ESTAÇÃO ELEVATÓRIA DE ESGOTO Q=250L/S</t>
  </si>
  <si>
    <t>COLETOR TRONCO DN 700</t>
  </si>
  <si>
    <t>LINHA DE RECALQUE DN 500</t>
  </si>
  <si>
    <t>CAPTAÇÃO EM CORPO HÍDRICO Q = 5 L/S</t>
  </si>
  <si>
    <t>CAPTAÇÃO EM CORPO HÍDRICO Q = 40 L/S</t>
  </si>
  <si>
    <t>CAPTAÇÃO EM CORPO HÍDRICO Q = 80 L/S</t>
  </si>
  <si>
    <t>CAPTAÇÃO EM GALERIA Q = 10 L/S</t>
  </si>
  <si>
    <t>COLETOR TRONCO DN 300</t>
  </si>
  <si>
    <t>ESTAÇÃO ELEVATÓRIA DE ESGOTO Q=25L/S</t>
  </si>
  <si>
    <t>ESTAÇÃO ELEVATÓRIA DE ESGOTO Q=75L/S</t>
  </si>
  <si>
    <t>LINHA DE RECALQUE DN 200</t>
  </si>
  <si>
    <t>LINHA DE RECALQUE DN 300</t>
  </si>
  <si>
    <t>REDE COLETORA DN 200</t>
  </si>
  <si>
    <t>REDE COLETORA DN 250</t>
  </si>
  <si>
    <t>COLETOR TRONCO DN 350</t>
  </si>
  <si>
    <t>COLETOR TRONCO DN 450</t>
  </si>
  <si>
    <t>ESTAÇÃO ELEVATÓRIA DE ESGOTO Q=85L/S</t>
  </si>
  <si>
    <t>ESTAÇÃO ELEVATÓRIA DE ESGOTO Q=100L/S</t>
  </si>
  <si>
    <t>LINHA DE RECALQUE DN 100</t>
  </si>
  <si>
    <t>LINHA DE RECALQUE DN 700</t>
  </si>
  <si>
    <t>ADUTORA DN 600</t>
  </si>
  <si>
    <t>ADUTORA DN 700</t>
  </si>
  <si>
    <t>ESTAÇÃO ELEVATÓRIA DE ÁGUA Q=300L/S</t>
  </si>
  <si>
    <t>PROGRAMAS SOCIOAMBIENTAIS</t>
  </si>
  <si>
    <t>ESTAÇÃO ELEVATÓRIA DE ESGOTO Q=35L/S</t>
  </si>
  <si>
    <t>ESTAÇÃO DE TRATAMENTO DE ESGOTO Q=20L/S</t>
  </si>
  <si>
    <t>ESTAÇÃO DE TRATAMENTO DE ÁGUA Q=10L/S</t>
  </si>
  <si>
    <t>ESTAÇÃO DE TRATAMENTO DE ESGOTO Q=120L/S</t>
  </si>
  <si>
    <t>ESTAÇÃO DE TRATAMENTO DE ÁGUA Q=100L/S</t>
  </si>
  <si>
    <t>ESTAÇÃO DE TRATAMENTO DE ESGOTO Q=30L/S</t>
  </si>
  <si>
    <t>ESTAÇÃO DE TRATAMENTO DE ESGOTO Q=40L/S</t>
  </si>
  <si>
    <t>ESTAÇÃO DE TRATAMENTO DE ESGOTO Q=60L/S</t>
  </si>
  <si>
    <t>CAPTAÇÃO SUPERFICIAL Q=100M3/H</t>
  </si>
  <si>
    <t>ESTAÇÃO DE TRATAMENTO DE ÁGUA Q=70L/S</t>
  </si>
  <si>
    <t>ESTAÇÃO ELEVATÓRIA DE ÁGUA Q= 5L/S</t>
  </si>
  <si>
    <t>ESTAÇÃO DE TRATAMENTO DE ESGOTO Q=10L/S</t>
  </si>
  <si>
    <t>ESTAÇÃO ELEVATÓRIA DE ESGOTO Q=40L/S</t>
  </si>
  <si>
    <t>ESTAÇÃO ELEVATÓRIA DE ESGOTO Q=45L/S</t>
  </si>
  <si>
    <t>ADUTORA DN 150</t>
  </si>
  <si>
    <t>ESTAÇÃO DE TRATAMENTO DE ÁGUA Q=20L/S</t>
  </si>
  <si>
    <t>ESTAÇÃO DE TRATAMENTO DE ÁGUA Q=300L/S</t>
  </si>
  <si>
    <t>ESTAÇÃO ELEVATÓRIA DE ÁGUA Q=70L/S</t>
  </si>
  <si>
    <t>RESERVATÓRIO 50M3</t>
  </si>
  <si>
    <t>ADUTORA DN 100</t>
  </si>
  <si>
    <t>RECUPERA/ADEQUAÇÃO ESTRUT. ASES</t>
  </si>
  <si>
    <t>COLETOR TRONCO DN 150</t>
  </si>
  <si>
    <t>ADUTORA DN 800</t>
  </si>
  <si>
    <t>ESTAÇÃO ELEVATÓRIA DE ÁGUA Q=15L/S</t>
  </si>
  <si>
    <t>ESTAÇÃO ELEVATÓRIA DE ÁGUA Q=40L/S</t>
  </si>
  <si>
    <t>COLETOR TRONCO DN 200</t>
  </si>
  <si>
    <t>COLETOR TRONCO DN 900</t>
  </si>
  <si>
    <t>COLETOR TRONCO DN 1.200</t>
  </si>
  <si>
    <t>COLETOR TRONCO DN 1.500</t>
  </si>
  <si>
    <t>COLETOR TRONCO DN 250</t>
  </si>
  <si>
    <t>COLETOR TRONCO DN 1.400</t>
  </si>
  <si>
    <t>CAPTAÇÃO EM CORPO HÍDRICO Q = 300 L/S</t>
  </si>
  <si>
    <t>ESTAÇÃO ELEVATÓRIA DE ESGOTO Q=65L/S</t>
  </si>
  <si>
    <t>INTERCEPTOR DN 200</t>
  </si>
  <si>
    <t>LINHA DE RECALQUE DN 350</t>
  </si>
  <si>
    <t>CAPTAÇÃO EM CORPO HÍDRICO Q = 10 L/S</t>
  </si>
  <si>
    <t>CAPTAÇÃO EM CORPO HÍDRICO Q = 20 L/S</t>
  </si>
  <si>
    <t>CAPTAÇÃO EM GALERIA Q = 5 L/S</t>
  </si>
  <si>
    <t>ESTAÇÃO ELEVATÓRIA DE ESGOTO Q=30L/S</t>
  </si>
  <si>
    <t>ESTAÇÃO ELEVATÓRIA DE ÁGUA Q=20L/S</t>
  </si>
  <si>
    <t>ESTAÇÃO ELEVATÓRIA DE ÁGUA Q=30L/S</t>
  </si>
  <si>
    <t>RESERVATÓRIO 15.000M3</t>
  </si>
  <si>
    <t>RESERVATÓRIO 3.500M3</t>
  </si>
  <si>
    <t>ADUTORA DN 1.000</t>
  </si>
  <si>
    <t>ESTAÇÃO ELEVATÓRIA DE ÁGUA Q=180L/S</t>
  </si>
  <si>
    <t>ESTAÇÃO ELEVATÓRIA DE ÁGUA Q=200L/S</t>
  </si>
  <si>
    <t>ESTAÇÃO ELEVATÓRIA DE ÁGUA Q=10L/S</t>
  </si>
  <si>
    <t>ESTAÇÃO ELEVATÓRIA DE ÁGUA Q=60L/S</t>
  </si>
  <si>
    <t>ADUTORA DN 350</t>
  </si>
  <si>
    <t>RESERVATÓRIO 7.000M3</t>
  </si>
  <si>
    <t>ESTAÇÃO ELEVATÓRIA DE ÁGUA Q=400L/S</t>
  </si>
  <si>
    <t>ESTAÇÃO ELEVATÓRIA DE ÁGUA Q=75L/S</t>
  </si>
  <si>
    <t>ESTAÇÃO DE TRATAMENTO DE ESGOTO Q=600L/S</t>
  </si>
  <si>
    <t>CAPTAÇÃO EM CORPO HÍDRICO Q = 30 L/S</t>
  </si>
  <si>
    <t>CAPTAÇÃO EM CORPO HÍDRICO Q = 150 L/S</t>
  </si>
  <si>
    <t>COLETOR TRONCO DN 550</t>
  </si>
  <si>
    <t>COLETOR TRONCO DN 750</t>
  </si>
  <si>
    <t>ESTAÇÃO ELEVATÓRIA DE ESGOTO Q=110L/S</t>
  </si>
  <si>
    <t>ESTAÇÃO ELEVATÓRIA DE ESGOTO Q=300L/S</t>
  </si>
  <si>
    <t>ESTAÇÃO ELEVATÓRIA DE ESGOTO Q=400L/S</t>
  </si>
  <si>
    <t>LINHA DE RECALQUE DN 600</t>
  </si>
  <si>
    <t>RESERVATÓRIO 2.500M3</t>
  </si>
  <si>
    <t>ESTAÇÃO ELEVATÓRIA DE ÁGUA Q=25L/S</t>
  </si>
  <si>
    <t>ESTAÇÃO ELEVATÓRIA DE ESGOTO Q=150L/S</t>
  </si>
  <si>
    <t>ESTAÇÃO ELEVATÓRIA DE ESGOTO Q=450L/S</t>
  </si>
  <si>
    <t>ESTAÇÃO ELEVATÓRIA DE ESGOTO Q=70L/S</t>
  </si>
  <si>
    <t>ESTAÇÃO ELEVATÓRIA DE ESGOTO Q=80L/S</t>
  </si>
  <si>
    <t>ESTAÇÃO ELEVATÓRIA DE ESGOTO Q=200L/S</t>
  </si>
  <si>
    <t>ESTAÇÃO DE TRATAMENTO DE ESGOTO Q=300L/S</t>
  </si>
  <si>
    <t>ESTAÇÃO ELEVATÓRIA DE ESGOTO Q=55L/S</t>
  </si>
  <si>
    <t>ESTAÇÃO ELEVATÓRIA DE ESGOTO Q=60L/S</t>
  </si>
  <si>
    <t>INTERCEPTOR DN 350</t>
  </si>
  <si>
    <t>INTERCEPTOR DN 500</t>
  </si>
  <si>
    <t>ESTAÇÃO ELEVATÓRIA DE ESGOTO Q=800L/S</t>
  </si>
  <si>
    <t>ESTAÇÃO ELEVATÓRIA DE ÁGUA Q=50L/S</t>
  </si>
  <si>
    <t>ESTAÇÃO ELEVATÓRIA DE ÁGUA Q=150L/S</t>
  </si>
  <si>
    <t>CAPTAÇÃO EM CORPO HÍDRICO Q = 100 L/S</t>
  </si>
  <si>
    <t>RESERVATÓRIO 3.000M3</t>
  </si>
  <si>
    <t>ESTAÇÃO DE TRATAMENTO DE ESGOTO Q=700L/S</t>
  </si>
  <si>
    <t>ESTAÇÃO DE TRATAMENTO DE ÁGUA Q=110L/S</t>
  </si>
  <si>
    <t>ESTAÇÃO ELEVATÓRIA DE ESGOTO Q=600L/S</t>
  </si>
  <si>
    <t>ESTAÇÃO ELEVATÓRIA DE ESGOTO Q=170L/S</t>
  </si>
  <si>
    <t>LINHA DE RECALQUE DN 750</t>
  </si>
  <si>
    <t>CAPTAÇÃO SUPERFICIAL Q=350M3/H</t>
  </si>
  <si>
    <t>RESERVATÓRIO 1.000M3</t>
  </si>
  <si>
    <t>RESERVATÓRIO 600M3</t>
  </si>
  <si>
    <t>RESERVATÓRIO 900M3</t>
  </si>
  <si>
    <t>ESTAÇÃO DE TRATAMENTO DE ÁGUA Q=800L/S</t>
  </si>
  <si>
    <t>ESTAÇÃO DE TRATAMENTO DE ESGOTO Q=80L/S</t>
  </si>
  <si>
    <t>ESTAÇÃO ELEVATÓRIA DE ESGOTO Q=15L/S</t>
  </si>
  <si>
    <t>ESTAÇÃO ELEVATÓRIA DE ESGOTO Q=130L/S</t>
  </si>
  <si>
    <t>LINHA DE RECALQUE DN 450</t>
  </si>
  <si>
    <t>INTERCEPTOR DN 300</t>
  </si>
  <si>
    <t>ESTAÇÃO ELEVATÓRIA DE ESGOTO Q=90L/S</t>
  </si>
  <si>
    <t>ESTAÇÃO DE TRATAMENTO DE ESGOTO Q=250L/S</t>
  </si>
  <si>
    <t>INTERCEPTOR DN 150</t>
  </si>
  <si>
    <t>ESTAÇÃO DE TRATAMENTO DE ESGOTO Q=350L/S</t>
  </si>
  <si>
    <t>ESTAÇÃO ELEVATÓRIA DE ÁGUA Q=350L/S</t>
  </si>
  <si>
    <t>ESTAÇÃO ELEVATÓRIA DE ÁGUA Q=500L/S</t>
  </si>
  <si>
    <t>GrpMercads.</t>
  </si>
  <si>
    <t>Classe avaliaç.</t>
  </si>
  <si>
    <t>CódTarifaFiscal</t>
  </si>
  <si>
    <t>600003000</t>
  </si>
  <si>
    <t>6529</t>
  </si>
  <si>
    <t>SERV_3.01</t>
  </si>
  <si>
    <t>600007000</t>
  </si>
  <si>
    <t>6522</t>
  </si>
  <si>
    <t>SERV_7.01</t>
  </si>
  <si>
    <t>600032000</t>
  </si>
  <si>
    <t>SERV_7.20</t>
  </si>
  <si>
    <t>6518</t>
  </si>
  <si>
    <t>SERV_17.01</t>
  </si>
  <si>
    <t>SERV_7.03</t>
  </si>
  <si>
    <t>6200</t>
  </si>
  <si>
    <t>SERV_7.17</t>
  </si>
  <si>
    <t>SERV_7.02</t>
  </si>
  <si>
    <t>600014000</t>
  </si>
  <si>
    <t>SERV_7.04</t>
  </si>
  <si>
    <t>6523</t>
  </si>
  <si>
    <t>SERV_7.19</t>
  </si>
  <si>
    <t>SERV_7.16</t>
  </si>
  <si>
    <t>6539</t>
  </si>
  <si>
    <t>6300</t>
  </si>
  <si>
    <t>SERV_14.06</t>
  </si>
  <si>
    <t>SERV_7.09</t>
  </si>
  <si>
    <t>SERV_7.10</t>
  </si>
  <si>
    <t>6202</t>
  </si>
  <si>
    <t>SERV_7.05</t>
  </si>
  <si>
    <t>SERV_14.13</t>
  </si>
  <si>
    <t>6201</t>
  </si>
  <si>
    <t>SERV_14.01</t>
  </si>
  <si>
    <t>600001000</t>
  </si>
  <si>
    <t>SERV_1.07</t>
  </si>
  <si>
    <t>6511</t>
  </si>
  <si>
    <t>SERV_14.05</t>
  </si>
  <si>
    <t>6525</t>
  </si>
  <si>
    <t>SERV_24.01</t>
  </si>
  <si>
    <t>200212000</t>
  </si>
  <si>
    <t>200309000</t>
  </si>
  <si>
    <t>SERV_7.18</t>
  </si>
  <si>
    <t>SERV_7.12</t>
  </si>
  <si>
    <t>SERV_15.03</t>
  </si>
  <si>
    <t>6559</t>
  </si>
  <si>
    <t>SERV_10.02</t>
  </si>
  <si>
    <t>600004000</t>
  </si>
  <si>
    <t>6501</t>
  </si>
  <si>
    <t>SERV_4.01</t>
  </si>
  <si>
    <t>6538</t>
  </si>
  <si>
    <t>SERV_7</t>
  </si>
  <si>
    <t>SERV_14.02</t>
  </si>
  <si>
    <t>600017000</t>
  </si>
  <si>
    <t>SERV_12.13</t>
  </si>
  <si>
    <t>SV DE REVITALIZACAO VEIC VAN</t>
  </si>
  <si>
    <t>6537</t>
  </si>
  <si>
    <t>SERV_7.21</t>
  </si>
  <si>
    <t>SERV_3.05</t>
  </si>
  <si>
    <t>SERV_10.08</t>
  </si>
  <si>
    <t>SERV_3.04</t>
  </si>
  <si>
    <t>SERV_3.03</t>
  </si>
  <si>
    <t>SERV_17.05</t>
  </si>
  <si>
    <t>SERV_7.11</t>
  </si>
  <si>
    <t>6561</t>
  </si>
  <si>
    <t>SERV_11.04</t>
  </si>
  <si>
    <t>SERV_4.23</t>
  </si>
  <si>
    <t>SERV_30.01</t>
  </si>
  <si>
    <t>SERV_31.01</t>
  </si>
  <si>
    <t>SERV_15.07</t>
  </si>
  <si>
    <t>SERV_17.09</t>
  </si>
  <si>
    <t>SV DE CONFECCAO E INSTA DE GRADEAMENTO</t>
  </si>
  <si>
    <t>600024000</t>
  </si>
  <si>
    <t>6516</t>
  </si>
  <si>
    <t>600051000</t>
  </si>
  <si>
    <t>6506</t>
  </si>
  <si>
    <t>SERV_17.11</t>
  </si>
  <si>
    <t>SERV_11.02</t>
  </si>
  <si>
    <t>600023000</t>
  </si>
  <si>
    <t>6527</t>
  </si>
  <si>
    <t>SERV_17.06</t>
  </si>
  <si>
    <t>600011000</t>
  </si>
  <si>
    <t>6520</t>
  </si>
  <si>
    <t>SERV_13.05</t>
  </si>
  <si>
    <t>600022000</t>
  </si>
  <si>
    <t>SERV_23.01</t>
  </si>
  <si>
    <t>SV IMPL RD COL PVC 150MM PAV 0-1,25M</t>
  </si>
  <si>
    <t>6519</t>
  </si>
  <si>
    <t>SERV_1.01</t>
  </si>
  <si>
    <t>SERV_40.01</t>
  </si>
  <si>
    <t>PC</t>
  </si>
  <si>
    <t>SERV_14.10</t>
  </si>
  <si>
    <t>600050000</t>
  </si>
  <si>
    <t>600019000</t>
  </si>
  <si>
    <t>6517</t>
  </si>
  <si>
    <t>6505</t>
  </si>
  <si>
    <t>SERV_8.02</t>
  </si>
  <si>
    <t>600010000</t>
  </si>
  <si>
    <t>SERV_16.02</t>
  </si>
  <si>
    <t>600008000</t>
  </si>
  <si>
    <t>SV DE TRANSPORTE E DESLOCAMENTO - OPEX</t>
  </si>
  <si>
    <t>600016000</t>
  </si>
  <si>
    <t>6530</t>
  </si>
  <si>
    <t>SERV_16.01</t>
  </si>
  <si>
    <t>SERV_34.01</t>
  </si>
  <si>
    <t>300700001</t>
  </si>
  <si>
    <t>SERV_7.13</t>
  </si>
  <si>
    <t>6003</t>
  </si>
  <si>
    <t>6526</t>
  </si>
  <si>
    <t>SERV_12.01</t>
  </si>
  <si>
    <t>SERV_13.04</t>
  </si>
  <si>
    <t>SV DE IMPL DE COL TRONCO DN 450  P 3,00M</t>
  </si>
  <si>
    <t>SV DESASSOREAMENTO DE BARRAGEM</t>
  </si>
  <si>
    <t>Resp.</t>
  </si>
  <si>
    <t>P</t>
  </si>
  <si>
    <t>D.PS.I</t>
  </si>
  <si>
    <t>D.PS.M</t>
  </si>
  <si>
    <t>G</t>
  </si>
  <si>
    <t>D.EF.I</t>
  </si>
  <si>
    <t>D.EF.M</t>
  </si>
  <si>
    <t>D.RP.I</t>
  </si>
  <si>
    <t>O</t>
  </si>
  <si>
    <t>A.AD.A</t>
  </si>
  <si>
    <t>A.AD.I</t>
  </si>
  <si>
    <t>RECUPERA/ADEQUAÇÃO ESTRUT. SIST. ADUÇÃO</t>
  </si>
  <si>
    <t>A.AD.M</t>
  </si>
  <si>
    <t>A.TA.A</t>
  </si>
  <si>
    <t>ESTAÇÃO DE TRATAMENTO DE ÁGUA Q=30L/S</t>
  </si>
  <si>
    <t>ESTAÇÃO DE TRATAMENTO DE ÁGUA Q=40L/S</t>
  </si>
  <si>
    <t>ESTAÇÃO DE TRATAMENTO DE ÁGUA Q=60L/S</t>
  </si>
  <si>
    <t>ESTAÇÃO DE TRATAMENTO DE ÁGUA Q=90L/S</t>
  </si>
  <si>
    <t>ESTAÇÃO DE TRATAMENTO DE ÁGUA Q=120L/S</t>
  </si>
  <si>
    <t>ESTAÇÃO DE TRATAMENTO DE ÁGUA Q=130L/S</t>
  </si>
  <si>
    <t>ESTAÇÃO DE TRATAMENTO DE ÁGUA Q=140L/S</t>
  </si>
  <si>
    <t>ESTAÇÃO DE TRATAMENTO DE ÁGUA Q=150L/S</t>
  </si>
  <si>
    <t>ESTAÇÃO DE TRATAMENTO DE ÁGUA Q=160L/S</t>
  </si>
  <si>
    <t>ESTAÇÃO DE TRATAMENTO DE ÁGUA Q=170L/S</t>
  </si>
  <si>
    <t>ESTAÇÃO DE TRATAMENTO DE ÁGUA Q=180L/S</t>
  </si>
  <si>
    <t>ESTAÇÃO DE TRATAMENTO DE ÁGUA Q=190L/S</t>
  </si>
  <si>
    <t>ESTAÇÃO DE TRATAMENTO DE ÁGUA Q=200L/S</t>
  </si>
  <si>
    <t>ESTAÇÃO DE TRATAMENTO DE ÁGUA Q=220L/S</t>
  </si>
  <si>
    <t>ESTAÇÃO DE TRATAMENTO DE ÁGUA Q=240L/S</t>
  </si>
  <si>
    <t>022</t>
  </si>
  <si>
    <t>ESTAÇÃO DE TRATAMENTO DE ÁGUA Q=260L/S</t>
  </si>
  <si>
    <t>023</t>
  </si>
  <si>
    <t>ESTAÇÃO DE TRATAMENTO DE ÁGUA Q=280L/S</t>
  </si>
  <si>
    <t>024</t>
  </si>
  <si>
    <t>025</t>
  </si>
  <si>
    <t>ESTAÇÃO DE TRATAMENTO DE ÁGUA Q=350L/S</t>
  </si>
  <si>
    <t>026</t>
  </si>
  <si>
    <t>ESTAÇÃO DE TRATAMENTO DE ÁGUA Q=400L/S</t>
  </si>
  <si>
    <t>027</t>
  </si>
  <si>
    <t>ESTAÇÃO DE TRATAMENTO DE ÁGUA Q=450L/S</t>
  </si>
  <si>
    <t>028</t>
  </si>
  <si>
    <t>ESTAÇÃO DE TRATAMENTO DE ÁGUA Q=500L/S</t>
  </si>
  <si>
    <t>029</t>
  </si>
  <si>
    <t>ESTAÇÃO DE TRATAMENTO DE ÁGUA Q=600L/S</t>
  </si>
  <si>
    <t>030</t>
  </si>
  <si>
    <t>ESTAÇÃO DE TRATAMENTO DE ÁGUA Q=700L/S</t>
  </si>
  <si>
    <t>031</t>
  </si>
  <si>
    <t>032</t>
  </si>
  <si>
    <t>A.TA.I</t>
  </si>
  <si>
    <t>A.TA.M</t>
  </si>
  <si>
    <t>A.LA.I</t>
  </si>
  <si>
    <t>A.PR.A</t>
  </si>
  <si>
    <t>POÇO Q=25M3/H - Q=49M3/H</t>
  </si>
  <si>
    <t>POÇO Q=50M3/H - Q=74M3/H</t>
  </si>
  <si>
    <t>POÇO Q=75M3/H - Q=99M3/H</t>
  </si>
  <si>
    <t>POÇO Q=100M3/H - Q=124M3/H</t>
  </si>
  <si>
    <t>POÇO Q=125M3/H - Q=149M3/H</t>
  </si>
  <si>
    <t>POÇO Q=150M3/H - Q=174M3/H</t>
  </si>
  <si>
    <t>POÇO Q=175M3/H - Q=199M3/H</t>
  </si>
  <si>
    <t>POÇO Q=200M3/H - Q=224M3/H</t>
  </si>
  <si>
    <t>POÇO Q=225M3/H - Q=249M3/H</t>
  </si>
  <si>
    <t>POÇO Q=250M3/H - Q=274M3/H</t>
  </si>
  <si>
    <t>POÇO Q=275M3/H - Q=299M3/H</t>
  </si>
  <si>
    <t>POÇO Q=300M3/H - Q=324M3/H</t>
  </si>
  <si>
    <t>POÇO Q=325M3/H - Q=349M3/H</t>
  </si>
  <si>
    <t>POÇO Q=350M3/H - Q=374M3/H</t>
  </si>
  <si>
    <t>POÇO Q=375M3/H - Q=399M3/H</t>
  </si>
  <si>
    <t>POÇO Q=400M3/H - Q=424M3/H</t>
  </si>
  <si>
    <t>POÇO Q=425M3/H - Q=449M3/H</t>
  </si>
  <si>
    <t>POÇO Q=450M3/H - Q=474M3/H</t>
  </si>
  <si>
    <t>POÇO Q=475M3/H - Q=499M3/H</t>
  </si>
  <si>
    <t>500</t>
  </si>
  <si>
    <t>CAPTAÇÃO SUPERFICIAL Q=150M3/H</t>
  </si>
  <si>
    <t>501</t>
  </si>
  <si>
    <t>CAPTAÇÃO SUPERFICIAL Q=200M3/H</t>
  </si>
  <si>
    <t>502</t>
  </si>
  <si>
    <t>CAPTAÇÃO SUPERFICIAL Q=250M3/H</t>
  </si>
  <si>
    <t>503</t>
  </si>
  <si>
    <t>CAPTAÇÃO SUPERFICIAL Q=300M3/H</t>
  </si>
  <si>
    <t>504</t>
  </si>
  <si>
    <t>505</t>
  </si>
  <si>
    <t>CAPTAÇÃO SUPERFICIAL Q=400M3/H</t>
  </si>
  <si>
    <t>506</t>
  </si>
  <si>
    <t>CAPTAÇÃO SUPERFICIAL Q=450M3/H</t>
  </si>
  <si>
    <t>507</t>
  </si>
  <si>
    <t>CAPTAÇÃO SUPERFICIAL Q=500M3/H</t>
  </si>
  <si>
    <t>508</t>
  </si>
  <si>
    <t>CAPTAÇÃO SUPERFICIAL Q=550M3/H</t>
  </si>
  <si>
    <t>509</t>
  </si>
  <si>
    <t>CAPTAÇÃO SUPERFICIAL Q=600M3/H</t>
  </si>
  <si>
    <t>510</t>
  </si>
  <si>
    <t>CAPTAÇÃO SUPERFICIAL Q=650M3/H</t>
  </si>
  <si>
    <t>511</t>
  </si>
  <si>
    <t>CAPTAÇÃO SUPERFICIAL Q=700M3/H</t>
  </si>
  <si>
    <t>512</t>
  </si>
  <si>
    <t>CAPTAÇÃO SUPERFICIAL Q=750M3/H</t>
  </si>
  <si>
    <t>513</t>
  </si>
  <si>
    <t>CAPTAÇÃO SUPERFICIAL Q=800M3/H</t>
  </si>
  <si>
    <t>514</t>
  </si>
  <si>
    <t>CAPTAÇÃO SUPERFICIAL Q=850M3/H</t>
  </si>
  <si>
    <t>515</t>
  </si>
  <si>
    <t>CAPTAÇÃO SUPERFICIAL Q=900M3/H</t>
  </si>
  <si>
    <t>516</t>
  </si>
  <si>
    <t>CAPTAÇÃO SUPERFICIAL Q=950M3/H</t>
  </si>
  <si>
    <t>517</t>
  </si>
  <si>
    <t>CAPTAÇÃO SUPERFICIAL Q=1.000M3/H</t>
  </si>
  <si>
    <t>518</t>
  </si>
  <si>
    <t>CAPTAÇÃO SUPERFICIAL Q=1.050M3/H</t>
  </si>
  <si>
    <t>519</t>
  </si>
  <si>
    <t>CAPTAÇÃO SUPERFICIAL Q=1.100M3/H</t>
  </si>
  <si>
    <t>520</t>
  </si>
  <si>
    <t>CAPTAÇÃO SUPERFICIAL Q=1.150M3/H</t>
  </si>
  <si>
    <t>521</t>
  </si>
  <si>
    <t>CAPTAÇÃO SUPERFICIAL Q=1.200M3/H</t>
  </si>
  <si>
    <t>522</t>
  </si>
  <si>
    <t>CAPTAÇÃO SUPERFICIAL Q=1.500M3/H</t>
  </si>
  <si>
    <t>523</t>
  </si>
  <si>
    <t>CAPTAÇÃO SUPERFICIAL Q=2.000M3/H</t>
  </si>
  <si>
    <t>524</t>
  </si>
  <si>
    <t>A.PR.I</t>
  </si>
  <si>
    <t>A.PR.M</t>
  </si>
  <si>
    <t>A.RD.I</t>
  </si>
  <si>
    <t>REDE DE DISTRIBUIÇÃO DE ÁGUA DN 125</t>
  </si>
  <si>
    <t>A.RD.M</t>
  </si>
  <si>
    <t>A.RE.A</t>
  </si>
  <si>
    <t>RESERVATÓRIO 100M3</t>
  </si>
  <si>
    <t>RESERVATÓRIO 200M3</t>
  </si>
  <si>
    <t>RESERVATÓRIO 250M3</t>
  </si>
  <si>
    <t>RESERVATÓRIO 300M3</t>
  </si>
  <si>
    <t>RESERVATÓRIO 400M3</t>
  </si>
  <si>
    <t>RESERVATÓRIO 500M3</t>
  </si>
  <si>
    <t>RESERVATÓRIO 700M3</t>
  </si>
  <si>
    <t>RESERVATÓRIO 800M3</t>
  </si>
  <si>
    <t>RESERVATÓRIO 1.250M3</t>
  </si>
  <si>
    <t>RESERVATÓRIO 1.500M3</t>
  </si>
  <si>
    <t>RESERVATÓRIO 1.750M3</t>
  </si>
  <si>
    <t>RESERVATÓRIO 2.000M3</t>
  </si>
  <si>
    <t>RESERVATÓRIO 4.000M3</t>
  </si>
  <si>
    <t>RESERVATÓRIO 5.000M3</t>
  </si>
  <si>
    <t>RESERVATÓRIO 10.000M3</t>
  </si>
  <si>
    <t>A.RE.I</t>
  </si>
  <si>
    <t>A.RE.M</t>
  </si>
  <si>
    <t>E.EE.A</t>
  </si>
  <si>
    <t>ESTAÇÃO ELEVATÓRIA DE ESGOTO Q=50L/S</t>
  </si>
  <si>
    <t>ESTAÇÃO ELEVATÓRIA DE ESGOTO Q=95L/S</t>
  </si>
  <si>
    <t>ESTAÇÃO ELEVATÓRIA DE ESGOTO Q=120L/S</t>
  </si>
  <si>
    <t>ESTAÇÃO ELEVATÓRIA DE ESGOTO Q=140L/S</t>
  </si>
  <si>
    <t>ESTAÇÃO ELEVATÓRIA DE ESGOTO Q=160L/S</t>
  </si>
  <si>
    <t>ESTAÇÃO ELEVATÓRIA DE ESGOTO Q=180L/S</t>
  </si>
  <si>
    <t>ESTAÇÃO ELEVATÓRIA DE ESGOTO Q=350L/S</t>
  </si>
  <si>
    <t>033</t>
  </si>
  <si>
    <t>034</t>
  </si>
  <si>
    <t>035</t>
  </si>
  <si>
    <t>ESTAÇÃO ELEVATÓRIA DE ESGOTO Q=500L/S</t>
  </si>
  <si>
    <t>036</t>
  </si>
  <si>
    <t>037</t>
  </si>
  <si>
    <t>ESTAÇÃO ELEVATÓRIA DE ESGOTO Q=700L/S</t>
  </si>
  <si>
    <t>038</t>
  </si>
  <si>
    <t>039</t>
  </si>
  <si>
    <t>ESTAÇÃO ELEVATÓRIA DE ESGOTO Q=900L/S</t>
  </si>
  <si>
    <t>040</t>
  </si>
  <si>
    <t>ESTAÇÃO ELEVATÓRIA DE ESGOTO Q=1.000L/S</t>
  </si>
  <si>
    <t>041</t>
  </si>
  <si>
    <t>E.EE.I</t>
  </si>
  <si>
    <t>E.EE.M</t>
  </si>
  <si>
    <t>E.TE.A</t>
  </si>
  <si>
    <t>ESTAÇÃO DE TRATAMENTO DE ESGOTO Q=50L/S</t>
  </si>
  <si>
    <t>ESTAÇÃO DE TRATAMENTO DE ESGOTO Q=70L/S</t>
  </si>
  <si>
    <t>ESTAÇÃO DE TRATAMENTO DE ESGOTO Q=90L/S</t>
  </si>
  <si>
    <t>ESTAÇÃO DE TRATAMENTO DE ESGOTO Q=140L/S</t>
  </si>
  <si>
    <t>ESTAÇÃO DE TRATAMENTO DE ESGOTO Q=180L/S</t>
  </si>
  <si>
    <t>ESTAÇÃO DE TRATAMENTO DE ESGOTO Q=200L/S</t>
  </si>
  <si>
    <t>ESTAÇÃO DE TRATAMENTO DE ESGOTO Q=400L/S</t>
  </si>
  <si>
    <t>ESTAÇÃO DE TRATAMENTO DE ESGOTO Q=500L/S</t>
  </si>
  <si>
    <t>E.TE.I</t>
  </si>
  <si>
    <t>E.TE.M</t>
  </si>
  <si>
    <t>E.IN.A</t>
  </si>
  <si>
    <t>INTERCEPTOR DN 250</t>
  </si>
  <si>
    <t>INTERCEPTOR DN 450</t>
  </si>
  <si>
    <t>INTERCEPTOR DN 550</t>
  </si>
  <si>
    <t>INTERCEPTOR DN 650</t>
  </si>
  <si>
    <t>INTERCEPTOR DN 700</t>
  </si>
  <si>
    <t>INTERCEPTOR DN 750</t>
  </si>
  <si>
    <t>INTERCEPTOR DN 800</t>
  </si>
  <si>
    <t>INTERCEPTOR DN 850</t>
  </si>
  <si>
    <t>INTERCEPTOR DN 900</t>
  </si>
  <si>
    <t>INTERCEPTOR DN 950</t>
  </si>
  <si>
    <t>INTERCEPTOR DN 1.000</t>
  </si>
  <si>
    <t>INTERCEPTOR DN 1.100</t>
  </si>
  <si>
    <t>INTERCEPTOR DN 1.200</t>
  </si>
  <si>
    <t>INTERCEPTOR DN 1.300</t>
  </si>
  <si>
    <t>E.CT.A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</si>
  <si>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</si>
  <si>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</si>
  <si>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</si>
  <si>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</si>
  <si>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</si>
  <si>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</si>
  <si>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</si>
  <si>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</si>
  <si>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</si>
  <si>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</si>
  <si>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COLETOR TRONCO DN 650</t>
  </si>
  <si>
    <t>110</t>
  </si>
  <si>
    <t>111</t>
  </si>
  <si>
    <t>112</t>
  </si>
  <si>
    <t>113</t>
  </si>
  <si>
    <t>COLETOR TRONCO DN 850</t>
  </si>
  <si>
    <t>114</t>
  </si>
  <si>
    <t>115</t>
  </si>
  <si>
    <t>COLETOR TRONCO DN 950</t>
  </si>
  <si>
    <t>116</t>
  </si>
  <si>
    <t>COLETOR TRONCO DN 1.000</t>
  </si>
  <si>
    <t>117</t>
  </si>
  <si>
    <t>COLETOR TRONCO DN 1.100</t>
  </si>
  <si>
    <t>118</t>
  </si>
  <si>
    <t>119</t>
  </si>
  <si>
    <t>COLETOR TRONCO DN 1.300</t>
  </si>
  <si>
    <t>120</t>
  </si>
  <si>
    <t>121</t>
  </si>
  <si>
    <t>EMISSÁRIO DN 200</t>
  </si>
  <si>
    <t>EMISSÁRIO DN 250</t>
  </si>
  <si>
    <t>201</t>
  </si>
  <si>
    <t>EMISSÁRIO DN 300</t>
  </si>
  <si>
    <t>202</t>
  </si>
  <si>
    <t>EMISSÁRIO DN 350</t>
  </si>
  <si>
    <t>203</t>
  </si>
  <si>
    <t>EMISSÁRIO DN 400</t>
  </si>
  <si>
    <t>204</t>
  </si>
  <si>
    <t>EMISSÁRIO DN 450</t>
  </si>
  <si>
    <t>205</t>
  </si>
  <si>
    <t>EMISSÁRIO DN 500</t>
  </si>
  <si>
    <t>206</t>
  </si>
  <si>
    <t>EMISSÁRIO DN 550</t>
  </si>
  <si>
    <t>207</t>
  </si>
  <si>
    <t>EMISSÁRIO DN 600</t>
  </si>
  <si>
    <t>208</t>
  </si>
  <si>
    <t>EMISSÁRIO DN 650</t>
  </si>
  <si>
    <t>209</t>
  </si>
  <si>
    <t>EMISSÁRIO DN 700</t>
  </si>
  <si>
    <t>210</t>
  </si>
  <si>
    <t>EMISSÁRIO DN 750</t>
  </si>
  <si>
    <t>211</t>
  </si>
  <si>
    <t>EMISSÁRIO DN 800</t>
  </si>
  <si>
    <t>212</t>
  </si>
  <si>
    <t>EMISSÁRIO DN 850</t>
  </si>
  <si>
    <t>213</t>
  </si>
  <si>
    <t>EMISSÁRIO DN 900</t>
  </si>
  <si>
    <t>214</t>
  </si>
  <si>
    <t>EMISSÁRIO DN 950</t>
  </si>
  <si>
    <t>215</t>
  </si>
  <si>
    <t>EMISSÁRIO DN 1.000</t>
  </si>
  <si>
    <t>216</t>
  </si>
  <si>
    <t>EMISSÁRIO DN 1.100</t>
  </si>
  <si>
    <t>217</t>
  </si>
  <si>
    <t>EMISSÁRIO DN 1.200</t>
  </si>
  <si>
    <t>218</t>
  </si>
  <si>
    <t>EMISSÁRIO DN 1.300</t>
  </si>
  <si>
    <t>219</t>
  </si>
  <si>
    <t>220</t>
  </si>
  <si>
    <t>E.IN.I</t>
  </si>
  <si>
    <t>E.CT.I</t>
  </si>
  <si>
    <t>122</t>
  </si>
  <si>
    <t>E.LE.I</t>
  </si>
  <si>
    <t>E.LR.A</t>
  </si>
  <si>
    <t>000</t>
  </si>
  <si>
    <t>E.LR.I</t>
  </si>
  <si>
    <t>E.RC.I</t>
  </si>
  <si>
    <t>E.RC.M</t>
  </si>
  <si>
    <t>D.ED.I</t>
  </si>
  <si>
    <t>CONSTRUÇÃO NOVA LOJA</t>
  </si>
  <si>
    <t>CONSTRUÇÃO NOVO CCO</t>
  </si>
  <si>
    <t>CONSTRUÇÃO NOVA CENTRAL DE SERVIÇOS</t>
  </si>
  <si>
    <t>CONSTRUÇÃO NOVO ALMOXARIFADO</t>
  </si>
  <si>
    <t>A.PA.A</t>
  </si>
  <si>
    <t>A.PA.I</t>
  </si>
  <si>
    <t>A.PA.M</t>
  </si>
  <si>
    <t>E.PE.A</t>
  </si>
  <si>
    <t>E.PE.I</t>
  </si>
  <si>
    <t>E.PE.M</t>
  </si>
  <si>
    <t>A.EA.A</t>
  </si>
  <si>
    <t>ESTAÇÃO ELEVATÓRIA DE ÁGUA Q=35L/S</t>
  </si>
  <si>
    <t>ESTAÇÃO ELEVATÓRIA DE ÁGUA Q=45L/S</t>
  </si>
  <si>
    <t>ESTAÇÃO ELEVATÓRIA DE ÁGUA Q=55L/S</t>
  </si>
  <si>
    <t>ESTAÇÃO ELEVATÓRIA DE ÁGUA Q=65L/S</t>
  </si>
  <si>
    <t>ESTAÇÃO ELEVATÓRIA DE ÁGUA Q=80L/S</t>
  </si>
  <si>
    <t>ESTAÇÃO ELEVATÓRIA DE ÁGUA Q=85L/S</t>
  </si>
  <si>
    <t>ESTAÇÃO ELEVATÓRIA DE ÁGUA Q=90L/S</t>
  </si>
  <si>
    <t>ESTAÇÃO ELEVATÓRIA DE ÁGUA Q=95L/S</t>
  </si>
  <si>
    <t>ESTAÇÃO ELEVATÓRIA DE ÁGUA Q=110L/S</t>
  </si>
  <si>
    <t>ESTAÇÃO ELEVATÓRIA DE ÁGUA Q=120L/S</t>
  </si>
  <si>
    <t>ESTAÇÃO ELEVATÓRIA DE ÁGUA Q=130L/S</t>
  </si>
  <si>
    <t>ESTAÇÃO ELEVATÓRIA DE ÁGUA Q=140L/S</t>
  </si>
  <si>
    <t>ESTAÇÃO ELEVATÓRIA DE ÁGUA Q=160L/S</t>
  </si>
  <si>
    <t>ESTAÇÃO ELEVATÓRIA DE ÁGUA Q=170L/S</t>
  </si>
  <si>
    <t>ESTAÇÃO ELEVATÓRIA DE ÁGUA Q=450L/S</t>
  </si>
  <si>
    <t>ESTAÇÃO ELEVATÓRIA DE ÁGUA Q=600L/S</t>
  </si>
  <si>
    <t>ESTAÇÃO ELEVATÓRIA DE ÁGUA Q=700L/S</t>
  </si>
  <si>
    <t>ESTAÇÃO ELEVATÓRIA DE ÁGUA Q=800L/S</t>
  </si>
  <si>
    <t>ESTAÇÃO ELEVATÓRIA DE ÁGUA Q=900L/S</t>
  </si>
  <si>
    <t>ESTAÇÃO ELEVATÓRIA DE ÁGUA Q=1.000L/S</t>
  </si>
  <si>
    <t>A.EA.I</t>
  </si>
  <si>
    <t>A.EA.M</t>
  </si>
  <si>
    <t>A.AI.I</t>
  </si>
  <si>
    <t>E.AI.I</t>
  </si>
  <si>
    <t>E.AS.M</t>
  </si>
  <si>
    <t>D.ED.A</t>
  </si>
  <si>
    <t>D.ED.M</t>
  </si>
  <si>
    <t>E.CE.I</t>
  </si>
  <si>
    <t>CAPTAÇÃO EM CORPO HÍDRICO Q = 25 L/S</t>
  </si>
  <si>
    <t>CAPTAÇÃO EM CORPO HÍDRICO Q = 35 L/S</t>
  </si>
  <si>
    <t>CAPTAÇÃO EM CORPO HÍDRICO Q = 45 L/S</t>
  </si>
  <si>
    <t>CAPTAÇÃO EM CORPO HÍDRICO Q = 50 L/S</t>
  </si>
  <si>
    <t>CAPTAÇÃO EM CORPO HÍDRICO Q = 60 L/S</t>
  </si>
  <si>
    <t>CAPTAÇÃO EM CORPO HÍDRICO Q = 65 L/S</t>
  </si>
  <si>
    <t>CAPTAÇÃO EM CORPO HÍDRICO Q = 70 L/S</t>
  </si>
  <si>
    <t>CAPTAÇÃO EM CORPO HÍDRICO Q = 75 L/S</t>
  </si>
  <si>
    <t>CAPTAÇÃO EM CORPO HÍDRICO Q = 85 L/S</t>
  </si>
  <si>
    <t>CAPTAÇÃO EM CORPO HÍDRICO Q = 90 L/S</t>
  </si>
  <si>
    <t>CAPTAÇÃO EM CORPO HÍDRICO Q = 95 L/S</t>
  </si>
  <si>
    <t>CAPTAÇÃO EM CORPO HÍDRICO Q = 200 L/S</t>
  </si>
  <si>
    <t>CAPTAÇÃO EM CORPO HÍDRICO Q = 250 L/S</t>
  </si>
  <si>
    <t>CAPTAÇÃO EM GALERIA Q = 20 L/S</t>
  </si>
  <si>
    <t>CAPTAÇÃO EM GALERIA Q = 25 L/S</t>
  </si>
  <si>
    <t>CAPTAÇÃO EM GALERIA Q = 35 L/S</t>
  </si>
  <si>
    <t>CAPTAÇÃO EM GALERIA Q = 40 L/S</t>
  </si>
  <si>
    <t>CAPTAÇÃO EM GALERIA Q = 45 L/S</t>
  </si>
  <si>
    <t>CAPTAÇÃO EM GALERIA Q = 50 L/S</t>
  </si>
  <si>
    <t>CAPTAÇÃO EM GALERIA Q = 55 L/S</t>
  </si>
  <si>
    <t>CAPTAÇÃO EM GALERIA Q = 60 L/S</t>
  </si>
  <si>
    <t>CAPTAÇÃO EM GALERIA Q = 65 L/S</t>
  </si>
  <si>
    <t>CAPTAÇÃO EM GALERIA Q = 70 L/S</t>
  </si>
  <si>
    <t>CAPTAÇÃO EM GALERIA Q = 75 L/S</t>
  </si>
  <si>
    <t>CAPTAÇÃO EM GALERIA Q = 80 L/S</t>
  </si>
  <si>
    <t>CAPTAÇÃO EM GALERIA Q = 85 L/S</t>
  </si>
  <si>
    <t>CAPTAÇÃO EM GALERIA Q = 90 L/S</t>
  </si>
  <si>
    <t>042</t>
  </si>
  <si>
    <t>CAPTAÇÃO EM GALERIA Q = 95 L/S</t>
  </si>
  <si>
    <t>043</t>
  </si>
  <si>
    <t>CAPTAÇÃO EM GALERIA Q = 100 L/S</t>
  </si>
  <si>
    <t>044</t>
  </si>
  <si>
    <t>CAPTAÇÃO EM GALERIA Q = 150 L/S</t>
  </si>
  <si>
    <t>045</t>
  </si>
  <si>
    <t>CAPTAÇÃO EM GALERIA Q = 200 L/S</t>
  </si>
  <si>
    <t>046</t>
  </si>
  <si>
    <t>CAPTAÇÃO EM GALERIA Q = 250 L/S</t>
  </si>
  <si>
    <t>047</t>
  </si>
  <si>
    <t>048</t>
  </si>
  <si>
    <t>E.CT.M</t>
  </si>
  <si>
    <t>Nível 05</t>
  </si>
  <si>
    <t>Check</t>
  </si>
  <si>
    <t>Chave - Nivel 4 &amp; DN</t>
  </si>
  <si>
    <t>Texto breve (Descrição SV)</t>
  </si>
  <si>
    <t>Característica do PEP (DN ou Vazão)</t>
  </si>
  <si>
    <t>Atualizado 14.04.2026</t>
  </si>
  <si>
    <t>Implantação de Projeto de Restauração Florestal - PRF</t>
  </si>
  <si>
    <t>São Gonçalo</t>
  </si>
  <si>
    <t>REUSO ITABORAÍ</t>
  </si>
  <si>
    <t>IMPLANTAÇÃO DE PROJETO DE RESTAURAÇÃO FLORESTAL EM UMA ÁREA DE 5,2 HECTARES</t>
  </si>
  <si>
    <t>Mobilização</t>
  </si>
  <si>
    <t>Relatório de Monitoramento para Certificação da Implantação</t>
  </si>
  <si>
    <t>Visita mensal à área de implantação do projeto</t>
  </si>
  <si>
    <t>Relatório de Monitoramento Anual</t>
  </si>
  <si>
    <t>Termo de Quitação de Compromisso de Restauração Florestal</t>
  </si>
  <si>
    <t>1.1.2</t>
  </si>
  <si>
    <t>1.1.3</t>
  </si>
  <si>
    <t>1.1.4</t>
  </si>
  <si>
    <t>1.1.5</t>
  </si>
  <si>
    <t>P/RIT.24001.A.PA.I.00101</t>
  </si>
  <si>
    <t xml:space="preserve"> 100% NA ENTREGA </t>
  </si>
  <si>
    <t>1.2</t>
  </si>
  <si>
    <t>IMPLANTAÇÃO DE PROJETO DE RESTAURAÇÃO FLORESTAL EM UMA ÁREA DE 1,0626 HECTARES</t>
  </si>
  <si>
    <t>1.2.1</t>
  </si>
  <si>
    <t>1.2.2</t>
  </si>
  <si>
    <t>1.2.3</t>
  </si>
  <si>
    <t>1.2.4</t>
  </si>
  <si>
    <t>1.2.5</t>
  </si>
  <si>
    <t>EVIDÊNCIA DE ENTREGA: E-MAIL DE ENTREGA DA ART E RELATÓRIO FOTOGRÁFICO COMPROVANDO INSTALAÇÃO
EVIDÊNCIA DE APROVAÇÃO: E-MAIL COM APROVAÇÃO DO SETOR RESPONSÁVEL</t>
  </si>
  <si>
    <t>EVIDÊNCIA DE ENTREGA: E-MAIL DE ENTREGA COM APROVAÇÃO 
EVIDÊNCIA DE APROVAÇÃO: APROVAÇÃO DO RELATÓRIO PELO INEA</t>
  </si>
  <si>
    <t>EVIDÊNCIA DE ENTREGA: E-MAIL DE ENTREGA COM APROVAÇÃO DO SETOR RESPONSÁVEL</t>
  </si>
  <si>
    <t>VB</t>
  </si>
  <si>
    <t>EVIDÊNCIA DE ENTREGA: E-MAIL DE ENTREGA COM APROVAÇÃO 
EVIDÊNCIA DE APROVAÇÃO: TERMO DE QUITAÇÃO DE COMPROMISSO DE RESTAURAÇÃO FLORESTAL EMITIDO PELO INEA</t>
  </si>
  <si>
    <t>EVIDÊNCIA DE ENTREGA: E-MAIL DE ENTREGA COM APROVAÇÃO DO SETOR RESPONSÁVEL 
EVIDÊNCIA DE APROVAÇÃO: EMISSÃO DE PARECER TÉCNICO EMITIDO PELO INEA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</si>
</sst>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&quot;-&quot;??_);_(@_)"/>
    <numFmt numFmtId="165" formatCode="00&quot;.&quot;00&quot;.&quot;0000"/>
    <numFmt numFmtId="166" formatCode="[$-416]mmmm\-yy;@"/>
    <numFmt numFmtId="167" formatCode="#,##0.00_ ;\-#,##0.00\ "/>
  </numFmts>
  <fonts count="2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theme="1"/>
      <name val="Arial"/>
      <family val="2"/>
    </font>
    <font>
      <sz val="11"/>
      <name val="Calibri"/>
      <family val="2"/>
      <scheme val="minor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z val="11"/>
      <color rgb="FFFF0000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indexed="22"/>
        <bgColor indexed="8"/>
      </patternFill>
    </fill>
    <fill>
      <patternFill patternType="solid">
        <fgColor indexed="2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2060"/>
        <bgColor indexed="8"/>
      </patternFill>
    </fill>
    <fill>
      <patternFill patternType="solid">
        <fgColor indexed="1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59999389629810485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164" fontId="6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5" fillId="0" borderId="0"/>
    <xf numFmtId="0" fontId="4" fillId="0" borderId="0"/>
    <xf numFmtId="0" fontId="2" fillId="0" borderId="0"/>
  </cellStyleXfs>
  <cellXfs count="227">
    <xf numFmtId="0" fontId="0" fillId="0" borderId="0" xfId="0"/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164" fontId="0" fillId="0" borderId="0" xfId="1" applyFont="1" applyAlignment="1">
      <alignment vertical="center"/>
    </xf>
    <xf numFmtId="164" fontId="7" fillId="0" borderId="0" xfId="1" applyFont="1" applyAlignment="1">
      <alignment vertical="center"/>
    </xf>
    <xf numFmtId="0" fontId="5" fillId="0" borderId="0" xfId="3"/>
    <xf numFmtId="4" fontId="6" fillId="0" borderId="0" xfId="0" applyNumberFormat="1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165" fontId="10" fillId="0" borderId="0" xfId="0" applyNumberFormat="1" applyFont="1" applyAlignment="1">
      <alignment horizontal="left" vertical="center" wrapText="1"/>
    </xf>
    <xf numFmtId="165" fontId="10" fillId="0" borderId="3" xfId="0" applyNumberFormat="1" applyFont="1" applyBorder="1" applyAlignment="1">
      <alignment horizontal="left" vertical="center" wrapText="1"/>
    </xf>
    <xf numFmtId="165" fontId="12" fillId="0" borderId="0" xfId="0" applyNumberFormat="1" applyFont="1" applyAlignment="1">
      <alignment horizontal="left" vertical="center"/>
    </xf>
    <xf numFmtId="0" fontId="10" fillId="0" borderId="0" xfId="0" applyFont="1" applyAlignment="1">
      <alignment vertical="center"/>
    </xf>
    <xf numFmtId="164" fontId="10" fillId="0" borderId="0" xfId="1" applyFont="1" applyBorder="1" applyAlignment="1">
      <alignment vertical="center"/>
    </xf>
    <xf numFmtId="164" fontId="10" fillId="0" borderId="0" xfId="1" applyFont="1" applyFill="1" applyBorder="1" applyAlignment="1">
      <alignment vertical="center"/>
    </xf>
    <xf numFmtId="166" fontId="12" fillId="0" borderId="0" xfId="0" applyNumberFormat="1" applyFont="1" applyAlignment="1">
      <alignment horizontal="right" vertical="center"/>
    </xf>
    <xf numFmtId="166" fontId="12" fillId="0" borderId="3" xfId="0" applyNumberFormat="1" applyFont="1" applyBorder="1" applyAlignment="1">
      <alignment horizontal="right" vertical="center"/>
    </xf>
    <xf numFmtId="165" fontId="10" fillId="0" borderId="0" xfId="0" applyNumberFormat="1" applyFont="1" applyAlignment="1">
      <alignment vertical="center"/>
    </xf>
    <xf numFmtId="0" fontId="12" fillId="0" borderId="2" xfId="0" applyFont="1" applyBorder="1" applyAlignment="1">
      <alignment horizontal="left" vertical="center"/>
    </xf>
    <xf numFmtId="4" fontId="10" fillId="0" borderId="0" xfId="0" applyNumberFormat="1" applyFont="1" applyAlignment="1">
      <alignment vertical="center"/>
    </xf>
    <xf numFmtId="4" fontId="10" fillId="0" borderId="3" xfId="0" applyNumberFormat="1" applyFont="1" applyBorder="1" applyAlignment="1">
      <alignment vertical="center"/>
    </xf>
    <xf numFmtId="0" fontId="10" fillId="10" borderId="2" xfId="0" quotePrefix="1" applyFont="1" applyFill="1" applyBorder="1" applyAlignment="1">
      <alignment horizontal="center" vertical="center"/>
    </xf>
    <xf numFmtId="0" fontId="10" fillId="10" borderId="0" xfId="0" quotePrefix="1" applyFont="1" applyFill="1" applyAlignment="1">
      <alignment horizontal="left" vertical="center" wrapText="1"/>
    </xf>
    <xf numFmtId="49" fontId="10" fillId="10" borderId="0" xfId="0" quotePrefix="1" applyNumberFormat="1" applyFont="1" applyFill="1" applyAlignment="1">
      <alignment horizontal="center" vertical="center" wrapText="1"/>
    </xf>
    <xf numFmtId="164" fontId="10" fillId="10" borderId="0" xfId="1" applyFont="1" applyFill="1" applyBorder="1" applyAlignment="1">
      <alignment horizontal="right" vertical="center"/>
    </xf>
    <xf numFmtId="164" fontId="10" fillId="10" borderId="3" xfId="1" applyFont="1" applyFill="1" applyBorder="1" applyAlignment="1">
      <alignment horizontal="right" vertical="center"/>
    </xf>
    <xf numFmtId="0" fontId="10" fillId="5" borderId="2" xfId="0" quotePrefix="1" applyFont="1" applyFill="1" applyBorder="1" applyAlignment="1">
      <alignment horizontal="center" vertical="center"/>
    </xf>
    <xf numFmtId="0" fontId="10" fillId="5" borderId="0" xfId="0" quotePrefix="1" applyFont="1" applyFill="1" applyAlignment="1">
      <alignment horizontal="left" vertical="center" wrapText="1"/>
    </xf>
    <xf numFmtId="49" fontId="10" fillId="5" borderId="0" xfId="0" quotePrefix="1" applyNumberFormat="1" applyFont="1" applyFill="1" applyAlignment="1">
      <alignment horizontal="center" vertical="center" wrapText="1"/>
    </xf>
    <xf numFmtId="164" fontId="10" fillId="5" borderId="0" xfId="1" applyFont="1" applyFill="1" applyBorder="1" applyAlignment="1">
      <alignment horizontal="right" vertical="center"/>
    </xf>
    <xf numFmtId="164" fontId="10" fillId="5" borderId="3" xfId="1" applyFont="1" applyFill="1" applyBorder="1" applyAlignment="1">
      <alignment horizontal="right" vertical="center"/>
    </xf>
    <xf numFmtId="0" fontId="10" fillId="9" borderId="2" xfId="0" quotePrefix="1" applyFont="1" applyFill="1" applyBorder="1" applyAlignment="1">
      <alignment horizontal="center" vertical="center"/>
    </xf>
    <xf numFmtId="0" fontId="10" fillId="9" borderId="0" xfId="0" quotePrefix="1" applyFont="1" applyFill="1" applyAlignment="1">
      <alignment horizontal="left" vertical="center" wrapText="1"/>
    </xf>
    <xf numFmtId="49" fontId="10" fillId="9" borderId="0" xfId="0" quotePrefix="1" applyNumberFormat="1" applyFont="1" applyFill="1" applyAlignment="1">
      <alignment horizontal="left" vertical="center" wrapText="1"/>
    </xf>
    <xf numFmtId="164" fontId="10" fillId="9" borderId="0" xfId="1" applyFont="1" applyFill="1" applyBorder="1" applyAlignment="1">
      <alignment horizontal="right" vertical="center"/>
    </xf>
    <xf numFmtId="164" fontId="10" fillId="9" borderId="3" xfId="1" applyFont="1" applyFill="1" applyBorder="1" applyAlignment="1">
      <alignment horizontal="right" vertical="center"/>
    </xf>
    <xf numFmtId="0" fontId="12" fillId="0" borderId="8" xfId="0" quotePrefix="1" applyFont="1" applyBorder="1" applyAlignment="1">
      <alignment horizontal="left" vertical="center" wrapText="1" indent="1"/>
    </xf>
    <xf numFmtId="0" fontId="12" fillId="0" borderId="8" xfId="0" quotePrefix="1" applyFont="1" applyBorder="1" applyAlignment="1">
      <alignment horizontal="left" vertical="center" wrapText="1"/>
    </xf>
    <xf numFmtId="49" fontId="12" fillId="0" borderId="8" xfId="0" quotePrefix="1" applyNumberFormat="1" applyFont="1" applyBorder="1" applyAlignment="1">
      <alignment horizontal="center" vertical="center" wrapText="1"/>
    </xf>
    <xf numFmtId="0" fontId="12" fillId="0" borderId="8" xfId="0" applyFont="1" applyBorder="1" applyAlignment="1">
      <alignment vertical="center" wrapText="1"/>
    </xf>
    <xf numFmtId="0" fontId="12" fillId="0" borderId="9" xfId="0" quotePrefix="1" applyFont="1" applyBorder="1" applyAlignment="1">
      <alignment horizontal="left" vertical="center" wrapText="1" indent="1"/>
    </xf>
    <xf numFmtId="0" fontId="12" fillId="0" borderId="9" xfId="0" quotePrefix="1" applyFont="1" applyBorder="1" applyAlignment="1">
      <alignment horizontal="left" vertical="center" wrapText="1"/>
    </xf>
    <xf numFmtId="49" fontId="12" fillId="0" borderId="9" xfId="0" quotePrefix="1" applyNumberFormat="1" applyFont="1" applyBorder="1" applyAlignment="1">
      <alignment horizontal="center" vertical="center" wrapText="1"/>
    </xf>
    <xf numFmtId="0" fontId="12" fillId="0" borderId="9" xfId="0" applyFont="1" applyBorder="1" applyAlignment="1">
      <alignment vertical="center" wrapText="1"/>
    </xf>
    <xf numFmtId="44" fontId="12" fillId="0" borderId="10" xfId="2" applyFont="1" applyFill="1" applyBorder="1" applyAlignment="1">
      <alignment horizontal="left" vertical="center" wrapText="1"/>
    </xf>
    <xf numFmtId="44" fontId="12" fillId="0" borderId="11" xfId="2" applyFont="1" applyFill="1" applyBorder="1" applyAlignment="1">
      <alignment horizontal="left" vertical="center" wrapText="1"/>
    </xf>
    <xf numFmtId="44" fontId="12" fillId="0" borderId="13" xfId="2" applyFont="1" applyFill="1" applyBorder="1" applyAlignment="1">
      <alignment horizontal="left" vertical="center" wrapText="1"/>
    </xf>
    <xf numFmtId="0" fontId="16" fillId="0" borderId="16" xfId="0" applyFont="1" applyBorder="1" applyAlignment="1">
      <alignment vertical="center"/>
    </xf>
    <xf numFmtId="0" fontId="17" fillId="0" borderId="0" xfId="0" applyFont="1"/>
    <xf numFmtId="0" fontId="19" fillId="11" borderId="0" xfId="0" applyFont="1" applyFill="1"/>
    <xf numFmtId="0" fontId="15" fillId="0" borderId="14" xfId="0" applyFont="1" applyBorder="1" applyAlignment="1">
      <alignment vertical="center"/>
    </xf>
    <xf numFmtId="0" fontId="15" fillId="11" borderId="13" xfId="0" applyFont="1" applyFill="1" applyBorder="1" applyAlignment="1">
      <alignment vertical="center"/>
    </xf>
    <xf numFmtId="0" fontId="12" fillId="0" borderId="8" xfId="0" applyFont="1" applyBorder="1" applyAlignment="1">
      <alignment horizontal="left" vertical="center" wrapText="1"/>
    </xf>
    <xf numFmtId="0" fontId="12" fillId="0" borderId="8" xfId="0" applyFont="1" applyBorder="1"/>
    <xf numFmtId="0" fontId="12" fillId="0" borderId="26" xfId="0" quotePrefix="1" applyFont="1" applyBorder="1" applyAlignment="1">
      <alignment horizontal="center" vertical="center"/>
    </xf>
    <xf numFmtId="0" fontId="12" fillId="0" borderId="27" xfId="0" quotePrefix="1" applyFont="1" applyBorder="1" applyAlignment="1">
      <alignment horizontal="center" vertical="center"/>
    </xf>
    <xf numFmtId="0" fontId="12" fillId="0" borderId="28" xfId="0" quotePrefix="1" applyFont="1" applyBorder="1" applyAlignment="1">
      <alignment horizontal="center" vertical="center"/>
    </xf>
    <xf numFmtId="0" fontId="12" fillId="0" borderId="12" xfId="0" quotePrefix="1" applyFont="1" applyBorder="1" applyAlignment="1">
      <alignment horizontal="left" vertical="center" wrapText="1" indent="1"/>
    </xf>
    <xf numFmtId="0" fontId="12" fillId="0" borderId="12" xfId="0" applyFont="1" applyBorder="1"/>
    <xf numFmtId="49" fontId="12" fillId="0" borderId="12" xfId="0" quotePrefix="1" applyNumberFormat="1" applyFont="1" applyBorder="1" applyAlignment="1">
      <alignment horizontal="center" vertical="center" wrapText="1"/>
    </xf>
    <xf numFmtId="0" fontId="12" fillId="0" borderId="12" xfId="0" applyFont="1" applyBorder="1" applyAlignment="1">
      <alignment vertical="center" wrapText="1"/>
    </xf>
    <xf numFmtId="0" fontId="18" fillId="11" borderId="21" xfId="0" applyFont="1" applyFill="1" applyBorder="1" applyAlignment="1">
      <alignment vertical="center" wrapText="1"/>
    </xf>
    <xf numFmtId="0" fontId="18" fillId="11" borderId="17" xfId="0" applyFont="1" applyFill="1" applyBorder="1" applyAlignment="1">
      <alignment vertical="center" wrapText="1"/>
    </xf>
    <xf numFmtId="0" fontId="18" fillId="11" borderId="18" xfId="0" applyFont="1" applyFill="1" applyBorder="1" applyAlignment="1">
      <alignment vertical="center" wrapText="1"/>
    </xf>
    <xf numFmtId="0" fontId="0" fillId="7" borderId="0" xfId="0" applyFill="1"/>
    <xf numFmtId="0" fontId="0" fillId="8" borderId="0" xfId="0" applyFill="1" applyAlignment="1">
      <alignment horizontal="left"/>
    </xf>
    <xf numFmtId="49" fontId="0" fillId="8" borderId="0" xfId="0" applyNumberFormat="1" applyFill="1"/>
    <xf numFmtId="49" fontId="0" fillId="0" borderId="0" xfId="0" applyNumberFormat="1"/>
    <xf numFmtId="0" fontId="18" fillId="11" borderId="17" xfId="0" applyFont="1" applyFill="1" applyBorder="1" applyAlignment="1">
      <alignment horizontal="center" vertical="center" wrapText="1"/>
    </xf>
    <xf numFmtId="0" fontId="4" fillId="0" borderId="0" xfId="4"/>
    <xf numFmtId="0" fontId="4" fillId="13" borderId="15" xfId="4" applyFill="1" applyBorder="1"/>
    <xf numFmtId="0" fontId="4" fillId="13" borderId="0" xfId="4" applyFill="1"/>
    <xf numFmtId="0" fontId="20" fillId="0" borderId="0" xfId="4" applyFont="1"/>
    <xf numFmtId="0" fontId="20" fillId="14" borderId="0" xfId="4" quotePrefix="1" applyFont="1" applyFill="1"/>
    <xf numFmtId="0" fontId="20" fillId="14" borderId="0" xfId="4" applyFont="1" applyFill="1"/>
    <xf numFmtId="0" fontId="4" fillId="14" borderId="0" xfId="4" applyFill="1"/>
    <xf numFmtId="0" fontId="20" fillId="0" borderId="0" xfId="4" quotePrefix="1" applyFont="1"/>
    <xf numFmtId="0" fontId="4" fillId="14" borderId="0" xfId="4" quotePrefix="1" applyFill="1"/>
    <xf numFmtId="0" fontId="20" fillId="15" borderId="0" xfId="4" applyFont="1" applyFill="1"/>
    <xf numFmtId="0" fontId="4" fillId="15" borderId="0" xfId="4" applyFill="1"/>
    <xf numFmtId="0" fontId="4" fillId="0" borderId="0" xfId="4" quotePrefix="1"/>
    <xf numFmtId="0" fontId="0" fillId="0" borderId="0" xfId="0" applyAlignment="1" applyProtection="1">
      <alignment horizontal="center" vertical="center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10" fillId="2" borderId="2" xfId="0" applyFont="1" applyFill="1" applyBorder="1" applyAlignment="1" applyProtection="1">
      <alignment horizontal="center" vertical="center"/>
      <protection locked="0"/>
    </xf>
    <xf numFmtId="0" fontId="10" fillId="2" borderId="0" xfId="0" applyFont="1" applyFill="1" applyAlignment="1" applyProtection="1">
      <alignment horizontal="center" vertical="center"/>
      <protection locked="0"/>
    </xf>
    <xf numFmtId="0" fontId="12" fillId="0" borderId="2" xfId="0" quotePrefix="1" applyFont="1" applyBorder="1" applyAlignment="1" applyProtection="1">
      <alignment horizontal="center" vertical="center"/>
      <protection locked="0"/>
    </xf>
    <xf numFmtId="0" fontId="12" fillId="0" borderId="0" xfId="0" quotePrefix="1" applyFont="1" applyAlignment="1" applyProtection="1">
      <alignment horizontal="left" vertical="center" wrapText="1"/>
      <protection locked="0"/>
    </xf>
    <xf numFmtId="0" fontId="10" fillId="12" borderId="2" xfId="0" quotePrefix="1" applyFont="1" applyFill="1" applyBorder="1" applyAlignment="1" applyProtection="1">
      <alignment horizontal="center" vertical="center"/>
      <protection locked="0"/>
    </xf>
    <xf numFmtId="0" fontId="10" fillId="12" borderId="0" xfId="0" quotePrefix="1" applyFont="1" applyFill="1" applyAlignment="1" applyProtection="1">
      <alignment horizontal="left" vertical="center" wrapText="1"/>
      <protection locked="0"/>
    </xf>
    <xf numFmtId="0" fontId="10" fillId="10" borderId="2" xfId="0" quotePrefix="1" applyFont="1" applyFill="1" applyBorder="1" applyAlignment="1" applyProtection="1">
      <alignment horizontal="center" vertical="center"/>
      <protection locked="0"/>
    </xf>
    <xf numFmtId="0" fontId="10" fillId="10" borderId="0" xfId="0" quotePrefix="1" applyFont="1" applyFill="1" applyAlignment="1" applyProtection="1">
      <alignment horizontal="left" vertical="center" wrapText="1"/>
      <protection locked="0"/>
    </xf>
    <xf numFmtId="0" fontId="10" fillId="5" borderId="2" xfId="0" quotePrefix="1" applyFont="1" applyFill="1" applyBorder="1" applyAlignment="1" applyProtection="1">
      <alignment horizontal="center" vertical="center"/>
      <protection locked="0"/>
    </xf>
    <xf numFmtId="0" fontId="10" fillId="5" borderId="0" xfId="0" quotePrefix="1" applyFont="1" applyFill="1" applyAlignment="1" applyProtection="1">
      <alignment horizontal="left" vertical="center" wrapText="1"/>
      <protection locked="0"/>
    </xf>
    <xf numFmtId="0" fontId="13" fillId="4" borderId="5" xfId="0" applyFont="1" applyFill="1" applyBorder="1" applyAlignment="1" applyProtection="1">
      <alignment vertical="center"/>
      <protection locked="0"/>
    </xf>
    <xf numFmtId="0" fontId="11" fillId="4" borderId="6" xfId="0" applyFont="1" applyFill="1" applyBorder="1" applyAlignment="1" applyProtection="1">
      <alignment vertical="center" wrapText="1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vertical="center" wrapText="1"/>
      <protection locked="0"/>
    </xf>
    <xf numFmtId="49" fontId="10" fillId="12" borderId="0" xfId="0" quotePrefix="1" applyNumberFormat="1" applyFont="1" applyFill="1" applyAlignment="1" applyProtection="1">
      <alignment horizontal="center" vertical="center" wrapText="1"/>
      <protection locked="0"/>
    </xf>
    <xf numFmtId="49" fontId="10" fillId="10" borderId="0" xfId="0" quotePrefix="1" applyNumberFormat="1" applyFont="1" applyFill="1" applyAlignment="1" applyProtection="1">
      <alignment horizontal="center" vertical="center" wrapText="1"/>
      <protection locked="0"/>
    </xf>
    <xf numFmtId="49" fontId="10" fillId="5" borderId="0" xfId="0" quotePrefix="1" applyNumberFormat="1" applyFont="1" applyFill="1" applyAlignment="1" applyProtection="1">
      <alignment horizontal="center" vertical="center" wrapText="1"/>
      <protection locked="0"/>
    </xf>
    <xf numFmtId="49" fontId="12" fillId="0" borderId="0" xfId="0" quotePrefix="1" applyNumberFormat="1" applyFont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0" fontId="10" fillId="12" borderId="0" xfId="0" applyFont="1" applyFill="1" applyAlignment="1" applyProtection="1">
      <alignment horizontal="center" vertical="center" wrapText="1"/>
      <protection locked="0"/>
    </xf>
    <xf numFmtId="0" fontId="10" fillId="10" borderId="0" xfId="0" applyFont="1" applyFill="1" applyAlignment="1" applyProtection="1">
      <alignment horizontal="center" vertical="center" wrapText="1"/>
      <protection locked="0"/>
    </xf>
    <xf numFmtId="0" fontId="10" fillId="5" borderId="0" xfId="0" applyFont="1" applyFill="1" applyAlignment="1" applyProtection="1">
      <alignment horizontal="center" vertical="center" wrapText="1"/>
      <protection locked="0"/>
    </xf>
    <xf numFmtId="0" fontId="11" fillId="4" borderId="6" xfId="0" applyFon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167" fontId="0" fillId="0" borderId="0" xfId="0" applyNumberFormat="1" applyAlignment="1" applyProtection="1">
      <alignment horizontal="center" vertical="center"/>
      <protection locked="0"/>
    </xf>
    <xf numFmtId="44" fontId="6" fillId="0" borderId="0" xfId="2" applyFont="1" applyAlignment="1" applyProtection="1">
      <alignment vertical="center"/>
      <protection locked="0"/>
    </xf>
    <xf numFmtId="164" fontId="10" fillId="2" borderId="0" xfId="1" applyFont="1" applyFill="1" applyBorder="1" applyAlignment="1" applyProtection="1">
      <alignment horizontal="center" vertical="center"/>
      <protection locked="0"/>
    </xf>
    <xf numFmtId="0" fontId="10" fillId="2" borderId="0" xfId="0" applyFont="1" applyFill="1" applyAlignment="1" applyProtection="1">
      <alignment horizontal="center" vertical="center" wrapText="1"/>
      <protection locked="0"/>
    </xf>
    <xf numFmtId="0" fontId="10" fillId="2" borderId="3" xfId="0" applyFont="1" applyFill="1" applyBorder="1" applyAlignment="1" applyProtection="1">
      <alignment horizontal="center" vertical="center"/>
      <protection locked="0"/>
    </xf>
    <xf numFmtId="164" fontId="0" fillId="0" borderId="0" xfId="1" applyFont="1" applyAlignment="1" applyProtection="1">
      <alignment vertical="center"/>
      <protection locked="0"/>
    </xf>
    <xf numFmtId="4" fontId="6" fillId="0" borderId="0" xfId="0" applyNumberFormat="1" applyFont="1" applyAlignment="1" applyProtection="1">
      <alignment vertical="center"/>
      <protection locked="0"/>
    </xf>
    <xf numFmtId="43" fontId="0" fillId="0" borderId="0" xfId="0" applyNumberFormat="1" applyAlignment="1" applyProtection="1">
      <alignment vertical="center"/>
      <protection locked="0"/>
    </xf>
    <xf numFmtId="0" fontId="12" fillId="3" borderId="0" xfId="0" applyFont="1" applyFill="1" applyAlignment="1" applyProtection="1">
      <alignment horizontal="center" vertical="center"/>
      <protection locked="0"/>
    </xf>
    <xf numFmtId="39" fontId="12" fillId="0" borderId="0" xfId="1" applyNumberFormat="1" applyFont="1" applyFill="1" applyBorder="1" applyAlignment="1" applyProtection="1">
      <alignment horizontal="center" vertical="center" wrapText="1"/>
      <protection locked="0"/>
    </xf>
    <xf numFmtId="4" fontId="12" fillId="0" borderId="0" xfId="1" applyNumberFormat="1" applyFont="1" applyBorder="1" applyAlignment="1" applyProtection="1">
      <alignment horizontal="right" vertical="center" wrapText="1"/>
      <protection locked="0"/>
    </xf>
    <xf numFmtId="164" fontId="12" fillId="0" borderId="0" xfId="1" applyFont="1" applyBorder="1" applyAlignment="1" applyProtection="1">
      <alignment horizontal="right" vertical="center"/>
      <protection locked="0"/>
    </xf>
    <xf numFmtId="164" fontId="12" fillId="0" borderId="3" xfId="1" applyFont="1" applyBorder="1" applyAlignment="1" applyProtection="1">
      <alignment horizontal="right" vertical="center"/>
      <protection locked="0"/>
    </xf>
    <xf numFmtId="39" fontId="10" fillId="12" borderId="0" xfId="1" applyNumberFormat="1" applyFont="1" applyFill="1" applyBorder="1" applyAlignment="1" applyProtection="1">
      <alignment horizontal="center" vertical="center" wrapText="1"/>
      <protection locked="0"/>
    </xf>
    <xf numFmtId="4" fontId="10" fillId="12" borderId="0" xfId="1" applyNumberFormat="1" applyFont="1" applyFill="1" applyBorder="1" applyAlignment="1" applyProtection="1">
      <alignment horizontal="right" vertical="center" wrapText="1"/>
      <protection locked="0"/>
    </xf>
    <xf numFmtId="164" fontId="10" fillId="12" borderId="0" xfId="1" applyFont="1" applyFill="1" applyBorder="1" applyAlignment="1" applyProtection="1">
      <alignment horizontal="right" vertical="center"/>
      <protection locked="0"/>
    </xf>
    <xf numFmtId="164" fontId="10" fillId="12" borderId="3" xfId="1" applyFont="1" applyFill="1" applyBorder="1" applyAlignment="1" applyProtection="1">
      <alignment horizontal="right" vertical="center"/>
      <protection locked="0"/>
    </xf>
    <xf numFmtId="39" fontId="10" fillId="10" borderId="0" xfId="1" applyNumberFormat="1" applyFont="1" applyFill="1" applyBorder="1" applyAlignment="1" applyProtection="1">
      <alignment horizontal="center" vertical="center" wrapText="1"/>
      <protection locked="0"/>
    </xf>
    <xf numFmtId="4" fontId="10" fillId="10" borderId="0" xfId="1" applyNumberFormat="1" applyFont="1" applyFill="1" applyBorder="1" applyAlignment="1" applyProtection="1">
      <alignment horizontal="right" vertical="center" wrapText="1"/>
      <protection locked="0"/>
    </xf>
    <xf numFmtId="164" fontId="10" fillId="10" borderId="0" xfId="1" applyFont="1" applyFill="1" applyBorder="1" applyAlignment="1" applyProtection="1">
      <alignment horizontal="right" vertical="center"/>
      <protection locked="0"/>
    </xf>
    <xf numFmtId="164" fontId="10" fillId="10" borderId="3" xfId="1" applyFont="1" applyFill="1" applyBorder="1" applyAlignment="1" applyProtection="1">
      <alignment horizontal="right" vertical="center"/>
      <protection locked="0"/>
    </xf>
    <xf numFmtId="39" fontId="10" fillId="5" borderId="0" xfId="1" applyNumberFormat="1" applyFont="1" applyFill="1" applyBorder="1" applyAlignment="1" applyProtection="1">
      <alignment horizontal="center" vertical="center" wrapText="1"/>
      <protection locked="0"/>
    </xf>
    <xf numFmtId="4" fontId="10" fillId="5" borderId="0" xfId="1" applyNumberFormat="1" applyFont="1" applyFill="1" applyBorder="1" applyAlignment="1" applyProtection="1">
      <alignment horizontal="right" vertical="center" wrapText="1"/>
      <protection locked="0"/>
    </xf>
    <xf numFmtId="164" fontId="10" fillId="5" borderId="0" xfId="1" applyFont="1" applyFill="1" applyBorder="1" applyAlignment="1" applyProtection="1">
      <alignment horizontal="right" vertical="center"/>
      <protection locked="0"/>
    </xf>
    <xf numFmtId="164" fontId="10" fillId="5" borderId="3" xfId="1" applyFont="1" applyFill="1" applyBorder="1" applyAlignment="1" applyProtection="1">
      <alignment horizontal="right" vertical="center"/>
      <protection locked="0"/>
    </xf>
    <xf numFmtId="164" fontId="12" fillId="0" borderId="0" xfId="1" applyFont="1" applyFill="1" applyBorder="1" applyAlignment="1" applyProtection="1">
      <alignment horizontal="right" vertical="center" wrapText="1"/>
      <protection locked="0"/>
    </xf>
    <xf numFmtId="164" fontId="12" fillId="0" borderId="0" xfId="1" applyFont="1" applyFill="1" applyBorder="1" applyAlignment="1" applyProtection="1">
      <alignment horizontal="right" vertical="center"/>
      <protection locked="0"/>
    </xf>
    <xf numFmtId="44" fontId="12" fillId="0" borderId="0" xfId="2" applyFont="1" applyFill="1" applyBorder="1" applyAlignment="1" applyProtection="1">
      <alignment horizontal="right" vertical="center"/>
      <protection locked="0"/>
    </xf>
    <xf numFmtId="44" fontId="12" fillId="0" borderId="3" xfId="2" applyFont="1" applyFill="1" applyBorder="1" applyAlignment="1" applyProtection="1">
      <alignment horizontal="right" vertical="center"/>
      <protection locked="0"/>
    </xf>
    <xf numFmtId="0" fontId="11" fillId="4" borderId="6" xfId="0" applyFont="1" applyFill="1" applyBorder="1" applyAlignment="1" applyProtection="1">
      <alignment vertical="center"/>
      <protection locked="0"/>
    </xf>
    <xf numFmtId="4" fontId="11" fillId="4" borderId="6" xfId="0" applyNumberFormat="1" applyFont="1" applyFill="1" applyBorder="1" applyAlignment="1" applyProtection="1">
      <alignment vertical="center"/>
      <protection locked="0"/>
    </xf>
    <xf numFmtId="164" fontId="11" fillId="4" borderId="6" xfId="0" applyNumberFormat="1" applyFont="1" applyFill="1" applyBorder="1" applyAlignment="1" applyProtection="1">
      <alignment vertical="center"/>
      <protection locked="0"/>
    </xf>
    <xf numFmtId="164" fontId="11" fillId="4" borderId="7" xfId="0" applyNumberFormat="1" applyFont="1" applyFill="1" applyBorder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4" fontId="0" fillId="0" borderId="0" xfId="0" applyNumberFormat="1" applyAlignment="1" applyProtection="1">
      <alignment vertical="center"/>
      <protection locked="0"/>
    </xf>
    <xf numFmtId="0" fontId="12" fillId="0" borderId="0" xfId="0" quotePrefix="1" applyFont="1" applyAlignment="1" applyProtection="1">
      <alignment horizontal="center" vertical="center" wrapText="1"/>
      <protection locked="0"/>
    </xf>
    <xf numFmtId="0" fontId="18" fillId="0" borderId="17" xfId="0" applyFont="1" applyBorder="1" applyAlignment="1">
      <alignment vertical="center" wrapText="1"/>
    </xf>
    <xf numFmtId="0" fontId="12" fillId="0" borderId="0" xfId="0" applyFont="1" applyAlignment="1" applyProtection="1">
      <alignment horizontal="center" vertical="center" wrapText="1"/>
      <protection hidden="1"/>
    </xf>
    <xf numFmtId="0" fontId="0" fillId="0" borderId="0" xfId="0" applyAlignment="1" applyProtection="1">
      <alignment vertical="center" wrapText="1"/>
      <protection hidden="1"/>
    </xf>
    <xf numFmtId="0" fontId="0" fillId="0" borderId="0" xfId="0" applyAlignment="1" applyProtection="1">
      <alignment vertical="center"/>
      <protection hidden="1"/>
    </xf>
    <xf numFmtId="44" fontId="6" fillId="0" borderId="0" xfId="2" applyFont="1" applyFill="1" applyAlignment="1" applyProtection="1">
      <alignment vertical="center"/>
      <protection hidden="1"/>
    </xf>
    <xf numFmtId="165" fontId="10" fillId="0" borderId="0" xfId="0" applyNumberFormat="1" applyFont="1" applyAlignment="1">
      <alignment horizontal="center" vertical="center"/>
    </xf>
    <xf numFmtId="0" fontId="12" fillId="0" borderId="0" xfId="0" quotePrefix="1" applyFont="1" applyAlignment="1" applyProtection="1">
      <alignment horizontal="center" vertical="center" wrapText="1"/>
      <protection hidden="1"/>
    </xf>
    <xf numFmtId="0" fontId="10" fillId="12" borderId="0" xfId="0" quotePrefix="1" applyFont="1" applyFill="1" applyAlignment="1" applyProtection="1">
      <alignment horizontal="center" vertical="center" wrapText="1"/>
      <protection hidden="1"/>
    </xf>
    <xf numFmtId="0" fontId="10" fillId="10" borderId="0" xfId="0" quotePrefix="1" applyFont="1" applyFill="1" applyAlignment="1" applyProtection="1">
      <alignment horizontal="center" vertical="center" wrapText="1"/>
      <protection hidden="1"/>
    </xf>
    <xf numFmtId="0" fontId="10" fillId="5" borderId="0" xfId="0" quotePrefix="1" applyFont="1" applyFill="1" applyAlignment="1" applyProtection="1">
      <alignment horizontal="center" vertical="center" wrapText="1"/>
      <protection hidden="1"/>
    </xf>
    <xf numFmtId="0" fontId="11" fillId="4" borderId="6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 vertical="center" wrapText="1"/>
      <protection hidden="1"/>
    </xf>
    <xf numFmtId="44" fontId="6" fillId="0" borderId="0" xfId="2" applyFont="1" applyAlignment="1" applyProtection="1">
      <alignment horizontal="center" vertical="center"/>
      <protection hidden="1"/>
    </xf>
    <xf numFmtId="165" fontId="12" fillId="0" borderId="0" xfId="0" applyNumberFormat="1" applyFont="1" applyAlignment="1">
      <alignment horizontal="center" vertical="center"/>
    </xf>
    <xf numFmtId="0" fontId="11" fillId="4" borderId="6" xfId="0" applyFont="1" applyFill="1" applyBorder="1" applyAlignment="1" applyProtection="1">
      <alignment horizontal="center" vertical="center" wrapText="1"/>
      <protection locked="0"/>
    </xf>
    <xf numFmtId="0" fontId="6" fillId="0" borderId="0" xfId="0" quotePrefix="1" applyFont="1" applyAlignment="1" applyProtection="1">
      <alignment horizontal="center" vertical="center" wrapText="1"/>
      <protection hidden="1"/>
    </xf>
    <xf numFmtId="0" fontId="20" fillId="14" borderId="0" xfId="4" applyFont="1" applyFill="1" applyAlignment="1">
      <alignment horizontal="right"/>
    </xf>
    <xf numFmtId="0" fontId="20" fillId="14" borderId="0" xfId="4" applyFont="1" applyFill="1" applyAlignment="1">
      <alignment horizontal="left"/>
    </xf>
    <xf numFmtId="0" fontId="20" fillId="14" borderId="0" xfId="4" quotePrefix="1" applyFont="1" applyFill="1" applyAlignment="1">
      <alignment horizontal="right"/>
    </xf>
    <xf numFmtId="0" fontId="0" fillId="8" borderId="0" xfId="0" applyFill="1" applyAlignment="1">
      <alignment horizontal="center" vertical="center"/>
    </xf>
    <xf numFmtId="0" fontId="3" fillId="0" borderId="0" xfId="4" applyFont="1"/>
    <xf numFmtId="0" fontId="3" fillId="14" borderId="0" xfId="4" applyFont="1" applyFill="1"/>
    <xf numFmtId="0" fontId="3" fillId="14" borderId="0" xfId="4" quotePrefix="1" applyFont="1" applyFill="1"/>
    <xf numFmtId="0" fontId="3" fillId="15" borderId="0" xfId="4" applyFont="1" applyFill="1" applyAlignment="1">
      <alignment horizontal="left" vertical="center"/>
    </xf>
    <xf numFmtId="0" fontId="0" fillId="8" borderId="0" xfId="0" applyFill="1"/>
    <xf numFmtId="0" fontId="0" fillId="10" borderId="0" xfId="0" applyFill="1"/>
    <xf numFmtId="0" fontId="0" fillId="16" borderId="0" xfId="0" applyFill="1"/>
    <xf numFmtId="0" fontId="23" fillId="16" borderId="0" xfId="0" applyFont="1" applyFill="1"/>
    <xf numFmtId="0" fontId="0" fillId="16" borderId="0" xfId="0" quotePrefix="1" applyFill="1"/>
    <xf numFmtId="0" fontId="0" fillId="14" borderId="0" xfId="0" applyFill="1"/>
    <xf numFmtId="0" fontId="0" fillId="11" borderId="0" xfId="0" applyFill="1"/>
    <xf numFmtId="0" fontId="0" fillId="0" borderId="0" xfId="0" quotePrefix="1"/>
    <xf numFmtId="0" fontId="0" fillId="10" borderId="0" xfId="0" applyFill="1" applyAlignment="1">
      <alignment horizontal="left"/>
    </xf>
    <xf numFmtId="0" fontId="2" fillId="0" borderId="0" xfId="4" applyFont="1"/>
    <xf numFmtId="0" fontId="1" fillId="13" borderId="15" xfId="4" applyFont="1" applyFill="1" applyBorder="1"/>
    <xf numFmtId="0" fontId="12" fillId="0" borderId="0" xfId="0" applyFont="1" applyAlignment="1">
      <alignment horizontal="left" vertical="center"/>
    </xf>
    <xf numFmtId="0" fontId="10" fillId="12" borderId="0" xfId="0" quotePrefix="1" applyFont="1" applyFill="1" applyAlignment="1" applyProtection="1">
      <alignment horizontal="center" vertical="center" wrapText="1"/>
      <protection locked="0"/>
    </xf>
    <xf numFmtId="0" fontId="10" fillId="10" borderId="0" xfId="0" quotePrefix="1" applyFont="1" applyFill="1" applyAlignment="1" applyProtection="1">
      <alignment horizontal="center" vertical="center" wrapText="1"/>
      <protection locked="0"/>
    </xf>
    <xf numFmtId="0" fontId="10" fillId="5" borderId="0" xfId="0" quotePrefix="1" applyFont="1" applyFill="1" applyAlignment="1" applyProtection="1">
      <alignment horizontal="center" vertical="center" wrapText="1"/>
      <protection locked="0"/>
    </xf>
    <xf numFmtId="0" fontId="6" fillId="0" borderId="0" xfId="0" quotePrefix="1" applyFont="1" applyAlignment="1" applyProtection="1">
      <alignment horizontal="left" vertical="center" wrapText="1"/>
      <protection locked="0"/>
    </xf>
    <xf numFmtId="44" fontId="12" fillId="0" borderId="3" xfId="2" applyFont="1" applyFill="1" applyBorder="1" applyAlignment="1" applyProtection="1">
      <alignment horizontal="right" vertical="center" wrapText="1"/>
      <protection locked="0"/>
    </xf>
    <xf numFmtId="165" fontId="12" fillId="0" borderId="0" xfId="0" applyNumberFormat="1" applyFont="1" applyAlignment="1">
      <alignment horizontal="left" vertical="center" wrapText="1"/>
    </xf>
    <xf numFmtId="0" fontId="10" fillId="2" borderId="0" xfId="0" applyFont="1" applyFill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1" fillId="6" borderId="2" xfId="0" applyFont="1" applyFill="1" applyBorder="1" applyAlignment="1">
      <alignment horizontal="center" vertical="center"/>
    </xf>
    <xf numFmtId="0" fontId="11" fillId="6" borderId="0" xfId="0" applyFont="1" applyFill="1" applyAlignment="1">
      <alignment horizontal="center" vertical="center"/>
    </xf>
    <xf numFmtId="0" fontId="11" fillId="6" borderId="3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4" fillId="0" borderId="19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0" fillId="2" borderId="0" xfId="0" applyFont="1" applyFill="1" applyAlignment="1" applyProtection="1">
      <alignment horizontal="center" vertical="center"/>
      <protection hidden="1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4" fillId="0" borderId="19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/>
    </xf>
    <xf numFmtId="0" fontId="18" fillId="11" borderId="21" xfId="0" applyFont="1" applyFill="1" applyBorder="1" applyAlignment="1">
      <alignment horizontal="center" vertical="center" wrapText="1"/>
    </xf>
    <xf numFmtId="0" fontId="18" fillId="11" borderId="17" xfId="0" applyFont="1" applyFill="1" applyBorder="1" applyAlignment="1">
      <alignment horizontal="center" vertical="center" wrapText="1"/>
    </xf>
    <xf numFmtId="0" fontId="18" fillId="11" borderId="18" xfId="0" applyFont="1" applyFill="1" applyBorder="1" applyAlignment="1">
      <alignment horizontal="center" vertical="center" wrapText="1"/>
    </xf>
    <xf numFmtId="0" fontId="11" fillId="6" borderId="9" xfId="0" applyFont="1" applyFill="1" applyBorder="1" applyAlignment="1">
      <alignment horizontal="center" vertical="center"/>
    </xf>
    <xf numFmtId="0" fontId="11" fillId="6" borderId="12" xfId="0" applyFont="1" applyFill="1" applyBorder="1" applyAlignment="1">
      <alignment horizontal="center" vertical="center"/>
    </xf>
    <xf numFmtId="0" fontId="11" fillId="6" borderId="10" xfId="0" applyFont="1" applyFill="1" applyBorder="1" applyAlignment="1">
      <alignment horizontal="center" vertical="center"/>
    </xf>
    <xf numFmtId="0" fontId="11" fillId="6" borderId="13" xfId="0" applyFont="1" applyFill="1" applyBorder="1" applyAlignment="1">
      <alignment horizontal="center" vertical="center"/>
    </xf>
    <xf numFmtId="0" fontId="11" fillId="6" borderId="1" xfId="0" applyFont="1" applyFill="1" applyBorder="1" applyAlignment="1">
      <alignment horizontal="center" vertical="center"/>
    </xf>
    <xf numFmtId="0" fontId="11" fillId="6" borderId="5" xfId="0" applyFont="1" applyFill="1" applyBorder="1" applyAlignment="1">
      <alignment horizontal="center" vertical="center"/>
    </xf>
    <xf numFmtId="0" fontId="11" fillId="6" borderId="9" xfId="0" applyFont="1" applyFill="1" applyBorder="1" applyAlignment="1">
      <alignment horizontal="center" vertical="center" wrapText="1"/>
    </xf>
  </cellXfs>
  <cellStyles count="6">
    <cellStyle name="Moeda" xfId="2" builtinId="4"/>
    <cellStyle name="Normal" xfId="0" builtinId="0"/>
    <cellStyle name="Normal 2" xfId="3" xr:uid="{6040E98C-0D10-4BEA-A17E-B02A6A53F4D3}"/>
    <cellStyle name="Normal 3" xfId="4" xr:uid="{BC49C5E6-65CA-420D-A2C1-93D3F678D085}"/>
    <cellStyle name="Normal 4" xfId="5" xr:uid="{992FBE37-FC32-462A-A8EE-0B25EA68D9BD}"/>
    <cellStyle name="Vírgula" xfId="1" builtinId="3"/>
  </cellStyles>
  <dxfs count="1">
    <dxf>
      <font>
        <color rgb="FF9C0006"/>
      </font>
      <fill>
        <patternFill>
          <bgColor rgb="FFFFC7CE"/>
        </patternFill>
      </fill>
    </dxf>
  </dxfs>
  <tableStyles count="1" defaultTableStyle="TableStyleMedium9" defaultPivotStyle="PivotStyleLight16">
    <tableStyle name="Invisible" pivot="0" table="0" count="0" xr9:uid="{878DB845-39EA-4BF4-BCAF-EA8C09D611B4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20.xml"/><Relationship Id="rId21" Type="http://schemas.openxmlformats.org/officeDocument/2006/relationships/externalLink" Target="externalLinks/externalLink15.xml"/><Relationship Id="rId42" Type="http://schemas.openxmlformats.org/officeDocument/2006/relationships/externalLink" Target="externalLinks/externalLink36.xml"/><Relationship Id="rId47" Type="http://schemas.openxmlformats.org/officeDocument/2006/relationships/externalLink" Target="externalLinks/externalLink41.xml"/><Relationship Id="rId63" Type="http://schemas.openxmlformats.org/officeDocument/2006/relationships/externalLink" Target="externalLinks/externalLink57.xml"/><Relationship Id="rId68" Type="http://schemas.openxmlformats.org/officeDocument/2006/relationships/externalLink" Target="externalLinks/externalLink62.xml"/><Relationship Id="rId84" Type="http://schemas.openxmlformats.org/officeDocument/2006/relationships/externalLink" Target="externalLinks/externalLink78.xml"/><Relationship Id="rId89" Type="http://schemas.openxmlformats.org/officeDocument/2006/relationships/externalLink" Target="externalLinks/externalLink83.xml"/><Relationship Id="rId16" Type="http://schemas.openxmlformats.org/officeDocument/2006/relationships/externalLink" Target="externalLinks/externalLink10.xml"/><Relationship Id="rId11" Type="http://schemas.openxmlformats.org/officeDocument/2006/relationships/externalLink" Target="externalLinks/externalLink5.xml"/><Relationship Id="rId32" Type="http://schemas.openxmlformats.org/officeDocument/2006/relationships/externalLink" Target="externalLinks/externalLink26.xml"/><Relationship Id="rId37" Type="http://schemas.openxmlformats.org/officeDocument/2006/relationships/externalLink" Target="externalLinks/externalLink31.xml"/><Relationship Id="rId53" Type="http://schemas.openxmlformats.org/officeDocument/2006/relationships/externalLink" Target="externalLinks/externalLink47.xml"/><Relationship Id="rId58" Type="http://schemas.openxmlformats.org/officeDocument/2006/relationships/externalLink" Target="externalLinks/externalLink52.xml"/><Relationship Id="rId74" Type="http://schemas.openxmlformats.org/officeDocument/2006/relationships/externalLink" Target="externalLinks/externalLink68.xml"/><Relationship Id="rId79" Type="http://schemas.openxmlformats.org/officeDocument/2006/relationships/externalLink" Target="externalLinks/externalLink73.xml"/><Relationship Id="rId102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90" Type="http://schemas.openxmlformats.org/officeDocument/2006/relationships/externalLink" Target="externalLinks/externalLink84.xml"/><Relationship Id="rId95" Type="http://schemas.openxmlformats.org/officeDocument/2006/relationships/theme" Target="theme/theme1.xml"/><Relationship Id="rId22" Type="http://schemas.openxmlformats.org/officeDocument/2006/relationships/externalLink" Target="externalLinks/externalLink16.xml"/><Relationship Id="rId27" Type="http://schemas.openxmlformats.org/officeDocument/2006/relationships/externalLink" Target="externalLinks/externalLink21.xml"/><Relationship Id="rId43" Type="http://schemas.openxmlformats.org/officeDocument/2006/relationships/externalLink" Target="externalLinks/externalLink37.xml"/><Relationship Id="rId48" Type="http://schemas.openxmlformats.org/officeDocument/2006/relationships/externalLink" Target="externalLinks/externalLink42.xml"/><Relationship Id="rId64" Type="http://schemas.openxmlformats.org/officeDocument/2006/relationships/externalLink" Target="externalLinks/externalLink58.xml"/><Relationship Id="rId69" Type="http://schemas.openxmlformats.org/officeDocument/2006/relationships/externalLink" Target="externalLinks/externalLink63.xml"/><Relationship Id="rId80" Type="http://schemas.openxmlformats.org/officeDocument/2006/relationships/externalLink" Target="externalLinks/externalLink74.xml"/><Relationship Id="rId85" Type="http://schemas.openxmlformats.org/officeDocument/2006/relationships/externalLink" Target="externalLinks/externalLink79.xml"/><Relationship Id="rId12" Type="http://schemas.openxmlformats.org/officeDocument/2006/relationships/externalLink" Target="externalLinks/externalLink6.xml"/><Relationship Id="rId17" Type="http://schemas.openxmlformats.org/officeDocument/2006/relationships/externalLink" Target="externalLinks/externalLink11.xml"/><Relationship Id="rId25" Type="http://schemas.openxmlformats.org/officeDocument/2006/relationships/externalLink" Target="externalLinks/externalLink19.xml"/><Relationship Id="rId33" Type="http://schemas.openxmlformats.org/officeDocument/2006/relationships/externalLink" Target="externalLinks/externalLink27.xml"/><Relationship Id="rId38" Type="http://schemas.openxmlformats.org/officeDocument/2006/relationships/externalLink" Target="externalLinks/externalLink32.xml"/><Relationship Id="rId46" Type="http://schemas.openxmlformats.org/officeDocument/2006/relationships/externalLink" Target="externalLinks/externalLink40.xml"/><Relationship Id="rId59" Type="http://schemas.openxmlformats.org/officeDocument/2006/relationships/externalLink" Target="externalLinks/externalLink53.xml"/><Relationship Id="rId67" Type="http://schemas.openxmlformats.org/officeDocument/2006/relationships/externalLink" Target="externalLinks/externalLink61.xml"/><Relationship Id="rId20" Type="http://schemas.openxmlformats.org/officeDocument/2006/relationships/externalLink" Target="externalLinks/externalLink14.xml"/><Relationship Id="rId41" Type="http://schemas.openxmlformats.org/officeDocument/2006/relationships/externalLink" Target="externalLinks/externalLink35.xml"/><Relationship Id="rId54" Type="http://schemas.openxmlformats.org/officeDocument/2006/relationships/externalLink" Target="externalLinks/externalLink48.xml"/><Relationship Id="rId62" Type="http://schemas.openxmlformats.org/officeDocument/2006/relationships/externalLink" Target="externalLinks/externalLink56.xml"/><Relationship Id="rId70" Type="http://schemas.openxmlformats.org/officeDocument/2006/relationships/externalLink" Target="externalLinks/externalLink64.xml"/><Relationship Id="rId75" Type="http://schemas.openxmlformats.org/officeDocument/2006/relationships/externalLink" Target="externalLinks/externalLink69.xml"/><Relationship Id="rId83" Type="http://schemas.openxmlformats.org/officeDocument/2006/relationships/externalLink" Target="externalLinks/externalLink77.xml"/><Relationship Id="rId88" Type="http://schemas.openxmlformats.org/officeDocument/2006/relationships/externalLink" Target="externalLinks/externalLink82.xml"/><Relationship Id="rId91" Type="http://schemas.openxmlformats.org/officeDocument/2006/relationships/externalLink" Target="externalLinks/externalLink85.xml"/><Relationship Id="rId9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externalLink" Target="externalLinks/externalLink9.xml"/><Relationship Id="rId23" Type="http://schemas.openxmlformats.org/officeDocument/2006/relationships/externalLink" Target="externalLinks/externalLink17.xml"/><Relationship Id="rId28" Type="http://schemas.openxmlformats.org/officeDocument/2006/relationships/externalLink" Target="externalLinks/externalLink22.xml"/><Relationship Id="rId36" Type="http://schemas.openxmlformats.org/officeDocument/2006/relationships/externalLink" Target="externalLinks/externalLink30.xml"/><Relationship Id="rId49" Type="http://schemas.openxmlformats.org/officeDocument/2006/relationships/externalLink" Target="externalLinks/externalLink43.xml"/><Relationship Id="rId57" Type="http://schemas.openxmlformats.org/officeDocument/2006/relationships/externalLink" Target="externalLinks/externalLink51.xml"/><Relationship Id="rId10" Type="http://schemas.openxmlformats.org/officeDocument/2006/relationships/externalLink" Target="externalLinks/externalLink4.xml"/><Relationship Id="rId31" Type="http://schemas.openxmlformats.org/officeDocument/2006/relationships/externalLink" Target="externalLinks/externalLink25.xml"/><Relationship Id="rId44" Type="http://schemas.openxmlformats.org/officeDocument/2006/relationships/externalLink" Target="externalLinks/externalLink38.xml"/><Relationship Id="rId52" Type="http://schemas.openxmlformats.org/officeDocument/2006/relationships/externalLink" Target="externalLinks/externalLink46.xml"/><Relationship Id="rId60" Type="http://schemas.openxmlformats.org/officeDocument/2006/relationships/externalLink" Target="externalLinks/externalLink54.xml"/><Relationship Id="rId65" Type="http://schemas.openxmlformats.org/officeDocument/2006/relationships/externalLink" Target="externalLinks/externalLink59.xml"/><Relationship Id="rId73" Type="http://schemas.openxmlformats.org/officeDocument/2006/relationships/externalLink" Target="externalLinks/externalLink67.xml"/><Relationship Id="rId78" Type="http://schemas.openxmlformats.org/officeDocument/2006/relationships/externalLink" Target="externalLinks/externalLink72.xml"/><Relationship Id="rId81" Type="http://schemas.openxmlformats.org/officeDocument/2006/relationships/externalLink" Target="externalLinks/externalLink75.xml"/><Relationship Id="rId86" Type="http://schemas.openxmlformats.org/officeDocument/2006/relationships/externalLink" Target="externalLinks/externalLink80.xml"/><Relationship Id="rId94" Type="http://schemas.openxmlformats.org/officeDocument/2006/relationships/externalLink" Target="externalLinks/externalLink88.xml"/><Relationship Id="rId99" Type="http://schemas.openxmlformats.org/officeDocument/2006/relationships/calcChain" Target="calcChain.xml"/><Relationship Id="rId101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3" Type="http://schemas.openxmlformats.org/officeDocument/2006/relationships/externalLink" Target="externalLinks/externalLink7.xml"/><Relationship Id="rId18" Type="http://schemas.openxmlformats.org/officeDocument/2006/relationships/externalLink" Target="externalLinks/externalLink12.xml"/><Relationship Id="rId39" Type="http://schemas.openxmlformats.org/officeDocument/2006/relationships/externalLink" Target="externalLinks/externalLink33.xml"/><Relationship Id="rId34" Type="http://schemas.openxmlformats.org/officeDocument/2006/relationships/externalLink" Target="externalLinks/externalLink28.xml"/><Relationship Id="rId50" Type="http://schemas.openxmlformats.org/officeDocument/2006/relationships/externalLink" Target="externalLinks/externalLink44.xml"/><Relationship Id="rId55" Type="http://schemas.openxmlformats.org/officeDocument/2006/relationships/externalLink" Target="externalLinks/externalLink49.xml"/><Relationship Id="rId76" Type="http://schemas.openxmlformats.org/officeDocument/2006/relationships/externalLink" Target="externalLinks/externalLink70.xml"/><Relationship Id="rId97" Type="http://schemas.openxmlformats.org/officeDocument/2006/relationships/sharedStrings" Target="sharedStrings.xml"/><Relationship Id="rId7" Type="http://schemas.openxmlformats.org/officeDocument/2006/relationships/externalLink" Target="externalLinks/externalLink1.xml"/><Relationship Id="rId71" Type="http://schemas.openxmlformats.org/officeDocument/2006/relationships/externalLink" Target="externalLinks/externalLink65.xml"/><Relationship Id="rId92" Type="http://schemas.openxmlformats.org/officeDocument/2006/relationships/externalLink" Target="externalLinks/externalLink86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23.xml"/><Relationship Id="rId24" Type="http://schemas.openxmlformats.org/officeDocument/2006/relationships/externalLink" Target="externalLinks/externalLink18.xml"/><Relationship Id="rId40" Type="http://schemas.openxmlformats.org/officeDocument/2006/relationships/externalLink" Target="externalLinks/externalLink34.xml"/><Relationship Id="rId45" Type="http://schemas.openxmlformats.org/officeDocument/2006/relationships/externalLink" Target="externalLinks/externalLink39.xml"/><Relationship Id="rId66" Type="http://schemas.openxmlformats.org/officeDocument/2006/relationships/externalLink" Target="externalLinks/externalLink60.xml"/><Relationship Id="rId87" Type="http://schemas.openxmlformats.org/officeDocument/2006/relationships/externalLink" Target="externalLinks/externalLink81.xml"/><Relationship Id="rId61" Type="http://schemas.openxmlformats.org/officeDocument/2006/relationships/externalLink" Target="externalLinks/externalLink55.xml"/><Relationship Id="rId82" Type="http://schemas.openxmlformats.org/officeDocument/2006/relationships/externalLink" Target="externalLinks/externalLink76.xml"/><Relationship Id="rId19" Type="http://schemas.openxmlformats.org/officeDocument/2006/relationships/externalLink" Target="externalLinks/externalLink13.xml"/><Relationship Id="rId14" Type="http://schemas.openxmlformats.org/officeDocument/2006/relationships/externalLink" Target="externalLinks/externalLink8.xml"/><Relationship Id="rId30" Type="http://schemas.openxmlformats.org/officeDocument/2006/relationships/externalLink" Target="externalLinks/externalLink24.xml"/><Relationship Id="rId35" Type="http://schemas.openxmlformats.org/officeDocument/2006/relationships/externalLink" Target="externalLinks/externalLink29.xml"/><Relationship Id="rId56" Type="http://schemas.openxmlformats.org/officeDocument/2006/relationships/externalLink" Target="externalLinks/externalLink50.xml"/><Relationship Id="rId77" Type="http://schemas.openxmlformats.org/officeDocument/2006/relationships/externalLink" Target="externalLinks/externalLink71.xml"/><Relationship Id="rId100" Type="http://schemas.openxmlformats.org/officeDocument/2006/relationships/customXml" Target="../customXml/item1.xml"/><Relationship Id="rId8" Type="http://schemas.openxmlformats.org/officeDocument/2006/relationships/externalLink" Target="externalLinks/externalLink2.xml"/><Relationship Id="rId51" Type="http://schemas.openxmlformats.org/officeDocument/2006/relationships/externalLink" Target="externalLinks/externalLink45.xml"/><Relationship Id="rId72" Type="http://schemas.openxmlformats.org/officeDocument/2006/relationships/externalLink" Target="externalLinks/externalLink66.xml"/><Relationship Id="rId93" Type="http://schemas.openxmlformats.org/officeDocument/2006/relationships/externalLink" Target="externalLinks/externalLink87.xml"/><Relationship Id="rId98" Type="http://schemas.openxmlformats.org/officeDocument/2006/relationships/sheetMetadata" Target="metadata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1006927</xdr:colOff>
      <xdr:row>0</xdr:row>
      <xdr:rowOff>136071</xdr:rowOff>
    </xdr:from>
    <xdr:to>
      <xdr:col>2</xdr:col>
      <xdr:colOff>2040564</xdr:colOff>
      <xdr:row>2</xdr:row>
      <xdr:rowOff>380999</xdr:rowOff>
    </xdr:to>
    <xdr:pic>
      <xdr:nvPicPr>
        <xdr:cNvPr id="2" name="Imagem 1" descr="Desenho de um círculo&#10;&#10;Descrição gerada automaticamente com confiança baixa">
          <a:extLst>
            <a:ext uri="{FF2B5EF4-FFF2-40B4-BE49-F238E27FC236}">
              <a16:creationId xmlns:a16="http://schemas.microsoft.com/office/drawing/2014/main" id="{4547F02D-4BB8-00F9-B2F2-C3C9E5E4953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166" t="5960" r="8546" b="10596"/>
        <a:stretch/>
      </xdr:blipFill>
      <xdr:spPr bwMode="auto">
        <a:xfrm>
          <a:off x="1183820" y="136071"/>
          <a:ext cx="2182352" cy="898071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182336</xdr:colOff>
      <xdr:row>0</xdr:row>
      <xdr:rowOff>195945</xdr:rowOff>
    </xdr:from>
    <xdr:to>
      <xdr:col>2</xdr:col>
      <xdr:colOff>1355853</xdr:colOff>
      <xdr:row>2</xdr:row>
      <xdr:rowOff>295275</xdr:rowOff>
    </xdr:to>
    <xdr:pic>
      <xdr:nvPicPr>
        <xdr:cNvPr id="2" name="Imagem 1" descr="Desenho de um círculo&#10;&#10;Descrição gerada automaticamente com confiança baixa">
          <a:extLst>
            <a:ext uri="{FF2B5EF4-FFF2-40B4-BE49-F238E27FC236}">
              <a16:creationId xmlns:a16="http://schemas.microsoft.com/office/drawing/2014/main" id="{42B15ECC-1A16-4394-9745-B3F39CBA401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166" t="5960" r="8546" b="10596"/>
        <a:stretch/>
      </xdr:blipFill>
      <xdr:spPr bwMode="auto">
        <a:xfrm>
          <a:off x="363311" y="195945"/>
          <a:ext cx="1830742" cy="74703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ados\PE_2003\CompGerCustos200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Concerncontrolling\Consolidatie\Periode\2005\Per07\Holding\Bijlage%201%20Sjabloon%20Rapportageset%20Q205%2020050725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\Vendex%20acquiring%20Kaufhof3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ontroladoria\Dados\Orcto2004\BaseOrcto04\Consolid2004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ontroladoria\Dados\Contabil\ApresMensalInvest2004\InvEngJan04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luciano.fontes\Desktop\Pessoal%202013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rolagos\BNDES%202008\ACOMPANHAMENTO%20DO%20PROJETO\Enviados\Quadro%20II%20-%20Quadro%20de%20Usos%20e%20Fontes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eixegu\Local%20Settings\Temporary%20Internet%20Files\OLKB\WINDOWS\TEMP\Jangada%20Modelo0618\Jangada%20Modelo0618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46.4.18\Perdas_Fonte\REGISTROS\22-OUTUBRO%202011\RE_8.2_004-005-%20Placar%20de%20Perdas%20-%20Junho%202011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Corpfin\COMPANY\A_C\Addtek\Models\DCF%20Model_Addtek_0211%20(007)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tranet\areas\USU\FICHAS\Biom%20Exper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ontroladoria\Dados\PE_2003\CompGerCustos2003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VF07\Pasta%20Comum\WINNT\Profiles\jteodoro\LOCALS~1\Temp\LATASA%20Valuation%2030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NDES\bndes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Begroting2006\Mtp\MTP2007-2008_definitief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Corpfin\COMPANY\N_Q\Nutreco\Project%20Bluefin\Scenario%20Questions\Models\Models\Corpfin\COMPANY\N_Q\Nutreco\Project%20Bluefin\Models\Acquisition%20Model%20Feb%202006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Shared\Rapportages%20Finance\FLASH\Flash%202006\RTTVWAL\BackUp_DAW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Projecten\standaard%20model\BASE%20MODEL%20V1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ebmail.aguasguariroba.com.br/mail/sidneymarques.nsf/0/4B050B2C7AD329FD042570E00040903E/$File/MESA/OPERA&#199;&#213;ES%20DE%20GIRO/Controle%20Opera&#231;&#245;es%20-%20PRE%20PAGTOnova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03a291\LOCALS~1\Temp\OutlookSecureTemp\080806%20Model%20Asterix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Private\cd%20copy%20to%20share\BUSINESS\MODEL\PROJECT%20PATRIA%20-%20MODEL%20V126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Consolidatie\Periode\2005\Per11\Managementletter\inputsheets\tabellen%20voor%20verslag\Inputsheet%20management%20summary%20p.1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E_2003\CompGerCustos2003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luciano.fontes\AppData\Local\Microsoft\Windows\Temporary%20Internet%20Files\Content.Outlook\IFSHTJQA\Pessoal%202013%20V7.xlsx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ebmail.aguasguariroba.com.br/mail/sidneymarques.nsf/0/4B050B2C7AD329FD042570E00040903E/$File/MESA/FORWARD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CAPFS\USERS\Contabilidade\Alian&#231;a%20do%20Brasil\1999\Fevereiro%2099\BALGER\CRITICA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windows\TEMP\3381MAIN\boa\BASECASE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ocuments%20and%20Settings\vpnuser\Mijn%20documenten\Bert\Trader.com\leftovers\Additional%20schedules%20C0040%20V5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VF07\Pasta%20Comum\Investment%20Bank\Associates\Michael\BAS%20Templates\standalonetraining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ontrolloGestione\2002%20corporate\Consolidato\rep%202002%20print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ontroladoria\Dados\Orcto2003\BaseOrc2003\Consolid2003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ontroladoria\Dados\PE_2003\CompGerDesp2003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3419\excel\windows\TEMP\3381MAIN\boa\BASECASE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ADM\OFFICE\USUARIOS\BARTOLOM\EMISI-ON\PROFORMA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dmFin\Or&#231;amentos\2000\Bens%20Uso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CORP%20INVESTMENTS\vcn\Hugo\Models\Clean%20New%20MBO\Standard%20LBO%20Model%202%20January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CORP%20INVESTMENTS\vcn\Hugo\Models\New%20Model%20MBO%20-%20MBI\Standard%20LBO%20Model%202%20January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Corpfin\COMPANY\N_Q\Ordina\Project%20Rainbow\Models\Dcf_lbo%20models\DCF%20and%20LBO%20Model%20Purple_(002)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ontroladoria\Dados\Contabil\ApresMensalInvest2004\InvEngAbr04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ontroladoria\Dados\Contabil\ApresMensalInvest2004\InvEngJun04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ados\Contabil\Gest&#227;o\2005\Base\AcompMensalInvest05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ontroladoria\Dados\Contabil\ApresMensalInvest2004\InvEngMai04Apres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erver\vol2\Documents%20and%20Settings\ASeverino\Desktop\Piano\LINCE_Buyout_model_V03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marc2_2\Local%20Settings\Temporary%20Internet%20Files\OLKA\TransCo_Supply%20Sep06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0_ATRIUM\PLANEJAMENTO\windows\TEMP\DCF%204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Corpfin\COMPANY\R_U\Telegraaf\Project%20Miguel\Financials%20Miguel\Balans%20per%20periode\2004\Balans2004Periode6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hare.aegea.com.br/Luciano%20Caires.AGUAS/Desktop/setembro/2%20-%20Resultado%20Mes/0.0Apresenta&#231;&#227;o%20Resultados/0%20Fechamento%20Mensal%20-%20Base%20Dados.xlsx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Corpfin\COMPANY\R_U\Telegraaf%20Media%20Group\Project%20Simon\SImon%20DCF%20v3)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tuno\controladoria\Dados\PE_2003\CompGerCustos2003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OMPANY\R_U\Telegraaf\Project%20South\Models\Model%20based%20on%20new%20MTP\Telegraaf%20DCF%20Normalised%20(092).xls" TargetMode="External"/></Relationships>
</file>

<file path=xl/externalLinks/_rels/externalLink55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aegeactl.sharepoint.com/sites/CEDAE-Engenharia/Shared%20Documents/General/04.%20Planejamento/_%20Informa&#231;&#245;es%20da%20&#193;rea/02.%20Diretrizes/01.%20Diretriz%20de%20Aloca&#231;&#227;o%20PEPs/Diretriz%20-%20Qualidade/AN03-%20IT01-PLA01-R4%20&#8211;%20Diretrize%20de%20Aloca&#231;&#227;o%20de%20PEPs%20&#8211;%20Planilha%20Orientativa_Rev.00.xlsm" TargetMode="External"/><Relationship Id="rId2" Type="http://schemas.microsoft.com/office/2019/04/relationships/externalLinkLongPath" Target="https://aegeactl.sharepoint.com/sites/CEDAE-Engenharia/Shared%20Documents/General/04.%20Planejamento/_%20Informa&#231;&#245;es%20da%20&#193;rea/02.%20Diretrizes/01.%20Diretriz%20de%20Aloca&#231;&#227;o%20PEPs/Diretriz%20-%20Qualidade/AN03-%20IT01-PLA01-R4%20&#8211;%20Diretrize%20de%20Aloca&#231;&#227;o%20de%20PEPs%20&#8211;%20Planilha%20Orientativa_Rev.00.xlsm?B56C9825" TargetMode="External"/><Relationship Id="rId1" Type="http://schemas.openxmlformats.org/officeDocument/2006/relationships/externalLinkPath" Target="file:///\\B56C9825\AN03-%20IT01-PLA01-R4%20&#8211;%20Diretrize%20de%20Aloca&#231;&#227;o%20de%20PEPs%20&#8211;%20Planilha%20Orientativa_Rev.00.xlsm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IBK%20Files\Modelos\gullivermodelo1006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12\1%20Fechamento%20&#193;guas%20Guariroba\Kamilo\Capex%20-%20replanejamento%2007_12%20V2.xlsx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ontroladoria\Dados\Contabil\Gest&#227;o\2003\Base\GastosRealiz2003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Corpfin\COMPANY\V_Z\VNU\World%20Directories%20(May%202004)\Project%20Daisy\Models\LBO%20model_Daisy_8July04_FINA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EMP\Client\DSMneste\Excel\00_05_30valuation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eixegu\Local%20Settings\Temporary%20Internet%20Files\OLKB\WINDOWS\TEMP\Modelnew52_BASE_CashPayout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sabrina.lima.LATAM\AppData\Local\Microsoft\Windows\Temporary%20Internet%20Files\Content.Outlook\53VXTZDB\Relat&#243;rio%20Mensal%202011.xlsx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OMPANY\V_Z\Wolters\Project%20Newton%20Dec-2006\Model\Wolters%20Kluwer%20education%20(v05)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Acesita\MODELoriginal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ontroladoria\Dados\Contabil\ApresMensalInvest2004\InvEngFev04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luciano.fontes\Documents\0%20MAIL%20EXCLUIR\Projetos%20de%20Maximiza&#231;&#227;o%20-%20Viabilidade%20v3.xlsx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Rapportages%20Finance\Flash%202002\BACKUPFLASH%202002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w_server1\SYS\-OFERTAS\-S_PAULO\lote-9\planos\Financ09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ontroladoria\Dados\Contabil\ApresMensalInvest2002\InvestEngOut02...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ontroladoria\Dados\Contabil\Gest&#227;o\2002\05-Mai\InvestEngMai02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ontroladoria\Dados\Contabil\Gest&#227;o\2002\Base\GastosRealiz2002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ontroladoria\Dados\Contabil\Gest&#227;o\2002\04-Abr\InvestEngAbr02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ontroladoria\Dados\Contabil\ApresMensalInvest2002\InvestEngSet02...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ontroladoria\Dados\Contabil\ApresMensalInvest2002\InvestEngAgo02...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ontroladoria\Dados\Contabil\ApresMensalInvest2002\InvestEngJul02...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alvaro.alvarenga.LATAM\Documents\aegea\Aguas%20Guariroba\Or&#231;amento\Avalia&#231;&#227;o%20de%20investimentos-2011.xlsm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Corpfin\COMPANY\N_Q\PCM\Project%20Montana\Models\DCF_LBO%20PCM\Waardering%20PCM_150503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eals\Active\Trade%20Shows\Models\Trade%20Shows%20v7%20scenarios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OMPANY\V_Z\WEGENER\Presentations%202005\Warburg%20Pincus\Models\Warburg%20Pincus\Karibu%20v5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4600521\Local%20Settings\Temporary%20Internet%20Files\OLKF\Wegener%20Nov%2005%20LBOv5%20new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Consolidatie%20MGL\2005\Periode%207%20(prognose%202)\Bijlage%201Halfjaarbericht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ontroladoria\Dados\Contabil\ApresMensalInvest2003\InvEngFev03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14\1%20Or&#231;amento%20pessoal%202014%20(2).xlsx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CORP%20INVESTMENTS\vcn\Hugo\Models\Eventuele%20basis%20voor%20VCN\DCF%20model%20-%20ingevuld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ados\Orcto2003\ApresOrc2003\ArqFinalOrc2003\Orcto2003NL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ebmail.aguasguariroba.com.br/mail/sidneymarques.nsf/0/4B050B2C7AD329FD042570E00040903E/$File/MESA/POSICAO%20FINANCEIRA/POSICAO%20FINANCEIRA%2022122003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Spreadsheets\Empresas\DOCUME~1\vb\CONFIG~1\Temp\contraparc2002.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guest\Configura&#231;&#245;es%20locais\Temporary%20Internet%20Files\OLKCE\Documents%20and%20Settings\guest\Configura&#231;&#245;es%20locais\Temp\-OFERTAS\-S_PAULO\lote-9\planos\Financ09.xls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OMPANY\A_C\Addtek\Models\DCF%20Model_Addtek_0211%20(007).xls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leticia.carboni\Desktop\Medi&#231;&#245;es%202017\07%20-%20JULHO%2017\SFS\BM%2029%20ASFS%20x%20AegeaEng.xlsx" TargetMode="External"/></Relationships>
</file>

<file path=xl/externalLinks/_rels/externalLink88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ariana.baggi\Downloads\Anexo%20X%20-%20AN10-PR002-CON01%20-%20Planilha%20de%20Quantidades%20e%20Pre&#231;os%20-%20Crit&#233;rio%20de%20Medi&#231;&#227;o_Rev.03%201%201.xlsx" TargetMode="External"/><Relationship Id="rId1" Type="http://schemas.openxmlformats.org/officeDocument/2006/relationships/externalLinkPath" Target="file:///C:\Users\mariana.baggi\Downloads\Anexo%20X%20-%20AN10-PR002-CON01%20-%20Planilha%20de%20Quantidades%20e%20Pre&#231;os%20-%20Crit&#233;rio%20de%20Medi&#231;&#227;o_Rev.03%201%201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ontroladoria\Dados\Contabil\ApresMensalInvest2003\apresent-01-03%20Karl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per"/>
      <sheetName val="Tec"/>
      <sheetName val="CompGerCustos2003"/>
      <sheetName val="íNDICES"/>
      <sheetName val="CONSPRES"/>
      <sheetName val="CONSDIRE"/>
      <sheetName val="GERAFIM"/>
      <sheetName val="ENG"/>
      <sheetName val="CONSCOM"/>
      <sheetName val="CIC"/>
      <sheetName val="Lista"/>
      <sheetName val="Plan1"/>
      <sheetName val="Produtos Químicos"/>
      <sheetName val="Infos Gerais"/>
      <sheetName val="Planilha1"/>
      <sheetName val="Ctrl"/>
      <sheetName val="BASE"/>
      <sheetName val="Auxilio Criar PEP"/>
      <sheetName val="Detalhamento"/>
      <sheetName val="Produtos_Químicos"/>
      <sheetName val="Infos_Gerais"/>
      <sheetName val="Auxilio_Criar_PEP"/>
      <sheetName val="Produtos_Químicos1"/>
      <sheetName val="Infos_Gerais1"/>
      <sheetName val="Auxilio_Criar_PEP1"/>
      <sheetName val="MAR01"/>
      <sheetName val="Produtos_Químicos2"/>
      <sheetName val="Infos_Gerais2"/>
      <sheetName val="Auxilio_Criar_PEP2"/>
      <sheetName val="Capa"/>
      <sheetName val="Overige"/>
      <sheetName val="Summary_T"/>
      <sheetName val="Cover"/>
      <sheetName val="Inputs"/>
      <sheetName val="2002CB"/>
      <sheetName val="Constants"/>
      <sheetName val="POP cost"/>
      <sheetName val="Assumptions"/>
      <sheetName val="8.3.11.1"/>
      <sheetName val="BDG"/>
      <sheetName val="ConsRot"/>
      <sheetName val="Orc"/>
      <sheetName val="Cenarios"/>
      <sheetName val="Parameters"/>
      <sheetName val="P&amp;L"/>
      <sheetName val="Base Data"/>
      <sheetName val="SCO_0507"/>
      <sheetName val="EMOP0607"/>
      <sheetName val="orçamento"/>
      <sheetName val="MAPÃO"/>
      <sheetName val="Composições Analíticas"/>
      <sheetName val="Cotacoes"/>
      <sheetName val="Fornecedores"/>
      <sheetName val="1. Instellingen"/>
      <sheetName val="BRADESCO - 2ª"/>
      <sheetName val="BRADESCO - SAMPCO (2)"/>
      <sheetName val="ING US$10MM"/>
      <sheetName val="ITAÚ US$ 23MM"/>
      <sheetName val="ITAÚ"/>
      <sheetName val="OCTAGON"/>
      <sheetName val="RABOBANK US$ 20MM"/>
      <sheetName val="RABOBANK US$ 40MM"/>
      <sheetName val="SAFRA - US$10"/>
      <sheetName val="SAFRA - US$5"/>
      <sheetName val="SAFRA - US$5 (2)"/>
      <sheetName val="REqpt03"/>
      <sheetName val="AbertInvest"/>
      <sheetName val="Orcto"/>
      <sheetName val="Assum"/>
      <sheetName val="CLASSE DE VALOR"/>
    </sheetNames>
    <sheetDataSet>
      <sheetData sheetId="0" refreshError="1">
        <row r="167">
          <cell r="I167">
            <v>-1675.9320499999999</v>
          </cell>
          <cell r="J167">
            <v>-1773.0276824562152</v>
          </cell>
          <cell r="M167">
            <v>-14687.396339999999</v>
          </cell>
          <cell r="N167">
            <v>-15468.906990721067</v>
          </cell>
          <cell r="R167">
            <v>-20826.154678641091</v>
          </cell>
        </row>
        <row r="332">
          <cell r="I332">
            <v>-53.341969999999996</v>
          </cell>
          <cell r="J332">
            <v>-60.050271511104185</v>
          </cell>
          <cell r="M332">
            <v>-526.45655999999997</v>
          </cell>
          <cell r="N332">
            <v>-503.59200245738282</v>
          </cell>
          <cell r="R332">
            <v>-683.74281699069525</v>
          </cell>
        </row>
        <row r="497">
          <cell r="I497">
            <v>-84.43798000000001</v>
          </cell>
          <cell r="J497">
            <v>-63.679639981009288</v>
          </cell>
          <cell r="M497">
            <v>-704.51472999999987</v>
          </cell>
          <cell r="N497">
            <v>-595.37607098938224</v>
          </cell>
          <cell r="R497">
            <v>-851.95535374964879</v>
          </cell>
        </row>
        <row r="662">
          <cell r="I662">
            <v>-62.908079999999998</v>
          </cell>
          <cell r="J662">
            <v>-46.863781053480992</v>
          </cell>
          <cell r="M662">
            <v>-524.38219000000004</v>
          </cell>
          <cell r="N662">
            <v>-446.64318869508321</v>
          </cell>
          <cell r="R662">
            <v>-652.47871494678236</v>
          </cell>
        </row>
        <row r="827">
          <cell r="I827">
            <v>-21.529899999999998</v>
          </cell>
          <cell r="J827">
            <v>-16.815858927528296</v>
          </cell>
          <cell r="M827">
            <v>-180.13254000000001</v>
          </cell>
          <cell r="N827">
            <v>-148.73288229429897</v>
          </cell>
          <cell r="R827">
            <v>-199.47663880286643</v>
          </cell>
        </row>
        <row r="992">
          <cell r="I992">
            <v>-730.16863999999998</v>
          </cell>
          <cell r="J992">
            <v>-721.96039213125505</v>
          </cell>
          <cell r="M992">
            <v>-6239.7195000000011</v>
          </cell>
          <cell r="N992">
            <v>-6271.2027977603157</v>
          </cell>
          <cell r="R992">
            <v>-8420.7491037516229</v>
          </cell>
        </row>
        <row r="1157">
          <cell r="I1157">
            <v>-211.77012999999999</v>
          </cell>
          <cell r="J1157">
            <v>-59.604618949479018</v>
          </cell>
          <cell r="M1157">
            <v>-1167.6869299999998</v>
          </cell>
          <cell r="N1157">
            <v>-523.51439791459904</v>
          </cell>
          <cell r="R1157">
            <v>-701.32251980725323</v>
          </cell>
        </row>
        <row r="1322">
          <cell r="I1322">
            <v>-23.281950000000002</v>
          </cell>
          <cell r="J1322">
            <v>-28.16934815983435</v>
          </cell>
          <cell r="M1322">
            <v>-215.09116999999998</v>
          </cell>
          <cell r="N1322">
            <v>-241.75061879546465</v>
          </cell>
          <cell r="R1322">
            <v>-324.43419452496767</v>
          </cell>
        </row>
        <row r="1487">
          <cell r="I1487">
            <v>-28.470840000000006</v>
          </cell>
          <cell r="J1487">
            <v>-30.522521367411027</v>
          </cell>
          <cell r="M1487">
            <v>-234.06413999999998</v>
          </cell>
          <cell r="N1487">
            <v>-261.69069440447458</v>
          </cell>
          <cell r="R1487">
            <v>-351.16038350670772</v>
          </cell>
        </row>
        <row r="1652">
          <cell r="I1652">
            <v>-34.910529999999994</v>
          </cell>
          <cell r="J1652">
            <v>-33.930268801223285</v>
          </cell>
          <cell r="M1652">
            <v>-312.78471999999999</v>
          </cell>
          <cell r="N1652">
            <v>-291.10459989426414</v>
          </cell>
          <cell r="R1652">
            <v>-390.54646879793404</v>
          </cell>
        </row>
        <row r="1817">
          <cell r="I1817">
            <v>28.943950000000001</v>
          </cell>
          <cell r="J1817">
            <v>-20.538717817981588</v>
          </cell>
          <cell r="M1817">
            <v>-199.92070999999999</v>
          </cell>
          <cell r="N1817">
            <v>-176.327945194346</v>
          </cell>
          <cell r="R1817">
            <v>-236.64409864829076</v>
          </cell>
        </row>
        <row r="1982">
          <cell r="I1982">
            <v>-20.968669999999999</v>
          </cell>
          <cell r="J1982">
            <v>-22.800954992780973</v>
          </cell>
          <cell r="M1982">
            <v>-181.04208999999997</v>
          </cell>
          <cell r="N1982">
            <v>-195.66004593408826</v>
          </cell>
          <cell r="R1982">
            <v>-262.56344216243116</v>
          </cell>
        </row>
        <row r="2147">
          <cell r="I2147">
            <v>-23.754649999999998</v>
          </cell>
          <cell r="J2147">
            <v>-22.800954992780973</v>
          </cell>
          <cell r="M2147">
            <v>-183.93325000000004</v>
          </cell>
          <cell r="N2147">
            <v>-195.66004593408826</v>
          </cell>
          <cell r="R2147">
            <v>-262.56344216243116</v>
          </cell>
        </row>
        <row r="2312">
          <cell r="I2312">
            <v>-24.6708</v>
          </cell>
          <cell r="J2312">
            <v>-25.455719641915909</v>
          </cell>
          <cell r="M2312">
            <v>-202.15650000000002</v>
          </cell>
          <cell r="N2312">
            <v>-218.2555549112536</v>
          </cell>
          <cell r="R2312">
            <v>-292.72430758700136</v>
          </cell>
        </row>
        <row r="2477">
          <cell r="I2477">
            <v>-42.066370000000006</v>
          </cell>
          <cell r="J2477">
            <v>-53.041795324432037</v>
          </cell>
          <cell r="M2477">
            <v>-388.17228</v>
          </cell>
          <cell r="N2477">
            <v>-481.59458588861673</v>
          </cell>
          <cell r="R2477">
            <v>-637.47163851357539</v>
          </cell>
        </row>
        <row r="2642">
          <cell r="I2642">
            <v>-349.21864999999997</v>
          </cell>
          <cell r="J2642">
            <v>-425.09549208341593</v>
          </cell>
          <cell r="M2642">
            <v>-3155.2494200000001</v>
          </cell>
          <cell r="N2642">
            <v>-3685.6443088891201</v>
          </cell>
          <cell r="R2642">
            <v>-4961.3186080410296</v>
          </cell>
        </row>
        <row r="2807">
          <cell r="I2807">
            <v>-41.200220000000002</v>
          </cell>
          <cell r="J2807">
            <v>-64.540958021981595</v>
          </cell>
          <cell r="M2807">
            <v>-464.48624999999998</v>
          </cell>
          <cell r="N2807">
            <v>-561.21940839601848</v>
          </cell>
          <cell r="R2807">
            <v>-753.34093750618047</v>
          </cell>
        </row>
        <row r="2972">
          <cell r="I2972">
            <v>-25.304659999999998</v>
          </cell>
          <cell r="J2972">
            <v>-22.871332768503972</v>
          </cell>
          <cell r="M2972">
            <v>-210.98264999999998</v>
          </cell>
          <cell r="N2972">
            <v>-206.49399563450427</v>
          </cell>
          <cell r="R2972">
            <v>-275.20586894001622</v>
          </cell>
        </row>
        <row r="3137">
          <cell r="I3137">
            <v>-353.41129000000001</v>
          </cell>
          <cell r="J3137">
            <v>-376.36473214503172</v>
          </cell>
          <cell r="M3137">
            <v>-3015.8883900000001</v>
          </cell>
          <cell r="N3137">
            <v>-3274.6527690477897</v>
          </cell>
          <cell r="R3137">
            <v>-4383.7440029820891</v>
          </cell>
        </row>
        <row r="3302">
          <cell r="I3302">
            <v>-9.9268899999999984</v>
          </cell>
          <cell r="J3302">
            <v>-9.9105463470978332</v>
          </cell>
          <cell r="M3302">
            <v>-112.83440000000002</v>
          </cell>
          <cell r="N3302">
            <v>-87.296785357295676</v>
          </cell>
          <cell r="R3302">
            <v>-117.03171194280634</v>
          </cell>
        </row>
        <row r="3467">
          <cell r="I3467">
            <v>-143.32006999999999</v>
          </cell>
          <cell r="J3467">
            <v>-168.69814049745804</v>
          </cell>
          <cell r="M3467">
            <v>-1344.67436</v>
          </cell>
          <cell r="N3467">
            <v>-1466.8935292156848</v>
          </cell>
          <cell r="R3467">
            <v>-1963.2516173597214</v>
          </cell>
        </row>
        <row r="3632">
          <cell r="I3632">
            <v>-95.584100000000007</v>
          </cell>
          <cell r="J3632">
            <v>-105.33740062849718</v>
          </cell>
          <cell r="M3632">
            <v>-833.36008000000004</v>
          </cell>
          <cell r="N3632">
            <v>-931.43794547097536</v>
          </cell>
          <cell r="R3632">
            <v>-1241.7313140081296</v>
          </cell>
        </row>
        <row r="3797">
          <cell r="I3797">
            <v>-104.58023</v>
          </cell>
          <cell r="J3797">
            <v>-92.418644671978669</v>
          </cell>
          <cell r="M3797">
            <v>-725.01954999999998</v>
          </cell>
          <cell r="N3797">
            <v>-789.0245090038336</v>
          </cell>
          <cell r="R3797">
            <v>-1061.7293596714323</v>
          </cell>
        </row>
        <row r="3962">
          <cell r="I3962">
            <v>-299.70609000000002</v>
          </cell>
          <cell r="J3962">
            <v>-334.64997127393337</v>
          </cell>
          <cell r="M3962">
            <v>-2710.2640099999999</v>
          </cell>
          <cell r="N3962">
            <v>-2935.276452967998</v>
          </cell>
          <cell r="R3962">
            <v>-3920.8903698387535</v>
          </cell>
        </row>
        <row r="4127">
          <cell r="I4127">
            <v>-10.47607</v>
          </cell>
          <cell r="J4127">
            <v>-10.030546347097832</v>
          </cell>
          <cell r="M4127">
            <v>-125.32909000000001</v>
          </cell>
          <cell r="N4127">
            <v>-88.376785357295674</v>
          </cell>
          <cell r="R4127">
            <v>-118.47171194280634</v>
          </cell>
        </row>
        <row r="4292">
          <cell r="I4292">
            <v>-78.610420000000005</v>
          </cell>
          <cell r="J4292">
            <v>-81.997344652910769</v>
          </cell>
          <cell r="M4292">
            <v>-648.47098000000005</v>
          </cell>
          <cell r="N4292">
            <v>-722.52351118139359</v>
          </cell>
          <cell r="R4292">
            <v>-965.75139929178829</v>
          </cell>
        </row>
        <row r="4457">
          <cell r="I4457">
            <v>-133.43403000000001</v>
          </cell>
          <cell r="J4457">
            <v>-147.58830863323203</v>
          </cell>
          <cell r="M4457">
            <v>-1223.2973299999999</v>
          </cell>
          <cell r="N4457">
            <v>-1287.7995572054067</v>
          </cell>
          <cell r="R4457">
            <v>-1719.8084590565156</v>
          </cell>
        </row>
        <row r="4622">
          <cell r="I4622">
            <v>-77.185569999999998</v>
          </cell>
          <cell r="J4622">
            <v>-95.03377164069272</v>
          </cell>
          <cell r="M4622">
            <v>-713.16660999999999</v>
          </cell>
          <cell r="N4622">
            <v>-836.57659922390189</v>
          </cell>
          <cell r="R4622">
            <v>-1116.858799547643</v>
          </cell>
        </row>
        <row r="4787">
          <cell r="I4787">
            <v>-87.13767</v>
          </cell>
          <cell r="J4787">
            <v>-128.91038462339594</v>
          </cell>
          <cell r="M4787">
            <v>-818.04755999999998</v>
          </cell>
          <cell r="N4787">
            <v>-1121.0934934676761</v>
          </cell>
          <cell r="R4787">
            <v>-1536.5262248820809</v>
          </cell>
        </row>
        <row r="4952">
          <cell r="I4952">
            <v>-18.073540000000001</v>
          </cell>
          <cell r="J4952">
            <v>-19.596535229611021</v>
          </cell>
          <cell r="M4952">
            <v>-103.9088</v>
          </cell>
          <cell r="N4952">
            <v>-148.65971718979887</v>
          </cell>
          <cell r="R4952">
            <v>-207.63217292284912</v>
          </cell>
        </row>
        <row r="5117">
          <cell r="I5117">
            <v>-22.419499999999999</v>
          </cell>
          <cell r="J5117">
            <v>-40.020962977251564</v>
          </cell>
          <cell r="M5117">
            <v>-242.42570000000001</v>
          </cell>
          <cell r="N5117">
            <v>-351.53408724217945</v>
          </cell>
          <cell r="R5117">
            <v>-482.30655867393415</v>
          </cell>
        </row>
        <row r="5282">
          <cell r="I5282">
            <v>-20.131720000000001</v>
          </cell>
          <cell r="J5282">
            <v>-30.668872038217199</v>
          </cell>
          <cell r="M5282">
            <v>-193.88986999999997</v>
          </cell>
          <cell r="N5282">
            <v>-265.92356193064631</v>
          </cell>
          <cell r="R5282">
            <v>-367.05494804529798</v>
          </cell>
        </row>
        <row r="5447">
          <cell r="I5447">
            <v>-18.00779</v>
          </cell>
          <cell r="J5447">
            <v>-27.679972038217201</v>
          </cell>
          <cell r="M5447">
            <v>-191.89698000000001</v>
          </cell>
          <cell r="N5447">
            <v>-237.86167193064634</v>
          </cell>
          <cell r="R5447">
            <v>-328.92908804529799</v>
          </cell>
        </row>
        <row r="5612">
          <cell r="I5612">
            <v>-8.5051200000000016</v>
          </cell>
          <cell r="J5612">
            <v>-10.944042340098937</v>
          </cell>
          <cell r="M5612">
            <v>-85.926209999999998</v>
          </cell>
          <cell r="N5612">
            <v>-117.11445517440512</v>
          </cell>
          <cell r="R5612">
            <v>-150.60345719470195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 refreshError="1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1. Instellingen"/>
      <sheetName val="2.1"/>
      <sheetName val="3.10"/>
      <sheetName val="3.11"/>
      <sheetName val="3.12"/>
      <sheetName val="3.20"/>
      <sheetName val="3.25"/>
      <sheetName val="3.3"/>
      <sheetName val="3.7"/>
      <sheetName val="3.85"/>
      <sheetName val="3.9"/>
      <sheetName val="4.2"/>
      <sheetName val="Controllers"/>
      <sheetName val="DCF Assumptions"/>
      <sheetName val="PV Calcs"/>
      <sheetName val="conssid12-96"/>
      <sheetName val="2_1"/>
      <sheetName val="3_10"/>
      <sheetName val="3_11"/>
      <sheetName val="3_12"/>
      <sheetName val="3_20"/>
      <sheetName val="3_25"/>
      <sheetName val="3_3"/>
      <sheetName val="3_7"/>
      <sheetName val="3_85"/>
      <sheetName val="3_9"/>
      <sheetName val="4_2"/>
      <sheetName val="1__Instellingen"/>
      <sheetName val="DCF_Assumptions"/>
      <sheetName val="PV_Calcs"/>
      <sheetName val="2_11"/>
      <sheetName val="3_101"/>
      <sheetName val="3_111"/>
      <sheetName val="3_121"/>
      <sheetName val="3_201"/>
      <sheetName val="3_251"/>
      <sheetName val="3_31"/>
      <sheetName val="3_71"/>
      <sheetName val="3_851"/>
      <sheetName val="3_91"/>
      <sheetName val="4_21"/>
      <sheetName val="1__Instellingen1"/>
      <sheetName val="DCF_Assumptions1"/>
      <sheetName val="PV_Calcs1"/>
      <sheetName val="DADOS COLETATO"/>
      <sheetName val="2_12"/>
      <sheetName val="3_102"/>
      <sheetName val="3_112"/>
      <sheetName val="3_122"/>
      <sheetName val="3_202"/>
      <sheetName val="3_252"/>
      <sheetName val="3_32"/>
      <sheetName val="3_72"/>
      <sheetName val="3_852"/>
      <sheetName val="3_92"/>
      <sheetName val="4_22"/>
      <sheetName val="1__Instellingen2"/>
      <sheetName val="DCF_Assumptions2"/>
      <sheetName val="PV_Calcs2"/>
      <sheetName val="Oper"/>
      <sheetName val="CAT EMOP"/>
      <sheetName val="Cat Elem +Reut"/>
      <sheetName val="Composição"/>
      <sheetName val="ELEM0910"/>
      <sheetName val="Elementar"/>
      <sheetName val="EMOP201202"/>
      <sheetName val="Espelho"/>
      <sheetName val="Planilha"/>
      <sheetName val="aux"/>
      <sheetName val="P&amp;L"/>
      <sheetName val="Fresagem de Pista Ago-98"/>
      <sheetName val="anterior"/>
      <sheetName val="orçamento"/>
      <sheetName val="atual"/>
      <sheetName val="memo"/>
      <sheetName val="ENC SOCIAIS"/>
      <sheetName val="3-Material de consumo"/>
      <sheetName val="CHUQ"/>
      <sheetName val="Base_folha"/>
    </sheetNames>
    <sheetDataSet>
      <sheetData sheetId="0" refreshError="1">
        <row r="43">
          <cell r="A43" t="str">
            <v>BMBU2005</v>
          </cell>
          <cell r="B43" t="str">
            <v>BU Basismedia</v>
          </cell>
          <cell r="C43" t="str">
            <v>Ridder</v>
          </cell>
        </row>
        <row r="44">
          <cell r="A44" t="str">
            <v>CONCERN2005</v>
          </cell>
          <cell r="B44" t="str">
            <v>De Telegraaf Groep</v>
          </cell>
          <cell r="C44" t="str">
            <v>Meer (inactief)</v>
          </cell>
        </row>
        <row r="45">
          <cell r="A45" t="str">
            <v>DAW</v>
          </cell>
          <cell r="B45" t="str">
            <v>DataWire B.V.</v>
          </cell>
          <cell r="C45" t="str">
            <v>Kwak</v>
          </cell>
        </row>
        <row r="46">
          <cell r="A46" t="str">
            <v>DIQBU</v>
          </cell>
          <cell r="B46" t="str">
            <v>BU DistriQ</v>
          </cell>
          <cell r="C46" t="str">
            <v>Schaap</v>
          </cell>
        </row>
        <row r="47">
          <cell r="A47" t="str">
            <v>DRKBU</v>
          </cell>
          <cell r="B47" t="str">
            <v>Telegraaf Drukkerij Groep</v>
          </cell>
          <cell r="C47" t="str">
            <v>Visser</v>
          </cell>
        </row>
        <row r="48">
          <cell r="A48" t="str">
            <v>EMPTY2005</v>
          </cell>
          <cell r="B48" t="str">
            <v>Inactive companies</v>
          </cell>
          <cell r="C48" t="str">
            <v>Meer (inactief)</v>
          </cell>
        </row>
        <row r="49">
          <cell r="A49" t="str">
            <v>FIN</v>
          </cell>
          <cell r="B49" t="str">
            <v>Telegraaf Media Finance BV</v>
          </cell>
          <cell r="C49" t="str">
            <v>Breemen</v>
          </cell>
        </row>
        <row r="50">
          <cell r="A50" t="str">
            <v>HDCBU2004</v>
          </cell>
          <cell r="B50" t="str">
            <v>BU Hollandse Dagblad Combinatie</v>
          </cell>
          <cell r="C50" t="str">
            <v>Reiniers</v>
          </cell>
        </row>
        <row r="51">
          <cell r="A51" t="str">
            <v>HHCBU</v>
          </cell>
          <cell r="B51" t="str">
            <v>BU Holland Combinatie</v>
          </cell>
          <cell r="C51" t="str">
            <v>Loose</v>
          </cell>
        </row>
        <row r="52">
          <cell r="A52" t="str">
            <v>HOLDINGS2005</v>
          </cell>
          <cell r="B52" t="str">
            <v>BU Holdings</v>
          </cell>
          <cell r="C52" t="str">
            <v>Breemen</v>
          </cell>
        </row>
        <row r="53">
          <cell r="A53" t="str">
            <v>ICT</v>
          </cell>
          <cell r="B53" t="str">
            <v>Telegraaf Media ICT BV</v>
          </cell>
          <cell r="C53" t="str">
            <v>Voskuilen</v>
          </cell>
        </row>
        <row r="54">
          <cell r="A54" t="str">
            <v>MGLBU2004</v>
          </cell>
          <cell r="B54" t="str">
            <v>BU Media Groep Limburg</v>
          </cell>
          <cell r="C54" t="str">
            <v>Leereveld</v>
          </cell>
        </row>
        <row r="55">
          <cell r="A55" t="str">
            <v>MGWBU2005</v>
          </cell>
          <cell r="B55" t="str">
            <v>BU Media Groep West</v>
          </cell>
          <cell r="C55" t="str">
            <v>Boots</v>
          </cell>
        </row>
        <row r="56">
          <cell r="A56" t="str">
            <v>MMCV.INP</v>
          </cell>
          <cell r="B56" t="str">
            <v>Media Menu CV</v>
          </cell>
          <cell r="C56" t="str">
            <v>Koop</v>
          </cell>
        </row>
        <row r="57">
          <cell r="A57" t="str">
            <v>RGIBU</v>
          </cell>
          <cell r="B57" t="str">
            <v>BU Regio I / Media Menu Holding</v>
          </cell>
          <cell r="C57" t="str">
            <v>Meer (inactief)</v>
          </cell>
        </row>
        <row r="58">
          <cell r="A58" t="str">
            <v>TE2BU</v>
          </cell>
          <cell r="B58" t="str">
            <v>TE2BU</v>
          </cell>
          <cell r="C58" t="str">
            <v>Mulder</v>
          </cell>
        </row>
        <row r="59">
          <cell r="A59" t="str">
            <v>TROBU2005</v>
          </cell>
          <cell r="B59" t="str">
            <v>BU Trompetter (2005)</v>
          </cell>
          <cell r="C59" t="str">
            <v>Frusch</v>
          </cell>
        </row>
        <row r="60">
          <cell r="A60" t="str">
            <v>TT</v>
          </cell>
          <cell r="B60" t="str">
            <v>Telegraaf Telemol B.V.</v>
          </cell>
          <cell r="C60" t="str">
            <v>Meer (inactief)</v>
          </cell>
        </row>
        <row r="61">
          <cell r="A61" t="str">
            <v>TTGNL2005</v>
          </cell>
          <cell r="B61" t="str">
            <v>Telegraaf Tijdschriften Groep Nederland</v>
          </cell>
          <cell r="C61" t="str">
            <v>Kwaad</v>
          </cell>
        </row>
        <row r="62">
          <cell r="A62" t="str">
            <v>TTGSWE2005</v>
          </cell>
          <cell r="B62" t="str">
            <v>Telegraaf Tijdschriften Groep Zweden</v>
          </cell>
          <cell r="C62" t="str">
            <v>Zwinkels</v>
          </cell>
        </row>
        <row r="63">
          <cell r="A63" t="str">
            <v>UMTBU2005</v>
          </cell>
          <cell r="B63" t="str">
            <v>BU Uitgeversmaatschappij De Telegraaf</v>
          </cell>
          <cell r="C63" t="str">
            <v>Broek</v>
          </cell>
        </row>
        <row r="64">
          <cell r="A64" t="str">
            <v>UMTBU2005</v>
          </cell>
          <cell r="B64" t="str">
            <v>BU Uitgeversmaatschappij De Telegraaf</v>
          </cell>
          <cell r="C64" t="str">
            <v>Broek</v>
          </cell>
        </row>
        <row r="69">
          <cell r="A69" t="str">
            <v>1.1</v>
          </cell>
          <cell r="B69" t="str">
            <v>Niet uit de balans blijkende verplichtingen</v>
          </cell>
          <cell r="D69" t="str">
            <v>0.01</v>
          </cell>
          <cell r="E69" t="str">
            <v>Y</v>
          </cell>
        </row>
        <row r="70">
          <cell r="A70" t="str">
            <v>1.2</v>
          </cell>
          <cell r="B70" t="str">
            <v>Personeelsgegevens (jaarverslag en sociaal jaarverslag)</v>
          </cell>
          <cell r="C70" t="str">
            <v>FTEPAY</v>
          </cell>
          <cell r="D70">
            <v>54.413099999999993</v>
          </cell>
          <cell r="E70" t="str">
            <v>Y</v>
          </cell>
        </row>
        <row r="71">
          <cell r="A71" t="str">
            <v>2.1</v>
          </cell>
          <cell r="B71" t="str">
            <v>Belastinglastberekening</v>
          </cell>
          <cell r="C71" t="str">
            <v>RBT</v>
          </cell>
          <cell r="D71">
            <v>45379.710737293397</v>
          </cell>
          <cell r="E71" t="str">
            <v>Y</v>
          </cell>
        </row>
        <row r="72">
          <cell r="A72" t="str">
            <v>3.10</v>
          </cell>
          <cell r="B72" t="str">
            <v>Intangible fixed assets</v>
          </cell>
          <cell r="C72" t="str">
            <v>00</v>
          </cell>
          <cell r="D72">
            <v>4125.1225985009141</v>
          </cell>
          <cell r="E72" t="str">
            <v>Y</v>
          </cell>
        </row>
        <row r="73">
          <cell r="A73" t="str">
            <v>3.11</v>
          </cell>
          <cell r="B73" t="str">
            <v>Tangible fixed assets</v>
          </cell>
          <cell r="C73" t="str">
            <v>01</v>
          </cell>
          <cell r="D73">
            <v>349.80059035190015</v>
          </cell>
          <cell r="E73" t="str">
            <v>Y</v>
          </cell>
        </row>
        <row r="74">
          <cell r="A74" t="str">
            <v>3.12</v>
          </cell>
          <cell r="B74" t="str">
            <v>Fixed Assets under Construction</v>
          </cell>
          <cell r="C74" t="str">
            <v>019;1611</v>
          </cell>
          <cell r="D74">
            <v>2.6794190658000003</v>
          </cell>
          <cell r="E74" t="str">
            <v>Y</v>
          </cell>
        </row>
        <row r="75">
          <cell r="A75" t="str">
            <v>3.3</v>
          </cell>
          <cell r="B75" t="str">
            <v>Langlopende vorderingen derden</v>
          </cell>
          <cell r="C75" t="str">
            <v>0390</v>
          </cell>
          <cell r="D75">
            <v>4713.4442099999997</v>
          </cell>
          <cell r="E75" t="str">
            <v>Y</v>
          </cell>
        </row>
        <row r="76">
          <cell r="A76" t="str">
            <v>3.20</v>
          </cell>
          <cell r="B76" t="str">
            <v>Deelnemingen (investeringen)</v>
          </cell>
          <cell r="C76" t="str">
            <v>0320</v>
          </cell>
          <cell r="D76">
            <v>131804.51990000001</v>
          </cell>
          <cell r="E76" t="str">
            <v>Y</v>
          </cell>
        </row>
        <row r="77">
          <cell r="A77" t="str">
            <v>3.25</v>
          </cell>
          <cell r="B77" t="str">
            <v>Langlopende vorderingen op deelnemingen</v>
          </cell>
          <cell r="C77" t="str">
            <v>0330</v>
          </cell>
          <cell r="D77">
            <v>220</v>
          </cell>
          <cell r="E77" t="str">
            <v>Y</v>
          </cell>
        </row>
        <row r="78">
          <cell r="A78" t="str">
            <v>3.4</v>
          </cell>
          <cell r="B78" t="str">
            <v>Overige vorderingen</v>
          </cell>
          <cell r="C78" t="str">
            <v>1170</v>
          </cell>
          <cell r="D78">
            <v>4250.1521400000001</v>
          </cell>
          <cell r="E78" t="str">
            <v>Y</v>
          </cell>
        </row>
        <row r="79">
          <cell r="A79" t="str">
            <v>3.5</v>
          </cell>
          <cell r="B79" t="str">
            <v>Effecten</v>
          </cell>
          <cell r="C79" t="str">
            <v>12</v>
          </cell>
          <cell r="D79">
            <v>28839.572</v>
          </cell>
          <cell r="E79" t="str">
            <v>Y</v>
          </cell>
        </row>
        <row r="80">
          <cell r="A80" t="str">
            <v>3.6</v>
          </cell>
          <cell r="B80" t="str">
            <v>Eigen vermogen</v>
          </cell>
          <cell r="C80" t="str">
            <v>09</v>
          </cell>
          <cell r="D80">
            <v>395844.75025682681</v>
          </cell>
          <cell r="E80" t="str">
            <v>Y</v>
          </cell>
        </row>
        <row r="81">
          <cell r="A81" t="str">
            <v>3.7</v>
          </cell>
          <cell r="B81" t="str">
            <v>Voorzieningen</v>
          </cell>
          <cell r="C81" t="str">
            <v>06</v>
          </cell>
          <cell r="D81">
            <v>76952.592099999994</v>
          </cell>
          <cell r="E81" t="str">
            <v>Y</v>
          </cell>
        </row>
        <row r="82">
          <cell r="A82" t="str">
            <v>3.80</v>
          </cell>
          <cell r="B82" t="str">
            <v>Overige schulden en overlopende passiva</v>
          </cell>
          <cell r="C82" t="str">
            <v>1649;1699</v>
          </cell>
          <cell r="D82">
            <v>1653.9181885243402</v>
          </cell>
          <cell r="E82" t="str">
            <v>Y</v>
          </cell>
        </row>
        <row r="83">
          <cell r="A83" t="str">
            <v>3.85</v>
          </cell>
          <cell r="B83" t="str">
            <v>Langlopende schulden</v>
          </cell>
          <cell r="C83" t="str">
            <v>059</v>
          </cell>
          <cell r="D83">
            <v>0</v>
          </cell>
          <cell r="E83" t="str">
            <v>N</v>
          </cell>
        </row>
        <row r="84">
          <cell r="A84" t="str">
            <v>3.9</v>
          </cell>
          <cell r="B84" t="str">
            <v>Ouderdomsanalyse debiteuren</v>
          </cell>
          <cell r="C84" t="str">
            <v>TR</v>
          </cell>
          <cell r="D84" t="str">
            <v>Ja</v>
          </cell>
          <cell r="E84" t="str">
            <v>Y</v>
          </cell>
        </row>
        <row r="85">
          <cell r="A85" t="str">
            <v>4.1</v>
          </cell>
          <cell r="B85" t="str">
            <v>Overige algemene kosten</v>
          </cell>
          <cell r="C85" t="str">
            <v>5909</v>
          </cell>
          <cell r="D85">
            <v>218.85082999999997</v>
          </cell>
          <cell r="E85" t="str">
            <v>Y</v>
          </cell>
        </row>
        <row r="86">
          <cell r="A86" t="str">
            <v>4.2</v>
          </cell>
          <cell r="B86" t="str">
            <v>Incidentele en bijzondere baten en lasten</v>
          </cell>
          <cell r="C86" t="str">
            <v>5990;5991;9300;9310</v>
          </cell>
          <cell r="D86">
            <v>90.164000000000001</v>
          </cell>
          <cell r="E86" t="str">
            <v>Y</v>
          </cell>
        </row>
      </sheetData>
      <sheetData sheetId="1" refreshError="1">
        <row r="2">
          <cell r="B2" t="str">
            <v>holdings2005</v>
          </cell>
        </row>
        <row r="14">
          <cell r="B14" t="str">
            <v>IFRS2005</v>
          </cell>
        </row>
        <row r="16">
          <cell r="B16">
            <v>7</v>
          </cell>
        </row>
        <row r="19">
          <cell r="B19" t="str">
            <v>P.YTD</v>
          </cell>
        </row>
        <row r="20">
          <cell r="B20" t="str">
            <v>FINANCE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 refreshError="1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>
        <row r="2">
          <cell r="B2" t="str">
            <v>holdings2005</v>
          </cell>
        </row>
      </sheetData>
      <sheetData sheetId="56">
        <row r="2">
          <cell r="B2" t="str">
            <v>holdings2005</v>
          </cell>
        </row>
      </sheetData>
      <sheetData sheetId="57">
        <row r="2">
          <cell r="B2" t="str">
            <v>holdings2005</v>
          </cell>
        </row>
      </sheetData>
      <sheetData sheetId="58">
        <row r="2">
          <cell r="B2" t="str">
            <v>holdings2005</v>
          </cell>
        </row>
      </sheetData>
      <sheetData sheetId="59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le"/>
      <sheetName val="Summary"/>
      <sheetName val="Stats"/>
      <sheetName val="Uplift"/>
      <sheetName val="P&amp;L1"/>
      <sheetName val="P&amp;L2"/>
      <sheetName val="Balance sheet"/>
      <sheetName val="Synergies"/>
      <sheetName val="Sensitivity"/>
      <sheetName val="Base data"/>
      <sheetName val="Bidder"/>
      <sheetName val="Target1"/>
      <sheetName val="Target2"/>
      <sheetName val="Graphs"/>
      <sheetName val="Notes"/>
      <sheetName val="Macros"/>
      <sheetName val="Protection"/>
      <sheetName val="Index"/>
      <sheetName val="1. Instellingen"/>
      <sheetName val="Assum"/>
      <sheetName val="Balance_sheet"/>
      <sheetName val="Base_data"/>
      <sheetName val="1__Instellingen"/>
      <sheetName val="Balance_sheet1"/>
      <sheetName val="Base_data1"/>
      <sheetName val="1__Instellingen1"/>
      <sheetName val="Dados"/>
      <sheetName val="orçamento"/>
      <sheetName val="P&amp;L consolidated"/>
      <sheetName val="Balance_sheet2"/>
      <sheetName val="Base_data2"/>
      <sheetName val="1__Instellingen2"/>
      <sheetName val="conssid12-96"/>
      <sheetName val="Parameters"/>
      <sheetName val="fluxo de caixa"/>
      <sheetName val="AbertInvest"/>
      <sheetName val="LD-PS-PMC-RMA"/>
      <sheetName val="Summary_T"/>
      <sheetName val="         Title              "/>
      <sheetName val="LISTAGEM"/>
      <sheetName val="anterior"/>
      <sheetName val="BLOCOS ANCORAGEM"/>
      <sheetName val="MAPÃO"/>
      <sheetName val="Plan1"/>
      <sheetName val="3-Material de consumo"/>
      <sheetName val="Cargo CC Set"/>
    </sheetNames>
    <sheetDataSet>
      <sheetData sheetId="0"/>
      <sheetData sheetId="1" refreshError="1">
        <row r="53">
          <cell r="L53" t="str">
            <v>EURm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  <sheetData sheetId="23"/>
      <sheetData sheetId="24"/>
      <sheetData sheetId="25"/>
      <sheetData sheetId="26" refreshError="1"/>
      <sheetData sheetId="27" refreshError="1"/>
      <sheetData sheetId="28" refreshError="1"/>
      <sheetData sheetId="29"/>
      <sheetData sheetId="30"/>
      <sheetData sheetId="3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cto"/>
      <sheetName val="RealOut03"/>
      <sheetName val="Códigos"/>
      <sheetName val="PMR"/>
      <sheetName val="Custos"/>
      <sheetName val="Desp"/>
      <sheetName val="CAPA"/>
      <sheetName val="QdePess"/>
      <sheetName val="Patrimonial"/>
      <sheetName val="Resultado"/>
      <sheetName val="Receitas"/>
      <sheetName val="OutrasReceitas"/>
      <sheetName val="Obras"/>
      <sheetName val="Eqpto"/>
      <sheetName val="GEPROJ"/>
      <sheetName val="FluxoCaixa"/>
      <sheetName val="GeracaoCaixa"/>
      <sheetName val="Summary"/>
      <sheetName val="anterior"/>
      <sheetName val="orçamento"/>
      <sheetName val="atual"/>
      <sheetName val="DCF Assumptions"/>
      <sheetName val="PV Calcs"/>
      <sheetName val="DCF_Assumptions"/>
      <sheetName val="PV_Calcs"/>
      <sheetName val="DCF_Assumptions1"/>
      <sheetName val="PV_Calcs1"/>
      <sheetName val="forecast"/>
      <sheetName val="DCF_Assumptions2"/>
      <sheetName val="PV_Calcs2"/>
      <sheetName val="Oper"/>
      <sheetName val="Assum"/>
      <sheetName val="Control Panel"/>
      <sheetName val="REqpt03"/>
      <sheetName val="AbertInvest"/>
      <sheetName val="Control"/>
      <sheetName val="Inputs"/>
      <sheetName val="WACC_PCM"/>
      <sheetName val="Plan1"/>
      <sheetName val="Conc 20"/>
      <sheetName val="RESUMO-GERAL-INSUMOS"/>
      <sheetName val="Rerratificação"/>
      <sheetName val="Resumo Funasa"/>
      <sheetName val="MAR01"/>
      <sheetName val="eco-fin"/>
      <sheetName val="RP-1 SB (3)"/>
      <sheetName val="conssid12-96"/>
      <sheetName val="fluxo de caixa"/>
      <sheetName val="Dados"/>
      <sheetName val="Fresagem de Pista Ago-98"/>
      <sheetName val="parameters"/>
      <sheetName val="Controls"/>
      <sheetName val="Base Data"/>
      <sheetName val="BU TV &amp; Ancilla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 refreshError="1"/>
      <sheetData sheetId="28"/>
      <sheetData sheetId="29"/>
      <sheetData sheetId="30" refreshError="1"/>
      <sheetData sheetId="31" refreshError="1"/>
      <sheetData sheetId="32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tual"/>
      <sheetName val="Orcto"/>
      <sheetName val="InvEng"/>
      <sheetName val="Dados"/>
      <sheetName val="anterior"/>
      <sheetName val="orçamento"/>
      <sheetName val="Oper"/>
      <sheetName val="Plan1"/>
      <sheetName val="REqpt03"/>
      <sheetName val="Cargo CC Set"/>
      <sheetName val="DCF Assumptions"/>
      <sheetName val="PV Calcs"/>
      <sheetName val="Controls"/>
      <sheetName val="quadro ii "/>
      <sheetName val="forecast"/>
      <sheetName val="MENU"/>
      <sheetName val="CÁLCULO"/>
      <sheetName val="BDI"/>
      <sheetName val="BM"/>
      <sheetName val="EVENTOS"/>
      <sheetName val="QCI"/>
      <sheetName val="CRONO"/>
      <sheetName val="CRONOPLE"/>
      <sheetName val="PLE"/>
      <sheetName val="RRE"/>
      <sheetName val="RESUMO-GERAL-INSUMOS"/>
      <sheetName val="RESUMO-GERAL-SERVIÇOS"/>
      <sheetName val="Anexo II"/>
      <sheetName val="MAR01"/>
      <sheetName val="CAPEX CUSTO"/>
      <sheetName val="O x R"/>
      <sheetName val="         Title              "/>
      <sheetName val="DADOS COLETATO"/>
      <sheetName val="Company data"/>
      <sheetName val="Cover"/>
      <sheetName val="Control Panel"/>
      <sheetName val="Imobiliz"/>
    </sheetNames>
    <sheetDataSet>
      <sheetData sheetId="0" refreshError="1">
        <row r="1">
          <cell r="AD1" t="str">
            <v>Acum</v>
          </cell>
          <cell r="AT1" t="str">
            <v>Per</v>
          </cell>
        </row>
        <row r="2">
          <cell r="M2">
            <v>37956</v>
          </cell>
          <cell r="O2">
            <v>37987</v>
          </cell>
          <cell r="P2">
            <v>38018</v>
          </cell>
          <cell r="AD2" t="str">
            <v>Jan</v>
          </cell>
          <cell r="AT2" t="str">
            <v>Mar</v>
          </cell>
        </row>
        <row r="3">
          <cell r="M3">
            <v>1244750.0133</v>
          </cell>
          <cell r="O3">
            <v>1896485.4389000002</v>
          </cell>
          <cell r="P3">
            <v>2516397.5852999999</v>
          </cell>
          <cell r="AD3">
            <v>1896485.4389000002</v>
          </cell>
          <cell r="AT3">
            <v>36096437.830300003</v>
          </cell>
        </row>
        <row r="4">
          <cell r="M4">
            <v>609788.68000000005</v>
          </cell>
          <cell r="O4">
            <v>414696.94</v>
          </cell>
          <cell r="P4">
            <v>0</v>
          </cell>
          <cell r="AD4">
            <v>414696.94</v>
          </cell>
          <cell r="AT4">
            <v>0</v>
          </cell>
        </row>
        <row r="5">
          <cell r="M5">
            <v>634961.33329999994</v>
          </cell>
          <cell r="O5">
            <v>1481788.4989000002</v>
          </cell>
          <cell r="P5">
            <v>716056.05440000002</v>
          </cell>
          <cell r="AD5">
            <v>1481788.4989000002</v>
          </cell>
          <cell r="AT5">
            <v>39363878.830299996</v>
          </cell>
        </row>
        <row r="6">
          <cell r="M6">
            <v>0</v>
          </cell>
          <cell r="O6">
            <v>0</v>
          </cell>
          <cell r="P6">
            <v>-1800341.5308999999</v>
          </cell>
          <cell r="AD6">
            <v>0</v>
          </cell>
          <cell r="AT6">
            <v>3267441</v>
          </cell>
        </row>
        <row r="7">
          <cell r="M7">
            <v>609788.68000000005</v>
          </cell>
          <cell r="O7">
            <v>414696.94</v>
          </cell>
          <cell r="P7">
            <v>716056.05440000002</v>
          </cell>
          <cell r="AD7">
            <v>414696.94</v>
          </cell>
          <cell r="AT7">
            <v>39363878.830299996</v>
          </cell>
        </row>
        <row r="8">
          <cell r="AD8">
            <v>0</v>
          </cell>
          <cell r="AT8">
            <v>0</v>
          </cell>
        </row>
        <row r="9">
          <cell r="B9">
            <v>100101</v>
          </cell>
          <cell r="M9">
            <v>8943.4917000000005</v>
          </cell>
          <cell r="O9">
            <v>260304.73209999999</v>
          </cell>
          <cell r="P9">
            <v>277367.17589999997</v>
          </cell>
          <cell r="AD9">
            <v>260304.73209999999</v>
          </cell>
          <cell r="AT9">
            <v>1669878.7553999997</v>
          </cell>
        </row>
        <row r="10">
          <cell r="B10">
            <v>100101</v>
          </cell>
          <cell r="M10">
            <v>4769.25</v>
          </cell>
          <cell r="O10">
            <v>12071.03</v>
          </cell>
          <cell r="AD10">
            <v>12071.03</v>
          </cell>
          <cell r="AT10">
            <v>0</v>
          </cell>
        </row>
        <row r="11">
          <cell r="A11">
            <v>100101</v>
          </cell>
          <cell r="M11">
            <v>4174.2417000000005</v>
          </cell>
          <cell r="O11">
            <v>248233.70209999999</v>
          </cell>
          <cell r="P11">
            <v>5045.0158999999985</v>
          </cell>
          <cell r="AD11">
            <v>248233.70209999999</v>
          </cell>
          <cell r="AT11">
            <v>2190434.7554000001</v>
          </cell>
        </row>
        <row r="12">
          <cell r="O12">
            <v>-224007.5</v>
          </cell>
          <cell r="P12">
            <v>-272322.15999999997</v>
          </cell>
          <cell r="AD12">
            <v>0</v>
          </cell>
          <cell r="AT12">
            <v>520556</v>
          </cell>
        </row>
        <row r="13">
          <cell r="B13">
            <v>100201</v>
          </cell>
          <cell r="M13">
            <v>0</v>
          </cell>
          <cell r="O13">
            <v>0</v>
          </cell>
          <cell r="P13">
            <v>0</v>
          </cell>
          <cell r="AD13">
            <v>0</v>
          </cell>
          <cell r="AT13">
            <v>0</v>
          </cell>
        </row>
        <row r="14">
          <cell r="B14">
            <v>100201</v>
          </cell>
          <cell r="M14">
            <v>0</v>
          </cell>
          <cell r="AD14">
            <v>0</v>
          </cell>
          <cell r="AT14">
            <v>0</v>
          </cell>
        </row>
        <row r="15">
          <cell r="A15">
            <v>100201</v>
          </cell>
          <cell r="M15">
            <v>0</v>
          </cell>
          <cell r="O15">
            <v>0</v>
          </cell>
          <cell r="P15">
            <v>0</v>
          </cell>
          <cell r="AD15">
            <v>0</v>
          </cell>
          <cell r="AT15">
            <v>0</v>
          </cell>
        </row>
        <row r="16">
          <cell r="AD16">
            <v>0</v>
          </cell>
          <cell r="AT16">
            <v>0</v>
          </cell>
        </row>
        <row r="17">
          <cell r="B17">
            <v>100202</v>
          </cell>
          <cell r="M17">
            <v>127030.1825</v>
          </cell>
          <cell r="O17">
            <v>127030.1825</v>
          </cell>
          <cell r="P17">
            <v>0</v>
          </cell>
          <cell r="AD17">
            <v>127030.1825</v>
          </cell>
          <cell r="AT17">
            <v>9315633.2311000004</v>
          </cell>
        </row>
        <row r="18">
          <cell r="B18">
            <v>100202</v>
          </cell>
          <cell r="M18">
            <v>5891.04</v>
          </cell>
          <cell r="AD18">
            <v>0</v>
          </cell>
          <cell r="AT18">
            <v>0</v>
          </cell>
        </row>
        <row r="19">
          <cell r="A19">
            <v>100202</v>
          </cell>
          <cell r="M19">
            <v>121139.1425</v>
          </cell>
          <cell r="O19">
            <v>127030.1825</v>
          </cell>
          <cell r="P19">
            <v>0</v>
          </cell>
          <cell r="AD19">
            <v>127030.1825</v>
          </cell>
          <cell r="AT19">
            <v>9442663.2311000004</v>
          </cell>
        </row>
        <row r="20">
          <cell r="O20">
            <v>-127030.1825</v>
          </cell>
          <cell r="P20">
            <v>0</v>
          </cell>
          <cell r="AD20">
            <v>0</v>
          </cell>
          <cell r="AT20">
            <v>127030</v>
          </cell>
        </row>
        <row r="21">
          <cell r="B21">
            <v>100203</v>
          </cell>
          <cell r="M21">
            <v>0</v>
          </cell>
          <cell r="O21">
            <v>0</v>
          </cell>
          <cell r="P21">
            <v>0</v>
          </cell>
          <cell r="AD21">
            <v>0</v>
          </cell>
          <cell r="AT21">
            <v>117373</v>
          </cell>
        </row>
        <row r="22">
          <cell r="B22">
            <v>100203</v>
          </cell>
          <cell r="M22">
            <v>6799.49</v>
          </cell>
          <cell r="AD22">
            <v>0</v>
          </cell>
          <cell r="AT22">
            <v>0</v>
          </cell>
        </row>
        <row r="23">
          <cell r="A23">
            <v>100203</v>
          </cell>
          <cell r="M23">
            <v>-6799.49</v>
          </cell>
          <cell r="O23">
            <v>0</v>
          </cell>
          <cell r="P23">
            <v>0</v>
          </cell>
          <cell r="AD23">
            <v>0</v>
          </cell>
          <cell r="AT23">
            <v>117373</v>
          </cell>
        </row>
        <row r="24">
          <cell r="O24">
            <v>117373</v>
          </cell>
          <cell r="AD24">
            <v>0</v>
          </cell>
          <cell r="AT24">
            <v>0</v>
          </cell>
        </row>
        <row r="25">
          <cell r="B25">
            <v>100204</v>
          </cell>
          <cell r="O25">
            <v>0</v>
          </cell>
          <cell r="P25">
            <v>0</v>
          </cell>
          <cell r="AD25">
            <v>0</v>
          </cell>
          <cell r="AT25">
            <v>0</v>
          </cell>
        </row>
        <row r="26">
          <cell r="B26">
            <v>100204</v>
          </cell>
          <cell r="P26">
            <v>0</v>
          </cell>
          <cell r="AD26">
            <v>0</v>
          </cell>
          <cell r="AT26">
            <v>0</v>
          </cell>
        </row>
        <row r="27">
          <cell r="A27">
            <v>100204</v>
          </cell>
          <cell r="M27">
            <v>0</v>
          </cell>
          <cell r="O27">
            <v>0</v>
          </cell>
          <cell r="P27">
            <v>0</v>
          </cell>
          <cell r="AD27">
            <v>0</v>
          </cell>
          <cell r="AT27">
            <v>0</v>
          </cell>
        </row>
        <row r="28">
          <cell r="M28">
            <v>0</v>
          </cell>
          <cell r="O28">
            <v>-413817.68890000001</v>
          </cell>
          <cell r="P28">
            <v>-86198.009900000005</v>
          </cell>
          <cell r="AD28">
            <v>0</v>
          </cell>
          <cell r="AT28">
            <v>0</v>
          </cell>
        </row>
        <row r="29">
          <cell r="B29">
            <v>100205</v>
          </cell>
          <cell r="M29">
            <v>0</v>
          </cell>
          <cell r="O29">
            <v>0</v>
          </cell>
          <cell r="P29">
            <v>0</v>
          </cell>
          <cell r="AD29">
            <v>0</v>
          </cell>
          <cell r="AT29">
            <v>0</v>
          </cell>
        </row>
        <row r="30">
          <cell r="B30">
            <v>100205</v>
          </cell>
          <cell r="M30">
            <v>0</v>
          </cell>
          <cell r="O30">
            <v>0</v>
          </cell>
          <cell r="P30">
            <v>0</v>
          </cell>
          <cell r="AD30">
            <v>0</v>
          </cell>
          <cell r="AT30">
            <v>0</v>
          </cell>
        </row>
        <row r="31">
          <cell r="A31">
            <v>100205</v>
          </cell>
          <cell r="M31">
            <v>0</v>
          </cell>
          <cell r="O31">
            <v>0</v>
          </cell>
          <cell r="P31">
            <v>0</v>
          </cell>
          <cell r="AD31">
            <v>0</v>
          </cell>
          <cell r="AT31">
            <v>0</v>
          </cell>
        </row>
        <row r="32">
          <cell r="AD32">
            <v>0</v>
          </cell>
          <cell r="AT32">
            <v>0</v>
          </cell>
        </row>
        <row r="33">
          <cell r="AD33">
            <v>0</v>
          </cell>
          <cell r="AT33">
            <v>0</v>
          </cell>
        </row>
        <row r="34">
          <cell r="B34">
            <v>100102</v>
          </cell>
          <cell r="M34">
            <v>53803.079599999997</v>
          </cell>
          <cell r="O34">
            <v>26899.613300000001</v>
          </cell>
          <cell r="P34">
            <v>11010.898300000001</v>
          </cell>
          <cell r="AD34">
            <v>26899.613300000001</v>
          </cell>
          <cell r="AT34">
            <v>218067.40639999998</v>
          </cell>
        </row>
        <row r="35">
          <cell r="B35">
            <v>100102</v>
          </cell>
          <cell r="M35">
            <v>3743.25</v>
          </cell>
          <cell r="O35">
            <v>6105.47</v>
          </cell>
          <cell r="AD35">
            <v>6105.47</v>
          </cell>
          <cell r="AT35">
            <v>0</v>
          </cell>
        </row>
        <row r="36">
          <cell r="A36">
            <v>100102</v>
          </cell>
          <cell r="M36">
            <v>50059.829599999997</v>
          </cell>
          <cell r="O36">
            <v>20794.1433</v>
          </cell>
          <cell r="P36">
            <v>15010.898300000001</v>
          </cell>
          <cell r="AD36">
            <v>20794.1433</v>
          </cell>
          <cell r="AT36">
            <v>220172.40639999998</v>
          </cell>
        </row>
        <row r="37">
          <cell r="O37">
            <v>11297.5</v>
          </cell>
          <cell r="P37">
            <v>4000</v>
          </cell>
          <cell r="AD37">
            <v>0</v>
          </cell>
          <cell r="AT37">
            <v>2105</v>
          </cell>
        </row>
        <row r="38">
          <cell r="B38">
            <v>100206</v>
          </cell>
          <cell r="M38">
            <v>0</v>
          </cell>
          <cell r="O38">
            <v>0</v>
          </cell>
          <cell r="P38">
            <v>469251.37089999998</v>
          </cell>
          <cell r="AD38">
            <v>0</v>
          </cell>
          <cell r="AT38">
            <v>13217339.067600001</v>
          </cell>
        </row>
        <row r="39">
          <cell r="B39">
            <v>100206</v>
          </cell>
          <cell r="M39">
            <v>693</v>
          </cell>
          <cell r="AD39">
            <v>0</v>
          </cell>
          <cell r="AT39">
            <v>0</v>
          </cell>
        </row>
        <row r="40">
          <cell r="A40">
            <v>100206</v>
          </cell>
          <cell r="M40">
            <v>-693</v>
          </cell>
          <cell r="O40">
            <v>0</v>
          </cell>
          <cell r="P40">
            <v>0</v>
          </cell>
          <cell r="AD40">
            <v>0</v>
          </cell>
          <cell r="AT40">
            <v>13686590.067600001</v>
          </cell>
        </row>
        <row r="41">
          <cell r="P41">
            <v>-469251.37089999998</v>
          </cell>
          <cell r="AD41">
            <v>0</v>
          </cell>
          <cell r="AT41">
            <v>469251</v>
          </cell>
        </row>
        <row r="42">
          <cell r="B42">
            <v>100205</v>
          </cell>
          <cell r="M42">
            <v>0</v>
          </cell>
          <cell r="O42">
            <v>0</v>
          </cell>
          <cell r="P42">
            <v>0</v>
          </cell>
          <cell r="AD42">
            <v>0</v>
          </cell>
          <cell r="AT42">
            <v>0</v>
          </cell>
        </row>
        <row r="43">
          <cell r="B43">
            <v>100205</v>
          </cell>
          <cell r="AD43">
            <v>0</v>
          </cell>
          <cell r="AT43">
            <v>0</v>
          </cell>
        </row>
        <row r="44">
          <cell r="A44">
            <v>100205</v>
          </cell>
          <cell r="M44">
            <v>0</v>
          </cell>
          <cell r="O44">
            <v>0</v>
          </cell>
          <cell r="P44">
            <v>0</v>
          </cell>
          <cell r="AD44">
            <v>0</v>
          </cell>
          <cell r="AT44">
            <v>0</v>
          </cell>
        </row>
        <row r="45">
          <cell r="AD45">
            <v>0</v>
          </cell>
          <cell r="AT45">
            <v>0</v>
          </cell>
        </row>
        <row r="46">
          <cell r="B46">
            <v>100208</v>
          </cell>
          <cell r="M46">
            <v>0</v>
          </cell>
          <cell r="O46">
            <v>0</v>
          </cell>
          <cell r="P46">
            <v>0</v>
          </cell>
          <cell r="AD46">
            <v>0</v>
          </cell>
          <cell r="AT46">
            <v>0</v>
          </cell>
        </row>
        <row r="47">
          <cell r="B47">
            <v>100208</v>
          </cell>
          <cell r="M47">
            <v>0</v>
          </cell>
          <cell r="O47">
            <v>0</v>
          </cell>
          <cell r="P47">
            <v>0</v>
          </cell>
          <cell r="AD47">
            <v>0</v>
          </cell>
          <cell r="AT47">
            <v>0</v>
          </cell>
        </row>
        <row r="48">
          <cell r="A48">
            <v>100208</v>
          </cell>
          <cell r="M48">
            <v>0</v>
          </cell>
          <cell r="O48">
            <v>0</v>
          </cell>
          <cell r="P48">
            <v>0</v>
          </cell>
          <cell r="AD48">
            <v>0</v>
          </cell>
          <cell r="AT48">
            <v>0</v>
          </cell>
        </row>
        <row r="49">
          <cell r="AD49">
            <v>0</v>
          </cell>
          <cell r="AT49">
            <v>0</v>
          </cell>
        </row>
        <row r="50">
          <cell r="B50">
            <v>100204</v>
          </cell>
          <cell r="M50">
            <v>1054973.2594999999</v>
          </cell>
          <cell r="O50">
            <v>1345403.1518000001</v>
          </cell>
          <cell r="P50">
            <v>1277339.3455000001</v>
          </cell>
          <cell r="AD50">
            <v>1345403.1518000001</v>
          </cell>
          <cell r="AT50">
            <v>869699.06589999993</v>
          </cell>
        </row>
        <row r="51">
          <cell r="B51">
            <v>100204</v>
          </cell>
          <cell r="M51">
            <v>587892.65</v>
          </cell>
          <cell r="O51">
            <v>396520.44</v>
          </cell>
          <cell r="AD51">
            <v>396520.44</v>
          </cell>
          <cell r="AT51">
            <v>0</v>
          </cell>
        </row>
        <row r="52">
          <cell r="A52">
            <v>100204</v>
          </cell>
          <cell r="M52">
            <v>467080.6094999999</v>
          </cell>
          <cell r="O52">
            <v>948882.71180000016</v>
          </cell>
          <cell r="P52">
            <v>656000.34550000005</v>
          </cell>
          <cell r="AD52">
            <v>948882.71180000016</v>
          </cell>
          <cell r="AT52">
            <v>2439921.0658999998</v>
          </cell>
        </row>
        <row r="53">
          <cell r="O53">
            <v>-695403</v>
          </cell>
          <cell r="P53">
            <v>-621339</v>
          </cell>
          <cell r="AD53">
            <v>0</v>
          </cell>
          <cell r="AT53">
            <v>1570222</v>
          </cell>
        </row>
        <row r="54">
          <cell r="B54">
            <v>100210</v>
          </cell>
          <cell r="M54">
            <v>0</v>
          </cell>
          <cell r="O54">
            <v>136847.7592</v>
          </cell>
          <cell r="P54">
            <v>481428.79470000003</v>
          </cell>
          <cell r="AD54">
            <v>136847.7592</v>
          </cell>
          <cell r="AT54">
            <v>10688447.3039</v>
          </cell>
        </row>
        <row r="55">
          <cell r="B55">
            <v>100210</v>
          </cell>
          <cell r="AD55">
            <v>0</v>
          </cell>
          <cell r="AT55">
            <v>0</v>
          </cell>
        </row>
        <row r="56">
          <cell r="A56">
            <v>100210</v>
          </cell>
          <cell r="M56">
            <v>0</v>
          </cell>
          <cell r="O56">
            <v>136847.7592</v>
          </cell>
          <cell r="P56">
            <v>39999.794700000028</v>
          </cell>
          <cell r="AD56">
            <v>136847.7592</v>
          </cell>
          <cell r="AT56">
            <v>11266724.3039</v>
          </cell>
        </row>
        <row r="57">
          <cell r="M57">
            <v>0</v>
          </cell>
          <cell r="O57">
            <v>-136847.7592</v>
          </cell>
          <cell r="P57">
            <v>-441429</v>
          </cell>
          <cell r="AD57">
            <v>0</v>
          </cell>
          <cell r="AT57">
            <v>578277</v>
          </cell>
        </row>
        <row r="58">
          <cell r="M58">
            <v>1402872.4297000002</v>
          </cell>
          <cell r="O58">
            <v>637422.24129999999</v>
          </cell>
          <cell r="P58">
            <v>634307.45829999994</v>
          </cell>
          <cell r="AD58">
            <v>637422.24129999999</v>
          </cell>
          <cell r="AT58">
            <v>31953179.593400002</v>
          </cell>
        </row>
        <row r="59">
          <cell r="M59">
            <v>540883.32999999996</v>
          </cell>
          <cell r="O59">
            <v>336607.15</v>
          </cell>
          <cell r="P59">
            <v>0</v>
          </cell>
          <cell r="AD59">
            <v>336607.15</v>
          </cell>
          <cell r="AT59">
            <v>0</v>
          </cell>
        </row>
        <row r="60">
          <cell r="M60">
            <v>214937.50430000015</v>
          </cell>
          <cell r="O60">
            <v>300815.09129999997</v>
          </cell>
          <cell r="P60">
            <v>266699.98399999994</v>
          </cell>
          <cell r="AD60">
            <v>300815.09129999997</v>
          </cell>
          <cell r="AT60">
            <v>32797578.987300005</v>
          </cell>
        </row>
        <row r="61">
          <cell r="M61">
            <v>-647051.59539999999</v>
          </cell>
          <cell r="O61">
            <v>0</v>
          </cell>
          <cell r="P61">
            <v>-367607.4743</v>
          </cell>
          <cell r="AD61">
            <v>0</v>
          </cell>
          <cell r="AT61">
            <v>844399.39390000002</v>
          </cell>
        </row>
        <row r="62">
          <cell r="M62">
            <v>540883.32999999996</v>
          </cell>
          <cell r="O62">
            <v>336607.15</v>
          </cell>
          <cell r="P62">
            <v>266699.98399999994</v>
          </cell>
          <cell r="AD62">
            <v>336607.15</v>
          </cell>
          <cell r="AT62">
            <v>32797578.987300005</v>
          </cell>
        </row>
        <row r="63">
          <cell r="M63">
            <v>0</v>
          </cell>
          <cell r="O63">
            <v>0</v>
          </cell>
          <cell r="AD63">
            <v>0</v>
          </cell>
          <cell r="AT63">
            <v>0</v>
          </cell>
        </row>
        <row r="64">
          <cell r="B64">
            <v>200101</v>
          </cell>
          <cell r="M64">
            <v>0</v>
          </cell>
          <cell r="AD64">
            <v>0</v>
          </cell>
          <cell r="AT64">
            <v>0</v>
          </cell>
        </row>
        <row r="65">
          <cell r="B65">
            <v>200101</v>
          </cell>
          <cell r="M65">
            <v>0</v>
          </cell>
          <cell r="AD65">
            <v>0</v>
          </cell>
          <cell r="AT65">
            <v>0</v>
          </cell>
        </row>
        <row r="66">
          <cell r="A66">
            <v>200101</v>
          </cell>
          <cell r="M66">
            <v>0</v>
          </cell>
          <cell r="O66">
            <v>0</v>
          </cell>
          <cell r="P66">
            <v>0</v>
          </cell>
          <cell r="AD66">
            <v>0</v>
          </cell>
          <cell r="AT66">
            <v>0</v>
          </cell>
        </row>
        <row r="67">
          <cell r="AD67">
            <v>0</v>
          </cell>
          <cell r="AT67">
            <v>0</v>
          </cell>
        </row>
        <row r="68">
          <cell r="B68">
            <v>2001</v>
          </cell>
          <cell r="AD68">
            <v>0</v>
          </cell>
          <cell r="AT68">
            <v>0</v>
          </cell>
        </row>
        <row r="69">
          <cell r="B69">
            <v>2001</v>
          </cell>
          <cell r="M69">
            <v>0</v>
          </cell>
          <cell r="O69">
            <v>0</v>
          </cell>
          <cell r="P69">
            <v>0</v>
          </cell>
          <cell r="AD69">
            <v>0</v>
          </cell>
          <cell r="AT69">
            <v>0</v>
          </cell>
        </row>
        <row r="70">
          <cell r="A70">
            <v>2001</v>
          </cell>
          <cell r="M70">
            <v>0</v>
          </cell>
          <cell r="O70">
            <v>0</v>
          </cell>
          <cell r="P70">
            <v>0</v>
          </cell>
          <cell r="AD70">
            <v>0</v>
          </cell>
          <cell r="AT70">
            <v>0</v>
          </cell>
        </row>
        <row r="71">
          <cell r="AD71">
            <v>0</v>
          </cell>
          <cell r="AT71">
            <v>0</v>
          </cell>
        </row>
        <row r="72">
          <cell r="B72">
            <v>2001</v>
          </cell>
          <cell r="M72">
            <v>0</v>
          </cell>
          <cell r="AD72">
            <v>0</v>
          </cell>
          <cell r="AT72">
            <v>0</v>
          </cell>
        </row>
        <row r="73">
          <cell r="B73">
            <v>2001</v>
          </cell>
          <cell r="M73">
            <v>0</v>
          </cell>
          <cell r="O73">
            <v>0</v>
          </cell>
          <cell r="P73">
            <v>0</v>
          </cell>
          <cell r="AD73">
            <v>0</v>
          </cell>
          <cell r="AT73">
            <v>0</v>
          </cell>
        </row>
        <row r="74">
          <cell r="A74">
            <v>2001</v>
          </cell>
          <cell r="M74">
            <v>0</v>
          </cell>
          <cell r="O74">
            <v>0</v>
          </cell>
          <cell r="P74">
            <v>0</v>
          </cell>
          <cell r="AD74">
            <v>0</v>
          </cell>
          <cell r="AT74">
            <v>0</v>
          </cell>
        </row>
        <row r="75">
          <cell r="AD75">
            <v>0</v>
          </cell>
          <cell r="AT75">
            <v>0</v>
          </cell>
        </row>
        <row r="76">
          <cell r="AD76">
            <v>0</v>
          </cell>
          <cell r="AT76">
            <v>0</v>
          </cell>
        </row>
        <row r="77">
          <cell r="AD77">
            <v>0</v>
          </cell>
          <cell r="AT77">
            <v>0</v>
          </cell>
        </row>
        <row r="78">
          <cell r="B78">
            <v>200201</v>
          </cell>
          <cell r="AD78">
            <v>0</v>
          </cell>
          <cell r="AT78">
            <v>0</v>
          </cell>
        </row>
        <row r="79">
          <cell r="B79">
            <v>200201</v>
          </cell>
          <cell r="M79">
            <v>0</v>
          </cell>
          <cell r="AD79">
            <v>0</v>
          </cell>
          <cell r="AT79">
            <v>0</v>
          </cell>
        </row>
        <row r="80">
          <cell r="A80">
            <v>200201</v>
          </cell>
          <cell r="M80">
            <v>0</v>
          </cell>
          <cell r="O80">
            <v>0</v>
          </cell>
          <cell r="P80">
            <v>0</v>
          </cell>
          <cell r="AD80">
            <v>0</v>
          </cell>
          <cell r="AT80">
            <v>0</v>
          </cell>
        </row>
        <row r="81">
          <cell r="AD81">
            <v>0</v>
          </cell>
          <cell r="AT81">
            <v>0</v>
          </cell>
        </row>
        <row r="82">
          <cell r="P82">
            <v>0</v>
          </cell>
          <cell r="AD82">
            <v>0</v>
          </cell>
          <cell r="AT82">
            <v>0</v>
          </cell>
        </row>
        <row r="83">
          <cell r="B83">
            <v>200202</v>
          </cell>
          <cell r="M83">
            <v>0</v>
          </cell>
          <cell r="O83">
            <v>0</v>
          </cell>
          <cell r="P83">
            <v>0</v>
          </cell>
          <cell r="AD83">
            <v>0</v>
          </cell>
          <cell r="AT83">
            <v>111878.95</v>
          </cell>
        </row>
        <row r="84">
          <cell r="B84">
            <v>200202</v>
          </cell>
          <cell r="M84">
            <v>0</v>
          </cell>
          <cell r="O84">
            <v>0</v>
          </cell>
          <cell r="P84">
            <v>0</v>
          </cell>
          <cell r="AD84">
            <v>0</v>
          </cell>
          <cell r="AT84">
            <v>0</v>
          </cell>
        </row>
        <row r="85">
          <cell r="A85">
            <v>200202</v>
          </cell>
          <cell r="M85">
            <v>0</v>
          </cell>
          <cell r="O85">
            <v>0</v>
          </cell>
          <cell r="P85">
            <v>0</v>
          </cell>
          <cell r="AD85">
            <v>0</v>
          </cell>
          <cell r="AT85">
            <v>111878.95</v>
          </cell>
        </row>
        <row r="86">
          <cell r="AD86">
            <v>0</v>
          </cell>
          <cell r="AT86">
            <v>0</v>
          </cell>
        </row>
        <row r="87">
          <cell r="B87">
            <v>200203</v>
          </cell>
          <cell r="AD87">
            <v>0</v>
          </cell>
          <cell r="AT87">
            <v>0</v>
          </cell>
        </row>
        <row r="88">
          <cell r="B88">
            <v>200203</v>
          </cell>
          <cell r="O88">
            <v>12999.58</v>
          </cell>
          <cell r="AD88">
            <v>12999.58</v>
          </cell>
          <cell r="AT88">
            <v>0</v>
          </cell>
        </row>
        <row r="89">
          <cell r="A89">
            <v>200203</v>
          </cell>
          <cell r="M89">
            <v>0</v>
          </cell>
          <cell r="O89">
            <v>-12999.58</v>
          </cell>
          <cell r="P89">
            <v>0</v>
          </cell>
          <cell r="AD89">
            <v>-12999.58</v>
          </cell>
          <cell r="AT89">
            <v>0</v>
          </cell>
        </row>
        <row r="90">
          <cell r="AD90">
            <v>0</v>
          </cell>
          <cell r="AT90">
            <v>0</v>
          </cell>
        </row>
        <row r="91">
          <cell r="AD91">
            <v>0</v>
          </cell>
          <cell r="AT91">
            <v>0</v>
          </cell>
        </row>
        <row r="92">
          <cell r="B92">
            <v>200204</v>
          </cell>
          <cell r="AD92">
            <v>0</v>
          </cell>
          <cell r="AT92">
            <v>0</v>
          </cell>
        </row>
        <row r="93">
          <cell r="B93">
            <v>200204</v>
          </cell>
          <cell r="AD93">
            <v>0</v>
          </cell>
          <cell r="AT93">
            <v>0</v>
          </cell>
        </row>
        <row r="94">
          <cell r="A94">
            <v>200204</v>
          </cell>
          <cell r="M94">
            <v>0</v>
          </cell>
          <cell r="O94">
            <v>0</v>
          </cell>
          <cell r="P94">
            <v>0</v>
          </cell>
          <cell r="AD94">
            <v>0</v>
          </cell>
          <cell r="AT94">
            <v>0</v>
          </cell>
        </row>
        <row r="95">
          <cell r="AD95">
            <v>0</v>
          </cell>
          <cell r="AT95">
            <v>0</v>
          </cell>
        </row>
        <row r="96">
          <cell r="B96">
            <v>200205</v>
          </cell>
          <cell r="M96">
            <v>0</v>
          </cell>
          <cell r="O96">
            <v>0</v>
          </cell>
          <cell r="P96">
            <v>0</v>
          </cell>
          <cell r="AD96">
            <v>0</v>
          </cell>
          <cell r="AT96">
            <v>0</v>
          </cell>
        </row>
        <row r="97">
          <cell r="B97">
            <v>200205</v>
          </cell>
          <cell r="M97">
            <v>0</v>
          </cell>
          <cell r="O97">
            <v>0</v>
          </cell>
          <cell r="P97">
            <v>0</v>
          </cell>
          <cell r="AD97">
            <v>0</v>
          </cell>
          <cell r="AT97">
            <v>0</v>
          </cell>
        </row>
        <row r="98">
          <cell r="A98">
            <v>200205</v>
          </cell>
          <cell r="M98">
            <v>0</v>
          </cell>
          <cell r="O98">
            <v>0</v>
          </cell>
          <cell r="P98">
            <v>0</v>
          </cell>
          <cell r="AD98">
            <v>0</v>
          </cell>
          <cell r="AT98">
            <v>0</v>
          </cell>
        </row>
        <row r="99">
          <cell r="AD99">
            <v>0</v>
          </cell>
          <cell r="AT99">
            <v>0</v>
          </cell>
        </row>
        <row r="100">
          <cell r="M100">
            <v>0</v>
          </cell>
          <cell r="O100">
            <v>0</v>
          </cell>
          <cell r="P100">
            <v>0</v>
          </cell>
          <cell r="AD100">
            <v>0</v>
          </cell>
          <cell r="AT100">
            <v>0</v>
          </cell>
        </row>
        <row r="101">
          <cell r="B101">
            <v>200206</v>
          </cell>
          <cell r="M101">
            <v>0</v>
          </cell>
          <cell r="O101">
            <v>0</v>
          </cell>
          <cell r="P101">
            <v>0</v>
          </cell>
          <cell r="AD101">
            <v>0</v>
          </cell>
          <cell r="AT101">
            <v>0</v>
          </cell>
        </row>
        <row r="102">
          <cell r="B102">
            <v>200206</v>
          </cell>
          <cell r="M102">
            <v>0</v>
          </cell>
          <cell r="O102">
            <v>0</v>
          </cell>
          <cell r="P102">
            <v>0</v>
          </cell>
          <cell r="AD102">
            <v>0</v>
          </cell>
          <cell r="AT102">
            <v>0</v>
          </cell>
        </row>
        <row r="103">
          <cell r="A103">
            <v>200206</v>
          </cell>
          <cell r="M103">
            <v>0</v>
          </cell>
          <cell r="O103">
            <v>0</v>
          </cell>
          <cell r="P103">
            <v>0</v>
          </cell>
          <cell r="AD103">
            <v>0</v>
          </cell>
          <cell r="AT103">
            <v>0</v>
          </cell>
        </row>
        <row r="104">
          <cell r="AD104">
            <v>0</v>
          </cell>
          <cell r="AT104">
            <v>0</v>
          </cell>
        </row>
        <row r="105">
          <cell r="AD105">
            <v>0</v>
          </cell>
          <cell r="AT105">
            <v>0</v>
          </cell>
        </row>
        <row r="106">
          <cell r="B106">
            <v>2003</v>
          </cell>
          <cell r="M106">
            <v>0</v>
          </cell>
          <cell r="O106">
            <v>0</v>
          </cell>
          <cell r="P106">
            <v>0</v>
          </cell>
          <cell r="AD106">
            <v>0</v>
          </cell>
          <cell r="AT106">
            <v>0</v>
          </cell>
        </row>
        <row r="107">
          <cell r="B107">
            <v>2003</v>
          </cell>
          <cell r="M107">
            <v>0</v>
          </cell>
          <cell r="O107">
            <v>0</v>
          </cell>
          <cell r="P107">
            <v>0</v>
          </cell>
          <cell r="AD107">
            <v>0</v>
          </cell>
          <cell r="AT107">
            <v>0</v>
          </cell>
        </row>
        <row r="108">
          <cell r="A108">
            <v>2003</v>
          </cell>
          <cell r="M108">
            <v>0</v>
          </cell>
          <cell r="O108">
            <v>0</v>
          </cell>
          <cell r="P108">
            <v>0</v>
          </cell>
          <cell r="AD108">
            <v>0</v>
          </cell>
          <cell r="AT108">
            <v>0</v>
          </cell>
        </row>
        <row r="109">
          <cell r="AD109">
            <v>0</v>
          </cell>
          <cell r="AT109">
            <v>0</v>
          </cell>
        </row>
        <row r="110">
          <cell r="AD110">
            <v>0</v>
          </cell>
          <cell r="AT110">
            <v>0</v>
          </cell>
        </row>
        <row r="111">
          <cell r="B111">
            <v>2004</v>
          </cell>
          <cell r="M111">
            <v>0</v>
          </cell>
          <cell r="O111">
            <v>0</v>
          </cell>
          <cell r="P111">
            <v>0</v>
          </cell>
          <cell r="AD111">
            <v>0</v>
          </cell>
          <cell r="AT111">
            <v>0</v>
          </cell>
        </row>
        <row r="112">
          <cell r="B112">
            <v>2004</v>
          </cell>
          <cell r="M112">
            <v>0</v>
          </cell>
          <cell r="O112">
            <v>0</v>
          </cell>
          <cell r="P112">
            <v>0</v>
          </cell>
          <cell r="AD112">
            <v>0</v>
          </cell>
          <cell r="AT112">
            <v>0</v>
          </cell>
        </row>
        <row r="113">
          <cell r="A113">
            <v>2004</v>
          </cell>
          <cell r="M113">
            <v>0</v>
          </cell>
          <cell r="O113">
            <v>0</v>
          </cell>
          <cell r="P113">
            <v>0</v>
          </cell>
          <cell r="AD113">
            <v>0</v>
          </cell>
          <cell r="AT113">
            <v>0</v>
          </cell>
        </row>
        <row r="114">
          <cell r="AD114">
            <v>0</v>
          </cell>
          <cell r="AT114">
            <v>0</v>
          </cell>
        </row>
        <row r="115">
          <cell r="M115">
            <v>50034.8</v>
          </cell>
          <cell r="O115">
            <v>0</v>
          </cell>
          <cell r="P115">
            <v>49999.872700000007</v>
          </cell>
          <cell r="AD115">
            <v>0</v>
          </cell>
          <cell r="AT115">
            <v>0</v>
          </cell>
        </row>
        <row r="116">
          <cell r="AD116">
            <v>0</v>
          </cell>
          <cell r="AT116">
            <v>0</v>
          </cell>
        </row>
        <row r="117">
          <cell r="B117">
            <v>200501</v>
          </cell>
          <cell r="M117">
            <v>0</v>
          </cell>
          <cell r="O117">
            <v>0</v>
          </cell>
          <cell r="P117">
            <v>0</v>
          </cell>
          <cell r="AD117">
            <v>0</v>
          </cell>
          <cell r="AT117">
            <v>0</v>
          </cell>
        </row>
        <row r="118">
          <cell r="B118">
            <v>200501</v>
          </cell>
          <cell r="M118">
            <v>0</v>
          </cell>
          <cell r="O118">
            <v>0</v>
          </cell>
          <cell r="P118">
            <v>0</v>
          </cell>
          <cell r="AD118">
            <v>0</v>
          </cell>
          <cell r="AT118">
            <v>0</v>
          </cell>
        </row>
        <row r="119">
          <cell r="A119">
            <v>200501</v>
          </cell>
          <cell r="M119">
            <v>0</v>
          </cell>
          <cell r="O119">
            <v>0</v>
          </cell>
          <cell r="P119">
            <v>0</v>
          </cell>
          <cell r="AD119">
            <v>0</v>
          </cell>
          <cell r="AT119">
            <v>0</v>
          </cell>
        </row>
        <row r="120">
          <cell r="AD120">
            <v>0</v>
          </cell>
          <cell r="AT120">
            <v>0</v>
          </cell>
        </row>
        <row r="121">
          <cell r="B121">
            <v>200502</v>
          </cell>
          <cell r="AD121">
            <v>0</v>
          </cell>
          <cell r="AT121">
            <v>0</v>
          </cell>
        </row>
        <row r="122">
          <cell r="B122">
            <v>200502</v>
          </cell>
          <cell r="M122">
            <v>0</v>
          </cell>
          <cell r="O122">
            <v>0</v>
          </cell>
          <cell r="P122">
            <v>0</v>
          </cell>
          <cell r="AD122">
            <v>0</v>
          </cell>
          <cell r="AT122">
            <v>0</v>
          </cell>
        </row>
        <row r="123">
          <cell r="A123">
            <v>200502</v>
          </cell>
          <cell r="M123">
            <v>0</v>
          </cell>
          <cell r="O123">
            <v>0</v>
          </cell>
          <cell r="P123">
            <v>0</v>
          </cell>
          <cell r="AD123">
            <v>0</v>
          </cell>
          <cell r="AT123">
            <v>0</v>
          </cell>
        </row>
        <row r="124">
          <cell r="AD124">
            <v>0</v>
          </cell>
          <cell r="AT124">
            <v>0</v>
          </cell>
        </row>
        <row r="125">
          <cell r="B125">
            <v>200503</v>
          </cell>
          <cell r="M125">
            <v>0</v>
          </cell>
          <cell r="O125">
            <v>0</v>
          </cell>
          <cell r="P125">
            <v>0</v>
          </cell>
          <cell r="AD125">
            <v>0</v>
          </cell>
          <cell r="AT125">
            <v>0</v>
          </cell>
        </row>
        <row r="126">
          <cell r="B126">
            <v>200503</v>
          </cell>
          <cell r="AD126">
            <v>0</v>
          </cell>
          <cell r="AT126">
            <v>0</v>
          </cell>
        </row>
        <row r="127">
          <cell r="A127">
            <v>200503</v>
          </cell>
          <cell r="M127">
            <v>0</v>
          </cell>
          <cell r="O127">
            <v>0</v>
          </cell>
          <cell r="P127">
            <v>0</v>
          </cell>
          <cell r="AD127">
            <v>0</v>
          </cell>
          <cell r="AT127">
            <v>0</v>
          </cell>
        </row>
        <row r="128">
          <cell r="AD128">
            <v>0</v>
          </cell>
          <cell r="AT128">
            <v>0</v>
          </cell>
        </row>
        <row r="129">
          <cell r="B129">
            <v>200504</v>
          </cell>
          <cell r="M129">
            <v>0</v>
          </cell>
          <cell r="O129">
            <v>0</v>
          </cell>
          <cell r="P129">
            <v>0</v>
          </cell>
          <cell r="AD129">
            <v>0</v>
          </cell>
          <cell r="AT129">
            <v>0</v>
          </cell>
        </row>
        <row r="130">
          <cell r="B130">
            <v>200504</v>
          </cell>
          <cell r="AD130">
            <v>0</v>
          </cell>
          <cell r="AT130">
            <v>0</v>
          </cell>
        </row>
        <row r="131">
          <cell r="A131">
            <v>200504</v>
          </cell>
          <cell r="M131">
            <v>0</v>
          </cell>
          <cell r="O131">
            <v>0</v>
          </cell>
          <cell r="P131">
            <v>0</v>
          </cell>
          <cell r="AD131">
            <v>0</v>
          </cell>
          <cell r="AT131">
            <v>0</v>
          </cell>
        </row>
        <row r="132">
          <cell r="AD132">
            <v>0</v>
          </cell>
          <cell r="AT132">
            <v>0</v>
          </cell>
        </row>
        <row r="133">
          <cell r="B133">
            <v>200505</v>
          </cell>
          <cell r="M133">
            <v>0</v>
          </cell>
          <cell r="O133">
            <v>0</v>
          </cell>
          <cell r="P133">
            <v>0</v>
          </cell>
          <cell r="AD133">
            <v>0</v>
          </cell>
          <cell r="AT133">
            <v>0</v>
          </cell>
        </row>
        <row r="134">
          <cell r="B134">
            <v>200505</v>
          </cell>
          <cell r="AD134">
            <v>0</v>
          </cell>
          <cell r="AT134">
            <v>0</v>
          </cell>
        </row>
        <row r="135">
          <cell r="A135">
            <v>200505</v>
          </cell>
          <cell r="M135">
            <v>0</v>
          </cell>
          <cell r="O135">
            <v>0</v>
          </cell>
          <cell r="P135">
            <v>0</v>
          </cell>
          <cell r="AD135">
            <v>0</v>
          </cell>
          <cell r="AT135">
            <v>0</v>
          </cell>
        </row>
        <row r="136">
          <cell r="AD136">
            <v>0</v>
          </cell>
          <cell r="AT136">
            <v>0</v>
          </cell>
        </row>
        <row r="137">
          <cell r="AD137">
            <v>0</v>
          </cell>
          <cell r="AT137">
            <v>0</v>
          </cell>
        </row>
        <row r="138">
          <cell r="B138">
            <v>200506</v>
          </cell>
          <cell r="M138">
            <v>0</v>
          </cell>
          <cell r="O138">
            <v>0</v>
          </cell>
          <cell r="P138">
            <v>0</v>
          </cell>
          <cell r="AD138">
            <v>0</v>
          </cell>
          <cell r="AT138">
            <v>575926.79970000009</v>
          </cell>
        </row>
        <row r="139">
          <cell r="B139">
            <v>200506</v>
          </cell>
          <cell r="AD139">
            <v>0</v>
          </cell>
          <cell r="AT139">
            <v>0</v>
          </cell>
        </row>
        <row r="140">
          <cell r="A140">
            <v>200506</v>
          </cell>
          <cell r="M140">
            <v>0</v>
          </cell>
          <cell r="O140">
            <v>0</v>
          </cell>
          <cell r="P140">
            <v>0</v>
          </cell>
          <cell r="AD140">
            <v>0</v>
          </cell>
          <cell r="AT140">
            <v>575926.79970000009</v>
          </cell>
        </row>
        <row r="141">
          <cell r="AD141">
            <v>0</v>
          </cell>
          <cell r="AT141">
            <v>0</v>
          </cell>
        </row>
        <row r="142">
          <cell r="B142">
            <v>200507</v>
          </cell>
          <cell r="M142">
            <v>0</v>
          </cell>
          <cell r="O142">
            <v>0</v>
          </cell>
          <cell r="P142">
            <v>0</v>
          </cell>
          <cell r="AD142">
            <v>0</v>
          </cell>
          <cell r="AT142">
            <v>77035.464799999987</v>
          </cell>
        </row>
        <row r="143">
          <cell r="B143">
            <v>200507</v>
          </cell>
          <cell r="AD143">
            <v>0</v>
          </cell>
          <cell r="AT143">
            <v>0</v>
          </cell>
        </row>
        <row r="144">
          <cell r="A144">
            <v>200507</v>
          </cell>
          <cell r="M144">
            <v>0</v>
          </cell>
          <cell r="O144">
            <v>0</v>
          </cell>
          <cell r="P144">
            <v>0</v>
          </cell>
          <cell r="AD144">
            <v>0</v>
          </cell>
          <cell r="AT144">
            <v>77035.464799999987</v>
          </cell>
        </row>
        <row r="145">
          <cell r="AD145">
            <v>0</v>
          </cell>
          <cell r="AT145">
            <v>0</v>
          </cell>
        </row>
        <row r="146">
          <cell r="B146">
            <v>200508</v>
          </cell>
          <cell r="M146">
            <v>132476.02110000001</v>
          </cell>
          <cell r="O146">
            <v>132476.02110000001</v>
          </cell>
          <cell r="P146">
            <v>119655.87270000001</v>
          </cell>
          <cell r="AD146">
            <v>132476.02110000001</v>
          </cell>
          <cell r="AT146">
            <v>230648.61289999998</v>
          </cell>
        </row>
        <row r="147">
          <cell r="B147">
            <v>200508</v>
          </cell>
          <cell r="AD147">
            <v>0</v>
          </cell>
          <cell r="AT147">
            <v>0</v>
          </cell>
        </row>
        <row r="148">
          <cell r="A148">
            <v>200508</v>
          </cell>
          <cell r="M148">
            <v>0</v>
          </cell>
          <cell r="O148">
            <v>132476.02110000001</v>
          </cell>
          <cell r="P148">
            <v>0</v>
          </cell>
          <cell r="AD148">
            <v>132476.02110000001</v>
          </cell>
          <cell r="AT148">
            <v>482780.12339999998</v>
          </cell>
        </row>
        <row r="149">
          <cell r="M149">
            <v>-132476.02110000001</v>
          </cell>
          <cell r="O149">
            <v>-132476.02110000001</v>
          </cell>
          <cell r="P149">
            <v>-119655.87270000001</v>
          </cell>
          <cell r="AD149">
            <v>0</v>
          </cell>
          <cell r="AT149">
            <v>252131.5105</v>
          </cell>
        </row>
        <row r="150">
          <cell r="AD150">
            <v>0</v>
          </cell>
          <cell r="AT150">
            <v>0</v>
          </cell>
        </row>
        <row r="151">
          <cell r="B151">
            <v>200509</v>
          </cell>
          <cell r="M151">
            <v>13893.42</v>
          </cell>
          <cell r="O151">
            <v>0</v>
          </cell>
          <cell r="P151">
            <v>0</v>
          </cell>
          <cell r="AD151">
            <v>0</v>
          </cell>
          <cell r="AT151">
            <v>0</v>
          </cell>
        </row>
        <row r="152">
          <cell r="B152">
            <v>200509</v>
          </cell>
          <cell r="AD152">
            <v>0</v>
          </cell>
          <cell r="AT152">
            <v>0</v>
          </cell>
        </row>
        <row r="153">
          <cell r="A153">
            <v>200509</v>
          </cell>
          <cell r="M153">
            <v>13893.42</v>
          </cell>
          <cell r="O153">
            <v>0</v>
          </cell>
          <cell r="P153">
            <v>0</v>
          </cell>
          <cell r="AD153">
            <v>0</v>
          </cell>
          <cell r="AT153">
            <v>0</v>
          </cell>
        </row>
        <row r="154">
          <cell r="AD154">
            <v>0</v>
          </cell>
          <cell r="AT154">
            <v>0</v>
          </cell>
        </row>
        <row r="155">
          <cell r="B155">
            <v>200510</v>
          </cell>
          <cell r="M155">
            <v>59039.26</v>
          </cell>
          <cell r="O155">
            <v>0</v>
          </cell>
          <cell r="P155">
            <v>0</v>
          </cell>
          <cell r="AD155">
            <v>0</v>
          </cell>
          <cell r="AT155">
            <v>0</v>
          </cell>
        </row>
        <row r="156">
          <cell r="B156">
            <v>200510</v>
          </cell>
          <cell r="M156">
            <v>0</v>
          </cell>
          <cell r="AD156">
            <v>0</v>
          </cell>
          <cell r="AT156">
            <v>0</v>
          </cell>
        </row>
        <row r="157">
          <cell r="A157">
            <v>200510</v>
          </cell>
          <cell r="M157">
            <v>36141.379999999997</v>
          </cell>
          <cell r="O157">
            <v>0</v>
          </cell>
          <cell r="P157">
            <v>0</v>
          </cell>
          <cell r="AD157">
            <v>0</v>
          </cell>
          <cell r="AT157">
            <v>0</v>
          </cell>
        </row>
        <row r="158">
          <cell r="M158">
            <v>0</v>
          </cell>
          <cell r="P158">
            <v>0</v>
          </cell>
          <cell r="AD158">
            <v>0</v>
          </cell>
          <cell r="AT158">
            <v>0</v>
          </cell>
        </row>
        <row r="159">
          <cell r="AD159">
            <v>0</v>
          </cell>
          <cell r="AT159">
            <v>0</v>
          </cell>
        </row>
        <row r="160">
          <cell r="AD160">
            <v>0</v>
          </cell>
          <cell r="AT160">
            <v>0</v>
          </cell>
        </row>
        <row r="161">
          <cell r="AD161">
            <v>0</v>
          </cell>
          <cell r="AT161">
            <v>0</v>
          </cell>
        </row>
        <row r="162">
          <cell r="B162">
            <v>200601</v>
          </cell>
          <cell r="AD162">
            <v>0</v>
          </cell>
          <cell r="AT162">
            <v>0</v>
          </cell>
        </row>
        <row r="163">
          <cell r="B163">
            <v>200601</v>
          </cell>
          <cell r="AD163">
            <v>0</v>
          </cell>
          <cell r="AT163">
            <v>0</v>
          </cell>
        </row>
        <row r="164">
          <cell r="A164">
            <v>200601</v>
          </cell>
          <cell r="M164">
            <v>0</v>
          </cell>
          <cell r="O164">
            <v>0</v>
          </cell>
          <cell r="P164">
            <v>0</v>
          </cell>
          <cell r="AD164">
            <v>0</v>
          </cell>
          <cell r="AT164">
            <v>0</v>
          </cell>
        </row>
        <row r="165">
          <cell r="AD165">
            <v>0</v>
          </cell>
          <cell r="AT165">
            <v>0</v>
          </cell>
        </row>
        <row r="166">
          <cell r="AD166">
            <v>0</v>
          </cell>
          <cell r="AT166">
            <v>0</v>
          </cell>
        </row>
        <row r="167">
          <cell r="B167">
            <v>200602</v>
          </cell>
          <cell r="AD167">
            <v>0</v>
          </cell>
          <cell r="AT167">
            <v>0</v>
          </cell>
        </row>
        <row r="168">
          <cell r="B168">
            <v>200602</v>
          </cell>
          <cell r="AD168">
            <v>0</v>
          </cell>
          <cell r="AT168">
            <v>0</v>
          </cell>
        </row>
        <row r="169">
          <cell r="A169">
            <v>200602</v>
          </cell>
          <cell r="AD169">
            <v>0</v>
          </cell>
          <cell r="AT169">
            <v>0</v>
          </cell>
        </row>
        <row r="170">
          <cell r="AD170">
            <v>0</v>
          </cell>
          <cell r="AT170">
            <v>0</v>
          </cell>
        </row>
        <row r="171">
          <cell r="B171">
            <v>200603</v>
          </cell>
          <cell r="AD171">
            <v>0</v>
          </cell>
          <cell r="AT171">
            <v>0</v>
          </cell>
        </row>
        <row r="172">
          <cell r="B172">
            <v>200603</v>
          </cell>
          <cell r="AD172">
            <v>0</v>
          </cell>
          <cell r="AT172">
            <v>0</v>
          </cell>
        </row>
        <row r="173">
          <cell r="A173">
            <v>200603</v>
          </cell>
          <cell r="M173">
            <v>0</v>
          </cell>
          <cell r="O173">
            <v>0</v>
          </cell>
          <cell r="P173">
            <v>0</v>
          </cell>
          <cell r="AD173">
            <v>0</v>
          </cell>
          <cell r="AT173">
            <v>0</v>
          </cell>
        </row>
        <row r="174">
          <cell r="AD174">
            <v>0</v>
          </cell>
          <cell r="AT174">
            <v>0</v>
          </cell>
        </row>
        <row r="175">
          <cell r="AD175">
            <v>0</v>
          </cell>
          <cell r="AT175">
            <v>0</v>
          </cell>
        </row>
        <row r="176">
          <cell r="B176">
            <v>200604</v>
          </cell>
          <cell r="AD176">
            <v>0</v>
          </cell>
          <cell r="AT176">
            <v>0</v>
          </cell>
        </row>
        <row r="177">
          <cell r="B177">
            <v>200604</v>
          </cell>
          <cell r="AD177">
            <v>0</v>
          </cell>
          <cell r="AT177">
            <v>0</v>
          </cell>
        </row>
        <row r="178">
          <cell r="A178">
            <v>200604</v>
          </cell>
          <cell r="M178">
            <v>0</v>
          </cell>
          <cell r="O178">
            <v>0</v>
          </cell>
          <cell r="P178">
            <v>0</v>
          </cell>
          <cell r="AD178">
            <v>0</v>
          </cell>
          <cell r="AT178">
            <v>0</v>
          </cell>
        </row>
        <row r="179">
          <cell r="AD179">
            <v>0</v>
          </cell>
          <cell r="AT179">
            <v>0</v>
          </cell>
        </row>
        <row r="180">
          <cell r="B180">
            <v>200605</v>
          </cell>
          <cell r="AD180">
            <v>0</v>
          </cell>
          <cell r="AT180">
            <v>0</v>
          </cell>
        </row>
        <row r="181">
          <cell r="B181">
            <v>200605</v>
          </cell>
          <cell r="AD181">
            <v>0</v>
          </cell>
          <cell r="AT181">
            <v>0</v>
          </cell>
        </row>
        <row r="182">
          <cell r="A182">
            <v>200605</v>
          </cell>
          <cell r="M182">
            <v>0</v>
          </cell>
          <cell r="O182">
            <v>0</v>
          </cell>
          <cell r="P182">
            <v>0</v>
          </cell>
          <cell r="AD182">
            <v>0</v>
          </cell>
          <cell r="AT182">
            <v>0</v>
          </cell>
        </row>
        <row r="183">
          <cell r="AD183">
            <v>0</v>
          </cell>
          <cell r="AT183">
            <v>0</v>
          </cell>
        </row>
        <row r="184">
          <cell r="AD184">
            <v>0</v>
          </cell>
          <cell r="AT184">
            <v>0</v>
          </cell>
        </row>
        <row r="185">
          <cell r="B185">
            <v>200606</v>
          </cell>
          <cell r="AD185">
            <v>0</v>
          </cell>
          <cell r="AT185">
            <v>0</v>
          </cell>
        </row>
        <row r="186">
          <cell r="B186">
            <v>200606</v>
          </cell>
          <cell r="M186">
            <v>0</v>
          </cell>
          <cell r="AD186">
            <v>0</v>
          </cell>
          <cell r="AT186">
            <v>0</v>
          </cell>
        </row>
        <row r="187">
          <cell r="A187">
            <v>200606</v>
          </cell>
          <cell r="AD187">
            <v>0</v>
          </cell>
          <cell r="AT187">
            <v>0</v>
          </cell>
        </row>
        <row r="188">
          <cell r="AD188">
            <v>0</v>
          </cell>
          <cell r="AT188">
            <v>0</v>
          </cell>
        </row>
        <row r="189">
          <cell r="B189">
            <v>200607</v>
          </cell>
          <cell r="AD189">
            <v>0</v>
          </cell>
          <cell r="AT189">
            <v>0</v>
          </cell>
        </row>
        <row r="190">
          <cell r="B190">
            <v>200607</v>
          </cell>
          <cell r="AD190">
            <v>0</v>
          </cell>
          <cell r="AT190">
            <v>0</v>
          </cell>
        </row>
        <row r="191">
          <cell r="A191">
            <v>200607</v>
          </cell>
          <cell r="M191">
            <v>0</v>
          </cell>
          <cell r="O191">
            <v>0</v>
          </cell>
          <cell r="P191">
            <v>0</v>
          </cell>
          <cell r="AD191">
            <v>0</v>
          </cell>
          <cell r="AT191">
            <v>0</v>
          </cell>
        </row>
        <row r="192">
          <cell r="AD192">
            <v>0</v>
          </cell>
          <cell r="AT192">
            <v>0</v>
          </cell>
        </row>
        <row r="193">
          <cell r="P193">
            <v>0</v>
          </cell>
          <cell r="AD193">
            <v>0</v>
          </cell>
          <cell r="AT193">
            <v>0</v>
          </cell>
        </row>
        <row r="194">
          <cell r="B194">
            <v>200608</v>
          </cell>
          <cell r="AD194">
            <v>0</v>
          </cell>
          <cell r="AT194">
            <v>0</v>
          </cell>
        </row>
        <row r="195">
          <cell r="B195">
            <v>200608</v>
          </cell>
          <cell r="AD195">
            <v>0</v>
          </cell>
          <cell r="AT195">
            <v>0</v>
          </cell>
        </row>
        <row r="196">
          <cell r="A196">
            <v>200608</v>
          </cell>
          <cell r="AD196">
            <v>0</v>
          </cell>
          <cell r="AT196">
            <v>0</v>
          </cell>
        </row>
        <row r="197">
          <cell r="AD197">
            <v>0</v>
          </cell>
          <cell r="AT197">
            <v>0</v>
          </cell>
        </row>
        <row r="198">
          <cell r="M198">
            <v>0</v>
          </cell>
          <cell r="O198">
            <v>0</v>
          </cell>
          <cell r="P198">
            <v>0</v>
          </cell>
          <cell r="AD198">
            <v>0</v>
          </cell>
          <cell r="AT198">
            <v>0</v>
          </cell>
        </row>
        <row r="199">
          <cell r="B199">
            <v>200701</v>
          </cell>
          <cell r="M199">
            <v>0</v>
          </cell>
          <cell r="O199">
            <v>0</v>
          </cell>
          <cell r="P199">
            <v>0</v>
          </cell>
          <cell r="AD199">
            <v>0</v>
          </cell>
          <cell r="AT199">
            <v>0</v>
          </cell>
        </row>
        <row r="200">
          <cell r="B200">
            <v>200701</v>
          </cell>
          <cell r="M200">
            <v>0</v>
          </cell>
          <cell r="O200">
            <v>0</v>
          </cell>
          <cell r="P200">
            <v>0</v>
          </cell>
          <cell r="AD200">
            <v>0</v>
          </cell>
          <cell r="AT200">
            <v>0</v>
          </cell>
        </row>
        <row r="201">
          <cell r="A201">
            <v>200701</v>
          </cell>
          <cell r="M201">
            <v>0</v>
          </cell>
          <cell r="O201">
            <v>0</v>
          </cell>
          <cell r="P201">
            <v>0</v>
          </cell>
          <cell r="AD201">
            <v>0</v>
          </cell>
          <cell r="AT201">
            <v>0</v>
          </cell>
        </row>
        <row r="202">
          <cell r="AD202">
            <v>0</v>
          </cell>
          <cell r="AT202">
            <v>0</v>
          </cell>
        </row>
        <row r="203">
          <cell r="B203">
            <v>200702</v>
          </cell>
          <cell r="AD203">
            <v>0</v>
          </cell>
          <cell r="AT203">
            <v>0</v>
          </cell>
        </row>
        <row r="204">
          <cell r="B204">
            <v>200702</v>
          </cell>
          <cell r="AD204">
            <v>0</v>
          </cell>
          <cell r="AT204">
            <v>0</v>
          </cell>
        </row>
        <row r="205">
          <cell r="A205">
            <v>200702</v>
          </cell>
          <cell r="M205">
            <v>0</v>
          </cell>
          <cell r="O205">
            <v>0</v>
          </cell>
          <cell r="P205">
            <v>0</v>
          </cell>
          <cell r="AD205">
            <v>0</v>
          </cell>
          <cell r="AT205">
            <v>0</v>
          </cell>
        </row>
        <row r="206">
          <cell r="AD206">
            <v>0</v>
          </cell>
          <cell r="AT206">
            <v>0</v>
          </cell>
        </row>
        <row r="207">
          <cell r="M207">
            <v>0</v>
          </cell>
          <cell r="O207">
            <v>0</v>
          </cell>
          <cell r="P207">
            <v>0</v>
          </cell>
          <cell r="AD207">
            <v>0</v>
          </cell>
          <cell r="AT207">
            <v>0</v>
          </cell>
        </row>
        <row r="208">
          <cell r="B208">
            <v>2008</v>
          </cell>
          <cell r="M208">
            <v>397070.38880000002</v>
          </cell>
          <cell r="O208">
            <v>0</v>
          </cell>
          <cell r="P208">
            <v>0</v>
          </cell>
          <cell r="AD208">
            <v>0</v>
          </cell>
          <cell r="AT208">
            <v>672117</v>
          </cell>
        </row>
        <row r="209">
          <cell r="B209">
            <v>2008</v>
          </cell>
          <cell r="M209">
            <v>42920.6</v>
          </cell>
          <cell r="O209">
            <v>0</v>
          </cell>
          <cell r="P209">
            <v>0</v>
          </cell>
          <cell r="AD209">
            <v>0</v>
          </cell>
          <cell r="AT209">
            <v>0</v>
          </cell>
        </row>
        <row r="210">
          <cell r="A210">
            <v>2008</v>
          </cell>
          <cell r="M210">
            <v>354149.78880000004</v>
          </cell>
          <cell r="O210">
            <v>0</v>
          </cell>
          <cell r="P210">
            <v>0</v>
          </cell>
          <cell r="AD210">
            <v>0</v>
          </cell>
          <cell r="AT210">
            <v>672117</v>
          </cell>
        </row>
        <row r="211">
          <cell r="AD211">
            <v>0</v>
          </cell>
          <cell r="AT211">
            <v>0</v>
          </cell>
        </row>
        <row r="212">
          <cell r="B212">
            <v>2009</v>
          </cell>
          <cell r="M212">
            <v>0</v>
          </cell>
          <cell r="O212">
            <v>0</v>
          </cell>
          <cell r="P212">
            <v>0</v>
          </cell>
          <cell r="AD212">
            <v>0</v>
          </cell>
          <cell r="AT212">
            <v>0</v>
          </cell>
        </row>
        <row r="213">
          <cell r="B213">
            <v>2009</v>
          </cell>
          <cell r="M213">
            <v>0</v>
          </cell>
          <cell r="O213">
            <v>0</v>
          </cell>
          <cell r="P213">
            <v>0</v>
          </cell>
          <cell r="AD213">
            <v>0</v>
          </cell>
          <cell r="AT213">
            <v>0</v>
          </cell>
        </row>
        <row r="214">
          <cell r="A214">
            <v>2009</v>
          </cell>
          <cell r="M214">
            <v>0</v>
          </cell>
          <cell r="O214">
            <v>0</v>
          </cell>
          <cell r="P214">
            <v>0</v>
          </cell>
          <cell r="AD214">
            <v>0</v>
          </cell>
          <cell r="AT214">
            <v>0</v>
          </cell>
        </row>
        <row r="215">
          <cell r="AD215">
            <v>0</v>
          </cell>
          <cell r="AT215">
            <v>0</v>
          </cell>
        </row>
        <row r="216">
          <cell r="B216">
            <v>2010</v>
          </cell>
          <cell r="M216">
            <v>0</v>
          </cell>
          <cell r="O216">
            <v>0</v>
          </cell>
          <cell r="P216">
            <v>0</v>
          </cell>
          <cell r="AD216">
            <v>0</v>
          </cell>
          <cell r="AT216">
            <v>0</v>
          </cell>
        </row>
        <row r="217">
          <cell r="B217">
            <v>2010</v>
          </cell>
          <cell r="AD217">
            <v>0</v>
          </cell>
          <cell r="AT217">
            <v>0</v>
          </cell>
        </row>
        <row r="218">
          <cell r="A218">
            <v>2010</v>
          </cell>
          <cell r="M218">
            <v>0</v>
          </cell>
          <cell r="O218">
            <v>0</v>
          </cell>
          <cell r="P218">
            <v>0</v>
          </cell>
          <cell r="AD218">
            <v>0</v>
          </cell>
          <cell r="AT218">
            <v>0</v>
          </cell>
        </row>
        <row r="219">
          <cell r="AD219">
            <v>0</v>
          </cell>
          <cell r="AT219">
            <v>0</v>
          </cell>
        </row>
        <row r="220">
          <cell r="B220">
            <v>2011</v>
          </cell>
          <cell r="M220">
            <v>207337.98749999999</v>
          </cell>
          <cell r="O220">
            <v>207337.98749999999</v>
          </cell>
          <cell r="P220">
            <v>0</v>
          </cell>
          <cell r="AD220">
            <v>207337.98749999999</v>
          </cell>
          <cell r="AT220">
            <v>2591788</v>
          </cell>
        </row>
        <row r="221">
          <cell r="B221">
            <v>2011</v>
          </cell>
          <cell r="M221">
            <v>169387.66</v>
          </cell>
          <cell r="O221">
            <v>233816.18</v>
          </cell>
          <cell r="AD221">
            <v>233816.18</v>
          </cell>
          <cell r="AT221">
            <v>0</v>
          </cell>
        </row>
        <row r="222">
          <cell r="A222">
            <v>2011</v>
          </cell>
          <cell r="M222">
            <v>-69387.672500000015</v>
          </cell>
          <cell r="O222">
            <v>-26478.192500000005</v>
          </cell>
          <cell r="P222">
            <v>80000</v>
          </cell>
          <cell r="AD222">
            <v>-26478.192500000005</v>
          </cell>
          <cell r="AT222">
            <v>2648287.9500000002</v>
          </cell>
        </row>
        <row r="223">
          <cell r="M223">
            <v>-107338</v>
          </cell>
          <cell r="O223">
            <v>-107338</v>
          </cell>
          <cell r="P223">
            <v>80000</v>
          </cell>
          <cell r="AD223">
            <v>0</v>
          </cell>
          <cell r="AT223">
            <v>56499.95</v>
          </cell>
        </row>
        <row r="224">
          <cell r="AD224">
            <v>0</v>
          </cell>
          <cell r="AT224">
            <v>0</v>
          </cell>
        </row>
        <row r="225">
          <cell r="B225">
            <v>2012</v>
          </cell>
          <cell r="M225">
            <v>0</v>
          </cell>
          <cell r="O225">
            <v>0</v>
          </cell>
          <cell r="P225">
            <v>0</v>
          </cell>
          <cell r="AD225">
            <v>0</v>
          </cell>
          <cell r="AT225">
            <v>0</v>
          </cell>
        </row>
        <row r="226">
          <cell r="B226">
            <v>2012</v>
          </cell>
          <cell r="AD226">
            <v>0</v>
          </cell>
          <cell r="AT226">
            <v>0</v>
          </cell>
        </row>
        <row r="227">
          <cell r="A227">
            <v>2012</v>
          </cell>
          <cell r="M227">
            <v>0</v>
          </cell>
          <cell r="O227">
            <v>0</v>
          </cell>
          <cell r="P227">
            <v>0</v>
          </cell>
          <cell r="AD227">
            <v>0</v>
          </cell>
          <cell r="AT227">
            <v>0</v>
          </cell>
        </row>
        <row r="228">
          <cell r="M228">
            <v>0</v>
          </cell>
          <cell r="O228">
            <v>0</v>
          </cell>
          <cell r="P228">
            <v>0</v>
          </cell>
          <cell r="AD228">
            <v>0</v>
          </cell>
          <cell r="AT228">
            <v>0</v>
          </cell>
        </row>
        <row r="229">
          <cell r="AD229">
            <v>0</v>
          </cell>
          <cell r="AT229">
            <v>0</v>
          </cell>
        </row>
        <row r="230">
          <cell r="B230">
            <v>2012</v>
          </cell>
          <cell r="AD230">
            <v>0</v>
          </cell>
          <cell r="AT230">
            <v>0</v>
          </cell>
        </row>
        <row r="231">
          <cell r="B231">
            <v>2012</v>
          </cell>
          <cell r="AD231">
            <v>0</v>
          </cell>
          <cell r="AT231">
            <v>0</v>
          </cell>
        </row>
        <row r="232">
          <cell r="A232">
            <v>2012</v>
          </cell>
          <cell r="M232">
            <v>0</v>
          </cell>
          <cell r="O232">
            <v>0</v>
          </cell>
          <cell r="P232">
            <v>0</v>
          </cell>
          <cell r="AD232">
            <v>0</v>
          </cell>
          <cell r="AT232">
            <v>0</v>
          </cell>
        </row>
        <row r="233">
          <cell r="AD233">
            <v>0</v>
          </cell>
          <cell r="AT233">
            <v>0</v>
          </cell>
        </row>
        <row r="234">
          <cell r="B234">
            <v>2012</v>
          </cell>
          <cell r="AD234">
            <v>0</v>
          </cell>
          <cell r="AT234">
            <v>0</v>
          </cell>
        </row>
        <row r="235">
          <cell r="B235">
            <v>2012</v>
          </cell>
          <cell r="AD235">
            <v>0</v>
          </cell>
          <cell r="AT235">
            <v>0</v>
          </cell>
        </row>
        <row r="236">
          <cell r="A236">
            <v>2012</v>
          </cell>
          <cell r="M236">
            <v>0</v>
          </cell>
          <cell r="O236">
            <v>0</v>
          </cell>
          <cell r="P236">
            <v>0</v>
          </cell>
          <cell r="AD236">
            <v>0</v>
          </cell>
          <cell r="AT236">
            <v>0</v>
          </cell>
        </row>
        <row r="237">
          <cell r="AD237">
            <v>0</v>
          </cell>
          <cell r="AT237">
            <v>0</v>
          </cell>
        </row>
        <row r="238">
          <cell r="B238">
            <v>2012</v>
          </cell>
          <cell r="AD238">
            <v>0</v>
          </cell>
          <cell r="AT238">
            <v>0</v>
          </cell>
        </row>
        <row r="239">
          <cell r="B239">
            <v>2012</v>
          </cell>
          <cell r="AD239">
            <v>0</v>
          </cell>
          <cell r="AT239">
            <v>0</v>
          </cell>
        </row>
        <row r="240">
          <cell r="A240">
            <v>2012</v>
          </cell>
          <cell r="M240">
            <v>0</v>
          </cell>
          <cell r="O240">
            <v>0</v>
          </cell>
          <cell r="P240">
            <v>0</v>
          </cell>
          <cell r="AD240">
            <v>0</v>
          </cell>
          <cell r="AT240">
            <v>0</v>
          </cell>
        </row>
        <row r="241">
          <cell r="AD241">
            <v>0</v>
          </cell>
          <cell r="AT241">
            <v>0</v>
          </cell>
        </row>
        <row r="242">
          <cell r="AD242">
            <v>0</v>
          </cell>
          <cell r="AT242">
            <v>0</v>
          </cell>
        </row>
        <row r="243">
          <cell r="B243">
            <v>2012</v>
          </cell>
          <cell r="AD243">
            <v>0</v>
          </cell>
          <cell r="AT243">
            <v>0</v>
          </cell>
        </row>
        <row r="244">
          <cell r="B244">
            <v>2012</v>
          </cell>
          <cell r="AD244">
            <v>0</v>
          </cell>
          <cell r="AT244">
            <v>0</v>
          </cell>
        </row>
        <row r="245">
          <cell r="A245">
            <v>2012</v>
          </cell>
          <cell r="M245">
            <v>0</v>
          </cell>
          <cell r="O245">
            <v>0</v>
          </cell>
          <cell r="P245">
            <v>0</v>
          </cell>
          <cell r="AD245">
            <v>0</v>
          </cell>
          <cell r="AT245">
            <v>0</v>
          </cell>
        </row>
        <row r="246">
          <cell r="AD246">
            <v>0</v>
          </cell>
          <cell r="AT246">
            <v>0</v>
          </cell>
        </row>
        <row r="247">
          <cell r="B247">
            <v>2012</v>
          </cell>
          <cell r="AD247">
            <v>0</v>
          </cell>
          <cell r="AT247">
            <v>0</v>
          </cell>
        </row>
        <row r="248">
          <cell r="B248">
            <v>2012</v>
          </cell>
          <cell r="AD248">
            <v>0</v>
          </cell>
          <cell r="AT248">
            <v>0</v>
          </cell>
        </row>
        <row r="249">
          <cell r="A249">
            <v>2012</v>
          </cell>
          <cell r="M249">
            <v>0</v>
          </cell>
          <cell r="O249">
            <v>0</v>
          </cell>
          <cell r="P249">
            <v>0</v>
          </cell>
          <cell r="AD249">
            <v>0</v>
          </cell>
          <cell r="AT249">
            <v>0</v>
          </cell>
        </row>
        <row r="250">
          <cell r="AD250">
            <v>0</v>
          </cell>
          <cell r="AT250">
            <v>0</v>
          </cell>
        </row>
        <row r="251">
          <cell r="B251">
            <v>2012</v>
          </cell>
          <cell r="AD251">
            <v>0</v>
          </cell>
          <cell r="AT251">
            <v>0</v>
          </cell>
        </row>
        <row r="252">
          <cell r="B252">
            <v>2012</v>
          </cell>
          <cell r="AD252">
            <v>0</v>
          </cell>
          <cell r="AT252">
            <v>0</v>
          </cell>
        </row>
        <row r="253">
          <cell r="A253">
            <v>2012</v>
          </cell>
          <cell r="M253">
            <v>0</v>
          </cell>
          <cell r="O253">
            <v>0</v>
          </cell>
          <cell r="P253">
            <v>0</v>
          </cell>
          <cell r="AD253">
            <v>0</v>
          </cell>
          <cell r="AT253">
            <v>0</v>
          </cell>
        </row>
        <row r="254">
          <cell r="AD254">
            <v>0</v>
          </cell>
          <cell r="AT254">
            <v>0</v>
          </cell>
        </row>
        <row r="255">
          <cell r="B255">
            <v>2012</v>
          </cell>
          <cell r="AD255">
            <v>0</v>
          </cell>
          <cell r="AT255">
            <v>0</v>
          </cell>
        </row>
        <row r="256">
          <cell r="B256">
            <v>2012</v>
          </cell>
          <cell r="AD256">
            <v>0</v>
          </cell>
          <cell r="AT256">
            <v>0</v>
          </cell>
        </row>
        <row r="257">
          <cell r="A257">
            <v>2012</v>
          </cell>
          <cell r="M257">
            <v>0</v>
          </cell>
          <cell r="O257">
            <v>0</v>
          </cell>
          <cell r="P257">
            <v>0</v>
          </cell>
          <cell r="AD257">
            <v>0</v>
          </cell>
          <cell r="AT257">
            <v>0</v>
          </cell>
        </row>
        <row r="258">
          <cell r="AD258">
            <v>0</v>
          </cell>
          <cell r="AT258">
            <v>0</v>
          </cell>
        </row>
        <row r="259">
          <cell r="AD259">
            <v>0</v>
          </cell>
          <cell r="AT259">
            <v>0</v>
          </cell>
        </row>
        <row r="260">
          <cell r="B260">
            <v>201301</v>
          </cell>
          <cell r="M260">
            <v>0</v>
          </cell>
          <cell r="O260">
            <v>0</v>
          </cell>
          <cell r="P260">
            <v>0</v>
          </cell>
          <cell r="AD260">
            <v>0</v>
          </cell>
          <cell r="AT260">
            <v>0</v>
          </cell>
        </row>
        <row r="261">
          <cell r="B261">
            <v>201301</v>
          </cell>
          <cell r="AD261">
            <v>0</v>
          </cell>
          <cell r="AT261">
            <v>0</v>
          </cell>
        </row>
        <row r="262">
          <cell r="A262">
            <v>201301</v>
          </cell>
          <cell r="M262">
            <v>0</v>
          </cell>
          <cell r="O262">
            <v>0</v>
          </cell>
          <cell r="P262">
            <v>0</v>
          </cell>
          <cell r="AD262">
            <v>0</v>
          </cell>
          <cell r="AT262">
            <v>0</v>
          </cell>
        </row>
        <row r="263">
          <cell r="AD263">
            <v>0</v>
          </cell>
          <cell r="AT263">
            <v>0</v>
          </cell>
        </row>
        <row r="264">
          <cell r="B264">
            <v>201302</v>
          </cell>
          <cell r="M264">
            <v>0</v>
          </cell>
          <cell r="O264">
            <v>0</v>
          </cell>
          <cell r="P264">
            <v>0</v>
          </cell>
          <cell r="AD264">
            <v>0</v>
          </cell>
          <cell r="AT264">
            <v>0</v>
          </cell>
        </row>
        <row r="265">
          <cell r="B265">
            <v>201302</v>
          </cell>
          <cell r="M265">
            <v>0</v>
          </cell>
          <cell r="O265">
            <v>0</v>
          </cell>
          <cell r="P265">
            <v>0</v>
          </cell>
          <cell r="AD265">
            <v>0</v>
          </cell>
          <cell r="AT265">
            <v>0</v>
          </cell>
        </row>
        <row r="266">
          <cell r="A266">
            <v>201302</v>
          </cell>
          <cell r="M266">
            <v>0</v>
          </cell>
          <cell r="O266">
            <v>0</v>
          </cell>
          <cell r="P266">
            <v>0</v>
          </cell>
          <cell r="AD266">
            <v>0</v>
          </cell>
          <cell r="AT266">
            <v>0</v>
          </cell>
        </row>
        <row r="267">
          <cell r="AD267">
            <v>0</v>
          </cell>
          <cell r="AT267">
            <v>0</v>
          </cell>
        </row>
        <row r="268">
          <cell r="B268">
            <v>201303</v>
          </cell>
          <cell r="M268">
            <v>0</v>
          </cell>
          <cell r="O268">
            <v>0</v>
          </cell>
          <cell r="P268">
            <v>0</v>
          </cell>
          <cell r="AD268">
            <v>0</v>
          </cell>
          <cell r="AT268">
            <v>0</v>
          </cell>
        </row>
        <row r="269">
          <cell r="B269">
            <v>201303</v>
          </cell>
          <cell r="M269">
            <v>0</v>
          </cell>
          <cell r="O269">
            <v>0</v>
          </cell>
          <cell r="P269">
            <v>0</v>
          </cell>
          <cell r="AD269">
            <v>0</v>
          </cell>
          <cell r="AT269">
            <v>0</v>
          </cell>
        </row>
        <row r="270">
          <cell r="A270">
            <v>201303</v>
          </cell>
          <cell r="M270">
            <v>0</v>
          </cell>
          <cell r="O270">
            <v>0</v>
          </cell>
          <cell r="P270">
            <v>0</v>
          </cell>
          <cell r="AD270">
            <v>0</v>
          </cell>
          <cell r="AT270">
            <v>0</v>
          </cell>
        </row>
        <row r="271">
          <cell r="AD271">
            <v>0</v>
          </cell>
          <cell r="AT271">
            <v>0</v>
          </cell>
        </row>
        <row r="272">
          <cell r="AD272">
            <v>0</v>
          </cell>
          <cell r="AT272">
            <v>0</v>
          </cell>
        </row>
        <row r="273">
          <cell r="M273">
            <v>0</v>
          </cell>
          <cell r="O273">
            <v>0</v>
          </cell>
          <cell r="P273">
            <v>0</v>
          </cell>
          <cell r="AD273">
            <v>0</v>
          </cell>
          <cell r="AT273">
            <v>0</v>
          </cell>
        </row>
        <row r="274">
          <cell r="B274">
            <v>201401</v>
          </cell>
          <cell r="AD274">
            <v>0</v>
          </cell>
          <cell r="AT274">
            <v>0</v>
          </cell>
        </row>
        <row r="275">
          <cell r="B275">
            <v>201401</v>
          </cell>
          <cell r="AD275">
            <v>0</v>
          </cell>
          <cell r="AT275">
            <v>0</v>
          </cell>
        </row>
        <row r="276">
          <cell r="A276">
            <v>201401</v>
          </cell>
          <cell r="M276">
            <v>0</v>
          </cell>
          <cell r="O276">
            <v>0</v>
          </cell>
          <cell r="P276">
            <v>0</v>
          </cell>
          <cell r="AD276">
            <v>0</v>
          </cell>
          <cell r="AT276">
            <v>0</v>
          </cell>
        </row>
        <row r="277">
          <cell r="AD277">
            <v>0</v>
          </cell>
          <cell r="AT277">
            <v>0</v>
          </cell>
        </row>
        <row r="278">
          <cell r="M278">
            <v>0</v>
          </cell>
          <cell r="O278">
            <v>0</v>
          </cell>
          <cell r="P278">
            <v>0</v>
          </cell>
          <cell r="AD278">
            <v>0</v>
          </cell>
          <cell r="AT278">
            <v>0</v>
          </cell>
        </row>
        <row r="279">
          <cell r="B279">
            <v>201402</v>
          </cell>
          <cell r="AD279">
            <v>0</v>
          </cell>
          <cell r="AT279">
            <v>0</v>
          </cell>
        </row>
        <row r="280">
          <cell r="B280">
            <v>201402</v>
          </cell>
          <cell r="AD280">
            <v>0</v>
          </cell>
          <cell r="AT280">
            <v>0</v>
          </cell>
        </row>
        <row r="281">
          <cell r="A281">
            <v>201402</v>
          </cell>
          <cell r="M281">
            <v>0</v>
          </cell>
          <cell r="O281">
            <v>0</v>
          </cell>
          <cell r="P281">
            <v>0</v>
          </cell>
          <cell r="AD281">
            <v>0</v>
          </cell>
          <cell r="AT281">
            <v>0</v>
          </cell>
        </row>
        <row r="282">
          <cell r="AD282">
            <v>0</v>
          </cell>
          <cell r="AT282">
            <v>0</v>
          </cell>
        </row>
        <row r="283">
          <cell r="B283">
            <v>201403</v>
          </cell>
          <cell r="M283">
            <v>0</v>
          </cell>
          <cell r="O283">
            <v>0</v>
          </cell>
          <cell r="P283">
            <v>0</v>
          </cell>
          <cell r="AD283">
            <v>0</v>
          </cell>
          <cell r="AT283">
            <v>110546.31939999999</v>
          </cell>
        </row>
        <row r="284">
          <cell r="B284">
            <v>201403</v>
          </cell>
          <cell r="AD284">
            <v>0</v>
          </cell>
          <cell r="AT284">
            <v>0</v>
          </cell>
        </row>
        <row r="285">
          <cell r="A285">
            <v>201403</v>
          </cell>
          <cell r="M285">
            <v>0</v>
          </cell>
          <cell r="O285">
            <v>0</v>
          </cell>
          <cell r="P285">
            <v>0</v>
          </cell>
          <cell r="AD285">
            <v>0</v>
          </cell>
          <cell r="AT285">
            <v>110546.31939999999</v>
          </cell>
        </row>
        <row r="286">
          <cell r="P286">
            <v>0</v>
          </cell>
          <cell r="AD286">
            <v>0</v>
          </cell>
          <cell r="AT286">
            <v>0</v>
          </cell>
        </row>
        <row r="287">
          <cell r="B287">
            <v>201404</v>
          </cell>
          <cell r="AD287">
            <v>0</v>
          </cell>
          <cell r="AT287">
            <v>0</v>
          </cell>
        </row>
        <row r="288">
          <cell r="B288">
            <v>201404</v>
          </cell>
          <cell r="AD288">
            <v>0</v>
          </cell>
          <cell r="AT288">
            <v>0</v>
          </cell>
        </row>
        <row r="289">
          <cell r="A289">
            <v>201404</v>
          </cell>
          <cell r="M289">
            <v>0</v>
          </cell>
          <cell r="O289">
            <v>0</v>
          </cell>
          <cell r="P289">
            <v>0</v>
          </cell>
          <cell r="AD289">
            <v>0</v>
          </cell>
          <cell r="AT289">
            <v>0</v>
          </cell>
        </row>
        <row r="290">
          <cell r="AD290">
            <v>0</v>
          </cell>
          <cell r="AT290">
            <v>0</v>
          </cell>
        </row>
        <row r="291">
          <cell r="M291">
            <v>0</v>
          </cell>
          <cell r="O291">
            <v>0</v>
          </cell>
          <cell r="P291">
            <v>0</v>
          </cell>
          <cell r="AD291">
            <v>0</v>
          </cell>
          <cell r="AT291">
            <v>0</v>
          </cell>
        </row>
        <row r="292">
          <cell r="B292">
            <v>201501</v>
          </cell>
          <cell r="M292">
            <v>0</v>
          </cell>
          <cell r="O292">
            <v>0</v>
          </cell>
          <cell r="P292">
            <v>0</v>
          </cell>
          <cell r="AD292">
            <v>0</v>
          </cell>
          <cell r="AT292">
            <v>86584.122399999993</v>
          </cell>
        </row>
        <row r="293">
          <cell r="B293">
            <v>201501</v>
          </cell>
          <cell r="AD293">
            <v>0</v>
          </cell>
          <cell r="AT293">
            <v>0</v>
          </cell>
        </row>
        <row r="294">
          <cell r="A294">
            <v>201501</v>
          </cell>
          <cell r="M294">
            <v>0</v>
          </cell>
          <cell r="O294">
            <v>0</v>
          </cell>
          <cell r="P294">
            <v>0</v>
          </cell>
          <cell r="AD294">
            <v>0</v>
          </cell>
          <cell r="AT294">
            <v>86584.122399999993</v>
          </cell>
        </row>
        <row r="295">
          <cell r="M295">
            <v>0</v>
          </cell>
          <cell r="O295">
            <v>0</v>
          </cell>
          <cell r="AD295">
            <v>0</v>
          </cell>
          <cell r="AT295">
            <v>0</v>
          </cell>
        </row>
        <row r="296">
          <cell r="B296">
            <v>201502</v>
          </cell>
          <cell r="AD296">
            <v>0</v>
          </cell>
          <cell r="AT296">
            <v>0</v>
          </cell>
        </row>
        <row r="297">
          <cell r="B297">
            <v>201502</v>
          </cell>
          <cell r="AD297">
            <v>0</v>
          </cell>
          <cell r="AT297">
            <v>0</v>
          </cell>
        </row>
        <row r="298">
          <cell r="A298">
            <v>201502</v>
          </cell>
          <cell r="M298">
            <v>0</v>
          </cell>
          <cell r="O298">
            <v>0</v>
          </cell>
          <cell r="P298">
            <v>0</v>
          </cell>
          <cell r="AD298">
            <v>0</v>
          </cell>
          <cell r="AT298">
            <v>0</v>
          </cell>
        </row>
        <row r="299">
          <cell r="AD299">
            <v>0</v>
          </cell>
          <cell r="AT299">
            <v>0</v>
          </cell>
        </row>
        <row r="300">
          <cell r="B300">
            <v>201503</v>
          </cell>
          <cell r="M300">
            <v>0</v>
          </cell>
          <cell r="O300">
            <v>0</v>
          </cell>
          <cell r="P300">
            <v>0</v>
          </cell>
          <cell r="AD300">
            <v>0</v>
          </cell>
          <cell r="AT300">
            <v>3022703.2547999998</v>
          </cell>
        </row>
        <row r="301">
          <cell r="B301">
            <v>201503</v>
          </cell>
          <cell r="M301">
            <v>0</v>
          </cell>
          <cell r="O301">
            <v>0</v>
          </cell>
          <cell r="P301">
            <v>0</v>
          </cell>
          <cell r="AD301">
            <v>0</v>
          </cell>
          <cell r="AT301">
            <v>0</v>
          </cell>
        </row>
        <row r="302">
          <cell r="A302">
            <v>201503</v>
          </cell>
          <cell r="M302">
            <v>0</v>
          </cell>
          <cell r="O302">
            <v>0</v>
          </cell>
          <cell r="P302">
            <v>0</v>
          </cell>
          <cell r="AD302">
            <v>0</v>
          </cell>
          <cell r="AT302">
            <v>3022703.2548000002</v>
          </cell>
        </row>
        <row r="303">
          <cell r="AD303">
            <v>0</v>
          </cell>
          <cell r="AT303">
            <v>0</v>
          </cell>
        </row>
        <row r="304">
          <cell r="B304">
            <v>201504</v>
          </cell>
          <cell r="AD304">
            <v>0</v>
          </cell>
          <cell r="AT304">
            <v>0</v>
          </cell>
        </row>
        <row r="305">
          <cell r="B305">
            <v>201504</v>
          </cell>
          <cell r="AD305">
            <v>0</v>
          </cell>
          <cell r="AT305">
            <v>0</v>
          </cell>
        </row>
        <row r="306">
          <cell r="A306">
            <v>201504</v>
          </cell>
          <cell r="M306">
            <v>0</v>
          </cell>
          <cell r="O306">
            <v>0</v>
          </cell>
          <cell r="P306">
            <v>0</v>
          </cell>
          <cell r="AD306">
            <v>0</v>
          </cell>
          <cell r="AT306">
            <v>0</v>
          </cell>
        </row>
        <row r="307">
          <cell r="AD307">
            <v>0</v>
          </cell>
          <cell r="AT307">
            <v>0</v>
          </cell>
        </row>
        <row r="308">
          <cell r="B308">
            <v>201505</v>
          </cell>
          <cell r="AD308">
            <v>0</v>
          </cell>
          <cell r="AT308">
            <v>0</v>
          </cell>
        </row>
        <row r="309">
          <cell r="B309">
            <v>201505</v>
          </cell>
          <cell r="AD309">
            <v>0</v>
          </cell>
          <cell r="AT309">
            <v>0</v>
          </cell>
        </row>
        <row r="310">
          <cell r="A310">
            <v>201505</v>
          </cell>
          <cell r="M310">
            <v>0</v>
          </cell>
          <cell r="O310">
            <v>0</v>
          </cell>
          <cell r="P310">
            <v>0</v>
          </cell>
          <cell r="AD310">
            <v>0</v>
          </cell>
          <cell r="AT310">
            <v>0</v>
          </cell>
        </row>
        <row r="311">
          <cell r="AD311">
            <v>0</v>
          </cell>
          <cell r="AT311">
            <v>0</v>
          </cell>
        </row>
        <row r="312">
          <cell r="B312">
            <v>201506</v>
          </cell>
          <cell r="M312">
            <v>0</v>
          </cell>
          <cell r="O312">
            <v>0</v>
          </cell>
          <cell r="P312">
            <v>0</v>
          </cell>
          <cell r="AD312">
            <v>0</v>
          </cell>
          <cell r="AT312">
            <v>0</v>
          </cell>
        </row>
        <row r="313">
          <cell r="B313">
            <v>201506</v>
          </cell>
          <cell r="M313">
            <v>0</v>
          </cell>
          <cell r="O313">
            <v>0</v>
          </cell>
          <cell r="P313">
            <v>0</v>
          </cell>
          <cell r="AD313">
            <v>0</v>
          </cell>
          <cell r="AT313">
            <v>0</v>
          </cell>
        </row>
        <row r="314">
          <cell r="A314">
            <v>201506</v>
          </cell>
          <cell r="M314">
            <v>0</v>
          </cell>
          <cell r="O314">
            <v>0</v>
          </cell>
          <cell r="P314">
            <v>0</v>
          </cell>
          <cell r="AD314">
            <v>0</v>
          </cell>
          <cell r="AT314">
            <v>0</v>
          </cell>
        </row>
        <row r="315">
          <cell r="AD315">
            <v>0</v>
          </cell>
          <cell r="AT315">
            <v>0</v>
          </cell>
        </row>
        <row r="316">
          <cell r="B316">
            <v>201507</v>
          </cell>
          <cell r="M316">
            <v>0</v>
          </cell>
          <cell r="O316">
            <v>0</v>
          </cell>
          <cell r="P316">
            <v>0</v>
          </cell>
          <cell r="AD316">
            <v>0</v>
          </cell>
          <cell r="AT316">
            <v>0</v>
          </cell>
        </row>
        <row r="317">
          <cell r="B317">
            <v>201507</v>
          </cell>
          <cell r="M317">
            <v>0</v>
          </cell>
          <cell r="O317">
            <v>0</v>
          </cell>
          <cell r="P317">
            <v>0</v>
          </cell>
          <cell r="AD317">
            <v>0</v>
          </cell>
          <cell r="AT317">
            <v>0</v>
          </cell>
        </row>
        <row r="318">
          <cell r="A318">
            <v>201507</v>
          </cell>
          <cell r="M318">
            <v>0</v>
          </cell>
          <cell r="O318">
            <v>0</v>
          </cell>
          <cell r="P318">
            <v>0</v>
          </cell>
          <cell r="AD318">
            <v>0</v>
          </cell>
          <cell r="AT318">
            <v>0</v>
          </cell>
        </row>
        <row r="319">
          <cell r="AD319">
            <v>0</v>
          </cell>
          <cell r="AT319">
            <v>0</v>
          </cell>
        </row>
        <row r="320">
          <cell r="AD320">
            <v>0</v>
          </cell>
          <cell r="AT320">
            <v>0</v>
          </cell>
        </row>
        <row r="321">
          <cell r="B321">
            <v>201601</v>
          </cell>
          <cell r="M321">
            <v>250183.14910000001</v>
          </cell>
          <cell r="O321">
            <v>0</v>
          </cell>
          <cell r="P321">
            <v>0</v>
          </cell>
          <cell r="AD321">
            <v>0</v>
          </cell>
          <cell r="AT321">
            <v>0</v>
          </cell>
        </row>
        <row r="322">
          <cell r="B322">
            <v>201601</v>
          </cell>
          <cell r="M322">
            <v>0</v>
          </cell>
          <cell r="O322">
            <v>0</v>
          </cell>
          <cell r="P322">
            <v>0</v>
          </cell>
          <cell r="AD322">
            <v>0</v>
          </cell>
          <cell r="AT322">
            <v>0</v>
          </cell>
        </row>
        <row r="323">
          <cell r="A323">
            <v>201601</v>
          </cell>
          <cell r="M323">
            <v>0</v>
          </cell>
          <cell r="O323">
            <v>0</v>
          </cell>
          <cell r="P323">
            <v>0</v>
          </cell>
          <cell r="AD323">
            <v>0</v>
          </cell>
          <cell r="AT323">
            <v>0</v>
          </cell>
        </row>
        <row r="324">
          <cell r="M324">
            <v>-250183.14910000001</v>
          </cell>
          <cell r="O324">
            <v>-500366.29820000002</v>
          </cell>
          <cell r="P324">
            <v>-250183.14910000001</v>
          </cell>
          <cell r="AD324">
            <v>0</v>
          </cell>
          <cell r="AT324">
            <v>0</v>
          </cell>
        </row>
        <row r="325">
          <cell r="B325">
            <v>201602</v>
          </cell>
          <cell r="AD325">
            <v>0</v>
          </cell>
          <cell r="AT325">
            <v>0</v>
          </cell>
        </row>
        <row r="326">
          <cell r="B326">
            <v>201602</v>
          </cell>
          <cell r="M326">
            <v>0</v>
          </cell>
          <cell r="O326">
            <v>0</v>
          </cell>
          <cell r="P326">
            <v>0</v>
          </cell>
          <cell r="AD326">
            <v>0</v>
          </cell>
          <cell r="AT326">
            <v>0</v>
          </cell>
        </row>
        <row r="327">
          <cell r="A327">
            <v>201602</v>
          </cell>
          <cell r="M327">
            <v>0</v>
          </cell>
          <cell r="O327">
            <v>0</v>
          </cell>
          <cell r="P327">
            <v>0</v>
          </cell>
          <cell r="AD327">
            <v>0</v>
          </cell>
          <cell r="AT327">
            <v>0</v>
          </cell>
        </row>
        <row r="328">
          <cell r="AD328">
            <v>0</v>
          </cell>
          <cell r="AT328">
            <v>0</v>
          </cell>
        </row>
        <row r="329">
          <cell r="M329">
            <v>0</v>
          </cell>
          <cell r="O329">
            <v>0</v>
          </cell>
          <cell r="P329">
            <v>0</v>
          </cell>
          <cell r="AD329">
            <v>0</v>
          </cell>
          <cell r="AT329">
            <v>0</v>
          </cell>
        </row>
        <row r="330">
          <cell r="B330">
            <v>201603</v>
          </cell>
          <cell r="M330">
            <v>0</v>
          </cell>
          <cell r="O330">
            <v>0</v>
          </cell>
          <cell r="P330">
            <v>0</v>
          </cell>
          <cell r="AD330">
            <v>0</v>
          </cell>
          <cell r="AT330">
            <v>0</v>
          </cell>
        </row>
        <row r="331">
          <cell r="B331">
            <v>201603</v>
          </cell>
          <cell r="M331">
            <v>0</v>
          </cell>
          <cell r="O331">
            <v>0</v>
          </cell>
          <cell r="P331">
            <v>0</v>
          </cell>
          <cell r="AD331">
            <v>0</v>
          </cell>
          <cell r="AT331">
            <v>0</v>
          </cell>
        </row>
        <row r="332">
          <cell r="A332">
            <v>201603</v>
          </cell>
          <cell r="M332">
            <v>0</v>
          </cell>
          <cell r="O332">
            <v>0</v>
          </cell>
          <cell r="P332">
            <v>0</v>
          </cell>
          <cell r="AD332">
            <v>0</v>
          </cell>
          <cell r="AT332">
            <v>0</v>
          </cell>
        </row>
        <row r="333">
          <cell r="AD333">
            <v>0</v>
          </cell>
          <cell r="AT333">
            <v>0</v>
          </cell>
        </row>
        <row r="334">
          <cell r="B334">
            <v>201604</v>
          </cell>
          <cell r="M334">
            <v>0</v>
          </cell>
          <cell r="O334">
            <v>0</v>
          </cell>
          <cell r="P334">
            <v>0</v>
          </cell>
          <cell r="AD334">
            <v>0</v>
          </cell>
          <cell r="AT334">
            <v>0</v>
          </cell>
        </row>
        <row r="335">
          <cell r="B335">
            <v>201604</v>
          </cell>
          <cell r="M335">
            <v>0</v>
          </cell>
          <cell r="O335">
            <v>0</v>
          </cell>
          <cell r="P335">
            <v>0</v>
          </cell>
          <cell r="AD335">
            <v>0</v>
          </cell>
          <cell r="AT335">
            <v>0</v>
          </cell>
        </row>
        <row r="336">
          <cell r="A336">
            <v>201604</v>
          </cell>
          <cell r="M336">
            <v>0</v>
          </cell>
          <cell r="O336">
            <v>0</v>
          </cell>
          <cell r="P336">
            <v>0</v>
          </cell>
          <cell r="AD336">
            <v>0</v>
          </cell>
          <cell r="AT336">
            <v>0</v>
          </cell>
        </row>
        <row r="337">
          <cell r="AD337">
            <v>0</v>
          </cell>
          <cell r="AT337">
            <v>0</v>
          </cell>
        </row>
        <row r="338">
          <cell r="M338">
            <v>0</v>
          </cell>
          <cell r="O338">
            <v>0</v>
          </cell>
          <cell r="P338">
            <v>0</v>
          </cell>
          <cell r="AD338">
            <v>0</v>
          </cell>
          <cell r="AT338">
            <v>0</v>
          </cell>
        </row>
        <row r="339">
          <cell r="B339">
            <v>201605</v>
          </cell>
          <cell r="M339">
            <v>0</v>
          </cell>
          <cell r="O339">
            <v>0</v>
          </cell>
          <cell r="P339">
            <v>0</v>
          </cell>
          <cell r="AD339">
            <v>0</v>
          </cell>
          <cell r="AT339">
            <v>0</v>
          </cell>
        </row>
        <row r="340">
          <cell r="B340">
            <v>201605</v>
          </cell>
          <cell r="AD340">
            <v>0</v>
          </cell>
          <cell r="AT340">
            <v>0</v>
          </cell>
        </row>
        <row r="341">
          <cell r="A341">
            <v>201605</v>
          </cell>
          <cell r="M341">
            <v>0</v>
          </cell>
          <cell r="O341">
            <v>0</v>
          </cell>
          <cell r="P341">
            <v>0</v>
          </cell>
          <cell r="AD341">
            <v>0</v>
          </cell>
          <cell r="AT341">
            <v>0</v>
          </cell>
        </row>
        <row r="342">
          <cell r="AD342">
            <v>0</v>
          </cell>
          <cell r="AT342">
            <v>0</v>
          </cell>
        </row>
        <row r="343">
          <cell r="B343">
            <v>201606</v>
          </cell>
          <cell r="M343">
            <v>0</v>
          </cell>
          <cell r="O343">
            <v>0</v>
          </cell>
          <cell r="P343">
            <v>0</v>
          </cell>
          <cell r="AD343">
            <v>0</v>
          </cell>
          <cell r="AT343">
            <v>0</v>
          </cell>
        </row>
        <row r="344">
          <cell r="B344">
            <v>201606</v>
          </cell>
          <cell r="AD344">
            <v>0</v>
          </cell>
          <cell r="AT344">
            <v>0</v>
          </cell>
        </row>
        <row r="345">
          <cell r="A345">
            <v>201606</v>
          </cell>
          <cell r="M345">
            <v>0</v>
          </cell>
          <cell r="O345">
            <v>0</v>
          </cell>
          <cell r="P345">
            <v>0</v>
          </cell>
          <cell r="AD345">
            <v>0</v>
          </cell>
          <cell r="AT345">
            <v>0</v>
          </cell>
        </row>
        <row r="346">
          <cell r="AD346">
            <v>0</v>
          </cell>
          <cell r="AT346">
            <v>0</v>
          </cell>
        </row>
        <row r="347">
          <cell r="B347">
            <v>201607</v>
          </cell>
          <cell r="M347">
            <v>0</v>
          </cell>
          <cell r="O347">
            <v>0</v>
          </cell>
          <cell r="P347">
            <v>0</v>
          </cell>
          <cell r="AD347">
            <v>0</v>
          </cell>
          <cell r="AT347">
            <v>0</v>
          </cell>
        </row>
        <row r="348">
          <cell r="B348">
            <v>201607</v>
          </cell>
          <cell r="AD348">
            <v>0</v>
          </cell>
          <cell r="AT348">
            <v>0</v>
          </cell>
        </row>
        <row r="349">
          <cell r="A349">
            <v>201607</v>
          </cell>
          <cell r="M349">
            <v>0</v>
          </cell>
          <cell r="O349">
            <v>0</v>
          </cell>
          <cell r="P349">
            <v>0</v>
          </cell>
          <cell r="AD349">
            <v>0</v>
          </cell>
          <cell r="AT349">
            <v>0</v>
          </cell>
        </row>
        <row r="350">
          <cell r="AD350">
            <v>0</v>
          </cell>
          <cell r="AT350">
            <v>0</v>
          </cell>
        </row>
        <row r="351">
          <cell r="B351">
            <v>201608</v>
          </cell>
          <cell r="M351">
            <v>0</v>
          </cell>
          <cell r="O351">
            <v>0</v>
          </cell>
          <cell r="P351">
            <v>0</v>
          </cell>
          <cell r="AD351">
            <v>0</v>
          </cell>
          <cell r="AT351">
            <v>0</v>
          </cell>
        </row>
        <row r="352">
          <cell r="B352">
            <v>201608</v>
          </cell>
          <cell r="AD352">
            <v>0</v>
          </cell>
          <cell r="AT352">
            <v>0</v>
          </cell>
        </row>
        <row r="353">
          <cell r="A353">
            <v>201608</v>
          </cell>
          <cell r="M353">
            <v>0</v>
          </cell>
          <cell r="O353">
            <v>0</v>
          </cell>
          <cell r="P353">
            <v>0</v>
          </cell>
          <cell r="AD353">
            <v>0</v>
          </cell>
          <cell r="AT353">
            <v>0</v>
          </cell>
        </row>
        <row r="354">
          <cell r="AD354">
            <v>0</v>
          </cell>
          <cell r="AT354">
            <v>0</v>
          </cell>
        </row>
        <row r="355">
          <cell r="B355">
            <v>201609</v>
          </cell>
          <cell r="M355">
            <v>0</v>
          </cell>
          <cell r="O355">
            <v>0</v>
          </cell>
          <cell r="P355">
            <v>0</v>
          </cell>
          <cell r="AD355">
            <v>0</v>
          </cell>
          <cell r="AT355">
            <v>0</v>
          </cell>
        </row>
        <row r="356">
          <cell r="B356">
            <v>201609</v>
          </cell>
          <cell r="AD356">
            <v>0</v>
          </cell>
          <cell r="AT356">
            <v>0</v>
          </cell>
        </row>
        <row r="357">
          <cell r="A357">
            <v>201609</v>
          </cell>
          <cell r="M357">
            <v>0</v>
          </cell>
          <cell r="O357">
            <v>0</v>
          </cell>
          <cell r="P357">
            <v>0</v>
          </cell>
          <cell r="AD357">
            <v>0</v>
          </cell>
          <cell r="AT357">
            <v>0</v>
          </cell>
        </row>
        <row r="358">
          <cell r="AD358">
            <v>0</v>
          </cell>
          <cell r="AT358">
            <v>0</v>
          </cell>
        </row>
        <row r="359">
          <cell r="B359">
            <v>201610</v>
          </cell>
          <cell r="M359">
            <v>0</v>
          </cell>
          <cell r="O359">
            <v>0</v>
          </cell>
          <cell r="P359">
            <v>0</v>
          </cell>
          <cell r="AD359">
            <v>0</v>
          </cell>
          <cell r="AT359">
            <v>0</v>
          </cell>
        </row>
        <row r="360">
          <cell r="B360">
            <v>201610</v>
          </cell>
          <cell r="AD360">
            <v>0</v>
          </cell>
          <cell r="AT360">
            <v>0</v>
          </cell>
        </row>
        <row r="361">
          <cell r="A361">
            <v>201610</v>
          </cell>
          <cell r="M361">
            <v>0</v>
          </cell>
          <cell r="O361">
            <v>0</v>
          </cell>
          <cell r="P361">
            <v>0</v>
          </cell>
          <cell r="AD361">
            <v>0</v>
          </cell>
          <cell r="AT361">
            <v>0</v>
          </cell>
        </row>
        <row r="362">
          <cell r="AD362">
            <v>0</v>
          </cell>
          <cell r="AT362">
            <v>0</v>
          </cell>
        </row>
        <row r="363">
          <cell r="B363">
            <v>201611</v>
          </cell>
          <cell r="M363">
            <v>0</v>
          </cell>
          <cell r="O363">
            <v>0</v>
          </cell>
          <cell r="P363">
            <v>0</v>
          </cell>
          <cell r="AD363">
            <v>0</v>
          </cell>
          <cell r="AT363">
            <v>0</v>
          </cell>
        </row>
        <row r="364">
          <cell r="B364">
            <v>201611</v>
          </cell>
          <cell r="AD364">
            <v>0</v>
          </cell>
          <cell r="AT364">
            <v>0</v>
          </cell>
        </row>
        <row r="365">
          <cell r="A365">
            <v>201611</v>
          </cell>
          <cell r="M365">
            <v>0</v>
          </cell>
          <cell r="O365">
            <v>0</v>
          </cell>
          <cell r="P365">
            <v>0</v>
          </cell>
          <cell r="AD365">
            <v>0</v>
          </cell>
          <cell r="AT365">
            <v>0</v>
          </cell>
        </row>
        <row r="366">
          <cell r="AD366">
            <v>0</v>
          </cell>
          <cell r="AT366">
            <v>0</v>
          </cell>
        </row>
        <row r="367">
          <cell r="AD367">
            <v>0</v>
          </cell>
          <cell r="AT367">
            <v>0</v>
          </cell>
        </row>
        <row r="368">
          <cell r="B368">
            <v>201612</v>
          </cell>
          <cell r="M368">
            <v>0</v>
          </cell>
          <cell r="O368">
            <v>0</v>
          </cell>
          <cell r="P368">
            <v>0</v>
          </cell>
          <cell r="AD368">
            <v>0</v>
          </cell>
          <cell r="AT368">
            <v>449989.80190000002</v>
          </cell>
        </row>
        <row r="369">
          <cell r="B369">
            <v>201612</v>
          </cell>
          <cell r="AD369">
            <v>0</v>
          </cell>
          <cell r="AT369">
            <v>0</v>
          </cell>
        </row>
        <row r="370">
          <cell r="A370">
            <v>201612</v>
          </cell>
          <cell r="M370">
            <v>0</v>
          </cell>
          <cell r="O370">
            <v>0</v>
          </cell>
          <cell r="P370">
            <v>0</v>
          </cell>
          <cell r="AD370">
            <v>0</v>
          </cell>
          <cell r="AT370">
            <v>449989.80190000002</v>
          </cell>
        </row>
        <row r="371">
          <cell r="AD371">
            <v>0</v>
          </cell>
          <cell r="AT371">
            <v>0</v>
          </cell>
        </row>
        <row r="372">
          <cell r="B372">
            <v>201613</v>
          </cell>
          <cell r="M372">
            <v>0</v>
          </cell>
          <cell r="O372">
            <v>0</v>
          </cell>
          <cell r="P372">
            <v>0</v>
          </cell>
          <cell r="AD372">
            <v>0</v>
          </cell>
          <cell r="AT372">
            <v>448455.16259999998</v>
          </cell>
        </row>
        <row r="373">
          <cell r="B373">
            <v>201613</v>
          </cell>
          <cell r="AD373">
            <v>0</v>
          </cell>
          <cell r="AT373">
            <v>0</v>
          </cell>
        </row>
        <row r="374">
          <cell r="A374">
            <v>201613</v>
          </cell>
          <cell r="M374">
            <v>0</v>
          </cell>
          <cell r="O374">
            <v>0</v>
          </cell>
          <cell r="P374">
            <v>0</v>
          </cell>
          <cell r="AD374">
            <v>0</v>
          </cell>
          <cell r="AT374">
            <v>448455.16259999998</v>
          </cell>
        </row>
        <row r="375">
          <cell r="AD375">
            <v>0</v>
          </cell>
          <cell r="AT375">
            <v>0</v>
          </cell>
        </row>
        <row r="376">
          <cell r="B376">
            <v>201614</v>
          </cell>
          <cell r="M376">
            <v>0</v>
          </cell>
          <cell r="O376">
            <v>0</v>
          </cell>
          <cell r="P376">
            <v>0</v>
          </cell>
          <cell r="AD376">
            <v>0</v>
          </cell>
          <cell r="AT376">
            <v>0</v>
          </cell>
        </row>
        <row r="377">
          <cell r="B377">
            <v>201614</v>
          </cell>
          <cell r="AD377">
            <v>0</v>
          </cell>
          <cell r="AT377">
            <v>0</v>
          </cell>
        </row>
        <row r="378">
          <cell r="A378">
            <v>201614</v>
          </cell>
          <cell r="M378">
            <v>0</v>
          </cell>
          <cell r="O378">
            <v>0</v>
          </cell>
          <cell r="P378">
            <v>0</v>
          </cell>
          <cell r="AD378">
            <v>0</v>
          </cell>
          <cell r="AT378">
            <v>0</v>
          </cell>
        </row>
        <row r="379">
          <cell r="AD379">
            <v>0</v>
          </cell>
          <cell r="AT379">
            <v>0</v>
          </cell>
        </row>
        <row r="380">
          <cell r="B380">
            <v>201615</v>
          </cell>
          <cell r="M380">
            <v>0</v>
          </cell>
          <cell r="O380">
            <v>0</v>
          </cell>
          <cell r="P380">
            <v>0</v>
          </cell>
          <cell r="AD380">
            <v>0</v>
          </cell>
          <cell r="AT380">
            <v>0</v>
          </cell>
        </row>
        <row r="381">
          <cell r="B381">
            <v>201615</v>
          </cell>
          <cell r="AD381">
            <v>0</v>
          </cell>
          <cell r="AT381">
            <v>0</v>
          </cell>
        </row>
        <row r="382">
          <cell r="A382">
            <v>201615</v>
          </cell>
          <cell r="M382">
            <v>0</v>
          </cell>
          <cell r="O382">
            <v>0</v>
          </cell>
          <cell r="P382">
            <v>0</v>
          </cell>
          <cell r="AD382">
            <v>0</v>
          </cell>
          <cell r="AT382">
            <v>0</v>
          </cell>
        </row>
        <row r="383">
          <cell r="AD383">
            <v>0</v>
          </cell>
          <cell r="AT383">
            <v>0</v>
          </cell>
        </row>
        <row r="384">
          <cell r="B384">
            <v>201616</v>
          </cell>
          <cell r="M384">
            <v>0</v>
          </cell>
          <cell r="O384">
            <v>0</v>
          </cell>
          <cell r="P384">
            <v>0</v>
          </cell>
          <cell r="AD384">
            <v>0</v>
          </cell>
          <cell r="AT384">
            <v>679343.10530000005</v>
          </cell>
        </row>
        <row r="385">
          <cell r="B385">
            <v>201616</v>
          </cell>
          <cell r="AD385">
            <v>0</v>
          </cell>
          <cell r="AT385">
            <v>0</v>
          </cell>
        </row>
        <row r="386">
          <cell r="A386">
            <v>201616</v>
          </cell>
          <cell r="M386">
            <v>0</v>
          </cell>
          <cell r="O386">
            <v>0</v>
          </cell>
          <cell r="P386">
            <v>0</v>
          </cell>
          <cell r="AD386">
            <v>0</v>
          </cell>
          <cell r="AT386">
            <v>679343.10530000005</v>
          </cell>
        </row>
        <row r="387">
          <cell r="AD387">
            <v>0</v>
          </cell>
          <cell r="AT387">
            <v>0</v>
          </cell>
        </row>
        <row r="388">
          <cell r="B388">
            <v>201617</v>
          </cell>
          <cell r="M388">
            <v>0</v>
          </cell>
          <cell r="O388">
            <v>0</v>
          </cell>
          <cell r="P388">
            <v>0</v>
          </cell>
          <cell r="AD388">
            <v>0</v>
          </cell>
          <cell r="AT388">
            <v>0</v>
          </cell>
        </row>
        <row r="389">
          <cell r="B389">
            <v>201617</v>
          </cell>
          <cell r="AD389">
            <v>0</v>
          </cell>
          <cell r="AT389">
            <v>0</v>
          </cell>
        </row>
        <row r="390">
          <cell r="A390">
            <v>201617</v>
          </cell>
          <cell r="AD390">
            <v>0</v>
          </cell>
          <cell r="AT390">
            <v>0</v>
          </cell>
        </row>
        <row r="391">
          <cell r="AD391">
            <v>0</v>
          </cell>
          <cell r="AT391">
            <v>0</v>
          </cell>
        </row>
        <row r="392">
          <cell r="B392">
            <v>201618</v>
          </cell>
          <cell r="M392">
            <v>0</v>
          </cell>
          <cell r="O392">
            <v>0</v>
          </cell>
          <cell r="P392">
            <v>0</v>
          </cell>
          <cell r="AD392">
            <v>0</v>
          </cell>
          <cell r="AT392">
            <v>0</v>
          </cell>
        </row>
        <row r="393">
          <cell r="B393">
            <v>201618</v>
          </cell>
          <cell r="AD393">
            <v>0</v>
          </cell>
          <cell r="AT393">
            <v>0</v>
          </cell>
        </row>
        <row r="394">
          <cell r="A394">
            <v>201618</v>
          </cell>
          <cell r="AD394">
            <v>0</v>
          </cell>
          <cell r="AT394">
            <v>0</v>
          </cell>
        </row>
        <row r="395">
          <cell r="AD395">
            <v>0</v>
          </cell>
          <cell r="AT395">
            <v>0</v>
          </cell>
        </row>
        <row r="396">
          <cell r="AD396">
            <v>0</v>
          </cell>
          <cell r="AT396">
            <v>0</v>
          </cell>
        </row>
        <row r="397">
          <cell r="AD397">
            <v>0</v>
          </cell>
          <cell r="AT397">
            <v>0</v>
          </cell>
        </row>
        <row r="398">
          <cell r="B398">
            <v>201701</v>
          </cell>
          <cell r="M398">
            <v>0</v>
          </cell>
          <cell r="O398">
            <v>0</v>
          </cell>
          <cell r="P398">
            <v>0</v>
          </cell>
          <cell r="AD398">
            <v>0</v>
          </cell>
          <cell r="AT398">
            <v>346975.36199999996</v>
          </cell>
        </row>
        <row r="399">
          <cell r="B399">
            <v>201701</v>
          </cell>
          <cell r="AD399">
            <v>0</v>
          </cell>
          <cell r="AT399">
            <v>0</v>
          </cell>
        </row>
        <row r="400">
          <cell r="A400">
            <v>201701</v>
          </cell>
          <cell r="M400">
            <v>0</v>
          </cell>
          <cell r="O400">
            <v>0</v>
          </cell>
          <cell r="P400">
            <v>0</v>
          </cell>
          <cell r="AD400">
            <v>0</v>
          </cell>
          <cell r="AT400">
            <v>346975.36199999996</v>
          </cell>
        </row>
        <row r="401">
          <cell r="AD401">
            <v>0</v>
          </cell>
          <cell r="AT401">
            <v>0</v>
          </cell>
        </row>
        <row r="402">
          <cell r="B402">
            <v>201702</v>
          </cell>
          <cell r="AD402">
            <v>0</v>
          </cell>
          <cell r="AT402">
            <v>0</v>
          </cell>
        </row>
        <row r="403">
          <cell r="B403">
            <v>201702</v>
          </cell>
          <cell r="M403">
            <v>0</v>
          </cell>
          <cell r="O403">
            <v>0</v>
          </cell>
          <cell r="P403">
            <v>0</v>
          </cell>
          <cell r="AD403">
            <v>0</v>
          </cell>
          <cell r="AT403">
            <v>0</v>
          </cell>
        </row>
        <row r="404">
          <cell r="A404">
            <v>201702</v>
          </cell>
          <cell r="M404">
            <v>0</v>
          </cell>
          <cell r="O404">
            <v>0</v>
          </cell>
          <cell r="P404">
            <v>0</v>
          </cell>
          <cell r="AD404">
            <v>0</v>
          </cell>
          <cell r="AT404">
            <v>0</v>
          </cell>
        </row>
        <row r="405">
          <cell r="AD405">
            <v>0</v>
          </cell>
          <cell r="AT405">
            <v>0</v>
          </cell>
        </row>
        <row r="406">
          <cell r="B406">
            <v>201703</v>
          </cell>
          <cell r="AD406">
            <v>0</v>
          </cell>
          <cell r="AT406">
            <v>0</v>
          </cell>
        </row>
        <row r="407">
          <cell r="B407">
            <v>201703</v>
          </cell>
          <cell r="AD407">
            <v>0</v>
          </cell>
          <cell r="AT407">
            <v>0</v>
          </cell>
        </row>
        <row r="408">
          <cell r="A408">
            <v>201703</v>
          </cell>
          <cell r="M408">
            <v>0</v>
          </cell>
          <cell r="O408">
            <v>0</v>
          </cell>
          <cell r="P408">
            <v>0</v>
          </cell>
          <cell r="AD408">
            <v>0</v>
          </cell>
          <cell r="AT408">
            <v>0</v>
          </cell>
        </row>
        <row r="409">
          <cell r="AD409">
            <v>0</v>
          </cell>
          <cell r="AT409">
            <v>0</v>
          </cell>
        </row>
        <row r="410">
          <cell r="B410">
            <v>201704</v>
          </cell>
          <cell r="M410">
            <v>0</v>
          </cell>
          <cell r="O410">
            <v>0</v>
          </cell>
          <cell r="P410">
            <v>0</v>
          </cell>
          <cell r="AD410">
            <v>0</v>
          </cell>
          <cell r="AT410">
            <v>268931.62079999998</v>
          </cell>
        </row>
        <row r="411">
          <cell r="B411">
            <v>201704</v>
          </cell>
          <cell r="AD411">
            <v>0</v>
          </cell>
          <cell r="AT411">
            <v>0</v>
          </cell>
        </row>
        <row r="412">
          <cell r="A412">
            <v>201704</v>
          </cell>
          <cell r="M412">
            <v>0</v>
          </cell>
          <cell r="O412">
            <v>0</v>
          </cell>
          <cell r="P412">
            <v>0</v>
          </cell>
          <cell r="AD412">
            <v>0</v>
          </cell>
          <cell r="AT412">
            <v>268931.62079999998</v>
          </cell>
        </row>
        <row r="413">
          <cell r="AD413">
            <v>0</v>
          </cell>
          <cell r="AT413">
            <v>0</v>
          </cell>
        </row>
        <row r="414">
          <cell r="AD414">
            <v>0</v>
          </cell>
          <cell r="AT414">
            <v>0</v>
          </cell>
        </row>
        <row r="415">
          <cell r="B415">
            <v>201705</v>
          </cell>
          <cell r="M415">
            <v>0</v>
          </cell>
          <cell r="O415">
            <v>0</v>
          </cell>
          <cell r="P415">
            <v>0</v>
          </cell>
          <cell r="AD415">
            <v>0</v>
          </cell>
          <cell r="AT415">
            <v>268931.62079999998</v>
          </cell>
        </row>
        <row r="416">
          <cell r="B416">
            <v>201705</v>
          </cell>
          <cell r="AD416">
            <v>0</v>
          </cell>
          <cell r="AT416">
            <v>0</v>
          </cell>
        </row>
        <row r="417">
          <cell r="A417">
            <v>201705</v>
          </cell>
          <cell r="M417">
            <v>0</v>
          </cell>
          <cell r="O417">
            <v>0</v>
          </cell>
          <cell r="P417">
            <v>0</v>
          </cell>
          <cell r="AD417">
            <v>0</v>
          </cell>
          <cell r="AT417">
            <v>268931.62079999998</v>
          </cell>
        </row>
        <row r="418">
          <cell r="M418">
            <v>0</v>
          </cell>
          <cell r="O418">
            <v>0</v>
          </cell>
          <cell r="P418">
            <v>0</v>
          </cell>
          <cell r="AD418">
            <v>0</v>
          </cell>
          <cell r="AT418">
            <v>0</v>
          </cell>
        </row>
        <row r="419">
          <cell r="B419">
            <v>201707</v>
          </cell>
          <cell r="M419">
            <v>0</v>
          </cell>
          <cell r="O419">
            <v>0</v>
          </cell>
          <cell r="P419">
            <v>0</v>
          </cell>
          <cell r="AD419">
            <v>0</v>
          </cell>
          <cell r="AT419">
            <v>187326.45439999999</v>
          </cell>
        </row>
        <row r="420">
          <cell r="B420">
            <v>201707</v>
          </cell>
          <cell r="AD420">
            <v>0</v>
          </cell>
          <cell r="AT420">
            <v>0</v>
          </cell>
        </row>
        <row r="421">
          <cell r="A421">
            <v>201707</v>
          </cell>
          <cell r="M421">
            <v>0</v>
          </cell>
          <cell r="O421">
            <v>0</v>
          </cell>
          <cell r="P421">
            <v>0</v>
          </cell>
          <cell r="AD421">
            <v>0</v>
          </cell>
          <cell r="AT421">
            <v>187326.45439999999</v>
          </cell>
        </row>
        <row r="422">
          <cell r="AD422">
            <v>0</v>
          </cell>
          <cell r="AT422">
            <v>0</v>
          </cell>
        </row>
        <row r="423">
          <cell r="B423">
            <v>201708</v>
          </cell>
          <cell r="M423">
            <v>0</v>
          </cell>
          <cell r="O423">
            <v>0</v>
          </cell>
          <cell r="P423">
            <v>0</v>
          </cell>
          <cell r="AD423">
            <v>0</v>
          </cell>
          <cell r="AT423">
            <v>77794.934600000008</v>
          </cell>
        </row>
        <row r="424">
          <cell r="B424">
            <v>201708</v>
          </cell>
          <cell r="AD424">
            <v>0</v>
          </cell>
          <cell r="AT424">
            <v>0</v>
          </cell>
        </row>
        <row r="425">
          <cell r="A425">
            <v>201708</v>
          </cell>
          <cell r="M425">
            <v>0</v>
          </cell>
          <cell r="O425">
            <v>0</v>
          </cell>
          <cell r="P425">
            <v>0</v>
          </cell>
          <cell r="AD425">
            <v>0</v>
          </cell>
          <cell r="AT425">
            <v>77794.934600000008</v>
          </cell>
        </row>
        <row r="426">
          <cell r="AD426">
            <v>0</v>
          </cell>
          <cell r="AT426">
            <v>0</v>
          </cell>
        </row>
        <row r="427">
          <cell r="AD427">
            <v>0</v>
          </cell>
          <cell r="AT427">
            <v>0</v>
          </cell>
        </row>
        <row r="428">
          <cell r="AD428">
            <v>0</v>
          </cell>
          <cell r="AT428">
            <v>0</v>
          </cell>
        </row>
        <row r="429">
          <cell r="B429">
            <v>201801</v>
          </cell>
          <cell r="M429">
            <v>18745.54</v>
          </cell>
          <cell r="O429">
            <v>21290</v>
          </cell>
          <cell r="P429">
            <v>10645</v>
          </cell>
          <cell r="AD429">
            <v>21290</v>
          </cell>
          <cell r="AT429">
            <v>52038</v>
          </cell>
        </row>
        <row r="430">
          <cell r="B430">
            <v>201801</v>
          </cell>
          <cell r="AD430">
            <v>0</v>
          </cell>
          <cell r="AT430">
            <v>0</v>
          </cell>
        </row>
        <row r="431">
          <cell r="A431">
            <v>201801</v>
          </cell>
          <cell r="M431">
            <v>18745.54</v>
          </cell>
          <cell r="O431">
            <v>21290</v>
          </cell>
          <cell r="P431">
            <v>2700</v>
          </cell>
          <cell r="AD431">
            <v>21290</v>
          </cell>
          <cell r="AT431">
            <v>75873</v>
          </cell>
        </row>
        <row r="432">
          <cell r="M432">
            <v>0</v>
          </cell>
          <cell r="P432">
            <v>-7945</v>
          </cell>
          <cell r="AD432">
            <v>0</v>
          </cell>
          <cell r="AT432">
            <v>23835</v>
          </cell>
        </row>
        <row r="433">
          <cell r="B433">
            <v>201802</v>
          </cell>
          <cell r="M433">
            <v>0</v>
          </cell>
          <cell r="O433">
            <v>0</v>
          </cell>
          <cell r="P433">
            <v>0</v>
          </cell>
          <cell r="AD433">
            <v>0</v>
          </cell>
          <cell r="AT433">
            <v>0</v>
          </cell>
        </row>
        <row r="434">
          <cell r="B434">
            <v>201802</v>
          </cell>
          <cell r="AD434">
            <v>0</v>
          </cell>
          <cell r="AT434">
            <v>0</v>
          </cell>
        </row>
        <row r="435">
          <cell r="A435">
            <v>201802</v>
          </cell>
          <cell r="M435">
            <v>0</v>
          </cell>
          <cell r="O435">
            <v>0</v>
          </cell>
          <cell r="P435">
            <v>0</v>
          </cell>
          <cell r="AD435">
            <v>0</v>
          </cell>
          <cell r="AT435">
            <v>0</v>
          </cell>
        </row>
        <row r="436">
          <cell r="AD436">
            <v>0</v>
          </cell>
          <cell r="AT436">
            <v>0</v>
          </cell>
        </row>
        <row r="437">
          <cell r="B437">
            <v>201803</v>
          </cell>
          <cell r="M437">
            <v>0</v>
          </cell>
          <cell r="O437">
            <v>0</v>
          </cell>
          <cell r="P437">
            <v>0</v>
          </cell>
          <cell r="AD437">
            <v>0</v>
          </cell>
          <cell r="AT437">
            <v>0</v>
          </cell>
        </row>
        <row r="438">
          <cell r="B438">
            <v>201803</v>
          </cell>
          <cell r="AD438">
            <v>0</v>
          </cell>
          <cell r="AT438">
            <v>0</v>
          </cell>
        </row>
        <row r="439">
          <cell r="A439">
            <v>201803</v>
          </cell>
          <cell r="M439">
            <v>0</v>
          </cell>
          <cell r="O439">
            <v>0</v>
          </cell>
          <cell r="P439">
            <v>0</v>
          </cell>
          <cell r="AD439">
            <v>0</v>
          </cell>
          <cell r="AT439">
            <v>0</v>
          </cell>
        </row>
        <row r="440">
          <cell r="AD440">
            <v>0</v>
          </cell>
          <cell r="AT440">
            <v>0</v>
          </cell>
        </row>
        <row r="441">
          <cell r="B441">
            <v>201804</v>
          </cell>
          <cell r="M441">
            <v>0</v>
          </cell>
          <cell r="O441">
            <v>0</v>
          </cell>
          <cell r="P441">
            <v>0</v>
          </cell>
          <cell r="AD441">
            <v>0</v>
          </cell>
          <cell r="AT441">
            <v>0</v>
          </cell>
        </row>
        <row r="442">
          <cell r="B442">
            <v>201804</v>
          </cell>
          <cell r="AD442">
            <v>0</v>
          </cell>
          <cell r="AT442">
            <v>0</v>
          </cell>
        </row>
        <row r="443">
          <cell r="A443">
            <v>201804</v>
          </cell>
          <cell r="M443">
            <v>0</v>
          </cell>
          <cell r="O443">
            <v>0</v>
          </cell>
          <cell r="P443">
            <v>0</v>
          </cell>
          <cell r="AD443">
            <v>0</v>
          </cell>
          <cell r="AT443">
            <v>0</v>
          </cell>
        </row>
        <row r="444">
          <cell r="AD444">
            <v>0</v>
          </cell>
          <cell r="AT444">
            <v>0</v>
          </cell>
        </row>
        <row r="445">
          <cell r="B445">
            <v>201805</v>
          </cell>
          <cell r="M445">
            <v>0</v>
          </cell>
          <cell r="O445">
            <v>0</v>
          </cell>
          <cell r="P445">
            <v>0</v>
          </cell>
          <cell r="AD445">
            <v>0</v>
          </cell>
          <cell r="AT445">
            <v>-27000</v>
          </cell>
        </row>
        <row r="446">
          <cell r="B446">
            <v>201805</v>
          </cell>
          <cell r="M446">
            <v>5400</v>
          </cell>
          <cell r="O446">
            <v>2700</v>
          </cell>
          <cell r="AD446">
            <v>2700</v>
          </cell>
          <cell r="AT446">
            <v>0</v>
          </cell>
        </row>
        <row r="447">
          <cell r="A447">
            <v>201805</v>
          </cell>
          <cell r="M447">
            <v>-5400</v>
          </cell>
          <cell r="O447">
            <v>-2700</v>
          </cell>
          <cell r="P447">
            <v>0</v>
          </cell>
          <cell r="AD447">
            <v>-2700</v>
          </cell>
          <cell r="AT447">
            <v>-27000</v>
          </cell>
        </row>
        <row r="448">
          <cell r="AD448">
            <v>0</v>
          </cell>
          <cell r="AT448">
            <v>0</v>
          </cell>
        </row>
        <row r="449">
          <cell r="B449">
            <v>201806</v>
          </cell>
          <cell r="M449">
            <v>0</v>
          </cell>
          <cell r="O449">
            <v>0</v>
          </cell>
          <cell r="P449">
            <v>0</v>
          </cell>
          <cell r="AD449">
            <v>0</v>
          </cell>
          <cell r="AT449">
            <v>2987107.8272000002</v>
          </cell>
        </row>
        <row r="450">
          <cell r="B450">
            <v>201806</v>
          </cell>
          <cell r="O450">
            <v>2700</v>
          </cell>
          <cell r="AD450">
            <v>2700</v>
          </cell>
          <cell r="AT450">
            <v>0</v>
          </cell>
        </row>
        <row r="451">
          <cell r="A451">
            <v>201806</v>
          </cell>
          <cell r="M451">
            <v>0</v>
          </cell>
          <cell r="O451">
            <v>-2700</v>
          </cell>
          <cell r="P451">
            <v>0</v>
          </cell>
          <cell r="AD451">
            <v>-2700</v>
          </cell>
          <cell r="AT451">
            <v>2987107.8272000002</v>
          </cell>
        </row>
        <row r="452">
          <cell r="AD452">
            <v>0</v>
          </cell>
          <cell r="AT452">
            <v>0</v>
          </cell>
        </row>
        <row r="453">
          <cell r="B453">
            <v>201807</v>
          </cell>
          <cell r="M453">
            <v>0</v>
          </cell>
          <cell r="O453">
            <v>0</v>
          </cell>
          <cell r="P453">
            <v>0</v>
          </cell>
          <cell r="AD453">
            <v>0</v>
          </cell>
          <cell r="AT453">
            <v>5204465.3354000002</v>
          </cell>
        </row>
        <row r="454">
          <cell r="B454">
            <v>201807</v>
          </cell>
          <cell r="AD454">
            <v>0</v>
          </cell>
          <cell r="AT454">
            <v>0</v>
          </cell>
        </row>
        <row r="455">
          <cell r="A455">
            <v>201807</v>
          </cell>
          <cell r="M455">
            <v>0</v>
          </cell>
          <cell r="O455">
            <v>0</v>
          </cell>
          <cell r="P455">
            <v>0</v>
          </cell>
          <cell r="AD455">
            <v>0</v>
          </cell>
          <cell r="AT455">
            <v>5204465.3354000002</v>
          </cell>
        </row>
        <row r="456">
          <cell r="M456">
            <v>0</v>
          </cell>
          <cell r="O456">
            <v>0</v>
          </cell>
          <cell r="P456">
            <v>0</v>
          </cell>
          <cell r="AD456">
            <v>0</v>
          </cell>
          <cell r="AT456">
            <v>-1.1641532182693481E-10</v>
          </cell>
        </row>
        <row r="457">
          <cell r="AD457">
            <v>0</v>
          </cell>
          <cell r="AT457">
            <v>0</v>
          </cell>
        </row>
        <row r="458">
          <cell r="B458">
            <v>201808</v>
          </cell>
          <cell r="M458">
            <v>0</v>
          </cell>
          <cell r="O458">
            <v>0</v>
          </cell>
          <cell r="P458">
            <v>0</v>
          </cell>
          <cell r="AD458">
            <v>0</v>
          </cell>
          <cell r="AT458">
            <v>0</v>
          </cell>
        </row>
        <row r="459">
          <cell r="B459">
            <v>201808</v>
          </cell>
          <cell r="AD459">
            <v>0</v>
          </cell>
          <cell r="AT459">
            <v>0</v>
          </cell>
        </row>
        <row r="460">
          <cell r="A460">
            <v>201808</v>
          </cell>
          <cell r="M460">
            <v>0</v>
          </cell>
          <cell r="O460">
            <v>0</v>
          </cell>
          <cell r="P460">
            <v>0</v>
          </cell>
          <cell r="AD460">
            <v>0</v>
          </cell>
          <cell r="AT460">
            <v>0</v>
          </cell>
        </row>
        <row r="461">
          <cell r="AD461">
            <v>0</v>
          </cell>
          <cell r="AT461">
            <v>0</v>
          </cell>
        </row>
        <row r="462">
          <cell r="B462">
            <v>201809</v>
          </cell>
          <cell r="M462">
            <v>0</v>
          </cell>
          <cell r="O462">
            <v>0</v>
          </cell>
          <cell r="P462">
            <v>0</v>
          </cell>
          <cell r="AD462">
            <v>0</v>
          </cell>
          <cell r="AT462">
            <v>0</v>
          </cell>
        </row>
        <row r="463">
          <cell r="B463">
            <v>201809</v>
          </cell>
          <cell r="AD463">
            <v>0</v>
          </cell>
          <cell r="AT463">
            <v>0</v>
          </cell>
        </row>
        <row r="464">
          <cell r="A464">
            <v>201809</v>
          </cell>
          <cell r="M464">
            <v>0</v>
          </cell>
          <cell r="O464">
            <v>0</v>
          </cell>
          <cell r="P464">
            <v>0</v>
          </cell>
          <cell r="AD464">
            <v>0</v>
          </cell>
          <cell r="AT464">
            <v>0</v>
          </cell>
        </row>
        <row r="465">
          <cell r="AD465">
            <v>0</v>
          </cell>
          <cell r="AT465">
            <v>0</v>
          </cell>
        </row>
        <row r="466">
          <cell r="B466">
            <v>201810</v>
          </cell>
          <cell r="M466">
            <v>0</v>
          </cell>
          <cell r="O466">
            <v>0</v>
          </cell>
          <cell r="P466">
            <v>0</v>
          </cell>
          <cell r="AD466">
            <v>0</v>
          </cell>
          <cell r="AT466">
            <v>0</v>
          </cell>
        </row>
        <row r="467">
          <cell r="B467">
            <v>201810</v>
          </cell>
          <cell r="AD467">
            <v>0</v>
          </cell>
          <cell r="AT467">
            <v>0</v>
          </cell>
        </row>
        <row r="468">
          <cell r="A468">
            <v>201810</v>
          </cell>
          <cell r="M468">
            <v>0</v>
          </cell>
          <cell r="O468">
            <v>0</v>
          </cell>
          <cell r="P468">
            <v>0</v>
          </cell>
          <cell r="AD468">
            <v>0</v>
          </cell>
          <cell r="AT468">
            <v>0</v>
          </cell>
        </row>
        <row r="469">
          <cell r="AD469">
            <v>0</v>
          </cell>
          <cell r="AT469">
            <v>0</v>
          </cell>
        </row>
        <row r="470">
          <cell r="B470">
            <v>201811</v>
          </cell>
          <cell r="M470">
            <v>0</v>
          </cell>
          <cell r="O470">
            <v>0</v>
          </cell>
          <cell r="P470">
            <v>0</v>
          </cell>
          <cell r="AD470">
            <v>0</v>
          </cell>
          <cell r="AT470">
            <v>0</v>
          </cell>
        </row>
        <row r="471">
          <cell r="B471">
            <v>201811</v>
          </cell>
          <cell r="M471">
            <v>0</v>
          </cell>
          <cell r="O471">
            <v>0</v>
          </cell>
          <cell r="P471">
            <v>0</v>
          </cell>
          <cell r="AD471">
            <v>0</v>
          </cell>
          <cell r="AT471">
            <v>0</v>
          </cell>
        </row>
        <row r="472">
          <cell r="A472">
            <v>201811</v>
          </cell>
          <cell r="M472">
            <v>0</v>
          </cell>
          <cell r="O472">
            <v>0</v>
          </cell>
          <cell r="P472">
            <v>0</v>
          </cell>
          <cell r="AD472">
            <v>0</v>
          </cell>
          <cell r="AT472">
            <v>0</v>
          </cell>
        </row>
        <row r="473">
          <cell r="AD473">
            <v>0</v>
          </cell>
          <cell r="AT473">
            <v>0</v>
          </cell>
        </row>
        <row r="474">
          <cell r="B474">
            <v>201812</v>
          </cell>
          <cell r="M474">
            <v>0</v>
          </cell>
          <cell r="O474">
            <v>0</v>
          </cell>
          <cell r="P474">
            <v>0</v>
          </cell>
          <cell r="AD474">
            <v>0</v>
          </cell>
          <cell r="AT474">
            <v>0</v>
          </cell>
        </row>
        <row r="475">
          <cell r="B475">
            <v>201812</v>
          </cell>
          <cell r="M475">
            <v>0</v>
          </cell>
          <cell r="O475">
            <v>0</v>
          </cell>
          <cell r="P475">
            <v>0</v>
          </cell>
          <cell r="AD475">
            <v>0</v>
          </cell>
          <cell r="AT475">
            <v>0</v>
          </cell>
        </row>
        <row r="476">
          <cell r="A476">
            <v>201812</v>
          </cell>
          <cell r="M476">
            <v>0</v>
          </cell>
          <cell r="O476">
            <v>0</v>
          </cell>
          <cell r="P476">
            <v>0</v>
          </cell>
          <cell r="AD476">
            <v>0</v>
          </cell>
          <cell r="AT476">
            <v>0</v>
          </cell>
        </row>
        <row r="477">
          <cell r="AD477">
            <v>0</v>
          </cell>
          <cell r="AT477">
            <v>0</v>
          </cell>
        </row>
        <row r="478">
          <cell r="B478">
            <v>201813</v>
          </cell>
          <cell r="M478">
            <v>0</v>
          </cell>
          <cell r="O478">
            <v>0</v>
          </cell>
          <cell r="P478">
            <v>0</v>
          </cell>
          <cell r="AD478">
            <v>0</v>
          </cell>
          <cell r="AT478">
            <v>0</v>
          </cell>
        </row>
        <row r="479">
          <cell r="B479">
            <v>201813</v>
          </cell>
          <cell r="M479">
            <v>0</v>
          </cell>
          <cell r="O479">
            <v>0</v>
          </cell>
          <cell r="P479">
            <v>0</v>
          </cell>
          <cell r="AD479">
            <v>0</v>
          </cell>
          <cell r="AT479">
            <v>0</v>
          </cell>
        </row>
        <row r="480">
          <cell r="A480">
            <v>201813</v>
          </cell>
          <cell r="M480">
            <v>0</v>
          </cell>
          <cell r="O480">
            <v>0</v>
          </cell>
          <cell r="P480">
            <v>0</v>
          </cell>
          <cell r="AD480">
            <v>0</v>
          </cell>
          <cell r="AT480">
            <v>0</v>
          </cell>
        </row>
        <row r="481">
          <cell r="AD481">
            <v>0</v>
          </cell>
          <cell r="AT481">
            <v>0</v>
          </cell>
        </row>
        <row r="482">
          <cell r="B482">
            <v>201814</v>
          </cell>
          <cell r="M482">
            <v>0</v>
          </cell>
          <cell r="O482">
            <v>0</v>
          </cell>
          <cell r="P482">
            <v>0</v>
          </cell>
          <cell r="AD482">
            <v>0</v>
          </cell>
          <cell r="AT482">
            <v>0</v>
          </cell>
        </row>
        <row r="483">
          <cell r="B483">
            <v>201814</v>
          </cell>
          <cell r="M483">
            <v>0</v>
          </cell>
          <cell r="O483">
            <v>0</v>
          </cell>
          <cell r="P483">
            <v>0</v>
          </cell>
          <cell r="AD483">
            <v>0</v>
          </cell>
          <cell r="AT483">
            <v>0</v>
          </cell>
        </row>
        <row r="484">
          <cell r="A484">
            <v>201814</v>
          </cell>
          <cell r="M484">
            <v>0</v>
          </cell>
          <cell r="O484">
            <v>0</v>
          </cell>
          <cell r="P484">
            <v>0</v>
          </cell>
          <cell r="AD484">
            <v>0</v>
          </cell>
          <cell r="AT484">
            <v>0</v>
          </cell>
        </row>
        <row r="485">
          <cell r="AD485">
            <v>0</v>
          </cell>
          <cell r="AT485">
            <v>0</v>
          </cell>
        </row>
        <row r="486">
          <cell r="B486">
            <v>201815</v>
          </cell>
          <cell r="M486">
            <v>0</v>
          </cell>
          <cell r="O486">
            <v>0</v>
          </cell>
          <cell r="P486">
            <v>0</v>
          </cell>
          <cell r="AD486">
            <v>0</v>
          </cell>
          <cell r="AT486">
            <v>0</v>
          </cell>
        </row>
        <row r="487">
          <cell r="B487">
            <v>201815</v>
          </cell>
          <cell r="M487">
            <v>0</v>
          </cell>
          <cell r="O487">
            <v>0</v>
          </cell>
          <cell r="P487">
            <v>0</v>
          </cell>
          <cell r="AD487">
            <v>0</v>
          </cell>
          <cell r="AT487">
            <v>0</v>
          </cell>
        </row>
        <row r="488">
          <cell r="A488">
            <v>201815</v>
          </cell>
          <cell r="M488">
            <v>0</v>
          </cell>
          <cell r="O488">
            <v>0</v>
          </cell>
          <cell r="P488">
            <v>0</v>
          </cell>
          <cell r="AD488">
            <v>0</v>
          </cell>
          <cell r="AT488">
            <v>0</v>
          </cell>
        </row>
        <row r="489">
          <cell r="AD489">
            <v>0</v>
          </cell>
          <cell r="AT489">
            <v>0</v>
          </cell>
        </row>
        <row r="490">
          <cell r="B490">
            <v>201816</v>
          </cell>
          <cell r="M490">
            <v>0</v>
          </cell>
          <cell r="O490">
            <v>0</v>
          </cell>
          <cell r="P490">
            <v>0</v>
          </cell>
          <cell r="AD490">
            <v>0</v>
          </cell>
          <cell r="AT490">
            <v>0</v>
          </cell>
        </row>
        <row r="491">
          <cell r="B491">
            <v>201816</v>
          </cell>
          <cell r="M491">
            <v>0</v>
          </cell>
          <cell r="O491">
            <v>0</v>
          </cell>
          <cell r="P491">
            <v>0</v>
          </cell>
          <cell r="AD491">
            <v>0</v>
          </cell>
          <cell r="AT491">
            <v>0</v>
          </cell>
        </row>
        <row r="492">
          <cell r="A492">
            <v>201816</v>
          </cell>
          <cell r="M492">
            <v>0</v>
          </cell>
          <cell r="O492">
            <v>0</v>
          </cell>
          <cell r="P492">
            <v>0</v>
          </cell>
          <cell r="AD492">
            <v>0</v>
          </cell>
          <cell r="AT492">
            <v>0</v>
          </cell>
        </row>
        <row r="493">
          <cell r="AD493">
            <v>0</v>
          </cell>
          <cell r="AT493">
            <v>0</v>
          </cell>
        </row>
        <row r="494">
          <cell r="B494">
            <v>201817</v>
          </cell>
          <cell r="M494">
            <v>0</v>
          </cell>
          <cell r="O494">
            <v>0</v>
          </cell>
          <cell r="P494">
            <v>0</v>
          </cell>
          <cell r="AD494">
            <v>0</v>
          </cell>
          <cell r="AT494">
            <v>0</v>
          </cell>
        </row>
        <row r="495">
          <cell r="B495">
            <v>201817</v>
          </cell>
          <cell r="M495">
            <v>0</v>
          </cell>
          <cell r="O495">
            <v>0</v>
          </cell>
          <cell r="P495">
            <v>0</v>
          </cell>
          <cell r="AD495">
            <v>0</v>
          </cell>
          <cell r="AT495">
            <v>0</v>
          </cell>
        </row>
        <row r="496">
          <cell r="A496">
            <v>201817</v>
          </cell>
          <cell r="M496">
            <v>0</v>
          </cell>
          <cell r="O496">
            <v>0</v>
          </cell>
          <cell r="P496">
            <v>0</v>
          </cell>
          <cell r="AD496">
            <v>0</v>
          </cell>
          <cell r="AT496">
            <v>0</v>
          </cell>
        </row>
        <row r="497">
          <cell r="AD497">
            <v>0</v>
          </cell>
          <cell r="AT497">
            <v>0</v>
          </cell>
        </row>
        <row r="498">
          <cell r="B498">
            <v>201818</v>
          </cell>
          <cell r="M498">
            <v>0</v>
          </cell>
          <cell r="O498">
            <v>0</v>
          </cell>
          <cell r="P498">
            <v>0</v>
          </cell>
          <cell r="AD498">
            <v>0</v>
          </cell>
          <cell r="AT498">
            <v>0</v>
          </cell>
        </row>
        <row r="499">
          <cell r="B499">
            <v>201818</v>
          </cell>
          <cell r="AD499">
            <v>0</v>
          </cell>
          <cell r="AT499">
            <v>0</v>
          </cell>
        </row>
        <row r="500">
          <cell r="A500">
            <v>201818</v>
          </cell>
          <cell r="M500">
            <v>0</v>
          </cell>
          <cell r="O500">
            <v>0</v>
          </cell>
          <cell r="P500">
            <v>0</v>
          </cell>
          <cell r="AD500">
            <v>0</v>
          </cell>
          <cell r="AT500">
            <v>0</v>
          </cell>
        </row>
        <row r="501">
          <cell r="AD501">
            <v>0</v>
          </cell>
          <cell r="AT501">
            <v>0</v>
          </cell>
        </row>
        <row r="502">
          <cell r="B502">
            <v>201819</v>
          </cell>
          <cell r="M502">
            <v>0</v>
          </cell>
          <cell r="O502">
            <v>0</v>
          </cell>
          <cell r="P502">
            <v>0</v>
          </cell>
          <cell r="AD502">
            <v>0</v>
          </cell>
          <cell r="AT502">
            <v>0</v>
          </cell>
        </row>
        <row r="503">
          <cell r="B503">
            <v>201819</v>
          </cell>
          <cell r="AD503">
            <v>0</v>
          </cell>
          <cell r="AT503">
            <v>0</v>
          </cell>
        </row>
        <row r="504">
          <cell r="A504">
            <v>201819</v>
          </cell>
          <cell r="M504">
            <v>0</v>
          </cell>
          <cell r="O504">
            <v>0</v>
          </cell>
          <cell r="P504">
            <v>0</v>
          </cell>
          <cell r="AD504">
            <v>0</v>
          </cell>
          <cell r="AT504">
            <v>0</v>
          </cell>
        </row>
        <row r="505">
          <cell r="AD505">
            <v>0</v>
          </cell>
          <cell r="AT505">
            <v>0</v>
          </cell>
        </row>
        <row r="506">
          <cell r="B506">
            <v>201820</v>
          </cell>
          <cell r="M506">
            <v>0</v>
          </cell>
          <cell r="O506">
            <v>0</v>
          </cell>
          <cell r="P506">
            <v>0</v>
          </cell>
          <cell r="AD506">
            <v>0</v>
          </cell>
          <cell r="AT506">
            <v>0</v>
          </cell>
        </row>
        <row r="507">
          <cell r="B507">
            <v>201820</v>
          </cell>
          <cell r="M507">
            <v>0</v>
          </cell>
          <cell r="O507">
            <v>0</v>
          </cell>
          <cell r="P507">
            <v>0</v>
          </cell>
          <cell r="AD507">
            <v>0</v>
          </cell>
          <cell r="AT507">
            <v>0</v>
          </cell>
        </row>
        <row r="508">
          <cell r="A508">
            <v>201820</v>
          </cell>
          <cell r="M508">
            <v>0</v>
          </cell>
          <cell r="O508">
            <v>0</v>
          </cell>
          <cell r="P508">
            <v>0</v>
          </cell>
          <cell r="AD508">
            <v>0</v>
          </cell>
          <cell r="AT508">
            <v>0</v>
          </cell>
        </row>
        <row r="509">
          <cell r="AD509">
            <v>0</v>
          </cell>
          <cell r="AT509">
            <v>0</v>
          </cell>
        </row>
        <row r="510">
          <cell r="B510">
            <v>201821</v>
          </cell>
          <cell r="M510">
            <v>0</v>
          </cell>
          <cell r="O510">
            <v>0</v>
          </cell>
          <cell r="P510">
            <v>0</v>
          </cell>
          <cell r="AD510">
            <v>0</v>
          </cell>
          <cell r="AT510">
            <v>0</v>
          </cell>
        </row>
        <row r="511">
          <cell r="B511">
            <v>201821</v>
          </cell>
          <cell r="M511">
            <v>0</v>
          </cell>
          <cell r="O511">
            <v>0</v>
          </cell>
          <cell r="P511">
            <v>0</v>
          </cell>
          <cell r="AD511">
            <v>0</v>
          </cell>
          <cell r="AT511">
            <v>0</v>
          </cell>
        </row>
        <row r="512">
          <cell r="A512">
            <v>201821</v>
          </cell>
          <cell r="M512">
            <v>0</v>
          </cell>
          <cell r="O512">
            <v>0</v>
          </cell>
          <cell r="P512">
            <v>0</v>
          </cell>
          <cell r="AD512">
            <v>0</v>
          </cell>
          <cell r="AT512">
            <v>0</v>
          </cell>
        </row>
        <row r="513">
          <cell r="AD513">
            <v>0</v>
          </cell>
          <cell r="AT513">
            <v>0</v>
          </cell>
        </row>
        <row r="514">
          <cell r="B514">
            <v>201822</v>
          </cell>
          <cell r="M514">
            <v>0</v>
          </cell>
          <cell r="O514">
            <v>0</v>
          </cell>
          <cell r="P514">
            <v>0</v>
          </cell>
          <cell r="AD514">
            <v>0</v>
          </cell>
          <cell r="AT514">
            <v>0</v>
          </cell>
        </row>
        <row r="515">
          <cell r="B515">
            <v>201822</v>
          </cell>
          <cell r="M515">
            <v>0</v>
          </cell>
          <cell r="O515">
            <v>0</v>
          </cell>
          <cell r="P515">
            <v>0</v>
          </cell>
          <cell r="AD515">
            <v>0</v>
          </cell>
          <cell r="AT515">
            <v>0</v>
          </cell>
        </row>
        <row r="516">
          <cell r="A516">
            <v>201822</v>
          </cell>
          <cell r="M516">
            <v>0</v>
          </cell>
          <cell r="O516">
            <v>0</v>
          </cell>
          <cell r="P516">
            <v>0</v>
          </cell>
          <cell r="AD516">
            <v>0</v>
          </cell>
          <cell r="AT516">
            <v>0</v>
          </cell>
        </row>
        <row r="517">
          <cell r="AD517">
            <v>0</v>
          </cell>
          <cell r="AT517">
            <v>0</v>
          </cell>
        </row>
        <row r="518">
          <cell r="B518">
            <v>201823</v>
          </cell>
          <cell r="M518">
            <v>0</v>
          </cell>
          <cell r="O518">
            <v>0</v>
          </cell>
          <cell r="P518">
            <v>0</v>
          </cell>
          <cell r="AD518">
            <v>0</v>
          </cell>
          <cell r="AT518">
            <v>0</v>
          </cell>
        </row>
        <row r="519">
          <cell r="B519">
            <v>201823</v>
          </cell>
          <cell r="M519">
            <v>0</v>
          </cell>
          <cell r="O519">
            <v>0</v>
          </cell>
          <cell r="P519">
            <v>0</v>
          </cell>
          <cell r="AD519">
            <v>0</v>
          </cell>
          <cell r="AT519">
            <v>0</v>
          </cell>
        </row>
        <row r="520">
          <cell r="A520">
            <v>201823</v>
          </cell>
          <cell r="M520">
            <v>0</v>
          </cell>
          <cell r="O520">
            <v>0</v>
          </cell>
          <cell r="P520">
            <v>0</v>
          </cell>
          <cell r="AD520">
            <v>0</v>
          </cell>
          <cell r="AT520">
            <v>0</v>
          </cell>
        </row>
        <row r="521">
          <cell r="AD521">
            <v>0</v>
          </cell>
          <cell r="AT521">
            <v>0</v>
          </cell>
        </row>
        <row r="522">
          <cell r="B522">
            <v>201824</v>
          </cell>
          <cell r="M522">
            <v>0</v>
          </cell>
          <cell r="O522">
            <v>0</v>
          </cell>
          <cell r="P522">
            <v>0</v>
          </cell>
          <cell r="AD522">
            <v>0</v>
          </cell>
          <cell r="AT522">
            <v>0</v>
          </cell>
        </row>
        <row r="523">
          <cell r="B523">
            <v>201824</v>
          </cell>
          <cell r="M523">
            <v>0</v>
          </cell>
          <cell r="O523">
            <v>0</v>
          </cell>
          <cell r="P523">
            <v>0</v>
          </cell>
          <cell r="AD523">
            <v>0</v>
          </cell>
          <cell r="AT523">
            <v>0</v>
          </cell>
        </row>
        <row r="524">
          <cell r="A524">
            <v>201824</v>
          </cell>
          <cell r="M524">
            <v>0</v>
          </cell>
          <cell r="O524">
            <v>0</v>
          </cell>
          <cell r="P524">
            <v>0</v>
          </cell>
          <cell r="AD524">
            <v>0</v>
          </cell>
          <cell r="AT524">
            <v>0</v>
          </cell>
        </row>
        <row r="525">
          <cell r="AD525">
            <v>0</v>
          </cell>
          <cell r="AT525">
            <v>0</v>
          </cell>
        </row>
        <row r="526">
          <cell r="B526">
            <v>201825</v>
          </cell>
          <cell r="M526">
            <v>0</v>
          </cell>
          <cell r="O526">
            <v>0</v>
          </cell>
          <cell r="P526">
            <v>0</v>
          </cell>
          <cell r="AD526">
            <v>0</v>
          </cell>
          <cell r="AT526">
            <v>0</v>
          </cell>
        </row>
        <row r="527">
          <cell r="B527">
            <v>201825</v>
          </cell>
          <cell r="M527">
            <v>0</v>
          </cell>
          <cell r="O527">
            <v>0</v>
          </cell>
          <cell r="P527">
            <v>0</v>
          </cell>
          <cell r="AD527">
            <v>0</v>
          </cell>
          <cell r="AT527">
            <v>0</v>
          </cell>
        </row>
        <row r="528">
          <cell r="A528">
            <v>201825</v>
          </cell>
          <cell r="M528">
            <v>0</v>
          </cell>
          <cell r="O528">
            <v>0</v>
          </cell>
          <cell r="P528">
            <v>0</v>
          </cell>
          <cell r="AD528">
            <v>0</v>
          </cell>
          <cell r="AT528">
            <v>0</v>
          </cell>
        </row>
        <row r="529">
          <cell r="AD529">
            <v>0</v>
          </cell>
          <cell r="AT529">
            <v>0</v>
          </cell>
        </row>
        <row r="530">
          <cell r="B530">
            <v>201826</v>
          </cell>
          <cell r="M530">
            <v>0</v>
          </cell>
          <cell r="O530">
            <v>0</v>
          </cell>
          <cell r="P530">
            <v>0</v>
          </cell>
          <cell r="AD530">
            <v>0</v>
          </cell>
          <cell r="AT530">
            <v>0</v>
          </cell>
        </row>
        <row r="531">
          <cell r="B531">
            <v>201826</v>
          </cell>
          <cell r="M531">
            <v>0</v>
          </cell>
          <cell r="O531">
            <v>0</v>
          </cell>
          <cell r="P531">
            <v>0</v>
          </cell>
          <cell r="AD531">
            <v>0</v>
          </cell>
          <cell r="AT531">
            <v>0</v>
          </cell>
        </row>
        <row r="532">
          <cell r="A532">
            <v>201826</v>
          </cell>
          <cell r="M532">
            <v>0</v>
          </cell>
          <cell r="O532">
            <v>0</v>
          </cell>
          <cell r="P532">
            <v>0</v>
          </cell>
          <cell r="AD532">
            <v>0</v>
          </cell>
          <cell r="AT532">
            <v>0</v>
          </cell>
        </row>
        <row r="533">
          <cell r="AD533">
            <v>0</v>
          </cell>
          <cell r="AT533">
            <v>0</v>
          </cell>
        </row>
        <row r="534">
          <cell r="B534">
            <v>201827</v>
          </cell>
          <cell r="M534">
            <v>0</v>
          </cell>
          <cell r="O534">
            <v>0</v>
          </cell>
          <cell r="P534">
            <v>0</v>
          </cell>
          <cell r="AD534">
            <v>0</v>
          </cell>
          <cell r="AT534">
            <v>0</v>
          </cell>
        </row>
        <row r="535">
          <cell r="B535">
            <v>201827</v>
          </cell>
          <cell r="M535">
            <v>0</v>
          </cell>
          <cell r="O535">
            <v>0</v>
          </cell>
          <cell r="P535">
            <v>0</v>
          </cell>
          <cell r="AD535">
            <v>0</v>
          </cell>
          <cell r="AT535">
            <v>0</v>
          </cell>
        </row>
        <row r="536">
          <cell r="A536">
            <v>201827</v>
          </cell>
          <cell r="M536">
            <v>0</v>
          </cell>
          <cell r="O536">
            <v>0</v>
          </cell>
          <cell r="P536">
            <v>0</v>
          </cell>
          <cell r="AD536">
            <v>0</v>
          </cell>
          <cell r="AT536">
            <v>0</v>
          </cell>
        </row>
        <row r="537">
          <cell r="AD537">
            <v>0</v>
          </cell>
          <cell r="AT537">
            <v>0</v>
          </cell>
        </row>
        <row r="538">
          <cell r="B538">
            <v>201828</v>
          </cell>
          <cell r="M538">
            <v>0</v>
          </cell>
          <cell r="O538">
            <v>0</v>
          </cell>
          <cell r="P538">
            <v>0</v>
          </cell>
          <cell r="AD538">
            <v>0</v>
          </cell>
          <cell r="AT538">
            <v>0</v>
          </cell>
        </row>
        <row r="539">
          <cell r="B539">
            <v>201828</v>
          </cell>
          <cell r="M539">
            <v>0</v>
          </cell>
          <cell r="O539">
            <v>0</v>
          </cell>
          <cell r="P539">
            <v>0</v>
          </cell>
          <cell r="AD539">
            <v>0</v>
          </cell>
          <cell r="AT539">
            <v>0</v>
          </cell>
        </row>
        <row r="540">
          <cell r="A540">
            <v>201828</v>
          </cell>
          <cell r="M540">
            <v>0</v>
          </cell>
          <cell r="O540">
            <v>0</v>
          </cell>
          <cell r="P540">
            <v>0</v>
          </cell>
          <cell r="AD540">
            <v>0</v>
          </cell>
          <cell r="AT540">
            <v>0</v>
          </cell>
        </row>
        <row r="541">
          <cell r="AD541">
            <v>0</v>
          </cell>
          <cell r="AT541">
            <v>0</v>
          </cell>
        </row>
        <row r="542">
          <cell r="B542">
            <v>201829</v>
          </cell>
          <cell r="M542">
            <v>0</v>
          </cell>
          <cell r="O542">
            <v>0</v>
          </cell>
          <cell r="P542">
            <v>0</v>
          </cell>
          <cell r="AD542">
            <v>0</v>
          </cell>
          <cell r="AT542">
            <v>0</v>
          </cell>
        </row>
        <row r="543">
          <cell r="B543">
            <v>201829</v>
          </cell>
          <cell r="M543">
            <v>0</v>
          </cell>
          <cell r="O543">
            <v>0</v>
          </cell>
          <cell r="P543">
            <v>0</v>
          </cell>
          <cell r="AD543">
            <v>0</v>
          </cell>
          <cell r="AT543">
            <v>0</v>
          </cell>
        </row>
        <row r="544">
          <cell r="A544">
            <v>201829</v>
          </cell>
          <cell r="M544">
            <v>0</v>
          </cell>
          <cell r="O544">
            <v>0</v>
          </cell>
          <cell r="P544">
            <v>0</v>
          </cell>
          <cell r="AD544">
            <v>0</v>
          </cell>
          <cell r="AT544">
            <v>0</v>
          </cell>
        </row>
        <row r="545">
          <cell r="AD545">
            <v>0</v>
          </cell>
          <cell r="AT545">
            <v>0</v>
          </cell>
        </row>
        <row r="546">
          <cell r="B546">
            <v>201830</v>
          </cell>
          <cell r="M546">
            <v>0</v>
          </cell>
          <cell r="O546">
            <v>0</v>
          </cell>
          <cell r="P546">
            <v>0</v>
          </cell>
          <cell r="AD546">
            <v>0</v>
          </cell>
          <cell r="AT546">
            <v>0</v>
          </cell>
        </row>
        <row r="547">
          <cell r="B547">
            <v>201830</v>
          </cell>
          <cell r="M547">
            <v>0</v>
          </cell>
          <cell r="O547">
            <v>0</v>
          </cell>
          <cell r="P547">
            <v>0</v>
          </cell>
          <cell r="AD547">
            <v>0</v>
          </cell>
          <cell r="AT547">
            <v>0</v>
          </cell>
        </row>
        <row r="548">
          <cell r="A548">
            <v>201830</v>
          </cell>
          <cell r="M548">
            <v>0</v>
          </cell>
          <cell r="O548">
            <v>0</v>
          </cell>
          <cell r="P548">
            <v>0</v>
          </cell>
          <cell r="AD548">
            <v>0</v>
          </cell>
          <cell r="AT548">
            <v>0</v>
          </cell>
        </row>
        <row r="549">
          <cell r="AD549">
            <v>0</v>
          </cell>
          <cell r="AT549">
            <v>0</v>
          </cell>
        </row>
        <row r="550">
          <cell r="B550">
            <v>201831</v>
          </cell>
          <cell r="M550">
            <v>0</v>
          </cell>
          <cell r="O550">
            <v>0</v>
          </cell>
          <cell r="P550">
            <v>0</v>
          </cell>
          <cell r="AD550">
            <v>0</v>
          </cell>
          <cell r="AT550">
            <v>0</v>
          </cell>
        </row>
        <row r="551">
          <cell r="B551">
            <v>201831</v>
          </cell>
          <cell r="M551">
            <v>0</v>
          </cell>
          <cell r="O551">
            <v>0</v>
          </cell>
          <cell r="P551">
            <v>0</v>
          </cell>
          <cell r="AD551">
            <v>0</v>
          </cell>
          <cell r="AT551">
            <v>0</v>
          </cell>
        </row>
        <row r="552">
          <cell r="A552">
            <v>201831</v>
          </cell>
          <cell r="M552">
            <v>0</v>
          </cell>
          <cell r="O552">
            <v>0</v>
          </cell>
          <cell r="P552">
            <v>0</v>
          </cell>
          <cell r="AD552">
            <v>0</v>
          </cell>
          <cell r="AT552">
            <v>0</v>
          </cell>
        </row>
        <row r="553">
          <cell r="AD553">
            <v>0</v>
          </cell>
          <cell r="AT553">
            <v>0</v>
          </cell>
        </row>
        <row r="554">
          <cell r="B554">
            <v>201832</v>
          </cell>
          <cell r="M554">
            <v>0</v>
          </cell>
          <cell r="O554">
            <v>0</v>
          </cell>
          <cell r="P554">
            <v>0</v>
          </cell>
          <cell r="AD554">
            <v>0</v>
          </cell>
          <cell r="AT554">
            <v>0</v>
          </cell>
        </row>
        <row r="555">
          <cell r="B555">
            <v>201832</v>
          </cell>
          <cell r="M555">
            <v>0</v>
          </cell>
          <cell r="O555">
            <v>0</v>
          </cell>
          <cell r="P555">
            <v>0</v>
          </cell>
          <cell r="AD555">
            <v>0</v>
          </cell>
          <cell r="AT555">
            <v>0</v>
          </cell>
        </row>
        <row r="556">
          <cell r="A556">
            <v>201832</v>
          </cell>
          <cell r="M556">
            <v>0</v>
          </cell>
          <cell r="O556">
            <v>0</v>
          </cell>
          <cell r="P556">
            <v>0</v>
          </cell>
          <cell r="AD556">
            <v>0</v>
          </cell>
          <cell r="AT556">
            <v>0</v>
          </cell>
        </row>
        <row r="557">
          <cell r="AD557">
            <v>0</v>
          </cell>
          <cell r="AT557">
            <v>0</v>
          </cell>
        </row>
        <row r="558">
          <cell r="B558">
            <v>201833</v>
          </cell>
          <cell r="M558">
            <v>0</v>
          </cell>
          <cell r="O558">
            <v>0</v>
          </cell>
          <cell r="P558">
            <v>0</v>
          </cell>
          <cell r="AD558">
            <v>0</v>
          </cell>
          <cell r="AT558">
            <v>0</v>
          </cell>
        </row>
        <row r="559">
          <cell r="B559">
            <v>201833</v>
          </cell>
          <cell r="M559">
            <v>0</v>
          </cell>
          <cell r="O559">
            <v>0</v>
          </cell>
          <cell r="P559">
            <v>0</v>
          </cell>
          <cell r="AD559">
            <v>0</v>
          </cell>
          <cell r="AT559">
            <v>0</v>
          </cell>
        </row>
        <row r="560">
          <cell r="A560">
            <v>201833</v>
          </cell>
          <cell r="M560">
            <v>0</v>
          </cell>
          <cell r="O560">
            <v>0</v>
          </cell>
          <cell r="P560">
            <v>0</v>
          </cell>
          <cell r="AD560">
            <v>0</v>
          </cell>
          <cell r="AT560">
            <v>0</v>
          </cell>
        </row>
        <row r="561">
          <cell r="AD561">
            <v>0</v>
          </cell>
          <cell r="AT561">
            <v>0</v>
          </cell>
        </row>
        <row r="562">
          <cell r="B562">
            <v>201834</v>
          </cell>
          <cell r="M562">
            <v>0</v>
          </cell>
          <cell r="O562">
            <v>0</v>
          </cell>
          <cell r="P562">
            <v>0</v>
          </cell>
          <cell r="AD562">
            <v>0</v>
          </cell>
          <cell r="AT562">
            <v>0</v>
          </cell>
        </row>
        <row r="563">
          <cell r="B563">
            <v>201834</v>
          </cell>
          <cell r="M563">
            <v>0</v>
          </cell>
          <cell r="O563">
            <v>0</v>
          </cell>
          <cell r="P563">
            <v>0</v>
          </cell>
          <cell r="AD563">
            <v>0</v>
          </cell>
          <cell r="AT563">
            <v>0</v>
          </cell>
        </row>
        <row r="564">
          <cell r="A564">
            <v>201834</v>
          </cell>
          <cell r="M564">
            <v>0</v>
          </cell>
          <cell r="O564">
            <v>0</v>
          </cell>
          <cell r="P564">
            <v>0</v>
          </cell>
          <cell r="AD564">
            <v>0</v>
          </cell>
          <cell r="AT564">
            <v>0</v>
          </cell>
        </row>
        <row r="565">
          <cell r="AD565">
            <v>0</v>
          </cell>
          <cell r="AT565">
            <v>0</v>
          </cell>
        </row>
        <row r="566">
          <cell r="AD566">
            <v>0</v>
          </cell>
          <cell r="AT566">
            <v>0</v>
          </cell>
        </row>
        <row r="567">
          <cell r="B567">
            <v>201835</v>
          </cell>
          <cell r="M567">
            <v>17072.630399999998</v>
          </cell>
          <cell r="O567">
            <v>0</v>
          </cell>
          <cell r="P567">
            <v>245515.60159999999</v>
          </cell>
          <cell r="AD567">
            <v>0</v>
          </cell>
          <cell r="AT567">
            <v>2980741.7422000002</v>
          </cell>
        </row>
        <row r="568">
          <cell r="B568">
            <v>201835</v>
          </cell>
          <cell r="M568">
            <v>0</v>
          </cell>
          <cell r="O568">
            <v>0</v>
          </cell>
          <cell r="P568">
            <v>0</v>
          </cell>
          <cell r="AD568">
            <v>0</v>
          </cell>
          <cell r="AT568">
            <v>0</v>
          </cell>
        </row>
        <row r="569">
          <cell r="A569">
            <v>201835</v>
          </cell>
          <cell r="M569">
            <v>17072.630399999998</v>
          </cell>
          <cell r="O569">
            <v>0</v>
          </cell>
          <cell r="P569">
            <v>0</v>
          </cell>
          <cell r="AD569">
            <v>0</v>
          </cell>
          <cell r="AT569">
            <v>3226257.2133999998</v>
          </cell>
        </row>
        <row r="570">
          <cell r="P570">
            <v>-245515.60159999999</v>
          </cell>
          <cell r="AD570">
            <v>0</v>
          </cell>
          <cell r="AT570">
            <v>245515.47119999997</v>
          </cell>
        </row>
        <row r="571">
          <cell r="B571">
            <v>201836</v>
          </cell>
          <cell r="M571">
            <v>0</v>
          </cell>
          <cell r="O571">
            <v>0</v>
          </cell>
          <cell r="P571">
            <v>0</v>
          </cell>
          <cell r="AD571">
            <v>0</v>
          </cell>
          <cell r="AT571">
            <v>2798019.8001999995</v>
          </cell>
        </row>
        <row r="572">
          <cell r="B572">
            <v>201836</v>
          </cell>
          <cell r="M572">
            <v>0</v>
          </cell>
          <cell r="O572">
            <v>0</v>
          </cell>
          <cell r="P572">
            <v>0</v>
          </cell>
          <cell r="AD572">
            <v>0</v>
          </cell>
          <cell r="AT572">
            <v>0</v>
          </cell>
        </row>
        <row r="573">
          <cell r="A573">
            <v>201836</v>
          </cell>
          <cell r="M573">
            <v>0</v>
          </cell>
          <cell r="O573">
            <v>0</v>
          </cell>
          <cell r="P573">
            <v>0</v>
          </cell>
          <cell r="AD573">
            <v>0</v>
          </cell>
          <cell r="AT573">
            <v>2798019.8001999995</v>
          </cell>
        </row>
        <row r="574">
          <cell r="M574">
            <v>0</v>
          </cell>
          <cell r="O574">
            <v>0</v>
          </cell>
          <cell r="P574">
            <v>0</v>
          </cell>
          <cell r="AD574">
            <v>0</v>
          </cell>
          <cell r="AT574">
            <v>0</v>
          </cell>
        </row>
        <row r="575">
          <cell r="B575">
            <v>201837</v>
          </cell>
          <cell r="M575">
            <v>0</v>
          </cell>
          <cell r="O575">
            <v>0</v>
          </cell>
          <cell r="P575">
            <v>0</v>
          </cell>
          <cell r="AD575">
            <v>0</v>
          </cell>
          <cell r="AT575">
            <v>563721.23699999996</v>
          </cell>
        </row>
        <row r="576">
          <cell r="B576">
            <v>201837</v>
          </cell>
          <cell r="M576">
            <v>0</v>
          </cell>
          <cell r="O576">
            <v>0</v>
          </cell>
          <cell r="P576">
            <v>0</v>
          </cell>
          <cell r="AD576">
            <v>0</v>
          </cell>
          <cell r="AT576">
            <v>0</v>
          </cell>
        </row>
        <row r="577">
          <cell r="A577">
            <v>201837</v>
          </cell>
          <cell r="M577">
            <v>0</v>
          </cell>
          <cell r="O577">
            <v>0</v>
          </cell>
          <cell r="P577">
            <v>0</v>
          </cell>
          <cell r="AD577">
            <v>0</v>
          </cell>
          <cell r="AT577">
            <v>563721.23699999996</v>
          </cell>
        </row>
        <row r="578">
          <cell r="AD578">
            <v>0</v>
          </cell>
          <cell r="AT578">
            <v>0</v>
          </cell>
        </row>
        <row r="579">
          <cell r="B579">
            <v>201838</v>
          </cell>
          <cell r="M579">
            <v>0</v>
          </cell>
          <cell r="O579">
            <v>0</v>
          </cell>
          <cell r="P579">
            <v>0</v>
          </cell>
          <cell r="AD579">
            <v>0</v>
          </cell>
          <cell r="AT579">
            <v>795199.92039999994</v>
          </cell>
        </row>
        <row r="580">
          <cell r="B580">
            <v>201838</v>
          </cell>
          <cell r="M580">
            <v>0</v>
          </cell>
          <cell r="O580">
            <v>0</v>
          </cell>
          <cell r="P580">
            <v>0</v>
          </cell>
          <cell r="AD580">
            <v>0</v>
          </cell>
          <cell r="AT580">
            <v>0</v>
          </cell>
        </row>
        <row r="581">
          <cell r="A581">
            <v>201838</v>
          </cell>
          <cell r="M581">
            <v>0</v>
          </cell>
          <cell r="O581">
            <v>0</v>
          </cell>
          <cell r="P581">
            <v>0</v>
          </cell>
          <cell r="AD581">
            <v>0</v>
          </cell>
          <cell r="AT581">
            <v>795199.92039999994</v>
          </cell>
        </row>
        <row r="582">
          <cell r="AD582">
            <v>0</v>
          </cell>
          <cell r="AT582">
            <v>0</v>
          </cell>
        </row>
        <row r="583">
          <cell r="B583">
            <v>201839</v>
          </cell>
          <cell r="M583">
            <v>0</v>
          </cell>
          <cell r="O583">
            <v>0</v>
          </cell>
          <cell r="P583">
            <v>0</v>
          </cell>
          <cell r="AD583">
            <v>0</v>
          </cell>
          <cell r="AT583">
            <v>0</v>
          </cell>
        </row>
        <row r="584">
          <cell r="B584">
            <v>201839</v>
          </cell>
          <cell r="M584">
            <v>0</v>
          </cell>
          <cell r="O584">
            <v>0</v>
          </cell>
          <cell r="P584">
            <v>0</v>
          </cell>
          <cell r="AD584">
            <v>0</v>
          </cell>
          <cell r="AT584">
            <v>0</v>
          </cell>
        </row>
        <row r="585">
          <cell r="A585">
            <v>201839</v>
          </cell>
          <cell r="M585">
            <v>0</v>
          </cell>
          <cell r="O585">
            <v>0</v>
          </cell>
          <cell r="P585">
            <v>0</v>
          </cell>
          <cell r="AD585">
            <v>0</v>
          </cell>
          <cell r="AT585">
            <v>0</v>
          </cell>
        </row>
        <row r="586">
          <cell r="AD586">
            <v>0</v>
          </cell>
          <cell r="AT586">
            <v>0</v>
          </cell>
        </row>
        <row r="587">
          <cell r="B587">
            <v>201840</v>
          </cell>
          <cell r="M587">
            <v>0</v>
          </cell>
          <cell r="O587">
            <v>0</v>
          </cell>
          <cell r="P587">
            <v>0</v>
          </cell>
          <cell r="AD587">
            <v>0</v>
          </cell>
          <cell r="AT587">
            <v>0</v>
          </cell>
        </row>
        <row r="588">
          <cell r="B588">
            <v>201840</v>
          </cell>
          <cell r="M588">
            <v>0</v>
          </cell>
          <cell r="O588">
            <v>0</v>
          </cell>
          <cell r="P588">
            <v>0</v>
          </cell>
          <cell r="AD588">
            <v>0</v>
          </cell>
          <cell r="AT588">
            <v>0</v>
          </cell>
        </row>
        <row r="589">
          <cell r="A589">
            <v>201840</v>
          </cell>
          <cell r="M589">
            <v>0</v>
          </cell>
          <cell r="O589">
            <v>0</v>
          </cell>
          <cell r="P589">
            <v>0</v>
          </cell>
          <cell r="AD589">
            <v>0</v>
          </cell>
          <cell r="AT589">
            <v>0</v>
          </cell>
        </row>
        <row r="590">
          <cell r="AD590">
            <v>0</v>
          </cell>
          <cell r="AT590">
            <v>0</v>
          </cell>
        </row>
        <row r="591">
          <cell r="B591">
            <v>201841</v>
          </cell>
          <cell r="M591">
            <v>0</v>
          </cell>
          <cell r="O591">
            <v>0</v>
          </cell>
          <cell r="P591">
            <v>0</v>
          </cell>
          <cell r="AD591">
            <v>0</v>
          </cell>
          <cell r="AT591">
            <v>0</v>
          </cell>
        </row>
        <row r="592">
          <cell r="B592">
            <v>201841</v>
          </cell>
          <cell r="M592">
            <v>0</v>
          </cell>
          <cell r="O592">
            <v>0</v>
          </cell>
          <cell r="P592">
            <v>0</v>
          </cell>
          <cell r="AD592">
            <v>0</v>
          </cell>
          <cell r="AT592">
            <v>0</v>
          </cell>
        </row>
        <row r="593">
          <cell r="A593">
            <v>201841</v>
          </cell>
          <cell r="M593">
            <v>0</v>
          </cell>
          <cell r="O593">
            <v>0</v>
          </cell>
          <cell r="P593">
            <v>0</v>
          </cell>
          <cell r="AD593">
            <v>0</v>
          </cell>
          <cell r="AT593">
            <v>0</v>
          </cell>
        </row>
        <row r="594">
          <cell r="AD594">
            <v>0</v>
          </cell>
          <cell r="AT594">
            <v>0</v>
          </cell>
        </row>
        <row r="595">
          <cell r="B595">
            <v>201842</v>
          </cell>
          <cell r="M595">
            <v>0</v>
          </cell>
          <cell r="O595">
            <v>0</v>
          </cell>
          <cell r="P595">
            <v>0</v>
          </cell>
          <cell r="AD595">
            <v>0</v>
          </cell>
          <cell r="AT595">
            <v>0</v>
          </cell>
        </row>
        <row r="596">
          <cell r="B596">
            <v>201842</v>
          </cell>
          <cell r="M596">
            <v>0</v>
          </cell>
          <cell r="O596">
            <v>0</v>
          </cell>
          <cell r="P596">
            <v>0</v>
          </cell>
          <cell r="AD596">
            <v>0</v>
          </cell>
          <cell r="AT596">
            <v>0</v>
          </cell>
        </row>
        <row r="597">
          <cell r="A597">
            <v>201842</v>
          </cell>
          <cell r="M597">
            <v>0</v>
          </cell>
          <cell r="O597">
            <v>0</v>
          </cell>
          <cell r="P597">
            <v>0</v>
          </cell>
          <cell r="AD597">
            <v>0</v>
          </cell>
          <cell r="AT597">
            <v>0</v>
          </cell>
        </row>
        <row r="598">
          <cell r="AD598">
            <v>0</v>
          </cell>
          <cell r="AT598">
            <v>0</v>
          </cell>
        </row>
        <row r="599">
          <cell r="B599">
            <v>201843</v>
          </cell>
          <cell r="M599">
            <v>0</v>
          </cell>
          <cell r="O599">
            <v>0</v>
          </cell>
          <cell r="P599">
            <v>0</v>
          </cell>
          <cell r="AD599">
            <v>0</v>
          </cell>
          <cell r="AT599">
            <v>0</v>
          </cell>
        </row>
        <row r="600">
          <cell r="B600">
            <v>201843</v>
          </cell>
          <cell r="M600">
            <v>0</v>
          </cell>
          <cell r="O600">
            <v>0</v>
          </cell>
          <cell r="P600">
            <v>0</v>
          </cell>
          <cell r="AD600">
            <v>0</v>
          </cell>
          <cell r="AT600">
            <v>0</v>
          </cell>
        </row>
        <row r="601">
          <cell r="A601">
            <v>201843</v>
          </cell>
          <cell r="M601">
            <v>0</v>
          </cell>
          <cell r="O601">
            <v>0</v>
          </cell>
          <cell r="P601">
            <v>0</v>
          </cell>
          <cell r="AD601">
            <v>0</v>
          </cell>
          <cell r="AT601">
            <v>0</v>
          </cell>
        </row>
        <row r="602">
          <cell r="AD602">
            <v>0</v>
          </cell>
          <cell r="AT602">
            <v>0</v>
          </cell>
        </row>
        <row r="603">
          <cell r="B603">
            <v>201844</v>
          </cell>
          <cell r="M603">
            <v>0</v>
          </cell>
          <cell r="O603">
            <v>0</v>
          </cell>
          <cell r="P603">
            <v>0</v>
          </cell>
          <cell r="AD603">
            <v>0</v>
          </cell>
          <cell r="AT603">
            <v>0</v>
          </cell>
        </row>
        <row r="604">
          <cell r="B604">
            <v>201844</v>
          </cell>
          <cell r="M604">
            <v>0</v>
          </cell>
          <cell r="O604">
            <v>0</v>
          </cell>
          <cell r="P604">
            <v>0</v>
          </cell>
          <cell r="AD604">
            <v>0</v>
          </cell>
          <cell r="AT604">
            <v>0</v>
          </cell>
        </row>
        <row r="605">
          <cell r="A605">
            <v>201844</v>
          </cell>
          <cell r="M605">
            <v>0</v>
          </cell>
          <cell r="O605">
            <v>0</v>
          </cell>
          <cell r="P605">
            <v>0</v>
          </cell>
          <cell r="AD605">
            <v>0</v>
          </cell>
          <cell r="AT605">
            <v>0</v>
          </cell>
        </row>
        <row r="606">
          <cell r="AD606">
            <v>0</v>
          </cell>
          <cell r="AT606">
            <v>0</v>
          </cell>
        </row>
        <row r="607">
          <cell r="B607">
            <v>201845</v>
          </cell>
          <cell r="M607">
            <v>0</v>
          </cell>
          <cell r="O607">
            <v>0</v>
          </cell>
          <cell r="P607">
            <v>0</v>
          </cell>
          <cell r="AD607">
            <v>0</v>
          </cell>
          <cell r="AT607">
            <v>0</v>
          </cell>
        </row>
        <row r="608">
          <cell r="B608">
            <v>201845</v>
          </cell>
          <cell r="M608">
            <v>0</v>
          </cell>
          <cell r="O608">
            <v>0</v>
          </cell>
          <cell r="P608">
            <v>0</v>
          </cell>
          <cell r="AD608">
            <v>0</v>
          </cell>
          <cell r="AT608">
            <v>0</v>
          </cell>
        </row>
        <row r="609">
          <cell r="A609">
            <v>201845</v>
          </cell>
          <cell r="M609">
            <v>0</v>
          </cell>
          <cell r="O609">
            <v>0</v>
          </cell>
          <cell r="P609">
            <v>0</v>
          </cell>
          <cell r="AD609">
            <v>0</v>
          </cell>
          <cell r="AT609">
            <v>0</v>
          </cell>
        </row>
        <row r="610">
          <cell r="AD610">
            <v>0</v>
          </cell>
          <cell r="AT610">
            <v>0</v>
          </cell>
        </row>
        <row r="611">
          <cell r="B611">
            <v>201846</v>
          </cell>
          <cell r="M611">
            <v>0</v>
          </cell>
          <cell r="O611">
            <v>0</v>
          </cell>
          <cell r="P611">
            <v>0</v>
          </cell>
          <cell r="AD611">
            <v>0</v>
          </cell>
          <cell r="AT611">
            <v>0</v>
          </cell>
        </row>
        <row r="612">
          <cell r="B612">
            <v>201846</v>
          </cell>
          <cell r="M612">
            <v>0</v>
          </cell>
          <cell r="O612">
            <v>0</v>
          </cell>
          <cell r="P612">
            <v>0</v>
          </cell>
          <cell r="AD612">
            <v>0</v>
          </cell>
          <cell r="AT612">
            <v>0</v>
          </cell>
        </row>
        <row r="613">
          <cell r="A613">
            <v>201846</v>
          </cell>
          <cell r="M613">
            <v>0</v>
          </cell>
          <cell r="O613">
            <v>0</v>
          </cell>
          <cell r="P613">
            <v>0</v>
          </cell>
          <cell r="AD613">
            <v>0</v>
          </cell>
          <cell r="AT613">
            <v>0</v>
          </cell>
        </row>
        <row r="614">
          <cell r="AD614">
            <v>0</v>
          </cell>
          <cell r="AT614">
            <v>0</v>
          </cell>
        </row>
        <row r="615">
          <cell r="B615">
            <v>201847</v>
          </cell>
          <cell r="M615">
            <v>0</v>
          </cell>
          <cell r="O615">
            <v>0</v>
          </cell>
          <cell r="P615">
            <v>0</v>
          </cell>
          <cell r="AD615">
            <v>0</v>
          </cell>
          <cell r="AT615">
            <v>0</v>
          </cell>
        </row>
        <row r="616">
          <cell r="B616">
            <v>201847</v>
          </cell>
          <cell r="M616">
            <v>0</v>
          </cell>
          <cell r="O616">
            <v>0</v>
          </cell>
          <cell r="P616">
            <v>0</v>
          </cell>
          <cell r="AD616">
            <v>0</v>
          </cell>
          <cell r="AT616">
            <v>0</v>
          </cell>
        </row>
        <row r="617">
          <cell r="A617">
            <v>201847</v>
          </cell>
          <cell r="M617">
            <v>0</v>
          </cell>
          <cell r="O617">
            <v>0</v>
          </cell>
          <cell r="P617">
            <v>0</v>
          </cell>
          <cell r="AD617">
            <v>0</v>
          </cell>
          <cell r="AT617">
            <v>0</v>
          </cell>
        </row>
        <row r="618">
          <cell r="AD618">
            <v>0</v>
          </cell>
          <cell r="AT618">
            <v>0</v>
          </cell>
        </row>
        <row r="619">
          <cell r="B619">
            <v>201849</v>
          </cell>
          <cell r="M619">
            <v>241305.60759999999</v>
          </cell>
          <cell r="O619">
            <v>241305.60759999999</v>
          </cell>
          <cell r="P619">
            <v>225737.27160000001</v>
          </cell>
          <cell r="AD619">
            <v>241305.60759999999</v>
          </cell>
          <cell r="AT619">
            <v>345071.9436</v>
          </cell>
        </row>
        <row r="620">
          <cell r="B620">
            <v>201849</v>
          </cell>
          <cell r="M620">
            <v>208168.22</v>
          </cell>
          <cell r="O620">
            <v>66446.820000000007</v>
          </cell>
          <cell r="AD620">
            <v>66446.820000000007</v>
          </cell>
          <cell r="AT620">
            <v>0</v>
          </cell>
        </row>
        <row r="621">
          <cell r="A621">
            <v>201849</v>
          </cell>
          <cell r="M621">
            <v>-58168.612400000013</v>
          </cell>
          <cell r="O621">
            <v>174858.78759999998</v>
          </cell>
          <cell r="P621">
            <v>161485.7316</v>
          </cell>
          <cell r="AD621">
            <v>174858.78759999998</v>
          </cell>
          <cell r="AT621">
            <v>584181.9436</v>
          </cell>
        </row>
        <row r="622">
          <cell r="M622">
            <v>-91306</v>
          </cell>
          <cell r="O622">
            <v>-91306</v>
          </cell>
          <cell r="P622">
            <v>-64251.54</v>
          </cell>
          <cell r="AD622">
            <v>0</v>
          </cell>
          <cell r="AT622">
            <v>239110</v>
          </cell>
        </row>
        <row r="623">
          <cell r="B623">
            <v>201850</v>
          </cell>
          <cell r="M623">
            <v>35012.625099999997</v>
          </cell>
          <cell r="O623">
            <v>35012.625099999997</v>
          </cell>
          <cell r="P623">
            <v>32753.7124</v>
          </cell>
          <cell r="AD623">
            <v>35012.625099999997</v>
          </cell>
          <cell r="AT623">
            <v>26537.537799999998</v>
          </cell>
        </row>
        <row r="624">
          <cell r="B624">
            <v>201850</v>
          </cell>
          <cell r="M624">
            <v>43597.5</v>
          </cell>
          <cell r="O624">
            <v>17944.57</v>
          </cell>
          <cell r="AD624">
            <v>17944.57</v>
          </cell>
          <cell r="AT624">
            <v>0</v>
          </cell>
        </row>
        <row r="625">
          <cell r="A625">
            <v>201850</v>
          </cell>
          <cell r="M625">
            <v>-43597.5</v>
          </cell>
          <cell r="O625">
            <v>17068.055099999998</v>
          </cell>
          <cell r="P625">
            <v>22514.252400000001</v>
          </cell>
          <cell r="AD625">
            <v>17068.055099999998</v>
          </cell>
          <cell r="AT625">
            <v>53845</v>
          </cell>
        </row>
        <row r="626">
          <cell r="M626">
            <v>-35012.625099999997</v>
          </cell>
          <cell r="O626">
            <v>-35012.625099999997</v>
          </cell>
          <cell r="P626">
            <v>-10239.459999999999</v>
          </cell>
          <cell r="AD626">
            <v>0</v>
          </cell>
          <cell r="AT626">
            <v>27307.462200000002</v>
          </cell>
        </row>
        <row r="627">
          <cell r="AD627">
            <v>0</v>
          </cell>
          <cell r="AT627">
            <v>0</v>
          </cell>
        </row>
        <row r="628">
          <cell r="M628">
            <v>0</v>
          </cell>
          <cell r="O628">
            <v>0</v>
          </cell>
          <cell r="P628">
            <v>0</v>
          </cell>
          <cell r="AD628">
            <v>0</v>
          </cell>
          <cell r="AT628">
            <v>0</v>
          </cell>
        </row>
        <row r="629">
          <cell r="M629">
            <v>0</v>
          </cell>
          <cell r="O629">
            <v>0</v>
          </cell>
          <cell r="P629">
            <v>0</v>
          </cell>
          <cell r="AD629">
            <v>0</v>
          </cell>
          <cell r="AT629">
            <v>0</v>
          </cell>
        </row>
        <row r="630">
          <cell r="AD630">
            <v>0</v>
          </cell>
          <cell r="AT630">
            <v>0</v>
          </cell>
        </row>
        <row r="631">
          <cell r="B631">
            <v>201851</v>
          </cell>
          <cell r="M631">
            <v>30735.8001</v>
          </cell>
          <cell r="O631">
            <v>30735.8001</v>
          </cell>
          <cell r="P631">
            <v>28752.815699999999</v>
          </cell>
          <cell r="AD631">
            <v>0</v>
          </cell>
          <cell r="AT631">
            <v>0</v>
          </cell>
        </row>
        <row r="632">
          <cell r="B632">
            <v>201851</v>
          </cell>
          <cell r="M632">
            <v>12812.89</v>
          </cell>
          <cell r="AD632">
            <v>0</v>
          </cell>
          <cell r="AT632">
            <v>0</v>
          </cell>
        </row>
        <row r="633">
          <cell r="A633">
            <v>201851</v>
          </cell>
          <cell r="M633">
            <v>-12812.89</v>
          </cell>
          <cell r="O633">
            <v>0</v>
          </cell>
          <cell r="P633">
            <v>0</v>
          </cell>
          <cell r="AD633">
            <v>0</v>
          </cell>
          <cell r="AT633">
            <v>0</v>
          </cell>
        </row>
        <row r="634">
          <cell r="M634">
            <v>-30735.8001</v>
          </cell>
          <cell r="O634">
            <v>-30735.8001</v>
          </cell>
          <cell r="P634">
            <v>-28752.815699999999</v>
          </cell>
          <cell r="AD634">
            <v>0</v>
          </cell>
          <cell r="AT634">
            <v>0</v>
          </cell>
        </row>
        <row r="635">
          <cell r="B635">
            <v>201852</v>
          </cell>
          <cell r="M635">
            <v>0</v>
          </cell>
          <cell r="O635">
            <v>0</v>
          </cell>
          <cell r="P635">
            <v>0</v>
          </cell>
          <cell r="AD635">
            <v>0</v>
          </cell>
          <cell r="AT635">
            <v>828161.6590000001</v>
          </cell>
        </row>
        <row r="636">
          <cell r="B636">
            <v>201852</v>
          </cell>
          <cell r="M636">
            <v>0</v>
          </cell>
          <cell r="O636">
            <v>0</v>
          </cell>
          <cell r="P636">
            <v>0</v>
          </cell>
          <cell r="AD636">
            <v>0</v>
          </cell>
          <cell r="AT636">
            <v>0</v>
          </cell>
        </row>
        <row r="637">
          <cell r="A637">
            <v>201852</v>
          </cell>
          <cell r="M637">
            <v>0</v>
          </cell>
          <cell r="O637">
            <v>0</v>
          </cell>
          <cell r="P637">
            <v>0</v>
          </cell>
          <cell r="AD637">
            <v>0</v>
          </cell>
          <cell r="AT637">
            <v>828161.6590000001</v>
          </cell>
        </row>
        <row r="638">
          <cell r="AD638">
            <v>0</v>
          </cell>
          <cell r="AT638">
            <v>0</v>
          </cell>
        </row>
        <row r="639">
          <cell r="B639">
            <v>201853</v>
          </cell>
          <cell r="M639">
            <v>0</v>
          </cell>
          <cell r="O639">
            <v>0</v>
          </cell>
          <cell r="P639">
            <v>0</v>
          </cell>
          <cell r="AD639">
            <v>0</v>
          </cell>
          <cell r="AT639">
            <v>0</v>
          </cell>
        </row>
        <row r="640">
          <cell r="B640">
            <v>201853</v>
          </cell>
          <cell r="M640">
            <v>847</v>
          </cell>
          <cell r="O640">
            <v>0</v>
          </cell>
          <cell r="P640">
            <v>0</v>
          </cell>
          <cell r="AD640">
            <v>0</v>
          </cell>
          <cell r="AT640">
            <v>0</v>
          </cell>
        </row>
        <row r="641">
          <cell r="A641">
            <v>201853</v>
          </cell>
          <cell r="M641">
            <v>-847</v>
          </cell>
          <cell r="O641">
            <v>0</v>
          </cell>
          <cell r="P641">
            <v>0</v>
          </cell>
          <cell r="AD641">
            <v>0</v>
          </cell>
          <cell r="AT641">
            <v>0</v>
          </cell>
        </row>
        <row r="642">
          <cell r="AD642">
            <v>0</v>
          </cell>
          <cell r="AT642">
            <v>0</v>
          </cell>
        </row>
        <row r="643">
          <cell r="B643">
            <v>201854</v>
          </cell>
          <cell r="M643">
            <v>0</v>
          </cell>
          <cell r="O643">
            <v>0</v>
          </cell>
          <cell r="P643">
            <v>0</v>
          </cell>
          <cell r="AD643">
            <v>0</v>
          </cell>
          <cell r="AT643">
            <v>0</v>
          </cell>
        </row>
        <row r="644">
          <cell r="B644">
            <v>201854</v>
          </cell>
          <cell r="M644">
            <v>0</v>
          </cell>
          <cell r="O644">
            <v>0</v>
          </cell>
          <cell r="P644">
            <v>0</v>
          </cell>
          <cell r="AD644">
            <v>0</v>
          </cell>
          <cell r="AT644">
            <v>0</v>
          </cell>
        </row>
        <row r="645">
          <cell r="A645">
            <v>201854</v>
          </cell>
          <cell r="M645">
            <v>0</v>
          </cell>
          <cell r="O645">
            <v>0</v>
          </cell>
          <cell r="P645">
            <v>0</v>
          </cell>
          <cell r="AD645">
            <v>0</v>
          </cell>
          <cell r="AT645">
            <v>0</v>
          </cell>
        </row>
        <row r="646">
          <cell r="AD646">
            <v>0</v>
          </cell>
          <cell r="AT646">
            <v>0</v>
          </cell>
        </row>
        <row r="647">
          <cell r="B647">
            <v>201855</v>
          </cell>
          <cell r="M647">
            <v>0</v>
          </cell>
          <cell r="O647">
            <v>0</v>
          </cell>
          <cell r="P647">
            <v>0</v>
          </cell>
          <cell r="AD647">
            <v>0</v>
          </cell>
          <cell r="AT647">
            <v>0</v>
          </cell>
        </row>
        <row r="648">
          <cell r="B648">
            <v>201855</v>
          </cell>
          <cell r="M648">
            <v>0</v>
          </cell>
          <cell r="O648">
            <v>0</v>
          </cell>
          <cell r="P648">
            <v>0</v>
          </cell>
          <cell r="AD648">
            <v>0</v>
          </cell>
          <cell r="AT648">
            <v>0</v>
          </cell>
        </row>
        <row r="649">
          <cell r="A649">
            <v>201855</v>
          </cell>
          <cell r="M649">
            <v>0</v>
          </cell>
          <cell r="O649">
            <v>0</v>
          </cell>
          <cell r="P649">
            <v>0</v>
          </cell>
          <cell r="AD649">
            <v>0</v>
          </cell>
          <cell r="AT649">
            <v>0</v>
          </cell>
        </row>
        <row r="650">
          <cell r="AD650">
            <v>0</v>
          </cell>
          <cell r="AT650">
            <v>0</v>
          </cell>
        </row>
        <row r="651">
          <cell r="AD651">
            <v>0</v>
          </cell>
          <cell r="AT651">
            <v>0</v>
          </cell>
        </row>
        <row r="652">
          <cell r="B652">
            <v>201856</v>
          </cell>
          <cell r="M652">
            <v>0</v>
          </cell>
          <cell r="O652">
            <v>0</v>
          </cell>
          <cell r="P652">
            <v>0</v>
          </cell>
          <cell r="AD652">
            <v>0</v>
          </cell>
          <cell r="AT652">
            <v>0</v>
          </cell>
        </row>
        <row r="653">
          <cell r="B653">
            <v>201856</v>
          </cell>
          <cell r="M653">
            <v>0</v>
          </cell>
          <cell r="O653">
            <v>0</v>
          </cell>
          <cell r="P653">
            <v>0</v>
          </cell>
          <cell r="AD653">
            <v>0</v>
          </cell>
          <cell r="AT653">
            <v>0</v>
          </cell>
        </row>
        <row r="654">
          <cell r="A654">
            <v>201856</v>
          </cell>
          <cell r="M654">
            <v>0</v>
          </cell>
          <cell r="O654">
            <v>0</v>
          </cell>
          <cell r="P654">
            <v>0</v>
          </cell>
          <cell r="AD654">
            <v>0</v>
          </cell>
          <cell r="AT654">
            <v>0</v>
          </cell>
        </row>
        <row r="655">
          <cell r="AD655">
            <v>0</v>
          </cell>
          <cell r="AT655">
            <v>0</v>
          </cell>
        </row>
        <row r="656">
          <cell r="B656">
            <v>201857</v>
          </cell>
          <cell r="M656">
            <v>0</v>
          </cell>
          <cell r="O656">
            <v>0</v>
          </cell>
          <cell r="P656">
            <v>0</v>
          </cell>
          <cell r="AD656">
            <v>0</v>
          </cell>
          <cell r="AT656">
            <v>0</v>
          </cell>
        </row>
        <row r="657">
          <cell r="B657">
            <v>201857</v>
          </cell>
          <cell r="M657">
            <v>0</v>
          </cell>
          <cell r="O657">
            <v>0</v>
          </cell>
          <cell r="P657">
            <v>0</v>
          </cell>
          <cell r="AD657">
            <v>0</v>
          </cell>
          <cell r="AT657">
            <v>0</v>
          </cell>
        </row>
        <row r="658">
          <cell r="A658">
            <v>201857</v>
          </cell>
          <cell r="M658">
            <v>0</v>
          </cell>
          <cell r="O658">
            <v>0</v>
          </cell>
          <cell r="P658">
            <v>0</v>
          </cell>
          <cell r="AD658">
            <v>0</v>
          </cell>
          <cell r="AT658">
            <v>0</v>
          </cell>
        </row>
        <row r="659">
          <cell r="AD659">
            <v>0</v>
          </cell>
          <cell r="AT659">
            <v>0</v>
          </cell>
        </row>
        <row r="660">
          <cell r="M660">
            <v>0</v>
          </cell>
          <cell r="O660">
            <v>0</v>
          </cell>
          <cell r="P660">
            <v>0</v>
          </cell>
          <cell r="AD660">
            <v>0</v>
          </cell>
          <cell r="AT660">
            <v>0</v>
          </cell>
        </row>
        <row r="661">
          <cell r="AD661">
            <v>0</v>
          </cell>
          <cell r="AT661">
            <v>0</v>
          </cell>
        </row>
        <row r="662">
          <cell r="M662">
            <v>0</v>
          </cell>
          <cell r="O662">
            <v>0</v>
          </cell>
          <cell r="P662">
            <v>0</v>
          </cell>
          <cell r="AD662">
            <v>0</v>
          </cell>
          <cell r="AT662">
            <v>0</v>
          </cell>
        </row>
        <row r="663">
          <cell r="AD663">
            <v>0</v>
          </cell>
          <cell r="AT663">
            <v>0</v>
          </cell>
        </row>
        <row r="664">
          <cell r="M664">
            <v>0</v>
          </cell>
          <cell r="O664">
            <v>0</v>
          </cell>
          <cell r="P664">
            <v>0</v>
          </cell>
          <cell r="AD664">
            <v>0</v>
          </cell>
          <cell r="AT664">
            <v>0</v>
          </cell>
        </row>
        <row r="665">
          <cell r="B665">
            <v>300</v>
          </cell>
          <cell r="M665">
            <v>53897.277300000002</v>
          </cell>
          <cell r="O665">
            <v>53897.277300000002</v>
          </cell>
          <cell r="P665">
            <v>53897.277300000002</v>
          </cell>
          <cell r="AD665">
            <v>53897.277300000002</v>
          </cell>
          <cell r="AT665">
            <v>581975.21840000001</v>
          </cell>
        </row>
        <row r="666">
          <cell r="B666">
            <v>300</v>
          </cell>
          <cell r="M666">
            <v>53886.58</v>
          </cell>
          <cell r="O666">
            <v>53886.58</v>
          </cell>
          <cell r="AD666">
            <v>53886.58</v>
          </cell>
          <cell r="AT666">
            <v>0</v>
          </cell>
        </row>
        <row r="667">
          <cell r="A667">
            <v>300</v>
          </cell>
          <cell r="M667">
            <v>10.697299999999814</v>
          </cell>
          <cell r="O667">
            <v>10.697299999999814</v>
          </cell>
          <cell r="P667">
            <v>53897.277300000002</v>
          </cell>
          <cell r="AD667">
            <v>10.697299999999814</v>
          </cell>
          <cell r="AT667">
            <v>581986.21840000001</v>
          </cell>
        </row>
        <row r="668">
          <cell r="M668">
            <v>0</v>
          </cell>
          <cell r="O668">
            <v>0</v>
          </cell>
          <cell r="P668">
            <v>0</v>
          </cell>
          <cell r="AD668">
            <v>0</v>
          </cell>
          <cell r="AT668">
            <v>11</v>
          </cell>
        </row>
        <row r="669">
          <cell r="M669">
            <v>53886.58</v>
          </cell>
          <cell r="O669">
            <v>53886.58</v>
          </cell>
          <cell r="P669">
            <v>53897.277300000002</v>
          </cell>
          <cell r="AD669">
            <v>53886.58</v>
          </cell>
          <cell r="AT669">
            <v>581986.21840000001</v>
          </cell>
        </row>
        <row r="670">
          <cell r="B670">
            <v>400</v>
          </cell>
          <cell r="M670">
            <v>95281.031499999997</v>
          </cell>
          <cell r="O670">
            <v>95281.031499999997</v>
          </cell>
          <cell r="P670">
            <v>89133.657000000007</v>
          </cell>
          <cell r="AD670">
            <v>95281.031499999997</v>
          </cell>
          <cell r="AT670">
            <v>1237480.612</v>
          </cell>
        </row>
        <row r="671">
          <cell r="B671">
            <v>400</v>
          </cell>
          <cell r="M671">
            <v>48902</v>
          </cell>
          <cell r="O671">
            <v>53659</v>
          </cell>
          <cell r="AD671">
            <v>53659</v>
          </cell>
          <cell r="AT671">
            <v>0</v>
          </cell>
        </row>
        <row r="672">
          <cell r="A672">
            <v>400</v>
          </cell>
          <cell r="M672">
            <v>6379.0314999999973</v>
          </cell>
          <cell r="O672">
            <v>41622.031499999997</v>
          </cell>
          <cell r="P672">
            <v>59999.657000000007</v>
          </cell>
          <cell r="AD672">
            <v>41622.031499999997</v>
          </cell>
          <cell r="AT672">
            <v>1308236.6120000002</v>
          </cell>
        </row>
        <row r="673">
          <cell r="M673">
            <v>-40000</v>
          </cell>
          <cell r="O673">
            <v>-40000</v>
          </cell>
          <cell r="P673">
            <v>-29134</v>
          </cell>
          <cell r="AD673">
            <v>0</v>
          </cell>
          <cell r="AT673">
            <v>70756</v>
          </cell>
        </row>
        <row r="674">
          <cell r="M674">
            <v>48902</v>
          </cell>
          <cell r="O674">
            <v>53659</v>
          </cell>
          <cell r="P674">
            <v>59999.657000000007</v>
          </cell>
          <cell r="AD674">
            <v>53659</v>
          </cell>
          <cell r="AT674">
            <v>1308236.6120000002</v>
          </cell>
        </row>
        <row r="675">
          <cell r="B675">
            <v>500</v>
          </cell>
          <cell r="M675">
            <v>217461.71900000001</v>
          </cell>
          <cell r="O675">
            <v>1294153.4175</v>
          </cell>
          <cell r="P675">
            <v>543725.64810000011</v>
          </cell>
          <cell r="AD675">
            <v>1294153.4175</v>
          </cell>
          <cell r="AT675">
            <v>3074731.4731000001</v>
          </cell>
        </row>
        <row r="676">
          <cell r="B676">
            <v>500</v>
          </cell>
          <cell r="M676">
            <v>75136.13</v>
          </cell>
          <cell r="O676">
            <v>11005.34</v>
          </cell>
          <cell r="AD676">
            <v>11005.34</v>
          </cell>
          <cell r="AT676">
            <v>0</v>
          </cell>
        </row>
        <row r="677">
          <cell r="A677">
            <v>500</v>
          </cell>
          <cell r="M677">
            <v>-66646.560999999987</v>
          </cell>
          <cell r="O677">
            <v>1283148.0774999999</v>
          </cell>
          <cell r="P677">
            <v>14707.648100000108</v>
          </cell>
          <cell r="AD677">
            <v>1283148.0774999999</v>
          </cell>
          <cell r="AT677">
            <v>4886897.4731000001</v>
          </cell>
        </row>
        <row r="678">
          <cell r="M678">
            <v>-208972.15</v>
          </cell>
          <cell r="O678">
            <v>-208972.15</v>
          </cell>
          <cell r="P678">
            <v>-529018</v>
          </cell>
          <cell r="AD678">
            <v>0</v>
          </cell>
          <cell r="AT678">
            <v>1812166</v>
          </cell>
        </row>
        <row r="679">
          <cell r="M679">
            <v>75136.13</v>
          </cell>
          <cell r="O679">
            <v>11005.34</v>
          </cell>
          <cell r="P679">
            <v>14707.648100000108</v>
          </cell>
          <cell r="AD679">
            <v>11005.34</v>
          </cell>
          <cell r="AT679">
            <v>4886897.4731000001</v>
          </cell>
        </row>
        <row r="680">
          <cell r="AD680">
            <v>0</v>
          </cell>
          <cell r="AT680">
            <v>0</v>
          </cell>
        </row>
        <row r="681">
          <cell r="B681">
            <v>201901</v>
          </cell>
          <cell r="M681">
            <v>0</v>
          </cell>
          <cell r="O681">
            <v>0</v>
          </cell>
          <cell r="P681">
            <v>0</v>
          </cell>
          <cell r="AD681">
            <v>0</v>
          </cell>
          <cell r="AT681">
            <v>0</v>
          </cell>
        </row>
        <row r="682">
          <cell r="B682">
            <v>201901</v>
          </cell>
          <cell r="AD682">
            <v>0</v>
          </cell>
          <cell r="AT682">
            <v>0</v>
          </cell>
        </row>
        <row r="683">
          <cell r="A683">
            <v>201901</v>
          </cell>
          <cell r="M683">
            <v>0</v>
          </cell>
          <cell r="O683">
            <v>0</v>
          </cell>
          <cell r="P683">
            <v>0</v>
          </cell>
          <cell r="AD683">
            <v>0</v>
          </cell>
          <cell r="AT683">
            <v>0</v>
          </cell>
        </row>
        <row r="684">
          <cell r="AD684">
            <v>0</v>
          </cell>
          <cell r="AT684">
            <v>0</v>
          </cell>
        </row>
        <row r="685">
          <cell r="B685">
            <v>201902</v>
          </cell>
          <cell r="AD685">
            <v>0</v>
          </cell>
          <cell r="AT685">
            <v>0</v>
          </cell>
        </row>
        <row r="686">
          <cell r="B686">
            <v>201902</v>
          </cell>
          <cell r="AD686">
            <v>0</v>
          </cell>
          <cell r="AT686">
            <v>0</v>
          </cell>
        </row>
        <row r="687">
          <cell r="A687">
            <v>201902</v>
          </cell>
          <cell r="M687">
            <v>0</v>
          </cell>
          <cell r="O687">
            <v>0</v>
          </cell>
          <cell r="P687">
            <v>0</v>
          </cell>
          <cell r="AD687">
            <v>0</v>
          </cell>
          <cell r="AT687">
            <v>0</v>
          </cell>
        </row>
        <row r="688">
          <cell r="AD688">
            <v>0</v>
          </cell>
          <cell r="AT688">
            <v>0</v>
          </cell>
        </row>
        <row r="689">
          <cell r="B689">
            <v>201903</v>
          </cell>
          <cell r="M689">
            <v>0</v>
          </cell>
          <cell r="O689">
            <v>0</v>
          </cell>
          <cell r="P689">
            <v>0</v>
          </cell>
          <cell r="AD689">
            <v>0</v>
          </cell>
          <cell r="AT689">
            <v>20012.599999999999</v>
          </cell>
        </row>
        <row r="690">
          <cell r="B690">
            <v>201903</v>
          </cell>
          <cell r="AD690">
            <v>0</v>
          </cell>
          <cell r="AT690">
            <v>0</v>
          </cell>
        </row>
        <row r="691">
          <cell r="A691">
            <v>201903</v>
          </cell>
          <cell r="M691">
            <v>0</v>
          </cell>
          <cell r="O691">
            <v>0</v>
          </cell>
          <cell r="P691">
            <v>0</v>
          </cell>
          <cell r="AD691">
            <v>0</v>
          </cell>
          <cell r="AT691">
            <v>20012.599999999999</v>
          </cell>
        </row>
        <row r="692">
          <cell r="AD692">
            <v>0</v>
          </cell>
          <cell r="AT692">
            <v>0</v>
          </cell>
        </row>
        <row r="693">
          <cell r="B693">
            <v>201904</v>
          </cell>
          <cell r="AD693">
            <v>0</v>
          </cell>
          <cell r="AT693">
            <v>0</v>
          </cell>
        </row>
        <row r="694">
          <cell r="B694">
            <v>201904</v>
          </cell>
          <cell r="AD694">
            <v>0</v>
          </cell>
          <cell r="AT694">
            <v>0</v>
          </cell>
        </row>
        <row r="695">
          <cell r="A695">
            <v>201904</v>
          </cell>
          <cell r="M695">
            <v>0</v>
          </cell>
          <cell r="O695">
            <v>0</v>
          </cell>
          <cell r="P695">
            <v>0</v>
          </cell>
          <cell r="AD695">
            <v>0</v>
          </cell>
          <cell r="AT695">
            <v>0</v>
          </cell>
        </row>
        <row r="696">
          <cell r="AD696">
            <v>0</v>
          </cell>
          <cell r="AT696">
            <v>0</v>
          </cell>
        </row>
        <row r="697">
          <cell r="B697">
            <v>201905</v>
          </cell>
          <cell r="AD697">
            <v>0</v>
          </cell>
          <cell r="AT697">
            <v>0</v>
          </cell>
        </row>
        <row r="698">
          <cell r="B698">
            <v>201905</v>
          </cell>
          <cell r="AD698">
            <v>0</v>
          </cell>
          <cell r="AT698">
            <v>0</v>
          </cell>
        </row>
        <row r="699">
          <cell r="A699">
            <v>201905</v>
          </cell>
          <cell r="M699">
            <v>0</v>
          </cell>
          <cell r="O699">
            <v>0</v>
          </cell>
          <cell r="P699">
            <v>0</v>
          </cell>
          <cell r="AD699">
            <v>0</v>
          </cell>
          <cell r="AT699">
            <v>0</v>
          </cell>
        </row>
        <row r="700">
          <cell r="AD700">
            <v>0</v>
          </cell>
          <cell r="AT700">
            <v>0</v>
          </cell>
        </row>
        <row r="701">
          <cell r="B701">
            <v>201906</v>
          </cell>
          <cell r="M701">
            <v>0</v>
          </cell>
          <cell r="O701">
            <v>0</v>
          </cell>
          <cell r="P701">
            <v>0</v>
          </cell>
          <cell r="AD701">
            <v>0</v>
          </cell>
          <cell r="AT701">
            <v>4829627.4042000007</v>
          </cell>
        </row>
        <row r="702">
          <cell r="B702">
            <v>201906</v>
          </cell>
          <cell r="M702">
            <v>34851.58</v>
          </cell>
          <cell r="AD702">
            <v>0</v>
          </cell>
          <cell r="AT702">
            <v>0</v>
          </cell>
        </row>
        <row r="703">
          <cell r="A703">
            <v>201906</v>
          </cell>
          <cell r="M703">
            <v>-34851.58</v>
          </cell>
          <cell r="O703">
            <v>0</v>
          </cell>
          <cell r="P703">
            <v>0</v>
          </cell>
          <cell r="AD703">
            <v>0</v>
          </cell>
          <cell r="AT703">
            <v>4829627.4042000007</v>
          </cell>
        </row>
        <row r="704">
          <cell r="P704">
            <v>0</v>
          </cell>
          <cell r="AD704">
            <v>0</v>
          </cell>
          <cell r="AT704">
            <v>0</v>
          </cell>
        </row>
        <row r="705">
          <cell r="B705">
            <v>201906</v>
          </cell>
          <cell r="AD705">
            <v>0</v>
          </cell>
          <cell r="AT705">
            <v>0</v>
          </cell>
        </row>
        <row r="706">
          <cell r="B706">
            <v>201906</v>
          </cell>
          <cell r="AD706">
            <v>0</v>
          </cell>
          <cell r="AT706">
            <v>0</v>
          </cell>
        </row>
        <row r="707">
          <cell r="A707">
            <v>201906</v>
          </cell>
          <cell r="M707">
            <v>0</v>
          </cell>
          <cell r="O707">
            <v>0</v>
          </cell>
          <cell r="P707">
            <v>0</v>
          </cell>
          <cell r="AD707">
            <v>0</v>
          </cell>
          <cell r="AT707">
            <v>0</v>
          </cell>
        </row>
        <row r="708">
          <cell r="AD708">
            <v>0</v>
          </cell>
          <cell r="AT708">
            <v>0</v>
          </cell>
        </row>
        <row r="709">
          <cell r="B709">
            <v>201908</v>
          </cell>
          <cell r="M709">
            <v>0</v>
          </cell>
          <cell r="O709">
            <v>0</v>
          </cell>
          <cell r="P709">
            <v>0</v>
          </cell>
          <cell r="AD709">
            <v>0</v>
          </cell>
          <cell r="AT709">
            <v>342498</v>
          </cell>
        </row>
        <row r="710">
          <cell r="B710">
            <v>201908</v>
          </cell>
          <cell r="AD710">
            <v>0</v>
          </cell>
          <cell r="AT710">
            <v>0</v>
          </cell>
        </row>
        <row r="711">
          <cell r="A711">
            <v>201908</v>
          </cell>
          <cell r="M711">
            <v>0</v>
          </cell>
          <cell r="O711">
            <v>0</v>
          </cell>
          <cell r="P711">
            <v>0</v>
          </cell>
          <cell r="AD711">
            <v>0</v>
          </cell>
          <cell r="AT711">
            <v>342498</v>
          </cell>
        </row>
        <row r="712">
          <cell r="AD712">
            <v>0</v>
          </cell>
          <cell r="AT712">
            <v>0</v>
          </cell>
        </row>
        <row r="713">
          <cell r="B713">
            <v>201909</v>
          </cell>
          <cell r="M713">
            <v>0</v>
          </cell>
          <cell r="O713">
            <v>0</v>
          </cell>
          <cell r="P713">
            <v>0</v>
          </cell>
          <cell r="AD713">
            <v>0</v>
          </cell>
          <cell r="AT713">
            <v>0</v>
          </cell>
        </row>
        <row r="714">
          <cell r="B714">
            <v>201909</v>
          </cell>
          <cell r="AD714">
            <v>0</v>
          </cell>
          <cell r="AT714">
            <v>0</v>
          </cell>
        </row>
        <row r="715">
          <cell r="A715">
            <v>201909</v>
          </cell>
          <cell r="P715">
            <v>0</v>
          </cell>
          <cell r="AD715">
            <v>0</v>
          </cell>
          <cell r="AT715">
            <v>0</v>
          </cell>
        </row>
        <row r="716">
          <cell r="AD716">
            <v>0</v>
          </cell>
          <cell r="AT716">
            <v>0</v>
          </cell>
        </row>
        <row r="717">
          <cell r="B717">
            <v>201910</v>
          </cell>
          <cell r="M717">
            <v>0</v>
          </cell>
          <cell r="O717">
            <v>0</v>
          </cell>
          <cell r="P717">
            <v>0</v>
          </cell>
          <cell r="AD717">
            <v>0</v>
          </cell>
          <cell r="AT717">
            <v>0</v>
          </cell>
        </row>
        <row r="718">
          <cell r="B718">
            <v>201910</v>
          </cell>
          <cell r="AD718">
            <v>0</v>
          </cell>
          <cell r="AT718">
            <v>0</v>
          </cell>
        </row>
        <row r="719">
          <cell r="A719">
            <v>201910</v>
          </cell>
          <cell r="P719">
            <v>0</v>
          </cell>
          <cell r="AD719">
            <v>0</v>
          </cell>
          <cell r="AT719">
            <v>0</v>
          </cell>
        </row>
        <row r="720">
          <cell r="AD720">
            <v>0</v>
          </cell>
          <cell r="AT720">
            <v>0</v>
          </cell>
        </row>
        <row r="721">
          <cell r="B721">
            <v>201911</v>
          </cell>
          <cell r="M721">
            <v>0</v>
          </cell>
          <cell r="O721">
            <v>0</v>
          </cell>
          <cell r="P721">
            <v>0</v>
          </cell>
          <cell r="AD721">
            <v>0</v>
          </cell>
          <cell r="AT721">
            <v>0</v>
          </cell>
        </row>
        <row r="722">
          <cell r="B722">
            <v>201911</v>
          </cell>
          <cell r="AD722">
            <v>0</v>
          </cell>
          <cell r="AT722">
            <v>0</v>
          </cell>
        </row>
        <row r="723">
          <cell r="A723">
            <v>201911</v>
          </cell>
          <cell r="P723">
            <v>0</v>
          </cell>
          <cell r="AD723">
            <v>0</v>
          </cell>
          <cell r="AT723">
            <v>0</v>
          </cell>
        </row>
        <row r="724">
          <cell r="AD724">
            <v>0</v>
          </cell>
          <cell r="AT724">
            <v>0</v>
          </cell>
        </row>
        <row r="725">
          <cell r="B725">
            <v>201912</v>
          </cell>
          <cell r="M725">
            <v>0</v>
          </cell>
          <cell r="O725">
            <v>0</v>
          </cell>
          <cell r="P725">
            <v>0</v>
          </cell>
          <cell r="AD725">
            <v>0</v>
          </cell>
          <cell r="AT725">
            <v>0</v>
          </cell>
        </row>
        <row r="726">
          <cell r="B726">
            <v>201912</v>
          </cell>
          <cell r="AD726">
            <v>0</v>
          </cell>
          <cell r="AT726">
            <v>0</v>
          </cell>
        </row>
        <row r="727">
          <cell r="A727">
            <v>201912</v>
          </cell>
          <cell r="M727">
            <v>0</v>
          </cell>
          <cell r="O727">
            <v>0</v>
          </cell>
          <cell r="P727">
            <v>0</v>
          </cell>
          <cell r="AD727">
            <v>0</v>
          </cell>
          <cell r="AT727">
            <v>0</v>
          </cell>
        </row>
        <row r="728">
          <cell r="AD728">
            <v>0</v>
          </cell>
          <cell r="AT728">
            <v>0</v>
          </cell>
        </row>
        <row r="729">
          <cell r="M729">
            <v>317262.63260000001</v>
          </cell>
          <cell r="O729">
            <v>2090161.8919999998</v>
          </cell>
          <cell r="P729">
            <v>2033248.5208999999</v>
          </cell>
          <cell r="AD729">
            <v>2090161.8919999998</v>
          </cell>
          <cell r="AT729">
            <v>23818205.8321</v>
          </cell>
        </row>
        <row r="730">
          <cell r="M730">
            <v>15755.33</v>
          </cell>
          <cell r="O730">
            <v>61622.48</v>
          </cell>
          <cell r="P730">
            <v>0</v>
          </cell>
          <cell r="AD730">
            <v>61622.48</v>
          </cell>
          <cell r="AT730">
            <v>0</v>
          </cell>
        </row>
        <row r="731">
          <cell r="M731">
            <v>267754.3026</v>
          </cell>
          <cell r="O731">
            <v>2028539.4119999998</v>
          </cell>
          <cell r="P731">
            <v>674013.58809999982</v>
          </cell>
          <cell r="AD731">
            <v>2028539.4119999998</v>
          </cell>
          <cell r="AT731">
            <v>27205303.004900001</v>
          </cell>
        </row>
        <row r="732">
          <cell r="M732">
            <v>-33753</v>
          </cell>
          <cell r="O732">
            <v>0</v>
          </cell>
          <cell r="P732">
            <v>-1359234.9328000001</v>
          </cell>
          <cell r="AD732">
            <v>0</v>
          </cell>
          <cell r="AT732">
            <v>3387097.1728000008</v>
          </cell>
        </row>
        <row r="733">
          <cell r="M733">
            <v>15755.33</v>
          </cell>
          <cell r="O733">
            <v>61622.48</v>
          </cell>
          <cell r="P733">
            <v>674013.58809999982</v>
          </cell>
          <cell r="AD733">
            <v>61622.48</v>
          </cell>
          <cell r="AT733">
            <v>27205303.004900001</v>
          </cell>
        </row>
        <row r="734">
          <cell r="AD734">
            <v>0</v>
          </cell>
          <cell r="AT734">
            <v>0</v>
          </cell>
        </row>
        <row r="735">
          <cell r="B735">
            <v>600101</v>
          </cell>
          <cell r="M735">
            <v>0</v>
          </cell>
          <cell r="O735">
            <v>7182.0999999999767</v>
          </cell>
          <cell r="P735">
            <v>112778</v>
          </cell>
          <cell r="AD735">
            <v>7182.0999999999767</v>
          </cell>
          <cell r="AT735">
            <v>239144.9</v>
          </cell>
        </row>
        <row r="736">
          <cell r="B736">
            <v>600101</v>
          </cell>
          <cell r="M736">
            <v>6858.83</v>
          </cell>
          <cell r="O736">
            <v>6858.83</v>
          </cell>
          <cell r="AD736">
            <v>6858.83</v>
          </cell>
          <cell r="AT736">
            <v>0</v>
          </cell>
        </row>
        <row r="737">
          <cell r="A737">
            <v>600101</v>
          </cell>
          <cell r="M737">
            <v>-6858.83</v>
          </cell>
          <cell r="O737">
            <v>323.26999999997679</v>
          </cell>
          <cell r="P737">
            <v>7778</v>
          </cell>
          <cell r="AD737">
            <v>323.26999999997679</v>
          </cell>
          <cell r="AT737">
            <v>344468.6</v>
          </cell>
        </row>
        <row r="738">
          <cell r="P738">
            <v>-105000</v>
          </cell>
          <cell r="AD738">
            <v>0</v>
          </cell>
          <cell r="AT738">
            <v>105323.7</v>
          </cell>
        </row>
        <row r="739">
          <cell r="B739">
            <v>600102</v>
          </cell>
          <cell r="M739">
            <v>139299.95749999999</v>
          </cell>
          <cell r="O739">
            <v>677.95749999998952</v>
          </cell>
          <cell r="P739">
            <v>0</v>
          </cell>
          <cell r="AD739">
            <v>677.95749999998952</v>
          </cell>
          <cell r="AT739">
            <v>0</v>
          </cell>
        </row>
        <row r="740">
          <cell r="B740">
            <v>600102</v>
          </cell>
          <cell r="AD740">
            <v>0</v>
          </cell>
          <cell r="AT740">
            <v>0</v>
          </cell>
        </row>
        <row r="741">
          <cell r="A741">
            <v>600102</v>
          </cell>
          <cell r="M741">
            <v>139299.95749999999</v>
          </cell>
          <cell r="O741">
            <v>677.95749999998952</v>
          </cell>
          <cell r="P741">
            <v>0</v>
          </cell>
          <cell r="AD741">
            <v>677.95749999998952</v>
          </cell>
          <cell r="AT741">
            <v>0</v>
          </cell>
        </row>
        <row r="742">
          <cell r="O742">
            <v>-139299.95749999999</v>
          </cell>
          <cell r="AD742">
            <v>0</v>
          </cell>
          <cell r="AT742">
            <v>0</v>
          </cell>
        </row>
        <row r="743">
          <cell r="B743">
            <v>600103</v>
          </cell>
          <cell r="M743">
            <v>0</v>
          </cell>
          <cell r="O743">
            <v>1694521.743</v>
          </cell>
          <cell r="P743">
            <v>1585198.0804999999</v>
          </cell>
          <cell r="AD743">
            <v>1694521.743</v>
          </cell>
          <cell r="AT743">
            <v>6668753.3609999996</v>
          </cell>
        </row>
        <row r="744">
          <cell r="B744">
            <v>600103</v>
          </cell>
          <cell r="O744">
            <v>54763.65</v>
          </cell>
          <cell r="AD744">
            <v>54763.65</v>
          </cell>
          <cell r="AT744">
            <v>0</v>
          </cell>
        </row>
        <row r="745">
          <cell r="A745">
            <v>600103</v>
          </cell>
          <cell r="M745">
            <v>0</v>
          </cell>
          <cell r="O745">
            <v>1639758.0930000001</v>
          </cell>
          <cell r="P745">
            <v>590000.08049999992</v>
          </cell>
          <cell r="AD745">
            <v>1639758.0930000001</v>
          </cell>
          <cell r="AT745">
            <v>9303709.3610000014</v>
          </cell>
        </row>
        <row r="746">
          <cell r="M746">
            <v>0</v>
          </cell>
          <cell r="O746">
            <v>-1694521.743</v>
          </cell>
          <cell r="P746">
            <v>-995198</v>
          </cell>
          <cell r="AD746">
            <v>0</v>
          </cell>
          <cell r="AT746">
            <v>2634956</v>
          </cell>
        </row>
        <row r="747">
          <cell r="B747">
            <v>600104</v>
          </cell>
          <cell r="M747">
            <v>0</v>
          </cell>
          <cell r="O747">
            <v>0</v>
          </cell>
          <cell r="P747">
            <v>0</v>
          </cell>
          <cell r="AD747">
            <v>0</v>
          </cell>
          <cell r="AT747">
            <v>0</v>
          </cell>
        </row>
        <row r="748">
          <cell r="B748">
            <v>600104</v>
          </cell>
          <cell r="AD748">
            <v>0</v>
          </cell>
          <cell r="AT748">
            <v>0</v>
          </cell>
        </row>
        <row r="749">
          <cell r="A749">
            <v>600104</v>
          </cell>
          <cell r="M749">
            <v>0</v>
          </cell>
          <cell r="O749">
            <v>0</v>
          </cell>
          <cell r="P749">
            <v>0</v>
          </cell>
          <cell r="AD749">
            <v>0</v>
          </cell>
          <cell r="AT749">
            <v>0</v>
          </cell>
        </row>
        <row r="750">
          <cell r="AD750">
            <v>0</v>
          </cell>
          <cell r="AT750">
            <v>0</v>
          </cell>
        </row>
        <row r="751">
          <cell r="B751">
            <v>600105</v>
          </cell>
          <cell r="M751">
            <v>0</v>
          </cell>
          <cell r="O751">
            <v>0</v>
          </cell>
          <cell r="P751">
            <v>0</v>
          </cell>
          <cell r="AD751">
            <v>0</v>
          </cell>
          <cell r="AT751">
            <v>6157602.9348000009</v>
          </cell>
        </row>
        <row r="752">
          <cell r="B752">
            <v>600105</v>
          </cell>
          <cell r="AD752">
            <v>0</v>
          </cell>
          <cell r="AT752">
            <v>0</v>
          </cell>
        </row>
        <row r="753">
          <cell r="A753">
            <v>600105</v>
          </cell>
          <cell r="M753">
            <v>0</v>
          </cell>
          <cell r="O753">
            <v>0</v>
          </cell>
          <cell r="P753">
            <v>0</v>
          </cell>
          <cell r="AD753">
            <v>0</v>
          </cell>
          <cell r="AT753">
            <v>6157602.6848000009</v>
          </cell>
        </row>
        <row r="754">
          <cell r="P754">
            <v>101343.76</v>
          </cell>
          <cell r="AD754">
            <v>0</v>
          </cell>
          <cell r="AT754">
            <v>-0.25</v>
          </cell>
        </row>
        <row r="755">
          <cell r="B755">
            <v>6002</v>
          </cell>
          <cell r="M755">
            <v>0</v>
          </cell>
          <cell r="O755">
            <v>149598.2458</v>
          </cell>
          <cell r="P755">
            <v>139946.77439999999</v>
          </cell>
          <cell r="AD755">
            <v>149598.2458</v>
          </cell>
          <cell r="AT755">
            <v>588740.63360000006</v>
          </cell>
        </row>
        <row r="756">
          <cell r="B756">
            <v>6002</v>
          </cell>
          <cell r="AD756">
            <v>0</v>
          </cell>
          <cell r="AT756">
            <v>0</v>
          </cell>
        </row>
        <row r="757">
          <cell r="A757">
            <v>6002</v>
          </cell>
          <cell r="M757">
            <v>0</v>
          </cell>
          <cell r="O757">
            <v>149598.2458</v>
          </cell>
          <cell r="P757">
            <v>0</v>
          </cell>
          <cell r="AD757">
            <v>149598.2458</v>
          </cell>
          <cell r="AT757">
            <v>878285.38780000003</v>
          </cell>
        </row>
        <row r="758">
          <cell r="M758">
            <v>0</v>
          </cell>
          <cell r="O758">
            <v>-149598.2458</v>
          </cell>
          <cell r="P758">
            <v>-139946.77439999999</v>
          </cell>
          <cell r="AD758">
            <v>0</v>
          </cell>
          <cell r="AT758">
            <v>289544.75419999997</v>
          </cell>
        </row>
        <row r="759">
          <cell r="B759">
            <v>6003</v>
          </cell>
          <cell r="M759">
            <v>26560.500100000001</v>
          </cell>
          <cell r="O759">
            <v>25401.639299999999</v>
          </cell>
          <cell r="P759">
            <v>2714.5075999999999</v>
          </cell>
          <cell r="AD759">
            <v>25401.639299999999</v>
          </cell>
          <cell r="AT759">
            <v>2169116.2781000002</v>
          </cell>
        </row>
        <row r="760">
          <cell r="B760">
            <v>6003</v>
          </cell>
          <cell r="M760">
            <v>23437.88</v>
          </cell>
          <cell r="AD760">
            <v>0</v>
          </cell>
          <cell r="AT760">
            <v>0</v>
          </cell>
        </row>
        <row r="761">
          <cell r="A761">
            <v>6003</v>
          </cell>
          <cell r="M761">
            <v>26020.500100000001</v>
          </cell>
          <cell r="O761">
            <v>25401.639299999999</v>
          </cell>
          <cell r="P761">
            <v>16235.507600000001</v>
          </cell>
          <cell r="AD761">
            <v>25401.639299999999</v>
          </cell>
          <cell r="AT761">
            <v>2180997.2781000002</v>
          </cell>
        </row>
        <row r="762">
          <cell r="P762">
            <v>13521</v>
          </cell>
          <cell r="AD762">
            <v>0</v>
          </cell>
          <cell r="AT762">
            <v>11881</v>
          </cell>
        </row>
        <row r="763">
          <cell r="B763">
            <v>6004</v>
          </cell>
          <cell r="M763">
            <v>33810.6</v>
          </cell>
          <cell r="O763">
            <v>95188.631399999998</v>
          </cell>
          <cell r="P763">
            <v>57418.1584</v>
          </cell>
          <cell r="AD763">
            <v>95188.631399999998</v>
          </cell>
          <cell r="AT763">
            <v>707292.56799999997</v>
          </cell>
        </row>
        <row r="764">
          <cell r="B764">
            <v>6004</v>
          </cell>
          <cell r="AD764">
            <v>0</v>
          </cell>
          <cell r="AT764">
            <v>0</v>
          </cell>
        </row>
        <row r="765">
          <cell r="A765">
            <v>6004</v>
          </cell>
          <cell r="M765">
            <v>33810.6</v>
          </cell>
          <cell r="O765">
            <v>95188.631399999998</v>
          </cell>
          <cell r="P765">
            <v>0</v>
          </cell>
          <cell r="AD765">
            <v>95188.631399999998</v>
          </cell>
          <cell r="AT765">
            <v>859899.53659999999</v>
          </cell>
        </row>
        <row r="766">
          <cell r="P766">
            <v>-57418.1584</v>
          </cell>
          <cell r="AD766">
            <v>0</v>
          </cell>
          <cell r="AT766">
            <v>152606.96859999999</v>
          </cell>
        </row>
        <row r="767">
          <cell r="B767">
            <v>6005</v>
          </cell>
          <cell r="M767">
            <v>103753.075</v>
          </cell>
          <cell r="O767">
            <v>103753.075</v>
          </cell>
          <cell r="P767">
            <v>121354</v>
          </cell>
          <cell r="AD767">
            <v>103753.075</v>
          </cell>
          <cell r="AT767">
            <v>0</v>
          </cell>
        </row>
        <row r="768">
          <cell r="B768">
            <v>6005</v>
          </cell>
          <cell r="M768">
            <v>8356.5</v>
          </cell>
          <cell r="AD768">
            <v>0</v>
          </cell>
          <cell r="AT768">
            <v>0</v>
          </cell>
        </row>
        <row r="769">
          <cell r="A769">
            <v>6005</v>
          </cell>
          <cell r="M769">
            <v>61643.574999999997</v>
          </cell>
          <cell r="O769">
            <v>103753.075</v>
          </cell>
          <cell r="P769">
            <v>60000</v>
          </cell>
          <cell r="AD769">
            <v>103753.075</v>
          </cell>
          <cell r="AT769">
            <v>165107</v>
          </cell>
        </row>
        <row r="770">
          <cell r="M770">
            <v>-33753</v>
          </cell>
          <cell r="O770">
            <v>-33753</v>
          </cell>
          <cell r="P770">
            <v>-61354</v>
          </cell>
          <cell r="AD770">
            <v>0</v>
          </cell>
          <cell r="AT770">
            <v>165107</v>
          </cell>
        </row>
        <row r="771">
          <cell r="M771">
            <v>0</v>
          </cell>
          <cell r="O771">
            <v>0</v>
          </cell>
          <cell r="P771">
            <v>0</v>
          </cell>
          <cell r="AD771">
            <v>0</v>
          </cell>
          <cell r="AT771">
            <v>3661594.6625999999</v>
          </cell>
        </row>
        <row r="772">
          <cell r="B772">
            <v>600601</v>
          </cell>
          <cell r="M772">
            <v>0</v>
          </cell>
          <cell r="O772">
            <v>0</v>
          </cell>
          <cell r="P772">
            <v>0</v>
          </cell>
          <cell r="AD772">
            <v>0</v>
          </cell>
          <cell r="AT772">
            <v>56333.866800000003</v>
          </cell>
        </row>
        <row r="773">
          <cell r="B773">
            <v>600601</v>
          </cell>
          <cell r="AD773">
            <v>0</v>
          </cell>
          <cell r="AT773">
            <v>0</v>
          </cell>
        </row>
        <row r="774">
          <cell r="A774">
            <v>600601</v>
          </cell>
          <cell r="M774">
            <v>0</v>
          </cell>
          <cell r="O774">
            <v>0</v>
          </cell>
          <cell r="P774">
            <v>0</v>
          </cell>
          <cell r="AD774">
            <v>0</v>
          </cell>
          <cell r="AT774">
            <v>56333.866800000003</v>
          </cell>
        </row>
        <row r="775">
          <cell r="M775">
            <v>0</v>
          </cell>
          <cell r="O775">
            <v>0</v>
          </cell>
          <cell r="AD775">
            <v>0</v>
          </cell>
          <cell r="AT775">
            <v>0</v>
          </cell>
        </row>
        <row r="776">
          <cell r="B776">
            <v>600602</v>
          </cell>
          <cell r="M776">
            <v>0</v>
          </cell>
          <cell r="O776">
            <v>0</v>
          </cell>
          <cell r="P776">
            <v>0</v>
          </cell>
          <cell r="AD776">
            <v>0</v>
          </cell>
          <cell r="AT776">
            <v>72812.332399999999</v>
          </cell>
        </row>
        <row r="777">
          <cell r="B777">
            <v>600602</v>
          </cell>
          <cell r="AD777">
            <v>0</v>
          </cell>
          <cell r="AT777">
            <v>0</v>
          </cell>
        </row>
        <row r="778">
          <cell r="A778">
            <v>600602</v>
          </cell>
          <cell r="M778">
            <v>0</v>
          </cell>
          <cell r="O778">
            <v>0</v>
          </cell>
          <cell r="P778">
            <v>0</v>
          </cell>
          <cell r="AD778">
            <v>0</v>
          </cell>
          <cell r="AT778">
            <v>72812.332399999999</v>
          </cell>
        </row>
        <row r="779">
          <cell r="M779">
            <v>0</v>
          </cell>
          <cell r="O779">
            <v>0</v>
          </cell>
          <cell r="AD779">
            <v>0</v>
          </cell>
          <cell r="AT779">
            <v>0</v>
          </cell>
        </row>
        <row r="780">
          <cell r="B780">
            <v>600603</v>
          </cell>
          <cell r="M780">
            <v>0</v>
          </cell>
          <cell r="O780">
            <v>0</v>
          </cell>
          <cell r="P780">
            <v>0</v>
          </cell>
          <cell r="AD780">
            <v>0</v>
          </cell>
          <cell r="AT780">
            <v>110092.71920000001</v>
          </cell>
        </row>
        <row r="781">
          <cell r="B781">
            <v>600603</v>
          </cell>
          <cell r="AD781">
            <v>0</v>
          </cell>
          <cell r="AT781">
            <v>0</v>
          </cell>
        </row>
        <row r="782">
          <cell r="A782">
            <v>600603</v>
          </cell>
          <cell r="M782">
            <v>0</v>
          </cell>
          <cell r="O782">
            <v>0</v>
          </cell>
          <cell r="P782">
            <v>0</v>
          </cell>
          <cell r="AD782">
            <v>0</v>
          </cell>
          <cell r="AT782">
            <v>110092.71920000001</v>
          </cell>
        </row>
        <row r="783">
          <cell r="M783">
            <v>0</v>
          </cell>
          <cell r="O783">
            <v>0</v>
          </cell>
          <cell r="AD783">
            <v>0</v>
          </cell>
          <cell r="AT783">
            <v>0</v>
          </cell>
        </row>
        <row r="784">
          <cell r="B784">
            <v>600604</v>
          </cell>
          <cell r="M784">
            <v>0</v>
          </cell>
          <cell r="O784">
            <v>0</v>
          </cell>
          <cell r="P784">
            <v>0</v>
          </cell>
          <cell r="AD784">
            <v>0</v>
          </cell>
          <cell r="AT784">
            <v>1134713.4835000001</v>
          </cell>
        </row>
        <row r="785">
          <cell r="B785">
            <v>600604</v>
          </cell>
          <cell r="AD785">
            <v>0</v>
          </cell>
          <cell r="AT785">
            <v>0</v>
          </cell>
        </row>
        <row r="786">
          <cell r="A786">
            <v>600604</v>
          </cell>
          <cell r="M786">
            <v>0</v>
          </cell>
          <cell r="O786">
            <v>0</v>
          </cell>
          <cell r="P786">
            <v>0</v>
          </cell>
          <cell r="AD786">
            <v>0</v>
          </cell>
          <cell r="AT786">
            <v>1134713.4835000001</v>
          </cell>
        </row>
        <row r="787">
          <cell r="AD787">
            <v>0</v>
          </cell>
          <cell r="AT787">
            <v>0</v>
          </cell>
        </row>
        <row r="788">
          <cell r="B788">
            <v>600605</v>
          </cell>
          <cell r="M788">
            <v>0</v>
          </cell>
          <cell r="O788">
            <v>0</v>
          </cell>
          <cell r="P788">
            <v>0</v>
          </cell>
          <cell r="AD788">
            <v>0</v>
          </cell>
          <cell r="AT788">
            <v>257898.53730000003</v>
          </cell>
        </row>
        <row r="789">
          <cell r="B789">
            <v>600605</v>
          </cell>
          <cell r="AD789">
            <v>0</v>
          </cell>
          <cell r="AT789">
            <v>0</v>
          </cell>
        </row>
        <row r="790">
          <cell r="A790">
            <v>600605</v>
          </cell>
          <cell r="M790">
            <v>0</v>
          </cell>
          <cell r="O790">
            <v>0</v>
          </cell>
          <cell r="P790">
            <v>0</v>
          </cell>
          <cell r="AD790">
            <v>0</v>
          </cell>
          <cell r="AT790">
            <v>257898.53730000003</v>
          </cell>
        </row>
        <row r="791">
          <cell r="AD791">
            <v>0</v>
          </cell>
          <cell r="AT791">
            <v>0</v>
          </cell>
        </row>
        <row r="792">
          <cell r="B792">
            <v>600606</v>
          </cell>
          <cell r="M792">
            <v>0</v>
          </cell>
          <cell r="O792">
            <v>0</v>
          </cell>
          <cell r="P792">
            <v>0</v>
          </cell>
          <cell r="AD792">
            <v>0</v>
          </cell>
          <cell r="AT792">
            <v>1193694.4504</v>
          </cell>
        </row>
        <row r="793">
          <cell r="B793">
            <v>600606</v>
          </cell>
          <cell r="AD793">
            <v>0</v>
          </cell>
          <cell r="AT793">
            <v>0</v>
          </cell>
        </row>
        <row r="794">
          <cell r="A794">
            <v>600606</v>
          </cell>
          <cell r="M794">
            <v>0</v>
          </cell>
          <cell r="O794">
            <v>0</v>
          </cell>
          <cell r="P794">
            <v>0</v>
          </cell>
          <cell r="AD794">
            <v>0</v>
          </cell>
          <cell r="AT794">
            <v>1193694.4504</v>
          </cell>
        </row>
        <row r="795">
          <cell r="M795">
            <v>0</v>
          </cell>
          <cell r="O795">
            <v>0</v>
          </cell>
          <cell r="AD795">
            <v>0</v>
          </cell>
          <cell r="AT795">
            <v>0</v>
          </cell>
        </row>
        <row r="796">
          <cell r="B796">
            <v>600607</v>
          </cell>
          <cell r="M796">
            <v>0</v>
          </cell>
          <cell r="O796">
            <v>0</v>
          </cell>
          <cell r="P796">
            <v>0</v>
          </cell>
          <cell r="AD796">
            <v>0</v>
          </cell>
          <cell r="AT796">
            <v>486823.527</v>
          </cell>
        </row>
        <row r="797">
          <cell r="B797">
            <v>600607</v>
          </cell>
          <cell r="AD797">
            <v>0</v>
          </cell>
          <cell r="AT797">
            <v>0</v>
          </cell>
        </row>
        <row r="798">
          <cell r="A798">
            <v>600607</v>
          </cell>
          <cell r="M798">
            <v>0</v>
          </cell>
          <cell r="O798">
            <v>0</v>
          </cell>
          <cell r="P798">
            <v>0</v>
          </cell>
          <cell r="AD798">
            <v>0</v>
          </cell>
          <cell r="AT798">
            <v>486823.527</v>
          </cell>
        </row>
        <row r="799">
          <cell r="AD799">
            <v>0</v>
          </cell>
          <cell r="AT799">
            <v>0</v>
          </cell>
        </row>
        <row r="800">
          <cell r="B800">
            <v>600608</v>
          </cell>
          <cell r="M800">
            <v>0</v>
          </cell>
          <cell r="O800">
            <v>0</v>
          </cell>
          <cell r="P800">
            <v>0</v>
          </cell>
          <cell r="AD800">
            <v>0</v>
          </cell>
          <cell r="AT800">
            <v>349225.74599999998</v>
          </cell>
        </row>
        <row r="801">
          <cell r="B801">
            <v>600608</v>
          </cell>
          <cell r="AD801">
            <v>0</v>
          </cell>
          <cell r="AT801">
            <v>0</v>
          </cell>
        </row>
        <row r="802">
          <cell r="A802">
            <v>600608</v>
          </cell>
          <cell r="M802">
            <v>0</v>
          </cell>
          <cell r="O802">
            <v>0</v>
          </cell>
          <cell r="P802">
            <v>0</v>
          </cell>
          <cell r="AD802">
            <v>0</v>
          </cell>
          <cell r="AT802">
            <v>349225.74599999998</v>
          </cell>
        </row>
        <row r="803">
          <cell r="AD803">
            <v>0</v>
          </cell>
          <cell r="AT803">
            <v>0</v>
          </cell>
        </row>
        <row r="804">
          <cell r="B804">
            <v>600609</v>
          </cell>
          <cell r="M804">
            <v>13838.5</v>
          </cell>
          <cell r="O804">
            <v>13838.5</v>
          </cell>
          <cell r="P804">
            <v>13839</v>
          </cell>
          <cell r="AD804">
            <v>13838.5</v>
          </cell>
          <cell r="AT804">
            <v>0</v>
          </cell>
        </row>
        <row r="805">
          <cell r="B805">
            <v>600609</v>
          </cell>
          <cell r="AD805">
            <v>0</v>
          </cell>
          <cell r="AT805">
            <v>0</v>
          </cell>
        </row>
        <row r="806">
          <cell r="A806">
            <v>600609</v>
          </cell>
          <cell r="M806">
            <v>13838.5</v>
          </cell>
          <cell r="O806">
            <v>13838.5</v>
          </cell>
          <cell r="P806">
            <v>0</v>
          </cell>
          <cell r="AD806">
            <v>13838.5</v>
          </cell>
          <cell r="AT806">
            <v>27678</v>
          </cell>
        </row>
        <row r="807">
          <cell r="O807">
            <v>-13838.5</v>
          </cell>
          <cell r="P807">
            <v>-13839</v>
          </cell>
          <cell r="AD807">
            <v>0</v>
          </cell>
          <cell r="AT807">
            <v>27678</v>
          </cell>
        </row>
        <row r="808">
          <cell r="M808">
            <v>-929776.74540000001</v>
          </cell>
          <cell r="O808">
            <v>-4645653.9714000002</v>
          </cell>
          <cell r="P808">
            <v>-4792811.4547000006</v>
          </cell>
          <cell r="AD808">
            <v>0</v>
          </cell>
          <cell r="AT808">
            <v>2393860.0833333335</v>
          </cell>
        </row>
        <row r="809">
          <cell r="B809">
            <v>6007</v>
          </cell>
          <cell r="M809">
            <v>0</v>
          </cell>
          <cell r="O809">
            <v>0</v>
          </cell>
          <cell r="P809">
            <v>0</v>
          </cell>
          <cell r="AD809">
            <v>0</v>
          </cell>
          <cell r="AT809">
            <v>3625960.4940000009</v>
          </cell>
        </row>
        <row r="810">
          <cell r="B810">
            <v>6007</v>
          </cell>
          <cell r="AD810">
            <v>0</v>
          </cell>
          <cell r="AT810">
            <v>0</v>
          </cell>
        </row>
        <row r="811">
          <cell r="A811">
            <v>6007</v>
          </cell>
          <cell r="M811">
            <v>0</v>
          </cell>
          <cell r="O811">
            <v>0</v>
          </cell>
          <cell r="P811">
            <v>0</v>
          </cell>
          <cell r="AD811">
            <v>0</v>
          </cell>
          <cell r="AT811">
            <v>3625960.4940000009</v>
          </cell>
        </row>
        <row r="812">
          <cell r="AD812">
            <v>0</v>
          </cell>
          <cell r="AT812">
            <v>0</v>
          </cell>
        </row>
        <row r="813">
          <cell r="AD813">
            <v>0</v>
          </cell>
          <cell r="AT813">
            <v>0</v>
          </cell>
        </row>
        <row r="814">
          <cell r="M814">
            <v>1344352.05</v>
          </cell>
          <cell r="O814">
            <v>931477.49</v>
          </cell>
          <cell r="P814">
            <v>0</v>
          </cell>
          <cell r="AD814">
            <v>931477.49</v>
          </cell>
          <cell r="AT814">
            <v>0</v>
          </cell>
        </row>
        <row r="815">
          <cell r="M815">
            <v>3331525.1034000004</v>
          </cell>
          <cell r="O815">
            <v>6067401.2985000005</v>
          </cell>
          <cell r="P815">
            <v>5870710.1469000001</v>
          </cell>
          <cell r="AD815">
            <v>6067401.2985000005</v>
          </cell>
          <cell r="AT815">
            <v>96762010.559299991</v>
          </cell>
        </row>
        <row r="816">
          <cell r="M816">
            <v>1344352.05</v>
          </cell>
          <cell r="O816">
            <v>931477.49</v>
          </cell>
          <cell r="P816">
            <v>1785374.2088999997</v>
          </cell>
          <cell r="AD816">
            <v>931477.49</v>
          </cell>
          <cell r="AT816">
            <v>106143881.126</v>
          </cell>
        </row>
        <row r="817">
          <cell r="AD817">
            <v>0</v>
          </cell>
          <cell r="AT817">
            <v>0</v>
          </cell>
        </row>
        <row r="818">
          <cell r="M818">
            <v>37985</v>
          </cell>
          <cell r="O818">
            <v>37987</v>
          </cell>
          <cell r="P818">
            <v>38018</v>
          </cell>
          <cell r="AD818">
            <v>37987</v>
          </cell>
          <cell r="AT818">
            <v>381847</v>
          </cell>
        </row>
        <row r="819">
          <cell r="M819">
            <v>297665.76360000001</v>
          </cell>
          <cell r="O819">
            <v>203949.96490070835</v>
          </cell>
          <cell r="P819">
            <v>203949.96490070835</v>
          </cell>
          <cell r="AD819">
            <v>203949.96490070835</v>
          </cell>
          <cell r="AT819">
            <v>2039499.6490070831</v>
          </cell>
        </row>
        <row r="820">
          <cell r="M820">
            <v>2899619.92</v>
          </cell>
          <cell r="O820">
            <v>0</v>
          </cell>
          <cell r="P820">
            <v>0</v>
          </cell>
          <cell r="AD820">
            <v>0</v>
          </cell>
          <cell r="AT820">
            <v>0</v>
          </cell>
        </row>
        <row r="821">
          <cell r="M821">
            <v>0</v>
          </cell>
          <cell r="O821">
            <v>4383.3684326250004</v>
          </cell>
          <cell r="P821">
            <v>4383.3684326250004</v>
          </cell>
          <cell r="AD821">
            <v>4383.3684326250004</v>
          </cell>
          <cell r="AT821">
            <v>43833.684326250004</v>
          </cell>
        </row>
        <row r="822">
          <cell r="M822">
            <v>0</v>
          </cell>
          <cell r="O822">
            <v>0</v>
          </cell>
          <cell r="P822">
            <v>0</v>
          </cell>
          <cell r="AD822">
            <v>0</v>
          </cell>
          <cell r="AT822">
            <v>0</v>
          </cell>
        </row>
        <row r="823">
          <cell r="M823">
            <v>567237.42579999997</v>
          </cell>
          <cell r="O823">
            <v>321083.33333333331</v>
          </cell>
          <cell r="P823">
            <v>321083.33333333331</v>
          </cell>
          <cell r="AD823">
            <v>321083.33333333331</v>
          </cell>
          <cell r="AT823">
            <v>3210833.3333333335</v>
          </cell>
        </row>
        <row r="824">
          <cell r="M824">
            <v>301072.95</v>
          </cell>
          <cell r="O824">
            <v>246373.92</v>
          </cell>
          <cell r="P824">
            <v>0</v>
          </cell>
          <cell r="AD824">
            <v>246373.92</v>
          </cell>
          <cell r="AT824">
            <v>0</v>
          </cell>
        </row>
        <row r="825">
          <cell r="M825">
            <v>1860.752</v>
          </cell>
          <cell r="O825">
            <v>9083.3333333333339</v>
          </cell>
          <cell r="P825">
            <v>9083.3333333333339</v>
          </cell>
          <cell r="AD825">
            <v>9083.3333333333339</v>
          </cell>
          <cell r="AT825">
            <v>90833.333333333328</v>
          </cell>
        </row>
        <row r="826">
          <cell r="M826">
            <v>4070.8</v>
          </cell>
          <cell r="O826">
            <v>9711.2999999999993</v>
          </cell>
          <cell r="P826">
            <v>0</v>
          </cell>
          <cell r="AD826">
            <v>9711.2999999999993</v>
          </cell>
          <cell r="AT826">
            <v>0</v>
          </cell>
        </row>
        <row r="827">
          <cell r="M827">
            <v>210247.3708</v>
          </cell>
          <cell r="O827">
            <v>58333.333333333336</v>
          </cell>
          <cell r="P827">
            <v>58333.333333333336</v>
          </cell>
          <cell r="AD827">
            <v>58333.333333333336</v>
          </cell>
          <cell r="AT827">
            <v>583333.33333333337</v>
          </cell>
        </row>
        <row r="828">
          <cell r="M828">
            <v>36418.720000000001</v>
          </cell>
          <cell r="O828">
            <v>57938.26</v>
          </cell>
          <cell r="P828">
            <v>0</v>
          </cell>
          <cell r="AD828">
            <v>57938.26</v>
          </cell>
          <cell r="AT828">
            <v>0</v>
          </cell>
        </row>
        <row r="829">
          <cell r="AD829">
            <v>0</v>
          </cell>
          <cell r="AT829">
            <v>0</v>
          </cell>
        </row>
        <row r="830">
          <cell r="M830">
            <v>-11735.26</v>
          </cell>
          <cell r="AD830">
            <v>0</v>
          </cell>
          <cell r="AT830">
            <v>0</v>
          </cell>
        </row>
        <row r="831">
          <cell r="M831">
            <v>1077011.3122</v>
          </cell>
          <cell r="O831">
            <v>596833.33333333337</v>
          </cell>
          <cell r="P831">
            <v>596833.33333333337</v>
          </cell>
          <cell r="AD831">
            <v>596833.33333333337</v>
          </cell>
          <cell r="AT831">
            <v>5968333.333333333</v>
          </cell>
        </row>
        <row r="832">
          <cell r="M832">
            <v>3229447.13</v>
          </cell>
          <cell r="O832">
            <v>314023.48</v>
          </cell>
          <cell r="P832">
            <v>0</v>
          </cell>
          <cell r="AD832">
            <v>314023.48</v>
          </cell>
          <cell r="AT832">
            <v>0</v>
          </cell>
        </row>
        <row r="833">
          <cell r="M833">
            <v>302580.71000000002</v>
          </cell>
          <cell r="O833">
            <v>97043.02</v>
          </cell>
          <cell r="P833">
            <v>0</v>
          </cell>
          <cell r="AD833">
            <v>97043.02</v>
          </cell>
          <cell r="AT833">
            <v>0</v>
          </cell>
        </row>
        <row r="834">
          <cell r="M834">
            <v>280147.71999999997</v>
          </cell>
          <cell r="O834">
            <v>0</v>
          </cell>
          <cell r="AD834">
            <v>0</v>
          </cell>
          <cell r="AT834">
            <v>0</v>
          </cell>
        </row>
        <row r="835">
          <cell r="M835">
            <v>0</v>
          </cell>
          <cell r="O835">
            <v>0</v>
          </cell>
          <cell r="AD835">
            <v>0</v>
          </cell>
          <cell r="AT835">
            <v>0</v>
          </cell>
        </row>
        <row r="836">
          <cell r="M836">
            <v>700</v>
          </cell>
          <cell r="O836">
            <v>5144.8</v>
          </cell>
          <cell r="AD836">
            <v>5144.8</v>
          </cell>
          <cell r="AT836">
            <v>0</v>
          </cell>
        </row>
        <row r="837">
          <cell r="M837">
            <v>15467.95</v>
          </cell>
          <cell r="O837">
            <v>73605.09</v>
          </cell>
          <cell r="AD837">
            <v>73605.09</v>
          </cell>
          <cell r="AT837">
            <v>0</v>
          </cell>
        </row>
        <row r="838">
          <cell r="M838">
            <v>6265.04</v>
          </cell>
          <cell r="O838">
            <v>18293.13</v>
          </cell>
          <cell r="AD838">
            <v>18293.13</v>
          </cell>
          <cell r="AT838">
            <v>0</v>
          </cell>
        </row>
        <row r="839">
          <cell r="M839">
            <v>-9785.26</v>
          </cell>
          <cell r="O839">
            <v>-2937.04</v>
          </cell>
          <cell r="AD839">
            <v>-2937.04</v>
          </cell>
          <cell r="AT839">
            <v>0</v>
          </cell>
        </row>
        <row r="840">
          <cell r="M840">
            <v>2693332.2</v>
          </cell>
          <cell r="O840">
            <v>121144.32000000001</v>
          </cell>
          <cell r="P840">
            <v>0</v>
          </cell>
          <cell r="AD840">
            <v>121144.32000000001</v>
          </cell>
          <cell r="AT840">
            <v>0</v>
          </cell>
        </row>
        <row r="841">
          <cell r="M841">
            <v>2572120.62</v>
          </cell>
          <cell r="O841">
            <v>0</v>
          </cell>
          <cell r="AD841">
            <v>0</v>
          </cell>
          <cell r="AT841">
            <v>0</v>
          </cell>
        </row>
        <row r="842">
          <cell r="M842">
            <v>0</v>
          </cell>
          <cell r="O842">
            <v>0</v>
          </cell>
          <cell r="AD842">
            <v>0</v>
          </cell>
          <cell r="AT842">
            <v>0</v>
          </cell>
        </row>
        <row r="843">
          <cell r="M843">
            <v>442</v>
          </cell>
          <cell r="O843">
            <v>191.6</v>
          </cell>
          <cell r="AD843">
            <v>191.6</v>
          </cell>
          <cell r="AT843">
            <v>0</v>
          </cell>
        </row>
        <row r="844">
          <cell r="M844">
            <v>108038.09</v>
          </cell>
          <cell r="O844">
            <v>97083.04</v>
          </cell>
          <cell r="AD844">
            <v>97083.04</v>
          </cell>
          <cell r="AT844">
            <v>0</v>
          </cell>
        </row>
        <row r="845">
          <cell r="M845">
            <v>12731.49</v>
          </cell>
          <cell r="O845">
            <v>23869.68</v>
          </cell>
          <cell r="AD845">
            <v>23869.68</v>
          </cell>
          <cell r="AT845">
            <v>0</v>
          </cell>
        </row>
        <row r="846">
          <cell r="M846">
            <v>-127</v>
          </cell>
          <cell r="O846">
            <v>-5874.5</v>
          </cell>
          <cell r="AD846">
            <v>-5874.5</v>
          </cell>
          <cell r="AT846">
            <v>0</v>
          </cell>
        </row>
        <row r="847">
          <cell r="M847">
            <v>100812.81</v>
          </cell>
          <cell r="O847">
            <v>87028.36</v>
          </cell>
          <cell r="P847">
            <v>0</v>
          </cell>
          <cell r="AD847">
            <v>87028.36</v>
          </cell>
          <cell r="AT847">
            <v>0</v>
          </cell>
        </row>
        <row r="848">
          <cell r="M848">
            <v>12182.55</v>
          </cell>
          <cell r="O848">
            <v>0</v>
          </cell>
          <cell r="AD848">
            <v>0</v>
          </cell>
          <cell r="AT848">
            <v>0</v>
          </cell>
        </row>
        <row r="849">
          <cell r="M849">
            <v>0</v>
          </cell>
          <cell r="O849">
            <v>0</v>
          </cell>
          <cell r="AD849">
            <v>0</v>
          </cell>
          <cell r="AT849">
            <v>0</v>
          </cell>
        </row>
        <row r="850">
          <cell r="M850">
            <v>2486.8000000000002</v>
          </cell>
          <cell r="O850">
            <v>1705.2</v>
          </cell>
          <cell r="AD850">
            <v>1705.2</v>
          </cell>
          <cell r="AT850">
            <v>0</v>
          </cell>
        </row>
        <row r="851">
          <cell r="M851">
            <v>78824.39</v>
          </cell>
          <cell r="O851">
            <v>75519.33</v>
          </cell>
          <cell r="AD851">
            <v>75519.33</v>
          </cell>
          <cell r="AT851">
            <v>0</v>
          </cell>
        </row>
        <row r="852">
          <cell r="M852">
            <v>7319.07</v>
          </cell>
          <cell r="O852">
            <v>9803.83</v>
          </cell>
          <cell r="AD852">
            <v>9803.83</v>
          </cell>
          <cell r="AT852">
            <v>0</v>
          </cell>
        </row>
        <row r="853">
          <cell r="M853">
            <v>-559.79999999999995</v>
          </cell>
          <cell r="O853">
            <v>-1980.6</v>
          </cell>
          <cell r="AD853">
            <v>-1980.6</v>
          </cell>
          <cell r="AT853">
            <v>0</v>
          </cell>
        </row>
        <row r="854">
          <cell r="M854">
            <v>139696.67000000001</v>
          </cell>
          <cell r="O854">
            <v>8807.7800000000007</v>
          </cell>
          <cell r="P854">
            <v>0</v>
          </cell>
          <cell r="AD854">
            <v>8807.7800000000007</v>
          </cell>
          <cell r="AT854">
            <v>0</v>
          </cell>
        </row>
        <row r="855">
          <cell r="M855">
            <v>35169.03</v>
          </cell>
          <cell r="O855">
            <v>0</v>
          </cell>
          <cell r="AD855">
            <v>0</v>
          </cell>
          <cell r="AT855">
            <v>0</v>
          </cell>
        </row>
        <row r="856">
          <cell r="M856">
            <v>0</v>
          </cell>
          <cell r="O856">
            <v>0</v>
          </cell>
          <cell r="AD856">
            <v>0</v>
          </cell>
          <cell r="AT856">
            <v>0</v>
          </cell>
        </row>
        <row r="857">
          <cell r="M857">
            <v>442</v>
          </cell>
          <cell r="O857">
            <v>2669.7</v>
          </cell>
          <cell r="AD857">
            <v>2669.7</v>
          </cell>
          <cell r="AT857">
            <v>0</v>
          </cell>
        </row>
        <row r="858">
          <cell r="M858">
            <v>98742.52</v>
          </cell>
          <cell r="O858">
            <v>166.46</v>
          </cell>
          <cell r="AD858">
            <v>166.46</v>
          </cell>
          <cell r="AT858">
            <v>0</v>
          </cell>
        </row>
        <row r="859">
          <cell r="M859">
            <v>5343.12</v>
          </cell>
          <cell r="O859">
            <v>5971.62</v>
          </cell>
          <cell r="AD859">
            <v>5971.62</v>
          </cell>
          <cell r="AT859">
            <v>0</v>
          </cell>
        </row>
        <row r="860">
          <cell r="M860">
            <v>-1263.2</v>
          </cell>
          <cell r="O860">
            <v>-1964.6</v>
          </cell>
          <cell r="AD860">
            <v>-1964.6</v>
          </cell>
          <cell r="AT860">
            <v>0</v>
          </cell>
        </row>
        <row r="861">
          <cell r="M861">
            <v>4760</v>
          </cell>
          <cell r="O861">
            <v>0</v>
          </cell>
          <cell r="P861">
            <v>0</v>
          </cell>
          <cell r="AD861">
            <v>0</v>
          </cell>
          <cell r="AT861">
            <v>0</v>
          </cell>
        </row>
        <row r="862">
          <cell r="AD862">
            <v>0</v>
          </cell>
          <cell r="AT862">
            <v>0</v>
          </cell>
        </row>
        <row r="863">
          <cell r="AD863">
            <v>0</v>
          </cell>
          <cell r="AT863">
            <v>0</v>
          </cell>
        </row>
        <row r="864">
          <cell r="AD864">
            <v>0</v>
          </cell>
          <cell r="AT864">
            <v>0</v>
          </cell>
        </row>
        <row r="865">
          <cell r="AD865">
            <v>0</v>
          </cell>
          <cell r="AT865">
            <v>0</v>
          </cell>
        </row>
        <row r="866">
          <cell r="M866">
            <v>4760</v>
          </cell>
          <cell r="AD866">
            <v>0</v>
          </cell>
          <cell r="AT866">
            <v>0</v>
          </cell>
        </row>
        <row r="867">
          <cell r="AD867">
            <v>0</v>
          </cell>
          <cell r="AT867">
            <v>0</v>
          </cell>
        </row>
        <row r="868">
          <cell r="M868">
            <v>37257</v>
          </cell>
          <cell r="O868">
            <v>37257</v>
          </cell>
          <cell r="P868">
            <v>37288</v>
          </cell>
          <cell r="AD868">
            <v>37257</v>
          </cell>
          <cell r="AT868">
            <v>374537</v>
          </cell>
        </row>
        <row r="869">
          <cell r="M869">
            <v>297665.76360000001</v>
          </cell>
          <cell r="O869">
            <v>203949.96490070835</v>
          </cell>
          <cell r="P869">
            <v>203949.96490070835</v>
          </cell>
          <cell r="AD869">
            <v>203949.96490070835</v>
          </cell>
          <cell r="AT869">
            <v>2039499.6490070831</v>
          </cell>
        </row>
        <row r="870">
          <cell r="M870">
            <v>2899619.92</v>
          </cell>
          <cell r="O870">
            <v>0</v>
          </cell>
          <cell r="P870">
            <v>0</v>
          </cell>
          <cell r="AD870">
            <v>0</v>
          </cell>
          <cell r="AT870">
            <v>0</v>
          </cell>
        </row>
        <row r="871">
          <cell r="M871">
            <v>0</v>
          </cell>
          <cell r="O871">
            <v>4383.3684326250004</v>
          </cell>
          <cell r="P871">
            <v>4383.3684326250004</v>
          </cell>
          <cell r="AD871">
            <v>4383.3684326250004</v>
          </cell>
          <cell r="AT871">
            <v>43833.684326250004</v>
          </cell>
        </row>
        <row r="872">
          <cell r="M872">
            <v>0</v>
          </cell>
          <cell r="O872">
            <v>0</v>
          </cell>
          <cell r="P872">
            <v>0</v>
          </cell>
          <cell r="AD872">
            <v>0</v>
          </cell>
          <cell r="AT872">
            <v>0</v>
          </cell>
        </row>
        <row r="873">
          <cell r="M873">
            <v>567237.42579999997</v>
          </cell>
          <cell r="O873">
            <v>321083.33333333331</v>
          </cell>
          <cell r="P873">
            <v>321083.33333333331</v>
          </cell>
          <cell r="AD873">
            <v>321083.33333333331</v>
          </cell>
          <cell r="AT873">
            <v>3210833.3333333335</v>
          </cell>
        </row>
        <row r="874">
          <cell r="M874">
            <v>301072.95</v>
          </cell>
          <cell r="O874">
            <v>246373.92</v>
          </cell>
          <cell r="P874">
            <v>0</v>
          </cell>
          <cell r="AD874">
            <v>246373.92</v>
          </cell>
          <cell r="AT874">
            <v>0</v>
          </cell>
        </row>
        <row r="875">
          <cell r="M875">
            <v>1860.752</v>
          </cell>
          <cell r="O875">
            <v>9083.3333333333339</v>
          </cell>
          <cell r="P875">
            <v>9083.3333333333339</v>
          </cell>
          <cell r="AD875">
            <v>9083.3333333333339</v>
          </cell>
          <cell r="AT875">
            <v>90833.333333333328</v>
          </cell>
        </row>
        <row r="876">
          <cell r="M876">
            <v>4070.8</v>
          </cell>
          <cell r="O876">
            <v>9711.2999999999993</v>
          </cell>
          <cell r="P876">
            <v>0</v>
          </cell>
          <cell r="AD876">
            <v>9711.2999999999993</v>
          </cell>
          <cell r="AT876">
            <v>0</v>
          </cell>
        </row>
        <row r="877">
          <cell r="M877">
            <v>210247.3708</v>
          </cell>
          <cell r="O877">
            <v>58333.333333333336</v>
          </cell>
          <cell r="P877">
            <v>58333.333333333336</v>
          </cell>
          <cell r="AD877">
            <v>58333.333333333336</v>
          </cell>
          <cell r="AT877">
            <v>583333.33333333337</v>
          </cell>
        </row>
        <row r="878">
          <cell r="M878">
            <v>36418.720000000001</v>
          </cell>
          <cell r="O878">
            <v>57938.26</v>
          </cell>
          <cell r="P878">
            <v>0</v>
          </cell>
          <cell r="AD878">
            <v>57938.26</v>
          </cell>
          <cell r="AT878">
            <v>0</v>
          </cell>
        </row>
        <row r="879">
          <cell r="AD879">
            <v>0</v>
          </cell>
          <cell r="AT879">
            <v>0</v>
          </cell>
        </row>
        <row r="880">
          <cell r="AD880">
            <v>0</v>
          </cell>
          <cell r="AT880">
            <v>0</v>
          </cell>
        </row>
        <row r="881">
          <cell r="M881">
            <v>1077011.3122</v>
          </cell>
          <cell r="O881">
            <v>596833.33333333337</v>
          </cell>
          <cell r="P881">
            <v>596833.33333333337</v>
          </cell>
          <cell r="AD881">
            <v>596833.33333333337</v>
          </cell>
          <cell r="AT881">
            <v>5968333.333333333</v>
          </cell>
        </row>
        <row r="882">
          <cell r="M882">
            <v>3241182.39</v>
          </cell>
          <cell r="O882">
            <v>314023.48</v>
          </cell>
          <cell r="P882">
            <v>0</v>
          </cell>
          <cell r="AD882">
            <v>314023.48</v>
          </cell>
          <cell r="AT882">
            <v>0</v>
          </cell>
        </row>
        <row r="885">
          <cell r="M885">
            <v>8512.5</v>
          </cell>
          <cell r="O885">
            <v>18176.5</v>
          </cell>
          <cell r="P885">
            <v>0</v>
          </cell>
        </row>
        <row r="886">
          <cell r="M886">
            <v>5891.04</v>
          </cell>
          <cell r="O886">
            <v>0</v>
          </cell>
          <cell r="P886">
            <v>0</v>
          </cell>
        </row>
        <row r="887">
          <cell r="M887">
            <v>6799.49</v>
          </cell>
          <cell r="O887">
            <v>0</v>
          </cell>
          <cell r="P887">
            <v>0</v>
          </cell>
        </row>
        <row r="888">
          <cell r="M888">
            <v>0</v>
          </cell>
          <cell r="O888">
            <v>0</v>
          </cell>
          <cell r="P888">
            <v>0</v>
          </cell>
        </row>
        <row r="889">
          <cell r="M889">
            <v>0</v>
          </cell>
          <cell r="O889">
            <v>0</v>
          </cell>
          <cell r="P889">
            <v>0</v>
          </cell>
        </row>
        <row r="890">
          <cell r="M890">
            <v>693</v>
          </cell>
          <cell r="O890">
            <v>0</v>
          </cell>
          <cell r="P890">
            <v>0</v>
          </cell>
        </row>
        <row r="891">
          <cell r="M891">
            <v>0</v>
          </cell>
          <cell r="O891">
            <v>0</v>
          </cell>
          <cell r="P891">
            <v>0</v>
          </cell>
        </row>
        <row r="892">
          <cell r="M892">
            <v>587892.65</v>
          </cell>
          <cell r="O892">
            <v>396520.44</v>
          </cell>
          <cell r="P892">
            <v>0</v>
          </cell>
        </row>
        <row r="893">
          <cell r="M893">
            <v>0</v>
          </cell>
          <cell r="O893">
            <v>0</v>
          </cell>
          <cell r="P893">
            <v>0</v>
          </cell>
        </row>
        <row r="896">
          <cell r="M896">
            <v>0</v>
          </cell>
          <cell r="O896">
            <v>0</v>
          </cell>
          <cell r="P896">
            <v>0</v>
          </cell>
        </row>
        <row r="897">
          <cell r="M897">
            <v>0</v>
          </cell>
          <cell r="O897">
            <v>12999.58</v>
          </cell>
          <cell r="P897">
            <v>0</v>
          </cell>
        </row>
        <row r="898">
          <cell r="M898">
            <v>22897.88</v>
          </cell>
          <cell r="O898">
            <v>0</v>
          </cell>
          <cell r="P898">
            <v>0</v>
          </cell>
        </row>
        <row r="899">
          <cell r="M899">
            <v>212308.26</v>
          </cell>
          <cell r="O899">
            <v>233816.18</v>
          </cell>
          <cell r="P899">
            <v>0</v>
          </cell>
        </row>
        <row r="900">
          <cell r="M900">
            <v>0</v>
          </cell>
          <cell r="O900">
            <v>0</v>
          </cell>
          <cell r="P900">
            <v>0</v>
          </cell>
        </row>
        <row r="901">
          <cell r="M901">
            <v>0</v>
          </cell>
          <cell r="O901">
            <v>0</v>
          </cell>
          <cell r="P901">
            <v>0</v>
          </cell>
        </row>
        <row r="902">
          <cell r="M902" t="e">
            <v>#REF!</v>
          </cell>
          <cell r="O902" t="e">
            <v>#REF!</v>
          </cell>
          <cell r="P902" t="e">
            <v>#REF!</v>
          </cell>
        </row>
        <row r="903">
          <cell r="M903">
            <v>270825.61</v>
          </cell>
          <cell r="O903">
            <v>89791.39</v>
          </cell>
          <cell r="P903">
            <v>0</v>
          </cell>
        </row>
        <row r="904">
          <cell r="M904">
            <v>0</v>
          </cell>
          <cell r="O904">
            <v>0</v>
          </cell>
          <cell r="P904">
            <v>0</v>
          </cell>
        </row>
        <row r="905">
          <cell r="M905">
            <v>34851.58</v>
          </cell>
          <cell r="O905">
            <v>0</v>
          </cell>
          <cell r="P905">
            <v>0</v>
          </cell>
        </row>
        <row r="908">
          <cell r="M908">
            <v>6858.83</v>
          </cell>
          <cell r="O908">
            <v>6858.83</v>
          </cell>
          <cell r="P908">
            <v>0</v>
          </cell>
        </row>
        <row r="909">
          <cell r="M909">
            <v>8356.5</v>
          </cell>
          <cell r="O909">
            <v>54763.65</v>
          </cell>
          <cell r="P909">
            <v>0</v>
          </cell>
        </row>
        <row r="910">
          <cell r="M910">
            <v>540</v>
          </cell>
          <cell r="O910">
            <v>0</v>
          </cell>
          <cell r="P910">
            <v>0</v>
          </cell>
        </row>
        <row r="912">
          <cell r="M912">
            <v>177924.71</v>
          </cell>
          <cell r="O912">
            <v>118550.92</v>
          </cell>
          <cell r="P912">
            <v>0</v>
          </cell>
        </row>
      </sheetData>
      <sheetData sheetId="1" refreshError="1">
        <row r="1">
          <cell r="AD1" t="str">
            <v>Acum</v>
          </cell>
          <cell r="AO1" t="str">
            <v>Acum</v>
          </cell>
        </row>
        <row r="2">
          <cell r="O2">
            <v>37987</v>
          </cell>
          <cell r="P2">
            <v>38018</v>
          </cell>
          <cell r="AD2" t="str">
            <v>Jan</v>
          </cell>
          <cell r="AO2" t="str">
            <v>Dez</v>
          </cell>
        </row>
        <row r="3">
          <cell r="O3">
            <v>2310303.1278000004</v>
          </cell>
          <cell r="P3">
            <v>2602595.5951999999</v>
          </cell>
          <cell r="AD3">
            <v>2310303.1278000004</v>
          </cell>
          <cell r="AO3">
            <v>78554127.608199984</v>
          </cell>
        </row>
        <row r="4">
          <cell r="O4">
            <v>0</v>
          </cell>
          <cell r="P4">
            <v>0</v>
          </cell>
          <cell r="AD4">
            <v>0</v>
          </cell>
          <cell r="AO4">
            <v>0</v>
          </cell>
        </row>
        <row r="5">
          <cell r="O5">
            <v>841867.49720000033</v>
          </cell>
          <cell r="P5">
            <v>828215.41969999997</v>
          </cell>
          <cell r="AD5">
            <v>841867.49720000033</v>
          </cell>
          <cell r="AO5">
            <v>78215887.182000011</v>
          </cell>
        </row>
        <row r="6">
          <cell r="O6">
            <v>-1468435.6306</v>
          </cell>
          <cell r="P6">
            <v>-1774380.1754999999</v>
          </cell>
          <cell r="AD6">
            <v>-1468435.6306</v>
          </cell>
          <cell r="AO6">
            <v>-338240.42619999847</v>
          </cell>
        </row>
        <row r="7">
          <cell r="O7">
            <v>841867.49720000033</v>
          </cell>
          <cell r="P7">
            <v>828215.41969999997</v>
          </cell>
          <cell r="AD7">
            <v>841867.49720000033</v>
          </cell>
          <cell r="AO7">
            <v>78215887.182000011</v>
          </cell>
        </row>
        <row r="8">
          <cell r="AD8">
            <v>0</v>
          </cell>
          <cell r="AO8">
            <v>0</v>
          </cell>
        </row>
        <row r="9">
          <cell r="B9">
            <v>100101</v>
          </cell>
          <cell r="O9">
            <v>260304.73209999999</v>
          </cell>
          <cell r="P9">
            <v>277367.17589999997</v>
          </cell>
          <cell r="AD9">
            <v>260304.73209999999</v>
          </cell>
          <cell r="AO9">
            <v>2235794.6633999995</v>
          </cell>
        </row>
        <row r="10">
          <cell r="B10">
            <v>100101</v>
          </cell>
          <cell r="O10">
            <v>12071.03</v>
          </cell>
          <cell r="AD10">
            <v>0</v>
          </cell>
          <cell r="AO10">
            <v>0</v>
          </cell>
        </row>
        <row r="11">
          <cell r="O11">
            <v>36297.232099999994</v>
          </cell>
          <cell r="P11">
            <v>38602.675899999973</v>
          </cell>
          <cell r="AD11">
            <v>36297.232099999994</v>
          </cell>
          <cell r="AO11">
            <v>2207550.7634000001</v>
          </cell>
        </row>
        <row r="12">
          <cell r="O12">
            <v>-224007.5</v>
          </cell>
          <cell r="P12">
            <v>-238764.5</v>
          </cell>
          <cell r="AD12">
            <v>-224007.5</v>
          </cell>
          <cell r="AO12">
            <v>-28243.9</v>
          </cell>
        </row>
        <row r="13">
          <cell r="B13">
            <v>100201</v>
          </cell>
          <cell r="O13">
            <v>0</v>
          </cell>
          <cell r="P13">
            <v>0</v>
          </cell>
          <cell r="AD13">
            <v>0</v>
          </cell>
          <cell r="AO13">
            <v>0</v>
          </cell>
        </row>
        <row r="14">
          <cell r="B14">
            <v>100201</v>
          </cell>
          <cell r="AD14">
            <v>0</v>
          </cell>
          <cell r="AO14">
            <v>0</v>
          </cell>
        </row>
        <row r="15">
          <cell r="O15">
            <v>0</v>
          </cell>
          <cell r="P15">
            <v>0</v>
          </cell>
          <cell r="AD15">
            <v>0</v>
          </cell>
          <cell r="AO15">
            <v>0</v>
          </cell>
        </row>
        <row r="16">
          <cell r="AD16">
            <v>0</v>
          </cell>
          <cell r="AO16">
            <v>0</v>
          </cell>
        </row>
        <row r="17">
          <cell r="B17">
            <v>100202</v>
          </cell>
          <cell r="O17">
            <v>127030.1825</v>
          </cell>
          <cell r="P17">
            <v>0</v>
          </cell>
          <cell r="AD17">
            <v>127030.1825</v>
          </cell>
          <cell r="AO17">
            <v>34481059.238799997</v>
          </cell>
        </row>
        <row r="18">
          <cell r="B18">
            <v>100202</v>
          </cell>
          <cell r="AD18">
            <v>0</v>
          </cell>
          <cell r="AO18">
            <v>0</v>
          </cell>
        </row>
        <row r="19">
          <cell r="O19">
            <v>0</v>
          </cell>
          <cell r="P19">
            <v>0</v>
          </cell>
          <cell r="AD19">
            <v>0</v>
          </cell>
          <cell r="AO19">
            <v>34241416.056299999</v>
          </cell>
        </row>
        <row r="20">
          <cell r="O20">
            <v>-127030.1825</v>
          </cell>
          <cell r="P20">
            <v>0</v>
          </cell>
          <cell r="AD20">
            <v>-127030.1825</v>
          </cell>
          <cell r="AO20">
            <v>-239643.1825</v>
          </cell>
        </row>
        <row r="21">
          <cell r="B21">
            <v>100203</v>
          </cell>
          <cell r="O21">
            <v>0</v>
          </cell>
          <cell r="P21">
            <v>0</v>
          </cell>
          <cell r="AD21">
            <v>0</v>
          </cell>
          <cell r="AO21">
            <v>0</v>
          </cell>
        </row>
        <row r="22">
          <cell r="B22">
            <v>100203</v>
          </cell>
          <cell r="AD22">
            <v>0</v>
          </cell>
          <cell r="AO22">
            <v>0</v>
          </cell>
        </row>
        <row r="23">
          <cell r="O23">
            <v>117373</v>
          </cell>
          <cell r="P23">
            <v>0</v>
          </cell>
          <cell r="AD23">
            <v>117373</v>
          </cell>
          <cell r="AO23">
            <v>117373</v>
          </cell>
        </row>
        <row r="24">
          <cell r="O24">
            <v>117373</v>
          </cell>
          <cell r="AD24">
            <v>117373</v>
          </cell>
          <cell r="AO24">
            <v>117373</v>
          </cell>
        </row>
        <row r="25">
          <cell r="B25">
            <v>100204</v>
          </cell>
          <cell r="O25">
            <v>413817.68890000001</v>
          </cell>
          <cell r="P25">
            <v>86198.009900000005</v>
          </cell>
          <cell r="AD25">
            <v>413817.68890000001</v>
          </cell>
          <cell r="AO25">
            <v>11597602.1535</v>
          </cell>
        </row>
        <row r="26">
          <cell r="B26">
            <v>100204</v>
          </cell>
          <cell r="P26">
            <v>0</v>
          </cell>
          <cell r="AD26">
            <v>0</v>
          </cell>
          <cell r="AO26">
            <v>0</v>
          </cell>
        </row>
        <row r="27">
          <cell r="O27">
            <v>0</v>
          </cell>
          <cell r="P27">
            <v>0</v>
          </cell>
          <cell r="AD27">
            <v>0</v>
          </cell>
          <cell r="AO27">
            <v>11597602.079399999</v>
          </cell>
        </row>
        <row r="28">
          <cell r="O28">
            <v>-413817.68890000001</v>
          </cell>
          <cell r="P28">
            <v>-86198.009900000005</v>
          </cell>
          <cell r="AD28">
            <v>-413817.68890000001</v>
          </cell>
          <cell r="AO28">
            <v>-7.4099999852478504E-2</v>
          </cell>
        </row>
        <row r="29">
          <cell r="B29">
            <v>100205</v>
          </cell>
          <cell r="O29">
            <v>0</v>
          </cell>
          <cell r="P29">
            <v>0</v>
          </cell>
          <cell r="AD29">
            <v>0</v>
          </cell>
          <cell r="AO29">
            <v>1309518.7749999999</v>
          </cell>
        </row>
        <row r="30">
          <cell r="B30">
            <v>100205</v>
          </cell>
          <cell r="O30">
            <v>0</v>
          </cell>
          <cell r="P30">
            <v>0</v>
          </cell>
          <cell r="AD30">
            <v>0</v>
          </cell>
          <cell r="AO30">
            <v>0</v>
          </cell>
        </row>
        <row r="31">
          <cell r="O31">
            <v>0</v>
          </cell>
          <cell r="P31">
            <v>0</v>
          </cell>
          <cell r="AD31">
            <v>0</v>
          </cell>
          <cell r="AO31">
            <v>1309518.7749999999</v>
          </cell>
        </row>
        <row r="32">
          <cell r="AD32">
            <v>0</v>
          </cell>
          <cell r="AO32">
            <v>0</v>
          </cell>
        </row>
        <row r="33">
          <cell r="AD33">
            <v>0</v>
          </cell>
          <cell r="AO33">
            <v>0</v>
          </cell>
        </row>
        <row r="34">
          <cell r="B34">
            <v>100102</v>
          </cell>
          <cell r="O34">
            <v>26899.613300000001</v>
          </cell>
          <cell r="P34">
            <v>11010.898300000001</v>
          </cell>
          <cell r="AD34">
            <v>26899.613300000001</v>
          </cell>
          <cell r="AO34">
            <v>190365.91799999995</v>
          </cell>
        </row>
        <row r="35">
          <cell r="B35">
            <v>100102</v>
          </cell>
          <cell r="O35">
            <v>6105.47</v>
          </cell>
          <cell r="AD35">
            <v>0</v>
          </cell>
          <cell r="AO35">
            <v>0</v>
          </cell>
        </row>
        <row r="36">
          <cell r="O36">
            <v>38197.113299999997</v>
          </cell>
          <cell r="P36">
            <v>19613.398300000001</v>
          </cell>
          <cell r="AD36">
            <v>38197.113299999997</v>
          </cell>
          <cell r="AO36">
            <v>255978.41799999998</v>
          </cell>
        </row>
        <row r="37">
          <cell r="O37">
            <v>11297.5</v>
          </cell>
          <cell r="P37">
            <v>8602.5</v>
          </cell>
          <cell r="AD37">
            <v>11297.5</v>
          </cell>
          <cell r="AO37">
            <v>65612.5</v>
          </cell>
        </row>
        <row r="38">
          <cell r="B38">
            <v>100206</v>
          </cell>
          <cell r="O38">
            <v>0</v>
          </cell>
          <cell r="P38">
            <v>469251.37089999998</v>
          </cell>
          <cell r="AD38">
            <v>0</v>
          </cell>
          <cell r="AO38">
            <v>13687283.438500002</v>
          </cell>
        </row>
        <row r="39">
          <cell r="B39">
            <v>100206</v>
          </cell>
          <cell r="AD39">
            <v>0</v>
          </cell>
          <cell r="AO39">
            <v>0</v>
          </cell>
        </row>
        <row r="40">
          <cell r="O40">
            <v>0</v>
          </cell>
          <cell r="P40">
            <v>0</v>
          </cell>
          <cell r="AD40">
            <v>0</v>
          </cell>
          <cell r="AO40">
            <v>13687283.015000001</v>
          </cell>
        </row>
        <row r="41">
          <cell r="P41">
            <v>-469251.37089999998</v>
          </cell>
          <cell r="AD41">
            <v>0</v>
          </cell>
          <cell r="AO41">
            <v>-0.42349999991711229</v>
          </cell>
        </row>
        <row r="42">
          <cell r="B42">
            <v>100205</v>
          </cell>
          <cell r="O42">
            <v>0</v>
          </cell>
          <cell r="P42">
            <v>0</v>
          </cell>
          <cell r="AD42">
            <v>0</v>
          </cell>
          <cell r="AO42">
            <v>0</v>
          </cell>
        </row>
        <row r="43">
          <cell r="B43">
            <v>100205</v>
          </cell>
          <cell r="AD43">
            <v>0</v>
          </cell>
          <cell r="AO43">
            <v>0</v>
          </cell>
        </row>
        <row r="44">
          <cell r="O44">
            <v>0</v>
          </cell>
          <cell r="P44">
            <v>0</v>
          </cell>
          <cell r="AD44">
            <v>0</v>
          </cell>
          <cell r="AO44">
            <v>0</v>
          </cell>
        </row>
        <row r="45">
          <cell r="AD45">
            <v>0</v>
          </cell>
          <cell r="AO45">
            <v>0</v>
          </cell>
        </row>
        <row r="46">
          <cell r="B46">
            <v>100208</v>
          </cell>
          <cell r="O46">
            <v>0</v>
          </cell>
          <cell r="P46">
            <v>0</v>
          </cell>
          <cell r="AD46">
            <v>0</v>
          </cell>
          <cell r="AO46">
            <v>0</v>
          </cell>
        </row>
        <row r="47">
          <cell r="B47">
            <v>100208</v>
          </cell>
          <cell r="O47">
            <v>0</v>
          </cell>
          <cell r="P47">
            <v>0</v>
          </cell>
          <cell r="AD47">
            <v>0</v>
          </cell>
          <cell r="AO47">
            <v>0</v>
          </cell>
        </row>
        <row r="48">
          <cell r="O48">
            <v>0</v>
          </cell>
          <cell r="P48">
            <v>0</v>
          </cell>
          <cell r="AD48">
            <v>0</v>
          </cell>
          <cell r="AO48">
            <v>0</v>
          </cell>
        </row>
        <row r="49">
          <cell r="AD49">
            <v>0</v>
          </cell>
          <cell r="AO49">
            <v>0</v>
          </cell>
        </row>
        <row r="50">
          <cell r="B50">
            <v>100204</v>
          </cell>
          <cell r="O50">
            <v>1345403.1518000001</v>
          </cell>
          <cell r="P50">
            <v>1277339.3455000001</v>
          </cell>
          <cell r="AD50">
            <v>1345403.1518000001</v>
          </cell>
          <cell r="AO50">
            <v>3745779.5631999997</v>
          </cell>
        </row>
        <row r="51">
          <cell r="B51">
            <v>100204</v>
          </cell>
          <cell r="O51">
            <v>396520.44</v>
          </cell>
          <cell r="AD51">
            <v>0</v>
          </cell>
          <cell r="AO51">
            <v>0</v>
          </cell>
        </row>
        <row r="52">
          <cell r="O52">
            <v>650000.15180000011</v>
          </cell>
          <cell r="P52">
            <v>769999.34550000005</v>
          </cell>
          <cell r="AD52">
            <v>650000.15180000011</v>
          </cell>
          <cell r="AO52">
            <v>3492441.5632000002</v>
          </cell>
        </row>
        <row r="53">
          <cell r="O53">
            <v>-695403</v>
          </cell>
          <cell r="P53">
            <v>-507340</v>
          </cell>
          <cell r="AD53">
            <v>-695403</v>
          </cell>
          <cell r="AO53">
            <v>-253338</v>
          </cell>
        </row>
        <row r="54">
          <cell r="B54">
            <v>100210</v>
          </cell>
          <cell r="O54">
            <v>136847.7592</v>
          </cell>
          <cell r="P54">
            <v>481428.79470000003</v>
          </cell>
          <cell r="AD54">
            <v>136847.7592</v>
          </cell>
          <cell r="AO54">
            <v>11306723.857799999</v>
          </cell>
        </row>
        <row r="55">
          <cell r="B55">
            <v>100210</v>
          </cell>
          <cell r="AD55">
            <v>0</v>
          </cell>
          <cell r="AO55">
            <v>0</v>
          </cell>
        </row>
        <row r="56">
          <cell r="O56">
            <v>0</v>
          </cell>
          <cell r="P56">
            <v>0</v>
          </cell>
          <cell r="AD56">
            <v>0</v>
          </cell>
          <cell r="AO56">
            <v>11306723.511700001</v>
          </cell>
        </row>
        <row r="57">
          <cell r="O57">
            <v>-136847.7592</v>
          </cell>
          <cell r="P57">
            <v>-481428.79470000003</v>
          </cell>
          <cell r="AD57">
            <v>-136847.7592</v>
          </cell>
          <cell r="AO57">
            <v>-0.3461000001989305</v>
          </cell>
        </row>
        <row r="58">
          <cell r="O58">
            <v>1168524.3396000003</v>
          </cell>
          <cell r="P58">
            <v>913243.4230999999</v>
          </cell>
          <cell r="AD58">
            <v>1168524.3396000003</v>
          </cell>
          <cell r="AO58">
            <v>53450585.982199997</v>
          </cell>
        </row>
        <row r="59">
          <cell r="O59">
            <v>0</v>
          </cell>
          <cell r="P59">
            <v>0</v>
          </cell>
          <cell r="AD59">
            <v>0</v>
          </cell>
          <cell r="AO59">
            <v>0</v>
          </cell>
        </row>
        <row r="60">
          <cell r="O60">
            <v>271289.59510000027</v>
          </cell>
          <cell r="P60">
            <v>473398.45829999982</v>
          </cell>
          <cell r="AD60">
            <v>271289.59510000027</v>
          </cell>
          <cell r="AO60">
            <v>53327388.215899996</v>
          </cell>
        </row>
        <row r="61">
          <cell r="O61">
            <v>-897234.74450000003</v>
          </cell>
          <cell r="P61">
            <v>-439844.96480000007</v>
          </cell>
          <cell r="AD61">
            <v>-897234.74450000003</v>
          </cell>
          <cell r="AO61">
            <v>-123197.76630000025</v>
          </cell>
        </row>
        <row r="62">
          <cell r="O62">
            <v>271289.59510000027</v>
          </cell>
          <cell r="P62">
            <v>473398.45829999982</v>
          </cell>
          <cell r="AD62">
            <v>271289.59510000027</v>
          </cell>
          <cell r="AO62">
            <v>53327388.215899996</v>
          </cell>
        </row>
        <row r="63">
          <cell r="O63">
            <v>0</v>
          </cell>
          <cell r="AD63">
            <v>0</v>
          </cell>
          <cell r="AO63">
            <v>0</v>
          </cell>
        </row>
        <row r="64">
          <cell r="B64">
            <v>200101</v>
          </cell>
          <cell r="AD64">
            <v>0</v>
          </cell>
          <cell r="AO64">
            <v>0</v>
          </cell>
        </row>
        <row r="65">
          <cell r="B65">
            <v>200101</v>
          </cell>
          <cell r="AD65">
            <v>0</v>
          </cell>
          <cell r="AO65">
            <v>0</v>
          </cell>
        </row>
        <row r="66">
          <cell r="O66">
            <v>0</v>
          </cell>
          <cell r="P66">
            <v>0</v>
          </cell>
          <cell r="AD66">
            <v>0</v>
          </cell>
          <cell r="AO66">
            <v>0</v>
          </cell>
        </row>
        <row r="67">
          <cell r="AD67">
            <v>0</v>
          </cell>
          <cell r="AO67">
            <v>0</v>
          </cell>
        </row>
        <row r="68">
          <cell r="B68">
            <v>2001</v>
          </cell>
          <cell r="AD68">
            <v>0</v>
          </cell>
          <cell r="AO68">
            <v>0</v>
          </cell>
        </row>
        <row r="69">
          <cell r="B69">
            <v>2001</v>
          </cell>
          <cell r="O69">
            <v>0</v>
          </cell>
          <cell r="P69">
            <v>0</v>
          </cell>
          <cell r="AD69">
            <v>0</v>
          </cell>
          <cell r="AO69">
            <v>0</v>
          </cell>
        </row>
        <row r="70">
          <cell r="O70">
            <v>0</v>
          </cell>
          <cell r="P70">
            <v>0</v>
          </cell>
          <cell r="AD70">
            <v>0</v>
          </cell>
          <cell r="AO70">
            <v>0</v>
          </cell>
        </row>
        <row r="71">
          <cell r="AD71">
            <v>0</v>
          </cell>
          <cell r="AO71">
            <v>0</v>
          </cell>
        </row>
        <row r="72">
          <cell r="B72">
            <v>2001</v>
          </cell>
          <cell r="AD72">
            <v>0</v>
          </cell>
          <cell r="AO72">
            <v>0</v>
          </cell>
        </row>
        <row r="73">
          <cell r="B73">
            <v>2001</v>
          </cell>
          <cell r="O73">
            <v>0</v>
          </cell>
          <cell r="P73">
            <v>0</v>
          </cell>
          <cell r="AD73">
            <v>0</v>
          </cell>
          <cell r="AO73">
            <v>0</v>
          </cell>
        </row>
        <row r="74">
          <cell r="O74">
            <v>0</v>
          </cell>
          <cell r="P74">
            <v>0</v>
          </cell>
          <cell r="AD74">
            <v>0</v>
          </cell>
          <cell r="AO74">
            <v>0</v>
          </cell>
        </row>
        <row r="75">
          <cell r="AD75">
            <v>0</v>
          </cell>
          <cell r="AO75">
            <v>0</v>
          </cell>
        </row>
        <row r="76">
          <cell r="AD76">
            <v>0</v>
          </cell>
          <cell r="AO76">
            <v>0</v>
          </cell>
        </row>
        <row r="77">
          <cell r="AD77">
            <v>0</v>
          </cell>
          <cell r="AO77">
            <v>0</v>
          </cell>
        </row>
        <row r="78">
          <cell r="B78">
            <v>200201</v>
          </cell>
          <cell r="AD78">
            <v>0</v>
          </cell>
          <cell r="AO78">
            <v>0</v>
          </cell>
        </row>
        <row r="79">
          <cell r="B79">
            <v>200201</v>
          </cell>
          <cell r="AD79">
            <v>0</v>
          </cell>
          <cell r="AO79">
            <v>0</v>
          </cell>
        </row>
        <row r="80">
          <cell r="O80">
            <v>0</v>
          </cell>
          <cell r="P80">
            <v>0</v>
          </cell>
          <cell r="AD80">
            <v>0</v>
          </cell>
          <cell r="AO80">
            <v>0</v>
          </cell>
        </row>
        <row r="81">
          <cell r="AD81">
            <v>0</v>
          </cell>
          <cell r="AO81">
            <v>0</v>
          </cell>
        </row>
        <row r="82">
          <cell r="P82">
            <v>0</v>
          </cell>
          <cell r="AD82">
            <v>0</v>
          </cell>
          <cell r="AO82">
            <v>0</v>
          </cell>
        </row>
        <row r="83">
          <cell r="B83">
            <v>200202</v>
          </cell>
          <cell r="O83">
            <v>0</v>
          </cell>
          <cell r="P83">
            <v>0</v>
          </cell>
          <cell r="AD83">
            <v>0</v>
          </cell>
          <cell r="AO83">
            <v>111878.95</v>
          </cell>
        </row>
        <row r="84">
          <cell r="B84">
            <v>200202</v>
          </cell>
          <cell r="O84">
            <v>0</v>
          </cell>
          <cell r="P84">
            <v>0</v>
          </cell>
          <cell r="AD84">
            <v>0</v>
          </cell>
          <cell r="AO84">
            <v>0</v>
          </cell>
        </row>
        <row r="85">
          <cell r="O85">
            <v>0</v>
          </cell>
          <cell r="P85">
            <v>0</v>
          </cell>
          <cell r="AD85">
            <v>0</v>
          </cell>
          <cell r="AO85">
            <v>111878.95</v>
          </cell>
        </row>
        <row r="86">
          <cell r="AD86">
            <v>0</v>
          </cell>
          <cell r="AO86">
            <v>0</v>
          </cell>
        </row>
        <row r="87">
          <cell r="B87">
            <v>200203</v>
          </cell>
          <cell r="AD87">
            <v>0</v>
          </cell>
          <cell r="AO87">
            <v>0</v>
          </cell>
        </row>
        <row r="88">
          <cell r="B88">
            <v>200203</v>
          </cell>
          <cell r="O88">
            <v>12999.58</v>
          </cell>
          <cell r="AD88">
            <v>0</v>
          </cell>
          <cell r="AO88">
            <v>0</v>
          </cell>
        </row>
        <row r="89">
          <cell r="O89">
            <v>0</v>
          </cell>
          <cell r="P89">
            <v>0</v>
          </cell>
          <cell r="AD89">
            <v>0</v>
          </cell>
          <cell r="AO89">
            <v>0</v>
          </cell>
        </row>
        <row r="90">
          <cell r="AD90">
            <v>0</v>
          </cell>
          <cell r="AO90">
            <v>0</v>
          </cell>
        </row>
        <row r="91">
          <cell r="AD91">
            <v>0</v>
          </cell>
          <cell r="AO91">
            <v>0</v>
          </cell>
        </row>
        <row r="92">
          <cell r="B92">
            <v>200204</v>
          </cell>
          <cell r="AD92">
            <v>0</v>
          </cell>
          <cell r="AO92">
            <v>0</v>
          </cell>
        </row>
        <row r="93">
          <cell r="B93">
            <v>200204</v>
          </cell>
          <cell r="AD93">
            <v>0</v>
          </cell>
          <cell r="AO93">
            <v>0</v>
          </cell>
        </row>
        <row r="94">
          <cell r="O94">
            <v>0</v>
          </cell>
          <cell r="P94">
            <v>0</v>
          </cell>
          <cell r="AD94">
            <v>0</v>
          </cell>
          <cell r="AO94">
            <v>0</v>
          </cell>
        </row>
        <row r="95">
          <cell r="AD95">
            <v>0</v>
          </cell>
          <cell r="AO95">
            <v>0</v>
          </cell>
        </row>
        <row r="96">
          <cell r="B96">
            <v>200205</v>
          </cell>
          <cell r="O96">
            <v>0</v>
          </cell>
          <cell r="P96">
            <v>0</v>
          </cell>
          <cell r="AD96">
            <v>0</v>
          </cell>
          <cell r="AO96">
            <v>0</v>
          </cell>
        </row>
        <row r="97">
          <cell r="B97">
            <v>200205</v>
          </cell>
          <cell r="O97">
            <v>0</v>
          </cell>
          <cell r="P97">
            <v>0</v>
          </cell>
          <cell r="AD97">
            <v>0</v>
          </cell>
          <cell r="AO97">
            <v>0</v>
          </cell>
        </row>
        <row r="98">
          <cell r="O98">
            <v>0</v>
          </cell>
          <cell r="P98">
            <v>0</v>
          </cell>
          <cell r="AD98">
            <v>0</v>
          </cell>
          <cell r="AO98">
            <v>0</v>
          </cell>
        </row>
        <row r="99">
          <cell r="AD99">
            <v>0</v>
          </cell>
          <cell r="AO99">
            <v>0</v>
          </cell>
        </row>
        <row r="100">
          <cell r="O100">
            <v>0</v>
          </cell>
          <cell r="P100">
            <v>0</v>
          </cell>
          <cell r="AD100">
            <v>0</v>
          </cell>
          <cell r="AO100">
            <v>0</v>
          </cell>
        </row>
        <row r="101">
          <cell r="B101">
            <v>200206</v>
          </cell>
          <cell r="O101">
            <v>0</v>
          </cell>
          <cell r="P101">
            <v>0</v>
          </cell>
          <cell r="AD101">
            <v>0</v>
          </cell>
          <cell r="AO101">
            <v>0</v>
          </cell>
        </row>
        <row r="102">
          <cell r="B102">
            <v>200206</v>
          </cell>
          <cell r="O102">
            <v>0</v>
          </cell>
          <cell r="P102">
            <v>0</v>
          </cell>
          <cell r="AD102">
            <v>0</v>
          </cell>
          <cell r="AO102">
            <v>0</v>
          </cell>
        </row>
        <row r="103">
          <cell r="O103">
            <v>0</v>
          </cell>
          <cell r="P103">
            <v>0</v>
          </cell>
          <cell r="AD103">
            <v>0</v>
          </cell>
          <cell r="AO103">
            <v>0</v>
          </cell>
        </row>
        <row r="104">
          <cell r="AD104">
            <v>0</v>
          </cell>
          <cell r="AO104">
            <v>0</v>
          </cell>
        </row>
        <row r="105">
          <cell r="AD105">
            <v>0</v>
          </cell>
          <cell r="AO105">
            <v>0</v>
          </cell>
        </row>
        <row r="106">
          <cell r="B106">
            <v>2003</v>
          </cell>
          <cell r="O106">
            <v>0</v>
          </cell>
          <cell r="P106">
            <v>0</v>
          </cell>
          <cell r="AD106">
            <v>0</v>
          </cell>
          <cell r="AO106">
            <v>0</v>
          </cell>
        </row>
        <row r="107">
          <cell r="B107">
            <v>2003</v>
          </cell>
          <cell r="O107">
            <v>0</v>
          </cell>
          <cell r="P107">
            <v>0</v>
          </cell>
          <cell r="AD107">
            <v>0</v>
          </cell>
          <cell r="AO107">
            <v>0</v>
          </cell>
        </row>
        <row r="108">
          <cell r="O108">
            <v>0</v>
          </cell>
          <cell r="P108">
            <v>0</v>
          </cell>
          <cell r="AD108">
            <v>0</v>
          </cell>
          <cell r="AO108">
            <v>0</v>
          </cell>
        </row>
        <row r="109">
          <cell r="AD109">
            <v>0</v>
          </cell>
          <cell r="AO109">
            <v>0</v>
          </cell>
        </row>
        <row r="110">
          <cell r="AD110">
            <v>0</v>
          </cell>
          <cell r="AO110">
            <v>0</v>
          </cell>
        </row>
        <row r="111">
          <cell r="B111">
            <v>2004</v>
          </cell>
          <cell r="O111">
            <v>0</v>
          </cell>
          <cell r="P111">
            <v>0</v>
          </cell>
          <cell r="AD111">
            <v>0</v>
          </cell>
          <cell r="AO111">
            <v>0</v>
          </cell>
        </row>
        <row r="112">
          <cell r="B112">
            <v>2004</v>
          </cell>
          <cell r="O112">
            <v>0</v>
          </cell>
          <cell r="P112">
            <v>0</v>
          </cell>
          <cell r="AD112">
            <v>0</v>
          </cell>
          <cell r="AO112">
            <v>0</v>
          </cell>
        </row>
        <row r="113">
          <cell r="O113">
            <v>0</v>
          </cell>
          <cell r="P113">
            <v>0</v>
          </cell>
          <cell r="AD113">
            <v>0</v>
          </cell>
          <cell r="AO113">
            <v>0</v>
          </cell>
        </row>
        <row r="114">
          <cell r="AD114">
            <v>0</v>
          </cell>
          <cell r="AO114">
            <v>0</v>
          </cell>
        </row>
        <row r="115">
          <cell r="O115">
            <v>0</v>
          </cell>
          <cell r="P115">
            <v>49999.872700000007</v>
          </cell>
          <cell r="AD115">
            <v>0</v>
          </cell>
          <cell r="AO115">
            <v>49999.872700000007</v>
          </cell>
        </row>
        <row r="116">
          <cell r="AD116">
            <v>0</v>
          </cell>
          <cell r="AO116">
            <v>0</v>
          </cell>
        </row>
        <row r="117">
          <cell r="B117">
            <v>200501</v>
          </cell>
          <cell r="O117">
            <v>0</v>
          </cell>
          <cell r="P117">
            <v>0</v>
          </cell>
          <cell r="AD117">
            <v>0</v>
          </cell>
          <cell r="AO117">
            <v>0</v>
          </cell>
        </row>
        <row r="118">
          <cell r="B118">
            <v>200501</v>
          </cell>
          <cell r="O118">
            <v>0</v>
          </cell>
          <cell r="P118">
            <v>0</v>
          </cell>
          <cell r="AD118">
            <v>0</v>
          </cell>
          <cell r="AO118">
            <v>0</v>
          </cell>
        </row>
        <row r="119">
          <cell r="O119">
            <v>0</v>
          </cell>
          <cell r="P119">
            <v>0</v>
          </cell>
          <cell r="AD119">
            <v>0</v>
          </cell>
          <cell r="AO119">
            <v>0</v>
          </cell>
        </row>
        <row r="120">
          <cell r="AD120">
            <v>0</v>
          </cell>
          <cell r="AO120">
            <v>0</v>
          </cell>
        </row>
        <row r="121">
          <cell r="B121">
            <v>200502</v>
          </cell>
          <cell r="AD121">
            <v>0</v>
          </cell>
          <cell r="AO121">
            <v>0</v>
          </cell>
        </row>
        <row r="122">
          <cell r="B122">
            <v>200502</v>
          </cell>
          <cell r="O122">
            <v>0</v>
          </cell>
          <cell r="P122">
            <v>0</v>
          </cell>
          <cell r="AD122">
            <v>0</v>
          </cell>
          <cell r="AO122">
            <v>0</v>
          </cell>
        </row>
        <row r="123">
          <cell r="O123">
            <v>0</v>
          </cell>
          <cell r="P123">
            <v>0</v>
          </cell>
          <cell r="AD123">
            <v>0</v>
          </cell>
          <cell r="AO123">
            <v>0</v>
          </cell>
        </row>
        <row r="124">
          <cell r="AD124">
            <v>0</v>
          </cell>
          <cell r="AO124">
            <v>0</v>
          </cell>
        </row>
        <row r="125">
          <cell r="B125">
            <v>200503</v>
          </cell>
          <cell r="O125">
            <v>0</v>
          </cell>
          <cell r="P125">
            <v>0</v>
          </cell>
          <cell r="AD125">
            <v>0</v>
          </cell>
          <cell r="AO125">
            <v>494426.6556</v>
          </cell>
        </row>
        <row r="126">
          <cell r="B126">
            <v>200503</v>
          </cell>
          <cell r="AD126">
            <v>0</v>
          </cell>
          <cell r="AO126">
            <v>0</v>
          </cell>
        </row>
        <row r="127">
          <cell r="O127">
            <v>0</v>
          </cell>
          <cell r="P127">
            <v>0</v>
          </cell>
          <cell r="AD127">
            <v>0</v>
          </cell>
          <cell r="AO127">
            <v>494426.6556</v>
          </cell>
        </row>
        <row r="128">
          <cell r="AD128">
            <v>0</v>
          </cell>
          <cell r="AO128">
            <v>0</v>
          </cell>
        </row>
        <row r="129">
          <cell r="B129">
            <v>200504</v>
          </cell>
          <cell r="O129">
            <v>0</v>
          </cell>
          <cell r="P129">
            <v>0</v>
          </cell>
          <cell r="AD129">
            <v>0</v>
          </cell>
          <cell r="AO129">
            <v>225502.3529</v>
          </cell>
        </row>
        <row r="130">
          <cell r="B130">
            <v>200504</v>
          </cell>
          <cell r="AD130">
            <v>0</v>
          </cell>
          <cell r="AO130">
            <v>0</v>
          </cell>
        </row>
        <row r="131">
          <cell r="O131">
            <v>0</v>
          </cell>
          <cell r="P131">
            <v>0</v>
          </cell>
          <cell r="AD131">
            <v>0</v>
          </cell>
          <cell r="AO131">
            <v>225502.3529</v>
          </cell>
        </row>
        <row r="132">
          <cell r="AD132">
            <v>0</v>
          </cell>
          <cell r="AO132">
            <v>0</v>
          </cell>
        </row>
        <row r="133">
          <cell r="B133">
            <v>200505</v>
          </cell>
          <cell r="O133">
            <v>0</v>
          </cell>
          <cell r="P133">
            <v>0</v>
          </cell>
          <cell r="AD133">
            <v>0</v>
          </cell>
          <cell r="AO133">
            <v>301735.57960000006</v>
          </cell>
        </row>
        <row r="134">
          <cell r="B134">
            <v>200505</v>
          </cell>
          <cell r="AD134">
            <v>0</v>
          </cell>
          <cell r="AO134">
            <v>0</v>
          </cell>
        </row>
        <row r="135">
          <cell r="O135">
            <v>0</v>
          </cell>
          <cell r="P135">
            <v>0</v>
          </cell>
          <cell r="AD135">
            <v>0</v>
          </cell>
          <cell r="AO135">
            <v>301735.57960000006</v>
          </cell>
        </row>
        <row r="136">
          <cell r="AD136">
            <v>0</v>
          </cell>
          <cell r="AO136">
            <v>0</v>
          </cell>
        </row>
        <row r="137">
          <cell r="AD137">
            <v>0</v>
          </cell>
          <cell r="AO137">
            <v>0</v>
          </cell>
        </row>
        <row r="138">
          <cell r="B138">
            <v>200506</v>
          </cell>
          <cell r="O138">
            <v>0</v>
          </cell>
          <cell r="P138">
            <v>0</v>
          </cell>
          <cell r="AD138">
            <v>0</v>
          </cell>
          <cell r="AO138">
            <v>575926.79970000009</v>
          </cell>
        </row>
        <row r="139">
          <cell r="B139">
            <v>200506</v>
          </cell>
          <cell r="AD139">
            <v>0</v>
          </cell>
          <cell r="AO139">
            <v>0</v>
          </cell>
        </row>
        <row r="140">
          <cell r="O140">
            <v>0</v>
          </cell>
          <cell r="P140">
            <v>0</v>
          </cell>
          <cell r="AD140">
            <v>0</v>
          </cell>
          <cell r="AO140">
            <v>575926.79970000009</v>
          </cell>
        </row>
        <row r="141">
          <cell r="AD141">
            <v>0</v>
          </cell>
          <cell r="AO141">
            <v>0</v>
          </cell>
        </row>
        <row r="142">
          <cell r="B142">
            <v>200507</v>
          </cell>
          <cell r="O142">
            <v>0</v>
          </cell>
          <cell r="P142">
            <v>0</v>
          </cell>
          <cell r="AD142">
            <v>0</v>
          </cell>
          <cell r="AO142">
            <v>77035.464799999987</v>
          </cell>
        </row>
        <row r="143">
          <cell r="B143">
            <v>200507</v>
          </cell>
          <cell r="AD143">
            <v>0</v>
          </cell>
          <cell r="AO143">
            <v>0</v>
          </cell>
        </row>
        <row r="144">
          <cell r="O144">
            <v>0</v>
          </cell>
          <cell r="P144">
            <v>0</v>
          </cell>
          <cell r="AD144">
            <v>0</v>
          </cell>
          <cell r="AO144">
            <v>77035.464799999987</v>
          </cell>
        </row>
        <row r="145">
          <cell r="AD145">
            <v>0</v>
          </cell>
          <cell r="AO145">
            <v>0</v>
          </cell>
        </row>
        <row r="146">
          <cell r="B146">
            <v>200508</v>
          </cell>
          <cell r="O146">
            <v>132476.02110000001</v>
          </cell>
          <cell r="P146">
            <v>119655.87270000001</v>
          </cell>
          <cell r="AD146">
            <v>132476.02110000001</v>
          </cell>
          <cell r="AO146">
            <v>350304.50670000003</v>
          </cell>
        </row>
        <row r="147">
          <cell r="B147">
            <v>200508</v>
          </cell>
          <cell r="AD147">
            <v>0</v>
          </cell>
          <cell r="AO147">
            <v>0</v>
          </cell>
        </row>
        <row r="148">
          <cell r="O148">
            <v>0</v>
          </cell>
          <cell r="P148">
            <v>49999.872700000007</v>
          </cell>
          <cell r="AD148">
            <v>0</v>
          </cell>
          <cell r="AO148">
            <v>482780.48560000001</v>
          </cell>
        </row>
        <row r="149">
          <cell r="O149">
            <v>-132476.02110000001</v>
          </cell>
          <cell r="P149">
            <v>-69656</v>
          </cell>
          <cell r="AD149">
            <v>-132476.02110000001</v>
          </cell>
          <cell r="AO149">
            <v>132475.97889999999</v>
          </cell>
        </row>
        <row r="150">
          <cell r="AD150">
            <v>0</v>
          </cell>
          <cell r="AO150">
            <v>0</v>
          </cell>
        </row>
        <row r="151">
          <cell r="B151">
            <v>200509</v>
          </cell>
          <cell r="O151">
            <v>0</v>
          </cell>
          <cell r="P151">
            <v>0</v>
          </cell>
          <cell r="AD151">
            <v>0</v>
          </cell>
          <cell r="AO151">
            <v>0</v>
          </cell>
        </row>
        <row r="152">
          <cell r="B152">
            <v>200509</v>
          </cell>
          <cell r="AD152">
            <v>0</v>
          </cell>
          <cell r="AO152">
            <v>0</v>
          </cell>
        </row>
        <row r="153">
          <cell r="O153">
            <v>0</v>
          </cell>
          <cell r="P153">
            <v>0</v>
          </cell>
          <cell r="AD153">
            <v>0</v>
          </cell>
          <cell r="AO153">
            <v>0</v>
          </cell>
        </row>
        <row r="154">
          <cell r="AD154">
            <v>0</v>
          </cell>
          <cell r="AO154">
            <v>0</v>
          </cell>
        </row>
        <row r="155">
          <cell r="B155">
            <v>200510</v>
          </cell>
          <cell r="O155">
            <v>0</v>
          </cell>
          <cell r="P155">
            <v>0</v>
          </cell>
          <cell r="AD155">
            <v>0</v>
          </cell>
          <cell r="AO155">
            <v>0</v>
          </cell>
        </row>
        <row r="156">
          <cell r="B156">
            <v>200510</v>
          </cell>
          <cell r="AD156">
            <v>0</v>
          </cell>
          <cell r="AO156">
            <v>0</v>
          </cell>
        </row>
        <row r="157">
          <cell r="O157">
            <v>0</v>
          </cell>
          <cell r="P157">
            <v>0</v>
          </cell>
          <cell r="AD157">
            <v>0</v>
          </cell>
          <cell r="AO157">
            <v>0</v>
          </cell>
        </row>
        <row r="158">
          <cell r="P158">
            <v>0</v>
          </cell>
          <cell r="AD158">
            <v>0</v>
          </cell>
          <cell r="AO158">
            <v>0</v>
          </cell>
        </row>
        <row r="159">
          <cell r="AD159">
            <v>0</v>
          </cell>
          <cell r="AO159">
            <v>672117</v>
          </cell>
        </row>
        <row r="160">
          <cell r="AD160">
            <v>0</v>
          </cell>
          <cell r="AO160">
            <v>0</v>
          </cell>
        </row>
        <row r="161">
          <cell r="AD161">
            <v>0</v>
          </cell>
          <cell r="AO161">
            <v>0</v>
          </cell>
        </row>
        <row r="162">
          <cell r="B162">
            <v>200601</v>
          </cell>
          <cell r="AD162">
            <v>0</v>
          </cell>
          <cell r="AO162">
            <v>0</v>
          </cell>
        </row>
        <row r="163">
          <cell r="B163">
            <v>200601</v>
          </cell>
          <cell r="AD163">
            <v>0</v>
          </cell>
          <cell r="AO163">
            <v>0</v>
          </cell>
        </row>
        <row r="164">
          <cell r="O164">
            <v>0</v>
          </cell>
          <cell r="P164">
            <v>0</v>
          </cell>
          <cell r="AD164">
            <v>0</v>
          </cell>
          <cell r="AO164">
            <v>0</v>
          </cell>
        </row>
        <row r="165">
          <cell r="AD165">
            <v>0</v>
          </cell>
          <cell r="AO165">
            <v>0</v>
          </cell>
        </row>
        <row r="166">
          <cell r="AD166">
            <v>0</v>
          </cell>
          <cell r="AO166">
            <v>0</v>
          </cell>
        </row>
        <row r="167">
          <cell r="B167">
            <v>200602</v>
          </cell>
          <cell r="AD167">
            <v>0</v>
          </cell>
          <cell r="AO167">
            <v>0</v>
          </cell>
        </row>
        <row r="168">
          <cell r="B168">
            <v>200602</v>
          </cell>
          <cell r="AD168">
            <v>0</v>
          </cell>
          <cell r="AO168">
            <v>0</v>
          </cell>
        </row>
        <row r="169">
          <cell r="AD169">
            <v>0</v>
          </cell>
          <cell r="AO169">
            <v>0</v>
          </cell>
        </row>
        <row r="170">
          <cell r="AD170">
            <v>0</v>
          </cell>
          <cell r="AO170">
            <v>0</v>
          </cell>
        </row>
        <row r="171">
          <cell r="B171">
            <v>200603</v>
          </cell>
          <cell r="AD171">
            <v>0</v>
          </cell>
          <cell r="AO171">
            <v>0</v>
          </cell>
        </row>
        <row r="172">
          <cell r="B172">
            <v>200603</v>
          </cell>
          <cell r="AD172">
            <v>0</v>
          </cell>
          <cell r="AO172">
            <v>0</v>
          </cell>
        </row>
        <row r="173">
          <cell r="O173">
            <v>0</v>
          </cell>
          <cell r="P173">
            <v>0</v>
          </cell>
          <cell r="AD173">
            <v>0</v>
          </cell>
          <cell r="AO173">
            <v>0</v>
          </cell>
        </row>
        <row r="174">
          <cell r="AD174">
            <v>0</v>
          </cell>
          <cell r="AO174">
            <v>0</v>
          </cell>
        </row>
        <row r="175">
          <cell r="AD175">
            <v>0</v>
          </cell>
          <cell r="AO175">
            <v>0</v>
          </cell>
        </row>
        <row r="176">
          <cell r="B176">
            <v>200604</v>
          </cell>
          <cell r="AD176">
            <v>0</v>
          </cell>
          <cell r="AO176">
            <v>0</v>
          </cell>
        </row>
        <row r="177">
          <cell r="B177">
            <v>200604</v>
          </cell>
          <cell r="AD177">
            <v>0</v>
          </cell>
          <cell r="AO177">
            <v>0</v>
          </cell>
        </row>
        <row r="178">
          <cell r="O178">
            <v>0</v>
          </cell>
          <cell r="P178">
            <v>0</v>
          </cell>
          <cell r="AD178">
            <v>0</v>
          </cell>
          <cell r="AO178">
            <v>0</v>
          </cell>
        </row>
        <row r="179">
          <cell r="AD179">
            <v>0</v>
          </cell>
          <cell r="AO179">
            <v>0</v>
          </cell>
        </row>
        <row r="180">
          <cell r="B180">
            <v>200605</v>
          </cell>
          <cell r="AD180">
            <v>0</v>
          </cell>
          <cell r="AO180">
            <v>0</v>
          </cell>
        </row>
        <row r="181">
          <cell r="B181">
            <v>200605</v>
          </cell>
          <cell r="AD181">
            <v>0</v>
          </cell>
          <cell r="AO181">
            <v>0</v>
          </cell>
        </row>
        <row r="182">
          <cell r="O182">
            <v>0</v>
          </cell>
          <cell r="P182">
            <v>0</v>
          </cell>
          <cell r="AD182">
            <v>0</v>
          </cell>
          <cell r="AO182">
            <v>0</v>
          </cell>
        </row>
        <row r="183">
          <cell r="AD183">
            <v>0</v>
          </cell>
          <cell r="AO183">
            <v>0</v>
          </cell>
        </row>
        <row r="184">
          <cell r="AD184">
            <v>0</v>
          </cell>
          <cell r="AO184">
            <v>0</v>
          </cell>
        </row>
        <row r="185">
          <cell r="B185">
            <v>200606</v>
          </cell>
          <cell r="AD185">
            <v>0</v>
          </cell>
          <cell r="AO185">
            <v>0</v>
          </cell>
        </row>
        <row r="186">
          <cell r="B186">
            <v>200606</v>
          </cell>
          <cell r="AD186">
            <v>0</v>
          </cell>
          <cell r="AO186">
            <v>0</v>
          </cell>
        </row>
        <row r="187">
          <cell r="AD187">
            <v>0</v>
          </cell>
          <cell r="AO187">
            <v>0</v>
          </cell>
        </row>
        <row r="188">
          <cell r="AD188">
            <v>0</v>
          </cell>
          <cell r="AO188">
            <v>0</v>
          </cell>
        </row>
        <row r="189">
          <cell r="B189">
            <v>200607</v>
          </cell>
          <cell r="AD189">
            <v>0</v>
          </cell>
          <cell r="AO189">
            <v>0</v>
          </cell>
        </row>
        <row r="190">
          <cell r="B190">
            <v>200607</v>
          </cell>
          <cell r="AD190">
            <v>0</v>
          </cell>
          <cell r="AO190">
            <v>0</v>
          </cell>
        </row>
        <row r="191">
          <cell r="O191">
            <v>0</v>
          </cell>
          <cell r="P191">
            <v>0</v>
          </cell>
          <cell r="AD191">
            <v>0</v>
          </cell>
          <cell r="AO191">
            <v>0</v>
          </cell>
        </row>
        <row r="192">
          <cell r="AD192">
            <v>0</v>
          </cell>
          <cell r="AO192">
            <v>0</v>
          </cell>
        </row>
        <row r="193">
          <cell r="P193">
            <v>0</v>
          </cell>
          <cell r="AD193">
            <v>0</v>
          </cell>
          <cell r="AO193">
            <v>0</v>
          </cell>
        </row>
        <row r="194">
          <cell r="B194">
            <v>200608</v>
          </cell>
          <cell r="AD194">
            <v>0</v>
          </cell>
          <cell r="AO194">
            <v>0</v>
          </cell>
        </row>
        <row r="195">
          <cell r="B195">
            <v>200608</v>
          </cell>
          <cell r="AD195">
            <v>0</v>
          </cell>
          <cell r="AO195">
            <v>0</v>
          </cell>
        </row>
        <row r="196">
          <cell r="AD196">
            <v>0</v>
          </cell>
          <cell r="AO196">
            <v>0</v>
          </cell>
        </row>
        <row r="197">
          <cell r="AD197">
            <v>0</v>
          </cell>
          <cell r="AO197">
            <v>0</v>
          </cell>
        </row>
        <row r="198">
          <cell r="O198">
            <v>0</v>
          </cell>
          <cell r="P198">
            <v>0</v>
          </cell>
          <cell r="AD198">
            <v>0</v>
          </cell>
          <cell r="AO198">
            <v>0</v>
          </cell>
        </row>
        <row r="199">
          <cell r="B199">
            <v>200701</v>
          </cell>
          <cell r="O199">
            <v>0</v>
          </cell>
          <cell r="P199">
            <v>0</v>
          </cell>
          <cell r="AD199">
            <v>0</v>
          </cell>
          <cell r="AO199">
            <v>0</v>
          </cell>
        </row>
        <row r="200">
          <cell r="B200">
            <v>200701</v>
          </cell>
          <cell r="O200">
            <v>0</v>
          </cell>
          <cell r="P200">
            <v>0</v>
          </cell>
          <cell r="AD200">
            <v>0</v>
          </cell>
          <cell r="AO200">
            <v>0</v>
          </cell>
        </row>
        <row r="201">
          <cell r="O201">
            <v>0</v>
          </cell>
          <cell r="P201">
            <v>0</v>
          </cell>
          <cell r="AD201">
            <v>0</v>
          </cell>
          <cell r="AO201">
            <v>0</v>
          </cell>
        </row>
        <row r="202">
          <cell r="AD202">
            <v>0</v>
          </cell>
          <cell r="AO202">
            <v>0</v>
          </cell>
        </row>
        <row r="203">
          <cell r="B203">
            <v>200702</v>
          </cell>
          <cell r="AD203">
            <v>0</v>
          </cell>
          <cell r="AO203">
            <v>0</v>
          </cell>
        </row>
        <row r="204">
          <cell r="B204">
            <v>200702</v>
          </cell>
          <cell r="AD204">
            <v>0</v>
          </cell>
          <cell r="AO204">
            <v>0</v>
          </cell>
        </row>
        <row r="205">
          <cell r="O205">
            <v>0</v>
          </cell>
          <cell r="P205">
            <v>0</v>
          </cell>
          <cell r="AD205">
            <v>0</v>
          </cell>
          <cell r="AO205">
            <v>0</v>
          </cell>
        </row>
        <row r="206">
          <cell r="AD206">
            <v>0</v>
          </cell>
          <cell r="AO206">
            <v>0</v>
          </cell>
        </row>
        <row r="207">
          <cell r="O207">
            <v>0</v>
          </cell>
          <cell r="P207">
            <v>0</v>
          </cell>
          <cell r="AD207">
            <v>0</v>
          </cell>
          <cell r="AO207">
            <v>0</v>
          </cell>
        </row>
        <row r="208">
          <cell r="B208">
            <v>2008</v>
          </cell>
          <cell r="O208">
            <v>0</v>
          </cell>
          <cell r="P208">
            <v>0</v>
          </cell>
          <cell r="AD208">
            <v>0</v>
          </cell>
          <cell r="AO208">
            <v>0</v>
          </cell>
        </row>
        <row r="209">
          <cell r="B209">
            <v>2008</v>
          </cell>
          <cell r="O209">
            <v>0</v>
          </cell>
          <cell r="P209">
            <v>0</v>
          </cell>
          <cell r="AD209">
            <v>0</v>
          </cell>
          <cell r="AO209">
            <v>0</v>
          </cell>
        </row>
        <row r="210">
          <cell r="O210">
            <v>0</v>
          </cell>
          <cell r="P210">
            <v>0</v>
          </cell>
          <cell r="AD210">
            <v>0</v>
          </cell>
          <cell r="AO210">
            <v>672117</v>
          </cell>
        </row>
        <row r="211">
          <cell r="AD211">
            <v>0</v>
          </cell>
          <cell r="AO211">
            <v>672117</v>
          </cell>
        </row>
        <row r="212">
          <cell r="B212">
            <v>2009</v>
          </cell>
          <cell r="O212">
            <v>0</v>
          </cell>
          <cell r="P212">
            <v>0</v>
          </cell>
          <cell r="AD212">
            <v>0</v>
          </cell>
          <cell r="AO212">
            <v>0</v>
          </cell>
        </row>
        <row r="213">
          <cell r="B213">
            <v>2009</v>
          </cell>
          <cell r="O213">
            <v>0</v>
          </cell>
          <cell r="P213">
            <v>0</v>
          </cell>
          <cell r="AD213">
            <v>0</v>
          </cell>
          <cell r="AO213">
            <v>0</v>
          </cell>
        </row>
        <row r="214">
          <cell r="O214">
            <v>0</v>
          </cell>
          <cell r="P214">
            <v>0</v>
          </cell>
          <cell r="AD214">
            <v>0</v>
          </cell>
          <cell r="AO214">
            <v>0</v>
          </cell>
        </row>
        <row r="215">
          <cell r="AD215">
            <v>0</v>
          </cell>
          <cell r="AO215">
            <v>0</v>
          </cell>
        </row>
        <row r="216">
          <cell r="B216">
            <v>2010</v>
          </cell>
          <cell r="O216">
            <v>0</v>
          </cell>
          <cell r="P216">
            <v>0</v>
          </cell>
          <cell r="AD216">
            <v>0</v>
          </cell>
          <cell r="AO216">
            <v>0</v>
          </cell>
        </row>
        <row r="217">
          <cell r="B217">
            <v>2010</v>
          </cell>
          <cell r="AD217">
            <v>0</v>
          </cell>
          <cell r="AO217">
            <v>0</v>
          </cell>
        </row>
        <row r="218">
          <cell r="O218">
            <v>0</v>
          </cell>
          <cell r="P218">
            <v>0</v>
          </cell>
          <cell r="AD218">
            <v>0</v>
          </cell>
          <cell r="AO218">
            <v>0</v>
          </cell>
        </row>
        <row r="219">
          <cell r="AD219">
            <v>0</v>
          </cell>
          <cell r="AO219">
            <v>0</v>
          </cell>
        </row>
        <row r="220">
          <cell r="B220">
            <v>2011</v>
          </cell>
          <cell r="O220">
            <v>207337.98749999999</v>
          </cell>
          <cell r="P220">
            <v>0</v>
          </cell>
          <cell r="AD220">
            <v>207337.98749999999</v>
          </cell>
          <cell r="AO220">
            <v>2602462.9874999998</v>
          </cell>
        </row>
        <row r="221">
          <cell r="B221">
            <v>2011</v>
          </cell>
          <cell r="O221">
            <v>233816.18</v>
          </cell>
          <cell r="AD221">
            <v>0</v>
          </cell>
          <cell r="AO221">
            <v>0</v>
          </cell>
        </row>
        <row r="222">
          <cell r="O222">
            <v>99999.987499999988</v>
          </cell>
          <cell r="P222">
            <v>150000</v>
          </cell>
          <cell r="AD222">
            <v>99999.987499999988</v>
          </cell>
          <cell r="AO222">
            <v>2799126.0274999999</v>
          </cell>
        </row>
        <row r="223">
          <cell r="O223">
            <v>-107338</v>
          </cell>
          <cell r="P223">
            <v>150000</v>
          </cell>
          <cell r="AD223">
            <v>-107338</v>
          </cell>
          <cell r="AO223">
            <v>196663.04000000001</v>
          </cell>
        </row>
        <row r="224">
          <cell r="AD224">
            <v>0</v>
          </cell>
          <cell r="AO224">
            <v>0</v>
          </cell>
        </row>
        <row r="225">
          <cell r="B225">
            <v>2012</v>
          </cell>
          <cell r="O225">
            <v>0</v>
          </cell>
          <cell r="P225">
            <v>0</v>
          </cell>
          <cell r="AD225">
            <v>0</v>
          </cell>
          <cell r="AO225">
            <v>0</v>
          </cell>
        </row>
        <row r="226">
          <cell r="B226">
            <v>2012</v>
          </cell>
          <cell r="AD226">
            <v>0</v>
          </cell>
          <cell r="AO226">
            <v>0</v>
          </cell>
        </row>
        <row r="227">
          <cell r="O227">
            <v>0</v>
          </cell>
          <cell r="P227">
            <v>0</v>
          </cell>
          <cell r="AD227">
            <v>0</v>
          </cell>
          <cell r="AO227">
            <v>0</v>
          </cell>
        </row>
        <row r="228">
          <cell r="O228">
            <v>0</v>
          </cell>
          <cell r="P228">
            <v>0</v>
          </cell>
          <cell r="AD228">
            <v>0</v>
          </cell>
          <cell r="AO228">
            <v>0</v>
          </cell>
        </row>
        <row r="229">
          <cell r="AD229">
            <v>0</v>
          </cell>
          <cell r="AO229">
            <v>0</v>
          </cell>
        </row>
        <row r="230">
          <cell r="B230">
            <v>2012</v>
          </cell>
          <cell r="AD230">
            <v>0</v>
          </cell>
          <cell r="AO230">
            <v>0</v>
          </cell>
        </row>
        <row r="231">
          <cell r="B231">
            <v>2012</v>
          </cell>
          <cell r="AD231">
            <v>0</v>
          </cell>
          <cell r="AO231">
            <v>0</v>
          </cell>
        </row>
        <row r="232">
          <cell r="O232">
            <v>0</v>
          </cell>
          <cell r="P232">
            <v>0</v>
          </cell>
          <cell r="AD232">
            <v>0</v>
          </cell>
          <cell r="AO232">
            <v>0</v>
          </cell>
        </row>
        <row r="233">
          <cell r="AD233">
            <v>0</v>
          </cell>
          <cell r="AO233">
            <v>0</v>
          </cell>
        </row>
        <row r="234">
          <cell r="B234">
            <v>2012</v>
          </cell>
          <cell r="AD234">
            <v>0</v>
          </cell>
          <cell r="AO234">
            <v>0</v>
          </cell>
        </row>
        <row r="235">
          <cell r="B235">
            <v>2012</v>
          </cell>
          <cell r="AD235">
            <v>0</v>
          </cell>
          <cell r="AO235">
            <v>0</v>
          </cell>
        </row>
        <row r="236">
          <cell r="O236">
            <v>0</v>
          </cell>
          <cell r="P236">
            <v>0</v>
          </cell>
          <cell r="AD236">
            <v>0</v>
          </cell>
          <cell r="AO236">
            <v>0</v>
          </cell>
        </row>
        <row r="237">
          <cell r="AD237">
            <v>0</v>
          </cell>
          <cell r="AO237">
            <v>0</v>
          </cell>
        </row>
        <row r="238">
          <cell r="B238">
            <v>2012</v>
          </cell>
          <cell r="AD238">
            <v>0</v>
          </cell>
          <cell r="AO238">
            <v>0</v>
          </cell>
        </row>
        <row r="239">
          <cell r="B239">
            <v>2012</v>
          </cell>
          <cell r="AD239">
            <v>0</v>
          </cell>
          <cell r="AO239">
            <v>0</v>
          </cell>
        </row>
        <row r="240">
          <cell r="O240">
            <v>0</v>
          </cell>
          <cell r="P240">
            <v>0</v>
          </cell>
          <cell r="AD240">
            <v>0</v>
          </cell>
          <cell r="AO240">
            <v>0</v>
          </cell>
        </row>
        <row r="241">
          <cell r="AD241">
            <v>0</v>
          </cell>
          <cell r="AO241">
            <v>0</v>
          </cell>
        </row>
        <row r="242">
          <cell r="AD242">
            <v>0</v>
          </cell>
          <cell r="AO242">
            <v>0</v>
          </cell>
        </row>
        <row r="243">
          <cell r="B243">
            <v>2012</v>
          </cell>
          <cell r="AD243">
            <v>0</v>
          </cell>
          <cell r="AO243">
            <v>0</v>
          </cell>
        </row>
        <row r="244">
          <cell r="B244">
            <v>2012</v>
          </cell>
          <cell r="AD244">
            <v>0</v>
          </cell>
          <cell r="AO244">
            <v>0</v>
          </cell>
        </row>
        <row r="245">
          <cell r="O245">
            <v>0</v>
          </cell>
          <cell r="P245">
            <v>0</v>
          </cell>
          <cell r="AD245">
            <v>0</v>
          </cell>
          <cell r="AO245">
            <v>0</v>
          </cell>
        </row>
        <row r="246">
          <cell r="AD246">
            <v>0</v>
          </cell>
          <cell r="AO246">
            <v>0</v>
          </cell>
        </row>
        <row r="247">
          <cell r="B247">
            <v>2012</v>
          </cell>
          <cell r="AD247">
            <v>0</v>
          </cell>
          <cell r="AO247">
            <v>0</v>
          </cell>
        </row>
        <row r="248">
          <cell r="B248">
            <v>2012</v>
          </cell>
          <cell r="AD248">
            <v>0</v>
          </cell>
          <cell r="AO248">
            <v>0</v>
          </cell>
        </row>
        <row r="249">
          <cell r="O249">
            <v>0</v>
          </cell>
          <cell r="P249">
            <v>0</v>
          </cell>
          <cell r="AD249">
            <v>0</v>
          </cell>
          <cell r="AO249">
            <v>0</v>
          </cell>
        </row>
        <row r="250">
          <cell r="AD250">
            <v>0</v>
          </cell>
          <cell r="AO250">
            <v>0</v>
          </cell>
        </row>
        <row r="251">
          <cell r="B251">
            <v>2012</v>
          </cell>
          <cell r="AD251">
            <v>0</v>
          </cell>
          <cell r="AO251">
            <v>0</v>
          </cell>
        </row>
        <row r="252">
          <cell r="B252">
            <v>2012</v>
          </cell>
          <cell r="AD252">
            <v>0</v>
          </cell>
          <cell r="AO252">
            <v>0</v>
          </cell>
        </row>
        <row r="253">
          <cell r="O253">
            <v>0</v>
          </cell>
          <cell r="P253">
            <v>0</v>
          </cell>
          <cell r="AD253">
            <v>0</v>
          </cell>
          <cell r="AO253">
            <v>0</v>
          </cell>
        </row>
        <row r="254">
          <cell r="AD254">
            <v>0</v>
          </cell>
          <cell r="AO254">
            <v>0</v>
          </cell>
        </row>
        <row r="255">
          <cell r="B255">
            <v>2012</v>
          </cell>
          <cell r="AD255">
            <v>0</v>
          </cell>
          <cell r="AO255">
            <v>0</v>
          </cell>
        </row>
        <row r="256">
          <cell r="B256">
            <v>2012</v>
          </cell>
          <cell r="AD256">
            <v>0</v>
          </cell>
          <cell r="AO256">
            <v>0</v>
          </cell>
        </row>
        <row r="257">
          <cell r="O257">
            <v>0</v>
          </cell>
          <cell r="P257">
            <v>0</v>
          </cell>
          <cell r="AD257">
            <v>0</v>
          </cell>
          <cell r="AO257">
            <v>0</v>
          </cell>
        </row>
        <row r="258">
          <cell r="AD258">
            <v>0</v>
          </cell>
          <cell r="AO258">
            <v>0</v>
          </cell>
        </row>
        <row r="259">
          <cell r="AD259">
            <v>0</v>
          </cell>
          <cell r="AO259">
            <v>0</v>
          </cell>
        </row>
        <row r="260">
          <cell r="B260">
            <v>201301</v>
          </cell>
          <cell r="O260">
            <v>0</v>
          </cell>
          <cell r="P260">
            <v>0</v>
          </cell>
          <cell r="AD260">
            <v>0</v>
          </cell>
          <cell r="AO260">
            <v>0</v>
          </cell>
        </row>
        <row r="261">
          <cell r="B261">
            <v>201301</v>
          </cell>
          <cell r="AD261">
            <v>0</v>
          </cell>
          <cell r="AO261">
            <v>0</v>
          </cell>
        </row>
        <row r="262">
          <cell r="O262">
            <v>0</v>
          </cell>
          <cell r="P262">
            <v>0</v>
          </cell>
          <cell r="AD262">
            <v>0</v>
          </cell>
          <cell r="AO262">
            <v>0</v>
          </cell>
        </row>
        <row r="263">
          <cell r="AD263">
            <v>0</v>
          </cell>
          <cell r="AO263">
            <v>0</v>
          </cell>
        </row>
        <row r="264">
          <cell r="B264">
            <v>201302</v>
          </cell>
          <cell r="O264">
            <v>0</v>
          </cell>
          <cell r="P264">
            <v>0</v>
          </cell>
          <cell r="AD264">
            <v>0</v>
          </cell>
          <cell r="AO264">
            <v>0</v>
          </cell>
        </row>
        <row r="265">
          <cell r="B265">
            <v>201302</v>
          </cell>
          <cell r="O265">
            <v>0</v>
          </cell>
          <cell r="P265">
            <v>0</v>
          </cell>
          <cell r="AD265">
            <v>0</v>
          </cell>
          <cell r="AO265">
            <v>0</v>
          </cell>
        </row>
        <row r="266">
          <cell r="O266">
            <v>0</v>
          </cell>
          <cell r="P266">
            <v>0</v>
          </cell>
          <cell r="AD266">
            <v>0</v>
          </cell>
          <cell r="AO266">
            <v>0</v>
          </cell>
        </row>
        <row r="267">
          <cell r="AD267">
            <v>0</v>
          </cell>
          <cell r="AO267">
            <v>0</v>
          </cell>
        </row>
        <row r="268">
          <cell r="B268">
            <v>201303</v>
          </cell>
          <cell r="O268">
            <v>0</v>
          </cell>
          <cell r="P268">
            <v>0</v>
          </cell>
          <cell r="AD268">
            <v>0</v>
          </cell>
          <cell r="AO268">
            <v>0</v>
          </cell>
        </row>
        <row r="269">
          <cell r="B269">
            <v>201303</v>
          </cell>
          <cell r="O269">
            <v>0</v>
          </cell>
          <cell r="P269">
            <v>0</v>
          </cell>
          <cell r="AD269">
            <v>0</v>
          </cell>
          <cell r="AO269">
            <v>0</v>
          </cell>
        </row>
        <row r="270">
          <cell r="O270">
            <v>0</v>
          </cell>
          <cell r="P270">
            <v>0</v>
          </cell>
          <cell r="AD270">
            <v>0</v>
          </cell>
          <cell r="AO270">
            <v>0</v>
          </cell>
        </row>
        <row r="271">
          <cell r="AD271">
            <v>0</v>
          </cell>
          <cell r="AO271">
            <v>0</v>
          </cell>
        </row>
        <row r="272">
          <cell r="AD272">
            <v>0</v>
          </cell>
          <cell r="AO272">
            <v>0</v>
          </cell>
        </row>
        <row r="273">
          <cell r="O273">
            <v>0</v>
          </cell>
          <cell r="P273">
            <v>0</v>
          </cell>
          <cell r="AD273">
            <v>0</v>
          </cell>
          <cell r="AO273">
            <v>0</v>
          </cell>
        </row>
        <row r="274">
          <cell r="B274">
            <v>201401</v>
          </cell>
          <cell r="AD274">
            <v>0</v>
          </cell>
          <cell r="AO274">
            <v>0</v>
          </cell>
        </row>
        <row r="275">
          <cell r="B275">
            <v>201401</v>
          </cell>
          <cell r="AD275">
            <v>0</v>
          </cell>
          <cell r="AO275">
            <v>0</v>
          </cell>
        </row>
        <row r="276">
          <cell r="O276">
            <v>0</v>
          </cell>
          <cell r="P276">
            <v>0</v>
          </cell>
          <cell r="AD276">
            <v>0</v>
          </cell>
          <cell r="AO276">
            <v>0</v>
          </cell>
        </row>
        <row r="277">
          <cell r="AD277">
            <v>0</v>
          </cell>
          <cell r="AO277">
            <v>0</v>
          </cell>
        </row>
        <row r="278">
          <cell r="O278">
            <v>0</v>
          </cell>
          <cell r="P278">
            <v>0</v>
          </cell>
          <cell r="AD278">
            <v>0</v>
          </cell>
          <cell r="AO278">
            <v>0</v>
          </cell>
        </row>
        <row r="279">
          <cell r="B279">
            <v>201402</v>
          </cell>
          <cell r="AD279">
            <v>0</v>
          </cell>
          <cell r="AO279">
            <v>0</v>
          </cell>
        </row>
        <row r="280">
          <cell r="B280">
            <v>201402</v>
          </cell>
          <cell r="AD280">
            <v>0</v>
          </cell>
          <cell r="AO280">
            <v>0</v>
          </cell>
        </row>
        <row r="281">
          <cell r="O281">
            <v>0</v>
          </cell>
          <cell r="P281">
            <v>0</v>
          </cell>
          <cell r="AD281">
            <v>0</v>
          </cell>
          <cell r="AO281">
            <v>0</v>
          </cell>
        </row>
        <row r="282">
          <cell r="AD282">
            <v>0</v>
          </cell>
          <cell r="AO282">
            <v>0</v>
          </cell>
        </row>
        <row r="283">
          <cell r="B283">
            <v>201403</v>
          </cell>
          <cell r="O283">
            <v>0</v>
          </cell>
          <cell r="P283">
            <v>0</v>
          </cell>
          <cell r="AD283">
            <v>0</v>
          </cell>
          <cell r="AO283">
            <v>110546.31939999999</v>
          </cell>
        </row>
        <row r="284">
          <cell r="B284">
            <v>201403</v>
          </cell>
          <cell r="AD284">
            <v>0</v>
          </cell>
          <cell r="AO284">
            <v>0</v>
          </cell>
        </row>
        <row r="285">
          <cell r="O285">
            <v>0</v>
          </cell>
          <cell r="P285">
            <v>0</v>
          </cell>
          <cell r="AD285">
            <v>0</v>
          </cell>
          <cell r="AO285">
            <v>110546.31939999999</v>
          </cell>
        </row>
        <row r="286">
          <cell r="P286">
            <v>0</v>
          </cell>
          <cell r="AD286">
            <v>0</v>
          </cell>
          <cell r="AO286">
            <v>0</v>
          </cell>
        </row>
        <row r="287">
          <cell r="B287">
            <v>201404</v>
          </cell>
          <cell r="AD287">
            <v>0</v>
          </cell>
          <cell r="AO287">
            <v>0</v>
          </cell>
        </row>
        <row r="288">
          <cell r="B288">
            <v>201404</v>
          </cell>
          <cell r="AD288">
            <v>0</v>
          </cell>
          <cell r="AO288">
            <v>0</v>
          </cell>
        </row>
        <row r="289">
          <cell r="O289">
            <v>0</v>
          </cell>
          <cell r="P289">
            <v>0</v>
          </cell>
          <cell r="AD289">
            <v>0</v>
          </cell>
          <cell r="AO289">
            <v>0</v>
          </cell>
        </row>
        <row r="290">
          <cell r="AD290">
            <v>0</v>
          </cell>
          <cell r="AO290">
            <v>0</v>
          </cell>
        </row>
        <row r="291">
          <cell r="O291">
            <v>0</v>
          </cell>
          <cell r="P291">
            <v>0</v>
          </cell>
          <cell r="AD291">
            <v>0</v>
          </cell>
          <cell r="AO291">
            <v>0</v>
          </cell>
        </row>
        <row r="292">
          <cell r="B292">
            <v>201501</v>
          </cell>
          <cell r="O292">
            <v>0</v>
          </cell>
          <cell r="P292">
            <v>0</v>
          </cell>
          <cell r="AD292">
            <v>0</v>
          </cell>
          <cell r="AO292">
            <v>86584.122399999993</v>
          </cell>
        </row>
        <row r="293">
          <cell r="B293">
            <v>201501</v>
          </cell>
          <cell r="AD293">
            <v>0</v>
          </cell>
          <cell r="AO293">
            <v>0</v>
          </cell>
        </row>
        <row r="294">
          <cell r="O294">
            <v>0</v>
          </cell>
          <cell r="P294">
            <v>0</v>
          </cell>
          <cell r="AD294">
            <v>0</v>
          </cell>
          <cell r="AO294">
            <v>86584.122399999993</v>
          </cell>
        </row>
        <row r="295">
          <cell r="O295">
            <v>0</v>
          </cell>
          <cell r="AD295">
            <v>0</v>
          </cell>
          <cell r="AO295">
            <v>0</v>
          </cell>
        </row>
        <row r="296">
          <cell r="B296">
            <v>201502</v>
          </cell>
          <cell r="AD296">
            <v>0</v>
          </cell>
          <cell r="AO296">
            <v>0</v>
          </cell>
        </row>
        <row r="297">
          <cell r="B297">
            <v>201502</v>
          </cell>
          <cell r="AD297">
            <v>0</v>
          </cell>
          <cell r="AO297">
            <v>0</v>
          </cell>
        </row>
        <row r="298">
          <cell r="O298">
            <v>0</v>
          </cell>
          <cell r="P298">
            <v>0</v>
          </cell>
          <cell r="AD298">
            <v>0</v>
          </cell>
          <cell r="AO298">
            <v>0</v>
          </cell>
        </row>
        <row r="299">
          <cell r="AD299">
            <v>0</v>
          </cell>
          <cell r="AO299">
            <v>0</v>
          </cell>
        </row>
        <row r="300">
          <cell r="B300">
            <v>201503</v>
          </cell>
          <cell r="O300">
            <v>0</v>
          </cell>
          <cell r="P300">
            <v>0</v>
          </cell>
          <cell r="AD300">
            <v>0</v>
          </cell>
          <cell r="AO300">
            <v>3022703.2547999998</v>
          </cell>
        </row>
        <row r="301">
          <cell r="B301">
            <v>201503</v>
          </cell>
          <cell r="O301">
            <v>0</v>
          </cell>
          <cell r="P301">
            <v>0</v>
          </cell>
          <cell r="AD301">
            <v>0</v>
          </cell>
          <cell r="AO301">
            <v>0</v>
          </cell>
        </row>
        <row r="302">
          <cell r="O302">
            <v>0</v>
          </cell>
          <cell r="P302">
            <v>0</v>
          </cell>
          <cell r="AD302">
            <v>0</v>
          </cell>
          <cell r="AO302">
            <v>3022703.2548000002</v>
          </cell>
        </row>
        <row r="303">
          <cell r="AD303">
            <v>0</v>
          </cell>
          <cell r="AO303">
            <v>0</v>
          </cell>
        </row>
        <row r="304">
          <cell r="B304">
            <v>201504</v>
          </cell>
          <cell r="AD304">
            <v>0</v>
          </cell>
          <cell r="AO304">
            <v>0</v>
          </cell>
        </row>
        <row r="305">
          <cell r="B305">
            <v>201504</v>
          </cell>
          <cell r="AD305">
            <v>0</v>
          </cell>
          <cell r="AO305">
            <v>0</v>
          </cell>
        </row>
        <row r="306">
          <cell r="O306">
            <v>0</v>
          </cell>
          <cell r="P306">
            <v>0</v>
          </cell>
          <cell r="AD306">
            <v>0</v>
          </cell>
          <cell r="AO306">
            <v>0</v>
          </cell>
        </row>
        <row r="307">
          <cell r="AD307">
            <v>0</v>
          </cell>
          <cell r="AO307">
            <v>0</v>
          </cell>
        </row>
        <row r="308">
          <cell r="B308">
            <v>201505</v>
          </cell>
          <cell r="AD308">
            <v>0</v>
          </cell>
          <cell r="AO308">
            <v>0</v>
          </cell>
        </row>
        <row r="309">
          <cell r="B309">
            <v>201505</v>
          </cell>
          <cell r="AD309">
            <v>0</v>
          </cell>
          <cell r="AO309">
            <v>0</v>
          </cell>
        </row>
        <row r="310">
          <cell r="O310">
            <v>0</v>
          </cell>
          <cell r="P310">
            <v>0</v>
          </cell>
          <cell r="AD310">
            <v>0</v>
          </cell>
          <cell r="AO310">
            <v>0</v>
          </cell>
        </row>
        <row r="311">
          <cell r="AD311">
            <v>0</v>
          </cell>
          <cell r="AO311">
            <v>0</v>
          </cell>
        </row>
        <row r="312">
          <cell r="B312">
            <v>201506</v>
          </cell>
          <cell r="O312">
            <v>0</v>
          </cell>
          <cell r="P312">
            <v>0</v>
          </cell>
          <cell r="AD312">
            <v>0</v>
          </cell>
          <cell r="AO312">
            <v>0</v>
          </cell>
        </row>
        <row r="313">
          <cell r="B313">
            <v>201506</v>
          </cell>
          <cell r="O313">
            <v>0</v>
          </cell>
          <cell r="P313">
            <v>0</v>
          </cell>
          <cell r="AD313">
            <v>0</v>
          </cell>
          <cell r="AO313">
            <v>0</v>
          </cell>
        </row>
        <row r="314">
          <cell r="O314">
            <v>0</v>
          </cell>
          <cell r="P314">
            <v>0</v>
          </cell>
          <cell r="AD314">
            <v>0</v>
          </cell>
          <cell r="AO314">
            <v>0</v>
          </cell>
        </row>
        <row r="315">
          <cell r="AD315">
            <v>0</v>
          </cell>
          <cell r="AO315">
            <v>0</v>
          </cell>
        </row>
        <row r="316">
          <cell r="B316">
            <v>201507</v>
          </cell>
          <cell r="O316">
            <v>0</v>
          </cell>
          <cell r="P316">
            <v>0</v>
          </cell>
          <cell r="AD316">
            <v>0</v>
          </cell>
          <cell r="AO316">
            <v>0</v>
          </cell>
        </row>
        <row r="317">
          <cell r="B317">
            <v>201507</v>
          </cell>
          <cell r="O317">
            <v>0</v>
          </cell>
          <cell r="P317">
            <v>0</v>
          </cell>
          <cell r="AD317">
            <v>0</v>
          </cell>
          <cell r="AO317">
            <v>0</v>
          </cell>
        </row>
        <row r="318">
          <cell r="O318">
            <v>0</v>
          </cell>
          <cell r="P318">
            <v>0</v>
          </cell>
          <cell r="AD318">
            <v>0</v>
          </cell>
          <cell r="AO318">
            <v>0</v>
          </cell>
        </row>
        <row r="319">
          <cell r="AD319">
            <v>0</v>
          </cell>
          <cell r="AO319">
            <v>0</v>
          </cell>
        </row>
        <row r="320">
          <cell r="AD320">
            <v>0</v>
          </cell>
          <cell r="AO320">
            <v>0</v>
          </cell>
        </row>
        <row r="321">
          <cell r="B321">
            <v>201601</v>
          </cell>
          <cell r="O321">
            <v>500366.29820000002</v>
          </cell>
          <cell r="P321">
            <v>250183.14910000001</v>
          </cell>
          <cell r="AD321">
            <v>500366.29820000002</v>
          </cell>
          <cell r="AO321">
            <v>750549.4473</v>
          </cell>
        </row>
        <row r="322">
          <cell r="B322">
            <v>201601</v>
          </cell>
          <cell r="O322">
            <v>0</v>
          </cell>
          <cell r="P322">
            <v>0</v>
          </cell>
          <cell r="AD322">
            <v>0</v>
          </cell>
          <cell r="AO322">
            <v>0</v>
          </cell>
        </row>
        <row r="323">
          <cell r="O323">
            <v>0</v>
          </cell>
          <cell r="P323">
            <v>0</v>
          </cell>
          <cell r="AD323">
            <v>0</v>
          </cell>
          <cell r="AO323">
            <v>0</v>
          </cell>
        </row>
        <row r="324">
          <cell r="O324">
            <v>-500366.29820000002</v>
          </cell>
          <cell r="P324">
            <v>-250183.14910000001</v>
          </cell>
          <cell r="AD324">
            <v>-500366.29820000002</v>
          </cell>
          <cell r="AO324">
            <v>-750549.4473</v>
          </cell>
        </row>
        <row r="325">
          <cell r="B325">
            <v>201602</v>
          </cell>
          <cell r="AD325">
            <v>0</v>
          </cell>
          <cell r="AO325">
            <v>0</v>
          </cell>
        </row>
        <row r="326">
          <cell r="B326">
            <v>201602</v>
          </cell>
          <cell r="O326">
            <v>0</v>
          </cell>
          <cell r="P326">
            <v>0</v>
          </cell>
          <cell r="AD326">
            <v>0</v>
          </cell>
          <cell r="AO326">
            <v>0</v>
          </cell>
        </row>
        <row r="327">
          <cell r="O327">
            <v>0</v>
          </cell>
          <cell r="P327">
            <v>0</v>
          </cell>
          <cell r="AD327">
            <v>0</v>
          </cell>
          <cell r="AO327">
            <v>0</v>
          </cell>
        </row>
        <row r="328">
          <cell r="AD328">
            <v>0</v>
          </cell>
          <cell r="AO328">
            <v>0</v>
          </cell>
        </row>
        <row r="329">
          <cell r="O329">
            <v>0</v>
          </cell>
          <cell r="P329">
            <v>0</v>
          </cell>
          <cell r="AD329">
            <v>0</v>
          </cell>
          <cell r="AO329">
            <v>0</v>
          </cell>
        </row>
        <row r="330">
          <cell r="B330">
            <v>201603</v>
          </cell>
          <cell r="O330">
            <v>0</v>
          </cell>
          <cell r="P330">
            <v>0</v>
          </cell>
          <cell r="AD330">
            <v>0</v>
          </cell>
          <cell r="AO330">
            <v>0</v>
          </cell>
        </row>
        <row r="331">
          <cell r="B331">
            <v>201603</v>
          </cell>
          <cell r="O331">
            <v>0</v>
          </cell>
          <cell r="P331">
            <v>0</v>
          </cell>
          <cell r="AD331">
            <v>0</v>
          </cell>
          <cell r="AO331">
            <v>0</v>
          </cell>
        </row>
        <row r="332">
          <cell r="O332">
            <v>0</v>
          </cell>
          <cell r="P332">
            <v>0</v>
          </cell>
          <cell r="AD332">
            <v>0</v>
          </cell>
          <cell r="AO332">
            <v>0</v>
          </cell>
        </row>
        <row r="333">
          <cell r="AD333">
            <v>0</v>
          </cell>
          <cell r="AO333">
            <v>0</v>
          </cell>
        </row>
        <row r="334">
          <cell r="B334">
            <v>201604</v>
          </cell>
          <cell r="O334">
            <v>0</v>
          </cell>
          <cell r="P334">
            <v>0</v>
          </cell>
          <cell r="AD334">
            <v>0</v>
          </cell>
          <cell r="AO334">
            <v>0</v>
          </cell>
        </row>
        <row r="335">
          <cell r="B335">
            <v>201604</v>
          </cell>
          <cell r="O335">
            <v>0</v>
          </cell>
          <cell r="P335">
            <v>0</v>
          </cell>
          <cell r="AD335">
            <v>0</v>
          </cell>
          <cell r="AO335">
            <v>0</v>
          </cell>
        </row>
        <row r="336">
          <cell r="O336">
            <v>0</v>
          </cell>
          <cell r="P336">
            <v>0</v>
          </cell>
          <cell r="AD336">
            <v>0</v>
          </cell>
          <cell r="AO336">
            <v>0</v>
          </cell>
        </row>
        <row r="337">
          <cell r="AD337">
            <v>0</v>
          </cell>
          <cell r="AO337">
            <v>0</v>
          </cell>
        </row>
        <row r="338">
          <cell r="O338">
            <v>0</v>
          </cell>
          <cell r="P338">
            <v>0</v>
          </cell>
          <cell r="AD338">
            <v>0</v>
          </cell>
          <cell r="AO338">
            <v>1244054.1780000001</v>
          </cell>
        </row>
        <row r="339">
          <cell r="B339">
            <v>201605</v>
          </cell>
          <cell r="O339">
            <v>0</v>
          </cell>
          <cell r="P339">
            <v>0</v>
          </cell>
          <cell r="AD339">
            <v>0</v>
          </cell>
          <cell r="AO339">
            <v>0</v>
          </cell>
        </row>
        <row r="340">
          <cell r="B340">
            <v>201605</v>
          </cell>
          <cell r="AD340">
            <v>0</v>
          </cell>
          <cell r="AO340">
            <v>0</v>
          </cell>
        </row>
        <row r="341">
          <cell r="O341">
            <v>0</v>
          </cell>
          <cell r="P341">
            <v>0</v>
          </cell>
          <cell r="AD341">
            <v>0</v>
          </cell>
          <cell r="AO341">
            <v>0</v>
          </cell>
        </row>
        <row r="342">
          <cell r="AD342">
            <v>0</v>
          </cell>
          <cell r="AO342">
            <v>0</v>
          </cell>
        </row>
        <row r="343">
          <cell r="B343">
            <v>201606</v>
          </cell>
          <cell r="O343">
            <v>0</v>
          </cell>
          <cell r="P343">
            <v>0</v>
          </cell>
          <cell r="AD343">
            <v>0</v>
          </cell>
          <cell r="AO343">
            <v>458686.37510000006</v>
          </cell>
        </row>
        <row r="344">
          <cell r="B344">
            <v>201606</v>
          </cell>
          <cell r="AD344">
            <v>0</v>
          </cell>
          <cell r="AO344">
            <v>0</v>
          </cell>
        </row>
        <row r="345">
          <cell r="O345">
            <v>0</v>
          </cell>
          <cell r="P345">
            <v>0</v>
          </cell>
          <cell r="AD345">
            <v>0</v>
          </cell>
          <cell r="AO345">
            <v>458686.37510000006</v>
          </cell>
        </row>
        <row r="346">
          <cell r="AD346">
            <v>0</v>
          </cell>
          <cell r="AO346">
            <v>0</v>
          </cell>
        </row>
        <row r="347">
          <cell r="B347">
            <v>201607</v>
          </cell>
          <cell r="O347">
            <v>0</v>
          </cell>
          <cell r="P347">
            <v>0</v>
          </cell>
          <cell r="AD347">
            <v>0</v>
          </cell>
          <cell r="AO347">
            <v>0</v>
          </cell>
        </row>
        <row r="348">
          <cell r="B348">
            <v>201607</v>
          </cell>
          <cell r="AD348">
            <v>0</v>
          </cell>
          <cell r="AO348">
            <v>0</v>
          </cell>
        </row>
        <row r="349">
          <cell r="O349">
            <v>0</v>
          </cell>
          <cell r="P349">
            <v>0</v>
          </cell>
          <cell r="AD349">
            <v>0</v>
          </cell>
          <cell r="AO349">
            <v>0</v>
          </cell>
        </row>
        <row r="350">
          <cell r="AD350">
            <v>0</v>
          </cell>
          <cell r="AO350">
            <v>0</v>
          </cell>
        </row>
        <row r="351">
          <cell r="B351">
            <v>201608</v>
          </cell>
          <cell r="O351">
            <v>0</v>
          </cell>
          <cell r="P351">
            <v>0</v>
          </cell>
          <cell r="AD351">
            <v>0</v>
          </cell>
          <cell r="AO351">
            <v>785367.80290000001</v>
          </cell>
        </row>
        <row r="352">
          <cell r="B352">
            <v>201608</v>
          </cell>
          <cell r="AD352">
            <v>0</v>
          </cell>
          <cell r="AO352">
            <v>0</v>
          </cell>
        </row>
        <row r="353">
          <cell r="O353">
            <v>0</v>
          </cell>
          <cell r="P353">
            <v>0</v>
          </cell>
          <cell r="AD353">
            <v>0</v>
          </cell>
          <cell r="AO353">
            <v>785367.80290000001</v>
          </cell>
        </row>
        <row r="354">
          <cell r="AD354">
            <v>0</v>
          </cell>
          <cell r="AO354">
            <v>0</v>
          </cell>
        </row>
        <row r="355">
          <cell r="B355">
            <v>201609</v>
          </cell>
          <cell r="O355">
            <v>0</v>
          </cell>
          <cell r="P355">
            <v>0</v>
          </cell>
          <cell r="AD355">
            <v>0</v>
          </cell>
          <cell r="AO355">
            <v>0</v>
          </cell>
        </row>
        <row r="356">
          <cell r="B356">
            <v>201609</v>
          </cell>
          <cell r="AD356">
            <v>0</v>
          </cell>
          <cell r="AO356">
            <v>0</v>
          </cell>
        </row>
        <row r="357">
          <cell r="O357">
            <v>0</v>
          </cell>
          <cell r="P357">
            <v>0</v>
          </cell>
          <cell r="AD357">
            <v>0</v>
          </cell>
          <cell r="AO357">
            <v>0</v>
          </cell>
        </row>
        <row r="358">
          <cell r="AD358">
            <v>0</v>
          </cell>
          <cell r="AO358">
            <v>0</v>
          </cell>
        </row>
        <row r="359">
          <cell r="B359">
            <v>201610</v>
          </cell>
          <cell r="O359">
            <v>0</v>
          </cell>
          <cell r="P359">
            <v>0</v>
          </cell>
          <cell r="AD359">
            <v>0</v>
          </cell>
          <cell r="AO359">
            <v>0</v>
          </cell>
        </row>
        <row r="360">
          <cell r="B360">
            <v>201610</v>
          </cell>
          <cell r="AD360">
            <v>0</v>
          </cell>
          <cell r="AO360">
            <v>0</v>
          </cell>
        </row>
        <row r="361">
          <cell r="O361">
            <v>0</v>
          </cell>
          <cell r="P361">
            <v>0</v>
          </cell>
          <cell r="AD361">
            <v>0</v>
          </cell>
          <cell r="AO361">
            <v>0</v>
          </cell>
        </row>
        <row r="362">
          <cell r="AD362">
            <v>0</v>
          </cell>
          <cell r="AO362">
            <v>0</v>
          </cell>
        </row>
        <row r="363">
          <cell r="B363">
            <v>201611</v>
          </cell>
          <cell r="O363">
            <v>0</v>
          </cell>
          <cell r="P363">
            <v>0</v>
          </cell>
          <cell r="AD363">
            <v>0</v>
          </cell>
          <cell r="AO363">
            <v>0</v>
          </cell>
        </row>
        <row r="364">
          <cell r="B364">
            <v>201611</v>
          </cell>
          <cell r="AD364">
            <v>0</v>
          </cell>
          <cell r="AO364">
            <v>0</v>
          </cell>
        </row>
        <row r="365">
          <cell r="O365">
            <v>0</v>
          </cell>
          <cell r="P365">
            <v>0</v>
          </cell>
          <cell r="AD365">
            <v>0</v>
          </cell>
          <cell r="AO365">
            <v>0</v>
          </cell>
        </row>
        <row r="366">
          <cell r="AD366">
            <v>0</v>
          </cell>
          <cell r="AO366">
            <v>0</v>
          </cell>
        </row>
        <row r="367">
          <cell r="AD367">
            <v>0</v>
          </cell>
          <cell r="AO367">
            <v>0</v>
          </cell>
        </row>
        <row r="368">
          <cell r="B368">
            <v>201612</v>
          </cell>
          <cell r="O368">
            <v>0</v>
          </cell>
          <cell r="P368">
            <v>0</v>
          </cell>
          <cell r="AD368">
            <v>0</v>
          </cell>
          <cell r="AO368">
            <v>449989.80190000002</v>
          </cell>
        </row>
        <row r="369">
          <cell r="B369">
            <v>201612</v>
          </cell>
          <cell r="AD369">
            <v>0</v>
          </cell>
          <cell r="AO369">
            <v>0</v>
          </cell>
        </row>
        <row r="370">
          <cell r="O370">
            <v>0</v>
          </cell>
          <cell r="P370">
            <v>0</v>
          </cell>
          <cell r="AD370">
            <v>0</v>
          </cell>
          <cell r="AO370">
            <v>449989.80190000002</v>
          </cell>
        </row>
        <row r="371">
          <cell r="AD371">
            <v>0</v>
          </cell>
          <cell r="AO371">
            <v>0</v>
          </cell>
        </row>
        <row r="372">
          <cell r="B372">
            <v>201613</v>
          </cell>
          <cell r="O372">
            <v>0</v>
          </cell>
          <cell r="P372">
            <v>0</v>
          </cell>
          <cell r="AD372">
            <v>0</v>
          </cell>
          <cell r="AO372">
            <v>448455.16259999998</v>
          </cell>
        </row>
        <row r="373">
          <cell r="B373">
            <v>201613</v>
          </cell>
          <cell r="AD373">
            <v>0</v>
          </cell>
          <cell r="AO373">
            <v>0</v>
          </cell>
        </row>
        <row r="374">
          <cell r="O374">
            <v>0</v>
          </cell>
          <cell r="P374">
            <v>0</v>
          </cell>
          <cell r="AD374">
            <v>0</v>
          </cell>
          <cell r="AO374">
            <v>448455.16259999998</v>
          </cell>
        </row>
        <row r="375">
          <cell r="AD375">
            <v>0</v>
          </cell>
          <cell r="AO375">
            <v>0</v>
          </cell>
        </row>
        <row r="376">
          <cell r="B376">
            <v>201614</v>
          </cell>
          <cell r="O376">
            <v>0</v>
          </cell>
          <cell r="P376">
            <v>0</v>
          </cell>
          <cell r="AD376">
            <v>0</v>
          </cell>
          <cell r="AO376">
            <v>0</v>
          </cell>
        </row>
        <row r="377">
          <cell r="B377">
            <v>201614</v>
          </cell>
          <cell r="AD377">
            <v>0</v>
          </cell>
          <cell r="AO377">
            <v>0</v>
          </cell>
        </row>
        <row r="378">
          <cell r="O378">
            <v>0</v>
          </cell>
          <cell r="P378">
            <v>0</v>
          </cell>
          <cell r="AD378">
            <v>0</v>
          </cell>
          <cell r="AO378">
            <v>0</v>
          </cell>
        </row>
        <row r="379">
          <cell r="AD379">
            <v>0</v>
          </cell>
          <cell r="AO379">
            <v>0</v>
          </cell>
        </row>
        <row r="380">
          <cell r="B380">
            <v>201615</v>
          </cell>
          <cell r="O380">
            <v>0</v>
          </cell>
          <cell r="P380">
            <v>0</v>
          </cell>
          <cell r="AD380">
            <v>0</v>
          </cell>
          <cell r="AO380">
            <v>0</v>
          </cell>
        </row>
        <row r="381">
          <cell r="B381">
            <v>201615</v>
          </cell>
          <cell r="AD381">
            <v>0</v>
          </cell>
          <cell r="AO381">
            <v>0</v>
          </cell>
        </row>
        <row r="382">
          <cell r="O382">
            <v>0</v>
          </cell>
          <cell r="P382">
            <v>0</v>
          </cell>
          <cell r="AD382">
            <v>0</v>
          </cell>
          <cell r="AO382">
            <v>0</v>
          </cell>
        </row>
        <row r="383">
          <cell r="AD383">
            <v>0</v>
          </cell>
          <cell r="AO383">
            <v>0</v>
          </cell>
        </row>
        <row r="384">
          <cell r="B384">
            <v>201616</v>
          </cell>
          <cell r="O384">
            <v>0</v>
          </cell>
          <cell r="P384">
            <v>0</v>
          </cell>
          <cell r="AD384">
            <v>0</v>
          </cell>
          <cell r="AO384">
            <v>679343.10530000005</v>
          </cell>
        </row>
        <row r="385">
          <cell r="B385">
            <v>201616</v>
          </cell>
          <cell r="AD385">
            <v>0</v>
          </cell>
          <cell r="AO385">
            <v>0</v>
          </cell>
        </row>
        <row r="386">
          <cell r="O386">
            <v>0</v>
          </cell>
          <cell r="P386">
            <v>0</v>
          </cell>
          <cell r="AD386">
            <v>0</v>
          </cell>
          <cell r="AO386">
            <v>679343.10530000005</v>
          </cell>
        </row>
        <row r="387">
          <cell r="AD387">
            <v>0</v>
          </cell>
          <cell r="AO387">
            <v>0</v>
          </cell>
        </row>
        <row r="388">
          <cell r="B388">
            <v>201617</v>
          </cell>
          <cell r="O388">
            <v>0</v>
          </cell>
          <cell r="P388">
            <v>0</v>
          </cell>
          <cell r="AD388">
            <v>0</v>
          </cell>
          <cell r="AO388">
            <v>0</v>
          </cell>
        </row>
        <row r="389">
          <cell r="B389">
            <v>201617</v>
          </cell>
          <cell r="AD389">
            <v>0</v>
          </cell>
          <cell r="AO389">
            <v>0</v>
          </cell>
        </row>
        <row r="390">
          <cell r="AD390">
            <v>0</v>
          </cell>
          <cell r="AO390">
            <v>0</v>
          </cell>
        </row>
        <row r="391">
          <cell r="AD391">
            <v>0</v>
          </cell>
          <cell r="AO391">
            <v>0</v>
          </cell>
        </row>
        <row r="392">
          <cell r="B392">
            <v>201618</v>
          </cell>
          <cell r="O392">
            <v>0</v>
          </cell>
          <cell r="P392">
            <v>0</v>
          </cell>
          <cell r="AD392">
            <v>0</v>
          </cell>
          <cell r="AO392">
            <v>0</v>
          </cell>
        </row>
        <row r="393">
          <cell r="B393">
            <v>201618</v>
          </cell>
          <cell r="AD393">
            <v>0</v>
          </cell>
          <cell r="AO393">
            <v>0</v>
          </cell>
        </row>
        <row r="394">
          <cell r="AD394">
            <v>0</v>
          </cell>
          <cell r="AO394">
            <v>0</v>
          </cell>
        </row>
        <row r="395">
          <cell r="AD395">
            <v>0</v>
          </cell>
          <cell r="AO395">
            <v>0</v>
          </cell>
        </row>
        <row r="396">
          <cell r="AD396">
            <v>0</v>
          </cell>
          <cell r="AO396">
            <v>0</v>
          </cell>
        </row>
        <row r="397">
          <cell r="AD397">
            <v>0</v>
          </cell>
          <cell r="AO397">
            <v>0</v>
          </cell>
        </row>
        <row r="398">
          <cell r="B398">
            <v>201701</v>
          </cell>
          <cell r="O398">
            <v>0</v>
          </cell>
          <cell r="P398">
            <v>0</v>
          </cell>
          <cell r="AD398">
            <v>0</v>
          </cell>
          <cell r="AO398">
            <v>346975.36199999996</v>
          </cell>
        </row>
        <row r="399">
          <cell r="B399">
            <v>201701</v>
          </cell>
          <cell r="AD399">
            <v>0</v>
          </cell>
          <cell r="AO399">
            <v>0</v>
          </cell>
        </row>
        <row r="400">
          <cell r="O400">
            <v>0</v>
          </cell>
          <cell r="P400">
            <v>0</v>
          </cell>
          <cell r="AD400">
            <v>0</v>
          </cell>
          <cell r="AO400">
            <v>346975.36199999996</v>
          </cell>
        </row>
        <row r="401">
          <cell r="AD401">
            <v>0</v>
          </cell>
          <cell r="AO401">
            <v>0</v>
          </cell>
        </row>
        <row r="402">
          <cell r="B402">
            <v>201702</v>
          </cell>
          <cell r="AD402">
            <v>0</v>
          </cell>
          <cell r="AO402">
            <v>0</v>
          </cell>
        </row>
        <row r="403">
          <cell r="B403">
            <v>201702</v>
          </cell>
          <cell r="O403">
            <v>0</v>
          </cell>
          <cell r="P403">
            <v>0</v>
          </cell>
          <cell r="AD403">
            <v>0</v>
          </cell>
          <cell r="AO403">
            <v>0</v>
          </cell>
        </row>
        <row r="404">
          <cell r="O404">
            <v>0</v>
          </cell>
          <cell r="P404">
            <v>0</v>
          </cell>
          <cell r="AD404">
            <v>0</v>
          </cell>
          <cell r="AO404">
            <v>0</v>
          </cell>
        </row>
        <row r="405">
          <cell r="AD405">
            <v>0</v>
          </cell>
          <cell r="AO405">
            <v>0</v>
          </cell>
        </row>
        <row r="406">
          <cell r="B406">
            <v>201703</v>
          </cell>
          <cell r="AD406">
            <v>0</v>
          </cell>
          <cell r="AO406">
            <v>0</v>
          </cell>
        </row>
        <row r="407">
          <cell r="B407">
            <v>201703</v>
          </cell>
          <cell r="AD407">
            <v>0</v>
          </cell>
          <cell r="AO407">
            <v>0</v>
          </cell>
        </row>
        <row r="408">
          <cell r="O408">
            <v>0</v>
          </cell>
          <cell r="P408">
            <v>0</v>
          </cell>
          <cell r="AD408">
            <v>0</v>
          </cell>
          <cell r="AO408">
            <v>0</v>
          </cell>
        </row>
        <row r="409">
          <cell r="AD409">
            <v>0</v>
          </cell>
          <cell r="AO409">
            <v>0</v>
          </cell>
        </row>
        <row r="410">
          <cell r="B410">
            <v>201704</v>
          </cell>
          <cell r="O410">
            <v>0</v>
          </cell>
          <cell r="P410">
            <v>0</v>
          </cell>
          <cell r="AD410">
            <v>0</v>
          </cell>
          <cell r="AO410">
            <v>268931.62079999998</v>
          </cell>
        </row>
        <row r="411">
          <cell r="B411">
            <v>201704</v>
          </cell>
          <cell r="AD411">
            <v>0</v>
          </cell>
          <cell r="AO411">
            <v>0</v>
          </cell>
        </row>
        <row r="412">
          <cell r="O412">
            <v>0</v>
          </cell>
          <cell r="P412">
            <v>0</v>
          </cell>
          <cell r="AD412">
            <v>0</v>
          </cell>
          <cell r="AO412">
            <v>268931.62079999998</v>
          </cell>
        </row>
        <row r="413">
          <cell r="AD413">
            <v>0</v>
          </cell>
          <cell r="AO413">
            <v>0</v>
          </cell>
        </row>
        <row r="414">
          <cell r="AD414">
            <v>0</v>
          </cell>
          <cell r="AO414">
            <v>0</v>
          </cell>
        </row>
        <row r="415">
          <cell r="B415">
            <v>201705</v>
          </cell>
          <cell r="O415">
            <v>0</v>
          </cell>
          <cell r="P415">
            <v>0</v>
          </cell>
          <cell r="AD415">
            <v>0</v>
          </cell>
          <cell r="AO415">
            <v>268931.62079999998</v>
          </cell>
        </row>
        <row r="416">
          <cell r="B416">
            <v>201705</v>
          </cell>
          <cell r="AD416">
            <v>0</v>
          </cell>
          <cell r="AO416">
            <v>0</v>
          </cell>
        </row>
        <row r="417">
          <cell r="O417">
            <v>0</v>
          </cell>
          <cell r="P417">
            <v>0</v>
          </cell>
          <cell r="AD417">
            <v>0</v>
          </cell>
          <cell r="AO417">
            <v>268931.62079999998</v>
          </cell>
        </row>
        <row r="418">
          <cell r="O418">
            <v>0</v>
          </cell>
          <cell r="P418">
            <v>0</v>
          </cell>
          <cell r="AD418">
            <v>0</v>
          </cell>
          <cell r="AO418">
            <v>0</v>
          </cell>
        </row>
        <row r="419">
          <cell r="B419">
            <v>201707</v>
          </cell>
          <cell r="O419">
            <v>0</v>
          </cell>
          <cell r="P419">
            <v>0</v>
          </cell>
          <cell r="AD419">
            <v>0</v>
          </cell>
          <cell r="AO419">
            <v>187326.45439999999</v>
          </cell>
        </row>
        <row r="420">
          <cell r="B420">
            <v>201707</v>
          </cell>
          <cell r="AD420">
            <v>0</v>
          </cell>
          <cell r="AO420">
            <v>0</v>
          </cell>
        </row>
        <row r="421">
          <cell r="O421">
            <v>0</v>
          </cell>
          <cell r="P421">
            <v>0</v>
          </cell>
          <cell r="AD421">
            <v>0</v>
          </cell>
          <cell r="AO421">
            <v>187326.45439999999</v>
          </cell>
        </row>
        <row r="422">
          <cell r="AD422">
            <v>0</v>
          </cell>
          <cell r="AO422">
            <v>0</v>
          </cell>
        </row>
        <row r="423">
          <cell r="B423">
            <v>201708</v>
          </cell>
          <cell r="O423">
            <v>0</v>
          </cell>
          <cell r="P423">
            <v>0</v>
          </cell>
          <cell r="AD423">
            <v>0</v>
          </cell>
          <cell r="AO423">
            <v>77794.934600000008</v>
          </cell>
        </row>
        <row r="424">
          <cell r="B424">
            <v>201708</v>
          </cell>
          <cell r="AD424">
            <v>0</v>
          </cell>
          <cell r="AO424">
            <v>0</v>
          </cell>
        </row>
        <row r="425">
          <cell r="O425">
            <v>0</v>
          </cell>
          <cell r="P425">
            <v>0</v>
          </cell>
          <cell r="AD425">
            <v>0</v>
          </cell>
          <cell r="AO425">
            <v>77794.934600000008</v>
          </cell>
        </row>
        <row r="426">
          <cell r="AD426">
            <v>0</v>
          </cell>
          <cell r="AO426">
            <v>0</v>
          </cell>
        </row>
        <row r="427">
          <cell r="AD427">
            <v>0</v>
          </cell>
          <cell r="AO427">
            <v>0</v>
          </cell>
        </row>
        <row r="428">
          <cell r="AD428">
            <v>0</v>
          </cell>
          <cell r="AO428">
            <v>0</v>
          </cell>
        </row>
        <row r="429">
          <cell r="B429">
            <v>201801</v>
          </cell>
          <cell r="O429">
            <v>21290</v>
          </cell>
          <cell r="P429">
            <v>10645</v>
          </cell>
          <cell r="AD429">
            <v>21290</v>
          </cell>
          <cell r="AO429">
            <v>31935</v>
          </cell>
        </row>
        <row r="430">
          <cell r="B430">
            <v>201801</v>
          </cell>
          <cell r="AD430">
            <v>0</v>
          </cell>
          <cell r="AO430">
            <v>0</v>
          </cell>
        </row>
        <row r="431">
          <cell r="O431">
            <v>21290</v>
          </cell>
          <cell r="P431">
            <v>10645</v>
          </cell>
          <cell r="AD431">
            <v>21290</v>
          </cell>
          <cell r="AO431">
            <v>56972.6875</v>
          </cell>
        </row>
        <row r="432">
          <cell r="P432">
            <v>-7945</v>
          </cell>
          <cell r="AD432">
            <v>0</v>
          </cell>
          <cell r="AO432">
            <v>25037.6875</v>
          </cell>
        </row>
        <row r="433">
          <cell r="B433">
            <v>201802</v>
          </cell>
          <cell r="O433">
            <v>0</v>
          </cell>
          <cell r="P433">
            <v>0</v>
          </cell>
          <cell r="AD433">
            <v>0</v>
          </cell>
          <cell r="AO433">
            <v>0</v>
          </cell>
        </row>
        <row r="434">
          <cell r="B434">
            <v>201802</v>
          </cell>
          <cell r="AD434">
            <v>0</v>
          </cell>
          <cell r="AO434">
            <v>0</v>
          </cell>
        </row>
        <row r="435">
          <cell r="O435">
            <v>0</v>
          </cell>
          <cell r="P435">
            <v>0</v>
          </cell>
          <cell r="AD435">
            <v>0</v>
          </cell>
          <cell r="AO435">
            <v>0</v>
          </cell>
        </row>
        <row r="436">
          <cell r="AD436">
            <v>0</v>
          </cell>
          <cell r="AO436">
            <v>0</v>
          </cell>
        </row>
        <row r="437">
          <cell r="B437">
            <v>201803</v>
          </cell>
          <cell r="O437">
            <v>0</v>
          </cell>
          <cell r="P437">
            <v>0</v>
          </cell>
          <cell r="AD437">
            <v>0</v>
          </cell>
          <cell r="AO437">
            <v>0</v>
          </cell>
        </row>
        <row r="438">
          <cell r="B438">
            <v>201803</v>
          </cell>
          <cell r="AD438">
            <v>0</v>
          </cell>
          <cell r="AO438">
            <v>0</v>
          </cell>
        </row>
        <row r="439">
          <cell r="O439">
            <v>0</v>
          </cell>
          <cell r="P439">
            <v>0</v>
          </cell>
          <cell r="AD439">
            <v>0</v>
          </cell>
          <cell r="AO439">
            <v>0</v>
          </cell>
        </row>
        <row r="440">
          <cell r="AD440">
            <v>0</v>
          </cell>
          <cell r="AO440">
            <v>0</v>
          </cell>
        </row>
        <row r="441">
          <cell r="B441">
            <v>201804</v>
          </cell>
          <cell r="O441">
            <v>0</v>
          </cell>
          <cell r="P441">
            <v>0</v>
          </cell>
          <cell r="AD441">
            <v>0</v>
          </cell>
          <cell r="AO441">
            <v>0</v>
          </cell>
        </row>
        <row r="442">
          <cell r="B442">
            <v>201804</v>
          </cell>
          <cell r="AD442">
            <v>0</v>
          </cell>
          <cell r="AO442">
            <v>0</v>
          </cell>
        </row>
        <row r="443">
          <cell r="O443">
            <v>0</v>
          </cell>
          <cell r="P443">
            <v>0</v>
          </cell>
          <cell r="AD443">
            <v>0</v>
          </cell>
          <cell r="AO443">
            <v>0</v>
          </cell>
        </row>
        <row r="444">
          <cell r="AD444">
            <v>0</v>
          </cell>
          <cell r="AO444">
            <v>0</v>
          </cell>
        </row>
        <row r="445">
          <cell r="B445">
            <v>201805</v>
          </cell>
          <cell r="O445">
            <v>0</v>
          </cell>
          <cell r="P445">
            <v>0</v>
          </cell>
          <cell r="AD445">
            <v>0</v>
          </cell>
          <cell r="AO445">
            <v>0</v>
          </cell>
        </row>
        <row r="446">
          <cell r="B446">
            <v>201805</v>
          </cell>
          <cell r="O446">
            <v>2700</v>
          </cell>
          <cell r="AD446">
            <v>0</v>
          </cell>
          <cell r="AO446">
            <v>0</v>
          </cell>
        </row>
        <row r="447">
          <cell r="O447">
            <v>0</v>
          </cell>
          <cell r="P447">
            <v>0</v>
          </cell>
          <cell r="AD447">
            <v>0</v>
          </cell>
          <cell r="AO447">
            <v>0</v>
          </cell>
        </row>
        <row r="448">
          <cell r="AD448">
            <v>0</v>
          </cell>
          <cell r="AO448">
            <v>0</v>
          </cell>
        </row>
        <row r="449">
          <cell r="B449">
            <v>201806</v>
          </cell>
          <cell r="O449">
            <v>0</v>
          </cell>
          <cell r="P449">
            <v>0</v>
          </cell>
          <cell r="AD449">
            <v>0</v>
          </cell>
          <cell r="AO449">
            <v>2987107.8272000002</v>
          </cell>
        </row>
        <row r="450">
          <cell r="B450">
            <v>201806</v>
          </cell>
          <cell r="O450">
            <v>2700</v>
          </cell>
          <cell r="AD450">
            <v>0</v>
          </cell>
          <cell r="AO450">
            <v>0</v>
          </cell>
        </row>
        <row r="451">
          <cell r="O451">
            <v>0</v>
          </cell>
          <cell r="P451">
            <v>0</v>
          </cell>
          <cell r="AD451">
            <v>0</v>
          </cell>
          <cell r="AO451">
            <v>2987107.8272000002</v>
          </cell>
        </row>
        <row r="452">
          <cell r="AD452">
            <v>0</v>
          </cell>
          <cell r="AO452">
            <v>0</v>
          </cell>
        </row>
        <row r="453">
          <cell r="B453">
            <v>201807</v>
          </cell>
          <cell r="O453">
            <v>0</v>
          </cell>
          <cell r="P453">
            <v>0</v>
          </cell>
          <cell r="AD453">
            <v>0</v>
          </cell>
          <cell r="AO453">
            <v>5204465.3354000002</v>
          </cell>
        </row>
        <row r="454">
          <cell r="B454">
            <v>201807</v>
          </cell>
          <cell r="AD454">
            <v>0</v>
          </cell>
          <cell r="AO454">
            <v>0</v>
          </cell>
        </row>
        <row r="455">
          <cell r="O455">
            <v>0</v>
          </cell>
          <cell r="P455">
            <v>0</v>
          </cell>
          <cell r="AD455">
            <v>0</v>
          </cell>
          <cell r="AO455">
            <v>5204465.3354000002</v>
          </cell>
        </row>
        <row r="456">
          <cell r="O456">
            <v>0</v>
          </cell>
          <cell r="P456">
            <v>0</v>
          </cell>
          <cell r="AD456">
            <v>0</v>
          </cell>
          <cell r="AO456">
            <v>0</v>
          </cell>
        </row>
        <row r="457">
          <cell r="AD457">
            <v>0</v>
          </cell>
          <cell r="AO457">
            <v>0</v>
          </cell>
        </row>
        <row r="458">
          <cell r="B458">
            <v>201808</v>
          </cell>
          <cell r="O458">
            <v>0</v>
          </cell>
          <cell r="P458">
            <v>0</v>
          </cell>
          <cell r="AD458">
            <v>0</v>
          </cell>
          <cell r="AO458">
            <v>0</v>
          </cell>
        </row>
        <row r="459">
          <cell r="B459">
            <v>201808</v>
          </cell>
          <cell r="AD459">
            <v>0</v>
          </cell>
          <cell r="AO459">
            <v>0</v>
          </cell>
        </row>
        <row r="460">
          <cell r="O460">
            <v>0</v>
          </cell>
          <cell r="P460">
            <v>0</v>
          </cell>
          <cell r="AD460">
            <v>0</v>
          </cell>
          <cell r="AO460">
            <v>0</v>
          </cell>
        </row>
        <row r="461">
          <cell r="AD461">
            <v>0</v>
          </cell>
          <cell r="AO461">
            <v>0</v>
          </cell>
        </row>
        <row r="462">
          <cell r="B462">
            <v>201809</v>
          </cell>
          <cell r="O462">
            <v>0</v>
          </cell>
          <cell r="P462">
            <v>0</v>
          </cell>
          <cell r="AD462">
            <v>0</v>
          </cell>
          <cell r="AO462">
            <v>0</v>
          </cell>
        </row>
        <row r="463">
          <cell r="B463">
            <v>201809</v>
          </cell>
          <cell r="AD463">
            <v>0</v>
          </cell>
          <cell r="AO463">
            <v>0</v>
          </cell>
        </row>
        <row r="464">
          <cell r="O464">
            <v>0</v>
          </cell>
          <cell r="P464">
            <v>0</v>
          </cell>
          <cell r="AD464">
            <v>0</v>
          </cell>
          <cell r="AO464">
            <v>0</v>
          </cell>
        </row>
        <row r="465">
          <cell r="AD465">
            <v>0</v>
          </cell>
          <cell r="AO465">
            <v>0</v>
          </cell>
        </row>
        <row r="466">
          <cell r="B466">
            <v>201810</v>
          </cell>
          <cell r="O466">
            <v>0</v>
          </cell>
          <cell r="P466">
            <v>0</v>
          </cell>
          <cell r="AD466">
            <v>0</v>
          </cell>
          <cell r="AO466">
            <v>869750.38829999999</v>
          </cell>
        </row>
        <row r="467">
          <cell r="B467">
            <v>201810</v>
          </cell>
          <cell r="AD467">
            <v>0</v>
          </cell>
          <cell r="AO467">
            <v>0</v>
          </cell>
        </row>
        <row r="468">
          <cell r="O468">
            <v>0</v>
          </cell>
          <cell r="P468">
            <v>0</v>
          </cell>
          <cell r="AD468">
            <v>0</v>
          </cell>
          <cell r="AO468">
            <v>869750.38829999999</v>
          </cell>
        </row>
        <row r="469">
          <cell r="AD469">
            <v>0</v>
          </cell>
          <cell r="AO469">
            <v>0</v>
          </cell>
        </row>
        <row r="470">
          <cell r="B470">
            <v>201811</v>
          </cell>
          <cell r="O470">
            <v>0</v>
          </cell>
          <cell r="P470">
            <v>0</v>
          </cell>
          <cell r="AD470">
            <v>0</v>
          </cell>
          <cell r="AO470">
            <v>0</v>
          </cell>
        </row>
        <row r="471">
          <cell r="B471">
            <v>201811</v>
          </cell>
          <cell r="O471">
            <v>0</v>
          </cell>
          <cell r="P471">
            <v>0</v>
          </cell>
          <cell r="AD471">
            <v>0</v>
          </cell>
          <cell r="AO471">
            <v>0</v>
          </cell>
        </row>
        <row r="472">
          <cell r="O472">
            <v>0</v>
          </cell>
          <cell r="P472">
            <v>0</v>
          </cell>
          <cell r="AD472">
            <v>0</v>
          </cell>
          <cell r="AO472">
            <v>0</v>
          </cell>
        </row>
        <row r="473">
          <cell r="AD473">
            <v>0</v>
          </cell>
          <cell r="AO473">
            <v>0</v>
          </cell>
        </row>
        <row r="474">
          <cell r="B474">
            <v>201812</v>
          </cell>
          <cell r="O474">
            <v>0</v>
          </cell>
          <cell r="P474">
            <v>0</v>
          </cell>
          <cell r="AD474">
            <v>0</v>
          </cell>
          <cell r="AO474">
            <v>0</v>
          </cell>
        </row>
        <row r="475">
          <cell r="B475">
            <v>201812</v>
          </cell>
          <cell r="O475">
            <v>0</v>
          </cell>
          <cell r="P475">
            <v>0</v>
          </cell>
          <cell r="AD475">
            <v>0</v>
          </cell>
          <cell r="AO475">
            <v>0</v>
          </cell>
        </row>
        <row r="476">
          <cell r="O476">
            <v>0</v>
          </cell>
          <cell r="P476">
            <v>0</v>
          </cell>
          <cell r="AD476">
            <v>0</v>
          </cell>
          <cell r="AO476">
            <v>0</v>
          </cell>
        </row>
        <row r="477">
          <cell r="AD477">
            <v>0</v>
          </cell>
          <cell r="AO477">
            <v>0</v>
          </cell>
        </row>
        <row r="478">
          <cell r="B478">
            <v>201813</v>
          </cell>
          <cell r="O478">
            <v>0</v>
          </cell>
          <cell r="P478">
            <v>0</v>
          </cell>
          <cell r="AD478">
            <v>0</v>
          </cell>
          <cell r="AO478">
            <v>0</v>
          </cell>
        </row>
        <row r="479">
          <cell r="B479">
            <v>201813</v>
          </cell>
          <cell r="O479">
            <v>0</v>
          </cell>
          <cell r="P479">
            <v>0</v>
          </cell>
          <cell r="AD479">
            <v>0</v>
          </cell>
          <cell r="AO479">
            <v>0</v>
          </cell>
        </row>
        <row r="480">
          <cell r="O480">
            <v>0</v>
          </cell>
          <cell r="P480">
            <v>0</v>
          </cell>
          <cell r="AD480">
            <v>0</v>
          </cell>
          <cell r="AO480">
            <v>0</v>
          </cell>
        </row>
        <row r="481">
          <cell r="AD481">
            <v>0</v>
          </cell>
          <cell r="AO481">
            <v>0</v>
          </cell>
        </row>
        <row r="482">
          <cell r="B482">
            <v>201814</v>
          </cell>
          <cell r="O482">
            <v>0</v>
          </cell>
          <cell r="P482">
            <v>0</v>
          </cell>
          <cell r="AD482">
            <v>0</v>
          </cell>
          <cell r="AO482">
            <v>2225163.7234</v>
          </cell>
        </row>
        <row r="483">
          <cell r="B483">
            <v>201814</v>
          </cell>
          <cell r="O483">
            <v>0</v>
          </cell>
          <cell r="P483">
            <v>0</v>
          </cell>
          <cell r="AD483">
            <v>0</v>
          </cell>
          <cell r="AO483">
            <v>0</v>
          </cell>
        </row>
        <row r="484">
          <cell r="O484">
            <v>0</v>
          </cell>
          <cell r="P484">
            <v>0</v>
          </cell>
          <cell r="AD484">
            <v>0</v>
          </cell>
          <cell r="AO484">
            <v>2225163.7234</v>
          </cell>
        </row>
        <row r="485">
          <cell r="AD485">
            <v>0</v>
          </cell>
          <cell r="AO485">
            <v>0</v>
          </cell>
        </row>
        <row r="486">
          <cell r="B486">
            <v>201815</v>
          </cell>
          <cell r="O486">
            <v>0</v>
          </cell>
          <cell r="P486">
            <v>0</v>
          </cell>
          <cell r="AD486">
            <v>0</v>
          </cell>
          <cell r="AO486">
            <v>594891.2966</v>
          </cell>
        </row>
        <row r="487">
          <cell r="B487">
            <v>201815</v>
          </cell>
          <cell r="O487">
            <v>0</v>
          </cell>
          <cell r="P487">
            <v>0</v>
          </cell>
          <cell r="AD487">
            <v>0</v>
          </cell>
          <cell r="AO487">
            <v>0</v>
          </cell>
        </row>
        <row r="488">
          <cell r="O488">
            <v>0</v>
          </cell>
          <cell r="P488">
            <v>0</v>
          </cell>
          <cell r="AD488">
            <v>0</v>
          </cell>
          <cell r="AO488">
            <v>594891.2966</v>
          </cell>
        </row>
        <row r="489">
          <cell r="AD489">
            <v>0</v>
          </cell>
          <cell r="AO489">
            <v>0</v>
          </cell>
        </row>
        <row r="490">
          <cell r="B490">
            <v>201816</v>
          </cell>
          <cell r="O490">
            <v>0</v>
          </cell>
          <cell r="P490">
            <v>0</v>
          </cell>
          <cell r="AD490">
            <v>0</v>
          </cell>
          <cell r="AO490">
            <v>0</v>
          </cell>
        </row>
        <row r="491">
          <cell r="B491">
            <v>201816</v>
          </cell>
          <cell r="O491">
            <v>0</v>
          </cell>
          <cell r="P491">
            <v>0</v>
          </cell>
          <cell r="AD491">
            <v>0</v>
          </cell>
          <cell r="AO491">
            <v>0</v>
          </cell>
        </row>
        <row r="492">
          <cell r="O492">
            <v>0</v>
          </cell>
          <cell r="P492">
            <v>0</v>
          </cell>
          <cell r="AD492">
            <v>0</v>
          </cell>
          <cell r="AO492">
            <v>0</v>
          </cell>
        </row>
        <row r="493">
          <cell r="AD493">
            <v>0</v>
          </cell>
          <cell r="AO493">
            <v>0</v>
          </cell>
        </row>
        <row r="494">
          <cell r="B494">
            <v>201817</v>
          </cell>
          <cell r="O494">
            <v>0</v>
          </cell>
          <cell r="P494">
            <v>0</v>
          </cell>
          <cell r="AD494">
            <v>0</v>
          </cell>
          <cell r="AO494">
            <v>0</v>
          </cell>
        </row>
        <row r="495">
          <cell r="B495">
            <v>201817</v>
          </cell>
          <cell r="O495">
            <v>0</v>
          </cell>
          <cell r="P495">
            <v>0</v>
          </cell>
          <cell r="AD495">
            <v>0</v>
          </cell>
          <cell r="AO495">
            <v>0</v>
          </cell>
        </row>
        <row r="496">
          <cell r="O496">
            <v>0</v>
          </cell>
          <cell r="P496">
            <v>0</v>
          </cell>
          <cell r="AD496">
            <v>0</v>
          </cell>
          <cell r="AO496">
            <v>0</v>
          </cell>
        </row>
        <row r="497">
          <cell r="AD497">
            <v>0</v>
          </cell>
          <cell r="AO497">
            <v>0</v>
          </cell>
        </row>
        <row r="498">
          <cell r="B498">
            <v>201818</v>
          </cell>
          <cell r="O498">
            <v>0</v>
          </cell>
          <cell r="P498">
            <v>0</v>
          </cell>
          <cell r="AD498">
            <v>0</v>
          </cell>
          <cell r="AO498">
            <v>0</v>
          </cell>
        </row>
        <row r="499">
          <cell r="B499">
            <v>201818</v>
          </cell>
          <cell r="AD499">
            <v>0</v>
          </cell>
          <cell r="AO499">
            <v>0</v>
          </cell>
        </row>
        <row r="500">
          <cell r="O500">
            <v>0</v>
          </cell>
          <cell r="P500">
            <v>0</v>
          </cell>
          <cell r="AD500">
            <v>0</v>
          </cell>
          <cell r="AO500">
            <v>0</v>
          </cell>
        </row>
        <row r="501">
          <cell r="AD501">
            <v>0</v>
          </cell>
          <cell r="AO501">
            <v>0</v>
          </cell>
        </row>
        <row r="502">
          <cell r="B502">
            <v>201819</v>
          </cell>
          <cell r="O502">
            <v>0</v>
          </cell>
          <cell r="P502">
            <v>0</v>
          </cell>
          <cell r="AD502">
            <v>0</v>
          </cell>
          <cell r="AO502">
            <v>0</v>
          </cell>
        </row>
        <row r="503">
          <cell r="B503">
            <v>201819</v>
          </cell>
          <cell r="AD503">
            <v>0</v>
          </cell>
          <cell r="AO503">
            <v>0</v>
          </cell>
        </row>
        <row r="504">
          <cell r="O504">
            <v>0</v>
          </cell>
          <cell r="P504">
            <v>0</v>
          </cell>
          <cell r="AD504">
            <v>0</v>
          </cell>
          <cell r="AO504">
            <v>0</v>
          </cell>
        </row>
        <row r="505">
          <cell r="AD505">
            <v>0</v>
          </cell>
          <cell r="AO505">
            <v>0</v>
          </cell>
        </row>
        <row r="506">
          <cell r="B506">
            <v>201820</v>
          </cell>
          <cell r="O506">
            <v>0</v>
          </cell>
          <cell r="P506">
            <v>0</v>
          </cell>
          <cell r="AD506">
            <v>0</v>
          </cell>
          <cell r="AO506">
            <v>1250329.9765999999</v>
          </cell>
        </row>
        <row r="507">
          <cell r="B507">
            <v>201820</v>
          </cell>
          <cell r="O507">
            <v>0</v>
          </cell>
          <cell r="P507">
            <v>0</v>
          </cell>
          <cell r="AD507">
            <v>0</v>
          </cell>
          <cell r="AO507">
            <v>0</v>
          </cell>
        </row>
        <row r="508">
          <cell r="O508">
            <v>0</v>
          </cell>
          <cell r="P508">
            <v>0</v>
          </cell>
          <cell r="AD508">
            <v>0</v>
          </cell>
          <cell r="AO508">
            <v>1250329.9765999999</v>
          </cell>
        </row>
        <row r="509">
          <cell r="AD509">
            <v>0</v>
          </cell>
          <cell r="AO509">
            <v>0</v>
          </cell>
        </row>
        <row r="510">
          <cell r="B510">
            <v>201821</v>
          </cell>
          <cell r="O510">
            <v>0</v>
          </cell>
          <cell r="P510">
            <v>0</v>
          </cell>
          <cell r="AD510">
            <v>0</v>
          </cell>
          <cell r="AO510">
            <v>1258768.8126000001</v>
          </cell>
        </row>
        <row r="511">
          <cell r="B511">
            <v>201821</v>
          </cell>
          <cell r="O511">
            <v>0</v>
          </cell>
          <cell r="P511">
            <v>0</v>
          </cell>
          <cell r="AD511">
            <v>0</v>
          </cell>
          <cell r="AO511">
            <v>0</v>
          </cell>
        </row>
        <row r="512">
          <cell r="O512">
            <v>0</v>
          </cell>
          <cell r="P512">
            <v>0</v>
          </cell>
          <cell r="AD512">
            <v>0</v>
          </cell>
          <cell r="AO512">
            <v>1258768.8126000001</v>
          </cell>
        </row>
        <row r="513">
          <cell r="AD513">
            <v>0</v>
          </cell>
          <cell r="AO513">
            <v>0</v>
          </cell>
        </row>
        <row r="514">
          <cell r="B514">
            <v>201822</v>
          </cell>
          <cell r="O514">
            <v>0</v>
          </cell>
          <cell r="P514">
            <v>0</v>
          </cell>
          <cell r="AD514">
            <v>0</v>
          </cell>
          <cell r="AO514">
            <v>652102.72739999997</v>
          </cell>
        </row>
        <row r="515">
          <cell r="B515">
            <v>201822</v>
          </cell>
          <cell r="O515">
            <v>0</v>
          </cell>
          <cell r="P515">
            <v>0</v>
          </cell>
          <cell r="AD515">
            <v>0</v>
          </cell>
          <cell r="AO515">
            <v>0</v>
          </cell>
        </row>
        <row r="516">
          <cell r="O516">
            <v>0</v>
          </cell>
          <cell r="P516">
            <v>0</v>
          </cell>
          <cell r="AD516">
            <v>0</v>
          </cell>
          <cell r="AO516">
            <v>652102.72739999997</v>
          </cell>
        </row>
        <row r="517">
          <cell r="AD517">
            <v>0</v>
          </cell>
          <cell r="AO517">
            <v>0</v>
          </cell>
        </row>
        <row r="518">
          <cell r="B518">
            <v>201823</v>
          </cell>
          <cell r="O518">
            <v>0</v>
          </cell>
          <cell r="P518">
            <v>0</v>
          </cell>
          <cell r="AD518">
            <v>0</v>
          </cell>
          <cell r="AO518">
            <v>29919.407599999999</v>
          </cell>
        </row>
        <row r="519">
          <cell r="B519">
            <v>201823</v>
          </cell>
          <cell r="O519">
            <v>0</v>
          </cell>
          <cell r="P519">
            <v>0</v>
          </cell>
          <cell r="AD519">
            <v>0</v>
          </cell>
          <cell r="AO519">
            <v>0</v>
          </cell>
        </row>
        <row r="520">
          <cell r="O520">
            <v>0</v>
          </cell>
          <cell r="P520">
            <v>0</v>
          </cell>
          <cell r="AD520">
            <v>0</v>
          </cell>
          <cell r="AO520">
            <v>29919.407599999999</v>
          </cell>
        </row>
        <row r="521">
          <cell r="AD521">
            <v>0</v>
          </cell>
          <cell r="AO521">
            <v>0</v>
          </cell>
        </row>
        <row r="522">
          <cell r="B522">
            <v>201824</v>
          </cell>
          <cell r="O522">
            <v>0</v>
          </cell>
          <cell r="P522">
            <v>0</v>
          </cell>
          <cell r="AD522">
            <v>0</v>
          </cell>
          <cell r="AO522">
            <v>0</v>
          </cell>
        </row>
        <row r="523">
          <cell r="B523">
            <v>201824</v>
          </cell>
          <cell r="O523">
            <v>0</v>
          </cell>
          <cell r="P523">
            <v>0</v>
          </cell>
          <cell r="AD523">
            <v>0</v>
          </cell>
          <cell r="AO523">
            <v>0</v>
          </cell>
        </row>
        <row r="524">
          <cell r="O524">
            <v>0</v>
          </cell>
          <cell r="P524">
            <v>0</v>
          </cell>
          <cell r="AD524">
            <v>0</v>
          </cell>
          <cell r="AO524">
            <v>0</v>
          </cell>
        </row>
        <row r="525">
          <cell r="AD525">
            <v>0</v>
          </cell>
          <cell r="AO525">
            <v>0</v>
          </cell>
        </row>
        <row r="526">
          <cell r="B526">
            <v>201825</v>
          </cell>
          <cell r="O526">
            <v>0</v>
          </cell>
          <cell r="P526">
            <v>0</v>
          </cell>
          <cell r="AD526">
            <v>0</v>
          </cell>
          <cell r="AO526">
            <v>0</v>
          </cell>
        </row>
        <row r="527">
          <cell r="B527">
            <v>201825</v>
          </cell>
          <cell r="O527">
            <v>0</v>
          </cell>
          <cell r="P527">
            <v>0</v>
          </cell>
          <cell r="AD527">
            <v>0</v>
          </cell>
          <cell r="AO527">
            <v>0</v>
          </cell>
        </row>
        <row r="528">
          <cell r="O528">
            <v>0</v>
          </cell>
          <cell r="P528">
            <v>0</v>
          </cell>
          <cell r="AD528">
            <v>0</v>
          </cell>
          <cell r="AO528">
            <v>0</v>
          </cell>
        </row>
        <row r="529">
          <cell r="AD529">
            <v>0</v>
          </cell>
          <cell r="AO529">
            <v>0</v>
          </cell>
        </row>
        <row r="530">
          <cell r="B530">
            <v>201826</v>
          </cell>
          <cell r="O530">
            <v>0</v>
          </cell>
          <cell r="P530">
            <v>0</v>
          </cell>
          <cell r="AD530">
            <v>0</v>
          </cell>
          <cell r="AO530">
            <v>0</v>
          </cell>
        </row>
        <row r="531">
          <cell r="B531">
            <v>201826</v>
          </cell>
          <cell r="O531">
            <v>0</v>
          </cell>
          <cell r="P531">
            <v>0</v>
          </cell>
          <cell r="AD531">
            <v>0</v>
          </cell>
          <cell r="AO531">
            <v>0</v>
          </cell>
        </row>
        <row r="532">
          <cell r="O532">
            <v>0</v>
          </cell>
          <cell r="P532">
            <v>0</v>
          </cell>
          <cell r="AD532">
            <v>0</v>
          </cell>
          <cell r="AO532">
            <v>0</v>
          </cell>
        </row>
        <row r="533">
          <cell r="AD533">
            <v>0</v>
          </cell>
          <cell r="AO533">
            <v>0</v>
          </cell>
        </row>
        <row r="534">
          <cell r="B534">
            <v>201827</v>
          </cell>
          <cell r="O534">
            <v>0</v>
          </cell>
          <cell r="P534">
            <v>0</v>
          </cell>
          <cell r="AD534">
            <v>0</v>
          </cell>
          <cell r="AO534">
            <v>0</v>
          </cell>
        </row>
        <row r="535">
          <cell r="B535">
            <v>201827</v>
          </cell>
          <cell r="O535">
            <v>0</v>
          </cell>
          <cell r="P535">
            <v>0</v>
          </cell>
          <cell r="AD535">
            <v>0</v>
          </cell>
          <cell r="AO535">
            <v>0</v>
          </cell>
        </row>
        <row r="536">
          <cell r="O536">
            <v>0</v>
          </cell>
          <cell r="P536">
            <v>0</v>
          </cell>
          <cell r="AD536">
            <v>0</v>
          </cell>
          <cell r="AO536">
            <v>0</v>
          </cell>
        </row>
        <row r="537">
          <cell r="AD537">
            <v>0</v>
          </cell>
          <cell r="AO537">
            <v>0</v>
          </cell>
        </row>
        <row r="538">
          <cell r="B538">
            <v>201828</v>
          </cell>
          <cell r="O538">
            <v>0</v>
          </cell>
          <cell r="P538">
            <v>0</v>
          </cell>
          <cell r="AD538">
            <v>0</v>
          </cell>
          <cell r="AO538">
            <v>0</v>
          </cell>
        </row>
        <row r="539">
          <cell r="B539">
            <v>201828</v>
          </cell>
          <cell r="O539">
            <v>0</v>
          </cell>
          <cell r="P539">
            <v>0</v>
          </cell>
          <cell r="AD539">
            <v>0</v>
          </cell>
          <cell r="AO539">
            <v>0</v>
          </cell>
        </row>
        <row r="540">
          <cell r="O540">
            <v>0</v>
          </cell>
          <cell r="P540">
            <v>0</v>
          </cell>
          <cell r="AD540">
            <v>0</v>
          </cell>
          <cell r="AO540">
            <v>0</v>
          </cell>
        </row>
        <row r="541">
          <cell r="AD541">
            <v>0</v>
          </cell>
          <cell r="AO541">
            <v>0</v>
          </cell>
        </row>
        <row r="542">
          <cell r="B542">
            <v>201829</v>
          </cell>
          <cell r="O542">
            <v>0</v>
          </cell>
          <cell r="P542">
            <v>0</v>
          </cell>
          <cell r="AD542">
            <v>0</v>
          </cell>
          <cell r="AO542">
            <v>0</v>
          </cell>
        </row>
        <row r="543">
          <cell r="B543">
            <v>201829</v>
          </cell>
          <cell r="O543">
            <v>0</v>
          </cell>
          <cell r="P543">
            <v>0</v>
          </cell>
          <cell r="AD543">
            <v>0</v>
          </cell>
          <cell r="AO543">
            <v>0</v>
          </cell>
        </row>
        <row r="544">
          <cell r="O544">
            <v>0</v>
          </cell>
          <cell r="P544">
            <v>0</v>
          </cell>
          <cell r="AD544">
            <v>0</v>
          </cell>
          <cell r="AO544">
            <v>0</v>
          </cell>
        </row>
        <row r="545">
          <cell r="AD545">
            <v>0</v>
          </cell>
          <cell r="AO545">
            <v>0</v>
          </cell>
        </row>
        <row r="546">
          <cell r="B546">
            <v>201830</v>
          </cell>
          <cell r="O546">
            <v>0</v>
          </cell>
          <cell r="P546">
            <v>0</v>
          </cell>
          <cell r="AD546">
            <v>0</v>
          </cell>
          <cell r="AO546">
            <v>0</v>
          </cell>
        </row>
        <row r="547">
          <cell r="B547">
            <v>201830</v>
          </cell>
          <cell r="O547">
            <v>0</v>
          </cell>
          <cell r="P547">
            <v>0</v>
          </cell>
          <cell r="AD547">
            <v>0</v>
          </cell>
          <cell r="AO547">
            <v>0</v>
          </cell>
        </row>
        <row r="548">
          <cell r="O548">
            <v>0</v>
          </cell>
          <cell r="P548">
            <v>0</v>
          </cell>
          <cell r="AD548">
            <v>0</v>
          </cell>
          <cell r="AO548">
            <v>0</v>
          </cell>
        </row>
        <row r="549">
          <cell r="AD549">
            <v>0</v>
          </cell>
          <cell r="AO549">
            <v>0</v>
          </cell>
        </row>
        <row r="550">
          <cell r="B550">
            <v>201831</v>
          </cell>
          <cell r="O550">
            <v>0</v>
          </cell>
          <cell r="P550">
            <v>0</v>
          </cell>
          <cell r="AD550">
            <v>0</v>
          </cell>
          <cell r="AO550">
            <v>0</v>
          </cell>
        </row>
        <row r="551">
          <cell r="B551">
            <v>201831</v>
          </cell>
          <cell r="O551">
            <v>0</v>
          </cell>
          <cell r="P551">
            <v>0</v>
          </cell>
          <cell r="AD551">
            <v>0</v>
          </cell>
          <cell r="AO551">
            <v>0</v>
          </cell>
        </row>
        <row r="552">
          <cell r="O552">
            <v>0</v>
          </cell>
          <cell r="P552">
            <v>0</v>
          </cell>
          <cell r="AD552">
            <v>0</v>
          </cell>
          <cell r="AO552">
            <v>0</v>
          </cell>
        </row>
        <row r="553">
          <cell r="AD553">
            <v>0</v>
          </cell>
          <cell r="AO553">
            <v>0</v>
          </cell>
        </row>
        <row r="554">
          <cell r="B554">
            <v>201832</v>
          </cell>
          <cell r="O554">
            <v>0</v>
          </cell>
          <cell r="P554">
            <v>0</v>
          </cell>
          <cell r="AD554">
            <v>0</v>
          </cell>
          <cell r="AO554">
            <v>0</v>
          </cell>
        </row>
        <row r="555">
          <cell r="B555">
            <v>201832</v>
          </cell>
          <cell r="O555">
            <v>0</v>
          </cell>
          <cell r="P555">
            <v>0</v>
          </cell>
          <cell r="AD555">
            <v>0</v>
          </cell>
          <cell r="AO555">
            <v>0</v>
          </cell>
        </row>
        <row r="556">
          <cell r="O556">
            <v>0</v>
          </cell>
          <cell r="P556">
            <v>0</v>
          </cell>
          <cell r="AD556">
            <v>0</v>
          </cell>
          <cell r="AO556">
            <v>0</v>
          </cell>
        </row>
        <row r="557">
          <cell r="AD557">
            <v>0</v>
          </cell>
          <cell r="AO557">
            <v>0</v>
          </cell>
        </row>
        <row r="558">
          <cell r="B558">
            <v>201833</v>
          </cell>
          <cell r="O558">
            <v>0</v>
          </cell>
          <cell r="P558">
            <v>0</v>
          </cell>
          <cell r="AD558">
            <v>0</v>
          </cell>
          <cell r="AO558">
            <v>0</v>
          </cell>
        </row>
        <row r="559">
          <cell r="B559">
            <v>201833</v>
          </cell>
          <cell r="O559">
            <v>0</v>
          </cell>
          <cell r="P559">
            <v>0</v>
          </cell>
          <cell r="AD559">
            <v>0</v>
          </cell>
          <cell r="AO559">
            <v>0</v>
          </cell>
        </row>
        <row r="560">
          <cell r="O560">
            <v>0</v>
          </cell>
          <cell r="P560">
            <v>0</v>
          </cell>
          <cell r="AD560">
            <v>0</v>
          </cell>
          <cell r="AO560">
            <v>0</v>
          </cell>
        </row>
        <row r="561">
          <cell r="AD561">
            <v>0</v>
          </cell>
          <cell r="AO561">
            <v>0</v>
          </cell>
        </row>
        <row r="562">
          <cell r="B562">
            <v>201834</v>
          </cell>
          <cell r="O562">
            <v>0</v>
          </cell>
          <cell r="P562">
            <v>0</v>
          </cell>
          <cell r="AD562">
            <v>0</v>
          </cell>
          <cell r="AO562">
            <v>0</v>
          </cell>
        </row>
        <row r="563">
          <cell r="B563">
            <v>201834</v>
          </cell>
          <cell r="O563">
            <v>0</v>
          </cell>
          <cell r="P563">
            <v>0</v>
          </cell>
          <cell r="AD563">
            <v>0</v>
          </cell>
          <cell r="AO563">
            <v>0</v>
          </cell>
        </row>
        <row r="564">
          <cell r="O564">
            <v>0</v>
          </cell>
          <cell r="P564">
            <v>0</v>
          </cell>
          <cell r="AD564">
            <v>0</v>
          </cell>
          <cell r="AO564">
            <v>0</v>
          </cell>
        </row>
        <row r="565">
          <cell r="AD565">
            <v>0</v>
          </cell>
          <cell r="AO565">
            <v>0</v>
          </cell>
        </row>
        <row r="566">
          <cell r="AD566">
            <v>0</v>
          </cell>
          <cell r="AO566">
            <v>0</v>
          </cell>
        </row>
        <row r="567">
          <cell r="B567">
            <v>201835</v>
          </cell>
          <cell r="O567">
            <v>0</v>
          </cell>
          <cell r="P567">
            <v>245515.60159999999</v>
          </cell>
          <cell r="AD567">
            <v>0</v>
          </cell>
          <cell r="AO567">
            <v>3186863.3438000004</v>
          </cell>
        </row>
        <row r="568">
          <cell r="B568">
            <v>201835</v>
          </cell>
          <cell r="O568">
            <v>0</v>
          </cell>
          <cell r="P568">
            <v>0</v>
          </cell>
          <cell r="AD568">
            <v>0</v>
          </cell>
          <cell r="AO568">
            <v>0</v>
          </cell>
        </row>
        <row r="569">
          <cell r="O569">
            <v>0</v>
          </cell>
          <cell r="P569">
            <v>49999.601599999995</v>
          </cell>
          <cell r="AD569">
            <v>0</v>
          </cell>
          <cell r="AO569">
            <v>3226257.3438000004</v>
          </cell>
        </row>
        <row r="570">
          <cell r="P570">
            <v>-195516</v>
          </cell>
          <cell r="AD570">
            <v>0</v>
          </cell>
          <cell r="AO570">
            <v>39394</v>
          </cell>
        </row>
        <row r="571">
          <cell r="B571">
            <v>201836</v>
          </cell>
          <cell r="O571">
            <v>0</v>
          </cell>
          <cell r="P571">
            <v>0</v>
          </cell>
          <cell r="AD571">
            <v>0</v>
          </cell>
          <cell r="AO571">
            <v>2798019.8001999995</v>
          </cell>
        </row>
        <row r="572">
          <cell r="B572">
            <v>201836</v>
          </cell>
          <cell r="O572">
            <v>0</v>
          </cell>
          <cell r="P572">
            <v>0</v>
          </cell>
          <cell r="AD572">
            <v>0</v>
          </cell>
          <cell r="AO572">
            <v>0</v>
          </cell>
        </row>
        <row r="573">
          <cell r="O573">
            <v>0</v>
          </cell>
          <cell r="P573">
            <v>0</v>
          </cell>
          <cell r="AD573">
            <v>0</v>
          </cell>
          <cell r="AO573">
            <v>2798019.8001999995</v>
          </cell>
        </row>
        <row r="574">
          <cell r="O574">
            <v>0</v>
          </cell>
          <cell r="P574">
            <v>0</v>
          </cell>
          <cell r="AD574">
            <v>0</v>
          </cell>
          <cell r="AO574">
            <v>0</v>
          </cell>
        </row>
        <row r="575">
          <cell r="B575">
            <v>201837</v>
          </cell>
          <cell r="O575">
            <v>0</v>
          </cell>
          <cell r="P575">
            <v>0</v>
          </cell>
          <cell r="AD575">
            <v>0</v>
          </cell>
          <cell r="AO575">
            <v>563721.23699999996</v>
          </cell>
        </row>
        <row r="576">
          <cell r="B576">
            <v>201837</v>
          </cell>
          <cell r="O576">
            <v>0</v>
          </cell>
          <cell r="P576">
            <v>0</v>
          </cell>
          <cell r="AD576">
            <v>0</v>
          </cell>
          <cell r="AO576">
            <v>0</v>
          </cell>
        </row>
        <row r="577">
          <cell r="O577">
            <v>0</v>
          </cell>
          <cell r="P577">
            <v>0</v>
          </cell>
          <cell r="AD577">
            <v>0</v>
          </cell>
          <cell r="AO577">
            <v>563721.23699999996</v>
          </cell>
        </row>
        <row r="578">
          <cell r="AD578">
            <v>0</v>
          </cell>
          <cell r="AO578">
            <v>0</v>
          </cell>
        </row>
        <row r="579">
          <cell r="B579">
            <v>201838</v>
          </cell>
          <cell r="O579">
            <v>0</v>
          </cell>
          <cell r="P579">
            <v>0</v>
          </cell>
          <cell r="AD579">
            <v>0</v>
          </cell>
          <cell r="AO579">
            <v>795199.92039999994</v>
          </cell>
        </row>
        <row r="580">
          <cell r="B580">
            <v>201838</v>
          </cell>
          <cell r="O580">
            <v>0</v>
          </cell>
          <cell r="P580">
            <v>0</v>
          </cell>
          <cell r="AD580">
            <v>0</v>
          </cell>
          <cell r="AO580">
            <v>0</v>
          </cell>
        </row>
        <row r="581">
          <cell r="O581">
            <v>0</v>
          </cell>
          <cell r="P581">
            <v>0</v>
          </cell>
          <cell r="AD581">
            <v>0</v>
          </cell>
          <cell r="AO581">
            <v>795199.92039999994</v>
          </cell>
        </row>
        <row r="582">
          <cell r="AD582">
            <v>0</v>
          </cell>
          <cell r="AO582">
            <v>0</v>
          </cell>
        </row>
        <row r="583">
          <cell r="B583">
            <v>201839</v>
          </cell>
          <cell r="O583">
            <v>0</v>
          </cell>
          <cell r="P583">
            <v>0</v>
          </cell>
          <cell r="AD583">
            <v>0</v>
          </cell>
          <cell r="AO583">
            <v>0</v>
          </cell>
        </row>
        <row r="584">
          <cell r="B584">
            <v>201839</v>
          </cell>
          <cell r="O584">
            <v>0</v>
          </cell>
          <cell r="P584">
            <v>0</v>
          </cell>
          <cell r="AD584">
            <v>0</v>
          </cell>
          <cell r="AO584">
            <v>0</v>
          </cell>
        </row>
        <row r="585">
          <cell r="O585">
            <v>0</v>
          </cell>
          <cell r="P585">
            <v>0</v>
          </cell>
          <cell r="AD585">
            <v>0</v>
          </cell>
          <cell r="AO585">
            <v>0</v>
          </cell>
        </row>
        <row r="586">
          <cell r="AD586">
            <v>0</v>
          </cell>
          <cell r="AO586">
            <v>0</v>
          </cell>
        </row>
        <row r="587">
          <cell r="B587">
            <v>201840</v>
          </cell>
          <cell r="O587">
            <v>0</v>
          </cell>
          <cell r="P587">
            <v>0</v>
          </cell>
          <cell r="AD587">
            <v>0</v>
          </cell>
          <cell r="AO587">
            <v>0</v>
          </cell>
        </row>
        <row r="588">
          <cell r="B588">
            <v>201840</v>
          </cell>
          <cell r="O588">
            <v>0</v>
          </cell>
          <cell r="P588">
            <v>0</v>
          </cell>
          <cell r="AD588">
            <v>0</v>
          </cell>
          <cell r="AO588">
            <v>0</v>
          </cell>
        </row>
        <row r="589">
          <cell r="O589">
            <v>0</v>
          </cell>
          <cell r="P589">
            <v>0</v>
          </cell>
          <cell r="AD589">
            <v>0</v>
          </cell>
          <cell r="AO589">
            <v>0</v>
          </cell>
        </row>
        <row r="590">
          <cell r="AD590">
            <v>0</v>
          </cell>
          <cell r="AO590">
            <v>0</v>
          </cell>
        </row>
        <row r="591">
          <cell r="B591">
            <v>201841</v>
          </cell>
          <cell r="O591">
            <v>0</v>
          </cell>
          <cell r="P591">
            <v>0</v>
          </cell>
          <cell r="AD591">
            <v>0</v>
          </cell>
          <cell r="AO591">
            <v>0</v>
          </cell>
        </row>
        <row r="592">
          <cell r="B592">
            <v>201841</v>
          </cell>
          <cell r="O592">
            <v>0</v>
          </cell>
          <cell r="P592">
            <v>0</v>
          </cell>
          <cell r="AD592">
            <v>0</v>
          </cell>
          <cell r="AO592">
            <v>0</v>
          </cell>
        </row>
        <row r="593">
          <cell r="O593">
            <v>0</v>
          </cell>
          <cell r="P593">
            <v>0</v>
          </cell>
          <cell r="AD593">
            <v>0</v>
          </cell>
          <cell r="AO593">
            <v>0</v>
          </cell>
        </row>
        <row r="594">
          <cell r="AD594">
            <v>0</v>
          </cell>
          <cell r="AO594">
            <v>0</v>
          </cell>
        </row>
        <row r="595">
          <cell r="B595">
            <v>201842</v>
          </cell>
          <cell r="O595">
            <v>0</v>
          </cell>
          <cell r="P595">
            <v>0</v>
          </cell>
          <cell r="AD595">
            <v>0</v>
          </cell>
          <cell r="AO595">
            <v>0</v>
          </cell>
        </row>
        <row r="596">
          <cell r="B596">
            <v>201842</v>
          </cell>
          <cell r="O596">
            <v>0</v>
          </cell>
          <cell r="P596">
            <v>0</v>
          </cell>
          <cell r="AD596">
            <v>0</v>
          </cell>
          <cell r="AO596">
            <v>0</v>
          </cell>
        </row>
        <row r="597">
          <cell r="O597">
            <v>0</v>
          </cell>
          <cell r="P597">
            <v>0</v>
          </cell>
          <cell r="AD597">
            <v>0</v>
          </cell>
          <cell r="AO597">
            <v>0</v>
          </cell>
        </row>
        <row r="598">
          <cell r="AD598">
            <v>0</v>
          </cell>
          <cell r="AO598">
            <v>0</v>
          </cell>
        </row>
        <row r="599">
          <cell r="B599">
            <v>201843</v>
          </cell>
          <cell r="O599">
            <v>0</v>
          </cell>
          <cell r="P599">
            <v>0</v>
          </cell>
          <cell r="AD599">
            <v>0</v>
          </cell>
          <cell r="AO599">
            <v>0</v>
          </cell>
        </row>
        <row r="600">
          <cell r="B600">
            <v>201843</v>
          </cell>
          <cell r="O600">
            <v>0</v>
          </cell>
          <cell r="P600">
            <v>0</v>
          </cell>
          <cell r="AD600">
            <v>0</v>
          </cell>
          <cell r="AO600">
            <v>0</v>
          </cell>
        </row>
        <row r="601">
          <cell r="O601">
            <v>0</v>
          </cell>
          <cell r="P601">
            <v>0</v>
          </cell>
          <cell r="AD601">
            <v>0</v>
          </cell>
          <cell r="AO601">
            <v>0</v>
          </cell>
        </row>
        <row r="602">
          <cell r="AD602">
            <v>0</v>
          </cell>
          <cell r="AO602">
            <v>0</v>
          </cell>
        </row>
        <row r="603">
          <cell r="B603">
            <v>201844</v>
          </cell>
          <cell r="O603">
            <v>0</v>
          </cell>
          <cell r="P603">
            <v>0</v>
          </cell>
          <cell r="AD603">
            <v>0</v>
          </cell>
          <cell r="AO603">
            <v>0</v>
          </cell>
        </row>
        <row r="604">
          <cell r="B604">
            <v>201844</v>
          </cell>
          <cell r="O604">
            <v>0</v>
          </cell>
          <cell r="P604">
            <v>0</v>
          </cell>
          <cell r="AD604">
            <v>0</v>
          </cell>
          <cell r="AO604">
            <v>0</v>
          </cell>
        </row>
        <row r="605">
          <cell r="O605">
            <v>0</v>
          </cell>
          <cell r="P605">
            <v>0</v>
          </cell>
          <cell r="AD605">
            <v>0</v>
          </cell>
          <cell r="AO605">
            <v>0</v>
          </cell>
        </row>
        <row r="606">
          <cell r="AD606">
            <v>0</v>
          </cell>
          <cell r="AO606">
            <v>0</v>
          </cell>
        </row>
        <row r="607">
          <cell r="B607">
            <v>201845</v>
          </cell>
          <cell r="O607">
            <v>0</v>
          </cell>
          <cell r="P607">
            <v>0</v>
          </cell>
          <cell r="AD607">
            <v>0</v>
          </cell>
          <cell r="AO607">
            <v>0</v>
          </cell>
        </row>
        <row r="608">
          <cell r="B608">
            <v>201845</v>
          </cell>
          <cell r="O608">
            <v>0</v>
          </cell>
          <cell r="P608">
            <v>0</v>
          </cell>
          <cell r="AD608">
            <v>0</v>
          </cell>
          <cell r="AO608">
            <v>0</v>
          </cell>
        </row>
        <row r="609">
          <cell r="O609">
            <v>0</v>
          </cell>
          <cell r="P609">
            <v>0</v>
          </cell>
          <cell r="AD609">
            <v>0</v>
          </cell>
          <cell r="AO609">
            <v>0</v>
          </cell>
        </row>
        <row r="610">
          <cell r="AD610">
            <v>0</v>
          </cell>
          <cell r="AO610">
            <v>0</v>
          </cell>
        </row>
        <row r="611">
          <cell r="B611">
            <v>201846</v>
          </cell>
          <cell r="O611">
            <v>0</v>
          </cell>
          <cell r="P611">
            <v>0</v>
          </cell>
          <cell r="AD611">
            <v>0</v>
          </cell>
          <cell r="AO611">
            <v>0</v>
          </cell>
        </row>
        <row r="612">
          <cell r="B612">
            <v>201846</v>
          </cell>
          <cell r="O612">
            <v>0</v>
          </cell>
          <cell r="P612">
            <v>0</v>
          </cell>
          <cell r="AD612">
            <v>0</v>
          </cell>
          <cell r="AO612">
            <v>0</v>
          </cell>
        </row>
        <row r="613">
          <cell r="O613">
            <v>0</v>
          </cell>
          <cell r="P613">
            <v>0</v>
          </cell>
          <cell r="AD613">
            <v>0</v>
          </cell>
          <cell r="AO613">
            <v>0</v>
          </cell>
        </row>
        <row r="614">
          <cell r="AD614">
            <v>0</v>
          </cell>
          <cell r="AO614">
            <v>0</v>
          </cell>
        </row>
        <row r="615">
          <cell r="B615">
            <v>201847</v>
          </cell>
          <cell r="O615">
            <v>0</v>
          </cell>
          <cell r="P615">
            <v>0</v>
          </cell>
          <cell r="AD615">
            <v>0</v>
          </cell>
          <cell r="AO615">
            <v>0</v>
          </cell>
        </row>
        <row r="616">
          <cell r="B616">
            <v>201847</v>
          </cell>
          <cell r="O616">
            <v>0</v>
          </cell>
          <cell r="P616">
            <v>0</v>
          </cell>
          <cell r="AD616">
            <v>0</v>
          </cell>
          <cell r="AO616">
            <v>0</v>
          </cell>
        </row>
        <row r="617">
          <cell r="O617">
            <v>0</v>
          </cell>
          <cell r="P617">
            <v>0</v>
          </cell>
          <cell r="AD617">
            <v>0</v>
          </cell>
          <cell r="AO617">
            <v>0</v>
          </cell>
        </row>
        <row r="618">
          <cell r="AD618">
            <v>0</v>
          </cell>
          <cell r="AO618">
            <v>0</v>
          </cell>
        </row>
        <row r="619">
          <cell r="B619">
            <v>201849</v>
          </cell>
          <cell r="O619">
            <v>241305.60759999999</v>
          </cell>
          <cell r="P619">
            <v>225737.27160000001</v>
          </cell>
          <cell r="AD619">
            <v>241305.60759999999</v>
          </cell>
          <cell r="AO619">
            <v>723916.82279999997</v>
          </cell>
        </row>
        <row r="620">
          <cell r="B620">
            <v>201849</v>
          </cell>
          <cell r="O620">
            <v>66446.820000000007</v>
          </cell>
          <cell r="AD620">
            <v>0</v>
          </cell>
          <cell r="AO620">
            <v>0</v>
          </cell>
        </row>
        <row r="621">
          <cell r="O621">
            <v>149999.60759999999</v>
          </cell>
          <cell r="P621">
            <v>180000.27160000001</v>
          </cell>
          <cell r="AD621">
            <v>149999.60759999999</v>
          </cell>
          <cell r="AO621">
            <v>812114.82279999997</v>
          </cell>
        </row>
        <row r="622">
          <cell r="O622">
            <v>-91306</v>
          </cell>
          <cell r="P622">
            <v>-45737</v>
          </cell>
          <cell r="AD622">
            <v>-91306</v>
          </cell>
          <cell r="AO622">
            <v>88198</v>
          </cell>
        </row>
        <row r="623">
          <cell r="B623">
            <v>201850</v>
          </cell>
          <cell r="O623">
            <v>35012.625099999997</v>
          </cell>
          <cell r="P623">
            <v>32753.7124</v>
          </cell>
          <cell r="AD623">
            <v>35012.625099999997</v>
          </cell>
          <cell r="AO623">
            <v>105037.8753</v>
          </cell>
        </row>
        <row r="624">
          <cell r="B624">
            <v>201850</v>
          </cell>
          <cell r="O624">
            <v>17944.57</v>
          </cell>
          <cell r="AD624">
            <v>0</v>
          </cell>
          <cell r="AO624">
            <v>0</v>
          </cell>
        </row>
        <row r="625">
          <cell r="O625">
            <v>0</v>
          </cell>
          <cell r="P625">
            <v>32753.7124</v>
          </cell>
          <cell r="AD625">
            <v>0</v>
          </cell>
          <cell r="AO625">
            <v>94303.250199999995</v>
          </cell>
        </row>
        <row r="626">
          <cell r="O626">
            <v>-35012.625099999997</v>
          </cell>
          <cell r="P626">
            <v>-10239.459999999999</v>
          </cell>
          <cell r="AD626">
            <v>-35012.625099999997</v>
          </cell>
          <cell r="AO626">
            <v>-10734.625099999997</v>
          </cell>
        </row>
        <row r="627">
          <cell r="AD627">
            <v>0</v>
          </cell>
          <cell r="AO627">
            <v>0</v>
          </cell>
        </row>
        <row r="628">
          <cell r="O628">
            <v>0</v>
          </cell>
          <cell r="P628">
            <v>0</v>
          </cell>
          <cell r="AD628">
            <v>0</v>
          </cell>
          <cell r="AO628">
            <v>0</v>
          </cell>
        </row>
        <row r="629">
          <cell r="O629">
            <v>0</v>
          </cell>
          <cell r="P629">
            <v>0</v>
          </cell>
          <cell r="AD629">
            <v>0</v>
          </cell>
          <cell r="AO629">
            <v>0</v>
          </cell>
        </row>
        <row r="630">
          <cell r="AD630">
            <v>0</v>
          </cell>
          <cell r="AO630">
            <v>0</v>
          </cell>
        </row>
        <row r="631">
          <cell r="B631">
            <v>201851</v>
          </cell>
          <cell r="O631">
            <v>30735.8001</v>
          </cell>
          <cell r="P631">
            <v>28752.815699999999</v>
          </cell>
          <cell r="AD631">
            <v>30735.8001</v>
          </cell>
          <cell r="AO631">
            <v>92207.400299999994</v>
          </cell>
        </row>
        <row r="632">
          <cell r="B632">
            <v>201851</v>
          </cell>
          <cell r="AD632">
            <v>0</v>
          </cell>
          <cell r="AO632">
            <v>0</v>
          </cell>
        </row>
        <row r="633">
          <cell r="O633">
            <v>0</v>
          </cell>
          <cell r="P633">
            <v>0</v>
          </cell>
          <cell r="AD633">
            <v>0</v>
          </cell>
          <cell r="AO633">
            <v>0</v>
          </cell>
        </row>
        <row r="634">
          <cell r="O634">
            <v>-30735.8001</v>
          </cell>
          <cell r="P634">
            <v>-28752.815699999999</v>
          </cell>
          <cell r="AD634">
            <v>-30735.8001</v>
          </cell>
          <cell r="AO634">
            <v>-92207.400299999994</v>
          </cell>
        </row>
        <row r="635">
          <cell r="B635">
            <v>201852</v>
          </cell>
          <cell r="O635">
            <v>0</v>
          </cell>
          <cell r="P635">
            <v>0</v>
          </cell>
          <cell r="AD635">
            <v>0</v>
          </cell>
          <cell r="AO635">
            <v>828161.6590000001</v>
          </cell>
        </row>
        <row r="636">
          <cell r="B636">
            <v>201852</v>
          </cell>
          <cell r="O636">
            <v>0</v>
          </cell>
          <cell r="P636">
            <v>0</v>
          </cell>
          <cell r="AD636">
            <v>0</v>
          </cell>
          <cell r="AO636">
            <v>0</v>
          </cell>
        </row>
        <row r="637">
          <cell r="O637">
            <v>0</v>
          </cell>
          <cell r="P637">
            <v>0</v>
          </cell>
          <cell r="AD637">
            <v>0</v>
          </cell>
          <cell r="AO637">
            <v>828161.6590000001</v>
          </cell>
        </row>
        <row r="638">
          <cell r="AD638">
            <v>0</v>
          </cell>
          <cell r="AO638">
            <v>0</v>
          </cell>
        </row>
        <row r="639">
          <cell r="B639">
            <v>201853</v>
          </cell>
          <cell r="O639">
            <v>0</v>
          </cell>
          <cell r="P639">
            <v>0</v>
          </cell>
          <cell r="AD639">
            <v>0</v>
          </cell>
          <cell r="AO639">
            <v>0</v>
          </cell>
        </row>
        <row r="640">
          <cell r="B640">
            <v>201853</v>
          </cell>
          <cell r="O640">
            <v>0</v>
          </cell>
          <cell r="P640">
            <v>0</v>
          </cell>
          <cell r="AD640">
            <v>0</v>
          </cell>
          <cell r="AO640">
            <v>0</v>
          </cell>
        </row>
        <row r="641">
          <cell r="O641">
            <v>0</v>
          </cell>
          <cell r="P641">
            <v>0</v>
          </cell>
          <cell r="AD641">
            <v>0</v>
          </cell>
          <cell r="AO641">
            <v>0</v>
          </cell>
        </row>
        <row r="642">
          <cell r="AD642">
            <v>0</v>
          </cell>
          <cell r="AO642">
            <v>0</v>
          </cell>
        </row>
        <row r="643">
          <cell r="B643">
            <v>201854</v>
          </cell>
          <cell r="O643">
            <v>0</v>
          </cell>
          <cell r="P643">
            <v>0</v>
          </cell>
          <cell r="AD643">
            <v>0</v>
          </cell>
          <cell r="AO643">
            <v>0</v>
          </cell>
        </row>
        <row r="644">
          <cell r="B644">
            <v>201854</v>
          </cell>
          <cell r="O644">
            <v>0</v>
          </cell>
          <cell r="P644">
            <v>0</v>
          </cell>
          <cell r="AD644">
            <v>0</v>
          </cell>
          <cell r="AO644">
            <v>0</v>
          </cell>
        </row>
        <row r="645">
          <cell r="O645">
            <v>0</v>
          </cell>
          <cell r="P645">
            <v>0</v>
          </cell>
          <cell r="AD645">
            <v>0</v>
          </cell>
          <cell r="AO645">
            <v>0</v>
          </cell>
        </row>
        <row r="646">
          <cell r="AD646">
            <v>0</v>
          </cell>
          <cell r="AO646">
            <v>0</v>
          </cell>
        </row>
        <row r="647">
          <cell r="B647">
            <v>201855</v>
          </cell>
          <cell r="O647">
            <v>0</v>
          </cell>
          <cell r="P647">
            <v>0</v>
          </cell>
          <cell r="AD647">
            <v>0</v>
          </cell>
          <cell r="AO647">
            <v>0</v>
          </cell>
        </row>
        <row r="648">
          <cell r="B648">
            <v>201855</v>
          </cell>
          <cell r="O648">
            <v>0</v>
          </cell>
          <cell r="P648">
            <v>0</v>
          </cell>
          <cell r="AD648">
            <v>0</v>
          </cell>
          <cell r="AO648">
            <v>0</v>
          </cell>
        </row>
        <row r="649">
          <cell r="O649">
            <v>0</v>
          </cell>
          <cell r="P649">
            <v>0</v>
          </cell>
          <cell r="AD649">
            <v>0</v>
          </cell>
          <cell r="AO649">
            <v>0</v>
          </cell>
        </row>
        <row r="650">
          <cell r="AD650">
            <v>0</v>
          </cell>
          <cell r="AO650">
            <v>0</v>
          </cell>
        </row>
        <row r="651">
          <cell r="AD651">
            <v>0</v>
          </cell>
          <cell r="AO651">
            <v>0</v>
          </cell>
        </row>
        <row r="652">
          <cell r="B652">
            <v>201856</v>
          </cell>
          <cell r="O652">
            <v>0</v>
          </cell>
          <cell r="P652">
            <v>0</v>
          </cell>
          <cell r="AD652">
            <v>0</v>
          </cell>
          <cell r="AO652">
            <v>0</v>
          </cell>
        </row>
        <row r="653">
          <cell r="B653">
            <v>201856</v>
          </cell>
          <cell r="O653">
            <v>0</v>
          </cell>
          <cell r="P653">
            <v>0</v>
          </cell>
          <cell r="AD653">
            <v>0</v>
          </cell>
          <cell r="AO653">
            <v>0</v>
          </cell>
        </row>
        <row r="654">
          <cell r="O654">
            <v>0</v>
          </cell>
          <cell r="P654">
            <v>0</v>
          </cell>
          <cell r="AD654">
            <v>0</v>
          </cell>
          <cell r="AO654">
            <v>0</v>
          </cell>
        </row>
        <row r="655">
          <cell r="AD655">
            <v>0</v>
          </cell>
          <cell r="AO655">
            <v>0</v>
          </cell>
        </row>
        <row r="656">
          <cell r="B656">
            <v>201857</v>
          </cell>
          <cell r="O656">
            <v>0</v>
          </cell>
          <cell r="P656">
            <v>0</v>
          </cell>
          <cell r="AD656">
            <v>0</v>
          </cell>
          <cell r="AO656">
            <v>0</v>
          </cell>
        </row>
        <row r="657">
          <cell r="B657">
            <v>201857</v>
          </cell>
          <cell r="O657">
            <v>0</v>
          </cell>
          <cell r="P657">
            <v>0</v>
          </cell>
          <cell r="AD657">
            <v>0</v>
          </cell>
          <cell r="AO657">
            <v>0</v>
          </cell>
        </row>
        <row r="658">
          <cell r="O658">
            <v>0</v>
          </cell>
          <cell r="P658">
            <v>0</v>
          </cell>
          <cell r="AD658">
            <v>0</v>
          </cell>
          <cell r="AO658">
            <v>0</v>
          </cell>
        </row>
        <row r="659">
          <cell r="AD659">
            <v>0</v>
          </cell>
          <cell r="AO659">
            <v>0</v>
          </cell>
        </row>
        <row r="660">
          <cell r="O660">
            <v>0</v>
          </cell>
          <cell r="P660">
            <v>0</v>
          </cell>
          <cell r="AD660">
            <v>0</v>
          </cell>
          <cell r="AO660">
            <v>0</v>
          </cell>
        </row>
        <row r="661">
          <cell r="AD661">
            <v>0</v>
          </cell>
          <cell r="AO661">
            <v>0</v>
          </cell>
        </row>
        <row r="662">
          <cell r="O662">
            <v>0</v>
          </cell>
          <cell r="P662">
            <v>0</v>
          </cell>
          <cell r="AD662">
            <v>0</v>
          </cell>
          <cell r="AO662">
            <v>0</v>
          </cell>
        </row>
        <row r="663">
          <cell r="AD663">
            <v>0</v>
          </cell>
          <cell r="AO663">
            <v>0</v>
          </cell>
        </row>
        <row r="664">
          <cell r="O664">
            <v>0</v>
          </cell>
          <cell r="P664">
            <v>0</v>
          </cell>
          <cell r="AD664">
            <v>0</v>
          </cell>
          <cell r="AO664">
            <v>0</v>
          </cell>
        </row>
        <row r="665">
          <cell r="B665">
            <v>300</v>
          </cell>
          <cell r="O665">
            <v>53897.277300000002</v>
          </cell>
          <cell r="P665">
            <v>53897.277300000002</v>
          </cell>
          <cell r="AD665">
            <v>53897.277300000002</v>
          </cell>
          <cell r="AO665">
            <v>689737.77299999993</v>
          </cell>
        </row>
        <row r="666">
          <cell r="B666">
            <v>300</v>
          </cell>
          <cell r="O666">
            <v>53886.58</v>
          </cell>
          <cell r="AD666">
            <v>0</v>
          </cell>
          <cell r="AO666">
            <v>0</v>
          </cell>
        </row>
        <row r="667">
          <cell r="O667">
            <v>53897.277300000002</v>
          </cell>
          <cell r="P667">
            <v>53897.277300000002</v>
          </cell>
          <cell r="AD667">
            <v>53897.277300000002</v>
          </cell>
          <cell r="AO667">
            <v>689737.77299999993</v>
          </cell>
        </row>
        <row r="668">
          <cell r="O668">
            <v>0</v>
          </cell>
          <cell r="P668">
            <v>0</v>
          </cell>
          <cell r="AD668">
            <v>0</v>
          </cell>
          <cell r="AO668">
            <v>0</v>
          </cell>
        </row>
        <row r="669">
          <cell r="O669">
            <v>53897.277300000002</v>
          </cell>
          <cell r="P669">
            <v>53897.277300000002</v>
          </cell>
          <cell r="AD669">
            <v>53897.277300000002</v>
          </cell>
          <cell r="AO669">
            <v>689737.77299999993</v>
          </cell>
        </row>
        <row r="670">
          <cell r="B670">
            <v>400</v>
          </cell>
          <cell r="O670">
            <v>95281.031499999997</v>
          </cell>
          <cell r="P670">
            <v>89133.657000000007</v>
          </cell>
          <cell r="AD670">
            <v>95281.031499999997</v>
          </cell>
          <cell r="AO670">
            <v>1283882.3004999999</v>
          </cell>
        </row>
        <row r="671">
          <cell r="B671">
            <v>400</v>
          </cell>
          <cell r="O671">
            <v>53659</v>
          </cell>
          <cell r="AD671">
            <v>0</v>
          </cell>
          <cell r="AO671">
            <v>0</v>
          </cell>
        </row>
        <row r="672">
          <cell r="O672">
            <v>55281.031499999997</v>
          </cell>
          <cell r="P672">
            <v>64133.657000000007</v>
          </cell>
          <cell r="AD672">
            <v>55281.031499999997</v>
          </cell>
          <cell r="AO672">
            <v>1421895.3004999999</v>
          </cell>
        </row>
        <row r="673">
          <cell r="O673">
            <v>-40000</v>
          </cell>
          <cell r="P673">
            <v>-25000</v>
          </cell>
          <cell r="AD673">
            <v>-40000</v>
          </cell>
          <cell r="AO673">
            <v>138013</v>
          </cell>
        </row>
        <row r="674">
          <cell r="O674">
            <v>55281.031499999997</v>
          </cell>
          <cell r="P674">
            <v>64133.657000000007</v>
          </cell>
          <cell r="AD674">
            <v>55281.031499999997</v>
          </cell>
          <cell r="AO674">
            <v>1421895.3004999999</v>
          </cell>
        </row>
        <row r="675">
          <cell r="B675">
            <v>500</v>
          </cell>
          <cell r="O675">
            <v>467395.64409999998</v>
          </cell>
          <cell r="P675">
            <v>1338033.6823</v>
          </cell>
          <cell r="AD675">
            <v>467395.64409999998</v>
          </cell>
          <cell r="AO675">
            <v>10286638.751500001</v>
          </cell>
        </row>
        <row r="676">
          <cell r="B676">
            <v>500</v>
          </cell>
          <cell r="O676">
            <v>11005.34</v>
          </cell>
          <cell r="AD676">
            <v>0</v>
          </cell>
          <cell r="AO676">
            <v>0</v>
          </cell>
        </row>
        <row r="677">
          <cell r="O677">
            <v>258423.49409999998</v>
          </cell>
          <cell r="P677">
            <v>119007.60229999991</v>
          </cell>
          <cell r="AD677">
            <v>258423.49409999998</v>
          </cell>
          <cell r="AO677">
            <v>10568627.831499999</v>
          </cell>
        </row>
        <row r="678">
          <cell r="O678">
            <v>-208972.15</v>
          </cell>
          <cell r="P678">
            <v>-1219026.08</v>
          </cell>
          <cell r="AD678">
            <v>-208972.15</v>
          </cell>
          <cell r="AO678">
            <v>281989.08</v>
          </cell>
        </row>
        <row r="679">
          <cell r="O679">
            <v>258423.49409999998</v>
          </cell>
          <cell r="P679">
            <v>119007.60229999991</v>
          </cell>
          <cell r="AD679">
            <v>258423.49409999998</v>
          </cell>
          <cell r="AO679">
            <v>10568627.831499999</v>
          </cell>
        </row>
        <row r="680">
          <cell r="AD680">
            <v>0</v>
          </cell>
          <cell r="AO680">
            <v>0</v>
          </cell>
        </row>
        <row r="681">
          <cell r="B681">
            <v>201901</v>
          </cell>
          <cell r="O681">
            <v>0</v>
          </cell>
          <cell r="P681">
            <v>0</v>
          </cell>
          <cell r="AD681">
            <v>0</v>
          </cell>
          <cell r="AO681">
            <v>0</v>
          </cell>
        </row>
        <row r="682">
          <cell r="B682">
            <v>201901</v>
          </cell>
          <cell r="AD682">
            <v>0</v>
          </cell>
          <cell r="AO682">
            <v>0</v>
          </cell>
        </row>
        <row r="683">
          <cell r="O683">
            <v>0</v>
          </cell>
          <cell r="P683">
            <v>0</v>
          </cell>
          <cell r="AD683">
            <v>0</v>
          </cell>
          <cell r="AO683">
            <v>0</v>
          </cell>
        </row>
        <row r="684">
          <cell r="AD684">
            <v>0</v>
          </cell>
          <cell r="AO684">
            <v>0</v>
          </cell>
        </row>
        <row r="685">
          <cell r="B685">
            <v>201902</v>
          </cell>
          <cell r="AD685">
            <v>0</v>
          </cell>
          <cell r="AO685">
            <v>0</v>
          </cell>
        </row>
        <row r="686">
          <cell r="B686">
            <v>201902</v>
          </cell>
          <cell r="AD686">
            <v>0</v>
          </cell>
          <cell r="AO686">
            <v>0</v>
          </cell>
        </row>
        <row r="687">
          <cell r="O687">
            <v>0</v>
          </cell>
          <cell r="P687">
            <v>0</v>
          </cell>
          <cell r="AD687">
            <v>0</v>
          </cell>
          <cell r="AO687">
            <v>0</v>
          </cell>
        </row>
        <row r="688">
          <cell r="AD688">
            <v>0</v>
          </cell>
          <cell r="AO688">
            <v>0</v>
          </cell>
        </row>
        <row r="689">
          <cell r="B689">
            <v>201903</v>
          </cell>
          <cell r="O689">
            <v>0</v>
          </cell>
          <cell r="P689">
            <v>0</v>
          </cell>
          <cell r="AD689">
            <v>0</v>
          </cell>
          <cell r="AO689">
            <v>20012.599999999999</v>
          </cell>
        </row>
        <row r="690">
          <cell r="B690">
            <v>201903</v>
          </cell>
          <cell r="AD690">
            <v>0</v>
          </cell>
          <cell r="AO690">
            <v>0</v>
          </cell>
        </row>
        <row r="691">
          <cell r="O691">
            <v>0</v>
          </cell>
          <cell r="P691">
            <v>0</v>
          </cell>
          <cell r="AD691">
            <v>0</v>
          </cell>
          <cell r="AO691">
            <v>20012.599999999999</v>
          </cell>
        </row>
        <row r="692">
          <cell r="AD692">
            <v>0</v>
          </cell>
          <cell r="AO692">
            <v>0</v>
          </cell>
        </row>
        <row r="693">
          <cell r="B693">
            <v>201904</v>
          </cell>
          <cell r="AD693">
            <v>0</v>
          </cell>
          <cell r="AO693">
            <v>0</v>
          </cell>
        </row>
        <row r="694">
          <cell r="B694">
            <v>201904</v>
          </cell>
          <cell r="AD694">
            <v>0</v>
          </cell>
          <cell r="AO694">
            <v>0</v>
          </cell>
        </row>
        <row r="695">
          <cell r="O695">
            <v>0</v>
          </cell>
          <cell r="P695">
            <v>0</v>
          </cell>
          <cell r="AD695">
            <v>0</v>
          </cell>
          <cell r="AO695">
            <v>0</v>
          </cell>
        </row>
        <row r="696">
          <cell r="AD696">
            <v>0</v>
          </cell>
          <cell r="AO696">
            <v>0</v>
          </cell>
        </row>
        <row r="697">
          <cell r="B697">
            <v>201905</v>
          </cell>
          <cell r="AD697">
            <v>0</v>
          </cell>
          <cell r="AO697">
            <v>0</v>
          </cell>
        </row>
        <row r="698">
          <cell r="B698">
            <v>201905</v>
          </cell>
          <cell r="AD698">
            <v>0</v>
          </cell>
          <cell r="AO698">
            <v>0</v>
          </cell>
        </row>
        <row r="699">
          <cell r="O699">
            <v>0</v>
          </cell>
          <cell r="P699">
            <v>0</v>
          </cell>
          <cell r="AD699">
            <v>0</v>
          </cell>
          <cell r="AO699">
            <v>0</v>
          </cell>
        </row>
        <row r="700">
          <cell r="AD700">
            <v>0</v>
          </cell>
          <cell r="AO700">
            <v>0</v>
          </cell>
        </row>
        <row r="701">
          <cell r="B701">
            <v>201906</v>
          </cell>
          <cell r="O701">
            <v>0</v>
          </cell>
          <cell r="P701">
            <v>0</v>
          </cell>
          <cell r="AD701">
            <v>0</v>
          </cell>
          <cell r="AO701">
            <v>5253219.4042000007</v>
          </cell>
        </row>
        <row r="702">
          <cell r="B702">
            <v>201906</v>
          </cell>
          <cell r="AD702">
            <v>0</v>
          </cell>
          <cell r="AO702">
            <v>0</v>
          </cell>
        </row>
        <row r="703">
          <cell r="O703">
            <v>0</v>
          </cell>
          <cell r="P703">
            <v>0</v>
          </cell>
          <cell r="AD703">
            <v>0</v>
          </cell>
          <cell r="AO703">
            <v>4829627.4042000007</v>
          </cell>
        </row>
        <row r="704">
          <cell r="P704">
            <v>0</v>
          </cell>
          <cell r="AD704">
            <v>0</v>
          </cell>
          <cell r="AO704">
            <v>-423592</v>
          </cell>
        </row>
        <row r="705">
          <cell r="B705">
            <v>201906</v>
          </cell>
          <cell r="AD705">
            <v>0</v>
          </cell>
          <cell r="AO705">
            <v>0</v>
          </cell>
        </row>
        <row r="706">
          <cell r="B706">
            <v>201906</v>
          </cell>
          <cell r="AD706">
            <v>0</v>
          </cell>
          <cell r="AO706">
            <v>0</v>
          </cell>
        </row>
        <row r="707">
          <cell r="O707">
            <v>0</v>
          </cell>
          <cell r="P707">
            <v>0</v>
          </cell>
          <cell r="AD707">
            <v>0</v>
          </cell>
          <cell r="AO707">
            <v>0</v>
          </cell>
        </row>
        <row r="708">
          <cell r="AD708">
            <v>0</v>
          </cell>
          <cell r="AO708">
            <v>0</v>
          </cell>
        </row>
        <row r="709">
          <cell r="B709">
            <v>201908</v>
          </cell>
          <cell r="O709">
            <v>0</v>
          </cell>
          <cell r="P709">
            <v>0</v>
          </cell>
          <cell r="AD709">
            <v>0</v>
          </cell>
          <cell r="AO709">
            <v>11298332.742999999</v>
          </cell>
        </row>
        <row r="710">
          <cell r="B710">
            <v>201908</v>
          </cell>
          <cell r="AD710">
            <v>0</v>
          </cell>
          <cell r="AO710">
            <v>0</v>
          </cell>
        </row>
        <row r="711">
          <cell r="O711">
            <v>0</v>
          </cell>
          <cell r="P711">
            <v>0</v>
          </cell>
          <cell r="AD711">
            <v>0</v>
          </cell>
          <cell r="AO711">
            <v>11298332.742999999</v>
          </cell>
        </row>
        <row r="712">
          <cell r="AD712">
            <v>0</v>
          </cell>
          <cell r="AO712">
            <v>0</v>
          </cell>
        </row>
        <row r="713">
          <cell r="B713">
            <v>201909</v>
          </cell>
          <cell r="O713">
            <v>0</v>
          </cell>
          <cell r="P713">
            <v>0</v>
          </cell>
          <cell r="AD713">
            <v>0</v>
          </cell>
          <cell r="AO713">
            <v>0</v>
          </cell>
        </row>
        <row r="714">
          <cell r="B714">
            <v>201909</v>
          </cell>
          <cell r="AD714">
            <v>0</v>
          </cell>
          <cell r="AO714">
            <v>0</v>
          </cell>
        </row>
        <row r="715">
          <cell r="P715">
            <v>0</v>
          </cell>
          <cell r="AD715">
            <v>0</v>
          </cell>
          <cell r="AO715">
            <v>0</v>
          </cell>
        </row>
        <row r="716">
          <cell r="AD716">
            <v>0</v>
          </cell>
          <cell r="AO716">
            <v>0</v>
          </cell>
        </row>
        <row r="717">
          <cell r="B717">
            <v>201910</v>
          </cell>
          <cell r="O717">
            <v>0</v>
          </cell>
          <cell r="P717">
            <v>0</v>
          </cell>
          <cell r="AD717">
            <v>0</v>
          </cell>
          <cell r="AO717">
            <v>0</v>
          </cell>
        </row>
        <row r="718">
          <cell r="B718">
            <v>201910</v>
          </cell>
          <cell r="AD718">
            <v>0</v>
          </cell>
          <cell r="AO718">
            <v>0</v>
          </cell>
        </row>
        <row r="719">
          <cell r="P719">
            <v>0</v>
          </cell>
          <cell r="AD719">
            <v>0</v>
          </cell>
          <cell r="AO719">
            <v>0</v>
          </cell>
        </row>
        <row r="720">
          <cell r="AD720">
            <v>0</v>
          </cell>
          <cell r="AO720">
            <v>0</v>
          </cell>
        </row>
        <row r="721">
          <cell r="B721">
            <v>201911</v>
          </cell>
          <cell r="O721">
            <v>0</v>
          </cell>
          <cell r="P721">
            <v>0</v>
          </cell>
          <cell r="AD721">
            <v>0</v>
          </cell>
          <cell r="AO721">
            <v>0</v>
          </cell>
        </row>
        <row r="722">
          <cell r="B722">
            <v>201911</v>
          </cell>
          <cell r="AD722">
            <v>0</v>
          </cell>
          <cell r="AO722">
            <v>0</v>
          </cell>
        </row>
        <row r="723">
          <cell r="P723">
            <v>0</v>
          </cell>
          <cell r="AD723">
            <v>0</v>
          </cell>
          <cell r="AO723">
            <v>0</v>
          </cell>
        </row>
        <row r="724">
          <cell r="AD724">
            <v>0</v>
          </cell>
          <cell r="AO724">
            <v>0</v>
          </cell>
        </row>
        <row r="725">
          <cell r="B725">
            <v>201912</v>
          </cell>
          <cell r="O725">
            <v>0</v>
          </cell>
          <cell r="P725">
            <v>0</v>
          </cell>
          <cell r="AD725">
            <v>0</v>
          </cell>
          <cell r="AO725">
            <v>0</v>
          </cell>
        </row>
        <row r="726">
          <cell r="B726">
            <v>201912</v>
          </cell>
          <cell r="AD726">
            <v>0</v>
          </cell>
          <cell r="AO726">
            <v>0</v>
          </cell>
        </row>
        <row r="727">
          <cell r="O727">
            <v>0</v>
          </cell>
          <cell r="P727">
            <v>0</v>
          </cell>
          <cell r="AD727">
            <v>0</v>
          </cell>
          <cell r="AO727">
            <v>0</v>
          </cell>
        </row>
        <row r="728">
          <cell r="AD728">
            <v>0</v>
          </cell>
          <cell r="AO728">
            <v>0</v>
          </cell>
        </row>
        <row r="729">
          <cell r="O729">
            <v>2221601.7919999999</v>
          </cell>
          <cell r="P729">
            <v>1785277.5208999999</v>
          </cell>
          <cell r="AD729">
            <v>2221601.7919999999</v>
          </cell>
          <cell r="AO729">
            <v>27442858.245000001</v>
          </cell>
        </row>
        <row r="730">
          <cell r="O730">
            <v>0</v>
          </cell>
          <cell r="P730">
            <v>0</v>
          </cell>
          <cell r="AD730">
            <v>0</v>
          </cell>
          <cell r="AO730">
            <v>0</v>
          </cell>
        </row>
        <row r="731">
          <cell r="O731">
            <v>190590.34569999995</v>
          </cell>
          <cell r="P731">
            <v>450717.28649999993</v>
          </cell>
          <cell r="AD731">
            <v>190590.34569999995</v>
          </cell>
          <cell r="AO731">
            <v>27581833.614300001</v>
          </cell>
        </row>
        <row r="732">
          <cell r="O732">
            <v>-2031011.4463</v>
          </cell>
          <cell r="P732">
            <v>-1334560.2344</v>
          </cell>
          <cell r="AD732">
            <v>-2031011.4463</v>
          </cell>
          <cell r="AO732">
            <v>138975.36930000037</v>
          </cell>
        </row>
        <row r="733">
          <cell r="O733">
            <v>190590.34569999995</v>
          </cell>
          <cell r="P733">
            <v>450717.28649999993</v>
          </cell>
          <cell r="AD733">
            <v>190590.34569999995</v>
          </cell>
          <cell r="AO733">
            <v>27581833.614300001</v>
          </cell>
        </row>
        <row r="734">
          <cell r="AD734">
            <v>0</v>
          </cell>
          <cell r="AO734">
            <v>1037422.7021</v>
          </cell>
        </row>
        <row r="735">
          <cell r="B735">
            <v>600101</v>
          </cell>
          <cell r="O735">
            <v>0</v>
          </cell>
          <cell r="P735">
            <v>0</v>
          </cell>
          <cell r="AD735">
            <v>0</v>
          </cell>
          <cell r="AO735">
            <v>0</v>
          </cell>
        </row>
        <row r="736">
          <cell r="B736">
            <v>600101</v>
          </cell>
          <cell r="O736">
            <v>6858.83</v>
          </cell>
          <cell r="AD736">
            <v>0</v>
          </cell>
          <cell r="AO736">
            <v>0</v>
          </cell>
        </row>
        <row r="737">
          <cell r="O737">
            <v>0</v>
          </cell>
          <cell r="P737">
            <v>0</v>
          </cell>
          <cell r="AD737">
            <v>0</v>
          </cell>
          <cell r="AO737">
            <v>0</v>
          </cell>
        </row>
        <row r="738">
          <cell r="P738">
            <v>-105000</v>
          </cell>
          <cell r="AD738">
            <v>0</v>
          </cell>
          <cell r="AO738">
            <v>0</v>
          </cell>
        </row>
        <row r="739">
          <cell r="B739">
            <v>600102</v>
          </cell>
          <cell r="O739">
            <v>139299.95749999999</v>
          </cell>
          <cell r="P739">
            <v>0</v>
          </cell>
          <cell r="AD739">
            <v>139299.95749999999</v>
          </cell>
          <cell r="AO739">
            <v>139299.95749999999</v>
          </cell>
        </row>
        <row r="740">
          <cell r="B740">
            <v>600102</v>
          </cell>
          <cell r="AD740">
            <v>0</v>
          </cell>
          <cell r="AO740">
            <v>0</v>
          </cell>
        </row>
        <row r="741">
          <cell r="O741">
            <v>0</v>
          </cell>
          <cell r="P741">
            <v>0</v>
          </cell>
          <cell r="AD741">
            <v>0</v>
          </cell>
          <cell r="AO741">
            <v>0</v>
          </cell>
        </row>
        <row r="742">
          <cell r="O742">
            <v>-139299.95749999999</v>
          </cell>
          <cell r="AD742">
            <v>-139299.95749999999</v>
          </cell>
          <cell r="AO742">
            <v>-139299.95749999999</v>
          </cell>
        </row>
        <row r="743">
          <cell r="B743">
            <v>600103</v>
          </cell>
          <cell r="O743">
            <v>1694521.743</v>
          </cell>
          <cell r="P743">
            <v>1585198.0804999999</v>
          </cell>
          <cell r="AD743">
            <v>1694521.743</v>
          </cell>
          <cell r="AO743">
            <v>9948473.1844999995</v>
          </cell>
        </row>
        <row r="744">
          <cell r="B744">
            <v>600103</v>
          </cell>
          <cell r="O744">
            <v>54763.65</v>
          </cell>
          <cell r="AD744">
            <v>0</v>
          </cell>
          <cell r="AO744">
            <v>0</v>
          </cell>
        </row>
        <row r="745">
          <cell r="O745">
            <v>0</v>
          </cell>
          <cell r="P745">
            <v>155402.36049999995</v>
          </cell>
          <cell r="AD745">
            <v>0</v>
          </cell>
          <cell r="AO745">
            <v>9948473.5714999996</v>
          </cell>
        </row>
        <row r="746">
          <cell r="O746">
            <v>-1694521.743</v>
          </cell>
          <cell r="P746">
            <v>-1429795.72</v>
          </cell>
          <cell r="AD746">
            <v>-1694521.743</v>
          </cell>
          <cell r="AO746">
            <v>0.38700000010430813</v>
          </cell>
        </row>
        <row r="747">
          <cell r="B747">
            <v>600104</v>
          </cell>
          <cell r="O747">
            <v>0</v>
          </cell>
          <cell r="P747">
            <v>0</v>
          </cell>
          <cell r="AD747">
            <v>0</v>
          </cell>
          <cell r="AO747">
            <v>0</v>
          </cell>
        </row>
        <row r="748">
          <cell r="B748">
            <v>600104</v>
          </cell>
          <cell r="AD748">
            <v>0</v>
          </cell>
          <cell r="AO748">
            <v>0</v>
          </cell>
        </row>
        <row r="749">
          <cell r="O749">
            <v>0</v>
          </cell>
          <cell r="P749">
            <v>0</v>
          </cell>
          <cell r="AD749">
            <v>0</v>
          </cell>
          <cell r="AO749">
            <v>0</v>
          </cell>
        </row>
        <row r="750">
          <cell r="AD750">
            <v>0</v>
          </cell>
          <cell r="AO750">
            <v>0</v>
          </cell>
        </row>
        <row r="751">
          <cell r="B751">
            <v>600105</v>
          </cell>
          <cell r="O751">
            <v>0</v>
          </cell>
          <cell r="P751">
            <v>0</v>
          </cell>
          <cell r="AD751">
            <v>0</v>
          </cell>
          <cell r="AO751">
            <v>6157602.9348000009</v>
          </cell>
        </row>
        <row r="752">
          <cell r="B752">
            <v>600105</v>
          </cell>
          <cell r="AD752">
            <v>0</v>
          </cell>
          <cell r="AO752">
            <v>0</v>
          </cell>
        </row>
        <row r="753">
          <cell r="O753">
            <v>0</v>
          </cell>
          <cell r="P753">
            <v>101343.76</v>
          </cell>
          <cell r="AD753">
            <v>0</v>
          </cell>
          <cell r="AO753">
            <v>6157603.3948000008</v>
          </cell>
        </row>
        <row r="754">
          <cell r="P754">
            <v>101343.76</v>
          </cell>
          <cell r="AD754">
            <v>0</v>
          </cell>
          <cell r="AO754">
            <v>0.4599999999627471</v>
          </cell>
        </row>
        <row r="755">
          <cell r="B755">
            <v>6002</v>
          </cell>
          <cell r="O755">
            <v>149598.2458</v>
          </cell>
          <cell r="P755">
            <v>139946.77439999999</v>
          </cell>
          <cell r="AD755">
            <v>149598.2458</v>
          </cell>
          <cell r="AO755">
            <v>878285.65380000009</v>
          </cell>
        </row>
        <row r="756">
          <cell r="B756">
            <v>6002</v>
          </cell>
          <cell r="AD756">
            <v>0</v>
          </cell>
          <cell r="AO756">
            <v>0</v>
          </cell>
        </row>
        <row r="757">
          <cell r="O757">
            <v>0</v>
          </cell>
          <cell r="P757">
            <v>0</v>
          </cell>
          <cell r="AD757">
            <v>0</v>
          </cell>
          <cell r="AO757">
            <v>878285.63360000006</v>
          </cell>
        </row>
        <row r="758">
          <cell r="O758">
            <v>-149598.2458</v>
          </cell>
          <cell r="P758">
            <v>-139946.77439999999</v>
          </cell>
          <cell r="AD758">
            <v>-149598.2458</v>
          </cell>
          <cell r="AO758">
            <v>-2.0200000028125942E-2</v>
          </cell>
        </row>
        <row r="759">
          <cell r="B759">
            <v>6003</v>
          </cell>
          <cell r="O759">
            <v>25401.639299999999</v>
          </cell>
          <cell r="P759">
            <v>2714.5075999999999</v>
          </cell>
          <cell r="AD759">
            <v>25401.639299999999</v>
          </cell>
          <cell r="AO759">
            <v>2155582.4249999998</v>
          </cell>
        </row>
        <row r="760">
          <cell r="B760">
            <v>6003</v>
          </cell>
          <cell r="AD760">
            <v>0</v>
          </cell>
          <cell r="AO760">
            <v>0</v>
          </cell>
        </row>
        <row r="761">
          <cell r="O761">
            <v>25401.639299999999</v>
          </cell>
          <cell r="P761">
            <v>2714.5075999999999</v>
          </cell>
          <cell r="AD761">
            <v>25401.639299999999</v>
          </cell>
          <cell r="AO761">
            <v>2197232.4249999998</v>
          </cell>
        </row>
        <row r="762">
          <cell r="P762">
            <v>13521</v>
          </cell>
          <cell r="AD762">
            <v>0</v>
          </cell>
          <cell r="AO762">
            <v>41650</v>
          </cell>
        </row>
        <row r="763">
          <cell r="B763">
            <v>6004</v>
          </cell>
          <cell r="O763">
            <v>95188.631399999998</v>
          </cell>
          <cell r="P763">
            <v>57418.1584</v>
          </cell>
          <cell r="AD763">
            <v>95188.631399999998</v>
          </cell>
          <cell r="AO763">
            <v>758467.3578</v>
          </cell>
        </row>
        <row r="764">
          <cell r="B764">
            <v>6004</v>
          </cell>
          <cell r="AD764">
            <v>0</v>
          </cell>
          <cell r="AO764">
            <v>0</v>
          </cell>
        </row>
        <row r="765">
          <cell r="O765">
            <v>95188.631399999998</v>
          </cell>
          <cell r="P765">
            <v>57418.1584</v>
          </cell>
          <cell r="AD765">
            <v>95188.631399999998</v>
          </cell>
          <cell r="AO765">
            <v>859899.3578</v>
          </cell>
        </row>
        <row r="766">
          <cell r="P766">
            <v>0</v>
          </cell>
          <cell r="AD766">
            <v>0</v>
          </cell>
          <cell r="AO766">
            <v>101432</v>
          </cell>
        </row>
        <row r="767">
          <cell r="B767">
            <v>6005</v>
          </cell>
          <cell r="O767">
            <v>103753.075</v>
          </cell>
          <cell r="P767">
            <v>0</v>
          </cell>
          <cell r="AD767">
            <v>103753.075</v>
          </cell>
          <cell r="AO767">
            <v>103753.075</v>
          </cell>
        </row>
        <row r="768">
          <cell r="B768">
            <v>6005</v>
          </cell>
          <cell r="AD768">
            <v>0</v>
          </cell>
          <cell r="AO768">
            <v>0</v>
          </cell>
        </row>
        <row r="769">
          <cell r="O769">
            <v>70000.074999999997</v>
          </cell>
          <cell r="P769">
            <v>120000</v>
          </cell>
          <cell r="AD769">
            <v>70000.074999999997</v>
          </cell>
          <cell r="AO769">
            <v>225107.07500000001</v>
          </cell>
        </row>
        <row r="770">
          <cell r="O770">
            <v>-33753</v>
          </cell>
          <cell r="P770">
            <v>120000</v>
          </cell>
          <cell r="AD770">
            <v>-33753</v>
          </cell>
          <cell r="AO770">
            <v>121354</v>
          </cell>
        </row>
        <row r="771">
          <cell r="O771">
            <v>0</v>
          </cell>
          <cell r="P771">
            <v>0</v>
          </cell>
          <cell r="AD771">
            <v>0</v>
          </cell>
          <cell r="AO771">
            <v>3661594.6625999999</v>
          </cell>
        </row>
        <row r="772">
          <cell r="B772">
            <v>600601</v>
          </cell>
          <cell r="O772">
            <v>0</v>
          </cell>
          <cell r="P772">
            <v>0</v>
          </cell>
          <cell r="AD772">
            <v>0</v>
          </cell>
          <cell r="AO772">
            <v>56333.866800000003</v>
          </cell>
        </row>
        <row r="773">
          <cell r="B773">
            <v>600601</v>
          </cell>
          <cell r="AD773">
            <v>0</v>
          </cell>
          <cell r="AO773">
            <v>0</v>
          </cell>
        </row>
        <row r="774">
          <cell r="O774">
            <v>0</v>
          </cell>
          <cell r="P774">
            <v>0</v>
          </cell>
          <cell r="AD774">
            <v>0</v>
          </cell>
          <cell r="AO774">
            <v>56333.866800000003</v>
          </cell>
        </row>
        <row r="775">
          <cell r="O775">
            <v>0</v>
          </cell>
          <cell r="AD775">
            <v>0</v>
          </cell>
          <cell r="AO775">
            <v>0</v>
          </cell>
        </row>
        <row r="776">
          <cell r="B776">
            <v>600602</v>
          </cell>
          <cell r="O776">
            <v>0</v>
          </cell>
          <cell r="P776">
            <v>0</v>
          </cell>
          <cell r="AD776">
            <v>0</v>
          </cell>
          <cell r="AO776">
            <v>72812.332399999999</v>
          </cell>
        </row>
        <row r="777">
          <cell r="B777">
            <v>600602</v>
          </cell>
          <cell r="AD777">
            <v>0</v>
          </cell>
          <cell r="AO777">
            <v>0</v>
          </cell>
        </row>
        <row r="778">
          <cell r="O778">
            <v>0</v>
          </cell>
          <cell r="P778">
            <v>0</v>
          </cell>
          <cell r="AD778">
            <v>0</v>
          </cell>
          <cell r="AO778">
            <v>72812.332399999999</v>
          </cell>
        </row>
        <row r="779">
          <cell r="O779">
            <v>0</v>
          </cell>
          <cell r="AD779">
            <v>0</v>
          </cell>
          <cell r="AO779">
            <v>0</v>
          </cell>
        </row>
        <row r="780">
          <cell r="B780">
            <v>600603</v>
          </cell>
          <cell r="O780">
            <v>0</v>
          </cell>
          <cell r="P780">
            <v>0</v>
          </cell>
          <cell r="AD780">
            <v>0</v>
          </cell>
          <cell r="AO780">
            <v>110092.71920000001</v>
          </cell>
        </row>
        <row r="781">
          <cell r="B781">
            <v>600603</v>
          </cell>
          <cell r="AD781">
            <v>0</v>
          </cell>
          <cell r="AO781">
            <v>0</v>
          </cell>
        </row>
        <row r="782">
          <cell r="O782">
            <v>0</v>
          </cell>
          <cell r="P782">
            <v>0</v>
          </cell>
          <cell r="AD782">
            <v>0</v>
          </cell>
          <cell r="AO782">
            <v>110092.71920000001</v>
          </cell>
        </row>
        <row r="783">
          <cell r="O783">
            <v>0</v>
          </cell>
          <cell r="AD783">
            <v>0</v>
          </cell>
          <cell r="AO783">
            <v>0</v>
          </cell>
        </row>
        <row r="784">
          <cell r="B784">
            <v>600604</v>
          </cell>
          <cell r="O784">
            <v>0</v>
          </cell>
          <cell r="P784">
            <v>0</v>
          </cell>
          <cell r="AD784">
            <v>0</v>
          </cell>
          <cell r="AO784">
            <v>1134713.4835000001</v>
          </cell>
        </row>
        <row r="785">
          <cell r="B785">
            <v>600604</v>
          </cell>
          <cell r="AD785">
            <v>0</v>
          </cell>
          <cell r="AO785">
            <v>0</v>
          </cell>
        </row>
        <row r="786">
          <cell r="O786">
            <v>0</v>
          </cell>
          <cell r="P786">
            <v>0</v>
          </cell>
          <cell r="AD786">
            <v>0</v>
          </cell>
          <cell r="AO786">
            <v>1134713.4835000001</v>
          </cell>
        </row>
        <row r="787">
          <cell r="AD787">
            <v>0</v>
          </cell>
          <cell r="AO787">
            <v>0</v>
          </cell>
        </row>
        <row r="788">
          <cell r="B788">
            <v>600605</v>
          </cell>
          <cell r="O788">
            <v>0</v>
          </cell>
          <cell r="P788">
            <v>0</v>
          </cell>
          <cell r="AD788">
            <v>0</v>
          </cell>
          <cell r="AO788">
            <v>257898.53730000003</v>
          </cell>
        </row>
        <row r="789">
          <cell r="B789">
            <v>600605</v>
          </cell>
          <cell r="AD789">
            <v>0</v>
          </cell>
          <cell r="AO789">
            <v>0</v>
          </cell>
        </row>
        <row r="790">
          <cell r="O790">
            <v>0</v>
          </cell>
          <cell r="P790">
            <v>0</v>
          </cell>
          <cell r="AD790">
            <v>0</v>
          </cell>
          <cell r="AO790">
            <v>257898.53730000003</v>
          </cell>
        </row>
        <row r="791">
          <cell r="AD791">
            <v>0</v>
          </cell>
          <cell r="AO791">
            <v>0</v>
          </cell>
        </row>
        <row r="792">
          <cell r="B792">
            <v>600606</v>
          </cell>
          <cell r="O792">
            <v>0</v>
          </cell>
          <cell r="P792">
            <v>0</v>
          </cell>
          <cell r="AD792">
            <v>0</v>
          </cell>
          <cell r="AO792">
            <v>1193694.4504</v>
          </cell>
        </row>
        <row r="793">
          <cell r="B793">
            <v>600606</v>
          </cell>
          <cell r="AD793">
            <v>0</v>
          </cell>
          <cell r="AO793">
            <v>0</v>
          </cell>
        </row>
        <row r="794">
          <cell r="O794">
            <v>0</v>
          </cell>
          <cell r="P794">
            <v>0</v>
          </cell>
          <cell r="AD794">
            <v>0</v>
          </cell>
          <cell r="AO794">
            <v>1193694.4504</v>
          </cell>
        </row>
        <row r="795">
          <cell r="O795">
            <v>0</v>
          </cell>
          <cell r="AD795">
            <v>0</v>
          </cell>
          <cell r="AO795">
            <v>0</v>
          </cell>
        </row>
        <row r="796">
          <cell r="B796">
            <v>600607</v>
          </cell>
          <cell r="O796">
            <v>0</v>
          </cell>
          <cell r="P796">
            <v>0</v>
          </cell>
          <cell r="AD796">
            <v>0</v>
          </cell>
          <cell r="AO796">
            <v>486823.527</v>
          </cell>
        </row>
        <row r="797">
          <cell r="B797">
            <v>600607</v>
          </cell>
          <cell r="AD797">
            <v>0</v>
          </cell>
          <cell r="AO797">
            <v>0</v>
          </cell>
        </row>
        <row r="798">
          <cell r="O798">
            <v>0</v>
          </cell>
          <cell r="P798">
            <v>0</v>
          </cell>
          <cell r="AD798">
            <v>0</v>
          </cell>
          <cell r="AO798">
            <v>486823.527</v>
          </cell>
        </row>
        <row r="799">
          <cell r="AD799">
            <v>0</v>
          </cell>
          <cell r="AO799">
            <v>0</v>
          </cell>
        </row>
        <row r="800">
          <cell r="B800">
            <v>600608</v>
          </cell>
          <cell r="O800">
            <v>0</v>
          </cell>
          <cell r="P800">
            <v>0</v>
          </cell>
          <cell r="AD800">
            <v>0</v>
          </cell>
          <cell r="AO800">
            <v>349225.74599999998</v>
          </cell>
        </row>
        <row r="801">
          <cell r="B801">
            <v>600608</v>
          </cell>
          <cell r="AD801">
            <v>0</v>
          </cell>
          <cell r="AO801">
            <v>0</v>
          </cell>
        </row>
        <row r="802">
          <cell r="O802">
            <v>0</v>
          </cell>
          <cell r="P802">
            <v>0</v>
          </cell>
          <cell r="AD802">
            <v>0</v>
          </cell>
          <cell r="AO802">
            <v>349225.74599999998</v>
          </cell>
        </row>
        <row r="803">
          <cell r="AD803">
            <v>0</v>
          </cell>
          <cell r="AO803">
            <v>0</v>
          </cell>
        </row>
        <row r="804">
          <cell r="B804">
            <v>600609</v>
          </cell>
          <cell r="O804">
            <v>13838.5</v>
          </cell>
          <cell r="P804">
            <v>0</v>
          </cell>
          <cell r="AD804">
            <v>13838.5</v>
          </cell>
          <cell r="AO804">
            <v>13838.5</v>
          </cell>
        </row>
        <row r="805">
          <cell r="B805">
            <v>600609</v>
          </cell>
          <cell r="AD805">
            <v>0</v>
          </cell>
          <cell r="AO805">
            <v>0</v>
          </cell>
        </row>
        <row r="806">
          <cell r="O806">
            <v>0</v>
          </cell>
          <cell r="P806">
            <v>13838.5</v>
          </cell>
          <cell r="AD806">
            <v>0</v>
          </cell>
          <cell r="AO806">
            <v>27677</v>
          </cell>
        </row>
        <row r="807">
          <cell r="O807">
            <v>-13838.5</v>
          </cell>
          <cell r="P807">
            <v>13838.5</v>
          </cell>
          <cell r="AD807">
            <v>-13838.5</v>
          </cell>
          <cell r="AO807">
            <v>13838.5</v>
          </cell>
        </row>
        <row r="808">
          <cell r="O808">
            <v>-4645653.9714000002</v>
          </cell>
          <cell r="P808">
            <v>-4792811.4547000006</v>
          </cell>
          <cell r="AD808">
            <v>-4645653.9714000002</v>
          </cell>
          <cell r="AO808">
            <v>97539.256799999624</v>
          </cell>
        </row>
        <row r="809">
          <cell r="B809">
            <v>6007</v>
          </cell>
          <cell r="O809">
            <v>0</v>
          </cell>
          <cell r="P809">
            <v>0</v>
          </cell>
          <cell r="AD809">
            <v>0</v>
          </cell>
          <cell r="AO809">
            <v>3625960.4940000009</v>
          </cell>
        </row>
        <row r="810">
          <cell r="B810">
            <v>6007</v>
          </cell>
          <cell r="AD810">
            <v>0</v>
          </cell>
          <cell r="AO810">
            <v>0</v>
          </cell>
        </row>
        <row r="811">
          <cell r="O811">
            <v>0</v>
          </cell>
          <cell r="P811">
            <v>0</v>
          </cell>
          <cell r="AD811">
            <v>0</v>
          </cell>
          <cell r="AO811">
            <v>3625960.4940000009</v>
          </cell>
        </row>
        <row r="812">
          <cell r="AD812">
            <v>0</v>
          </cell>
          <cell r="AO812">
            <v>0</v>
          </cell>
        </row>
        <row r="813">
          <cell r="AD813">
            <v>0</v>
          </cell>
          <cell r="AO813">
            <v>0</v>
          </cell>
        </row>
        <row r="814">
          <cell r="O814">
            <v>0</v>
          </cell>
          <cell r="P814">
            <v>0</v>
          </cell>
          <cell r="AD814">
            <v>0</v>
          </cell>
          <cell r="AO814">
            <v>0</v>
          </cell>
        </row>
        <row r="815">
          <cell r="O815">
            <v>6317003.2123000007</v>
          </cell>
          <cell r="P815">
            <v>6782181.1557999998</v>
          </cell>
          <cell r="AD815">
            <v>6317003.2123000007</v>
          </cell>
          <cell r="AO815">
            <v>171707830.66040003</v>
          </cell>
        </row>
        <row r="816">
          <cell r="O816">
            <v>1671349.2409000006</v>
          </cell>
          <cell r="P816">
            <v>1989369.7010999997</v>
          </cell>
          <cell r="AD816">
            <v>1671349.2409000006</v>
          </cell>
          <cell r="AO816">
            <v>171805369.91720003</v>
          </cell>
        </row>
        <row r="817">
          <cell r="AD817">
            <v>0</v>
          </cell>
          <cell r="AO817">
            <v>0</v>
          </cell>
        </row>
        <row r="818">
          <cell r="O818">
            <v>37987</v>
          </cell>
          <cell r="P818">
            <v>38018</v>
          </cell>
          <cell r="AD818">
            <v>37987</v>
          </cell>
          <cell r="AO818">
            <v>457852</v>
          </cell>
        </row>
        <row r="819">
          <cell r="O819">
            <v>100872.5189</v>
          </cell>
          <cell r="P819">
            <v>100872.5189</v>
          </cell>
          <cell r="AD819">
            <v>100872.5189</v>
          </cell>
          <cell r="AO819">
            <v>1266056.7749999999</v>
          </cell>
        </row>
        <row r="820">
          <cell r="O820">
            <v>0</v>
          </cell>
          <cell r="P820">
            <v>0</v>
          </cell>
          <cell r="AD820">
            <v>0</v>
          </cell>
          <cell r="AO820">
            <v>0</v>
          </cell>
        </row>
        <row r="821">
          <cell r="O821">
            <v>2168.2887000000001</v>
          </cell>
          <cell r="P821">
            <v>2168.2887000000001</v>
          </cell>
          <cell r="AD821">
            <v>2168.2887000000001</v>
          </cell>
          <cell r="AO821">
            <v>27214.315600000002</v>
          </cell>
        </row>
        <row r="822">
          <cell r="O822">
            <v>0</v>
          </cell>
          <cell r="P822">
            <v>0</v>
          </cell>
          <cell r="AD822">
            <v>0</v>
          </cell>
          <cell r="AO822">
            <v>0</v>
          </cell>
        </row>
        <row r="823">
          <cell r="O823">
            <v>409374.78980000003</v>
          </cell>
          <cell r="P823">
            <v>409374.78980000003</v>
          </cell>
          <cell r="AD823">
            <v>409374.78980000003</v>
          </cell>
          <cell r="AO823">
            <v>5138086.4856000002</v>
          </cell>
        </row>
        <row r="824">
          <cell r="O824">
            <v>0</v>
          </cell>
          <cell r="P824">
            <v>0</v>
          </cell>
          <cell r="AD824">
            <v>0</v>
          </cell>
          <cell r="AO824">
            <v>0</v>
          </cell>
        </row>
        <row r="825">
          <cell r="O825">
            <v>6714.4558999999999</v>
          </cell>
          <cell r="P825">
            <v>6714.4558999999999</v>
          </cell>
          <cell r="AD825">
            <v>6714.4558999999999</v>
          </cell>
          <cell r="AO825">
            <v>84273.521399999983</v>
          </cell>
        </row>
        <row r="826">
          <cell r="O826">
            <v>0</v>
          </cell>
          <cell r="P826">
            <v>0</v>
          </cell>
          <cell r="AD826">
            <v>0</v>
          </cell>
          <cell r="AO826">
            <v>0</v>
          </cell>
        </row>
        <row r="827">
          <cell r="O827">
            <v>50520.682500000003</v>
          </cell>
          <cell r="P827">
            <v>50520.682500000003</v>
          </cell>
          <cell r="AD827">
            <v>50520.682500000003</v>
          </cell>
          <cell r="AO827">
            <v>634087.98580000002</v>
          </cell>
        </row>
        <row r="828">
          <cell r="O828">
            <v>0</v>
          </cell>
          <cell r="P828">
            <v>0</v>
          </cell>
          <cell r="AD828">
            <v>0</v>
          </cell>
          <cell r="AO828">
            <v>0</v>
          </cell>
        </row>
        <row r="829">
          <cell r="AD829">
            <v>0</v>
          </cell>
          <cell r="AO829">
            <v>0</v>
          </cell>
        </row>
        <row r="830">
          <cell r="AD830">
            <v>0</v>
          </cell>
          <cell r="AO830">
            <v>0</v>
          </cell>
        </row>
        <row r="831">
          <cell r="O831">
            <v>569650.73580000002</v>
          </cell>
          <cell r="P831">
            <v>569650.73580000002</v>
          </cell>
          <cell r="AD831">
            <v>569650.73580000002</v>
          </cell>
          <cell r="AO831">
            <v>7149719.0833999999</v>
          </cell>
        </row>
        <row r="832">
          <cell r="O832">
            <v>0</v>
          </cell>
          <cell r="P832">
            <v>0</v>
          </cell>
          <cell r="AD832">
            <v>0</v>
          </cell>
          <cell r="AO832">
            <v>0</v>
          </cell>
        </row>
        <row r="833">
          <cell r="O833">
            <v>0</v>
          </cell>
          <cell r="P833">
            <v>0</v>
          </cell>
          <cell r="AD833">
            <v>0</v>
          </cell>
          <cell r="AO833">
            <v>0</v>
          </cell>
        </row>
        <row r="834">
          <cell r="O834">
            <v>0</v>
          </cell>
          <cell r="AD834">
            <v>0</v>
          </cell>
          <cell r="AO834">
            <v>0</v>
          </cell>
        </row>
        <row r="835">
          <cell r="O835">
            <v>0</v>
          </cell>
          <cell r="AD835">
            <v>0</v>
          </cell>
          <cell r="AO835">
            <v>0</v>
          </cell>
        </row>
        <row r="836">
          <cell r="O836">
            <v>5144.8</v>
          </cell>
          <cell r="AD836">
            <v>0</v>
          </cell>
          <cell r="AO836">
            <v>0</v>
          </cell>
        </row>
        <row r="837">
          <cell r="O837">
            <v>73605.09</v>
          </cell>
          <cell r="AD837">
            <v>0</v>
          </cell>
          <cell r="AO837">
            <v>0</v>
          </cell>
        </row>
        <row r="838">
          <cell r="O838">
            <v>18293.13</v>
          </cell>
          <cell r="AD838">
            <v>0</v>
          </cell>
          <cell r="AO838">
            <v>0</v>
          </cell>
        </row>
        <row r="839">
          <cell r="O839">
            <v>-2937.04</v>
          </cell>
          <cell r="AD839">
            <v>0</v>
          </cell>
          <cell r="AO839">
            <v>0</v>
          </cell>
        </row>
        <row r="840">
          <cell r="O840">
            <v>0</v>
          </cell>
          <cell r="P840">
            <v>0</v>
          </cell>
          <cell r="AD840">
            <v>0</v>
          </cell>
          <cell r="AO840">
            <v>0</v>
          </cell>
        </row>
        <row r="841">
          <cell r="O841">
            <v>0</v>
          </cell>
          <cell r="AD841">
            <v>0</v>
          </cell>
          <cell r="AO841">
            <v>0</v>
          </cell>
        </row>
        <row r="842">
          <cell r="O842">
            <v>0</v>
          </cell>
          <cell r="AD842">
            <v>0</v>
          </cell>
          <cell r="AO842">
            <v>0</v>
          </cell>
        </row>
        <row r="843">
          <cell r="O843">
            <v>191.6</v>
          </cell>
          <cell r="AD843">
            <v>0</v>
          </cell>
          <cell r="AO843">
            <v>0</v>
          </cell>
        </row>
        <row r="844">
          <cell r="O844">
            <v>97083.04</v>
          </cell>
          <cell r="AD844">
            <v>0</v>
          </cell>
          <cell r="AO844">
            <v>0</v>
          </cell>
        </row>
        <row r="845">
          <cell r="O845">
            <v>23869.68</v>
          </cell>
          <cell r="AD845">
            <v>0</v>
          </cell>
          <cell r="AO845">
            <v>0</v>
          </cell>
        </row>
        <row r="846">
          <cell r="O846">
            <v>-5874.5</v>
          </cell>
          <cell r="AD846">
            <v>0</v>
          </cell>
          <cell r="AO846">
            <v>0</v>
          </cell>
        </row>
        <row r="847">
          <cell r="O847">
            <v>0</v>
          </cell>
          <cell r="P847">
            <v>0</v>
          </cell>
          <cell r="AD847">
            <v>0</v>
          </cell>
          <cell r="AO847">
            <v>0</v>
          </cell>
        </row>
        <row r="848">
          <cell r="O848">
            <v>0</v>
          </cell>
          <cell r="AD848">
            <v>0</v>
          </cell>
          <cell r="AO848">
            <v>0</v>
          </cell>
        </row>
        <row r="849">
          <cell r="O849">
            <v>0</v>
          </cell>
          <cell r="AD849">
            <v>0</v>
          </cell>
          <cell r="AO849">
            <v>0</v>
          </cell>
        </row>
        <row r="850">
          <cell r="O850">
            <v>1705.2</v>
          </cell>
          <cell r="AD850">
            <v>0</v>
          </cell>
          <cell r="AO850">
            <v>0</v>
          </cell>
        </row>
        <row r="851">
          <cell r="O851">
            <v>75519.33</v>
          </cell>
          <cell r="AD851">
            <v>0</v>
          </cell>
          <cell r="AO851">
            <v>0</v>
          </cell>
        </row>
        <row r="852">
          <cell r="O852">
            <v>9803.83</v>
          </cell>
          <cell r="AD852">
            <v>0</v>
          </cell>
          <cell r="AO852">
            <v>0</v>
          </cell>
        </row>
        <row r="853">
          <cell r="O853">
            <v>-1980.6</v>
          </cell>
          <cell r="AD853">
            <v>0</v>
          </cell>
          <cell r="AO853">
            <v>0</v>
          </cell>
        </row>
        <row r="854">
          <cell r="O854">
            <v>0</v>
          </cell>
          <cell r="P854">
            <v>0</v>
          </cell>
          <cell r="AD854">
            <v>0</v>
          </cell>
          <cell r="AO854">
            <v>0</v>
          </cell>
        </row>
        <row r="855">
          <cell r="O855">
            <v>0</v>
          </cell>
          <cell r="AD855">
            <v>0</v>
          </cell>
          <cell r="AO855">
            <v>0</v>
          </cell>
        </row>
        <row r="856">
          <cell r="O856">
            <v>0</v>
          </cell>
          <cell r="AD856">
            <v>0</v>
          </cell>
          <cell r="AO856">
            <v>0</v>
          </cell>
        </row>
        <row r="857">
          <cell r="O857">
            <v>2669.7</v>
          </cell>
          <cell r="AD857">
            <v>0</v>
          </cell>
          <cell r="AO857">
            <v>0</v>
          </cell>
        </row>
        <row r="858">
          <cell r="O858">
            <v>166.46</v>
          </cell>
          <cell r="AD858">
            <v>0</v>
          </cell>
          <cell r="AO858">
            <v>0</v>
          </cell>
        </row>
        <row r="859">
          <cell r="O859">
            <v>5971.62</v>
          </cell>
          <cell r="AD859">
            <v>0</v>
          </cell>
          <cell r="AO859">
            <v>0</v>
          </cell>
        </row>
        <row r="860">
          <cell r="O860">
            <v>-1964.6</v>
          </cell>
          <cell r="AD860">
            <v>0</v>
          </cell>
          <cell r="AO860">
            <v>0</v>
          </cell>
        </row>
        <row r="861">
          <cell r="O861">
            <v>0</v>
          </cell>
          <cell r="P861">
            <v>0</v>
          </cell>
          <cell r="AD861">
            <v>0</v>
          </cell>
          <cell r="AO861">
            <v>0</v>
          </cell>
        </row>
        <row r="862">
          <cell r="AD862">
            <v>0</v>
          </cell>
          <cell r="AO862">
            <v>0</v>
          </cell>
        </row>
        <row r="863">
          <cell r="AD863">
            <v>0</v>
          </cell>
          <cell r="AO863">
            <v>0</v>
          </cell>
        </row>
        <row r="864">
          <cell r="AD864">
            <v>0</v>
          </cell>
          <cell r="AO864">
            <v>0</v>
          </cell>
        </row>
        <row r="865">
          <cell r="AD865">
            <v>0</v>
          </cell>
          <cell r="AO865">
            <v>0</v>
          </cell>
        </row>
        <row r="866">
          <cell r="AD866">
            <v>0</v>
          </cell>
          <cell r="AO866">
            <v>0</v>
          </cell>
        </row>
        <row r="867">
          <cell r="AD867">
            <v>0</v>
          </cell>
          <cell r="AO867">
            <v>0</v>
          </cell>
        </row>
        <row r="868">
          <cell r="O868">
            <v>37257</v>
          </cell>
          <cell r="P868">
            <v>37288</v>
          </cell>
          <cell r="AD868">
            <v>37257</v>
          </cell>
          <cell r="AO868">
            <v>449082</v>
          </cell>
        </row>
        <row r="869">
          <cell r="O869">
            <v>100872.5189</v>
          </cell>
          <cell r="P869">
            <v>100872.5189</v>
          </cell>
          <cell r="AD869">
            <v>100872.5189</v>
          </cell>
          <cell r="AO869">
            <v>1266056.7749999999</v>
          </cell>
        </row>
        <row r="870">
          <cell r="O870">
            <v>0</v>
          </cell>
          <cell r="P870">
            <v>0</v>
          </cell>
          <cell r="AD870">
            <v>0</v>
          </cell>
          <cell r="AO870">
            <v>0</v>
          </cell>
        </row>
        <row r="871">
          <cell r="O871">
            <v>2168.2887000000001</v>
          </cell>
          <cell r="P871">
            <v>2168.2887000000001</v>
          </cell>
          <cell r="AD871">
            <v>2168.2887000000001</v>
          </cell>
          <cell r="AO871">
            <v>27214.315600000002</v>
          </cell>
        </row>
        <row r="872">
          <cell r="O872">
            <v>0</v>
          </cell>
          <cell r="P872">
            <v>0</v>
          </cell>
          <cell r="AD872">
            <v>0</v>
          </cell>
          <cell r="AO872">
            <v>0</v>
          </cell>
        </row>
        <row r="873">
          <cell r="O873">
            <v>409374.78980000003</v>
          </cell>
          <cell r="P873">
            <v>409374.78980000003</v>
          </cell>
          <cell r="AD873">
            <v>409374.78980000003</v>
          </cell>
          <cell r="AO873">
            <v>5138086.4856000002</v>
          </cell>
        </row>
        <row r="874">
          <cell r="O874">
            <v>0</v>
          </cell>
          <cell r="P874">
            <v>0</v>
          </cell>
          <cell r="AD874">
            <v>0</v>
          </cell>
          <cell r="AO874">
            <v>0</v>
          </cell>
        </row>
        <row r="875">
          <cell r="O875">
            <v>6714.4558999999999</v>
          </cell>
          <cell r="P875">
            <v>6714.4558999999999</v>
          </cell>
          <cell r="AD875">
            <v>6714.4558999999999</v>
          </cell>
          <cell r="AO875">
            <v>84273.521399999983</v>
          </cell>
        </row>
        <row r="876">
          <cell r="O876">
            <v>0</v>
          </cell>
          <cell r="P876">
            <v>0</v>
          </cell>
          <cell r="AD876">
            <v>0</v>
          </cell>
          <cell r="AO876">
            <v>0</v>
          </cell>
        </row>
        <row r="877">
          <cell r="O877">
            <v>50520.682500000003</v>
          </cell>
          <cell r="P877">
            <v>50520.682500000003</v>
          </cell>
          <cell r="AD877">
            <v>50520.682500000003</v>
          </cell>
          <cell r="AO877">
            <v>634087.98580000002</v>
          </cell>
        </row>
        <row r="878">
          <cell r="O878">
            <v>0</v>
          </cell>
          <cell r="P878">
            <v>0</v>
          </cell>
          <cell r="AD878">
            <v>0</v>
          </cell>
          <cell r="AO878">
            <v>0</v>
          </cell>
        </row>
        <row r="879">
          <cell r="AD879">
            <v>0</v>
          </cell>
          <cell r="AO879">
            <v>0</v>
          </cell>
        </row>
        <row r="880">
          <cell r="AD880">
            <v>0</v>
          </cell>
          <cell r="AO880">
            <v>0</v>
          </cell>
        </row>
        <row r="881">
          <cell r="O881">
            <v>569650.73580000002</v>
          </cell>
          <cell r="P881">
            <v>569650.73580000002</v>
          </cell>
          <cell r="AD881">
            <v>569650.73580000002</v>
          </cell>
          <cell r="AO881">
            <v>7149719.0833999999</v>
          </cell>
        </row>
        <row r="882">
          <cell r="O882">
            <v>0</v>
          </cell>
          <cell r="P882">
            <v>0</v>
          </cell>
          <cell r="AD882">
            <v>0</v>
          </cell>
          <cell r="AO882">
            <v>0</v>
          </cell>
        </row>
        <row r="885">
          <cell r="O885">
            <v>0</v>
          </cell>
          <cell r="P885">
            <v>0</v>
          </cell>
        </row>
        <row r="886">
          <cell r="O886">
            <v>0</v>
          </cell>
          <cell r="P886">
            <v>0</v>
          </cell>
        </row>
        <row r="887">
          <cell r="O887">
            <v>0</v>
          </cell>
          <cell r="P887">
            <v>0</v>
          </cell>
        </row>
        <row r="888">
          <cell r="O888">
            <v>0</v>
          </cell>
          <cell r="P888">
            <v>0</v>
          </cell>
        </row>
        <row r="889">
          <cell r="O889">
            <v>0</v>
          </cell>
          <cell r="P889">
            <v>0</v>
          </cell>
        </row>
        <row r="890">
          <cell r="O890">
            <v>0</v>
          </cell>
          <cell r="P890">
            <v>0</v>
          </cell>
        </row>
        <row r="891">
          <cell r="O891">
            <v>0</v>
          </cell>
          <cell r="P891">
            <v>0</v>
          </cell>
        </row>
        <row r="892">
          <cell r="O892">
            <v>0</v>
          </cell>
          <cell r="P892">
            <v>0</v>
          </cell>
        </row>
        <row r="893">
          <cell r="O893">
            <v>0</v>
          </cell>
          <cell r="P893">
            <v>0</v>
          </cell>
        </row>
        <row r="896">
          <cell r="O896">
            <v>0</v>
          </cell>
          <cell r="P896">
            <v>0</v>
          </cell>
        </row>
        <row r="897">
          <cell r="O897">
            <v>0</v>
          </cell>
          <cell r="P897">
            <v>0</v>
          </cell>
        </row>
        <row r="898">
          <cell r="O898">
            <v>0</v>
          </cell>
          <cell r="P898">
            <v>0</v>
          </cell>
        </row>
        <row r="899">
          <cell r="O899">
            <v>0</v>
          </cell>
          <cell r="P899">
            <v>0</v>
          </cell>
        </row>
        <row r="900">
          <cell r="O900">
            <v>0</v>
          </cell>
          <cell r="P900">
            <v>0</v>
          </cell>
        </row>
        <row r="901">
          <cell r="O901">
            <v>0</v>
          </cell>
          <cell r="P901">
            <v>0</v>
          </cell>
        </row>
        <row r="902">
          <cell r="O902" t="e">
            <v>#REF!</v>
          </cell>
          <cell r="P902" t="e">
            <v>#REF!</v>
          </cell>
        </row>
        <row r="903">
          <cell r="O903">
            <v>0</v>
          </cell>
          <cell r="P903">
            <v>0</v>
          </cell>
        </row>
        <row r="904">
          <cell r="O904">
            <v>0</v>
          </cell>
          <cell r="P904">
            <v>0</v>
          </cell>
        </row>
        <row r="905">
          <cell r="O905">
            <v>0</v>
          </cell>
          <cell r="P905">
            <v>0</v>
          </cell>
        </row>
        <row r="908">
          <cell r="O908">
            <v>0</v>
          </cell>
          <cell r="P908">
            <v>0</v>
          </cell>
        </row>
        <row r="909">
          <cell r="O909">
            <v>0</v>
          </cell>
          <cell r="P909">
            <v>0</v>
          </cell>
        </row>
        <row r="910">
          <cell r="O910">
            <v>0</v>
          </cell>
          <cell r="P910">
            <v>0</v>
          </cell>
        </row>
        <row r="912">
          <cell r="O912">
            <v>0</v>
          </cell>
          <cell r="P912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e_folha"/>
      <sheetName val="2013"/>
      <sheetName val="Evolução"/>
      <sheetName val="Cargo CC Set"/>
      <sheetName val="Atual"/>
      <sheetName val="Orcto"/>
      <sheetName val="Summary"/>
      <sheetName val="Cargo_CC_Set"/>
      <sheetName val="Cargo_CC_Set1"/>
      <sheetName val="Cargo_CC_Set2"/>
      <sheetName val="Fator K"/>
      <sheetName val="3.2.ITENS A ACRESCER"/>
      <sheetName val="3.3.ITENS A DIMINUIR"/>
      <sheetName val="3.1.ITENS NOVOS"/>
      <sheetName val="RESUMO-GERAL-INSUMOS"/>
      <sheetName val="RESUMO-GERAL-SERVIÇOS"/>
      <sheetName val="Comp BDI"/>
      <sheetName val="anterior"/>
      <sheetName val="forecast"/>
      <sheetName val="orçamen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uadro II "/>
      <sheetName val="Quadro II - Por Obra"/>
      <sheetName val="Quadro_II_"/>
      <sheetName val="Quadro_II_-_Por_Obra"/>
      <sheetName val="Quadro_II_1"/>
      <sheetName val="Quadro_II_-_Por_Obra1"/>
      <sheetName val="Atual"/>
      <sheetName val="Orcto"/>
      <sheetName val="Quadro_II_2"/>
      <sheetName val="Quadro_II_-_Por_Obra2"/>
      <sheetName val="Fator K"/>
      <sheetName val="Anex V Plan. Equipam."/>
      <sheetName val="Anex. I Lim. Sup"/>
      <sheetName val="planilha geral modificada"/>
      <sheetName val="Anex VIII Encargos Soc"/>
      <sheetName val="Base_folha"/>
      <sheetName val="ENCARGOS SOCIAIS"/>
      <sheetName val="RESUMO-GERAL-INSUMOS"/>
      <sheetName val="Plan1"/>
      <sheetName val="Premissas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 refreshError="1"/>
      <sheetData sheetId="7" refreshError="1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missas"/>
      <sheetName val="Index"/>
      <sheetName val="DCF-AS1"/>
      <sheetName val="DCF-AS2"/>
      <sheetName val="OutputFinan-AS"/>
      <sheetName val="Finan-AS"/>
      <sheetName val="DCF-MC1"/>
      <sheetName val="DCF-MC2"/>
      <sheetName val="OutputFinan-MC"/>
      <sheetName val="Finan-MC"/>
      <sheetName val="Capacidade-AS"/>
      <sheetName val="Capacidade-MC"/>
      <sheetName val="Preços-Margens"/>
      <sheetName val="Depr"/>
      <sheetName val="Royal"/>
      <sheetName val="Debt-Astra"/>
      <sheetName val="Debt-MC"/>
      <sheetName val="ICMS-Equatorial"/>
      <sheetName val="ICMS-Astra"/>
      <sheetName val="Taxes"/>
      <sheetName val="Holders"/>
      <sheetName val="Summary DCF-AS"/>
      <sheetName val="Summary DCF-MC"/>
      <sheetName val="Rol- Est"/>
      <sheetName val="Charts"/>
      <sheetName val="Prazos e Taxas"/>
      <sheetName val="Financiamento"/>
      <sheetName val="Contábil"/>
      <sheetName val="Sheet2"/>
      <sheetName val="Conv. Debt"/>
      <sheetName val="Preferred"/>
      <sheetName val="Conv. Pref."/>
      <sheetName val="Options"/>
      <sheetName val="Shares Outstanding"/>
      <sheetName val="Firm Value"/>
      <sheetName val="Premium"/>
      <sheetName val="Check"/>
      <sheetName val="Jangada Modelo06181"/>
      <sheetName val="Base_folha"/>
      <sheetName val="anterior"/>
      <sheetName val="forecast"/>
      <sheetName val="orçamento"/>
      <sheetName val="atual"/>
      <sheetName val="Summary_DCF-AS"/>
      <sheetName val="Summary_DCF-MC"/>
      <sheetName val="Rol-_Est"/>
      <sheetName val="Prazos_e_Taxas"/>
      <sheetName val="Conv__Debt"/>
      <sheetName val="Conv__Pref_"/>
      <sheetName val="Shares_Outstanding"/>
      <sheetName val="Firm_Value"/>
      <sheetName val="Jangada_Modelo06181"/>
      <sheetName val="Summary_DCF-AS1"/>
      <sheetName val="Summary_DCF-MC1"/>
      <sheetName val="Rol-_Est1"/>
      <sheetName val="Prazos_e_Taxas1"/>
      <sheetName val="Conv__Debt1"/>
      <sheetName val="Conv__Pref_1"/>
      <sheetName val="Shares_Outstanding1"/>
      <sheetName val="Firm_Value1"/>
      <sheetName val="Jangada_Modelo061811"/>
      <sheetName val="Fator K"/>
      <sheetName val="Anex V Plan. Equipam."/>
      <sheetName val="Anex. I Lim. Sup"/>
      <sheetName val="Anex VIII Encargos Soc"/>
      <sheetName val="Oper"/>
      <sheetName val="Plan1"/>
      <sheetName val="REqpt03"/>
      <sheetName val="AbertInvest"/>
      <sheetName val="Orcto"/>
      <sheetName val="DADOS"/>
      <sheetName val="Summary_DCF-AS2"/>
      <sheetName val="Summary_DCF-MC2"/>
      <sheetName val="Rol-_Est2"/>
      <sheetName val="Prazos_e_Taxas2"/>
      <sheetName val="Conv__Debt2"/>
      <sheetName val="Conv__Pref_2"/>
      <sheetName val="Shares_Outstanding2"/>
      <sheetName val="Firm_Value2"/>
      <sheetName val="Jangada_Modelo061812"/>
      <sheetName val="conssid12-96"/>
      <sheetName val="Resultado"/>
      <sheetName val="Plan2"/>
      <sheetName val="Control Panel"/>
      <sheetName val="Comp BDI"/>
      <sheetName val="ENCARGOS SOCIAIS"/>
      <sheetName val="Insumos"/>
      <sheetName val="MAR01"/>
      <sheetName val="Cenarios"/>
      <sheetName val="Assump. "/>
      <sheetName val="BRADESCO - 2ª"/>
      <sheetName val="BRADESCO - SAMPCO (2)"/>
      <sheetName val="ING US$10MM"/>
      <sheetName val="ITAÚ US$ 23MM"/>
      <sheetName val="ITAÚ"/>
      <sheetName val="OCTAGON"/>
      <sheetName val="RABOBANK US$ 20MM"/>
      <sheetName val="RABOBANK US$ 40MM"/>
      <sheetName val="SAFRA - US$10"/>
      <sheetName val="SAFRA - US$5"/>
      <sheetName val="SAFRA - US$5 (2)"/>
      <sheetName val="BU TV &amp; Ancillary"/>
      <sheetName val="Summary_T"/>
    </sheetNames>
    <sheetDataSet>
      <sheetData sheetId="0" refreshError="1">
        <row r="112">
          <cell r="B112">
            <v>0.1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/>
      <sheetData sheetId="88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car"/>
      <sheetName val="Gráficos"/>
      <sheetName val="Agência MENSAL"/>
      <sheetName val="base"/>
      <sheetName val="Premissas"/>
      <sheetName val="anterior"/>
      <sheetName val="orçamento"/>
      <sheetName val="atual"/>
      <sheetName val="Oper"/>
      <sheetName val="Agência_MENSAL"/>
      <sheetName val="Agência_MENSAL1"/>
      <sheetName val="Base_folha"/>
      <sheetName val="Agência_MENSAL2"/>
      <sheetName val="AbertInvest"/>
      <sheetName val="Resultado"/>
      <sheetName val="forecast"/>
      <sheetName val="1.P&amp;L"/>
      <sheetName val="Buy Out Overview"/>
      <sheetName val="Company data"/>
      <sheetName val="Cover"/>
      <sheetName val="Quadro II "/>
      <sheetName val="Parameters"/>
      <sheetName val="FY02年分产品"/>
      <sheetName val="PRO-08"/>
      <sheetName val="Parâmetros"/>
      <sheetName val="DCCU"/>
      <sheetName val="CPU"/>
      <sheetName val="Composições"/>
      <sheetName val="GerRel"/>
      <sheetName val="MAR01"/>
      <sheetName val="Orcto"/>
      <sheetName val="Assump. "/>
      <sheetName val="         Title              "/>
      <sheetName val="Sheet2"/>
      <sheetName val="REqpt03"/>
      <sheetName val="RE_8"/>
      <sheetName val="Dados"/>
      <sheetName val="P&amp;L consolidated"/>
      <sheetName val="DCF Assumptions"/>
      <sheetName val="PV Calcs"/>
      <sheetName val="P&amp;L"/>
      <sheetName val="FCF"/>
      <sheetName val="Input"/>
      <sheetName val="restauração "/>
      <sheetName val="PESOS PARA CRONOGRAMA"/>
      <sheetName val="Assum"/>
      <sheetName val="Constants"/>
      <sheetName val="POP cost"/>
      <sheetName val="Index"/>
      <sheetName val="1. Instellingen"/>
    </sheetNames>
    <sheetDataSet>
      <sheetData sheetId="0" refreshError="1">
        <row r="3">
          <cell r="S3">
            <v>2006</v>
          </cell>
        </row>
        <row r="4">
          <cell r="S4">
            <v>2007</v>
          </cell>
        </row>
        <row r="5">
          <cell r="S5">
            <v>2008</v>
          </cell>
        </row>
        <row r="6">
          <cell r="S6">
            <v>2009</v>
          </cell>
        </row>
        <row r="7">
          <cell r="S7">
            <v>2010</v>
          </cell>
        </row>
        <row r="8">
          <cell r="S8">
            <v>2011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 refreshError="1"/>
      <sheetData sheetId="10"/>
      <sheetData sheetId="1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CF"/>
      <sheetName val="Input"/>
      <sheetName val="Title"/>
      <sheetName val="Output"/>
      <sheetName val="P&amp;L "/>
      <sheetName val="P&amp;L assumptions"/>
      <sheetName val="BS"/>
      <sheetName val="BSassumptions"/>
      <sheetName val="Title (2)"/>
      <sheetName val="LBO"/>
      <sheetName val="Post1"/>
      <sheetName val="Post2"/>
      <sheetName val="Debt"/>
      <sheetName val="DO NOT PRINT"/>
      <sheetName val="wacc"/>
      <sheetName val="Plan1"/>
      <sheetName val="Index"/>
      <sheetName val="1. Instellingen"/>
      <sheetName val="P&amp;L_"/>
      <sheetName val="P&amp;L_assumptions"/>
      <sheetName val="Title_(2)"/>
      <sheetName val="DO_NOT_PRINT"/>
      <sheetName val="1__Instellingen"/>
      <sheetName val="P&amp;L_1"/>
      <sheetName val="P&amp;L_assumptions1"/>
      <sheetName val="Title_(2)1"/>
      <sheetName val="DO_NOT_PRINT1"/>
      <sheetName val="1__Instellingen1"/>
      <sheetName val="Quadro II "/>
      <sheetName val="conssid12-96"/>
      <sheetName val="REqpt03"/>
      <sheetName val="Orcto"/>
      <sheetName val="Assump. "/>
      <sheetName val="P&amp;L_2"/>
      <sheetName val="P&amp;L_assumptions2"/>
      <sheetName val="Title_(2)2"/>
      <sheetName val="DO_NOT_PRINT2"/>
      <sheetName val="1__Instellingen2"/>
      <sheetName val="Assum"/>
      <sheetName val="anterior"/>
      <sheetName val="orçamento"/>
      <sheetName val="atual"/>
      <sheetName val="Oper"/>
      <sheetName val="Premissas"/>
      <sheetName val="Dados"/>
      <sheetName val="Base Data"/>
      <sheetName val="Cargo CC Set"/>
      <sheetName val="Aterros"/>
      <sheetName val="Cortes"/>
      <sheetName val="Orçamento Real"/>
      <sheetName val="BD"/>
      <sheetName val="SCO_0507"/>
      <sheetName val="EMOP0607"/>
      <sheetName val="fechamento"/>
      <sheetName val="Sheet2"/>
      <sheetName val="planilha geral modificada"/>
      <sheetName val="Apresentação"/>
    </sheetNames>
    <sheetDataSet>
      <sheetData sheetId="0" refreshError="1">
        <row r="54">
          <cell r="N54">
            <v>16.295625296155457</v>
          </cell>
        </row>
      </sheetData>
      <sheetData sheetId="1" refreshError="1">
        <row r="24">
          <cell r="C24">
            <v>8.641134027777779E-2</v>
          </cell>
        </row>
        <row r="26">
          <cell r="C26">
            <v>0.01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 refreshError="1"/>
      <sheetData sheetId="56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CBIOM"/>
      <sheetName val="FCF"/>
      <sheetName val="Input"/>
      <sheetName val="Estático"/>
      <sheetName val="2013"/>
      <sheetName val="WACC_PCM"/>
      <sheetName val="orçamento"/>
      <sheetName val="Adicional sobre Materiais"/>
      <sheetName val="CAPEX CUSTO"/>
      <sheetName val="O x R"/>
      <sheetName val="1. Instellingen"/>
      <sheetName val="DADOS"/>
      <sheetName val="Plan2"/>
      <sheetName val="Controls"/>
      <sheetName val="Plan1"/>
      <sheetName val="Ctrl"/>
      <sheetName val="Imobiliz"/>
      <sheetName val="VISÃO GERAL"/>
      <sheetName val="Oper"/>
      <sheetName val="FluxoCaixaIndexado"/>
      <sheetName val="eco-fin"/>
      <sheetName val="conssid12-96"/>
      <sheetName val="fluxo de caixa"/>
      <sheetName val="Estrutura metálica"/>
      <sheetName val="SALARIOS"/>
      <sheetName val="Parâmetros"/>
      <sheetName val="planilha_ipiiba"/>
      <sheetName val="Anexo II"/>
      <sheetName val="rerratificação"/>
      <sheetName val="resumo funasa"/>
      <sheetName val="RESUMO-GERAL-INSUMOS"/>
      <sheetName val="RESUMO-GERAL-SERVIÇOS"/>
      <sheetName val="planilha_m. maneta"/>
      <sheetName val="Curvas"/>
      <sheetName val="Quadro II "/>
      <sheetName val="planilha geral modificada"/>
      <sheetName val="Summary"/>
    </sheetNames>
    <sheetDataSet>
      <sheetData sheetId="0" refreshError="1">
        <row r="5">
          <cell r="B5" t="str">
            <v>FICHA  PARA  AVALIAÇÃO  BIOMÉTRICA  POR  PESO</v>
          </cell>
        </row>
        <row r="8">
          <cell r="B8" t="str">
            <v>FAZ.:________________________</v>
          </cell>
          <cell r="E8" t="str">
            <v>TALHÃO:_________</v>
          </cell>
          <cell r="H8" t="str">
            <v>DATA:_____/_____/_____</v>
          </cell>
        </row>
        <row r="10">
          <cell r="C10" t="str">
            <v>1º Ponto</v>
          </cell>
          <cell r="D10" t="str">
            <v>2º Ponto</v>
          </cell>
          <cell r="E10" t="str">
            <v>3º Ponto</v>
          </cell>
          <cell r="F10" t="str">
            <v>4º Ponto</v>
          </cell>
          <cell r="G10" t="str">
            <v>5º Ponto</v>
          </cell>
          <cell r="H10" t="str">
            <v>Média</v>
          </cell>
        </row>
        <row r="11">
          <cell r="B11" t="str">
            <v>PESO</v>
          </cell>
        </row>
        <row r="12">
          <cell r="B12" t="str">
            <v>ALTURA MD</v>
          </cell>
        </row>
        <row r="13">
          <cell r="B13" t="str">
            <v>NUMERO</v>
          </cell>
        </row>
        <row r="14">
          <cell r="B14" t="str">
            <v>NOTA DE FERRUGEM:____________________</v>
          </cell>
          <cell r="F14" t="str">
            <v>IRRIGAÇÃO:_______________</v>
          </cell>
        </row>
        <row r="15">
          <cell r="B15" t="str">
            <v>MATURADOR APLICADO:______________________</v>
          </cell>
        </row>
        <row r="17">
          <cell r="B17" t="str">
            <v>Observação:</v>
          </cell>
        </row>
        <row r="27">
          <cell r="B27" t="str">
            <v>FICHA  PARA  AVALIAÇÃO  BIOMÉTRICA  POR  PESO</v>
          </cell>
        </row>
        <row r="30">
          <cell r="B30" t="str">
            <v>FAZ.:________________________</v>
          </cell>
          <cell r="E30" t="str">
            <v>TALHÃO:_________</v>
          </cell>
          <cell r="H30" t="str">
            <v>DATA:_____/_____/_____</v>
          </cell>
        </row>
        <row r="32">
          <cell r="C32" t="str">
            <v>1º Ponto</v>
          </cell>
          <cell r="D32" t="str">
            <v>2º Ponto</v>
          </cell>
          <cell r="E32" t="str">
            <v>3º Ponto</v>
          </cell>
          <cell r="F32" t="str">
            <v>4º Ponto</v>
          </cell>
          <cell r="G32" t="str">
            <v>5º Ponto</v>
          </cell>
          <cell r="H32" t="str">
            <v>Média</v>
          </cell>
        </row>
        <row r="33">
          <cell r="B33" t="str">
            <v>PESO</v>
          </cell>
        </row>
        <row r="34">
          <cell r="B34" t="str">
            <v>ALTURA MD</v>
          </cell>
        </row>
        <row r="35">
          <cell r="B35" t="str">
            <v>NUMERO</v>
          </cell>
        </row>
        <row r="36">
          <cell r="B36" t="str">
            <v>NOTA DE FERRUGEM:____________________</v>
          </cell>
          <cell r="F36" t="str">
            <v>IRRIGAÇÃO:_______________</v>
          </cell>
        </row>
        <row r="37">
          <cell r="B37" t="str">
            <v>MATURADOR APLICADO:______________________</v>
          </cell>
        </row>
        <row r="39">
          <cell r="B39" t="str">
            <v>Observação:</v>
          </cell>
        </row>
      </sheetData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per"/>
      <sheetName val="Tec"/>
      <sheetName val="CONSPRES"/>
      <sheetName val="CONSDIRE"/>
      <sheetName val="GERAFIM"/>
      <sheetName val="ENG"/>
      <sheetName val="CONSCOM"/>
      <sheetName val="CIC"/>
      <sheetName val="CompGerCustos2003"/>
      <sheetName val="íNDICES"/>
      <sheetName val="Lista"/>
      <sheetName val="Plan1"/>
      <sheetName val="Produtos Químicos"/>
      <sheetName val="Opções"/>
      <sheetName val="Produtos_Químicos"/>
      <sheetName val="Produtos_Químicos1"/>
      <sheetName val="MAR01"/>
      <sheetName val="Produtos_Químicos2"/>
      <sheetName val="Inputs"/>
      <sheetName val="P&amp;L"/>
      <sheetName val="Parameters"/>
      <sheetName val="orçamento"/>
      <sheetName val="Dados"/>
      <sheetName val="SCO_0507"/>
      <sheetName val="EMOP0607"/>
      <sheetName val="DADOS COLETATO"/>
      <sheetName val="Company data"/>
      <sheetName val="Cover"/>
      <sheetName val="FluxoCaixaIndexado"/>
      <sheetName val="WACC_PCM"/>
      <sheetName val="         Title              "/>
      <sheetName val="LD-PS-PMC-RMA"/>
      <sheetName val="REqpt03"/>
      <sheetName val="AbertInvest"/>
      <sheetName val="Orcto"/>
      <sheetName val="Controls"/>
      <sheetName val="Planilha de itens ABC"/>
      <sheetName val="EMOP_201209_ser"/>
      <sheetName val="CPU"/>
      <sheetName val="composições"/>
      <sheetName val="2002CB"/>
      <sheetName val="Atual"/>
      <sheetName val="conssid12-96"/>
      <sheetName val="Constants"/>
      <sheetName val="POP cost"/>
    </sheetNames>
    <sheetDataSet>
      <sheetData sheetId="0" refreshError="1">
        <row r="167">
          <cell r="I167">
            <v>-1675.9320499999999</v>
          </cell>
          <cell r="J167">
            <v>-1773.0276824562152</v>
          </cell>
          <cell r="M167">
            <v>-14687.396339999999</v>
          </cell>
          <cell r="N167">
            <v>-15468.906990721067</v>
          </cell>
          <cell r="R167">
            <v>-20826.154678641091</v>
          </cell>
        </row>
        <row r="332">
          <cell r="I332">
            <v>-53.341969999999996</v>
          </cell>
          <cell r="J332">
            <v>-60.050271511104185</v>
          </cell>
          <cell r="M332">
            <v>-526.45655999999997</v>
          </cell>
          <cell r="N332">
            <v>-503.59200245738282</v>
          </cell>
          <cell r="R332">
            <v>-683.74281699069525</v>
          </cell>
        </row>
        <row r="497">
          <cell r="I497">
            <v>-84.43798000000001</v>
          </cell>
          <cell r="J497">
            <v>-63.679639981009288</v>
          </cell>
          <cell r="M497">
            <v>-704.51472999999987</v>
          </cell>
          <cell r="N497">
            <v>-595.37607098938224</v>
          </cell>
          <cell r="R497">
            <v>-851.95535374964879</v>
          </cell>
        </row>
        <row r="662">
          <cell r="I662">
            <v>-62.908079999999998</v>
          </cell>
          <cell r="J662">
            <v>-46.863781053480992</v>
          </cell>
          <cell r="M662">
            <v>-524.38219000000004</v>
          </cell>
          <cell r="N662">
            <v>-446.64318869508321</v>
          </cell>
          <cell r="R662">
            <v>-652.47871494678236</v>
          </cell>
        </row>
        <row r="827">
          <cell r="I827">
            <v>-21.529899999999998</v>
          </cell>
          <cell r="J827">
            <v>-16.815858927528296</v>
          </cell>
          <cell r="M827">
            <v>-180.13254000000001</v>
          </cell>
          <cell r="N827">
            <v>-148.73288229429897</v>
          </cell>
          <cell r="R827">
            <v>-199.47663880286643</v>
          </cell>
        </row>
        <row r="992">
          <cell r="I992">
            <v>-730.16863999999998</v>
          </cell>
          <cell r="J992">
            <v>-721.96039213125505</v>
          </cell>
          <cell r="M992">
            <v>-6239.7195000000011</v>
          </cell>
          <cell r="N992">
            <v>-6271.2027977603157</v>
          </cell>
          <cell r="R992">
            <v>-8420.7491037516229</v>
          </cell>
        </row>
        <row r="1157">
          <cell r="I1157">
            <v>-211.77012999999999</v>
          </cell>
          <cell r="J1157">
            <v>-59.604618949479018</v>
          </cell>
          <cell r="M1157">
            <v>-1167.6869299999998</v>
          </cell>
          <cell r="N1157">
            <v>-523.51439791459904</v>
          </cell>
          <cell r="R1157">
            <v>-701.32251980725323</v>
          </cell>
        </row>
        <row r="1322">
          <cell r="I1322">
            <v>-23.281950000000002</v>
          </cell>
          <cell r="J1322">
            <v>-28.16934815983435</v>
          </cell>
          <cell r="M1322">
            <v>-215.09116999999998</v>
          </cell>
          <cell r="N1322">
            <v>-241.75061879546465</v>
          </cell>
          <cell r="R1322">
            <v>-324.43419452496767</v>
          </cell>
        </row>
        <row r="1487">
          <cell r="I1487">
            <v>-28.470840000000006</v>
          </cell>
          <cell r="J1487">
            <v>-30.522521367411027</v>
          </cell>
          <cell r="M1487">
            <v>-234.06413999999998</v>
          </cell>
          <cell r="N1487">
            <v>-261.69069440447458</v>
          </cell>
          <cell r="R1487">
            <v>-351.16038350670772</v>
          </cell>
        </row>
        <row r="1652">
          <cell r="I1652">
            <v>-34.910529999999994</v>
          </cell>
          <cell r="J1652">
            <v>-33.930268801223285</v>
          </cell>
          <cell r="M1652">
            <v>-312.78471999999999</v>
          </cell>
          <cell r="N1652">
            <v>-291.10459989426414</v>
          </cell>
          <cell r="R1652">
            <v>-390.54646879793404</v>
          </cell>
        </row>
        <row r="1817">
          <cell r="I1817">
            <v>28.943950000000001</v>
          </cell>
          <cell r="J1817">
            <v>-20.538717817981588</v>
          </cell>
          <cell r="M1817">
            <v>-199.92070999999999</v>
          </cell>
          <cell r="N1817">
            <v>-176.327945194346</v>
          </cell>
          <cell r="R1817">
            <v>-236.64409864829076</v>
          </cell>
        </row>
        <row r="1982">
          <cell r="I1982">
            <v>-20.968669999999999</v>
          </cell>
          <cell r="J1982">
            <v>-22.800954992780973</v>
          </cell>
          <cell r="M1982">
            <v>-181.04208999999997</v>
          </cell>
          <cell r="N1982">
            <v>-195.66004593408826</v>
          </cell>
          <cell r="R1982">
            <v>-262.56344216243116</v>
          </cell>
        </row>
        <row r="2147">
          <cell r="I2147">
            <v>-23.754649999999998</v>
          </cell>
          <cell r="J2147">
            <v>-22.800954992780973</v>
          </cell>
          <cell r="M2147">
            <v>-183.93325000000004</v>
          </cell>
          <cell r="N2147">
            <v>-195.66004593408826</v>
          </cell>
          <cell r="R2147">
            <v>-262.56344216243116</v>
          </cell>
        </row>
        <row r="2312">
          <cell r="I2312">
            <v>-24.6708</v>
          </cell>
          <cell r="J2312">
            <v>-25.455719641915909</v>
          </cell>
          <cell r="M2312">
            <v>-202.15650000000002</v>
          </cell>
          <cell r="N2312">
            <v>-218.2555549112536</v>
          </cell>
          <cell r="R2312">
            <v>-292.72430758700136</v>
          </cell>
        </row>
        <row r="2477">
          <cell r="I2477">
            <v>-42.066370000000006</v>
          </cell>
          <cell r="J2477">
            <v>-53.041795324432037</v>
          </cell>
          <cell r="M2477">
            <v>-388.17228</v>
          </cell>
          <cell r="N2477">
            <v>-481.59458588861673</v>
          </cell>
          <cell r="R2477">
            <v>-637.47163851357539</v>
          </cell>
        </row>
        <row r="2642">
          <cell r="I2642">
            <v>-349.21864999999997</v>
          </cell>
          <cell r="J2642">
            <v>-425.09549208341593</v>
          </cell>
          <cell r="M2642">
            <v>-3155.2494200000001</v>
          </cell>
          <cell r="N2642">
            <v>-3685.6443088891201</v>
          </cell>
          <cell r="R2642">
            <v>-4961.3186080410296</v>
          </cell>
        </row>
        <row r="2807">
          <cell r="I2807">
            <v>-41.200220000000002</v>
          </cell>
          <cell r="J2807">
            <v>-64.540958021981595</v>
          </cell>
          <cell r="M2807">
            <v>-464.48624999999998</v>
          </cell>
          <cell r="N2807">
            <v>-561.21940839601848</v>
          </cell>
          <cell r="R2807">
            <v>-753.34093750618047</v>
          </cell>
        </row>
        <row r="2972">
          <cell r="I2972">
            <v>-25.304659999999998</v>
          </cell>
          <cell r="J2972">
            <v>-22.871332768503972</v>
          </cell>
          <cell r="M2972">
            <v>-210.98264999999998</v>
          </cell>
          <cell r="N2972">
            <v>-206.49399563450427</v>
          </cell>
          <cell r="R2972">
            <v>-275.20586894001622</v>
          </cell>
        </row>
        <row r="3137">
          <cell r="I3137">
            <v>-353.41129000000001</v>
          </cell>
          <cell r="J3137">
            <v>-376.36473214503172</v>
          </cell>
          <cell r="M3137">
            <v>-3015.8883900000001</v>
          </cell>
          <cell r="N3137">
            <v>-3274.6527690477897</v>
          </cell>
          <cell r="R3137">
            <v>-4383.7440029820891</v>
          </cell>
        </row>
        <row r="3302">
          <cell r="I3302">
            <v>-9.9268899999999984</v>
          </cell>
          <cell r="J3302">
            <v>-9.9105463470978332</v>
          </cell>
          <cell r="M3302">
            <v>-112.83440000000002</v>
          </cell>
          <cell r="N3302">
            <v>-87.296785357295676</v>
          </cell>
          <cell r="R3302">
            <v>-117.03171194280634</v>
          </cell>
        </row>
        <row r="3467">
          <cell r="I3467">
            <v>-143.32006999999999</v>
          </cell>
          <cell r="J3467">
            <v>-168.69814049745804</v>
          </cell>
          <cell r="M3467">
            <v>-1344.67436</v>
          </cell>
          <cell r="N3467">
            <v>-1466.8935292156848</v>
          </cell>
          <cell r="R3467">
            <v>-1963.2516173597214</v>
          </cell>
        </row>
        <row r="3632">
          <cell r="I3632">
            <v>-95.584100000000007</v>
          </cell>
          <cell r="J3632">
            <v>-105.33740062849718</v>
          </cell>
          <cell r="M3632">
            <v>-833.36008000000004</v>
          </cell>
          <cell r="N3632">
            <v>-931.43794547097536</v>
          </cell>
          <cell r="R3632">
            <v>-1241.7313140081296</v>
          </cell>
        </row>
        <row r="3797">
          <cell r="I3797">
            <v>-104.58023</v>
          </cell>
          <cell r="J3797">
            <v>-92.418644671978669</v>
          </cell>
          <cell r="M3797">
            <v>-725.01954999999998</v>
          </cell>
          <cell r="N3797">
            <v>-789.0245090038336</v>
          </cell>
          <cell r="R3797">
            <v>-1061.7293596714323</v>
          </cell>
        </row>
        <row r="3962">
          <cell r="I3962">
            <v>-299.70609000000002</v>
          </cell>
          <cell r="J3962">
            <v>-334.64997127393337</v>
          </cell>
          <cell r="M3962">
            <v>-2710.2640099999999</v>
          </cell>
          <cell r="N3962">
            <v>-2935.276452967998</v>
          </cell>
          <cell r="R3962">
            <v>-3920.8903698387535</v>
          </cell>
        </row>
        <row r="4127">
          <cell r="I4127">
            <v>-10.47607</v>
          </cell>
          <cell r="J4127">
            <v>-10.030546347097832</v>
          </cell>
          <cell r="M4127">
            <v>-125.32909000000001</v>
          </cell>
          <cell r="N4127">
            <v>-88.376785357295674</v>
          </cell>
          <cell r="R4127">
            <v>-118.47171194280634</v>
          </cell>
        </row>
        <row r="4292">
          <cell r="I4292">
            <v>-78.610420000000005</v>
          </cell>
          <cell r="J4292">
            <v>-81.997344652910769</v>
          </cell>
          <cell r="M4292">
            <v>-648.47098000000005</v>
          </cell>
          <cell r="N4292">
            <v>-722.52351118139359</v>
          </cell>
          <cell r="R4292">
            <v>-965.75139929178829</v>
          </cell>
        </row>
        <row r="4457">
          <cell r="I4457">
            <v>-133.43403000000001</v>
          </cell>
          <cell r="J4457">
            <v>-147.58830863323203</v>
          </cell>
          <cell r="M4457">
            <v>-1223.2973299999999</v>
          </cell>
          <cell r="N4457">
            <v>-1287.7995572054067</v>
          </cell>
          <cell r="R4457">
            <v>-1719.8084590565156</v>
          </cell>
        </row>
        <row r="4622">
          <cell r="I4622">
            <v>-77.185569999999998</v>
          </cell>
          <cell r="J4622">
            <v>-95.03377164069272</v>
          </cell>
          <cell r="M4622">
            <v>-713.16660999999999</v>
          </cell>
          <cell r="N4622">
            <v>-836.57659922390189</v>
          </cell>
          <cell r="R4622">
            <v>-1116.858799547643</v>
          </cell>
        </row>
        <row r="4787">
          <cell r="I4787">
            <v>-87.13767</v>
          </cell>
          <cell r="J4787">
            <v>-128.91038462339594</v>
          </cell>
          <cell r="M4787">
            <v>-818.04755999999998</v>
          </cell>
          <cell r="N4787">
            <v>-1121.0934934676761</v>
          </cell>
          <cell r="R4787">
            <v>-1536.5262248820809</v>
          </cell>
        </row>
        <row r="4952">
          <cell r="I4952">
            <v>-18.073540000000001</v>
          </cell>
          <cell r="J4952">
            <v>-19.596535229611021</v>
          </cell>
          <cell r="M4952">
            <v>-103.9088</v>
          </cell>
          <cell r="N4952">
            <v>-148.65971718979887</v>
          </cell>
          <cell r="R4952">
            <v>-207.63217292284912</v>
          </cell>
        </row>
        <row r="5117">
          <cell r="I5117">
            <v>-22.419499999999999</v>
          </cell>
          <cell r="J5117">
            <v>-40.020962977251564</v>
          </cell>
          <cell r="M5117">
            <v>-242.42570000000001</v>
          </cell>
          <cell r="N5117">
            <v>-351.53408724217945</v>
          </cell>
          <cell r="R5117">
            <v>-482.30655867393415</v>
          </cell>
        </row>
        <row r="5282">
          <cell r="I5282">
            <v>-20.131720000000001</v>
          </cell>
          <cell r="J5282">
            <v>-30.668872038217199</v>
          </cell>
          <cell r="M5282">
            <v>-193.88986999999997</v>
          </cell>
          <cell r="N5282">
            <v>-265.92356193064631</v>
          </cell>
          <cell r="R5282">
            <v>-367.05494804529798</v>
          </cell>
        </row>
        <row r="5447">
          <cell r="I5447">
            <v>-18.00779</v>
          </cell>
          <cell r="J5447">
            <v>-27.679972038217201</v>
          </cell>
          <cell r="M5447">
            <v>-191.89698000000001</v>
          </cell>
          <cell r="N5447">
            <v>-237.86167193064634</v>
          </cell>
          <cell r="R5447">
            <v>-328.92908804529799</v>
          </cell>
        </row>
        <row r="5612">
          <cell r="I5612">
            <v>-8.5051200000000016</v>
          </cell>
          <cell r="J5612">
            <v>-10.944042340098937</v>
          </cell>
          <cell r="M5612">
            <v>-85.926209999999998</v>
          </cell>
          <cell r="N5612">
            <v>-117.11445517440512</v>
          </cell>
          <cell r="R5612">
            <v>-150.60345719470195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s"/>
      <sheetName val="Index"/>
      <sheetName val="Buildup"/>
      <sheetName val="Buildup_Print Out"/>
      <sheetName val="Sum US"/>
      <sheetName val="Sum BR"/>
      <sheetName val="LTM"/>
      <sheetName val="Comparação"/>
      <sheetName val="P&amp;L"/>
      <sheetName val="P&amp;L Port"/>
      <sheetName val="BS"/>
      <sheetName val="BS Port"/>
      <sheetName val="CFS"/>
      <sheetName val="CFS Port"/>
      <sheetName val="Debt Build Up"/>
      <sheetName val="Assump"/>
      <sheetName val="Assump _Print Out"/>
      <sheetName val="Amort"/>
      <sheetName val="Depr"/>
      <sheetName val="Debt"/>
      <sheetName val="DCF_5"/>
      <sheetName val="DCF_10"/>
      <sheetName val="DCF10 Port"/>
      <sheetName val="WACC"/>
      <sheetName val="WACC Port"/>
      <sheetName val="Tax"/>
      <sheetName val="__FDSCACHE__"/>
      <sheetName val="Factset"/>
      <sheetName val="Print Controls"/>
      <sheetName val="Conv. Pref."/>
      <sheetName val="Check"/>
      <sheetName val="EVA"/>
      <sheetName val="HighYield"/>
      <sheetName val="LBO"/>
      <sheetName val="Comps"/>
      <sheetName val="Premium"/>
      <sheetName val="Firm Value"/>
      <sheetName val="Shares Outstanding"/>
      <sheetName val="Options"/>
      <sheetName val="Preferred"/>
      <sheetName val="Conv. Debt"/>
      <sheetName val="PrintMacro"/>
      <sheetName val="RBE ACT mi"/>
      <sheetName val="Opções"/>
      <sheetName val="RESUMO BRADESCO"/>
      <sheetName val="Summary"/>
      <sheetName val="Assum"/>
      <sheetName val="Buildup_Print_Out"/>
      <sheetName val="Sum_US"/>
      <sheetName val="Sum_BR"/>
      <sheetName val="P&amp;L_Port"/>
      <sheetName val="BS_Port"/>
      <sheetName val="CFS_Port"/>
      <sheetName val="Debt_Build_Up"/>
      <sheetName val="Assump__Print_Out"/>
      <sheetName val="DCF10_Port"/>
      <sheetName val="WACC_Port"/>
      <sheetName val="Print_Controls"/>
      <sheetName val="Conv__Pref_"/>
      <sheetName val="Firm_Value"/>
      <sheetName val="Shares_Outstanding"/>
      <sheetName val="Conv__Debt"/>
      <sheetName val="RBE_ACT_mi"/>
      <sheetName val="RESUMO_BRADESCO"/>
      <sheetName val="Buildup_Print_Out1"/>
      <sheetName val="Sum_US1"/>
      <sheetName val="Sum_BR1"/>
      <sheetName val="P&amp;L_Port1"/>
      <sheetName val="BS_Port1"/>
      <sheetName val="CFS_Port1"/>
      <sheetName val="Debt_Build_Up1"/>
      <sheetName val="Assump__Print_Out1"/>
      <sheetName val="DCF10_Port1"/>
      <sheetName val="WACC_Port1"/>
      <sheetName val="Print_Controls1"/>
      <sheetName val="Conv__Pref_1"/>
      <sheetName val="Firm_Value1"/>
      <sheetName val="Shares_Outstanding1"/>
      <sheetName val="Conv__Debt1"/>
      <sheetName val="RBE_ACT_mi1"/>
      <sheetName val="RESUMO_BRADESCO1"/>
      <sheetName val="Apoio"/>
      <sheetName val="Empreiteiro"/>
      <sheetName val="Plan1"/>
      <sheetName val="1.P&amp;L"/>
      <sheetName val="Buy Out Overview"/>
      <sheetName val="Plan2"/>
      <sheetName val="Buildup_Print_Out2"/>
      <sheetName val="Sum_US2"/>
      <sheetName val="Sum_BR2"/>
      <sheetName val="P&amp;L_Port2"/>
      <sheetName val="BS_Port2"/>
      <sheetName val="CFS_Port2"/>
      <sheetName val="Debt_Build_Up2"/>
      <sheetName val="Assump__Print_Out2"/>
      <sheetName val="DCF10_Port2"/>
      <sheetName val="WACC_Port2"/>
      <sheetName val="Print_Controls2"/>
      <sheetName val="Conv__Pref_2"/>
      <sheetName val="Firm_Value2"/>
      <sheetName val="Shares_Outstanding2"/>
      <sheetName val="Conv__Debt2"/>
      <sheetName val="RBE_ACT_mi2"/>
      <sheetName val="RESUMO_BRADESCO2"/>
      <sheetName val="DCF Assumptions"/>
      <sheetName val="PV Calcs"/>
      <sheetName val="1. Instellingen"/>
      <sheetName val="Oper"/>
      <sheetName val="RetrieveParameters"/>
      <sheetName val="Names"/>
      <sheetName val="anterior"/>
      <sheetName val="forecast"/>
      <sheetName val="orçamento"/>
      <sheetName val="atual"/>
      <sheetName val="FluxoCaixaIndexado"/>
      <sheetName val="Capa"/>
      <sheetName val="DADOS"/>
      <sheetName val="FICBIOM"/>
      <sheetName val="RESUMO_AUT1"/>
      <sheetName val="RESUMO-GERAL-INSUMOS"/>
      <sheetName val="Predio_02_andares"/>
      <sheetName val="SCO0504"/>
      <sheetName val="12.1"/>
      <sheetName val="Estrutura metálica"/>
      <sheetName val="Orcto"/>
    </sheetNames>
    <sheetDataSet>
      <sheetData sheetId="0" refreshError="1">
        <row r="13">
          <cell r="C13">
            <v>2000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 refreshError="1"/>
      <sheetData sheetId="43" refreshError="1"/>
      <sheetData sheetId="44" refreshError="1"/>
      <sheetData sheetId="45"/>
      <sheetData sheetId="46" refreshError="1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/>
      <sheetData sheetId="122" refreshError="1"/>
      <sheetData sheetId="123" refreshError="1"/>
      <sheetData sheetId="124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bndes"/>
      <sheetName val="Orcto"/>
      <sheetName val="FICBIOM"/>
      <sheetName val="DCF Assumptions"/>
      <sheetName val="PV Calcs"/>
      <sheetName val="orçamento"/>
      <sheetName val="LD-PS-PMC-RMA"/>
      <sheetName val="Summary"/>
      <sheetName val="Assump. "/>
      <sheetName val="anterior"/>
      <sheetName val="atual"/>
      <sheetName val="Overige"/>
      <sheetName val="Dados"/>
      <sheetName val="Imobiliz"/>
      <sheetName val="Oper"/>
      <sheetName val="         Title              "/>
      <sheetName val="FCAC"/>
      <sheetName val="Eco-Fin"/>
      <sheetName val="ENC SOCIAIS"/>
      <sheetName val="FLUXO - EXECUÇÃO PRÓPRIA"/>
      <sheetName val="CONSSID12-96"/>
      <sheetName val="RESUMO_AUT1"/>
      <sheetName val="Tabela"/>
      <sheetName val="Controls"/>
      <sheetName val="PLANILHA (2)"/>
      <sheetName val="RBE ACT mi"/>
      <sheetName val="RetrieveParameters"/>
      <sheetName val="Names"/>
      <sheetName val="Constants"/>
      <sheetName val="POP cost"/>
      <sheetName val="Cenarios"/>
      <sheetName val="Control Pane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V"/>
      <sheetName val="WVCorrecties"/>
      <sheetName val="WVBasis"/>
      <sheetName val="Advertenties"/>
      <sheetName val="AbonnementenLv"/>
      <sheetName val="Distributie opbrengst"/>
      <sheetName val="Overige opbrengsten"/>
      <sheetName val="Grond-en hulpstoffen"/>
      <sheetName val="Uitbesteed werk"/>
      <sheetName val="Distributiekosten"/>
      <sheetName val="externe redactiekosten"/>
      <sheetName val="LonenEnSalarissen"/>
      <sheetName val="Afschrijvingen"/>
      <sheetName val="Verkoopkosten"/>
      <sheetName val="Automatiseringskosten"/>
      <sheetName val="Huisvestingskosten"/>
      <sheetName val="Algemene kosten"/>
      <sheetName val="Resultaat deelnemingen"/>
      <sheetName val="Interest"/>
      <sheetName val="VPB"/>
      <sheetName val="Parameters"/>
      <sheetName val="Plan1"/>
      <sheetName val="Atual"/>
      <sheetName val="Orcto"/>
      <sheetName val="Distributie_opbrengst"/>
      <sheetName val="Overige_opbrengsten"/>
      <sheetName val="Grond-en_hulpstoffen"/>
      <sheetName val="Uitbesteed_werk"/>
      <sheetName val="externe_redactiekosten"/>
      <sheetName val="Algemene_kosten"/>
      <sheetName val="Resultaat_deelnemingen"/>
      <sheetName val="Distributie_opbrengst1"/>
      <sheetName val="Overige_opbrengsten1"/>
      <sheetName val="Grond-en_hulpstoffen1"/>
      <sheetName val="Uitbesteed_werk1"/>
      <sheetName val="externe_redactiekosten1"/>
      <sheetName val="Algemene_kosten1"/>
      <sheetName val="Resultaat_deelnemingen1"/>
      <sheetName val="Composições"/>
      <sheetName val="Dados"/>
      <sheetName val="Oper"/>
      <sheetName val="Overige"/>
      <sheetName val="Distributie_opbrengst2"/>
      <sheetName val="Overige_opbrengsten2"/>
      <sheetName val="Grond-en_hulpstoffen2"/>
      <sheetName val="Uitbesteed_werk2"/>
      <sheetName val="externe_redactiekosten2"/>
      <sheetName val="Algemene_kosten2"/>
      <sheetName val="Resultaat_deelnemingen2"/>
      <sheetName val="eco-fin"/>
      <sheetName val="conssid12-96"/>
      <sheetName val="fluxo de caixa"/>
      <sheetName val="Index"/>
      <sheetName val="1. Instellingen"/>
      <sheetName val="Ctrl"/>
      <sheetName val="Summary_T"/>
      <sheetName val="0 - PUC"/>
      <sheetName val="QUADRA POLIESPORTIVA"/>
      <sheetName val="Salário de Mão de Obra"/>
      <sheetName val="FCAC"/>
      <sheetName val="ENC SOCIAIS"/>
      <sheetName val="FLUXO - EXECUÇÃO PRÓPRIA"/>
      <sheetName val="ORGANIZADA"/>
      <sheetName val="         Title             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3">
          <cell r="B3" t="str">
            <v>B2006</v>
          </cell>
        </row>
        <row r="4">
          <cell r="B4" t="str">
            <v>M2007_2</v>
          </cell>
        </row>
        <row r="5">
          <cell r="B5" t="str">
            <v>M2008_2</v>
          </cell>
        </row>
      </sheetData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  <sheetData sheetId="40" refreshError="1"/>
      <sheetData sheetId="41" refreshError="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e data"/>
      <sheetName val="Title"/>
      <sheetName val="Summary"/>
      <sheetName val="Stats"/>
      <sheetName val="Uplift"/>
      <sheetName val="P&amp;L1"/>
      <sheetName val="P&amp;L2"/>
      <sheetName val="Balance sheet"/>
      <sheetName val="Synergies"/>
      <sheetName val="Sensitivity"/>
      <sheetName val="Bidder"/>
      <sheetName val="Target1"/>
      <sheetName val="Target2"/>
      <sheetName val="Graphs"/>
      <sheetName val="Notes"/>
      <sheetName val="Macros"/>
      <sheetName val="Protection"/>
      <sheetName val="Parameters"/>
      <sheetName val="Data"/>
      <sheetName val="Tabelas"/>
      <sheetName val="Eqy Fin"/>
      <sheetName val="base_folha"/>
      <sheetName val="Balance_sheet"/>
      <sheetName val="Base_data"/>
      <sheetName val="Eqy_Fin"/>
      <sheetName val="Balance_sheet1"/>
      <sheetName val="Base_data1"/>
      <sheetName val="Eqy_Fin1"/>
      <sheetName val="BDI Com"/>
      <sheetName val="C_268-038"/>
      <sheetName val="C_268-039"/>
      <sheetName val="C_268-041"/>
      <sheetName val="C_268-042"/>
      <sheetName val="C_268-043"/>
      <sheetName val="C_268-044"/>
      <sheetName val="C_268-045"/>
      <sheetName val="C_268-046"/>
      <sheetName val="C_268-047"/>
      <sheetName val="C_268-048"/>
      <sheetName val="C_268-049"/>
      <sheetName val="C_268-060"/>
      <sheetName val="C_268-061"/>
      <sheetName val="E-001"/>
      <sheetName val="E-002"/>
      <sheetName val="E-004"/>
      <sheetName val="E-005"/>
      <sheetName val="E-006"/>
      <sheetName val="E-007"/>
      <sheetName val="E-008"/>
      <sheetName val="E-009"/>
      <sheetName val="E-010"/>
      <sheetName val="E-011"/>
      <sheetName val="E-012"/>
      <sheetName val="E-013"/>
      <sheetName val="E-014"/>
      <sheetName val="E-015"/>
      <sheetName val="E-017"/>
      <sheetName val="E-018"/>
      <sheetName val="E-019"/>
      <sheetName val="E-020"/>
      <sheetName val="E-021"/>
      <sheetName val="E-022"/>
      <sheetName val="E-023"/>
      <sheetName val="E-024"/>
      <sheetName val="E-025"/>
      <sheetName val="E-026"/>
      <sheetName val="E-027"/>
      <sheetName val="E-028"/>
      <sheetName val="E-029"/>
      <sheetName val="E-030"/>
      <sheetName val="E-031"/>
      <sheetName val="E-032"/>
      <sheetName val="E-033"/>
      <sheetName val="E-034"/>
      <sheetName val="E-035"/>
      <sheetName val="E-036"/>
      <sheetName val="E-037"/>
      <sheetName val="E-038"/>
      <sheetName val="E-039"/>
      <sheetName val="E-040"/>
      <sheetName val="anterior"/>
      <sheetName val="forecast"/>
      <sheetName val="orçamento"/>
      <sheetName val="atual"/>
      <sheetName val="Oper"/>
      <sheetName val="Inputs"/>
      <sheetName val="Balance_sheet2"/>
      <sheetName val="Base_data2"/>
      <sheetName val="Eqy_Fin2"/>
      <sheetName val="Orcto"/>
      <sheetName val="MED_SET"/>
      <sheetName val="Dados"/>
      <sheetName val="Plan1"/>
      <sheetName val="FluxoCaixaIndexado"/>
      <sheetName val="Comp BDI"/>
      <sheetName val="Tabela"/>
      <sheetName val="DCF Assumptions"/>
      <sheetName val="PV Calcs"/>
      <sheetName val="base"/>
      <sheetName val="Base Gráfico"/>
      <sheetName val="Acquisition Model Feb 2006"/>
      <sheetName val="RealOut02"/>
      <sheetName val="B-Pav"/>
      <sheetName val="Composições"/>
    </sheetNames>
    <sheetDataSet>
      <sheetData sheetId="0" refreshError="1">
        <row r="8">
          <cell r="E8" t="str">
            <v>[BidCo]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>
        <row r="8">
          <cell r="E8" t="str">
            <v>[BidCo]</v>
          </cell>
        </row>
      </sheetData>
      <sheetData sheetId="87">
        <row r="8">
          <cell r="E8" t="str">
            <v>[BidCo]</v>
          </cell>
        </row>
      </sheetData>
      <sheetData sheetId="88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 refreshError="1"/>
      <sheetData sheetId="101" refreshError="1"/>
      <sheetData sheetId="102" refreshError="1"/>
      <sheetData sheetId="103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U TV &amp; Ancillary"/>
      <sheetName val="Stamgegevens"/>
      <sheetName val="TV per titel"/>
      <sheetName val="Airline"/>
      <sheetName val="VOD"/>
      <sheetName val="PPV"/>
      <sheetName val="Overige"/>
      <sheetName val="Koersverschil"/>
      <sheetName val="BU Rental"/>
      <sheetName val="RENTAL"/>
      <sheetName val="TV &amp; Ancillary"/>
      <sheetName val="OVERIG"/>
      <sheetName val="Order Rental"/>
      <sheetName val="OrderStat Rental"/>
      <sheetName val="Kostprijs_TV"/>
      <sheetName val="Blad1"/>
      <sheetName val="TV"/>
      <sheetName val="2004 LE0"/>
      <sheetName val="Base data"/>
      <sheetName val="quadro ii "/>
      <sheetName val="BU_TV_&amp;_Ancillary"/>
      <sheetName val="TV_per_titel"/>
      <sheetName val="BU_Rental"/>
      <sheetName val="TV_&amp;_Ancillary"/>
      <sheetName val="Order_Rental"/>
      <sheetName val="OrderStat_Rental"/>
      <sheetName val="2004_LE0"/>
      <sheetName val="Base_data"/>
      <sheetName val="quadro_ii_"/>
      <sheetName val="BU_TV_&amp;_Ancillary1"/>
      <sheetName val="TV_per_titel1"/>
      <sheetName val="BU_Rental1"/>
      <sheetName val="TV_&amp;_Ancillary1"/>
      <sheetName val="Order_Rental1"/>
      <sheetName val="OrderStat_Rental1"/>
      <sheetName val="2004_LE01"/>
      <sheetName val="Base_data1"/>
      <sheetName val="quadro_ii_1"/>
      <sheetName val="BDI Com"/>
      <sheetName val="C_268-038"/>
      <sheetName val="C_268-039"/>
      <sheetName val="C_268-041"/>
      <sheetName val="C_268-042"/>
      <sheetName val="C_268-043"/>
      <sheetName val="C_268-044"/>
      <sheetName val="C_268-045"/>
      <sheetName val="C_268-046"/>
      <sheetName val="C_268-047"/>
      <sheetName val="C_268-048"/>
      <sheetName val="C_268-049"/>
      <sheetName val="C_268-060"/>
      <sheetName val="C_268-061"/>
      <sheetName val="E-001"/>
      <sheetName val="E-002"/>
      <sheetName val="E-004"/>
      <sheetName val="E-005"/>
      <sheetName val="E-006"/>
      <sheetName val="E-007"/>
      <sheetName val="E-008"/>
      <sheetName val="E-009"/>
      <sheetName val="E-010"/>
      <sheetName val="E-011"/>
      <sheetName val="E-012"/>
      <sheetName val="E-013"/>
      <sheetName val="E-014"/>
      <sheetName val="E-015"/>
      <sheetName val="E-017"/>
      <sheetName val="E-018"/>
      <sheetName val="E-019"/>
      <sheetName val="E-020"/>
      <sheetName val="E-021"/>
      <sheetName val="E-022"/>
      <sheetName val="E-023"/>
      <sheetName val="E-024"/>
      <sheetName val="E-025"/>
      <sheetName val="E-026"/>
      <sheetName val="E-027"/>
      <sheetName val="E-028"/>
      <sheetName val="E-029"/>
      <sheetName val="E-030"/>
      <sheetName val="E-031"/>
      <sheetName val="E-032"/>
      <sheetName val="E-033"/>
      <sheetName val="E-034"/>
      <sheetName val="E-035"/>
      <sheetName val="E-036"/>
      <sheetName val="E-037"/>
      <sheetName val="E-038"/>
      <sheetName val="E-039"/>
      <sheetName val="E-040"/>
      <sheetName val="anterior"/>
      <sheetName val="orçamento"/>
      <sheetName val="atual"/>
      <sheetName val="Oper"/>
      <sheetName val="Capa"/>
      <sheetName val="BU_TV_&amp;_Ancillary2"/>
      <sheetName val="TV_per_titel2"/>
      <sheetName val="BU_Rental2"/>
      <sheetName val="TV_&amp;_Ancillary2"/>
      <sheetName val="Order_Rental2"/>
      <sheetName val="OrderStat_Rental2"/>
      <sheetName val="2004_LE02"/>
      <sheetName val="Base_data2"/>
      <sheetName val="quadro_ii_2"/>
      <sheetName val="forecast"/>
      <sheetName val="base_folha"/>
      <sheetName val="Dados"/>
      <sheetName val="Orcto"/>
      <sheetName val="Summary_T"/>
      <sheetName val="Opções"/>
      <sheetName val="P&amp;L"/>
      <sheetName val="Cenarios"/>
      <sheetName val="Plan1"/>
      <sheetName val="Comp BDI"/>
      <sheetName val="PLANILHA (2)"/>
      <sheetName val="cargaPRU"/>
      <sheetName val="Composições"/>
      <sheetName val="0 - PUC"/>
    </sheetNames>
    <sheetDataSet>
      <sheetData sheetId="0" refreshError="1">
        <row r="1">
          <cell r="V1">
            <v>1.2</v>
          </cell>
        </row>
        <row r="26">
          <cell r="S26">
            <v>-5125.6433333333116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>
        <row r="1">
          <cell r="V1">
            <v>1.2</v>
          </cell>
        </row>
      </sheetData>
      <sheetData sheetId="96"/>
      <sheetData sheetId="97"/>
      <sheetData sheetId="98"/>
      <sheetData sheetId="99"/>
      <sheetData sheetId="100">
        <row r="1">
          <cell r="V1">
            <v>1.2</v>
          </cell>
        </row>
      </sheetData>
      <sheetData sheetId="101"/>
      <sheetData sheetId="102"/>
      <sheetData sheetId="103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tants"/>
      <sheetName val="POP cost"/>
      <sheetName val="BASE MODEL V1"/>
      <sheetName val="BU TV &amp; Ancillary"/>
      <sheetName val="Premissas"/>
      <sheetName val="BASE_MODEL_V1"/>
      <sheetName val="POP_cost"/>
      <sheetName val="BU_TV_&amp;_Ancillary"/>
      <sheetName val="BASE_MODEL_V11"/>
      <sheetName val="POP_cost1"/>
      <sheetName val="BU_TV_&amp;_Ancillary1"/>
      <sheetName val="Comp BDI"/>
      <sheetName val="anterior"/>
      <sheetName val="forecast"/>
      <sheetName val="orçamento"/>
      <sheetName val="atual"/>
      <sheetName val="Index"/>
      <sheetName val="1. Instellingen"/>
      <sheetName val="conssid12-96"/>
      <sheetName val="BASE_MODEL_V12"/>
      <sheetName val="POP_cost2"/>
      <sheetName val="BU_TV_&amp;_Ancillary2"/>
      <sheetName val="quadro ii "/>
      <sheetName val="RealOut02"/>
      <sheetName val="PLANILHA (2)"/>
      <sheetName val="Oper"/>
      <sheetName val="Orcto"/>
      <sheetName val="FICBIOM"/>
      <sheetName val="Base data"/>
      <sheetName val="MED_SET"/>
      <sheetName val="Parameters"/>
      <sheetName val="MCBR"/>
      <sheetName val="12-2007 - BACAXA"/>
      <sheetName val="Insumos"/>
      <sheetName val="BDG"/>
      <sheetName val="ConsRot"/>
      <sheetName val="Orc"/>
      <sheetName val="Dados"/>
      <sheetName val="Cargo CC S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BO. US$12,5 MM - 1ª"/>
      <sheetName val="RABO. US$12,5 MM - 1ª-cor."/>
      <sheetName val="RABO. US$12,5 MM - 2ª"/>
      <sheetName val="BRADESCO - SAMPCO"/>
      <sheetName val="BRADESCO - 2ª"/>
      <sheetName val="RABOBANK US$ 20MM"/>
      <sheetName val="OCTAGON"/>
      <sheetName val="ITAÚ"/>
      <sheetName val="Plan1"/>
      <sheetName val="SAFRA - US$10"/>
      <sheetName val="SAFRA - US$5"/>
      <sheetName val="SAFRA - US$5 (2)"/>
      <sheetName val="RABOBANK US$ 40MM"/>
      <sheetName val="BRADESCO - SAMPCO (2)"/>
      <sheetName val="ITAÚ US$ 23MM"/>
      <sheetName val="APROPRIAÇÃO-MAI5 (2)"/>
      <sheetName val="Curto-Longo PzMAI5 (2)"/>
      <sheetName val="APROPRIAÇÃO-JUL5"/>
      <sheetName val="Curto-Longo PzJUL05"/>
      <sheetName val="APROPRIAÇÃO-AGO05"/>
      <sheetName val="Curto-Longo PzAGO05"/>
      <sheetName val="ING US$10MM"/>
      <sheetName val="APROPRIAÇÃO-OUT05"/>
      <sheetName val="Curto-Longo PzOUT05"/>
      <sheetName val="APROPRIAÇÃO-SET05"/>
      <sheetName val="Curto-Longo PzSET05"/>
      <sheetName val="APROPRIAÇÃO-ABR05"/>
      <sheetName val="APROPRIAÇÃO-MAR05"/>
      <sheetName val="APROPRIAÇÃO-FEV05"/>
      <sheetName val="APROPRIAÇÃO-JAN05"/>
      <sheetName val="APROPRIAÇÃO-DEZ04"/>
      <sheetName val="APROPRIAÇÃO-NOV04"/>
      <sheetName val="APROPRIAÇÃO-PRE"/>
      <sheetName val="APROPRIAÇÃO AGO04"/>
      <sheetName val="APROPRIAÇÃO JUL04"/>
      <sheetName val="Curto-Longo Pz SET-04"/>
      <sheetName val="Curto-Longo Pz OUT-04"/>
      <sheetName val="Curto-Longo Pz DEZ04"/>
      <sheetName val="Curto-Longo Pz MAR05"/>
      <sheetName val="Curto-Longo PzABR05"/>
      <sheetName val="Curto-Longo Pz JAN05"/>
      <sheetName val="Curto-Longo Pz NOV04"/>
      <sheetName val="Curto-Longo Pz AGO-04"/>
      <sheetName val="Curto-Longo Pz Jul-04"/>
      <sheetName val="Curto-Longo Pz Jun-04"/>
      <sheetName val="BRADESCO _ 2ª"/>
      <sheetName val="RABOBANK US_ 20MM"/>
      <sheetName val="SAFRA _ US_10"/>
      <sheetName val="SAFRA _ US_5"/>
      <sheetName val="SAFRA _ US_5 _2_"/>
      <sheetName val="RABOBANK US_ 40MM"/>
      <sheetName val="BRADESCO _ SAMPCO _2_"/>
      <sheetName val="ITAÚ US_ 23MM"/>
      <sheetName val="ING US_10MM"/>
      <sheetName val="Constants"/>
      <sheetName val="POP cost"/>
      <sheetName val="market"/>
      <sheetName val="BASE DE DADOS"/>
      <sheetName val="quadro ii "/>
      <sheetName val="Aplicação HTB"/>
      <sheetName val="Conta Cliente"/>
      <sheetName val="Acompanhamento de RCC"/>
      <sheetName val="anterior"/>
      <sheetName val="orçamento"/>
      <sheetName val="atual"/>
      <sheetName val="Performance"/>
      <sheetName val="Summary"/>
      <sheetName val="Assum"/>
      <sheetName val="Plan2"/>
      <sheetName val="RABO__US$12,5_MM_-_1ª"/>
      <sheetName val="RABO__US$12,5_MM_-_1ª-cor_"/>
      <sheetName val="RABO__US$12,5_MM_-_2ª"/>
      <sheetName val="BRADESCO_-_SAMPCO"/>
      <sheetName val="BRADESCO_-_2ª"/>
      <sheetName val="RABOBANK_US$_20MM"/>
      <sheetName val="SAFRA_-_US$10"/>
      <sheetName val="SAFRA_-_US$5"/>
      <sheetName val="SAFRA_-_US$5_(2)"/>
      <sheetName val="RABOBANK_US$_40MM"/>
      <sheetName val="BRADESCO_-_SAMPCO_(2)"/>
      <sheetName val="ITAÚ_US$_23MM"/>
      <sheetName val="APROPRIAÇÃO-MAI5_(2)"/>
      <sheetName val="Curto-Longo_PzMAI5_(2)"/>
      <sheetName val="Curto-Longo_PzJUL05"/>
      <sheetName val="Curto-Longo_PzAGO05"/>
      <sheetName val="ING_US$10MM"/>
      <sheetName val="Curto-Longo_PzOUT05"/>
      <sheetName val="Curto-Longo_PzSET05"/>
      <sheetName val="APROPRIAÇÃO_AGO04"/>
      <sheetName val="APROPRIAÇÃO_JUL04"/>
      <sheetName val="Curto-Longo_Pz_SET-04"/>
      <sheetName val="Curto-Longo_Pz_OUT-04"/>
      <sheetName val="Curto-Longo_Pz_DEZ04"/>
      <sheetName val="Curto-Longo_Pz_MAR05"/>
      <sheetName val="Curto-Longo_PzABR05"/>
      <sheetName val="Curto-Longo_Pz_JAN05"/>
      <sheetName val="Curto-Longo_Pz_NOV04"/>
      <sheetName val="Curto-Longo_Pz_AGO-04"/>
      <sheetName val="Curto-Longo_Pz_Jul-04"/>
      <sheetName val="Curto-Longo_Pz_Jun-04"/>
      <sheetName val="BRADESCO___2ª"/>
      <sheetName val="RABOBANK_US__20MM"/>
      <sheetName val="SAFRA___US_10"/>
      <sheetName val="SAFRA___US_5"/>
      <sheetName val="SAFRA___US_5__2_"/>
      <sheetName val="RABOBANK_US__40MM"/>
      <sheetName val="BRADESCO___SAMPCO__2_"/>
      <sheetName val="ITAÚ_US__23MM"/>
      <sheetName val="ING_US_10MM"/>
      <sheetName val="POP_cost"/>
      <sheetName val="BASE_DE_DADOS"/>
      <sheetName val="quadro_ii_"/>
      <sheetName val="Aplicação_HTB"/>
      <sheetName val="Conta_Cliente"/>
      <sheetName val="Acompanhamento_de_RCC"/>
      <sheetName val="Premissas"/>
      <sheetName val="Oper"/>
      <sheetName val="         Title              "/>
      <sheetName val="RABO__US$12,5_MM_-_1ª1"/>
      <sheetName val="RABO__US$12,5_MM_-_1ª-cor_1"/>
      <sheetName val="RABO__US$12,5_MM_-_2ª1"/>
      <sheetName val="BRADESCO_-_SAMPCO1"/>
      <sheetName val="BRADESCO_-_2ª1"/>
      <sheetName val="RABOBANK_US$_20MM1"/>
      <sheetName val="SAFRA_-_US$101"/>
      <sheetName val="SAFRA_-_US$51"/>
      <sheetName val="SAFRA_-_US$5_(2)1"/>
      <sheetName val="RABOBANK_US$_40MM1"/>
      <sheetName val="BRADESCO_-_SAMPCO_(2)1"/>
      <sheetName val="ITAÚ_US$_23MM1"/>
      <sheetName val="APROPRIAÇÃO-MAI5_(2)1"/>
      <sheetName val="Curto-Longo_PzMAI5_(2)1"/>
      <sheetName val="Curto-Longo_PzJUL051"/>
      <sheetName val="Curto-Longo_PzAGO051"/>
      <sheetName val="ING_US$10MM1"/>
      <sheetName val="Curto-Longo_PzOUT051"/>
      <sheetName val="Curto-Longo_PzSET051"/>
      <sheetName val="APROPRIAÇÃO_AGO041"/>
      <sheetName val="APROPRIAÇÃO_JUL041"/>
      <sheetName val="Curto-Longo_Pz_SET-041"/>
      <sheetName val="Curto-Longo_Pz_OUT-041"/>
      <sheetName val="Curto-Longo_Pz_DEZ041"/>
      <sheetName val="Curto-Longo_Pz_MAR051"/>
      <sheetName val="Curto-Longo_PzABR051"/>
      <sheetName val="Curto-Longo_Pz_JAN051"/>
      <sheetName val="Curto-Longo_Pz_NOV041"/>
      <sheetName val="Curto-Longo_Pz_AGO-041"/>
      <sheetName val="Curto-Longo_Pz_Jul-041"/>
      <sheetName val="Curto-Longo_Pz_Jun-041"/>
      <sheetName val="BRADESCO___2ª1"/>
      <sheetName val="RABOBANK_US__20MM1"/>
      <sheetName val="SAFRA___US_101"/>
      <sheetName val="SAFRA___US_51"/>
      <sheetName val="SAFRA___US_5__2_1"/>
      <sheetName val="RABOBANK_US__40MM1"/>
      <sheetName val="BRADESCO___SAMPCO__2_1"/>
      <sheetName val="ITAÚ_US__23MM1"/>
      <sheetName val="ING_US_10MM1"/>
      <sheetName val="POP_cost1"/>
      <sheetName val="BASE_DE_DADOS1"/>
      <sheetName val="quadro_ii_1"/>
      <sheetName val="Aplicação_HTB1"/>
      <sheetName val="Conta_Cliente1"/>
      <sheetName val="Acompanhamento_de_RCC1"/>
      <sheetName val="_________Title______________"/>
      <sheetName val="base_folha"/>
      <sheetName val="1. Instellingen"/>
      <sheetName val="RetrieveParameters"/>
      <sheetName val="Names"/>
      <sheetName val="Resultado"/>
      <sheetName val="conssid12-96"/>
      <sheetName val="Planilha1"/>
      <sheetName val="CHUQ"/>
      <sheetName val="conc 20"/>
      <sheetName val="PESOS PARA CRONOGRAMA"/>
      <sheetName val="Dados"/>
      <sheetName val="Imobiliz"/>
      <sheetName val="AbertInvest"/>
      <sheetName val="Cargo CC Set"/>
      <sheetName val="P&amp;L consolidated"/>
      <sheetName val="Orc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21">
          <cell r="D21">
            <v>38077</v>
          </cell>
          <cell r="E21">
            <v>37950</v>
          </cell>
          <cell r="F21">
            <v>110381.37</v>
          </cell>
          <cell r="G21">
            <v>110381.37</v>
          </cell>
          <cell r="N21">
            <v>10000000</v>
          </cell>
          <cell r="O21">
            <v>29086000</v>
          </cell>
          <cell r="P21">
            <v>10037950</v>
          </cell>
          <cell r="Q21">
            <v>29196381.370000001</v>
          </cell>
          <cell r="S21">
            <v>423040</v>
          </cell>
          <cell r="T21">
            <v>110381.37</v>
          </cell>
        </row>
        <row r="22">
          <cell r="D22">
            <v>38107</v>
          </cell>
          <cell r="E22">
            <v>49500</v>
          </cell>
          <cell r="F22">
            <v>145762.65</v>
          </cell>
          <cell r="G22">
            <v>145762.65</v>
          </cell>
          <cell r="K22">
            <v>0</v>
          </cell>
          <cell r="L22">
            <v>0</v>
          </cell>
          <cell r="M22">
            <v>0</v>
          </cell>
          <cell r="N22">
            <v>10000000</v>
          </cell>
          <cell r="O22">
            <v>29447000</v>
          </cell>
          <cell r="P22">
            <v>10087450</v>
          </cell>
          <cell r="Q22">
            <v>29704514.02</v>
          </cell>
          <cell r="R22">
            <v>1370</v>
          </cell>
          <cell r="S22">
            <v>361000</v>
          </cell>
          <cell r="T22">
            <v>145762.65</v>
          </cell>
        </row>
        <row r="23">
          <cell r="D23">
            <v>38138</v>
          </cell>
          <cell r="E23">
            <v>51150</v>
          </cell>
          <cell r="F23">
            <v>160053.47</v>
          </cell>
          <cell r="G23">
            <v>160053.47</v>
          </cell>
          <cell r="N23">
            <v>10000000</v>
          </cell>
          <cell r="O23">
            <v>31291000</v>
          </cell>
          <cell r="P23">
            <v>10138600</v>
          </cell>
          <cell r="Q23">
            <v>31724693.260000002</v>
          </cell>
          <cell r="R23">
            <v>16125.77</v>
          </cell>
          <cell r="S23">
            <v>1844000</v>
          </cell>
          <cell r="T23">
            <v>160053.47</v>
          </cell>
        </row>
        <row r="24">
          <cell r="D24">
            <v>38168</v>
          </cell>
          <cell r="E24">
            <v>49500</v>
          </cell>
          <cell r="F24">
            <v>153821.25</v>
          </cell>
          <cell r="G24">
            <v>153821.25</v>
          </cell>
          <cell r="K24">
            <v>0</v>
          </cell>
          <cell r="L24">
            <v>0</v>
          </cell>
          <cell r="M24">
            <v>0</v>
          </cell>
          <cell r="N24">
            <v>10000000</v>
          </cell>
          <cell r="O24">
            <v>31075000</v>
          </cell>
          <cell r="P24">
            <v>10188100</v>
          </cell>
          <cell r="Q24">
            <v>31659520.75</v>
          </cell>
          <cell r="R24">
            <v>-2993.76</v>
          </cell>
          <cell r="S24">
            <v>-216000</v>
          </cell>
          <cell r="T24">
            <v>153821.25</v>
          </cell>
        </row>
        <row r="25">
          <cell r="D25">
            <v>38199</v>
          </cell>
          <cell r="E25">
            <v>51150</v>
          </cell>
          <cell r="F25">
            <v>154820.82</v>
          </cell>
          <cell r="G25">
            <v>154820.82</v>
          </cell>
          <cell r="N25">
            <v>10000000</v>
          </cell>
          <cell r="O25">
            <v>30268000</v>
          </cell>
          <cell r="P25">
            <v>10239250</v>
          </cell>
          <cell r="Q25">
            <v>30992161.899999999</v>
          </cell>
          <cell r="R25">
            <v>-15179.67</v>
          </cell>
          <cell r="S25">
            <v>-807000</v>
          </cell>
          <cell r="T25">
            <v>154820.82</v>
          </cell>
        </row>
        <row r="26">
          <cell r="D26">
            <v>38230</v>
          </cell>
          <cell r="E26">
            <v>51150</v>
          </cell>
          <cell r="F26">
            <v>150063.87</v>
          </cell>
          <cell r="G26">
            <v>150063.87</v>
          </cell>
          <cell r="K26">
            <v>0</v>
          </cell>
          <cell r="L26">
            <v>0</v>
          </cell>
          <cell r="M26">
            <v>0</v>
          </cell>
          <cell r="N26">
            <v>10000000</v>
          </cell>
          <cell r="O26">
            <v>29338000</v>
          </cell>
          <cell r="P26">
            <v>10290400</v>
          </cell>
          <cell r="Q26">
            <v>30189975.52</v>
          </cell>
          <cell r="R26">
            <v>-22250.25</v>
          </cell>
          <cell r="S26">
            <v>-930000</v>
          </cell>
          <cell r="T26">
            <v>150063.87</v>
          </cell>
        </row>
        <row r="27">
          <cell r="D27">
            <v>38238</v>
          </cell>
          <cell r="E27">
            <v>13200</v>
          </cell>
          <cell r="F27">
            <v>38627.160000000003</v>
          </cell>
          <cell r="G27">
            <v>38627.160000000003</v>
          </cell>
          <cell r="H27">
            <v>303600</v>
          </cell>
          <cell r="I27">
            <v>888424.68</v>
          </cell>
          <cell r="K27">
            <v>0</v>
          </cell>
          <cell r="L27">
            <v>303600</v>
          </cell>
          <cell r="M27">
            <v>888424.68</v>
          </cell>
          <cell r="N27">
            <v>10000000</v>
          </cell>
          <cell r="O27">
            <v>29263000</v>
          </cell>
          <cell r="P27">
            <v>10000000</v>
          </cell>
          <cell r="Q27">
            <v>29263000</v>
          </cell>
        </row>
        <row r="28">
          <cell r="D28">
            <v>38260</v>
          </cell>
          <cell r="E28">
            <v>41311.11</v>
          </cell>
          <cell r="F28">
            <v>118091.94</v>
          </cell>
          <cell r="G28">
            <v>155825.46</v>
          </cell>
          <cell r="K28">
            <v>0</v>
          </cell>
          <cell r="L28">
            <v>0</v>
          </cell>
          <cell r="M28">
            <v>0</v>
          </cell>
          <cell r="N28">
            <v>10000000</v>
          </cell>
          <cell r="O28">
            <v>28586000</v>
          </cell>
          <cell r="P28">
            <v>10041311.109999999</v>
          </cell>
          <cell r="Q28">
            <v>28704091.940000001</v>
          </cell>
          <cell r="R28">
            <v>-1284.3599999999999</v>
          </cell>
          <cell r="S28">
            <v>-752000</v>
          </cell>
          <cell r="T28">
            <v>155825.46</v>
          </cell>
        </row>
        <row r="29">
          <cell r="D29">
            <v>38291</v>
          </cell>
          <cell r="E29">
            <v>58211.11</v>
          </cell>
          <cell r="F29">
            <v>166280.04</v>
          </cell>
          <cell r="G29">
            <v>166280.04</v>
          </cell>
          <cell r="K29">
            <v>0</v>
          </cell>
          <cell r="L29">
            <v>0</v>
          </cell>
          <cell r="M29">
            <v>0</v>
          </cell>
          <cell r="N29">
            <v>10000000</v>
          </cell>
          <cell r="O29">
            <v>28565000</v>
          </cell>
          <cell r="P29">
            <v>10099522.220000001</v>
          </cell>
          <cell r="Q29">
            <v>28849285.219999999</v>
          </cell>
          <cell r="R29">
            <v>-86.76</v>
          </cell>
          <cell r="S29">
            <v>-21000</v>
          </cell>
          <cell r="T29">
            <v>166280.04</v>
          </cell>
        </row>
        <row r="30">
          <cell r="D30">
            <v>38321</v>
          </cell>
          <cell r="E30">
            <v>56333.33</v>
          </cell>
          <cell r="F30">
            <v>153829.42000000001</v>
          </cell>
          <cell r="G30">
            <v>153829.42000000001</v>
          </cell>
          <cell r="K30">
            <v>0</v>
          </cell>
          <cell r="N30">
            <v>10000000</v>
          </cell>
          <cell r="O30">
            <v>27307000</v>
          </cell>
          <cell r="P30">
            <v>10155855.550000001</v>
          </cell>
          <cell r="Q30">
            <v>27732594.75</v>
          </cell>
          <cell r="R30">
            <v>-12519.89</v>
          </cell>
          <cell r="S30">
            <v>-1258000</v>
          </cell>
          <cell r="T30">
            <v>153829.42000000001</v>
          </cell>
        </row>
        <row r="31">
          <cell r="D31">
            <v>38352</v>
          </cell>
          <cell r="E31">
            <v>58211.11</v>
          </cell>
          <cell r="F31">
            <v>154515.57</v>
          </cell>
          <cell r="G31">
            <v>154515.57</v>
          </cell>
          <cell r="K31">
            <v>0</v>
          </cell>
          <cell r="L31">
            <v>0</v>
          </cell>
          <cell r="M31">
            <v>0</v>
          </cell>
          <cell r="N31">
            <v>10000000</v>
          </cell>
          <cell r="O31">
            <v>26544000</v>
          </cell>
          <cell r="P31">
            <v>10214066.66</v>
          </cell>
          <cell r="Q31">
            <v>27112218.539999999</v>
          </cell>
          <cell r="R31">
            <v>-11891.78</v>
          </cell>
          <cell r="S31">
            <v>-763000</v>
          </cell>
          <cell r="T31">
            <v>154515.57</v>
          </cell>
        </row>
        <row r="32">
          <cell r="D32">
            <v>38383</v>
          </cell>
          <cell r="E32">
            <v>58211.11</v>
          </cell>
          <cell r="F32">
            <v>152792.51999999999</v>
          </cell>
          <cell r="G32">
            <v>152792.51999999999</v>
          </cell>
          <cell r="K32">
            <v>0</v>
          </cell>
          <cell r="L32">
            <v>0</v>
          </cell>
          <cell r="M32">
            <v>0</v>
          </cell>
          <cell r="N32">
            <v>10000000</v>
          </cell>
          <cell r="O32">
            <v>26248000</v>
          </cell>
          <cell r="P32">
            <v>10272277.77</v>
          </cell>
          <cell r="Q32">
            <v>26962674.690000001</v>
          </cell>
          <cell r="R32">
            <v>-6336.37</v>
          </cell>
          <cell r="S32">
            <v>-296000</v>
          </cell>
          <cell r="T32">
            <v>152792.51999999999</v>
          </cell>
        </row>
        <row r="33">
          <cell r="D33">
            <v>38411</v>
          </cell>
          <cell r="E33">
            <v>52577.78</v>
          </cell>
          <cell r="F33">
            <v>136439.34</v>
          </cell>
          <cell r="G33">
            <v>136439.34</v>
          </cell>
          <cell r="K33">
            <v>0</v>
          </cell>
          <cell r="L33">
            <v>0</v>
          </cell>
          <cell r="M33">
            <v>0</v>
          </cell>
          <cell r="N33">
            <v>10000000</v>
          </cell>
          <cell r="O33">
            <v>25950000</v>
          </cell>
          <cell r="P33">
            <v>10324855.550000001</v>
          </cell>
          <cell r="Q33">
            <v>26793000.149999999</v>
          </cell>
          <cell r="R33">
            <v>-8113.88</v>
          </cell>
          <cell r="S33">
            <v>-298000</v>
          </cell>
          <cell r="T33">
            <v>136439.34</v>
          </cell>
        </row>
        <row r="34">
          <cell r="D34">
            <v>38419</v>
          </cell>
          <cell r="E34">
            <v>15022.22</v>
          </cell>
          <cell r="F34">
            <v>39992.15</v>
          </cell>
          <cell r="G34">
            <v>39992.15</v>
          </cell>
          <cell r="H34">
            <v>339877.77</v>
          </cell>
          <cell r="I34">
            <v>904822.6</v>
          </cell>
          <cell r="K34">
            <v>0</v>
          </cell>
          <cell r="L34">
            <v>339877.77</v>
          </cell>
          <cell r="M34">
            <v>904822.6</v>
          </cell>
          <cell r="N34">
            <v>10000000</v>
          </cell>
          <cell r="O34">
            <v>26622000</v>
          </cell>
          <cell r="P34">
            <v>10000000</v>
          </cell>
          <cell r="Q34">
            <v>26622000</v>
          </cell>
        </row>
        <row r="35">
          <cell r="D35">
            <v>38442</v>
          </cell>
          <cell r="E35">
            <v>50791.67</v>
          </cell>
          <cell r="F35">
            <v>135420.75</v>
          </cell>
          <cell r="G35">
            <v>175472.99</v>
          </cell>
          <cell r="K35">
            <v>0</v>
          </cell>
          <cell r="L35">
            <v>0</v>
          </cell>
          <cell r="M35">
            <v>0</v>
          </cell>
          <cell r="N35">
            <v>10000000</v>
          </cell>
          <cell r="O35">
            <v>26662000</v>
          </cell>
          <cell r="P35">
            <v>10050791.67</v>
          </cell>
          <cell r="Q35">
            <v>26797420.75</v>
          </cell>
          <cell r="R35">
            <v>21770.21</v>
          </cell>
          <cell r="S35">
            <v>712000</v>
          </cell>
          <cell r="T35">
            <v>175472.99</v>
          </cell>
        </row>
        <row r="36">
          <cell r="D36">
            <v>38472</v>
          </cell>
          <cell r="E36">
            <v>66250</v>
          </cell>
          <cell r="F36">
            <v>167698.63</v>
          </cell>
          <cell r="G36">
            <v>167698.63</v>
          </cell>
          <cell r="K36">
            <v>0</v>
          </cell>
          <cell r="L36">
            <v>0</v>
          </cell>
          <cell r="M36">
            <v>0</v>
          </cell>
          <cell r="N36">
            <v>10000000</v>
          </cell>
          <cell r="O36">
            <v>25313000</v>
          </cell>
          <cell r="P36">
            <v>10117041.67</v>
          </cell>
          <cell r="Q36">
            <v>25609267.579999998</v>
          </cell>
          <cell r="R36">
            <v>-6851.8</v>
          </cell>
          <cell r="S36">
            <v>-1349000</v>
          </cell>
          <cell r="T36">
            <v>167698.63</v>
          </cell>
        </row>
        <row r="37">
          <cell r="D37">
            <v>38503</v>
          </cell>
          <cell r="E37">
            <v>68458.33</v>
          </cell>
          <cell r="F37">
            <v>164560.13</v>
          </cell>
          <cell r="G37">
            <v>164560.13</v>
          </cell>
          <cell r="K37">
            <v>0</v>
          </cell>
          <cell r="L37">
            <v>0</v>
          </cell>
          <cell r="M37">
            <v>0</v>
          </cell>
          <cell r="N37">
            <v>10000000</v>
          </cell>
          <cell r="O37">
            <v>24038000</v>
          </cell>
          <cell r="P37">
            <v>10185500</v>
          </cell>
          <cell r="Q37">
            <v>24483904.899999999</v>
          </cell>
          <cell r="R37">
            <v>-14922.81</v>
          </cell>
          <cell r="S37">
            <v>-1275000</v>
          </cell>
          <cell r="T37">
            <v>164560.13</v>
          </cell>
        </row>
        <row r="38">
          <cell r="D38">
            <v>38533</v>
          </cell>
          <cell r="E38">
            <v>66250</v>
          </cell>
          <cell r="F38">
            <v>155714</v>
          </cell>
          <cell r="G38">
            <v>155714</v>
          </cell>
          <cell r="K38">
            <v>0</v>
          </cell>
          <cell r="L38">
            <v>0</v>
          </cell>
          <cell r="M38">
            <v>0</v>
          </cell>
          <cell r="N38">
            <v>10000000</v>
          </cell>
          <cell r="O38">
            <v>23504000</v>
          </cell>
          <cell r="P38">
            <v>10251750</v>
          </cell>
          <cell r="Q38">
            <v>24095713.199999999</v>
          </cell>
          <cell r="R38">
            <v>-9905.7000000000007</v>
          </cell>
          <cell r="S38">
            <v>-534000</v>
          </cell>
          <cell r="T38">
            <v>155714</v>
          </cell>
        </row>
        <row r="39">
          <cell r="D39">
            <v>38564</v>
          </cell>
          <cell r="E39">
            <v>68458.33</v>
          </cell>
          <cell r="F39">
            <v>163649.64000000001</v>
          </cell>
          <cell r="G39">
            <v>163649.64000000001</v>
          </cell>
          <cell r="K39">
            <v>0</v>
          </cell>
          <cell r="L39">
            <v>0</v>
          </cell>
          <cell r="M39">
            <v>0</v>
          </cell>
          <cell r="N39">
            <v>10000000</v>
          </cell>
          <cell r="O39">
            <v>23905000</v>
          </cell>
          <cell r="P39">
            <v>10320208.33</v>
          </cell>
          <cell r="Q39">
            <v>24670458.010000002</v>
          </cell>
          <cell r="R39">
            <v>10095.17</v>
          </cell>
          <cell r="S39">
            <v>401000</v>
          </cell>
          <cell r="T39">
            <v>163649.64000000001</v>
          </cell>
        </row>
        <row r="40">
          <cell r="D40">
            <v>38595</v>
          </cell>
          <cell r="E40">
            <v>68458.33</v>
          </cell>
          <cell r="F40">
            <v>161814.95000000001</v>
          </cell>
          <cell r="G40">
            <v>161814.95000000001</v>
          </cell>
          <cell r="K40">
            <v>0</v>
          </cell>
          <cell r="L40">
            <v>0</v>
          </cell>
          <cell r="M40">
            <v>0</v>
          </cell>
          <cell r="N40">
            <v>10000000</v>
          </cell>
          <cell r="O40">
            <v>23637000</v>
          </cell>
          <cell r="P40">
            <v>10388666.66</v>
          </cell>
          <cell r="Q40">
            <v>24555691.379999999</v>
          </cell>
          <cell r="R40">
            <v>-8581.58</v>
          </cell>
          <cell r="S40">
            <v>-268000</v>
          </cell>
          <cell r="T40">
            <v>161814.95000000001</v>
          </cell>
        </row>
        <row r="41">
          <cell r="D41">
            <v>38603</v>
          </cell>
          <cell r="E41">
            <v>17666.669999999998</v>
          </cell>
          <cell r="F41">
            <v>41097.97</v>
          </cell>
          <cell r="G41">
            <v>41097.97</v>
          </cell>
          <cell r="H41">
            <v>406333.33</v>
          </cell>
          <cell r="I41">
            <v>945253.23</v>
          </cell>
          <cell r="J41">
            <v>2500000</v>
          </cell>
          <cell r="K41">
            <v>5815750</v>
          </cell>
          <cell r="L41">
            <v>2906333.33</v>
          </cell>
          <cell r="M41">
            <v>6761003.2300000004</v>
          </cell>
          <cell r="N41">
            <v>7500000</v>
          </cell>
          <cell r="O41">
            <v>17447250</v>
          </cell>
          <cell r="P41">
            <v>7500000</v>
          </cell>
          <cell r="Q41">
            <v>17447250</v>
          </cell>
        </row>
        <row r="42">
          <cell r="D42">
            <v>38625</v>
          </cell>
          <cell r="E42">
            <v>36437.5</v>
          </cell>
          <cell r="F42">
            <v>80971.41</v>
          </cell>
          <cell r="G42">
            <v>80971.41</v>
          </cell>
          <cell r="K42">
            <v>0</v>
          </cell>
          <cell r="L42">
            <v>0</v>
          </cell>
          <cell r="M42">
            <v>0</v>
          </cell>
          <cell r="N42">
            <v>7500000</v>
          </cell>
          <cell r="O42">
            <v>16666500</v>
          </cell>
          <cell r="P42">
            <v>7536437.5</v>
          </cell>
          <cell r="Q42">
            <v>16747471.41</v>
          </cell>
          <cell r="R42">
            <v>26561.85</v>
          </cell>
          <cell r="S42">
            <v>-1154750</v>
          </cell>
          <cell r="T42">
            <v>80971.41</v>
          </cell>
        </row>
        <row r="43">
          <cell r="D43">
            <v>38656</v>
          </cell>
          <cell r="E43">
            <v>134708.32999999999</v>
          </cell>
          <cell r="F43">
            <v>303672.99</v>
          </cell>
          <cell r="G43">
            <v>303672.99</v>
          </cell>
          <cell r="K43">
            <v>0</v>
          </cell>
          <cell r="L43">
            <v>0</v>
          </cell>
          <cell r="M43">
            <v>0</v>
          </cell>
          <cell r="N43">
            <v>7500000</v>
          </cell>
          <cell r="O43">
            <v>16907250</v>
          </cell>
          <cell r="P43">
            <v>7671145.8300000001</v>
          </cell>
          <cell r="Q43">
            <v>17293064.039999999</v>
          </cell>
          <cell r="R43">
            <v>1169.6400000000001</v>
          </cell>
          <cell r="S43">
            <v>240750</v>
          </cell>
          <cell r="T43">
            <v>303672.99</v>
          </cell>
        </row>
        <row r="44">
          <cell r="D44">
            <v>38686</v>
          </cell>
          <cell r="E44">
            <v>49687.5</v>
          </cell>
          <cell r="F44">
            <v>0</v>
          </cell>
          <cell r="G44">
            <v>0</v>
          </cell>
          <cell r="K44">
            <v>0</v>
          </cell>
          <cell r="L44">
            <v>0</v>
          </cell>
          <cell r="M44">
            <v>0</v>
          </cell>
          <cell r="N44">
            <v>7500000</v>
          </cell>
          <cell r="O44">
            <v>0</v>
          </cell>
          <cell r="P44">
            <v>7720833.3300000001</v>
          </cell>
          <cell r="Q44">
            <v>0</v>
          </cell>
          <cell r="R44">
            <v>-385814.04</v>
          </cell>
          <cell r="S44">
            <v>-16907250</v>
          </cell>
          <cell r="T44">
            <v>0</v>
          </cell>
        </row>
        <row r="45">
          <cell r="D45">
            <v>38717</v>
          </cell>
          <cell r="E45">
            <v>51343.75</v>
          </cell>
          <cell r="F45">
            <v>0</v>
          </cell>
          <cell r="G45">
            <v>0</v>
          </cell>
          <cell r="K45">
            <v>0</v>
          </cell>
          <cell r="L45">
            <v>0</v>
          </cell>
          <cell r="M45">
            <v>0</v>
          </cell>
          <cell r="N45">
            <v>7500000</v>
          </cell>
          <cell r="O45">
            <v>0</v>
          </cell>
          <cell r="P45">
            <v>7772177.0800000001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</row>
        <row r="46">
          <cell r="D46">
            <v>38748</v>
          </cell>
          <cell r="E46">
            <v>51343.75</v>
          </cell>
          <cell r="F46">
            <v>0</v>
          </cell>
          <cell r="G46">
            <v>0</v>
          </cell>
          <cell r="K46">
            <v>0</v>
          </cell>
          <cell r="L46">
            <v>0</v>
          </cell>
          <cell r="M46">
            <v>0</v>
          </cell>
          <cell r="N46">
            <v>7500000</v>
          </cell>
          <cell r="O46">
            <v>0</v>
          </cell>
          <cell r="P46">
            <v>7823520.8300000001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</row>
        <row r="47">
          <cell r="D47">
            <v>38776</v>
          </cell>
          <cell r="E47">
            <v>46375</v>
          </cell>
          <cell r="F47">
            <v>0</v>
          </cell>
          <cell r="G47">
            <v>0</v>
          </cell>
          <cell r="K47">
            <v>0</v>
          </cell>
          <cell r="L47">
            <v>0</v>
          </cell>
          <cell r="M47">
            <v>0</v>
          </cell>
          <cell r="N47">
            <v>7500000</v>
          </cell>
          <cell r="O47">
            <v>0</v>
          </cell>
          <cell r="P47">
            <v>7869895.8300000001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</row>
        <row r="48">
          <cell r="D48">
            <v>38784</v>
          </cell>
          <cell r="E48">
            <v>13250</v>
          </cell>
          <cell r="F48">
            <v>0</v>
          </cell>
          <cell r="G48">
            <v>0</v>
          </cell>
          <cell r="H48">
            <v>383145.83</v>
          </cell>
          <cell r="I48">
            <v>0</v>
          </cell>
          <cell r="J48">
            <v>2500000</v>
          </cell>
          <cell r="K48">
            <v>0</v>
          </cell>
          <cell r="L48">
            <v>2883145.83</v>
          </cell>
          <cell r="M48">
            <v>0</v>
          </cell>
          <cell r="N48">
            <v>5000000</v>
          </cell>
          <cell r="O48">
            <v>0</v>
          </cell>
          <cell r="P48">
            <v>5000000</v>
          </cell>
          <cell r="Q48">
            <v>0</v>
          </cell>
        </row>
        <row r="49">
          <cell r="D49">
            <v>38807</v>
          </cell>
          <cell r="E49">
            <v>25395.83</v>
          </cell>
          <cell r="F49">
            <v>0</v>
          </cell>
          <cell r="G49">
            <v>0</v>
          </cell>
          <cell r="K49">
            <v>0</v>
          </cell>
          <cell r="L49">
            <v>0</v>
          </cell>
          <cell r="M49">
            <v>0</v>
          </cell>
          <cell r="N49">
            <v>5000000</v>
          </cell>
          <cell r="O49">
            <v>0</v>
          </cell>
          <cell r="P49">
            <v>5025395.83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</row>
        <row r="50">
          <cell r="D50">
            <v>38837</v>
          </cell>
          <cell r="E50">
            <v>101031.25</v>
          </cell>
          <cell r="F50">
            <v>0</v>
          </cell>
          <cell r="G50">
            <v>0</v>
          </cell>
          <cell r="K50">
            <v>0</v>
          </cell>
          <cell r="L50">
            <v>0</v>
          </cell>
          <cell r="M50">
            <v>0</v>
          </cell>
          <cell r="N50">
            <v>5000000</v>
          </cell>
          <cell r="O50">
            <v>0</v>
          </cell>
          <cell r="P50">
            <v>5126427.08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</row>
        <row r="51">
          <cell r="D51">
            <v>38868</v>
          </cell>
          <cell r="E51">
            <v>34229.17</v>
          </cell>
          <cell r="F51">
            <v>0</v>
          </cell>
          <cell r="G51">
            <v>0</v>
          </cell>
          <cell r="K51">
            <v>0</v>
          </cell>
          <cell r="L51">
            <v>0</v>
          </cell>
          <cell r="M51">
            <v>0</v>
          </cell>
          <cell r="N51">
            <v>5000000</v>
          </cell>
          <cell r="O51">
            <v>0</v>
          </cell>
          <cell r="P51">
            <v>5160656.25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</row>
        <row r="52">
          <cell r="D52">
            <v>38898</v>
          </cell>
          <cell r="E52">
            <v>33125</v>
          </cell>
          <cell r="F52">
            <v>0</v>
          </cell>
          <cell r="G52">
            <v>0</v>
          </cell>
          <cell r="K52">
            <v>0</v>
          </cell>
          <cell r="L52">
            <v>0</v>
          </cell>
          <cell r="M52">
            <v>0</v>
          </cell>
          <cell r="N52">
            <v>5000000</v>
          </cell>
          <cell r="O52">
            <v>0</v>
          </cell>
          <cell r="P52">
            <v>5193781.25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</row>
        <row r="53">
          <cell r="D53">
            <v>38929</v>
          </cell>
          <cell r="E53">
            <v>34229.17</v>
          </cell>
          <cell r="F53">
            <v>0</v>
          </cell>
          <cell r="G53">
            <v>0</v>
          </cell>
          <cell r="K53">
            <v>0</v>
          </cell>
          <cell r="L53">
            <v>0</v>
          </cell>
          <cell r="M53">
            <v>0</v>
          </cell>
          <cell r="N53">
            <v>5000000</v>
          </cell>
          <cell r="O53">
            <v>0</v>
          </cell>
          <cell r="P53">
            <v>5228010.42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</row>
        <row r="54">
          <cell r="D54">
            <v>38960</v>
          </cell>
          <cell r="E54">
            <v>34229.17</v>
          </cell>
          <cell r="F54">
            <v>0</v>
          </cell>
          <cell r="G54">
            <v>0</v>
          </cell>
          <cell r="K54">
            <v>0</v>
          </cell>
          <cell r="L54">
            <v>0</v>
          </cell>
          <cell r="M54">
            <v>0</v>
          </cell>
          <cell r="N54">
            <v>5000000</v>
          </cell>
          <cell r="O54">
            <v>0</v>
          </cell>
          <cell r="P54">
            <v>5262239.59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</row>
        <row r="55">
          <cell r="D55">
            <v>38968</v>
          </cell>
          <cell r="E55">
            <v>8833.33</v>
          </cell>
          <cell r="F55">
            <v>0</v>
          </cell>
          <cell r="G55">
            <v>0</v>
          </cell>
          <cell r="H55">
            <v>271072.92</v>
          </cell>
          <cell r="I55">
            <v>0</v>
          </cell>
          <cell r="J55">
            <v>2500000</v>
          </cell>
          <cell r="K55">
            <v>0</v>
          </cell>
          <cell r="L55">
            <v>2771072.92</v>
          </cell>
          <cell r="M55">
            <v>0</v>
          </cell>
          <cell r="N55">
            <v>2500000</v>
          </cell>
          <cell r="O55">
            <v>0</v>
          </cell>
          <cell r="P55">
            <v>2500000</v>
          </cell>
          <cell r="Q55">
            <v>0</v>
          </cell>
        </row>
        <row r="56">
          <cell r="D56">
            <v>38990</v>
          </cell>
          <cell r="E56">
            <v>12145.83</v>
          </cell>
          <cell r="F56">
            <v>0</v>
          </cell>
          <cell r="G56">
            <v>0</v>
          </cell>
          <cell r="K56">
            <v>0</v>
          </cell>
          <cell r="L56">
            <v>0</v>
          </cell>
          <cell r="M56">
            <v>0</v>
          </cell>
          <cell r="N56">
            <v>2500000</v>
          </cell>
          <cell r="O56">
            <v>0</v>
          </cell>
          <cell r="P56">
            <v>2512145.83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</row>
        <row r="57">
          <cell r="D57">
            <v>38990</v>
          </cell>
          <cell r="E57">
            <v>33125</v>
          </cell>
          <cell r="F57">
            <v>0</v>
          </cell>
          <cell r="G57">
            <v>0</v>
          </cell>
          <cell r="K57">
            <v>0</v>
          </cell>
          <cell r="L57">
            <v>0</v>
          </cell>
          <cell r="M57">
            <v>0</v>
          </cell>
          <cell r="N57">
            <v>2500000</v>
          </cell>
          <cell r="O57">
            <v>0</v>
          </cell>
          <cell r="P57">
            <v>2545270.83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</row>
        <row r="58">
          <cell r="D58">
            <v>39021</v>
          </cell>
          <cell r="E58">
            <v>17114.580000000002</v>
          </cell>
          <cell r="F58">
            <v>0</v>
          </cell>
          <cell r="G58">
            <v>0</v>
          </cell>
          <cell r="K58">
            <v>0</v>
          </cell>
          <cell r="L58">
            <v>0</v>
          </cell>
          <cell r="M58">
            <v>0</v>
          </cell>
          <cell r="N58">
            <v>2500000</v>
          </cell>
          <cell r="O58">
            <v>0</v>
          </cell>
          <cell r="P58">
            <v>2562385.41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</row>
        <row r="59">
          <cell r="D59">
            <v>39051</v>
          </cell>
          <cell r="E59">
            <v>16562.5</v>
          </cell>
          <cell r="F59">
            <v>0</v>
          </cell>
          <cell r="G59">
            <v>0</v>
          </cell>
          <cell r="K59">
            <v>0</v>
          </cell>
          <cell r="L59">
            <v>0</v>
          </cell>
          <cell r="M59">
            <v>0</v>
          </cell>
          <cell r="N59">
            <v>2500000</v>
          </cell>
          <cell r="O59">
            <v>0</v>
          </cell>
          <cell r="P59">
            <v>2578947.91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</row>
        <row r="60">
          <cell r="D60">
            <v>39082</v>
          </cell>
          <cell r="E60">
            <v>17114.580000000002</v>
          </cell>
          <cell r="F60">
            <v>0</v>
          </cell>
          <cell r="G60">
            <v>0</v>
          </cell>
          <cell r="K60">
            <v>0</v>
          </cell>
          <cell r="L60">
            <v>0</v>
          </cell>
          <cell r="M60">
            <v>0</v>
          </cell>
          <cell r="N60">
            <v>2500000</v>
          </cell>
          <cell r="O60">
            <v>0</v>
          </cell>
          <cell r="P60">
            <v>2596062.4900000002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</row>
        <row r="61">
          <cell r="D61">
            <v>39113</v>
          </cell>
          <cell r="E61">
            <v>17114.580000000002</v>
          </cell>
          <cell r="F61">
            <v>0</v>
          </cell>
          <cell r="G61">
            <v>0</v>
          </cell>
          <cell r="K61">
            <v>0</v>
          </cell>
          <cell r="L61">
            <v>0</v>
          </cell>
          <cell r="M61">
            <v>0</v>
          </cell>
          <cell r="N61">
            <v>2500000</v>
          </cell>
          <cell r="O61">
            <v>0</v>
          </cell>
          <cell r="P61">
            <v>2613177.0699999998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</row>
        <row r="62">
          <cell r="D62">
            <v>39141</v>
          </cell>
          <cell r="E62">
            <v>15458.33</v>
          </cell>
          <cell r="F62">
            <v>0</v>
          </cell>
          <cell r="G62">
            <v>0</v>
          </cell>
          <cell r="K62">
            <v>0</v>
          </cell>
          <cell r="L62">
            <v>0</v>
          </cell>
          <cell r="M62">
            <v>0</v>
          </cell>
          <cell r="N62">
            <v>2500000</v>
          </cell>
          <cell r="O62">
            <v>0</v>
          </cell>
          <cell r="P62">
            <v>2628635.4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</row>
        <row r="63">
          <cell r="D63">
            <v>39149</v>
          </cell>
          <cell r="E63">
            <v>4416.67</v>
          </cell>
          <cell r="F63">
            <v>0</v>
          </cell>
          <cell r="G63">
            <v>0</v>
          </cell>
          <cell r="H63">
            <v>133052.07</v>
          </cell>
          <cell r="I63">
            <v>0</v>
          </cell>
          <cell r="J63">
            <v>2500000</v>
          </cell>
          <cell r="K63">
            <v>0</v>
          </cell>
          <cell r="L63">
            <v>2633052.0699999998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</row>
      </sheetData>
      <sheetData sheetId="5" refreshError="1">
        <row r="21">
          <cell r="D21">
            <v>37955</v>
          </cell>
          <cell r="E21">
            <v>14311.11</v>
          </cell>
          <cell r="F21">
            <v>42209.19</v>
          </cell>
          <cell r="G21">
            <v>42209.19</v>
          </cell>
          <cell r="I21">
            <v>0</v>
          </cell>
          <cell r="N21">
            <v>20000000</v>
          </cell>
          <cell r="O21">
            <v>58988000</v>
          </cell>
          <cell r="P21">
            <v>20014311.109999999</v>
          </cell>
          <cell r="Q21">
            <v>59030209.189999998</v>
          </cell>
          <cell r="S21">
            <v>156900</v>
          </cell>
          <cell r="T21">
            <v>42209.19</v>
          </cell>
        </row>
        <row r="22">
          <cell r="D22">
            <v>37986</v>
          </cell>
          <cell r="E22">
            <v>110911.11</v>
          </cell>
          <cell r="F22">
            <v>320444.38</v>
          </cell>
          <cell r="G22">
            <v>320444.38</v>
          </cell>
          <cell r="I22">
            <v>0</v>
          </cell>
          <cell r="K22">
            <v>0</v>
          </cell>
          <cell r="L22">
            <v>0</v>
          </cell>
          <cell r="M22">
            <v>0</v>
          </cell>
          <cell r="N22">
            <v>20000000</v>
          </cell>
          <cell r="O22">
            <v>57784000</v>
          </cell>
          <cell r="P22">
            <v>20125222.219999999</v>
          </cell>
          <cell r="Q22">
            <v>58145792.039999999</v>
          </cell>
          <cell r="R22">
            <v>-861.53</v>
          </cell>
          <cell r="S22">
            <v>-1204000</v>
          </cell>
          <cell r="T22">
            <v>320444.38</v>
          </cell>
        </row>
        <row r="23">
          <cell r="D23">
            <v>38017</v>
          </cell>
          <cell r="E23">
            <v>110911.11</v>
          </cell>
          <cell r="F23">
            <v>326178.48</v>
          </cell>
          <cell r="G23">
            <v>326178.48</v>
          </cell>
          <cell r="I23">
            <v>0</v>
          </cell>
          <cell r="L23">
            <v>0</v>
          </cell>
          <cell r="M23">
            <v>0</v>
          </cell>
          <cell r="N23">
            <v>20000000</v>
          </cell>
          <cell r="O23">
            <v>58818000</v>
          </cell>
          <cell r="P23">
            <v>20236133.329999998</v>
          </cell>
          <cell r="Q23">
            <v>59512444.509999998</v>
          </cell>
          <cell r="R23">
            <v>6473.99</v>
          </cell>
          <cell r="S23">
            <v>1034000</v>
          </cell>
          <cell r="T23">
            <v>326178.48</v>
          </cell>
        </row>
        <row r="24">
          <cell r="D24">
            <v>38046</v>
          </cell>
          <cell r="E24">
            <v>103755.56</v>
          </cell>
          <cell r="F24">
            <v>302322.95</v>
          </cell>
          <cell r="G24">
            <v>302322.95</v>
          </cell>
          <cell r="I24">
            <v>0</v>
          </cell>
          <cell r="K24">
            <v>0</v>
          </cell>
          <cell r="L24">
            <v>0</v>
          </cell>
          <cell r="M24">
            <v>0</v>
          </cell>
          <cell r="N24">
            <v>20000000</v>
          </cell>
          <cell r="O24">
            <v>58276000</v>
          </cell>
          <cell r="P24">
            <v>20339888.890000001</v>
          </cell>
          <cell r="Q24">
            <v>59266368.25</v>
          </cell>
          <cell r="R24">
            <v>-6399.21</v>
          </cell>
          <cell r="S24">
            <v>-542000</v>
          </cell>
          <cell r="T24">
            <v>302322.95</v>
          </cell>
        </row>
        <row r="25">
          <cell r="D25">
            <v>38077</v>
          </cell>
          <cell r="E25">
            <v>110911.11</v>
          </cell>
          <cell r="F25">
            <v>322596.05</v>
          </cell>
          <cell r="G25">
            <v>322596.05</v>
          </cell>
          <cell r="I25">
            <v>0</v>
          </cell>
          <cell r="L25">
            <v>0</v>
          </cell>
          <cell r="M25">
            <v>0</v>
          </cell>
          <cell r="N25">
            <v>20000000</v>
          </cell>
          <cell r="O25">
            <v>58172000</v>
          </cell>
          <cell r="P25">
            <v>20450800</v>
          </cell>
          <cell r="Q25">
            <v>59483196.880000003</v>
          </cell>
          <cell r="R25">
            <v>-1767.42</v>
          </cell>
          <cell r="S25">
            <v>-104000</v>
          </cell>
          <cell r="T25">
            <v>322596.05</v>
          </cell>
        </row>
        <row r="26">
          <cell r="D26">
            <v>38107</v>
          </cell>
          <cell r="E26">
            <v>107333.33</v>
          </cell>
          <cell r="F26">
            <v>316064.46000000002</v>
          </cell>
          <cell r="G26">
            <v>316064.46000000002</v>
          </cell>
          <cell r="I26">
            <v>0</v>
          </cell>
          <cell r="K26">
            <v>0</v>
          </cell>
          <cell r="L26">
            <v>0</v>
          </cell>
          <cell r="M26">
            <v>0</v>
          </cell>
          <cell r="N26">
            <v>20000000</v>
          </cell>
          <cell r="O26">
            <v>58894000</v>
          </cell>
          <cell r="P26">
            <v>20558133.329999998</v>
          </cell>
          <cell r="Q26">
            <v>60537535.219999999</v>
          </cell>
          <cell r="R26">
            <v>16273.88</v>
          </cell>
          <cell r="S26">
            <v>722000</v>
          </cell>
          <cell r="T26">
            <v>316064.46000000002</v>
          </cell>
        </row>
        <row r="27">
          <cell r="D27">
            <v>38138</v>
          </cell>
          <cell r="E27">
            <v>110911.11</v>
          </cell>
          <cell r="F27">
            <v>347051.95</v>
          </cell>
          <cell r="G27">
            <v>347051.95</v>
          </cell>
          <cell r="H27">
            <v>174966.67</v>
          </cell>
          <cell r="I27">
            <v>468770.7</v>
          </cell>
          <cell r="K27">
            <v>0</v>
          </cell>
          <cell r="L27">
            <v>0</v>
          </cell>
          <cell r="M27">
            <v>0</v>
          </cell>
          <cell r="N27">
            <v>20000000</v>
          </cell>
          <cell r="O27">
            <v>62582000</v>
          </cell>
          <cell r="P27">
            <v>20669044.440000001</v>
          </cell>
          <cell r="Q27">
            <v>64675506.960000001</v>
          </cell>
          <cell r="R27">
            <v>102919.79</v>
          </cell>
          <cell r="S27">
            <v>3688000</v>
          </cell>
          <cell r="T27">
            <v>347051.95</v>
          </cell>
        </row>
        <row r="28">
          <cell r="D28">
            <v>38168</v>
          </cell>
          <cell r="E28">
            <v>107333.33</v>
          </cell>
          <cell r="F28">
            <v>333538.32</v>
          </cell>
          <cell r="G28">
            <v>333538.32</v>
          </cell>
          <cell r="I28">
            <v>0</v>
          </cell>
          <cell r="K28">
            <v>0</v>
          </cell>
          <cell r="L28">
            <v>0</v>
          </cell>
          <cell r="M28">
            <v>0</v>
          </cell>
          <cell r="N28">
            <v>20000000</v>
          </cell>
          <cell r="O28">
            <v>62150000</v>
          </cell>
          <cell r="P28">
            <v>20776377.77</v>
          </cell>
          <cell r="Q28">
            <v>64562593.920000002</v>
          </cell>
          <cell r="R28">
            <v>-14451.36</v>
          </cell>
          <cell r="S28">
            <v>-432000</v>
          </cell>
          <cell r="T28">
            <v>333538.32</v>
          </cell>
        </row>
        <row r="29">
          <cell r="D29">
            <v>38199</v>
          </cell>
          <cell r="E29">
            <v>110911.11</v>
          </cell>
          <cell r="F29">
            <v>335705.75</v>
          </cell>
          <cell r="G29">
            <v>335705.75</v>
          </cell>
          <cell r="I29">
            <v>0</v>
          </cell>
          <cell r="K29">
            <v>0</v>
          </cell>
          <cell r="L29">
            <v>0</v>
          </cell>
          <cell r="M29">
            <v>0</v>
          </cell>
          <cell r="N29">
            <v>20000000</v>
          </cell>
          <cell r="O29">
            <v>60536000</v>
          </cell>
          <cell r="P29">
            <v>20887288.879999999</v>
          </cell>
          <cell r="Q29">
            <v>63221645.979999997</v>
          </cell>
          <cell r="R29">
            <v>-62653.69</v>
          </cell>
          <cell r="S29">
            <v>-1614000</v>
          </cell>
          <cell r="T29">
            <v>335705.75</v>
          </cell>
        </row>
        <row r="30">
          <cell r="D30">
            <v>38230</v>
          </cell>
          <cell r="E30">
            <v>110911.11</v>
          </cell>
          <cell r="F30">
            <v>325391.01</v>
          </cell>
          <cell r="G30">
            <v>325391.01</v>
          </cell>
          <cell r="I30">
            <v>0</v>
          </cell>
          <cell r="K30">
            <v>0</v>
          </cell>
          <cell r="L30">
            <v>0</v>
          </cell>
          <cell r="M30">
            <v>0</v>
          </cell>
          <cell r="N30">
            <v>20000000</v>
          </cell>
          <cell r="O30">
            <v>58676000</v>
          </cell>
          <cell r="P30">
            <v>20998199.989999998</v>
          </cell>
          <cell r="Q30">
            <v>61604519.130000003</v>
          </cell>
          <cell r="R30">
            <v>-82517.86</v>
          </cell>
          <cell r="S30">
            <v>-1860000</v>
          </cell>
          <cell r="T30">
            <v>325391.01</v>
          </cell>
        </row>
        <row r="31">
          <cell r="D31">
            <v>38260</v>
          </cell>
          <cell r="E31">
            <v>107333.33</v>
          </cell>
          <cell r="F31">
            <v>306823.06</v>
          </cell>
          <cell r="G31">
            <v>306823.06</v>
          </cell>
          <cell r="I31">
            <v>0</v>
          </cell>
          <cell r="K31">
            <v>0</v>
          </cell>
          <cell r="L31">
            <v>0</v>
          </cell>
          <cell r="M31">
            <v>0</v>
          </cell>
          <cell r="N31">
            <v>20000000</v>
          </cell>
          <cell r="O31">
            <v>57172000</v>
          </cell>
          <cell r="P31">
            <v>21105533.32</v>
          </cell>
          <cell r="Q31">
            <v>60332277.549999997</v>
          </cell>
          <cell r="R31">
            <v>-75064.639999999999</v>
          </cell>
          <cell r="S31">
            <v>-1504000</v>
          </cell>
          <cell r="T31">
            <v>306823.06</v>
          </cell>
        </row>
        <row r="32">
          <cell r="D32">
            <v>38291</v>
          </cell>
          <cell r="E32">
            <v>110911.11</v>
          </cell>
          <cell r="F32">
            <v>316817.59000000003</v>
          </cell>
          <cell r="G32">
            <v>316817.59000000003</v>
          </cell>
          <cell r="I32">
            <v>0</v>
          </cell>
          <cell r="K32">
            <v>0</v>
          </cell>
          <cell r="L32">
            <v>0</v>
          </cell>
          <cell r="M32">
            <v>0</v>
          </cell>
          <cell r="N32">
            <v>20000000</v>
          </cell>
          <cell r="O32">
            <v>57130000</v>
          </cell>
          <cell r="P32">
            <v>21216444.43</v>
          </cell>
          <cell r="Q32">
            <v>60604773.509999998</v>
          </cell>
          <cell r="R32">
            <v>-2321.63</v>
          </cell>
          <cell r="S32">
            <v>-42000</v>
          </cell>
          <cell r="T32">
            <v>316817.59000000003</v>
          </cell>
        </row>
        <row r="33">
          <cell r="D33">
            <v>38321</v>
          </cell>
          <cell r="E33">
            <v>107333.33</v>
          </cell>
          <cell r="F33">
            <v>293095.12</v>
          </cell>
          <cell r="G33">
            <v>293095.12</v>
          </cell>
          <cell r="I33">
            <v>0</v>
          </cell>
          <cell r="K33">
            <v>0</v>
          </cell>
          <cell r="L33">
            <v>0</v>
          </cell>
          <cell r="M33">
            <v>0</v>
          </cell>
          <cell r="N33">
            <v>20000000</v>
          </cell>
          <cell r="O33">
            <v>54614000</v>
          </cell>
          <cell r="P33">
            <v>21323777.760000002</v>
          </cell>
          <cell r="Q33">
            <v>58228839.93</v>
          </cell>
          <cell r="R33">
            <v>-153028.70000000001</v>
          </cell>
          <cell r="S33">
            <v>-2516000</v>
          </cell>
          <cell r="T33">
            <v>293095.12</v>
          </cell>
        </row>
        <row r="34">
          <cell r="D34">
            <v>38352</v>
          </cell>
          <cell r="E34">
            <v>110911.11</v>
          </cell>
          <cell r="F34">
            <v>294402.45</v>
          </cell>
          <cell r="G34">
            <v>294402.45</v>
          </cell>
          <cell r="H34">
            <v>197749.99</v>
          </cell>
          <cell r="I34">
            <v>463525.98</v>
          </cell>
          <cell r="K34">
            <v>0</v>
          </cell>
          <cell r="L34">
            <v>0</v>
          </cell>
          <cell r="M34">
            <v>0</v>
          </cell>
          <cell r="N34">
            <v>20000000</v>
          </cell>
          <cell r="O34">
            <v>53088000</v>
          </cell>
          <cell r="P34">
            <v>21434688.870000001</v>
          </cell>
          <cell r="Q34">
            <v>56896238.140000001</v>
          </cell>
          <cell r="R34">
            <v>-101004.24</v>
          </cell>
          <cell r="S34">
            <v>-1526000</v>
          </cell>
          <cell r="T34">
            <v>294402.45</v>
          </cell>
        </row>
        <row r="35">
          <cell r="D35">
            <v>38383</v>
          </cell>
          <cell r="E35">
            <v>110911.11</v>
          </cell>
          <cell r="F35">
            <v>291119.48</v>
          </cell>
          <cell r="G35">
            <v>291119.48</v>
          </cell>
          <cell r="I35">
            <v>0</v>
          </cell>
          <cell r="K35">
            <v>0</v>
          </cell>
          <cell r="L35">
            <v>0</v>
          </cell>
          <cell r="M35">
            <v>0</v>
          </cell>
          <cell r="N35">
            <v>20000000</v>
          </cell>
          <cell r="O35">
            <v>52496000</v>
          </cell>
          <cell r="P35">
            <v>21545599.98</v>
          </cell>
          <cell r="Q35">
            <v>56552890.829999998</v>
          </cell>
          <cell r="R35">
            <v>-42466.79</v>
          </cell>
          <cell r="S35">
            <v>-592000</v>
          </cell>
          <cell r="T35">
            <v>291119.48</v>
          </cell>
        </row>
        <row r="36">
          <cell r="D36">
            <v>38411</v>
          </cell>
          <cell r="E36">
            <v>100177.78</v>
          </cell>
          <cell r="F36">
            <v>259961.34</v>
          </cell>
          <cell r="G36">
            <v>259961.34</v>
          </cell>
          <cell r="I36">
            <v>0</v>
          </cell>
          <cell r="K36">
            <v>0</v>
          </cell>
          <cell r="L36">
            <v>0</v>
          </cell>
          <cell r="M36">
            <v>0</v>
          </cell>
          <cell r="N36">
            <v>20000000</v>
          </cell>
          <cell r="O36">
            <v>51900000</v>
          </cell>
          <cell r="P36">
            <v>21645777.760000002</v>
          </cell>
          <cell r="Q36">
            <v>56170793.289999999</v>
          </cell>
          <cell r="R36">
            <v>-46058.879999999997</v>
          </cell>
          <cell r="S36">
            <v>-596000</v>
          </cell>
          <cell r="T36">
            <v>259961.34</v>
          </cell>
        </row>
        <row r="37">
          <cell r="D37">
            <v>38442</v>
          </cell>
          <cell r="E37">
            <v>110911.11</v>
          </cell>
          <cell r="F37">
            <v>295711.2</v>
          </cell>
          <cell r="G37">
            <v>295711.2</v>
          </cell>
          <cell r="I37">
            <v>0</v>
          </cell>
          <cell r="K37">
            <v>0</v>
          </cell>
          <cell r="L37">
            <v>0</v>
          </cell>
          <cell r="M37">
            <v>0</v>
          </cell>
          <cell r="N37">
            <v>20000000</v>
          </cell>
          <cell r="O37">
            <v>53324000</v>
          </cell>
          <cell r="P37">
            <v>21756688.870000001</v>
          </cell>
          <cell r="Q37">
            <v>58007683.869999997</v>
          </cell>
          <cell r="R37">
            <v>117179.38</v>
          </cell>
          <cell r="S37">
            <v>1424000</v>
          </cell>
          <cell r="T37">
            <v>295711.2</v>
          </cell>
        </row>
        <row r="38">
          <cell r="D38">
            <v>38472</v>
          </cell>
          <cell r="E38">
            <v>107333.33</v>
          </cell>
          <cell r="F38">
            <v>271692.86</v>
          </cell>
          <cell r="G38">
            <v>271692.86</v>
          </cell>
          <cell r="I38">
            <v>0</v>
          </cell>
          <cell r="K38">
            <v>0</v>
          </cell>
          <cell r="L38">
            <v>0</v>
          </cell>
          <cell r="M38">
            <v>0</v>
          </cell>
          <cell r="N38">
            <v>20000000</v>
          </cell>
          <cell r="O38">
            <v>50626000</v>
          </cell>
          <cell r="P38">
            <v>21864022.199999999</v>
          </cell>
          <cell r="Q38">
            <v>55344399.390000001</v>
          </cell>
          <cell r="R38">
            <v>-236977.34</v>
          </cell>
          <cell r="S38">
            <v>-2698000</v>
          </cell>
          <cell r="T38">
            <v>271692.86</v>
          </cell>
        </row>
        <row r="39">
          <cell r="D39">
            <v>38491</v>
          </cell>
          <cell r="E39">
            <v>67977.78</v>
          </cell>
          <cell r="F39">
            <v>167585.62</v>
          </cell>
          <cell r="G39">
            <v>167585.62</v>
          </cell>
          <cell r="H39">
            <v>1931999.98</v>
          </cell>
          <cell r="I39">
            <v>4762959.55</v>
          </cell>
          <cell r="J39">
            <v>5000000</v>
          </cell>
          <cell r="K39">
            <v>12326500</v>
          </cell>
          <cell r="L39">
            <v>6931999.9800000004</v>
          </cell>
          <cell r="M39">
            <v>17089459.550000001</v>
          </cell>
          <cell r="N39">
            <v>15000000</v>
          </cell>
          <cell r="O39">
            <v>36979500</v>
          </cell>
          <cell r="P39">
            <v>15000000</v>
          </cell>
          <cell r="Q39">
            <v>36979500</v>
          </cell>
          <cell r="R39">
            <v>-242706.68</v>
          </cell>
          <cell r="S39">
            <v>-11271500</v>
          </cell>
          <cell r="T39">
            <v>0</v>
          </cell>
        </row>
        <row r="40">
          <cell r="D40">
            <v>38503</v>
          </cell>
          <cell r="E40">
            <v>39943.75</v>
          </cell>
          <cell r="F40">
            <v>96016.79</v>
          </cell>
          <cell r="G40">
            <v>96016.79</v>
          </cell>
          <cell r="I40">
            <v>0</v>
          </cell>
          <cell r="K40">
            <v>0</v>
          </cell>
          <cell r="L40">
            <v>0</v>
          </cell>
          <cell r="M40">
            <v>0</v>
          </cell>
          <cell r="N40">
            <v>15000000</v>
          </cell>
          <cell r="O40">
            <v>36057000</v>
          </cell>
          <cell r="P40">
            <v>15039943.75</v>
          </cell>
          <cell r="Q40">
            <v>36153016.789999999</v>
          </cell>
          <cell r="R40">
            <v>44560.160000000003</v>
          </cell>
          <cell r="S40">
            <v>-2242500</v>
          </cell>
          <cell r="T40">
            <v>96016.79</v>
          </cell>
        </row>
        <row r="41">
          <cell r="D41">
            <v>38533</v>
          </cell>
          <cell r="E41">
            <v>99859.38</v>
          </cell>
          <cell r="F41">
            <v>234709.49</v>
          </cell>
          <cell r="G41">
            <v>234709.49</v>
          </cell>
          <cell r="H41">
            <v>196651.37</v>
          </cell>
          <cell r="I41">
            <v>0</v>
          </cell>
          <cell r="K41">
            <v>0</v>
          </cell>
          <cell r="L41">
            <v>0</v>
          </cell>
          <cell r="M41">
            <v>0</v>
          </cell>
          <cell r="N41">
            <v>15000000</v>
          </cell>
          <cell r="O41">
            <v>35256000</v>
          </cell>
          <cell r="P41">
            <v>15139803.130000001</v>
          </cell>
          <cell r="Q41">
            <v>35584593.280000001</v>
          </cell>
          <cell r="R41">
            <v>-2133</v>
          </cell>
          <cell r="S41">
            <v>-801000</v>
          </cell>
          <cell r="T41">
            <v>234709.49</v>
          </cell>
        </row>
        <row r="42">
          <cell r="D42">
            <v>38564</v>
          </cell>
          <cell r="E42">
            <v>103188.02</v>
          </cell>
          <cell r="F42">
            <v>246670.96</v>
          </cell>
          <cell r="G42">
            <v>246670.96</v>
          </cell>
          <cell r="I42">
            <v>0</v>
          </cell>
          <cell r="K42">
            <v>0</v>
          </cell>
          <cell r="L42">
            <v>0</v>
          </cell>
          <cell r="M42">
            <v>0</v>
          </cell>
          <cell r="N42">
            <v>15000000</v>
          </cell>
          <cell r="O42">
            <v>35857500</v>
          </cell>
          <cell r="P42">
            <v>15242991.15</v>
          </cell>
          <cell r="Q42">
            <v>36438370.340000004</v>
          </cell>
          <cell r="R42">
            <v>5606.1</v>
          </cell>
          <cell r="S42">
            <v>601500</v>
          </cell>
          <cell r="T42">
            <v>246670.96</v>
          </cell>
        </row>
        <row r="43">
          <cell r="D43">
            <v>38595</v>
          </cell>
          <cell r="E43">
            <v>103188.02</v>
          </cell>
          <cell r="F43">
            <v>243905.52</v>
          </cell>
          <cell r="G43">
            <v>243905.52</v>
          </cell>
          <cell r="H43">
            <v>34056.94</v>
          </cell>
          <cell r="I43">
            <v>0</v>
          </cell>
          <cell r="J43">
            <v>833333.33</v>
          </cell>
          <cell r="K43">
            <v>0</v>
          </cell>
          <cell r="L43">
            <v>0</v>
          </cell>
          <cell r="M43">
            <v>0</v>
          </cell>
          <cell r="N43">
            <v>15000000</v>
          </cell>
          <cell r="O43">
            <v>35455500</v>
          </cell>
          <cell r="P43">
            <v>15346179.17</v>
          </cell>
          <cell r="Q43">
            <v>36273763.700000003</v>
          </cell>
          <cell r="R43">
            <v>-6512.16</v>
          </cell>
          <cell r="S43">
            <v>-402000</v>
          </cell>
          <cell r="T43">
            <v>243905.52</v>
          </cell>
        </row>
        <row r="44">
          <cell r="D44">
            <v>38625</v>
          </cell>
          <cell r="E44">
            <v>99859.38</v>
          </cell>
          <cell r="F44">
            <v>221907.51</v>
          </cell>
          <cell r="G44">
            <v>221907.51</v>
          </cell>
          <cell r="I44">
            <v>0</v>
          </cell>
          <cell r="K44">
            <v>0</v>
          </cell>
          <cell r="L44">
            <v>0</v>
          </cell>
          <cell r="M44">
            <v>0</v>
          </cell>
          <cell r="N44">
            <v>15000000</v>
          </cell>
          <cell r="O44">
            <v>33333000</v>
          </cell>
          <cell r="P44">
            <v>15446038.550000001</v>
          </cell>
          <cell r="Q44">
            <v>34324186.869999997</v>
          </cell>
          <cell r="R44">
            <v>-48984.34</v>
          </cell>
          <cell r="S44">
            <v>-2122500</v>
          </cell>
          <cell r="T44">
            <v>221907.51</v>
          </cell>
        </row>
        <row r="45">
          <cell r="D45">
            <v>38656</v>
          </cell>
          <cell r="E45">
            <v>103188.02</v>
          </cell>
          <cell r="F45">
            <v>232616.75</v>
          </cell>
          <cell r="G45">
            <v>232616.75</v>
          </cell>
          <cell r="H45">
            <v>27465.27</v>
          </cell>
          <cell r="I45">
            <v>0</v>
          </cell>
          <cell r="J45">
            <v>833333.33</v>
          </cell>
          <cell r="K45">
            <v>0</v>
          </cell>
          <cell r="L45">
            <v>0</v>
          </cell>
          <cell r="M45">
            <v>0</v>
          </cell>
          <cell r="N45">
            <v>15000000</v>
          </cell>
          <cell r="O45">
            <v>33814500</v>
          </cell>
          <cell r="P45">
            <v>15549226.57</v>
          </cell>
          <cell r="Q45">
            <v>35052621.460000001</v>
          </cell>
          <cell r="R45">
            <v>14317.84</v>
          </cell>
          <cell r="S45">
            <v>481500</v>
          </cell>
          <cell r="T45">
            <v>232616.75</v>
          </cell>
        </row>
        <row r="46">
          <cell r="D46">
            <v>38671</v>
          </cell>
          <cell r="E46">
            <v>49929.69</v>
          </cell>
          <cell r="F46">
            <v>0</v>
          </cell>
          <cell r="G46">
            <v>0</v>
          </cell>
          <cell r="H46">
            <v>599156.26</v>
          </cell>
          <cell r="I46">
            <v>0</v>
          </cell>
          <cell r="J46">
            <v>5000000</v>
          </cell>
          <cell r="K46">
            <v>0</v>
          </cell>
          <cell r="L46">
            <v>5599156.2599999998</v>
          </cell>
          <cell r="M46">
            <v>0</v>
          </cell>
          <cell r="N46">
            <v>10000000</v>
          </cell>
          <cell r="O46">
            <v>0</v>
          </cell>
          <cell r="P46">
            <v>10000000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</row>
        <row r="47">
          <cell r="D47">
            <v>38717</v>
          </cell>
          <cell r="E47">
            <v>102078.47</v>
          </cell>
          <cell r="F47">
            <v>0</v>
          </cell>
          <cell r="G47">
            <v>0</v>
          </cell>
          <cell r="H47">
            <v>21972.23</v>
          </cell>
          <cell r="I47">
            <v>0</v>
          </cell>
          <cell r="J47">
            <v>833333.33</v>
          </cell>
          <cell r="K47">
            <v>0</v>
          </cell>
          <cell r="L47">
            <v>0</v>
          </cell>
          <cell r="M47">
            <v>0</v>
          </cell>
          <cell r="N47">
            <v>10000000</v>
          </cell>
          <cell r="O47">
            <v>0</v>
          </cell>
          <cell r="P47">
            <v>10102078.470000001</v>
          </cell>
          <cell r="Q47">
            <v>0</v>
          </cell>
          <cell r="R47">
            <v>-1238121.46</v>
          </cell>
          <cell r="S47">
            <v>-33814500</v>
          </cell>
          <cell r="T47">
            <v>0</v>
          </cell>
        </row>
        <row r="48">
          <cell r="D48">
            <v>38748</v>
          </cell>
          <cell r="E48">
            <v>68792.009999999995</v>
          </cell>
          <cell r="F48">
            <v>0</v>
          </cell>
          <cell r="G48">
            <v>0</v>
          </cell>
          <cell r="I48">
            <v>0</v>
          </cell>
          <cell r="K48">
            <v>0</v>
          </cell>
          <cell r="L48">
            <v>0</v>
          </cell>
          <cell r="M48">
            <v>0</v>
          </cell>
          <cell r="N48">
            <v>10000000</v>
          </cell>
          <cell r="O48">
            <v>0</v>
          </cell>
          <cell r="P48">
            <v>10170870.48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</row>
        <row r="49">
          <cell r="D49">
            <v>38776</v>
          </cell>
          <cell r="E49">
            <v>62134.720000000001</v>
          </cell>
          <cell r="F49">
            <v>0</v>
          </cell>
          <cell r="G49">
            <v>0</v>
          </cell>
          <cell r="H49">
            <v>17028.47</v>
          </cell>
          <cell r="I49">
            <v>0</v>
          </cell>
          <cell r="J49">
            <v>833333.33</v>
          </cell>
          <cell r="K49">
            <v>0</v>
          </cell>
          <cell r="L49">
            <v>0</v>
          </cell>
          <cell r="M49">
            <v>0</v>
          </cell>
          <cell r="N49">
            <v>10000000</v>
          </cell>
          <cell r="O49">
            <v>0</v>
          </cell>
          <cell r="P49">
            <v>10233005.199999999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</row>
        <row r="50">
          <cell r="D50">
            <v>38807</v>
          </cell>
          <cell r="E50">
            <v>68792.009999999995</v>
          </cell>
          <cell r="F50">
            <v>0</v>
          </cell>
          <cell r="G50">
            <v>0</v>
          </cell>
          <cell r="I50">
            <v>0</v>
          </cell>
          <cell r="K50">
            <v>0</v>
          </cell>
          <cell r="L50">
            <v>0</v>
          </cell>
          <cell r="M50">
            <v>0</v>
          </cell>
          <cell r="N50">
            <v>10000000</v>
          </cell>
          <cell r="O50">
            <v>0</v>
          </cell>
          <cell r="P50">
            <v>10301797.210000001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</row>
        <row r="51">
          <cell r="D51">
            <v>38837</v>
          </cell>
          <cell r="E51">
            <v>66572.92</v>
          </cell>
          <cell r="F51">
            <v>0</v>
          </cell>
          <cell r="G51">
            <v>0</v>
          </cell>
          <cell r="H51">
            <v>10986.11</v>
          </cell>
          <cell r="I51">
            <v>0</v>
          </cell>
          <cell r="J51">
            <v>833333.33</v>
          </cell>
          <cell r="K51">
            <v>0</v>
          </cell>
          <cell r="L51">
            <v>0</v>
          </cell>
          <cell r="M51">
            <v>0</v>
          </cell>
          <cell r="N51">
            <v>10000000</v>
          </cell>
          <cell r="O51">
            <v>0</v>
          </cell>
          <cell r="P51">
            <v>10368370.130000001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</row>
        <row r="52">
          <cell r="D52">
            <v>38852</v>
          </cell>
          <cell r="E52">
            <v>33286.46</v>
          </cell>
          <cell r="F52">
            <v>0</v>
          </cell>
          <cell r="G52">
            <v>0</v>
          </cell>
          <cell r="H52">
            <v>401656.59</v>
          </cell>
          <cell r="I52">
            <v>0</v>
          </cell>
          <cell r="J52">
            <v>5000000</v>
          </cell>
          <cell r="K52">
            <v>0</v>
          </cell>
          <cell r="L52">
            <v>5401656.5899999999</v>
          </cell>
          <cell r="M52">
            <v>0</v>
          </cell>
          <cell r="N52">
            <v>5000000</v>
          </cell>
          <cell r="O52">
            <v>0</v>
          </cell>
          <cell r="P52">
            <v>5000000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</row>
        <row r="53">
          <cell r="D53">
            <v>38868</v>
          </cell>
          <cell r="E53">
            <v>17752.78</v>
          </cell>
          <cell r="F53">
            <v>0</v>
          </cell>
          <cell r="G53">
            <v>0</v>
          </cell>
          <cell r="H53">
            <v>5126.8599999999997</v>
          </cell>
          <cell r="I53">
            <v>0</v>
          </cell>
          <cell r="J53">
            <v>833333.33</v>
          </cell>
          <cell r="K53">
            <v>0</v>
          </cell>
          <cell r="L53">
            <v>0</v>
          </cell>
          <cell r="M53">
            <v>0</v>
          </cell>
          <cell r="N53">
            <v>5000000</v>
          </cell>
          <cell r="O53">
            <v>0</v>
          </cell>
          <cell r="P53">
            <v>5017752.78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</row>
        <row r="54">
          <cell r="D54">
            <v>38898</v>
          </cell>
          <cell r="E54">
            <v>33286.46</v>
          </cell>
          <cell r="F54">
            <v>0</v>
          </cell>
          <cell r="G54">
            <v>0</v>
          </cell>
          <cell r="K54">
            <v>0</v>
          </cell>
          <cell r="L54">
            <v>0</v>
          </cell>
          <cell r="M54">
            <v>0</v>
          </cell>
          <cell r="N54">
            <v>5000000</v>
          </cell>
          <cell r="O54">
            <v>0</v>
          </cell>
          <cell r="P54">
            <v>5051039.24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</row>
        <row r="55">
          <cell r="D55">
            <v>38929</v>
          </cell>
          <cell r="E55">
            <v>34396.01</v>
          </cell>
          <cell r="F55">
            <v>0</v>
          </cell>
          <cell r="G55">
            <v>0</v>
          </cell>
          <cell r="K55">
            <v>0</v>
          </cell>
          <cell r="L55">
            <v>0</v>
          </cell>
          <cell r="M55">
            <v>0</v>
          </cell>
          <cell r="N55">
            <v>5000000</v>
          </cell>
          <cell r="O55">
            <v>0</v>
          </cell>
          <cell r="P55">
            <v>5085435.25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</row>
        <row r="56">
          <cell r="D56">
            <v>38960</v>
          </cell>
          <cell r="E56">
            <v>34396.01</v>
          </cell>
          <cell r="F56">
            <v>0</v>
          </cell>
          <cell r="G56">
            <v>0</v>
          </cell>
          <cell r="K56">
            <v>0</v>
          </cell>
          <cell r="L56">
            <v>0</v>
          </cell>
          <cell r="M56">
            <v>0</v>
          </cell>
          <cell r="N56">
            <v>5000000</v>
          </cell>
          <cell r="O56">
            <v>0</v>
          </cell>
          <cell r="P56">
            <v>5119831.26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</row>
        <row r="57">
          <cell r="D57">
            <v>38990</v>
          </cell>
          <cell r="E57">
            <v>33286.46</v>
          </cell>
          <cell r="F57">
            <v>0</v>
          </cell>
          <cell r="G57">
            <v>0</v>
          </cell>
          <cell r="K57">
            <v>0</v>
          </cell>
          <cell r="L57">
            <v>0</v>
          </cell>
          <cell r="M57">
            <v>0</v>
          </cell>
          <cell r="N57">
            <v>5000000</v>
          </cell>
          <cell r="O57">
            <v>0</v>
          </cell>
          <cell r="P57">
            <v>5153117.72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</row>
        <row r="58">
          <cell r="D58">
            <v>39021</v>
          </cell>
          <cell r="E58">
            <v>34396.01</v>
          </cell>
          <cell r="F58">
            <v>0</v>
          </cell>
          <cell r="G58">
            <v>0</v>
          </cell>
          <cell r="K58">
            <v>0</v>
          </cell>
          <cell r="L58">
            <v>0</v>
          </cell>
          <cell r="M58">
            <v>0</v>
          </cell>
          <cell r="N58">
            <v>5000000</v>
          </cell>
          <cell r="O58">
            <v>0</v>
          </cell>
          <cell r="P58">
            <v>5187513.7300000004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</row>
        <row r="59">
          <cell r="D59">
            <v>39031</v>
          </cell>
          <cell r="E59">
            <v>11095.49</v>
          </cell>
          <cell r="F59">
            <v>0</v>
          </cell>
          <cell r="G59">
            <v>0</v>
          </cell>
          <cell r="H59">
            <v>198609.22</v>
          </cell>
          <cell r="I59">
            <v>0</v>
          </cell>
          <cell r="J59">
            <v>5000000</v>
          </cell>
          <cell r="K59">
            <v>0</v>
          </cell>
          <cell r="L59">
            <v>5198609.22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</row>
      </sheetData>
      <sheetData sheetId="6" refreshError="1">
        <row r="21">
          <cell r="D21">
            <v>38107</v>
          </cell>
          <cell r="E21">
            <v>207375</v>
          </cell>
          <cell r="F21">
            <v>610657.16</v>
          </cell>
          <cell r="G21">
            <v>610657.16</v>
          </cell>
          <cell r="I21">
            <v>0</v>
          </cell>
          <cell r="N21">
            <v>35000000</v>
          </cell>
          <cell r="O21">
            <v>103064500</v>
          </cell>
          <cell r="P21">
            <v>35207375</v>
          </cell>
          <cell r="Q21">
            <v>103675157.16</v>
          </cell>
          <cell r="S21">
            <v>1994584.37</v>
          </cell>
          <cell r="T21">
            <v>610657.16</v>
          </cell>
        </row>
        <row r="22">
          <cell r="D22">
            <v>38138</v>
          </cell>
          <cell r="E22">
            <v>214287.5</v>
          </cell>
          <cell r="F22">
            <v>670527.02</v>
          </cell>
          <cell r="G22">
            <v>670527.02</v>
          </cell>
          <cell r="I22">
            <v>0</v>
          </cell>
          <cell r="K22">
            <v>0</v>
          </cell>
          <cell r="L22">
            <v>0</v>
          </cell>
          <cell r="M22">
            <v>0</v>
          </cell>
          <cell r="N22">
            <v>35000000</v>
          </cell>
          <cell r="O22">
            <v>109518500</v>
          </cell>
          <cell r="P22">
            <v>35421662.5</v>
          </cell>
          <cell r="Q22">
            <v>110837924.13</v>
          </cell>
          <cell r="R22">
            <v>38239.949999999997</v>
          </cell>
          <cell r="S22">
            <v>6454000</v>
          </cell>
          <cell r="T22">
            <v>670527.02</v>
          </cell>
        </row>
        <row r="23">
          <cell r="D23">
            <v>38167</v>
          </cell>
          <cell r="E23">
            <v>200462.5</v>
          </cell>
          <cell r="F23">
            <v>623338.14</v>
          </cell>
          <cell r="G23">
            <v>623338.14</v>
          </cell>
          <cell r="H23">
            <v>622125</v>
          </cell>
          <cell r="I23">
            <v>1934497.69</v>
          </cell>
          <cell r="L23">
            <v>622125</v>
          </cell>
          <cell r="M23">
            <v>1934497.69</v>
          </cell>
          <cell r="N23">
            <v>35000000</v>
          </cell>
          <cell r="O23">
            <v>108832500</v>
          </cell>
          <cell r="P23">
            <v>35000000</v>
          </cell>
          <cell r="Q23">
            <v>108832500</v>
          </cell>
          <cell r="R23">
            <v>-3813.84</v>
          </cell>
          <cell r="S23">
            <v>-629000</v>
          </cell>
          <cell r="T23">
            <v>73046.23</v>
          </cell>
        </row>
        <row r="24">
          <cell r="D24">
            <v>38168</v>
          </cell>
          <cell r="E24">
            <v>7369.44</v>
          </cell>
          <cell r="F24">
            <v>22900.53</v>
          </cell>
          <cell r="G24">
            <v>645837.75</v>
          </cell>
          <cell r="I24">
            <v>0</v>
          </cell>
          <cell r="K24">
            <v>0</v>
          </cell>
          <cell r="L24">
            <v>0</v>
          </cell>
          <cell r="M24">
            <v>0</v>
          </cell>
          <cell r="N24">
            <v>35000000</v>
          </cell>
          <cell r="O24">
            <v>108762500</v>
          </cell>
          <cell r="P24">
            <v>35007369.439999998</v>
          </cell>
          <cell r="Q24">
            <v>108785400.53</v>
          </cell>
          <cell r="R24">
            <v>-7863.66</v>
          </cell>
          <cell r="S24">
            <v>-756000</v>
          </cell>
          <cell r="T24">
            <v>645837.75</v>
          </cell>
        </row>
        <row r="25">
          <cell r="D25">
            <v>38199</v>
          </cell>
          <cell r="E25">
            <v>228452.78</v>
          </cell>
          <cell r="F25">
            <v>691480.87</v>
          </cell>
          <cell r="G25">
            <v>691480.87</v>
          </cell>
          <cell r="I25">
            <v>0</v>
          </cell>
          <cell r="L25">
            <v>0</v>
          </cell>
          <cell r="M25">
            <v>0</v>
          </cell>
          <cell r="N25">
            <v>35000000</v>
          </cell>
          <cell r="O25">
            <v>105938000</v>
          </cell>
          <cell r="P25">
            <v>35235822.219999999</v>
          </cell>
          <cell r="Q25">
            <v>106651786.7</v>
          </cell>
          <cell r="R25">
            <v>-594.70000000000005</v>
          </cell>
          <cell r="S25">
            <v>-2824500</v>
          </cell>
          <cell r="T25">
            <v>691480.87</v>
          </cell>
        </row>
        <row r="26">
          <cell r="D26">
            <v>38230</v>
          </cell>
          <cell r="E26">
            <v>228452.78</v>
          </cell>
          <cell r="F26">
            <v>670234.77</v>
          </cell>
          <cell r="G26">
            <v>670234.77</v>
          </cell>
          <cell r="I26">
            <v>0</v>
          </cell>
          <cell r="K26">
            <v>0</v>
          </cell>
          <cell r="L26">
            <v>0</v>
          </cell>
          <cell r="M26">
            <v>0</v>
          </cell>
          <cell r="N26">
            <v>35000000</v>
          </cell>
          <cell r="O26">
            <v>102683000</v>
          </cell>
          <cell r="P26">
            <v>35464275</v>
          </cell>
          <cell r="Q26">
            <v>104045090</v>
          </cell>
          <cell r="R26">
            <v>-21931.47</v>
          </cell>
          <cell r="S26">
            <v>-3255000</v>
          </cell>
          <cell r="T26">
            <v>670234.77</v>
          </cell>
        </row>
        <row r="27">
          <cell r="D27">
            <v>38259</v>
          </cell>
          <cell r="E27">
            <v>213713.89</v>
          </cell>
          <cell r="F27">
            <v>611777.38</v>
          </cell>
          <cell r="G27">
            <v>611777.38</v>
          </cell>
          <cell r="H27">
            <v>677988.89</v>
          </cell>
          <cell r="I27">
            <v>1940811</v>
          </cell>
          <cell r="K27">
            <v>0</v>
          </cell>
          <cell r="L27">
            <v>677988.89</v>
          </cell>
          <cell r="M27">
            <v>1940811</v>
          </cell>
          <cell r="N27">
            <v>35000000</v>
          </cell>
          <cell r="O27">
            <v>100191000</v>
          </cell>
          <cell r="P27">
            <v>35000000</v>
          </cell>
          <cell r="Q27">
            <v>100191000</v>
          </cell>
        </row>
        <row r="28">
          <cell r="D28">
            <v>38260</v>
          </cell>
          <cell r="E28">
            <v>7748.61</v>
          </cell>
          <cell r="F28">
            <v>22150.18</v>
          </cell>
          <cell r="G28">
            <v>633072.69999999995</v>
          </cell>
          <cell r="I28">
            <v>0</v>
          </cell>
          <cell r="K28">
            <v>0</v>
          </cell>
          <cell r="L28">
            <v>0</v>
          </cell>
          <cell r="M28">
            <v>0</v>
          </cell>
          <cell r="N28">
            <v>35000000</v>
          </cell>
          <cell r="O28">
            <v>100051000</v>
          </cell>
          <cell r="P28">
            <v>35007748.609999999</v>
          </cell>
          <cell r="Q28">
            <v>100073150.18000001</v>
          </cell>
          <cell r="R28">
            <v>-32201.52</v>
          </cell>
          <cell r="S28">
            <v>-2632000</v>
          </cell>
          <cell r="T28">
            <v>633072.69999999995</v>
          </cell>
        </row>
        <row r="29">
          <cell r="D29">
            <v>38291</v>
          </cell>
          <cell r="E29">
            <v>240206.94</v>
          </cell>
          <cell r="F29">
            <v>686151.12</v>
          </cell>
          <cell r="G29">
            <v>686151.12</v>
          </cell>
          <cell r="I29">
            <v>0</v>
          </cell>
          <cell r="K29">
            <v>0</v>
          </cell>
          <cell r="L29">
            <v>0</v>
          </cell>
          <cell r="M29">
            <v>0</v>
          </cell>
          <cell r="N29">
            <v>35000000</v>
          </cell>
          <cell r="O29">
            <v>99977500</v>
          </cell>
          <cell r="P29">
            <v>35247955.549999997</v>
          </cell>
          <cell r="Q29">
            <v>100685785.03</v>
          </cell>
          <cell r="R29">
            <v>-16.27</v>
          </cell>
          <cell r="S29">
            <v>-73500</v>
          </cell>
          <cell r="T29">
            <v>686151.12</v>
          </cell>
        </row>
        <row r="30">
          <cell r="D30">
            <v>38321</v>
          </cell>
          <cell r="E30">
            <v>232458.33</v>
          </cell>
          <cell r="F30">
            <v>634773.96</v>
          </cell>
          <cell r="G30">
            <v>634773.96</v>
          </cell>
          <cell r="I30">
            <v>0</v>
          </cell>
          <cell r="K30">
            <v>0</v>
          </cell>
          <cell r="L30">
            <v>0</v>
          </cell>
          <cell r="M30">
            <v>0</v>
          </cell>
          <cell r="N30">
            <v>35000000</v>
          </cell>
          <cell r="O30">
            <v>95574500</v>
          </cell>
          <cell r="P30">
            <v>35480413.880000003</v>
          </cell>
          <cell r="Q30">
            <v>96886366.180000007</v>
          </cell>
          <cell r="R30">
            <v>-31192.81</v>
          </cell>
          <cell r="S30">
            <v>-4403000</v>
          </cell>
          <cell r="T30">
            <v>634773.96</v>
          </cell>
        </row>
        <row r="31">
          <cell r="D31">
            <v>38350</v>
          </cell>
          <cell r="E31">
            <v>224709.72</v>
          </cell>
          <cell r="F31">
            <v>605030.92000000004</v>
          </cell>
          <cell r="G31">
            <v>605030.92000000004</v>
          </cell>
          <cell r="H31">
            <v>705123.6</v>
          </cell>
          <cell r="I31">
            <v>1898545.29</v>
          </cell>
          <cell r="K31">
            <v>0</v>
          </cell>
          <cell r="L31">
            <v>705123.6</v>
          </cell>
          <cell r="M31">
            <v>1898545.29</v>
          </cell>
          <cell r="N31">
            <v>35000000</v>
          </cell>
          <cell r="O31">
            <v>94237500</v>
          </cell>
          <cell r="P31">
            <v>35000000</v>
          </cell>
          <cell r="Q31">
            <v>94237500</v>
          </cell>
          <cell r="R31">
            <v>-3582.64</v>
          </cell>
          <cell r="S31">
            <v>-267000</v>
          </cell>
          <cell r="T31">
            <v>75090.39</v>
          </cell>
        </row>
        <row r="32">
          <cell r="D32">
            <v>38352</v>
          </cell>
          <cell r="E32">
            <v>16622.57</v>
          </cell>
          <cell r="F32">
            <v>44122.95</v>
          </cell>
          <cell r="G32">
            <v>640592.43000000005</v>
          </cell>
          <cell r="I32">
            <v>0</v>
          </cell>
          <cell r="K32">
            <v>0</v>
          </cell>
          <cell r="L32">
            <v>0</v>
          </cell>
          <cell r="M32">
            <v>0</v>
          </cell>
          <cell r="N32">
            <v>35000000</v>
          </cell>
          <cell r="O32">
            <v>92904000</v>
          </cell>
          <cell r="P32">
            <v>35016622.57</v>
          </cell>
          <cell r="Q32">
            <v>92948122.950000003</v>
          </cell>
          <cell r="R32">
            <v>-9790.3700000000008</v>
          </cell>
          <cell r="S32">
            <v>-2670500</v>
          </cell>
          <cell r="T32">
            <v>640592.43000000005</v>
          </cell>
        </row>
        <row r="33">
          <cell r="D33">
            <v>38383</v>
          </cell>
          <cell r="E33">
            <v>257649.83</v>
          </cell>
          <cell r="F33">
            <v>676279.27</v>
          </cell>
          <cell r="G33">
            <v>676279.27</v>
          </cell>
          <cell r="I33">
            <v>0</v>
          </cell>
          <cell r="K33">
            <v>0</v>
          </cell>
          <cell r="L33">
            <v>0</v>
          </cell>
          <cell r="M33">
            <v>0</v>
          </cell>
          <cell r="N33">
            <v>35000000</v>
          </cell>
          <cell r="O33">
            <v>91868000</v>
          </cell>
          <cell r="P33">
            <v>35274272.399999999</v>
          </cell>
          <cell r="Q33">
            <v>92587910.200000003</v>
          </cell>
          <cell r="R33">
            <v>-492.02</v>
          </cell>
          <cell r="S33">
            <v>-1036000</v>
          </cell>
          <cell r="T33">
            <v>676279.27</v>
          </cell>
        </row>
        <row r="34">
          <cell r="D34">
            <v>38411</v>
          </cell>
          <cell r="E34">
            <v>232715.97</v>
          </cell>
          <cell r="F34">
            <v>603897.93999999994</v>
          </cell>
          <cell r="G34">
            <v>603897.93999999994</v>
          </cell>
          <cell r="H34">
            <v>192752.44</v>
          </cell>
          <cell r="I34">
            <v>0</v>
          </cell>
          <cell r="K34">
            <v>0</v>
          </cell>
          <cell r="L34">
            <v>0</v>
          </cell>
          <cell r="M34">
            <v>0</v>
          </cell>
          <cell r="N34">
            <v>35000000</v>
          </cell>
          <cell r="O34">
            <v>90825000</v>
          </cell>
          <cell r="P34">
            <v>35506988.369999997</v>
          </cell>
          <cell r="Q34">
            <v>92140634.819999993</v>
          </cell>
          <cell r="R34">
            <v>-8173.32</v>
          </cell>
          <cell r="S34">
            <v>-1043000</v>
          </cell>
          <cell r="T34">
            <v>603897.93999999994</v>
          </cell>
        </row>
        <row r="35">
          <cell r="D35">
            <v>38440</v>
          </cell>
          <cell r="E35">
            <v>241027.26</v>
          </cell>
          <cell r="F35">
            <v>652460.79</v>
          </cell>
          <cell r="G35">
            <v>652460.79</v>
          </cell>
          <cell r="H35">
            <v>748015.63</v>
          </cell>
          <cell r="I35">
            <v>2024878.31</v>
          </cell>
          <cell r="K35">
            <v>0</v>
          </cell>
          <cell r="L35">
            <v>748015.63</v>
          </cell>
          <cell r="M35">
            <v>2024878.31</v>
          </cell>
          <cell r="N35">
            <v>35000000</v>
          </cell>
          <cell r="O35">
            <v>94745000</v>
          </cell>
          <cell r="P35">
            <v>35000000</v>
          </cell>
          <cell r="Q35">
            <v>94745000</v>
          </cell>
          <cell r="R35">
            <v>48638.559999999998</v>
          </cell>
          <cell r="S35">
            <v>-707500</v>
          </cell>
          <cell r="T35">
            <v>10472.9</v>
          </cell>
        </row>
        <row r="36">
          <cell r="D36">
            <v>38442</v>
          </cell>
          <cell r="E36">
            <v>17675</v>
          </cell>
          <cell r="F36">
            <v>47125.09</v>
          </cell>
          <cell r="G36">
            <v>689751.97</v>
          </cell>
          <cell r="I36">
            <v>0</v>
          </cell>
          <cell r="K36">
            <v>0</v>
          </cell>
          <cell r="L36">
            <v>0</v>
          </cell>
          <cell r="M36">
            <v>0</v>
          </cell>
          <cell r="N36">
            <v>35000000</v>
          </cell>
          <cell r="O36">
            <v>93317000</v>
          </cell>
          <cell r="P36">
            <v>35017675</v>
          </cell>
          <cell r="Q36">
            <v>93364125.090000004</v>
          </cell>
          <cell r="R36">
            <v>66616.61</v>
          </cell>
          <cell r="S36">
            <v>2492000</v>
          </cell>
          <cell r="T36">
            <v>689751.97</v>
          </cell>
        </row>
        <row r="37">
          <cell r="D37">
            <v>38472</v>
          </cell>
          <cell r="E37">
            <v>265125</v>
          </cell>
          <cell r="F37">
            <v>671110.91</v>
          </cell>
          <cell r="G37">
            <v>671110.91</v>
          </cell>
          <cell r="I37">
            <v>0</v>
          </cell>
          <cell r="K37">
            <v>0</v>
          </cell>
          <cell r="L37">
            <v>0</v>
          </cell>
          <cell r="M37">
            <v>0</v>
          </cell>
          <cell r="N37">
            <v>35000000</v>
          </cell>
          <cell r="O37">
            <v>88595500</v>
          </cell>
          <cell r="P37">
            <v>35282800</v>
          </cell>
          <cell r="Q37">
            <v>89311351.640000001</v>
          </cell>
          <cell r="R37">
            <v>-2384.36</v>
          </cell>
          <cell r="S37">
            <v>-4721500</v>
          </cell>
          <cell r="T37">
            <v>671110.91</v>
          </cell>
        </row>
        <row r="38">
          <cell r="D38">
            <v>38503</v>
          </cell>
          <cell r="E38">
            <v>273962.5</v>
          </cell>
          <cell r="F38">
            <v>658551.06000000006</v>
          </cell>
          <cell r="G38">
            <v>658551.06000000006</v>
          </cell>
          <cell r="I38">
            <v>0</v>
          </cell>
          <cell r="K38">
            <v>0</v>
          </cell>
          <cell r="L38">
            <v>0</v>
          </cell>
          <cell r="M38">
            <v>0</v>
          </cell>
          <cell r="N38">
            <v>35000000</v>
          </cell>
          <cell r="O38">
            <v>84133000</v>
          </cell>
          <cell r="P38">
            <v>35556762.5</v>
          </cell>
          <cell r="Q38">
            <v>85471345.700000003</v>
          </cell>
          <cell r="R38">
            <v>-36057</v>
          </cell>
          <cell r="S38">
            <v>-4462500</v>
          </cell>
          <cell r="T38">
            <v>658551.06000000006</v>
          </cell>
        </row>
        <row r="39">
          <cell r="D39">
            <v>38532</v>
          </cell>
          <cell r="E39">
            <v>256287.5</v>
          </cell>
          <cell r="F39">
            <v>607401.38</v>
          </cell>
          <cell r="G39">
            <v>607401.38</v>
          </cell>
          <cell r="H39">
            <v>813050</v>
          </cell>
          <cell r="I39">
            <v>1926928.5</v>
          </cell>
          <cell r="J39">
            <v>3500000</v>
          </cell>
          <cell r="K39">
            <v>8295000</v>
          </cell>
          <cell r="L39">
            <v>4313050</v>
          </cell>
          <cell r="M39">
            <v>10221928.5</v>
          </cell>
          <cell r="N39">
            <v>31500000</v>
          </cell>
          <cell r="O39">
            <v>74655000</v>
          </cell>
          <cell r="P39">
            <v>31500000</v>
          </cell>
          <cell r="Q39">
            <v>74655000</v>
          </cell>
          <cell r="R39">
            <v>0</v>
          </cell>
          <cell r="S39">
            <v>0</v>
          </cell>
          <cell r="T39">
            <v>0</v>
          </cell>
        </row>
        <row r="40">
          <cell r="D40">
            <v>38533</v>
          </cell>
          <cell r="E40">
            <v>8316.33</v>
          </cell>
          <cell r="F40">
            <v>19546.7</v>
          </cell>
          <cell r="G40">
            <v>621924.84</v>
          </cell>
          <cell r="I40">
            <v>0</v>
          </cell>
          <cell r="K40">
            <v>0</v>
          </cell>
          <cell r="L40">
            <v>0</v>
          </cell>
          <cell r="M40">
            <v>0</v>
          </cell>
          <cell r="N40">
            <v>31500000</v>
          </cell>
          <cell r="O40">
            <v>74037600</v>
          </cell>
          <cell r="P40">
            <v>31508316.329999998</v>
          </cell>
          <cell r="Q40">
            <v>74057146.700000003</v>
          </cell>
          <cell r="R40">
            <v>-13795.34</v>
          </cell>
          <cell r="S40">
            <v>-1800400</v>
          </cell>
          <cell r="T40">
            <v>621924.84</v>
          </cell>
        </row>
        <row r="41">
          <cell r="D41">
            <v>38564</v>
          </cell>
          <cell r="E41">
            <v>257806.31</v>
          </cell>
          <cell r="F41">
            <v>616285.98</v>
          </cell>
          <cell r="G41">
            <v>616285.98</v>
          </cell>
          <cell r="H41">
            <v>212078.26</v>
          </cell>
          <cell r="I41">
            <v>0</v>
          </cell>
          <cell r="K41">
            <v>0</v>
          </cell>
          <cell r="L41">
            <v>0</v>
          </cell>
          <cell r="M41">
            <v>0</v>
          </cell>
          <cell r="N41">
            <v>31500000</v>
          </cell>
          <cell r="O41">
            <v>75300750</v>
          </cell>
          <cell r="P41">
            <v>31766122.640000001</v>
          </cell>
          <cell r="Q41">
            <v>75936916.170000002</v>
          </cell>
          <cell r="R41">
            <v>333.49</v>
          </cell>
          <cell r="S41">
            <v>1263150</v>
          </cell>
          <cell r="T41">
            <v>616285.98</v>
          </cell>
        </row>
        <row r="42">
          <cell r="D42">
            <v>38595</v>
          </cell>
          <cell r="E42">
            <v>257806.31</v>
          </cell>
          <cell r="F42">
            <v>609376.77</v>
          </cell>
          <cell r="G42">
            <v>609376.77</v>
          </cell>
          <cell r="I42">
            <v>0</v>
          </cell>
          <cell r="K42">
            <v>0</v>
          </cell>
          <cell r="L42">
            <v>0</v>
          </cell>
          <cell r="M42">
            <v>0</v>
          </cell>
          <cell r="N42">
            <v>31500000</v>
          </cell>
          <cell r="O42">
            <v>74456550</v>
          </cell>
          <cell r="P42">
            <v>32023928.949999999</v>
          </cell>
          <cell r="Q42">
            <v>75694960.859999999</v>
          </cell>
          <cell r="R42">
            <v>-7132.08</v>
          </cell>
          <cell r="S42">
            <v>-844200</v>
          </cell>
          <cell r="T42">
            <v>609376.77</v>
          </cell>
        </row>
        <row r="43">
          <cell r="D43">
            <v>38624</v>
          </cell>
          <cell r="E43">
            <v>241173.64</v>
          </cell>
          <cell r="F43">
            <v>543219.51</v>
          </cell>
          <cell r="G43">
            <v>543219.51</v>
          </cell>
          <cell r="H43">
            <v>765102.59</v>
          </cell>
          <cell r="I43">
            <v>1723317.07</v>
          </cell>
          <cell r="J43">
            <v>20000000</v>
          </cell>
          <cell r="K43">
            <v>45048000</v>
          </cell>
          <cell r="L43">
            <v>20765102.59</v>
          </cell>
          <cell r="M43">
            <v>46771317.07</v>
          </cell>
          <cell r="N43">
            <v>11500000</v>
          </cell>
          <cell r="O43">
            <v>25902600</v>
          </cell>
          <cell r="P43">
            <v>11500000</v>
          </cell>
          <cell r="Q43">
            <v>25902600</v>
          </cell>
          <cell r="R43">
            <v>0</v>
          </cell>
          <cell r="S43">
            <v>0</v>
          </cell>
          <cell r="T43">
            <v>0</v>
          </cell>
        </row>
        <row r="44">
          <cell r="D44">
            <v>38625</v>
          </cell>
          <cell r="E44">
            <v>3207.22</v>
          </cell>
          <cell r="F44">
            <v>7127.08</v>
          </cell>
          <cell r="G44">
            <v>543063.15</v>
          </cell>
          <cell r="I44">
            <v>0</v>
          </cell>
          <cell r="K44">
            <v>0</v>
          </cell>
          <cell r="L44">
            <v>0</v>
          </cell>
          <cell r="M44">
            <v>0</v>
          </cell>
          <cell r="N44">
            <v>11500000</v>
          </cell>
          <cell r="O44">
            <v>25555300</v>
          </cell>
          <cell r="P44">
            <v>11503207.220000001</v>
          </cell>
          <cell r="Q44">
            <v>25562427.079999998</v>
          </cell>
          <cell r="R44">
            <v>-51029.86</v>
          </cell>
          <cell r="S44">
            <v>-3853250</v>
          </cell>
          <cell r="T44">
            <v>543063.15</v>
          </cell>
        </row>
        <row r="45">
          <cell r="D45">
            <v>38656</v>
          </cell>
          <cell r="E45">
            <v>99423.89</v>
          </cell>
          <cell r="F45">
            <v>225234.88</v>
          </cell>
          <cell r="G45">
            <v>225234.88</v>
          </cell>
          <cell r="H45">
            <v>102631.11</v>
          </cell>
          <cell r="I45">
            <v>232500.52</v>
          </cell>
          <cell r="J45">
            <v>11500000</v>
          </cell>
          <cell r="K45">
            <v>26052100</v>
          </cell>
          <cell r="L45">
            <v>11602631.109999999</v>
          </cell>
          <cell r="M45">
            <v>26284600.52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138.56</v>
          </cell>
          <cell r="S45">
            <v>496800</v>
          </cell>
          <cell r="T45">
            <v>225234.88</v>
          </cell>
        </row>
      </sheetData>
      <sheetData sheetId="7" refreshError="1">
        <row r="21">
          <cell r="D21">
            <v>38046</v>
          </cell>
          <cell r="E21">
            <v>2897.92</v>
          </cell>
          <cell r="F21">
            <v>8443.9599999999991</v>
          </cell>
          <cell r="G21">
            <v>8443.9599999999991</v>
          </cell>
          <cell r="I21">
            <v>0</v>
          </cell>
          <cell r="N21">
            <v>5000000</v>
          </cell>
          <cell r="O21">
            <v>14569000</v>
          </cell>
          <cell r="P21">
            <v>5002897.92</v>
          </cell>
          <cell r="Q21">
            <v>14577443.960000001</v>
          </cell>
          <cell r="S21">
            <v>-254700</v>
          </cell>
          <cell r="T21">
            <v>8443.9599999999991</v>
          </cell>
        </row>
        <row r="22">
          <cell r="D22">
            <v>38077</v>
          </cell>
          <cell r="E22">
            <v>14972.57</v>
          </cell>
          <cell r="F22">
            <v>43549.22</v>
          </cell>
          <cell r="G22">
            <v>43549.22</v>
          </cell>
          <cell r="I22">
            <v>0</v>
          </cell>
          <cell r="K22">
            <v>0</v>
          </cell>
          <cell r="L22">
            <v>0</v>
          </cell>
          <cell r="M22">
            <v>0</v>
          </cell>
          <cell r="N22">
            <v>5000000</v>
          </cell>
          <cell r="O22">
            <v>14543000</v>
          </cell>
          <cell r="P22">
            <v>5017870.49</v>
          </cell>
          <cell r="Q22">
            <v>14594978.109999999</v>
          </cell>
          <cell r="R22">
            <v>-15.07</v>
          </cell>
          <cell r="S22">
            <v>-26000</v>
          </cell>
          <cell r="T22">
            <v>43549.22</v>
          </cell>
        </row>
        <row r="23">
          <cell r="D23">
            <v>38107</v>
          </cell>
          <cell r="E23">
            <v>14489.58</v>
          </cell>
          <cell r="F23">
            <v>42667.47</v>
          </cell>
          <cell r="G23">
            <v>42667.47</v>
          </cell>
          <cell r="I23">
            <v>0</v>
          </cell>
          <cell r="L23">
            <v>0</v>
          </cell>
          <cell r="M23">
            <v>0</v>
          </cell>
          <cell r="N23">
            <v>5000000</v>
          </cell>
          <cell r="O23">
            <v>14723500</v>
          </cell>
          <cell r="P23">
            <v>5032360.07</v>
          </cell>
          <cell r="Q23">
            <v>14818790.699999999</v>
          </cell>
          <cell r="R23">
            <v>645.12</v>
          </cell>
          <cell r="S23">
            <v>180500</v>
          </cell>
          <cell r="T23">
            <v>42667.47</v>
          </cell>
        </row>
        <row r="24">
          <cell r="D24">
            <v>38138</v>
          </cell>
          <cell r="E24">
            <v>14972.57</v>
          </cell>
          <cell r="F24">
            <v>46850.67</v>
          </cell>
          <cell r="G24">
            <v>46850.67</v>
          </cell>
          <cell r="I24">
            <v>0</v>
          </cell>
          <cell r="K24">
            <v>0</v>
          </cell>
          <cell r="L24">
            <v>0</v>
          </cell>
          <cell r="M24">
            <v>0</v>
          </cell>
          <cell r="N24">
            <v>5000000</v>
          </cell>
          <cell r="O24">
            <v>15645500</v>
          </cell>
          <cell r="P24">
            <v>5047332.6399999997</v>
          </cell>
          <cell r="Q24">
            <v>15793608.560000001</v>
          </cell>
          <cell r="R24">
            <v>5967.19</v>
          </cell>
          <cell r="S24">
            <v>922000</v>
          </cell>
          <cell r="T24">
            <v>46850.67</v>
          </cell>
        </row>
        <row r="25">
          <cell r="D25">
            <v>38168</v>
          </cell>
          <cell r="E25">
            <v>14489.58</v>
          </cell>
          <cell r="F25">
            <v>45026.37</v>
          </cell>
          <cell r="G25">
            <v>45026.37</v>
          </cell>
          <cell r="I25">
            <v>0</v>
          </cell>
          <cell r="L25">
            <v>0</v>
          </cell>
          <cell r="M25">
            <v>0</v>
          </cell>
          <cell r="N25">
            <v>5000000</v>
          </cell>
          <cell r="O25">
            <v>15537500</v>
          </cell>
          <cell r="P25">
            <v>5061822.22</v>
          </cell>
          <cell r="Q25">
            <v>15729612.550000001</v>
          </cell>
          <cell r="R25">
            <v>-1022.38</v>
          </cell>
          <cell r="S25">
            <v>-108000</v>
          </cell>
          <cell r="T25">
            <v>45026.37</v>
          </cell>
        </row>
        <row r="26">
          <cell r="D26">
            <v>38199</v>
          </cell>
          <cell r="E26">
            <v>14972.57</v>
          </cell>
          <cell r="F26">
            <v>45318.97</v>
          </cell>
          <cell r="G26">
            <v>45318.97</v>
          </cell>
          <cell r="I26">
            <v>0</v>
          </cell>
          <cell r="K26">
            <v>0</v>
          </cell>
          <cell r="L26">
            <v>0</v>
          </cell>
          <cell r="M26">
            <v>0</v>
          </cell>
          <cell r="N26">
            <v>5000000</v>
          </cell>
          <cell r="O26">
            <v>15134000</v>
          </cell>
          <cell r="P26">
            <v>5076794.79</v>
          </cell>
          <cell r="Q26">
            <v>15366442.470000001</v>
          </cell>
          <cell r="R26">
            <v>-4989.05</v>
          </cell>
          <cell r="S26">
            <v>-403500</v>
          </cell>
          <cell r="T26">
            <v>45318.97</v>
          </cell>
        </row>
        <row r="27">
          <cell r="D27">
            <v>38222</v>
          </cell>
          <cell r="E27">
            <v>11108.68</v>
          </cell>
          <cell r="F27">
            <v>33048.32</v>
          </cell>
          <cell r="G27">
            <v>33048.32</v>
          </cell>
          <cell r="H27">
            <v>87903.47</v>
          </cell>
          <cell r="I27">
            <v>261512.82</v>
          </cell>
          <cell r="K27">
            <v>0</v>
          </cell>
          <cell r="L27">
            <v>87903.47</v>
          </cell>
          <cell r="M27">
            <v>261512.82</v>
          </cell>
          <cell r="N27">
            <v>5000000</v>
          </cell>
          <cell r="O27">
            <v>14875000</v>
          </cell>
          <cell r="P27">
            <v>5000000</v>
          </cell>
          <cell r="Q27">
            <v>14875000</v>
          </cell>
        </row>
        <row r="28">
          <cell r="D28">
            <v>38230</v>
          </cell>
          <cell r="E28">
            <v>4708.33</v>
          </cell>
          <cell r="F28">
            <v>13813.3</v>
          </cell>
          <cell r="G28">
            <v>13813.3</v>
          </cell>
          <cell r="I28">
            <v>0</v>
          </cell>
          <cell r="K28">
            <v>0</v>
          </cell>
          <cell r="L28">
            <v>0</v>
          </cell>
          <cell r="M28">
            <v>0</v>
          </cell>
          <cell r="N28">
            <v>5000000</v>
          </cell>
          <cell r="O28">
            <v>14669000</v>
          </cell>
          <cell r="P28">
            <v>5004708.33</v>
          </cell>
          <cell r="Q28">
            <v>14682813.300000001</v>
          </cell>
          <cell r="R28">
            <v>29070.35</v>
          </cell>
          <cell r="S28">
            <v>-465000</v>
          </cell>
          <cell r="T28">
            <v>13813.3</v>
          </cell>
        </row>
        <row r="29">
          <cell r="D29">
            <v>38260</v>
          </cell>
          <cell r="E29">
            <v>17656.25</v>
          </cell>
          <cell r="F29">
            <v>50472.160000000003</v>
          </cell>
          <cell r="G29">
            <v>50472.160000000003</v>
          </cell>
          <cell r="I29">
            <v>0</v>
          </cell>
          <cell r="K29">
            <v>0</v>
          </cell>
          <cell r="L29">
            <v>0</v>
          </cell>
          <cell r="M29">
            <v>0</v>
          </cell>
          <cell r="N29">
            <v>5000000</v>
          </cell>
          <cell r="O29">
            <v>14293000</v>
          </cell>
          <cell r="P29">
            <v>5022364.58</v>
          </cell>
          <cell r="Q29">
            <v>14356931.390000001</v>
          </cell>
          <cell r="R29">
            <v>-354.07</v>
          </cell>
          <cell r="S29">
            <v>-376000</v>
          </cell>
          <cell r="T29">
            <v>50472.160000000003</v>
          </cell>
        </row>
        <row r="30">
          <cell r="D30">
            <v>38291</v>
          </cell>
          <cell r="E30">
            <v>18244.79</v>
          </cell>
          <cell r="F30">
            <v>52116.24</v>
          </cell>
          <cell r="G30">
            <v>52116.24</v>
          </cell>
          <cell r="I30">
            <v>0</v>
          </cell>
          <cell r="K30">
            <v>0</v>
          </cell>
          <cell r="L30">
            <v>0</v>
          </cell>
          <cell r="M30">
            <v>0</v>
          </cell>
          <cell r="N30">
            <v>5000000</v>
          </cell>
          <cell r="O30">
            <v>14282500</v>
          </cell>
          <cell r="P30">
            <v>5040609.37</v>
          </cell>
          <cell r="Q30">
            <v>14398500.67</v>
          </cell>
          <cell r="R30">
            <v>-46.96</v>
          </cell>
          <cell r="S30">
            <v>-10500</v>
          </cell>
          <cell r="T30">
            <v>52116.24</v>
          </cell>
        </row>
        <row r="31">
          <cell r="D31">
            <v>38321</v>
          </cell>
          <cell r="E31">
            <v>17656.25</v>
          </cell>
          <cell r="F31">
            <v>48213.919999999998</v>
          </cell>
          <cell r="G31">
            <v>48213.919999999998</v>
          </cell>
          <cell r="I31">
            <v>0</v>
          </cell>
          <cell r="K31">
            <v>0</v>
          </cell>
          <cell r="L31">
            <v>0</v>
          </cell>
          <cell r="M31">
            <v>0</v>
          </cell>
          <cell r="N31">
            <v>5000000</v>
          </cell>
          <cell r="O31">
            <v>13653500</v>
          </cell>
          <cell r="P31">
            <v>5058265.62</v>
          </cell>
          <cell r="Q31">
            <v>13812605.93</v>
          </cell>
          <cell r="R31">
            <v>-5108.66</v>
          </cell>
          <cell r="S31">
            <v>-629000</v>
          </cell>
          <cell r="T31">
            <v>48213.919999999998</v>
          </cell>
        </row>
        <row r="32">
          <cell r="D32">
            <v>38352</v>
          </cell>
          <cell r="E32">
            <v>18244.79</v>
          </cell>
          <cell r="F32">
            <v>48428.97</v>
          </cell>
          <cell r="G32">
            <v>48428.97</v>
          </cell>
          <cell r="I32">
            <v>0</v>
          </cell>
          <cell r="K32">
            <v>0</v>
          </cell>
          <cell r="L32">
            <v>0</v>
          </cell>
          <cell r="M32">
            <v>0</v>
          </cell>
          <cell r="N32">
            <v>5000000</v>
          </cell>
          <cell r="O32">
            <v>13272000</v>
          </cell>
          <cell r="P32">
            <v>5076510.41</v>
          </cell>
          <cell r="Q32">
            <v>13475089.23</v>
          </cell>
          <cell r="R32">
            <v>-4445.67</v>
          </cell>
          <cell r="S32">
            <v>-381500</v>
          </cell>
          <cell r="T32">
            <v>48428.97</v>
          </cell>
        </row>
        <row r="33">
          <cell r="D33">
            <v>38383</v>
          </cell>
          <cell r="E33">
            <v>18244.79</v>
          </cell>
          <cell r="F33">
            <v>47888.92</v>
          </cell>
          <cell r="G33">
            <v>47888.92</v>
          </cell>
          <cell r="I33">
            <v>0</v>
          </cell>
          <cell r="K33">
            <v>0</v>
          </cell>
          <cell r="L33">
            <v>0</v>
          </cell>
          <cell r="M33">
            <v>0</v>
          </cell>
          <cell r="N33">
            <v>5000000</v>
          </cell>
          <cell r="O33">
            <v>13124000</v>
          </cell>
          <cell r="P33">
            <v>5094755.2</v>
          </cell>
          <cell r="Q33">
            <v>13372713.449999999</v>
          </cell>
          <cell r="R33">
            <v>-2264.6999999999998</v>
          </cell>
          <cell r="S33">
            <v>-148000</v>
          </cell>
          <cell r="T33">
            <v>47888.92</v>
          </cell>
        </row>
        <row r="34">
          <cell r="D34">
            <v>38406</v>
          </cell>
          <cell r="E34">
            <v>13536.46</v>
          </cell>
          <cell r="F34">
            <v>34891.58</v>
          </cell>
          <cell r="G34">
            <v>34891.58</v>
          </cell>
          <cell r="H34">
            <v>108291.66</v>
          </cell>
          <cell r="I34">
            <v>279132.58</v>
          </cell>
          <cell r="K34">
            <v>0</v>
          </cell>
          <cell r="L34">
            <v>108291.66</v>
          </cell>
          <cell r="M34">
            <v>279132.58</v>
          </cell>
          <cell r="N34">
            <v>5000000</v>
          </cell>
          <cell r="O34">
            <v>12888000</v>
          </cell>
          <cell r="P34">
            <v>5000000</v>
          </cell>
          <cell r="Q34">
            <v>12888000</v>
          </cell>
        </row>
        <row r="35">
          <cell r="D35">
            <v>38411</v>
          </cell>
          <cell r="E35">
            <v>3583.33</v>
          </cell>
          <cell r="F35">
            <v>9298.74</v>
          </cell>
          <cell r="G35">
            <v>9298.74</v>
          </cell>
          <cell r="I35">
            <v>0</v>
          </cell>
          <cell r="K35">
            <v>0</v>
          </cell>
          <cell r="L35">
            <v>0</v>
          </cell>
          <cell r="M35">
            <v>0</v>
          </cell>
          <cell r="N35">
            <v>5000000</v>
          </cell>
          <cell r="O35">
            <v>12975000</v>
          </cell>
          <cell r="P35">
            <v>5003583.33</v>
          </cell>
          <cell r="Q35">
            <v>12984298.74</v>
          </cell>
          <cell r="R35">
            <v>30419.13</v>
          </cell>
          <cell r="S35">
            <v>-149000</v>
          </cell>
          <cell r="T35">
            <v>9298.74</v>
          </cell>
        </row>
        <row r="36">
          <cell r="D36">
            <v>38442</v>
          </cell>
          <cell r="E36">
            <v>22216.67</v>
          </cell>
          <cell r="F36">
            <v>59234.09</v>
          </cell>
          <cell r="G36">
            <v>59234.09</v>
          </cell>
          <cell r="I36">
            <v>0</v>
          </cell>
          <cell r="K36">
            <v>0</v>
          </cell>
          <cell r="L36">
            <v>0</v>
          </cell>
          <cell r="M36">
            <v>0</v>
          </cell>
          <cell r="N36">
            <v>5000000</v>
          </cell>
          <cell r="O36">
            <v>13331000</v>
          </cell>
          <cell r="P36">
            <v>5025800</v>
          </cell>
          <cell r="Q36">
            <v>13399787.960000001</v>
          </cell>
          <cell r="R36">
            <v>255.13</v>
          </cell>
          <cell r="S36">
            <v>356000</v>
          </cell>
          <cell r="T36">
            <v>59234.09</v>
          </cell>
        </row>
        <row r="37">
          <cell r="D37">
            <v>38472</v>
          </cell>
          <cell r="E37">
            <v>21500</v>
          </cell>
          <cell r="F37">
            <v>54422.95</v>
          </cell>
          <cell r="G37">
            <v>54422.95</v>
          </cell>
          <cell r="I37">
            <v>0</v>
          </cell>
          <cell r="K37">
            <v>0</v>
          </cell>
          <cell r="L37">
            <v>0</v>
          </cell>
          <cell r="M37">
            <v>0</v>
          </cell>
          <cell r="N37">
            <v>5000000</v>
          </cell>
          <cell r="O37">
            <v>12656500</v>
          </cell>
          <cell r="P37">
            <v>5047300</v>
          </cell>
          <cell r="Q37">
            <v>12776230.49</v>
          </cell>
          <cell r="R37">
            <v>-3480.42</v>
          </cell>
          <cell r="S37">
            <v>-674500</v>
          </cell>
          <cell r="T37">
            <v>54422.95</v>
          </cell>
        </row>
        <row r="38">
          <cell r="D38">
            <v>38495</v>
          </cell>
          <cell r="E38">
            <v>16483.330000000002</v>
          </cell>
          <cell r="F38">
            <v>40252.29</v>
          </cell>
          <cell r="G38">
            <v>40252.29</v>
          </cell>
          <cell r="H38">
            <v>63783.33</v>
          </cell>
          <cell r="I38">
            <v>155758.89000000001</v>
          </cell>
          <cell r="J38">
            <v>1250000</v>
          </cell>
          <cell r="K38">
            <v>3052500</v>
          </cell>
          <cell r="L38">
            <v>1313783.33</v>
          </cell>
          <cell r="M38">
            <v>3208258.89</v>
          </cell>
          <cell r="N38">
            <v>3750000</v>
          </cell>
          <cell r="O38">
            <v>9157500</v>
          </cell>
          <cell r="P38">
            <v>3750000</v>
          </cell>
          <cell r="Q38">
            <v>9157500</v>
          </cell>
        </row>
        <row r="39">
          <cell r="D39">
            <v>38503</v>
          </cell>
          <cell r="E39">
            <v>4653.6499999999996</v>
          </cell>
          <cell r="F39">
            <v>11186.44</v>
          </cell>
          <cell r="G39">
            <v>11186.44</v>
          </cell>
          <cell r="I39">
            <v>0</v>
          </cell>
          <cell r="K39">
            <v>0</v>
          </cell>
          <cell r="L39">
            <v>0</v>
          </cell>
          <cell r="M39">
            <v>0</v>
          </cell>
          <cell r="N39">
            <v>3750000</v>
          </cell>
          <cell r="O39">
            <v>9014250</v>
          </cell>
          <cell r="P39">
            <v>3754653.65</v>
          </cell>
          <cell r="Q39">
            <v>9025436.4399999995</v>
          </cell>
          <cell r="R39">
            <v>36028.400000000001</v>
          </cell>
          <cell r="S39">
            <v>-589750</v>
          </cell>
          <cell r="T39">
            <v>11186.44</v>
          </cell>
        </row>
        <row r="40">
          <cell r="D40">
            <v>38533</v>
          </cell>
          <cell r="E40">
            <v>17451.189999999999</v>
          </cell>
          <cell r="F40">
            <v>41017.279999999999</v>
          </cell>
          <cell r="G40">
            <v>41017.279999999999</v>
          </cell>
          <cell r="I40">
            <v>0</v>
          </cell>
          <cell r="K40">
            <v>0</v>
          </cell>
          <cell r="L40">
            <v>0</v>
          </cell>
          <cell r="M40">
            <v>0</v>
          </cell>
          <cell r="N40">
            <v>3750000</v>
          </cell>
          <cell r="O40">
            <v>8814000</v>
          </cell>
          <cell r="P40">
            <v>3772104.84</v>
          </cell>
          <cell r="Q40">
            <v>8865955.2200000007</v>
          </cell>
          <cell r="R40">
            <v>-248.5</v>
          </cell>
          <cell r="S40">
            <v>-200250</v>
          </cell>
          <cell r="T40">
            <v>41017.279999999999</v>
          </cell>
        </row>
        <row r="41">
          <cell r="D41">
            <v>38564</v>
          </cell>
          <cell r="E41">
            <v>18032.89</v>
          </cell>
          <cell r="F41">
            <v>43107.62</v>
          </cell>
          <cell r="G41">
            <v>43107.62</v>
          </cell>
          <cell r="I41">
            <v>0</v>
          </cell>
          <cell r="K41">
            <v>0</v>
          </cell>
          <cell r="L41">
            <v>0</v>
          </cell>
          <cell r="M41">
            <v>0</v>
          </cell>
          <cell r="N41">
            <v>3750000</v>
          </cell>
          <cell r="O41">
            <v>8964375</v>
          </cell>
          <cell r="P41">
            <v>3790137.73</v>
          </cell>
          <cell r="Q41">
            <v>9060324.2400000002</v>
          </cell>
          <cell r="R41">
            <v>886.4</v>
          </cell>
          <cell r="S41">
            <v>150375</v>
          </cell>
          <cell r="T41">
            <v>43107.62</v>
          </cell>
        </row>
        <row r="42">
          <cell r="D42">
            <v>38587</v>
          </cell>
          <cell r="E42">
            <v>13379.24</v>
          </cell>
          <cell r="F42">
            <v>32217.21</v>
          </cell>
          <cell r="G42">
            <v>32217.21</v>
          </cell>
          <cell r="H42">
            <v>53516.97</v>
          </cell>
          <cell r="I42">
            <v>128868.86</v>
          </cell>
          <cell r="J42">
            <v>1250000</v>
          </cell>
          <cell r="K42">
            <v>3010000</v>
          </cell>
          <cell r="L42">
            <v>1303516.97</v>
          </cell>
          <cell r="M42">
            <v>3138868.86</v>
          </cell>
          <cell r="N42">
            <v>2500000</v>
          </cell>
          <cell r="O42">
            <v>6020000</v>
          </cell>
          <cell r="P42">
            <v>2500000</v>
          </cell>
          <cell r="Q42">
            <v>6020000</v>
          </cell>
        </row>
        <row r="43">
          <cell r="D43">
            <v>38595</v>
          </cell>
          <cell r="E43">
            <v>3401.6</v>
          </cell>
          <cell r="F43">
            <v>8040.36</v>
          </cell>
          <cell r="G43">
            <v>8040.36</v>
          </cell>
          <cell r="I43">
            <v>0</v>
          </cell>
          <cell r="K43">
            <v>0</v>
          </cell>
          <cell r="L43">
            <v>0</v>
          </cell>
          <cell r="M43">
            <v>0</v>
          </cell>
          <cell r="N43">
            <v>2500000</v>
          </cell>
          <cell r="O43">
            <v>5909250</v>
          </cell>
          <cell r="P43">
            <v>2503401.6</v>
          </cell>
          <cell r="Q43">
            <v>5917290.3600000003</v>
          </cell>
          <cell r="R43">
            <v>32919.620000000003</v>
          </cell>
          <cell r="S43">
            <v>-45125</v>
          </cell>
          <cell r="T43">
            <v>8040.36</v>
          </cell>
        </row>
        <row r="44">
          <cell r="D44">
            <v>38625</v>
          </cell>
          <cell r="E44">
            <v>12756</v>
          </cell>
          <cell r="F44">
            <v>28346.38</v>
          </cell>
          <cell r="G44">
            <v>28346.38</v>
          </cell>
          <cell r="I44">
            <v>0</v>
          </cell>
          <cell r="K44">
            <v>0</v>
          </cell>
          <cell r="L44">
            <v>0</v>
          </cell>
          <cell r="M44">
            <v>0</v>
          </cell>
          <cell r="N44">
            <v>2500000</v>
          </cell>
          <cell r="O44">
            <v>5555500</v>
          </cell>
          <cell r="P44">
            <v>2516157.6</v>
          </cell>
          <cell r="Q44">
            <v>5591405.4199999999</v>
          </cell>
          <cell r="R44">
            <v>-481.32</v>
          </cell>
          <cell r="S44">
            <v>-353750</v>
          </cell>
          <cell r="T44">
            <v>28346.38</v>
          </cell>
        </row>
        <row r="45">
          <cell r="D45">
            <v>38656</v>
          </cell>
          <cell r="E45">
            <v>13181.2</v>
          </cell>
          <cell r="F45">
            <v>29714.38</v>
          </cell>
          <cell r="G45">
            <v>29714.38</v>
          </cell>
          <cell r="I45">
            <v>0</v>
          </cell>
          <cell r="K45">
            <v>0</v>
          </cell>
          <cell r="L45">
            <v>0</v>
          </cell>
          <cell r="M45">
            <v>0</v>
          </cell>
          <cell r="N45">
            <v>2500000</v>
          </cell>
          <cell r="O45">
            <v>5635750</v>
          </cell>
          <cell r="P45">
            <v>2529338.7999999998</v>
          </cell>
          <cell r="Q45">
            <v>5701888.46</v>
          </cell>
          <cell r="R45">
            <v>518.66</v>
          </cell>
          <cell r="S45">
            <v>80250</v>
          </cell>
          <cell r="T45">
            <v>29714.38</v>
          </cell>
        </row>
        <row r="46">
          <cell r="D46">
            <v>38679</v>
          </cell>
          <cell r="E46">
            <v>9779.6</v>
          </cell>
          <cell r="F46">
            <v>0</v>
          </cell>
          <cell r="G46">
            <v>0</v>
          </cell>
          <cell r="H46">
            <v>39118.400000000001</v>
          </cell>
          <cell r="I46">
            <v>0</v>
          </cell>
          <cell r="J46">
            <v>1250000</v>
          </cell>
          <cell r="K46">
            <v>0</v>
          </cell>
          <cell r="L46">
            <v>1289118.3999999999</v>
          </cell>
          <cell r="M46">
            <v>0</v>
          </cell>
          <cell r="N46">
            <v>1250000</v>
          </cell>
          <cell r="O46">
            <v>0</v>
          </cell>
          <cell r="P46">
            <v>1250000</v>
          </cell>
          <cell r="Q46">
            <v>0</v>
          </cell>
        </row>
        <row r="47">
          <cell r="D47">
            <v>38686</v>
          </cell>
          <cell r="E47">
            <v>1488.2</v>
          </cell>
          <cell r="F47">
            <v>0</v>
          </cell>
          <cell r="G47">
            <v>0</v>
          </cell>
          <cell r="I47">
            <v>0</v>
          </cell>
          <cell r="K47">
            <v>0</v>
          </cell>
          <cell r="L47">
            <v>0</v>
          </cell>
          <cell r="M47">
            <v>0</v>
          </cell>
          <cell r="N47">
            <v>1250000</v>
          </cell>
          <cell r="O47">
            <v>0</v>
          </cell>
          <cell r="P47">
            <v>1251488.2</v>
          </cell>
          <cell r="Q47">
            <v>0</v>
          </cell>
          <cell r="R47">
            <v>-66138.460000000006</v>
          </cell>
          <cell r="S47">
            <v>-5635750</v>
          </cell>
          <cell r="T47">
            <v>0</v>
          </cell>
        </row>
        <row r="48">
          <cell r="D48">
            <v>38717</v>
          </cell>
          <cell r="E48">
            <v>6590.6</v>
          </cell>
          <cell r="F48">
            <v>0</v>
          </cell>
          <cell r="G48">
            <v>0</v>
          </cell>
          <cell r="I48">
            <v>0</v>
          </cell>
          <cell r="K48">
            <v>0</v>
          </cell>
          <cell r="L48">
            <v>0</v>
          </cell>
          <cell r="M48">
            <v>0</v>
          </cell>
          <cell r="N48">
            <v>1250000</v>
          </cell>
          <cell r="O48">
            <v>0</v>
          </cell>
          <cell r="P48">
            <v>1258078.8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</row>
        <row r="49">
          <cell r="D49">
            <v>38748</v>
          </cell>
          <cell r="E49">
            <v>6590.6</v>
          </cell>
          <cell r="F49">
            <v>0</v>
          </cell>
          <cell r="G49">
            <v>0</v>
          </cell>
          <cell r="I49">
            <v>0</v>
          </cell>
          <cell r="K49">
            <v>0</v>
          </cell>
          <cell r="L49">
            <v>0</v>
          </cell>
          <cell r="M49">
            <v>0</v>
          </cell>
          <cell r="N49">
            <v>1250000</v>
          </cell>
          <cell r="O49">
            <v>0</v>
          </cell>
          <cell r="P49">
            <v>1264669.3999999999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</row>
        <row r="50">
          <cell r="D50">
            <v>38771</v>
          </cell>
          <cell r="E50">
            <v>4889.8</v>
          </cell>
          <cell r="F50">
            <v>0</v>
          </cell>
          <cell r="G50">
            <v>0</v>
          </cell>
          <cell r="H50">
            <v>19559.2</v>
          </cell>
          <cell r="I50">
            <v>0</v>
          </cell>
          <cell r="J50">
            <v>1250000</v>
          </cell>
          <cell r="K50">
            <v>0</v>
          </cell>
          <cell r="L50">
            <v>1269559.2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</row>
      </sheetData>
      <sheetData sheetId="8" refreshError="1"/>
      <sheetData sheetId="9" refreshError="1">
        <row r="21">
          <cell r="D21">
            <v>38199</v>
          </cell>
          <cell r="E21">
            <v>45558.33</v>
          </cell>
          <cell r="F21">
            <v>137895.95000000001</v>
          </cell>
          <cell r="G21">
            <v>137895.95000000001</v>
          </cell>
          <cell r="I21">
            <v>0</v>
          </cell>
          <cell r="N21">
            <v>10000000</v>
          </cell>
          <cell r="O21">
            <v>30268000</v>
          </cell>
          <cell r="P21">
            <v>10045558.33</v>
          </cell>
          <cell r="Q21">
            <v>30405895.949999999</v>
          </cell>
          <cell r="S21">
            <v>-66000</v>
          </cell>
          <cell r="T21">
            <v>137895.95000000001</v>
          </cell>
        </row>
        <row r="22">
          <cell r="D22">
            <v>38230</v>
          </cell>
          <cell r="E22">
            <v>58846.18</v>
          </cell>
          <cell r="F22">
            <v>172642.92</v>
          </cell>
          <cell r="G22">
            <v>172642.92</v>
          </cell>
          <cell r="I22">
            <v>0</v>
          </cell>
          <cell r="K22">
            <v>0</v>
          </cell>
          <cell r="L22">
            <v>0</v>
          </cell>
          <cell r="M22">
            <v>0</v>
          </cell>
          <cell r="N22">
            <v>10000000</v>
          </cell>
          <cell r="O22">
            <v>29338000</v>
          </cell>
          <cell r="P22">
            <v>10104404.51</v>
          </cell>
          <cell r="Q22">
            <v>29644301.949999999</v>
          </cell>
          <cell r="R22">
            <v>-4236.92</v>
          </cell>
          <cell r="S22">
            <v>-930000</v>
          </cell>
          <cell r="T22">
            <v>172642.92</v>
          </cell>
        </row>
        <row r="23">
          <cell r="D23">
            <v>38260</v>
          </cell>
          <cell r="E23">
            <v>56947.92</v>
          </cell>
          <cell r="F23">
            <v>162791.32</v>
          </cell>
          <cell r="G23">
            <v>162791.32</v>
          </cell>
          <cell r="I23">
            <v>0</v>
          </cell>
          <cell r="L23">
            <v>0</v>
          </cell>
          <cell r="M23">
            <v>0</v>
          </cell>
          <cell r="N23">
            <v>10000000</v>
          </cell>
          <cell r="O23">
            <v>28586000</v>
          </cell>
          <cell r="P23">
            <v>10161352.43</v>
          </cell>
          <cell r="Q23">
            <v>29047242.059999999</v>
          </cell>
          <cell r="R23">
            <v>-7851.21</v>
          </cell>
          <cell r="S23">
            <v>-752000</v>
          </cell>
          <cell r="T23">
            <v>162791.32</v>
          </cell>
        </row>
        <row r="24">
          <cell r="D24">
            <v>38291</v>
          </cell>
          <cell r="E24">
            <v>58846.18</v>
          </cell>
          <cell r="F24">
            <v>168094.11</v>
          </cell>
          <cell r="G24">
            <v>168094.11</v>
          </cell>
          <cell r="I24">
            <v>0</v>
          </cell>
          <cell r="K24">
            <v>0</v>
          </cell>
          <cell r="L24">
            <v>0</v>
          </cell>
          <cell r="M24">
            <v>0</v>
          </cell>
          <cell r="N24">
            <v>10000000</v>
          </cell>
          <cell r="O24">
            <v>28565000</v>
          </cell>
          <cell r="P24">
            <v>10220198.609999999</v>
          </cell>
          <cell r="Q24">
            <v>29193997.329999998</v>
          </cell>
          <cell r="R24">
            <v>-338.84</v>
          </cell>
          <cell r="S24">
            <v>-21000</v>
          </cell>
          <cell r="T24">
            <v>168094.11</v>
          </cell>
        </row>
        <row r="25">
          <cell r="D25">
            <v>38321</v>
          </cell>
          <cell r="E25">
            <v>56947.92</v>
          </cell>
          <cell r="F25">
            <v>155507.69</v>
          </cell>
          <cell r="G25">
            <v>155507.69</v>
          </cell>
          <cell r="I25">
            <v>0</v>
          </cell>
          <cell r="L25">
            <v>0</v>
          </cell>
          <cell r="M25">
            <v>0</v>
          </cell>
          <cell r="N25">
            <v>10000000</v>
          </cell>
          <cell r="O25">
            <v>27307000</v>
          </cell>
          <cell r="P25">
            <v>10277146.529999999</v>
          </cell>
          <cell r="Q25">
            <v>28063804.030000001</v>
          </cell>
          <cell r="R25">
            <v>-27700.99</v>
          </cell>
          <cell r="S25">
            <v>-1258000</v>
          </cell>
          <cell r="T25">
            <v>155507.69</v>
          </cell>
        </row>
        <row r="26">
          <cell r="D26">
            <v>38352</v>
          </cell>
          <cell r="E26">
            <v>58846.18</v>
          </cell>
          <cell r="F26">
            <v>156201.29999999999</v>
          </cell>
          <cell r="G26">
            <v>156201.29999999999</v>
          </cell>
          <cell r="I26">
            <v>0</v>
          </cell>
          <cell r="K26">
            <v>0</v>
          </cell>
          <cell r="L26">
            <v>0</v>
          </cell>
          <cell r="M26">
            <v>0</v>
          </cell>
          <cell r="N26">
            <v>10000000</v>
          </cell>
          <cell r="O26">
            <v>26544000</v>
          </cell>
          <cell r="P26">
            <v>10335992.710000001</v>
          </cell>
          <cell r="Q26">
            <v>27435859.050000001</v>
          </cell>
          <cell r="R26">
            <v>-21146.28</v>
          </cell>
          <cell r="S26">
            <v>-763000</v>
          </cell>
          <cell r="T26">
            <v>156201.29999999999</v>
          </cell>
        </row>
        <row r="27">
          <cell r="D27">
            <v>38356</v>
          </cell>
          <cell r="E27">
            <v>7593.06</v>
          </cell>
          <cell r="F27">
            <v>20387.37</v>
          </cell>
          <cell r="G27">
            <v>20387.37</v>
          </cell>
          <cell r="H27">
            <v>343585.77</v>
          </cell>
          <cell r="I27">
            <v>922527.79</v>
          </cell>
          <cell r="K27">
            <v>0</v>
          </cell>
          <cell r="L27">
            <v>343585.77</v>
          </cell>
          <cell r="M27">
            <v>922527.79</v>
          </cell>
          <cell r="N27">
            <v>10000000</v>
          </cell>
          <cell r="O27">
            <v>26850000</v>
          </cell>
          <cell r="P27">
            <v>10000000</v>
          </cell>
          <cell r="Q27">
            <v>26850000</v>
          </cell>
        </row>
        <row r="28">
          <cell r="D28">
            <v>38383</v>
          </cell>
          <cell r="E28">
            <v>58425</v>
          </cell>
          <cell r="F28">
            <v>153353.94</v>
          </cell>
          <cell r="G28">
            <v>173284.2</v>
          </cell>
          <cell r="I28">
            <v>0</v>
          </cell>
          <cell r="K28">
            <v>0</v>
          </cell>
          <cell r="L28">
            <v>0</v>
          </cell>
          <cell r="M28">
            <v>0</v>
          </cell>
          <cell r="N28">
            <v>10000000</v>
          </cell>
          <cell r="O28">
            <v>26248000</v>
          </cell>
          <cell r="P28">
            <v>10058425</v>
          </cell>
          <cell r="Q28">
            <v>26401353.940000001</v>
          </cell>
          <cell r="R28">
            <v>10738.48</v>
          </cell>
          <cell r="S28">
            <v>-296000</v>
          </cell>
          <cell r="T28">
            <v>173284.2</v>
          </cell>
        </row>
        <row r="29">
          <cell r="D29">
            <v>38411</v>
          </cell>
          <cell r="E29">
            <v>60588.89</v>
          </cell>
          <cell r="F29">
            <v>157228.17000000001</v>
          </cell>
          <cell r="G29">
            <v>157228.17000000001</v>
          </cell>
          <cell r="I29">
            <v>0</v>
          </cell>
          <cell r="K29">
            <v>0</v>
          </cell>
          <cell r="L29">
            <v>0</v>
          </cell>
          <cell r="M29">
            <v>0</v>
          </cell>
          <cell r="N29">
            <v>10000000</v>
          </cell>
          <cell r="O29">
            <v>25950000</v>
          </cell>
          <cell r="P29">
            <v>10119013.890000001</v>
          </cell>
          <cell r="Q29">
            <v>26258841.039999999</v>
          </cell>
          <cell r="R29">
            <v>-1741.07</v>
          </cell>
          <cell r="S29">
            <v>-298000</v>
          </cell>
          <cell r="T29">
            <v>157228.17000000001</v>
          </cell>
        </row>
        <row r="30">
          <cell r="D30">
            <v>38442</v>
          </cell>
          <cell r="E30">
            <v>67080.56</v>
          </cell>
          <cell r="F30">
            <v>178850.19</v>
          </cell>
          <cell r="G30">
            <v>178850.19</v>
          </cell>
          <cell r="I30">
            <v>0</v>
          </cell>
          <cell r="K30">
            <v>0</v>
          </cell>
          <cell r="L30">
            <v>0</v>
          </cell>
          <cell r="M30">
            <v>0</v>
          </cell>
          <cell r="N30">
            <v>10000000</v>
          </cell>
          <cell r="O30">
            <v>26662000</v>
          </cell>
          <cell r="P30">
            <v>10186094.449999999</v>
          </cell>
          <cell r="Q30">
            <v>27158165.02</v>
          </cell>
          <cell r="R30">
            <v>8473.7900000000009</v>
          </cell>
          <cell r="S30">
            <v>712000</v>
          </cell>
          <cell r="T30">
            <v>178850.19</v>
          </cell>
        </row>
        <row r="31">
          <cell r="D31">
            <v>38472</v>
          </cell>
          <cell r="E31">
            <v>64916.67</v>
          </cell>
          <cell r="F31">
            <v>164323.57</v>
          </cell>
          <cell r="G31">
            <v>164323.57</v>
          </cell>
          <cell r="I31">
            <v>0</v>
          </cell>
          <cell r="K31">
            <v>0</v>
          </cell>
          <cell r="L31">
            <v>0</v>
          </cell>
          <cell r="M31">
            <v>0</v>
          </cell>
          <cell r="N31">
            <v>10000000</v>
          </cell>
          <cell r="O31">
            <v>25313000</v>
          </cell>
          <cell r="P31">
            <v>10251011.119999999</v>
          </cell>
          <cell r="Q31">
            <v>25948384.449999999</v>
          </cell>
          <cell r="R31">
            <v>-25104.14</v>
          </cell>
          <cell r="S31">
            <v>-1349000</v>
          </cell>
          <cell r="T31">
            <v>164323.57</v>
          </cell>
        </row>
        <row r="32">
          <cell r="D32">
            <v>38503</v>
          </cell>
          <cell r="E32">
            <v>67080.56</v>
          </cell>
          <cell r="F32">
            <v>161248.25</v>
          </cell>
          <cell r="G32">
            <v>161248.25</v>
          </cell>
          <cell r="I32">
            <v>0</v>
          </cell>
          <cell r="K32">
            <v>0</v>
          </cell>
          <cell r="L32">
            <v>0</v>
          </cell>
          <cell r="M32">
            <v>0</v>
          </cell>
          <cell r="N32">
            <v>10000000</v>
          </cell>
          <cell r="O32">
            <v>24038000</v>
          </cell>
          <cell r="P32">
            <v>10318091.68</v>
          </cell>
          <cell r="Q32">
            <v>24802628.780000001</v>
          </cell>
          <cell r="R32">
            <v>-32003.919999999998</v>
          </cell>
          <cell r="S32">
            <v>-1275000</v>
          </cell>
          <cell r="T32">
            <v>161248.25</v>
          </cell>
        </row>
        <row r="33">
          <cell r="D33">
            <v>38533</v>
          </cell>
          <cell r="E33">
            <v>64916.67</v>
          </cell>
          <cell r="F33">
            <v>152580.14000000001</v>
          </cell>
          <cell r="G33">
            <v>152580.14000000001</v>
          </cell>
          <cell r="I33">
            <v>0</v>
          </cell>
          <cell r="K33">
            <v>0</v>
          </cell>
          <cell r="L33">
            <v>0</v>
          </cell>
          <cell r="M33">
            <v>0</v>
          </cell>
          <cell r="N33">
            <v>10000000</v>
          </cell>
          <cell r="O33">
            <v>23504000</v>
          </cell>
          <cell r="P33">
            <v>10383008.35</v>
          </cell>
          <cell r="Q33">
            <v>24404222.829999998</v>
          </cell>
          <cell r="R33">
            <v>-16986.09</v>
          </cell>
          <cell r="S33">
            <v>-534000</v>
          </cell>
          <cell r="T33">
            <v>152580.14000000001</v>
          </cell>
        </row>
        <row r="34">
          <cell r="D34">
            <v>38534</v>
          </cell>
          <cell r="E34">
            <v>2163.89</v>
          </cell>
          <cell r="F34">
            <v>5142.05</v>
          </cell>
          <cell r="G34">
            <v>5142.05</v>
          </cell>
          <cell r="H34">
            <v>385172.24</v>
          </cell>
          <cell r="I34">
            <v>915284.79</v>
          </cell>
          <cell r="K34">
            <v>0</v>
          </cell>
          <cell r="L34">
            <v>385172.24</v>
          </cell>
          <cell r="M34">
            <v>915284.79</v>
          </cell>
          <cell r="N34">
            <v>10000000</v>
          </cell>
          <cell r="O34">
            <v>23763000</v>
          </cell>
          <cell r="P34">
            <v>10000000</v>
          </cell>
          <cell r="Q34">
            <v>23763000</v>
          </cell>
        </row>
        <row r="35">
          <cell r="D35">
            <v>38564</v>
          </cell>
          <cell r="E35">
            <v>64916.67</v>
          </cell>
          <cell r="F35">
            <v>155183.29999999999</v>
          </cell>
          <cell r="G35">
            <v>155183.29999999999</v>
          </cell>
          <cell r="I35">
            <v>0</v>
          </cell>
          <cell r="K35">
            <v>0</v>
          </cell>
          <cell r="L35">
            <v>0</v>
          </cell>
          <cell r="M35">
            <v>0</v>
          </cell>
          <cell r="N35">
            <v>10000000</v>
          </cell>
          <cell r="O35">
            <v>23905000</v>
          </cell>
          <cell r="P35">
            <v>10064916.67</v>
          </cell>
          <cell r="Q35">
            <v>24060183.300000001</v>
          </cell>
          <cell r="R35">
            <v>15061.96</v>
          </cell>
          <cell r="S35">
            <v>401000</v>
          </cell>
          <cell r="T35">
            <v>155183.29999999999</v>
          </cell>
        </row>
        <row r="36">
          <cell r="D36">
            <v>38595</v>
          </cell>
          <cell r="E36">
            <v>67080.56</v>
          </cell>
          <cell r="F36">
            <v>158558.32</v>
          </cell>
          <cell r="G36">
            <v>158558.32</v>
          </cell>
          <cell r="I36">
            <v>0</v>
          </cell>
          <cell r="K36">
            <v>0</v>
          </cell>
          <cell r="L36">
            <v>0</v>
          </cell>
          <cell r="M36">
            <v>0</v>
          </cell>
          <cell r="N36">
            <v>10000000</v>
          </cell>
          <cell r="O36">
            <v>23637000</v>
          </cell>
          <cell r="P36">
            <v>10131997.23</v>
          </cell>
          <cell r="Q36">
            <v>23949001.850000001</v>
          </cell>
          <cell r="R36">
            <v>-1739.77</v>
          </cell>
          <cell r="S36">
            <v>-268000</v>
          </cell>
          <cell r="T36">
            <v>158558.32</v>
          </cell>
        </row>
        <row r="37">
          <cell r="D37">
            <v>38625</v>
          </cell>
          <cell r="E37">
            <v>64916.67</v>
          </cell>
          <cell r="F37">
            <v>144257.82</v>
          </cell>
          <cell r="G37">
            <v>144257.82</v>
          </cell>
          <cell r="I37">
            <v>0</v>
          </cell>
          <cell r="K37">
            <v>0</v>
          </cell>
          <cell r="L37">
            <v>0</v>
          </cell>
          <cell r="M37">
            <v>0</v>
          </cell>
          <cell r="N37">
            <v>10000000</v>
          </cell>
          <cell r="O37">
            <v>22222000</v>
          </cell>
          <cell r="P37">
            <v>10196913.9</v>
          </cell>
          <cell r="Q37">
            <v>22659582.07</v>
          </cell>
          <cell r="R37">
            <v>-18677.599999999999</v>
          </cell>
          <cell r="S37">
            <v>-1415000</v>
          </cell>
          <cell r="T37">
            <v>144257.82</v>
          </cell>
        </row>
        <row r="38">
          <cell r="D38">
            <v>38656</v>
          </cell>
          <cell r="E38">
            <v>67080.56</v>
          </cell>
          <cell r="F38">
            <v>151219.71</v>
          </cell>
          <cell r="G38">
            <v>151219.71</v>
          </cell>
          <cell r="I38">
            <v>0</v>
          </cell>
          <cell r="K38">
            <v>0</v>
          </cell>
          <cell r="L38">
            <v>0</v>
          </cell>
          <cell r="M38">
            <v>0</v>
          </cell>
          <cell r="N38">
            <v>10000000</v>
          </cell>
          <cell r="O38">
            <v>22543000</v>
          </cell>
          <cell r="P38">
            <v>10263994.460000001</v>
          </cell>
          <cell r="Q38">
            <v>23138122.710000001</v>
          </cell>
          <cell r="R38">
            <v>6320.93</v>
          </cell>
          <cell r="S38">
            <v>321000</v>
          </cell>
          <cell r="T38">
            <v>151219.71</v>
          </cell>
        </row>
        <row r="39">
          <cell r="D39">
            <v>38686</v>
          </cell>
          <cell r="E39">
            <v>64916.67</v>
          </cell>
          <cell r="F39">
            <v>0</v>
          </cell>
          <cell r="G39">
            <v>0</v>
          </cell>
          <cell r="I39">
            <v>0</v>
          </cell>
          <cell r="K39">
            <v>0</v>
          </cell>
          <cell r="L39">
            <v>0</v>
          </cell>
          <cell r="M39">
            <v>0</v>
          </cell>
          <cell r="N39">
            <v>10000000</v>
          </cell>
          <cell r="O39">
            <v>0</v>
          </cell>
          <cell r="P39">
            <v>10328911.130000001</v>
          </cell>
          <cell r="Q39">
            <v>0</v>
          </cell>
          <cell r="R39">
            <v>-595122.71</v>
          </cell>
          <cell r="S39">
            <v>-22543000</v>
          </cell>
          <cell r="T39">
            <v>0</v>
          </cell>
        </row>
        <row r="40">
          <cell r="D40">
            <v>38714</v>
          </cell>
          <cell r="E40">
            <v>60588.89</v>
          </cell>
          <cell r="F40">
            <v>0</v>
          </cell>
          <cell r="G40">
            <v>0</v>
          </cell>
          <cell r="H40">
            <v>391663.91</v>
          </cell>
          <cell r="I40">
            <v>0</v>
          </cell>
          <cell r="K40">
            <v>0</v>
          </cell>
          <cell r="L40">
            <v>391663.91</v>
          </cell>
          <cell r="M40">
            <v>0</v>
          </cell>
          <cell r="N40">
            <v>10000000</v>
          </cell>
          <cell r="O40">
            <v>0</v>
          </cell>
          <cell r="P40">
            <v>9997836.1099999994</v>
          </cell>
          <cell r="Q40">
            <v>0</v>
          </cell>
        </row>
        <row r="41">
          <cell r="D41">
            <v>38717</v>
          </cell>
          <cell r="E41">
            <v>6491.67</v>
          </cell>
          <cell r="F41">
            <v>0</v>
          </cell>
          <cell r="G41">
            <v>0</v>
          </cell>
          <cell r="I41">
            <v>0</v>
          </cell>
          <cell r="K41">
            <v>0</v>
          </cell>
          <cell r="L41">
            <v>0</v>
          </cell>
          <cell r="M41">
            <v>0</v>
          </cell>
          <cell r="N41">
            <v>10000000</v>
          </cell>
          <cell r="O41">
            <v>0</v>
          </cell>
          <cell r="P41">
            <v>10004327.779999999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</row>
        <row r="42">
          <cell r="D42">
            <v>38740</v>
          </cell>
          <cell r="E42">
            <v>49769.440000000002</v>
          </cell>
          <cell r="F42">
            <v>0</v>
          </cell>
          <cell r="H42">
            <v>56261.11</v>
          </cell>
          <cell r="I42">
            <v>0</v>
          </cell>
          <cell r="J42">
            <v>1666666.67</v>
          </cell>
          <cell r="K42">
            <v>0</v>
          </cell>
          <cell r="L42">
            <v>1722927.78</v>
          </cell>
          <cell r="M42">
            <v>0</v>
          </cell>
          <cell r="N42">
            <v>8333333.3300000001</v>
          </cell>
          <cell r="O42">
            <v>0</v>
          </cell>
          <cell r="P42">
            <v>8331169.4400000004</v>
          </cell>
          <cell r="Q42">
            <v>0</v>
          </cell>
        </row>
        <row r="43">
          <cell r="D43">
            <v>38748</v>
          </cell>
          <cell r="E43">
            <v>14425.93</v>
          </cell>
          <cell r="F43">
            <v>0</v>
          </cell>
          <cell r="G43">
            <v>0</v>
          </cell>
          <cell r="I43">
            <v>0</v>
          </cell>
          <cell r="K43">
            <v>0</v>
          </cell>
          <cell r="L43">
            <v>0</v>
          </cell>
          <cell r="M43">
            <v>0</v>
          </cell>
          <cell r="N43">
            <v>8333333.3300000001</v>
          </cell>
          <cell r="O43">
            <v>0</v>
          </cell>
          <cell r="P43">
            <v>8345595.3700000001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</row>
        <row r="44">
          <cell r="D44">
            <v>38770</v>
          </cell>
          <cell r="E44">
            <v>39671.300000000003</v>
          </cell>
          <cell r="F44">
            <v>0</v>
          </cell>
          <cell r="H44">
            <v>54097.23</v>
          </cell>
          <cell r="I44">
            <v>0</v>
          </cell>
          <cell r="J44">
            <v>1666666.67</v>
          </cell>
          <cell r="K44">
            <v>0</v>
          </cell>
          <cell r="L44">
            <v>1720763.9</v>
          </cell>
          <cell r="M44">
            <v>0</v>
          </cell>
          <cell r="N44">
            <v>6666666.6600000001</v>
          </cell>
          <cell r="O44">
            <v>0</v>
          </cell>
          <cell r="P44">
            <v>6664502.7699999996</v>
          </cell>
          <cell r="Q44">
            <v>0</v>
          </cell>
        </row>
        <row r="45">
          <cell r="D45">
            <v>38776</v>
          </cell>
          <cell r="E45">
            <v>8655.56</v>
          </cell>
          <cell r="F45">
            <v>0</v>
          </cell>
          <cell r="G45">
            <v>0</v>
          </cell>
          <cell r="I45">
            <v>0</v>
          </cell>
          <cell r="K45">
            <v>0</v>
          </cell>
          <cell r="L45">
            <v>0</v>
          </cell>
          <cell r="M45">
            <v>0</v>
          </cell>
          <cell r="N45">
            <v>6666666.6600000001</v>
          </cell>
          <cell r="O45">
            <v>0</v>
          </cell>
          <cell r="P45">
            <v>6673158.3300000001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</row>
        <row r="46">
          <cell r="D46">
            <v>38800</v>
          </cell>
          <cell r="E46">
            <v>34622.22</v>
          </cell>
          <cell r="F46">
            <v>0</v>
          </cell>
          <cell r="H46">
            <v>43277.78</v>
          </cell>
          <cell r="I46">
            <v>0</v>
          </cell>
          <cell r="J46">
            <v>1666666.67</v>
          </cell>
          <cell r="K46">
            <v>0</v>
          </cell>
          <cell r="L46">
            <v>1709944.45</v>
          </cell>
          <cell r="M46">
            <v>0</v>
          </cell>
          <cell r="N46">
            <v>4999999.99</v>
          </cell>
          <cell r="O46">
            <v>0</v>
          </cell>
          <cell r="P46">
            <v>4997836.0999999996</v>
          </cell>
          <cell r="Q46">
            <v>0</v>
          </cell>
        </row>
        <row r="47">
          <cell r="D47">
            <v>38807</v>
          </cell>
          <cell r="E47">
            <v>7573.61</v>
          </cell>
          <cell r="F47">
            <v>0</v>
          </cell>
          <cell r="G47">
            <v>0</v>
          </cell>
          <cell r="I47">
            <v>0</v>
          </cell>
          <cell r="K47">
            <v>0</v>
          </cell>
          <cell r="L47">
            <v>0</v>
          </cell>
          <cell r="M47">
            <v>0</v>
          </cell>
          <cell r="N47">
            <v>4999999.99</v>
          </cell>
          <cell r="O47">
            <v>0</v>
          </cell>
          <cell r="P47">
            <v>5005409.71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</row>
        <row r="48">
          <cell r="D48">
            <v>38831</v>
          </cell>
          <cell r="E48">
            <v>25966.67</v>
          </cell>
          <cell r="F48">
            <v>0</v>
          </cell>
          <cell r="H48">
            <v>33540.28</v>
          </cell>
          <cell r="I48">
            <v>0</v>
          </cell>
          <cell r="J48">
            <v>1666666.67</v>
          </cell>
          <cell r="K48">
            <v>0</v>
          </cell>
          <cell r="L48">
            <v>1700206.95</v>
          </cell>
          <cell r="M48">
            <v>0</v>
          </cell>
          <cell r="N48">
            <v>3333333.32</v>
          </cell>
          <cell r="O48">
            <v>0</v>
          </cell>
          <cell r="P48">
            <v>3331169.43</v>
          </cell>
          <cell r="Q48">
            <v>0</v>
          </cell>
        </row>
        <row r="49">
          <cell r="D49">
            <v>38837</v>
          </cell>
          <cell r="E49">
            <v>4327.78</v>
          </cell>
          <cell r="F49">
            <v>0</v>
          </cell>
          <cell r="G49">
            <v>0</v>
          </cell>
          <cell r="I49">
            <v>0</v>
          </cell>
          <cell r="K49">
            <v>0</v>
          </cell>
          <cell r="L49">
            <v>0</v>
          </cell>
          <cell r="M49">
            <v>0</v>
          </cell>
          <cell r="N49">
            <v>3333333.32</v>
          </cell>
          <cell r="O49">
            <v>0</v>
          </cell>
          <cell r="P49">
            <v>3335497.21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</row>
        <row r="50">
          <cell r="D50">
            <v>38860</v>
          </cell>
          <cell r="E50">
            <v>16589.810000000001</v>
          </cell>
          <cell r="F50">
            <v>0</v>
          </cell>
          <cell r="H50">
            <v>20917.59</v>
          </cell>
          <cell r="I50">
            <v>0</v>
          </cell>
          <cell r="J50">
            <v>1666666.67</v>
          </cell>
          <cell r="K50">
            <v>0</v>
          </cell>
          <cell r="L50">
            <v>1687584.26</v>
          </cell>
          <cell r="M50">
            <v>0</v>
          </cell>
          <cell r="N50">
            <v>1666666.65</v>
          </cell>
          <cell r="O50">
            <v>0</v>
          </cell>
          <cell r="P50">
            <v>1664502.76</v>
          </cell>
          <cell r="Q50">
            <v>0</v>
          </cell>
        </row>
        <row r="51">
          <cell r="D51">
            <v>38868</v>
          </cell>
          <cell r="E51">
            <v>2885.19</v>
          </cell>
          <cell r="F51">
            <v>0</v>
          </cell>
          <cell r="G51">
            <v>0</v>
          </cell>
          <cell r="I51">
            <v>0</v>
          </cell>
          <cell r="K51">
            <v>0</v>
          </cell>
          <cell r="L51">
            <v>0</v>
          </cell>
          <cell r="M51">
            <v>0</v>
          </cell>
          <cell r="N51">
            <v>1666666.65</v>
          </cell>
          <cell r="O51">
            <v>0</v>
          </cell>
          <cell r="P51">
            <v>1667387.95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</row>
        <row r="52">
          <cell r="D52">
            <v>38890</v>
          </cell>
          <cell r="E52">
            <v>7934.26</v>
          </cell>
          <cell r="F52">
            <v>0</v>
          </cell>
          <cell r="G52">
            <v>0</v>
          </cell>
          <cell r="H52">
            <v>10819.45</v>
          </cell>
          <cell r="I52">
            <v>0</v>
          </cell>
          <cell r="J52">
            <v>1666666.67</v>
          </cell>
          <cell r="K52">
            <v>0</v>
          </cell>
          <cell r="L52">
            <v>1677486.12</v>
          </cell>
          <cell r="M52">
            <v>0</v>
          </cell>
          <cell r="N52">
            <v>-0.02</v>
          </cell>
          <cell r="O52">
            <v>0</v>
          </cell>
          <cell r="P52">
            <v>-2163.91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</row>
      </sheetData>
      <sheetData sheetId="10" refreshError="1">
        <row r="21">
          <cell r="D21">
            <v>38199</v>
          </cell>
          <cell r="E21">
            <v>1933.33</v>
          </cell>
          <cell r="F21">
            <v>5851.8</v>
          </cell>
          <cell r="G21">
            <v>5851.8</v>
          </cell>
          <cell r="I21">
            <v>0</v>
          </cell>
          <cell r="N21">
            <v>5000000</v>
          </cell>
          <cell r="O21">
            <v>15134000</v>
          </cell>
          <cell r="P21">
            <v>5001933.33</v>
          </cell>
          <cell r="Q21">
            <v>15139851.800000001</v>
          </cell>
          <cell r="S21">
            <v>-44900</v>
          </cell>
          <cell r="T21">
            <v>5851.8</v>
          </cell>
        </row>
        <row r="22">
          <cell r="D22">
            <v>38230</v>
          </cell>
          <cell r="E22">
            <v>29966.67</v>
          </cell>
          <cell r="F22">
            <v>87916.22</v>
          </cell>
          <cell r="G22">
            <v>87916.22</v>
          </cell>
          <cell r="I22">
            <v>0</v>
          </cell>
          <cell r="K22">
            <v>0</v>
          </cell>
          <cell r="L22">
            <v>0</v>
          </cell>
          <cell r="M22">
            <v>0</v>
          </cell>
          <cell r="N22">
            <v>5000000</v>
          </cell>
          <cell r="O22">
            <v>14669000</v>
          </cell>
          <cell r="P22">
            <v>5031900</v>
          </cell>
          <cell r="Q22">
            <v>14762588.220000001</v>
          </cell>
          <cell r="R22">
            <v>-179.8</v>
          </cell>
          <cell r="S22">
            <v>-465000</v>
          </cell>
          <cell r="T22">
            <v>87916.22</v>
          </cell>
        </row>
        <row r="23">
          <cell r="D23">
            <v>38260</v>
          </cell>
          <cell r="E23">
            <v>29000</v>
          </cell>
          <cell r="F23">
            <v>82899.399999999994</v>
          </cell>
          <cell r="G23">
            <v>82899.399999999994</v>
          </cell>
          <cell r="I23">
            <v>0</v>
          </cell>
          <cell r="L23">
            <v>0</v>
          </cell>
          <cell r="M23">
            <v>0</v>
          </cell>
          <cell r="N23">
            <v>5000000</v>
          </cell>
          <cell r="O23">
            <v>14293000</v>
          </cell>
          <cell r="P23">
            <v>5060900</v>
          </cell>
          <cell r="Q23">
            <v>14467088.74</v>
          </cell>
          <cell r="R23">
            <v>-2398.88</v>
          </cell>
          <cell r="S23">
            <v>-376000</v>
          </cell>
          <cell r="T23">
            <v>82899.399999999994</v>
          </cell>
        </row>
        <row r="24">
          <cell r="D24">
            <v>38291</v>
          </cell>
          <cell r="E24">
            <v>29966.67</v>
          </cell>
          <cell r="F24">
            <v>85599.79</v>
          </cell>
          <cell r="G24">
            <v>85599.79</v>
          </cell>
          <cell r="I24">
            <v>0</v>
          </cell>
          <cell r="K24">
            <v>0</v>
          </cell>
          <cell r="L24">
            <v>0</v>
          </cell>
          <cell r="M24">
            <v>0</v>
          </cell>
          <cell r="N24">
            <v>5000000</v>
          </cell>
          <cell r="O24">
            <v>14282500</v>
          </cell>
          <cell r="P24">
            <v>5090866.67</v>
          </cell>
          <cell r="Q24">
            <v>14542060.640000001</v>
          </cell>
          <cell r="R24">
            <v>-127.89</v>
          </cell>
          <cell r="S24">
            <v>-10500</v>
          </cell>
          <cell r="T24">
            <v>85599.79</v>
          </cell>
        </row>
        <row r="25">
          <cell r="D25">
            <v>38321</v>
          </cell>
          <cell r="E25">
            <v>29000</v>
          </cell>
          <cell r="F25">
            <v>79190.3</v>
          </cell>
          <cell r="G25">
            <v>79190.3</v>
          </cell>
          <cell r="I25">
            <v>0</v>
          </cell>
          <cell r="L25">
            <v>0</v>
          </cell>
          <cell r="M25">
            <v>0</v>
          </cell>
          <cell r="N25">
            <v>5000000</v>
          </cell>
          <cell r="O25">
            <v>13653500</v>
          </cell>
          <cell r="P25">
            <v>5119866.67</v>
          </cell>
          <cell r="Q25">
            <v>13980819.92</v>
          </cell>
          <cell r="R25">
            <v>-11431.02</v>
          </cell>
          <cell r="S25">
            <v>-629000</v>
          </cell>
          <cell r="T25">
            <v>79190.3</v>
          </cell>
        </row>
        <row r="26">
          <cell r="D26">
            <v>38352</v>
          </cell>
          <cell r="E26">
            <v>29966.67</v>
          </cell>
          <cell r="F26">
            <v>79543.53</v>
          </cell>
          <cell r="G26">
            <v>79543.53</v>
          </cell>
          <cell r="I26">
            <v>0</v>
          </cell>
          <cell r="K26">
            <v>0</v>
          </cell>
          <cell r="L26">
            <v>0</v>
          </cell>
          <cell r="M26">
            <v>0</v>
          </cell>
          <cell r="N26">
            <v>5000000</v>
          </cell>
          <cell r="O26">
            <v>13272000</v>
          </cell>
          <cell r="P26">
            <v>5149833.34</v>
          </cell>
          <cell r="Q26">
            <v>13669717.619999999</v>
          </cell>
          <cell r="R26">
            <v>-9145.83</v>
          </cell>
          <cell r="S26">
            <v>-381500</v>
          </cell>
          <cell r="T26">
            <v>79543.53</v>
          </cell>
        </row>
        <row r="27">
          <cell r="D27">
            <v>38378</v>
          </cell>
          <cell r="E27">
            <v>25133.33</v>
          </cell>
          <cell r="F27">
            <v>67337.22</v>
          </cell>
          <cell r="H27">
            <v>174966.67</v>
          </cell>
          <cell r="I27">
            <v>468770.7</v>
          </cell>
          <cell r="K27">
            <v>0</v>
          </cell>
          <cell r="L27">
            <v>174966.67</v>
          </cell>
          <cell r="M27">
            <v>468770.7</v>
          </cell>
          <cell r="N27">
            <v>5000000</v>
          </cell>
          <cell r="O27">
            <v>13396000</v>
          </cell>
          <cell r="P27">
            <v>5000000</v>
          </cell>
          <cell r="Q27">
            <v>13396000</v>
          </cell>
        </row>
        <row r="28">
          <cell r="D28">
            <v>38383</v>
          </cell>
          <cell r="E28">
            <v>5493.06</v>
          </cell>
          <cell r="F28">
            <v>14418.18</v>
          </cell>
          <cell r="G28">
            <v>80388.149999999994</v>
          </cell>
          <cell r="I28">
            <v>0</v>
          </cell>
          <cell r="K28">
            <v>0</v>
          </cell>
          <cell r="L28">
            <v>0</v>
          </cell>
          <cell r="M28">
            <v>0</v>
          </cell>
          <cell r="N28">
            <v>5000000</v>
          </cell>
          <cell r="O28">
            <v>13124000</v>
          </cell>
          <cell r="P28">
            <v>5005493.0599999996</v>
          </cell>
          <cell r="Q28">
            <v>13138418.18</v>
          </cell>
          <cell r="R28">
            <v>5083.1099999999997</v>
          </cell>
          <cell r="S28">
            <v>-148000</v>
          </cell>
          <cell r="T28">
            <v>80388.149999999994</v>
          </cell>
        </row>
        <row r="29">
          <cell r="D29">
            <v>38411</v>
          </cell>
          <cell r="E29">
            <v>30761.11</v>
          </cell>
          <cell r="F29">
            <v>79825.08</v>
          </cell>
          <cell r="G29">
            <v>79825.08</v>
          </cell>
          <cell r="I29">
            <v>0</v>
          </cell>
          <cell r="K29">
            <v>0</v>
          </cell>
          <cell r="L29">
            <v>0</v>
          </cell>
          <cell r="M29">
            <v>0</v>
          </cell>
          <cell r="N29">
            <v>5000000</v>
          </cell>
          <cell r="O29">
            <v>12975000</v>
          </cell>
          <cell r="P29">
            <v>5036254.17</v>
          </cell>
          <cell r="Q29">
            <v>13069079.57</v>
          </cell>
          <cell r="R29">
            <v>-163.69</v>
          </cell>
          <cell r="S29">
            <v>-149000</v>
          </cell>
          <cell r="T29">
            <v>79825.08</v>
          </cell>
        </row>
        <row r="30">
          <cell r="D30">
            <v>38442</v>
          </cell>
          <cell r="E30">
            <v>34056.94</v>
          </cell>
          <cell r="F30">
            <v>90802.61</v>
          </cell>
          <cell r="G30">
            <v>90802.61</v>
          </cell>
          <cell r="I30">
            <v>0</v>
          </cell>
          <cell r="K30">
            <v>0</v>
          </cell>
          <cell r="L30">
            <v>0</v>
          </cell>
          <cell r="M30">
            <v>0</v>
          </cell>
          <cell r="N30">
            <v>5000000</v>
          </cell>
          <cell r="O30">
            <v>13331000</v>
          </cell>
          <cell r="P30">
            <v>5070311.1100000003</v>
          </cell>
          <cell r="Q30">
            <v>13518463.48</v>
          </cell>
          <cell r="R30">
            <v>2581.3000000000002</v>
          </cell>
          <cell r="S30">
            <v>356000</v>
          </cell>
          <cell r="T30">
            <v>90802.61</v>
          </cell>
        </row>
        <row r="31">
          <cell r="D31">
            <v>38472</v>
          </cell>
          <cell r="E31">
            <v>32958.33</v>
          </cell>
          <cell r="F31">
            <v>83427.42</v>
          </cell>
          <cell r="G31">
            <v>83427.42</v>
          </cell>
          <cell r="I31">
            <v>0</v>
          </cell>
          <cell r="K31">
            <v>0</v>
          </cell>
          <cell r="L31">
            <v>0</v>
          </cell>
          <cell r="M31">
            <v>0</v>
          </cell>
          <cell r="N31">
            <v>5000000</v>
          </cell>
          <cell r="O31">
            <v>12656500</v>
          </cell>
          <cell r="P31">
            <v>5103269.4400000004</v>
          </cell>
          <cell r="Q31">
            <v>12917905.93</v>
          </cell>
          <cell r="R31">
            <v>-9484.9699999999993</v>
          </cell>
          <cell r="S31">
            <v>-674500</v>
          </cell>
          <cell r="T31">
            <v>83427.42</v>
          </cell>
        </row>
        <row r="32">
          <cell r="D32">
            <v>38503</v>
          </cell>
          <cell r="E32">
            <v>34056.94</v>
          </cell>
          <cell r="F32">
            <v>81866.070000000007</v>
          </cell>
          <cell r="G32">
            <v>81866.070000000007</v>
          </cell>
          <cell r="I32">
            <v>0</v>
          </cell>
          <cell r="K32">
            <v>0</v>
          </cell>
          <cell r="L32">
            <v>0</v>
          </cell>
          <cell r="M32">
            <v>0</v>
          </cell>
          <cell r="N32">
            <v>5000000</v>
          </cell>
          <cell r="O32">
            <v>12019000</v>
          </cell>
          <cell r="P32">
            <v>5137326.38</v>
          </cell>
          <cell r="Q32">
            <v>12349105.15</v>
          </cell>
          <cell r="R32">
            <v>-13166.85</v>
          </cell>
          <cell r="S32">
            <v>-637500</v>
          </cell>
          <cell r="T32">
            <v>81866.070000000007</v>
          </cell>
        </row>
        <row r="33">
          <cell r="D33">
            <v>38533</v>
          </cell>
          <cell r="E33">
            <v>32958.33</v>
          </cell>
          <cell r="F33">
            <v>77465.259999999995</v>
          </cell>
          <cell r="G33">
            <v>77465.259999999995</v>
          </cell>
          <cell r="I33">
            <v>0</v>
          </cell>
          <cell r="K33">
            <v>0</v>
          </cell>
          <cell r="L33">
            <v>0</v>
          </cell>
          <cell r="M33">
            <v>0</v>
          </cell>
          <cell r="N33">
            <v>5000000</v>
          </cell>
          <cell r="O33">
            <v>11752000</v>
          </cell>
          <cell r="P33">
            <v>5170284.71</v>
          </cell>
          <cell r="Q33">
            <v>12152237.18</v>
          </cell>
          <cell r="R33">
            <v>-7333.23</v>
          </cell>
          <cell r="S33">
            <v>-267000</v>
          </cell>
          <cell r="T33">
            <v>77465.259999999995</v>
          </cell>
        </row>
        <row r="34">
          <cell r="D34">
            <v>38558</v>
          </cell>
          <cell r="E34">
            <v>27465.279999999999</v>
          </cell>
          <cell r="F34">
            <v>64378.62</v>
          </cell>
          <cell r="G34">
            <v>64378.62</v>
          </cell>
          <cell r="H34">
            <v>197749.99</v>
          </cell>
          <cell r="I34">
            <v>463525.98</v>
          </cell>
          <cell r="K34">
            <v>0</v>
          </cell>
          <cell r="L34">
            <v>197749.99</v>
          </cell>
          <cell r="M34">
            <v>463525.98</v>
          </cell>
          <cell r="N34">
            <v>5000000</v>
          </cell>
          <cell r="O34">
            <v>11720000</v>
          </cell>
          <cell r="P34">
            <v>5000000</v>
          </cell>
          <cell r="Q34">
            <v>11720000</v>
          </cell>
        </row>
        <row r="35">
          <cell r="D35">
            <v>38564</v>
          </cell>
          <cell r="E35">
            <v>6591.67</v>
          </cell>
          <cell r="F35">
            <v>15757.39</v>
          </cell>
          <cell r="G35">
            <v>15757.39</v>
          </cell>
          <cell r="I35">
            <v>0</v>
          </cell>
          <cell r="K35">
            <v>0</v>
          </cell>
          <cell r="L35">
            <v>0</v>
          </cell>
          <cell r="M35">
            <v>0</v>
          </cell>
          <cell r="N35">
            <v>5000000</v>
          </cell>
          <cell r="O35">
            <v>11952500</v>
          </cell>
          <cell r="P35">
            <v>5006591.67</v>
          </cell>
          <cell r="Q35">
            <v>11968257.390000001</v>
          </cell>
          <cell r="R35">
            <v>63288.800000000003</v>
          </cell>
          <cell r="S35">
            <v>200500</v>
          </cell>
          <cell r="T35">
            <v>15757.39</v>
          </cell>
        </row>
        <row r="36">
          <cell r="D36">
            <v>38595</v>
          </cell>
          <cell r="E36">
            <v>34056.94</v>
          </cell>
          <cell r="F36">
            <v>80500.39</v>
          </cell>
          <cell r="G36">
            <v>80500.39</v>
          </cell>
          <cell r="I36">
            <v>0</v>
          </cell>
          <cell r="K36">
            <v>0</v>
          </cell>
          <cell r="L36">
            <v>0</v>
          </cell>
          <cell r="M36">
            <v>0</v>
          </cell>
          <cell r="N36">
            <v>5000000</v>
          </cell>
          <cell r="O36">
            <v>11818500</v>
          </cell>
          <cell r="P36">
            <v>5040648.6100000003</v>
          </cell>
          <cell r="Q36">
            <v>11914581.119999999</v>
          </cell>
          <cell r="R36">
            <v>-176.66</v>
          </cell>
          <cell r="S36">
            <v>-134000</v>
          </cell>
          <cell r="T36">
            <v>80500.39</v>
          </cell>
        </row>
        <row r="37">
          <cell r="D37">
            <v>38625</v>
          </cell>
          <cell r="E37">
            <v>32958.33</v>
          </cell>
          <cell r="F37">
            <v>73240</v>
          </cell>
          <cell r="G37">
            <v>73240</v>
          </cell>
          <cell r="I37">
            <v>0</v>
          </cell>
          <cell r="K37">
            <v>0</v>
          </cell>
          <cell r="L37">
            <v>0</v>
          </cell>
          <cell r="M37">
            <v>0</v>
          </cell>
          <cell r="N37">
            <v>5000000</v>
          </cell>
          <cell r="O37">
            <v>11111000</v>
          </cell>
          <cell r="P37">
            <v>5073606.9400000004</v>
          </cell>
          <cell r="Q37">
            <v>11274569.34</v>
          </cell>
          <cell r="R37">
            <v>-5751.78</v>
          </cell>
          <cell r="S37">
            <v>-707500</v>
          </cell>
          <cell r="T37">
            <v>73240</v>
          </cell>
        </row>
        <row r="38">
          <cell r="D38">
            <v>38656</v>
          </cell>
          <cell r="E38">
            <v>34056.94</v>
          </cell>
          <cell r="F38">
            <v>76774.559999999998</v>
          </cell>
          <cell r="G38">
            <v>76774.559999999998</v>
          </cell>
          <cell r="I38">
            <v>0</v>
          </cell>
          <cell r="K38">
            <v>0</v>
          </cell>
          <cell r="L38">
            <v>0</v>
          </cell>
          <cell r="M38">
            <v>0</v>
          </cell>
          <cell r="N38">
            <v>5000000</v>
          </cell>
          <cell r="O38">
            <v>11271500</v>
          </cell>
          <cell r="P38">
            <v>5107663.88</v>
          </cell>
          <cell r="Q38">
            <v>11514206.68</v>
          </cell>
          <cell r="R38">
            <v>2362.7800000000002</v>
          </cell>
          <cell r="S38">
            <v>160500</v>
          </cell>
          <cell r="T38">
            <v>76774.559999999998</v>
          </cell>
        </row>
        <row r="39">
          <cell r="D39">
            <v>38686</v>
          </cell>
          <cell r="E39">
            <v>32958.33</v>
          </cell>
          <cell r="F39">
            <v>0</v>
          </cell>
          <cell r="G39">
            <v>0</v>
          </cell>
          <cell r="I39">
            <v>0</v>
          </cell>
          <cell r="K39">
            <v>0</v>
          </cell>
          <cell r="L39">
            <v>0</v>
          </cell>
          <cell r="M39">
            <v>0</v>
          </cell>
          <cell r="N39">
            <v>5000000</v>
          </cell>
          <cell r="O39">
            <v>0</v>
          </cell>
          <cell r="P39">
            <v>5140622.21</v>
          </cell>
          <cell r="Q39">
            <v>0</v>
          </cell>
          <cell r="R39">
            <v>-242706.68</v>
          </cell>
          <cell r="S39">
            <v>-11271500</v>
          </cell>
          <cell r="T39">
            <v>0</v>
          </cell>
        </row>
        <row r="40">
          <cell r="D40">
            <v>38717</v>
          </cell>
          <cell r="E40">
            <v>34056.94</v>
          </cell>
          <cell r="F40">
            <v>0</v>
          </cell>
          <cell r="G40">
            <v>0</v>
          </cell>
          <cell r="I40">
            <v>0</v>
          </cell>
          <cell r="K40">
            <v>0</v>
          </cell>
          <cell r="L40">
            <v>0</v>
          </cell>
          <cell r="M40">
            <v>0</v>
          </cell>
          <cell r="N40">
            <v>5000000</v>
          </cell>
          <cell r="O40">
            <v>0</v>
          </cell>
          <cell r="P40">
            <v>5174679.1500000004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</row>
        <row r="41">
          <cell r="D41">
            <v>38737</v>
          </cell>
          <cell r="E41">
            <v>21972.22</v>
          </cell>
          <cell r="F41">
            <v>0</v>
          </cell>
          <cell r="G41">
            <v>0</v>
          </cell>
          <cell r="H41">
            <v>196651.37</v>
          </cell>
          <cell r="I41">
            <v>0</v>
          </cell>
          <cell r="K41">
            <v>0</v>
          </cell>
          <cell r="L41">
            <v>196651.37</v>
          </cell>
          <cell r="M41">
            <v>0</v>
          </cell>
          <cell r="N41">
            <v>5000000</v>
          </cell>
          <cell r="O41">
            <v>0</v>
          </cell>
          <cell r="P41">
            <v>5000000</v>
          </cell>
          <cell r="Q41">
            <v>0</v>
          </cell>
        </row>
        <row r="42">
          <cell r="D42">
            <v>38748</v>
          </cell>
          <cell r="E42">
            <v>12084.72</v>
          </cell>
          <cell r="F42">
            <v>0</v>
          </cell>
          <cell r="G42">
            <v>0</v>
          </cell>
          <cell r="I42">
            <v>0</v>
          </cell>
          <cell r="K42">
            <v>0</v>
          </cell>
          <cell r="L42">
            <v>0</v>
          </cell>
          <cell r="M42">
            <v>0</v>
          </cell>
          <cell r="N42">
            <v>5000000</v>
          </cell>
          <cell r="O42">
            <v>0</v>
          </cell>
          <cell r="P42">
            <v>5012084.72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</row>
        <row r="43">
          <cell r="D43">
            <v>38768</v>
          </cell>
          <cell r="E43">
            <v>21972.22</v>
          </cell>
          <cell r="F43">
            <v>0</v>
          </cell>
          <cell r="H43">
            <v>34056.94</v>
          </cell>
          <cell r="I43">
            <v>0</v>
          </cell>
          <cell r="J43">
            <v>833333.33</v>
          </cell>
          <cell r="K43">
            <v>0</v>
          </cell>
          <cell r="L43">
            <v>867390.27</v>
          </cell>
          <cell r="M43">
            <v>0</v>
          </cell>
          <cell r="N43">
            <v>4166666.67</v>
          </cell>
          <cell r="O43">
            <v>0</v>
          </cell>
          <cell r="P43">
            <v>4166666.67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</row>
        <row r="44">
          <cell r="D44">
            <v>38776</v>
          </cell>
          <cell r="E44">
            <v>7324.07</v>
          </cell>
          <cell r="F44">
            <v>0</v>
          </cell>
          <cell r="G44">
            <v>0</v>
          </cell>
          <cell r="I44">
            <v>0</v>
          </cell>
          <cell r="K44">
            <v>0</v>
          </cell>
          <cell r="L44">
            <v>0</v>
          </cell>
          <cell r="M44">
            <v>0</v>
          </cell>
          <cell r="N44">
            <v>4166666.67</v>
          </cell>
          <cell r="O44">
            <v>0</v>
          </cell>
          <cell r="P44">
            <v>4173990.74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</row>
        <row r="45">
          <cell r="D45">
            <v>38798</v>
          </cell>
          <cell r="E45">
            <v>20141.2</v>
          </cell>
          <cell r="F45">
            <v>0</v>
          </cell>
          <cell r="H45">
            <v>27465.27</v>
          </cell>
          <cell r="I45">
            <v>0</v>
          </cell>
          <cell r="J45">
            <v>833333.33</v>
          </cell>
          <cell r="K45">
            <v>0</v>
          </cell>
          <cell r="L45">
            <v>860798.6</v>
          </cell>
          <cell r="M45">
            <v>0</v>
          </cell>
          <cell r="N45">
            <v>3333333.34</v>
          </cell>
          <cell r="O45">
            <v>0</v>
          </cell>
          <cell r="P45">
            <v>3333333.34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</row>
        <row r="46">
          <cell r="D46">
            <v>38807</v>
          </cell>
          <cell r="E46">
            <v>6591.67</v>
          </cell>
          <cell r="F46">
            <v>0</v>
          </cell>
          <cell r="G46">
            <v>0</v>
          </cell>
          <cell r="I46">
            <v>0</v>
          </cell>
          <cell r="K46">
            <v>0</v>
          </cell>
          <cell r="L46">
            <v>0</v>
          </cell>
          <cell r="M46">
            <v>0</v>
          </cell>
          <cell r="N46">
            <v>3333333.34</v>
          </cell>
          <cell r="O46">
            <v>0</v>
          </cell>
          <cell r="P46">
            <v>3339925.01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</row>
        <row r="47">
          <cell r="D47">
            <v>38828</v>
          </cell>
          <cell r="E47">
            <v>15380.56</v>
          </cell>
          <cell r="F47">
            <v>0</v>
          </cell>
          <cell r="H47">
            <v>21972.23</v>
          </cell>
          <cell r="I47">
            <v>0</v>
          </cell>
          <cell r="J47">
            <v>833333.33</v>
          </cell>
          <cell r="K47">
            <v>0</v>
          </cell>
          <cell r="L47">
            <v>855305.56</v>
          </cell>
          <cell r="M47">
            <v>0</v>
          </cell>
          <cell r="N47">
            <v>2500000.0099999998</v>
          </cell>
          <cell r="O47">
            <v>0</v>
          </cell>
          <cell r="P47">
            <v>2500000.0099999998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</row>
        <row r="48">
          <cell r="D48">
            <v>38837</v>
          </cell>
          <cell r="E48">
            <v>4943.75</v>
          </cell>
          <cell r="F48">
            <v>0</v>
          </cell>
          <cell r="G48">
            <v>0</v>
          </cell>
          <cell r="I48">
            <v>0</v>
          </cell>
          <cell r="K48">
            <v>0</v>
          </cell>
          <cell r="L48">
            <v>0</v>
          </cell>
          <cell r="M48">
            <v>0</v>
          </cell>
          <cell r="N48">
            <v>2500000.0099999998</v>
          </cell>
          <cell r="O48">
            <v>0</v>
          </cell>
          <cell r="P48">
            <v>2504943.7599999998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</row>
        <row r="49">
          <cell r="D49">
            <v>38859</v>
          </cell>
          <cell r="E49">
            <v>12084.72</v>
          </cell>
          <cell r="F49">
            <v>0</v>
          </cell>
          <cell r="H49">
            <v>17028.47</v>
          </cell>
          <cell r="I49">
            <v>0</v>
          </cell>
          <cell r="J49">
            <v>833333.33</v>
          </cell>
          <cell r="K49">
            <v>0</v>
          </cell>
          <cell r="L49">
            <v>850361.8</v>
          </cell>
          <cell r="M49">
            <v>0</v>
          </cell>
          <cell r="N49">
            <v>1666666.68</v>
          </cell>
          <cell r="O49">
            <v>0</v>
          </cell>
          <cell r="P49">
            <v>1666666.68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</row>
        <row r="50">
          <cell r="D50">
            <v>38868</v>
          </cell>
          <cell r="E50">
            <v>3295.83</v>
          </cell>
          <cell r="F50">
            <v>0</v>
          </cell>
          <cell r="G50">
            <v>0</v>
          </cell>
          <cell r="I50">
            <v>0</v>
          </cell>
          <cell r="K50">
            <v>0</v>
          </cell>
          <cell r="L50">
            <v>0</v>
          </cell>
          <cell r="M50">
            <v>0</v>
          </cell>
          <cell r="N50">
            <v>1666666.68</v>
          </cell>
          <cell r="O50">
            <v>0</v>
          </cell>
          <cell r="P50">
            <v>1669962.51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</row>
        <row r="51">
          <cell r="D51">
            <v>38889</v>
          </cell>
          <cell r="E51">
            <v>7690.28</v>
          </cell>
          <cell r="F51">
            <v>0</v>
          </cell>
          <cell r="H51">
            <v>10986.11</v>
          </cell>
          <cell r="I51">
            <v>0</v>
          </cell>
          <cell r="J51">
            <v>833333.33</v>
          </cell>
          <cell r="K51">
            <v>0</v>
          </cell>
          <cell r="L51">
            <v>844319.44</v>
          </cell>
          <cell r="M51">
            <v>0</v>
          </cell>
          <cell r="N51">
            <v>833333.35</v>
          </cell>
          <cell r="O51">
            <v>0</v>
          </cell>
          <cell r="P51">
            <v>833333.35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</row>
        <row r="52">
          <cell r="D52">
            <v>38898</v>
          </cell>
          <cell r="E52">
            <v>1647.92</v>
          </cell>
          <cell r="F52">
            <v>0</v>
          </cell>
          <cell r="G52">
            <v>0</v>
          </cell>
          <cell r="I52">
            <v>0</v>
          </cell>
          <cell r="K52">
            <v>0</v>
          </cell>
          <cell r="L52">
            <v>0</v>
          </cell>
          <cell r="M52">
            <v>0</v>
          </cell>
          <cell r="N52">
            <v>833333.35</v>
          </cell>
          <cell r="O52">
            <v>0</v>
          </cell>
          <cell r="P52">
            <v>834981.27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</row>
        <row r="53">
          <cell r="D53">
            <v>38917</v>
          </cell>
          <cell r="E53">
            <v>3478.94</v>
          </cell>
          <cell r="F53">
            <v>0</v>
          </cell>
          <cell r="H53">
            <v>5126.8599999999997</v>
          </cell>
          <cell r="I53">
            <v>0</v>
          </cell>
          <cell r="J53">
            <v>833333.33</v>
          </cell>
          <cell r="K53">
            <v>0</v>
          </cell>
          <cell r="L53">
            <v>838460.19</v>
          </cell>
          <cell r="M53">
            <v>0</v>
          </cell>
          <cell r="N53">
            <v>0.02</v>
          </cell>
          <cell r="O53">
            <v>0</v>
          </cell>
          <cell r="P53">
            <v>0.02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</row>
      </sheetData>
      <sheetData sheetId="11" refreshError="1">
        <row r="21">
          <cell r="D21">
            <v>38260</v>
          </cell>
          <cell r="E21">
            <v>2675</v>
          </cell>
          <cell r="F21">
            <v>7646.76</v>
          </cell>
          <cell r="G21">
            <v>7646.76</v>
          </cell>
          <cell r="I21">
            <v>0</v>
          </cell>
          <cell r="N21">
            <v>5000000</v>
          </cell>
          <cell r="O21">
            <v>14293000</v>
          </cell>
          <cell r="P21">
            <v>5002675</v>
          </cell>
          <cell r="Q21">
            <v>14300646.76</v>
          </cell>
          <cell r="S21">
            <v>-49500</v>
          </cell>
          <cell r="T21">
            <v>7646.76</v>
          </cell>
        </row>
        <row r="22">
          <cell r="D22">
            <v>38291</v>
          </cell>
          <cell r="E22">
            <v>27641.67</v>
          </cell>
          <cell r="F22">
            <v>78958.429999999993</v>
          </cell>
          <cell r="G22">
            <v>78958.429999999993</v>
          </cell>
          <cell r="I22">
            <v>0</v>
          </cell>
          <cell r="K22">
            <v>0</v>
          </cell>
          <cell r="L22">
            <v>0</v>
          </cell>
          <cell r="M22">
            <v>0</v>
          </cell>
          <cell r="N22">
            <v>5000000</v>
          </cell>
          <cell r="O22">
            <v>14282500</v>
          </cell>
          <cell r="P22">
            <v>5030316.67</v>
          </cell>
          <cell r="Q22">
            <v>14369099.57</v>
          </cell>
          <cell r="R22">
            <v>-5.62</v>
          </cell>
          <cell r="S22">
            <v>-10500</v>
          </cell>
          <cell r="T22">
            <v>78958.429999999993</v>
          </cell>
        </row>
        <row r="23">
          <cell r="D23">
            <v>38321</v>
          </cell>
          <cell r="E23">
            <v>26750</v>
          </cell>
          <cell r="F23">
            <v>73046.23</v>
          </cell>
          <cell r="G23">
            <v>73046.23</v>
          </cell>
          <cell r="I23">
            <v>0</v>
          </cell>
          <cell r="L23">
            <v>0</v>
          </cell>
          <cell r="M23">
            <v>0</v>
          </cell>
          <cell r="N23">
            <v>5000000</v>
          </cell>
          <cell r="O23">
            <v>13653500</v>
          </cell>
          <cell r="P23">
            <v>5057066.67</v>
          </cell>
          <cell r="Q23">
            <v>13809331.960000001</v>
          </cell>
          <cell r="R23">
            <v>-3813.84</v>
          </cell>
          <cell r="S23">
            <v>-629000</v>
          </cell>
          <cell r="T23">
            <v>73046.23</v>
          </cell>
        </row>
        <row r="24">
          <cell r="D24">
            <v>38352</v>
          </cell>
          <cell r="E24">
            <v>27641.67</v>
          </cell>
          <cell r="F24">
            <v>73372.05</v>
          </cell>
          <cell r="G24">
            <v>73372.05</v>
          </cell>
          <cell r="I24">
            <v>0</v>
          </cell>
          <cell r="K24">
            <v>0</v>
          </cell>
          <cell r="L24">
            <v>0</v>
          </cell>
          <cell r="M24">
            <v>0</v>
          </cell>
          <cell r="N24">
            <v>5000000</v>
          </cell>
          <cell r="O24">
            <v>13272000</v>
          </cell>
          <cell r="P24">
            <v>5084708.34</v>
          </cell>
          <cell r="Q24">
            <v>13496849.82</v>
          </cell>
          <cell r="R24">
            <v>-4354.1899999999996</v>
          </cell>
          <cell r="S24">
            <v>-381500</v>
          </cell>
          <cell r="T24">
            <v>73372.05</v>
          </cell>
        </row>
        <row r="25">
          <cell r="D25">
            <v>38383</v>
          </cell>
          <cell r="E25">
            <v>27641.67</v>
          </cell>
          <cell r="F25">
            <v>72553.86</v>
          </cell>
          <cell r="G25">
            <v>72553.86</v>
          </cell>
          <cell r="I25">
            <v>0</v>
          </cell>
          <cell r="L25">
            <v>0</v>
          </cell>
          <cell r="M25">
            <v>0</v>
          </cell>
          <cell r="N25">
            <v>5000000</v>
          </cell>
          <cell r="O25">
            <v>13124000</v>
          </cell>
          <cell r="P25">
            <v>5112350.01</v>
          </cell>
          <cell r="Q25">
            <v>13418896.310000001</v>
          </cell>
          <cell r="R25">
            <v>-2507.37</v>
          </cell>
          <cell r="S25">
            <v>-148000</v>
          </cell>
          <cell r="T25">
            <v>72553.86</v>
          </cell>
        </row>
        <row r="26">
          <cell r="D26">
            <v>38411</v>
          </cell>
          <cell r="E26">
            <v>24966.67</v>
          </cell>
          <cell r="F26">
            <v>64788.51</v>
          </cell>
          <cell r="G26">
            <v>64788.51</v>
          </cell>
          <cell r="I26">
            <v>0</v>
          </cell>
          <cell r="K26">
            <v>0</v>
          </cell>
          <cell r="L26">
            <v>0</v>
          </cell>
          <cell r="M26">
            <v>0</v>
          </cell>
          <cell r="N26">
            <v>5000000</v>
          </cell>
          <cell r="O26">
            <v>12975000</v>
          </cell>
          <cell r="P26">
            <v>5137316.68</v>
          </cell>
          <cell r="Q26">
            <v>13331336.779999999</v>
          </cell>
          <cell r="R26">
            <v>-3348.04</v>
          </cell>
          <cell r="S26">
            <v>-149000</v>
          </cell>
          <cell r="T26">
            <v>64788.51</v>
          </cell>
        </row>
        <row r="27">
          <cell r="D27">
            <v>38440</v>
          </cell>
          <cell r="E27">
            <v>25858.33</v>
          </cell>
          <cell r="F27">
            <v>70567.38</v>
          </cell>
          <cell r="G27">
            <v>70567.38</v>
          </cell>
          <cell r="H27">
            <v>163175.01</v>
          </cell>
          <cell r="I27">
            <v>445304.6</v>
          </cell>
          <cell r="K27">
            <v>0</v>
          </cell>
          <cell r="L27">
            <v>163175.01</v>
          </cell>
          <cell r="M27">
            <v>445304.6</v>
          </cell>
          <cell r="N27">
            <v>5000000</v>
          </cell>
          <cell r="O27">
            <v>13645000</v>
          </cell>
          <cell r="P27">
            <v>5000000</v>
          </cell>
          <cell r="Q27">
            <v>13645000</v>
          </cell>
        </row>
        <row r="28">
          <cell r="D28">
            <v>38442</v>
          </cell>
          <cell r="E28">
            <v>2129.86</v>
          </cell>
          <cell r="F28">
            <v>5678.63</v>
          </cell>
          <cell r="G28">
            <v>5678.63</v>
          </cell>
          <cell r="I28">
            <v>0</v>
          </cell>
          <cell r="K28">
            <v>0</v>
          </cell>
          <cell r="L28">
            <v>0</v>
          </cell>
          <cell r="M28">
            <v>0</v>
          </cell>
          <cell r="N28">
            <v>5000000</v>
          </cell>
          <cell r="O28">
            <v>13331000</v>
          </cell>
          <cell r="P28">
            <v>5002129.8600000003</v>
          </cell>
          <cell r="Q28">
            <v>13336678.630000001</v>
          </cell>
          <cell r="R28">
            <v>88967.82</v>
          </cell>
          <cell r="S28">
            <v>356000</v>
          </cell>
          <cell r="T28">
            <v>5678.63</v>
          </cell>
        </row>
        <row r="29">
          <cell r="D29">
            <v>38472</v>
          </cell>
          <cell r="E29">
            <v>31947.919999999998</v>
          </cell>
          <cell r="F29">
            <v>80869.77</v>
          </cell>
          <cell r="G29">
            <v>80869.77</v>
          </cell>
          <cell r="I29">
            <v>0</v>
          </cell>
          <cell r="K29">
            <v>0</v>
          </cell>
          <cell r="L29">
            <v>0</v>
          </cell>
          <cell r="M29">
            <v>0</v>
          </cell>
          <cell r="N29">
            <v>5000000</v>
          </cell>
          <cell r="O29">
            <v>12656500</v>
          </cell>
          <cell r="P29">
            <v>5034077.78</v>
          </cell>
          <cell r="Q29">
            <v>12742761.08</v>
          </cell>
          <cell r="R29">
            <v>-287.32</v>
          </cell>
          <cell r="S29">
            <v>-674500</v>
          </cell>
          <cell r="T29">
            <v>80869.77</v>
          </cell>
        </row>
        <row r="30">
          <cell r="D30">
            <v>38503</v>
          </cell>
          <cell r="E30">
            <v>33012.85</v>
          </cell>
          <cell r="F30">
            <v>79356.289999999994</v>
          </cell>
          <cell r="G30">
            <v>79356.289999999994</v>
          </cell>
          <cell r="I30">
            <v>0</v>
          </cell>
          <cell r="K30">
            <v>0</v>
          </cell>
          <cell r="L30">
            <v>0</v>
          </cell>
          <cell r="M30">
            <v>0</v>
          </cell>
          <cell r="N30">
            <v>5000000</v>
          </cell>
          <cell r="O30">
            <v>12019000</v>
          </cell>
          <cell r="P30">
            <v>5067090.63</v>
          </cell>
          <cell r="Q30">
            <v>12180272.460000001</v>
          </cell>
          <cell r="R30">
            <v>-4344.91</v>
          </cell>
          <cell r="S30">
            <v>-637500</v>
          </cell>
          <cell r="T30">
            <v>79356.289999999994</v>
          </cell>
        </row>
        <row r="31">
          <cell r="D31">
            <v>38533</v>
          </cell>
          <cell r="E31">
            <v>31947.919999999998</v>
          </cell>
          <cell r="F31">
            <v>75090.39</v>
          </cell>
          <cell r="G31">
            <v>75090.39</v>
          </cell>
          <cell r="I31">
            <v>0</v>
          </cell>
          <cell r="K31">
            <v>0</v>
          </cell>
          <cell r="L31">
            <v>0</v>
          </cell>
          <cell r="M31">
            <v>0</v>
          </cell>
          <cell r="N31">
            <v>5000000</v>
          </cell>
          <cell r="O31">
            <v>11752000</v>
          </cell>
          <cell r="P31">
            <v>5099038.55</v>
          </cell>
          <cell r="Q31">
            <v>11984780.210000001</v>
          </cell>
          <cell r="R31">
            <v>-3582.64</v>
          </cell>
          <cell r="S31">
            <v>-267000</v>
          </cell>
          <cell r="T31">
            <v>75090.39</v>
          </cell>
        </row>
        <row r="32">
          <cell r="D32">
            <v>38564</v>
          </cell>
          <cell r="E32">
            <v>33012.85</v>
          </cell>
          <cell r="F32">
            <v>78917.22</v>
          </cell>
          <cell r="G32">
            <v>78917.22</v>
          </cell>
          <cell r="I32">
            <v>0</v>
          </cell>
          <cell r="K32">
            <v>0</v>
          </cell>
          <cell r="L32">
            <v>0</v>
          </cell>
          <cell r="M32">
            <v>0</v>
          </cell>
          <cell r="N32">
            <v>5000000</v>
          </cell>
          <cell r="O32">
            <v>11952500</v>
          </cell>
          <cell r="P32">
            <v>5132051.4000000004</v>
          </cell>
          <cell r="Q32">
            <v>12268168.869999999</v>
          </cell>
          <cell r="R32">
            <v>3971.44</v>
          </cell>
          <cell r="S32">
            <v>200500</v>
          </cell>
          <cell r="T32">
            <v>78917.22</v>
          </cell>
        </row>
        <row r="33">
          <cell r="D33">
            <v>38595</v>
          </cell>
          <cell r="E33">
            <v>33012.85</v>
          </cell>
          <cell r="F33">
            <v>78032.47</v>
          </cell>
          <cell r="G33">
            <v>78032.47</v>
          </cell>
          <cell r="I33">
            <v>0</v>
          </cell>
          <cell r="K33">
            <v>0</v>
          </cell>
          <cell r="L33">
            <v>0</v>
          </cell>
          <cell r="M33">
            <v>0</v>
          </cell>
          <cell r="N33">
            <v>5000000</v>
          </cell>
          <cell r="O33">
            <v>11818500</v>
          </cell>
          <cell r="P33">
            <v>5165064.25</v>
          </cell>
          <cell r="Q33">
            <v>12208662.369999999</v>
          </cell>
          <cell r="R33">
            <v>-3538.97</v>
          </cell>
          <cell r="S33">
            <v>-134000</v>
          </cell>
          <cell r="T33">
            <v>78032.47</v>
          </cell>
        </row>
        <row r="34">
          <cell r="D34">
            <v>38621</v>
          </cell>
          <cell r="E34">
            <v>27688.19</v>
          </cell>
          <cell r="F34">
            <v>63032.160000000003</v>
          </cell>
          <cell r="G34">
            <v>63032.160000000003</v>
          </cell>
          <cell r="H34">
            <v>192752.44</v>
          </cell>
          <cell r="I34">
            <v>438800.93</v>
          </cell>
          <cell r="K34">
            <v>0</v>
          </cell>
          <cell r="L34">
            <v>192752.44</v>
          </cell>
          <cell r="M34">
            <v>438800.93</v>
          </cell>
          <cell r="N34">
            <v>5000000</v>
          </cell>
          <cell r="O34">
            <v>11382500</v>
          </cell>
          <cell r="P34">
            <v>5000000</v>
          </cell>
          <cell r="Q34">
            <v>11382500</v>
          </cell>
        </row>
        <row r="35">
          <cell r="D35">
            <v>38625</v>
          </cell>
          <cell r="E35">
            <v>4712.8500000000004</v>
          </cell>
          <cell r="F35">
            <v>10472.9</v>
          </cell>
          <cell r="G35">
            <v>10472.9</v>
          </cell>
          <cell r="I35">
            <v>0</v>
          </cell>
          <cell r="K35">
            <v>0</v>
          </cell>
          <cell r="L35">
            <v>0</v>
          </cell>
          <cell r="M35">
            <v>0</v>
          </cell>
          <cell r="N35">
            <v>5000000</v>
          </cell>
          <cell r="O35">
            <v>11111000</v>
          </cell>
          <cell r="P35">
            <v>5004712.8499999996</v>
          </cell>
          <cell r="Q35">
            <v>11121472.9</v>
          </cell>
          <cell r="R35">
            <v>48638.559999999998</v>
          </cell>
          <cell r="S35">
            <v>-707500</v>
          </cell>
          <cell r="T35">
            <v>10472.9</v>
          </cell>
        </row>
        <row r="36">
          <cell r="D36">
            <v>38656</v>
          </cell>
          <cell r="E36">
            <v>36524.589999999997</v>
          </cell>
          <cell r="F36">
            <v>82337.38</v>
          </cell>
          <cell r="G36">
            <v>82337.38</v>
          </cell>
          <cell r="I36">
            <v>0</v>
          </cell>
          <cell r="K36">
            <v>0</v>
          </cell>
          <cell r="L36">
            <v>0</v>
          </cell>
          <cell r="M36">
            <v>0</v>
          </cell>
          <cell r="N36">
            <v>5000000</v>
          </cell>
          <cell r="O36">
            <v>11271500</v>
          </cell>
          <cell r="P36">
            <v>5041237.4400000004</v>
          </cell>
          <cell r="Q36">
            <v>11364461.560000001</v>
          </cell>
          <cell r="R36">
            <v>151.28</v>
          </cell>
          <cell r="S36">
            <v>160500</v>
          </cell>
          <cell r="T36">
            <v>82337.38</v>
          </cell>
        </row>
        <row r="37">
          <cell r="D37">
            <v>38686</v>
          </cell>
          <cell r="E37">
            <v>35346.379999999997</v>
          </cell>
          <cell r="F37">
            <v>0</v>
          </cell>
          <cell r="G37">
            <v>0</v>
          </cell>
          <cell r="I37">
            <v>0</v>
          </cell>
          <cell r="K37">
            <v>0</v>
          </cell>
          <cell r="L37">
            <v>0</v>
          </cell>
          <cell r="M37">
            <v>0</v>
          </cell>
          <cell r="N37">
            <v>5000000</v>
          </cell>
          <cell r="O37">
            <v>0</v>
          </cell>
          <cell r="P37">
            <v>5076583.82</v>
          </cell>
          <cell r="Q37">
            <v>0</v>
          </cell>
          <cell r="R37">
            <v>-92961.56</v>
          </cell>
          <cell r="S37">
            <v>-11271500</v>
          </cell>
          <cell r="T37">
            <v>0</v>
          </cell>
        </row>
        <row r="38">
          <cell r="D38">
            <v>38717</v>
          </cell>
          <cell r="E38">
            <v>36524.589999999997</v>
          </cell>
          <cell r="F38">
            <v>0</v>
          </cell>
          <cell r="G38">
            <v>0</v>
          </cell>
          <cell r="I38">
            <v>0</v>
          </cell>
          <cell r="K38">
            <v>0</v>
          </cell>
          <cell r="L38">
            <v>0</v>
          </cell>
          <cell r="M38">
            <v>0</v>
          </cell>
          <cell r="N38">
            <v>5000000</v>
          </cell>
          <cell r="O38">
            <v>0</v>
          </cell>
          <cell r="P38">
            <v>5113108.41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</row>
        <row r="39">
          <cell r="D39">
            <v>38748</v>
          </cell>
          <cell r="E39">
            <v>36524.589999999997</v>
          </cell>
          <cell r="F39">
            <v>0</v>
          </cell>
          <cell r="G39">
            <v>0</v>
          </cell>
          <cell r="I39">
            <v>0</v>
          </cell>
          <cell r="K39">
            <v>0</v>
          </cell>
          <cell r="L39">
            <v>0</v>
          </cell>
          <cell r="M39">
            <v>0</v>
          </cell>
          <cell r="N39">
            <v>5000000</v>
          </cell>
          <cell r="O39">
            <v>0</v>
          </cell>
          <cell r="P39">
            <v>5149633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</row>
        <row r="40">
          <cell r="D40">
            <v>38776</v>
          </cell>
          <cell r="E40">
            <v>32989.949999999997</v>
          </cell>
          <cell r="F40">
            <v>0</v>
          </cell>
          <cell r="G40">
            <v>0</v>
          </cell>
          <cell r="I40">
            <v>0</v>
          </cell>
          <cell r="K40">
            <v>0</v>
          </cell>
          <cell r="L40">
            <v>0</v>
          </cell>
          <cell r="M40">
            <v>0</v>
          </cell>
          <cell r="N40">
            <v>5000000</v>
          </cell>
          <cell r="O40">
            <v>0</v>
          </cell>
          <cell r="P40">
            <v>5182622.95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</row>
        <row r="41">
          <cell r="D41">
            <v>38801</v>
          </cell>
          <cell r="E41">
            <v>29455.31</v>
          </cell>
          <cell r="F41">
            <v>0</v>
          </cell>
          <cell r="G41">
            <v>0</v>
          </cell>
          <cell r="H41">
            <v>212078.26</v>
          </cell>
          <cell r="I41">
            <v>0</v>
          </cell>
          <cell r="K41">
            <v>0</v>
          </cell>
          <cell r="L41">
            <v>212078.26</v>
          </cell>
          <cell r="M41">
            <v>0</v>
          </cell>
          <cell r="N41">
            <v>5000000</v>
          </cell>
          <cell r="O41">
            <v>0</v>
          </cell>
          <cell r="P41">
            <v>5000000</v>
          </cell>
          <cell r="Q41">
            <v>0</v>
          </cell>
        </row>
        <row r="42">
          <cell r="D42">
            <v>38807</v>
          </cell>
          <cell r="E42">
            <v>7069.28</v>
          </cell>
          <cell r="F42">
            <v>0</v>
          </cell>
          <cell r="G42">
            <v>0</v>
          </cell>
          <cell r="I42">
            <v>0</v>
          </cell>
          <cell r="K42">
            <v>0</v>
          </cell>
          <cell r="L42">
            <v>0</v>
          </cell>
          <cell r="M42">
            <v>0</v>
          </cell>
          <cell r="N42">
            <v>5000000</v>
          </cell>
          <cell r="O42">
            <v>0</v>
          </cell>
          <cell r="P42">
            <v>5007069.28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</row>
        <row r="43">
          <cell r="D43">
            <v>38827</v>
          </cell>
          <cell r="E43">
            <v>23564.25</v>
          </cell>
          <cell r="F43">
            <v>0</v>
          </cell>
          <cell r="H43">
            <v>30633.53</v>
          </cell>
          <cell r="I43">
            <v>0</v>
          </cell>
          <cell r="J43">
            <v>833333.33</v>
          </cell>
          <cell r="K43">
            <v>0</v>
          </cell>
          <cell r="L43">
            <v>863966.86</v>
          </cell>
          <cell r="M43">
            <v>0</v>
          </cell>
          <cell r="N43">
            <v>4166666.67</v>
          </cell>
          <cell r="O43">
            <v>0</v>
          </cell>
          <cell r="P43">
            <v>4166666.67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</row>
        <row r="44">
          <cell r="D44">
            <v>38837</v>
          </cell>
          <cell r="E44">
            <v>9818.44</v>
          </cell>
          <cell r="F44">
            <v>0</v>
          </cell>
          <cell r="G44">
            <v>0</v>
          </cell>
          <cell r="I44">
            <v>0</v>
          </cell>
          <cell r="K44">
            <v>0</v>
          </cell>
          <cell r="L44">
            <v>0</v>
          </cell>
          <cell r="M44">
            <v>0</v>
          </cell>
          <cell r="N44">
            <v>4166666.67</v>
          </cell>
          <cell r="O44">
            <v>0</v>
          </cell>
          <cell r="P44">
            <v>4176485.11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</row>
        <row r="45">
          <cell r="D45">
            <v>38856</v>
          </cell>
          <cell r="E45">
            <v>18655.03</v>
          </cell>
          <cell r="F45">
            <v>0</v>
          </cell>
          <cell r="H45">
            <v>28473.47</v>
          </cell>
          <cell r="I45">
            <v>0</v>
          </cell>
          <cell r="J45">
            <v>833333.33</v>
          </cell>
          <cell r="K45">
            <v>0</v>
          </cell>
          <cell r="L45">
            <v>861806.8</v>
          </cell>
          <cell r="M45">
            <v>0</v>
          </cell>
          <cell r="N45">
            <v>3333333.34</v>
          </cell>
          <cell r="O45">
            <v>0</v>
          </cell>
          <cell r="P45">
            <v>3333333.34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</row>
        <row r="46">
          <cell r="D46">
            <v>38868</v>
          </cell>
          <cell r="E46">
            <v>9425.7000000000007</v>
          </cell>
          <cell r="F46">
            <v>0</v>
          </cell>
          <cell r="G46">
            <v>0</v>
          </cell>
          <cell r="I46">
            <v>0</v>
          </cell>
          <cell r="K46">
            <v>0</v>
          </cell>
          <cell r="L46">
            <v>0</v>
          </cell>
          <cell r="M46">
            <v>0</v>
          </cell>
          <cell r="N46">
            <v>3333333.34</v>
          </cell>
          <cell r="O46">
            <v>0</v>
          </cell>
          <cell r="P46">
            <v>3342759.04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</row>
        <row r="47">
          <cell r="D47">
            <v>38887</v>
          </cell>
          <cell r="E47">
            <v>14924.03</v>
          </cell>
          <cell r="F47">
            <v>0</v>
          </cell>
          <cell r="H47">
            <v>24349.73</v>
          </cell>
          <cell r="I47">
            <v>0</v>
          </cell>
          <cell r="J47">
            <v>833333.33</v>
          </cell>
          <cell r="K47">
            <v>0</v>
          </cell>
          <cell r="L47">
            <v>857683.06</v>
          </cell>
          <cell r="M47">
            <v>0</v>
          </cell>
          <cell r="N47">
            <v>2500000.0099999998</v>
          </cell>
          <cell r="O47">
            <v>0</v>
          </cell>
          <cell r="P47">
            <v>2500000.0099999998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</row>
        <row r="48">
          <cell r="D48">
            <v>38898</v>
          </cell>
          <cell r="E48">
            <v>6480.17</v>
          </cell>
          <cell r="F48">
            <v>0</v>
          </cell>
          <cell r="G48">
            <v>0</v>
          </cell>
          <cell r="I48">
            <v>0</v>
          </cell>
          <cell r="K48">
            <v>0</v>
          </cell>
          <cell r="L48">
            <v>0</v>
          </cell>
          <cell r="M48">
            <v>0</v>
          </cell>
          <cell r="N48">
            <v>2500000.0099999998</v>
          </cell>
          <cell r="O48">
            <v>0</v>
          </cell>
          <cell r="P48">
            <v>2506480.1800000002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</row>
        <row r="49">
          <cell r="D49">
            <v>38917</v>
          </cell>
          <cell r="E49">
            <v>11193.02</v>
          </cell>
          <cell r="F49">
            <v>0</v>
          </cell>
          <cell r="H49">
            <v>17673.189999999999</v>
          </cell>
          <cell r="I49">
            <v>0</v>
          </cell>
          <cell r="J49">
            <v>833333.33</v>
          </cell>
          <cell r="K49">
            <v>0</v>
          </cell>
          <cell r="L49">
            <v>851006.52</v>
          </cell>
          <cell r="M49">
            <v>0</v>
          </cell>
          <cell r="N49">
            <v>1666666.68</v>
          </cell>
          <cell r="O49">
            <v>0</v>
          </cell>
          <cell r="P49">
            <v>1666666.68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</row>
        <row r="50">
          <cell r="D50">
            <v>38929</v>
          </cell>
          <cell r="E50">
            <v>4712.8500000000004</v>
          </cell>
          <cell r="F50">
            <v>0</v>
          </cell>
          <cell r="G50">
            <v>0</v>
          </cell>
          <cell r="I50">
            <v>0</v>
          </cell>
          <cell r="K50">
            <v>0</v>
          </cell>
          <cell r="L50">
            <v>0</v>
          </cell>
          <cell r="M50">
            <v>0</v>
          </cell>
          <cell r="N50">
            <v>1666666.68</v>
          </cell>
          <cell r="O50">
            <v>0</v>
          </cell>
          <cell r="P50">
            <v>1671379.53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</row>
        <row r="51">
          <cell r="D51">
            <v>38947</v>
          </cell>
          <cell r="E51">
            <v>7069.28</v>
          </cell>
          <cell r="F51">
            <v>0</v>
          </cell>
          <cell r="H51">
            <v>11782.13</v>
          </cell>
          <cell r="I51">
            <v>0</v>
          </cell>
          <cell r="J51">
            <v>833333.33</v>
          </cell>
          <cell r="K51">
            <v>0</v>
          </cell>
          <cell r="L51">
            <v>845115.46</v>
          </cell>
          <cell r="M51">
            <v>0</v>
          </cell>
          <cell r="N51">
            <v>833333.35</v>
          </cell>
          <cell r="O51">
            <v>0</v>
          </cell>
          <cell r="P51">
            <v>833333.35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</row>
        <row r="52">
          <cell r="D52">
            <v>38960</v>
          </cell>
          <cell r="E52">
            <v>2552.79</v>
          </cell>
          <cell r="F52">
            <v>0</v>
          </cell>
          <cell r="G52">
            <v>0</v>
          </cell>
          <cell r="I52">
            <v>0</v>
          </cell>
          <cell r="K52">
            <v>0</v>
          </cell>
          <cell r="L52">
            <v>0</v>
          </cell>
          <cell r="M52">
            <v>0</v>
          </cell>
          <cell r="N52">
            <v>833333.35</v>
          </cell>
          <cell r="O52">
            <v>0</v>
          </cell>
          <cell r="P52">
            <v>835886.14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</row>
        <row r="53">
          <cell r="D53">
            <v>38977</v>
          </cell>
          <cell r="E53">
            <v>3338.27</v>
          </cell>
          <cell r="F53">
            <v>0</v>
          </cell>
          <cell r="H53">
            <v>5891.06</v>
          </cell>
          <cell r="I53">
            <v>0</v>
          </cell>
          <cell r="J53">
            <v>833333.35</v>
          </cell>
          <cell r="K53">
            <v>0</v>
          </cell>
          <cell r="L53">
            <v>839224.41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</row>
      </sheetData>
      <sheetData sheetId="12" refreshError="1">
        <row r="21">
          <cell r="D21">
            <v>38260</v>
          </cell>
          <cell r="E21">
            <v>260288.89</v>
          </cell>
          <cell r="F21">
            <v>744061.82</v>
          </cell>
          <cell r="G21">
            <v>744061.82</v>
          </cell>
          <cell r="N21">
            <v>40000000</v>
          </cell>
          <cell r="O21">
            <v>114344000</v>
          </cell>
          <cell r="P21">
            <v>40260288.890000001</v>
          </cell>
          <cell r="Q21">
            <v>115088061.81999999</v>
          </cell>
          <cell r="S21">
            <v>-3286500</v>
          </cell>
          <cell r="T21">
            <v>744061.82</v>
          </cell>
        </row>
        <row r="22">
          <cell r="D22">
            <v>38291</v>
          </cell>
          <cell r="E22">
            <v>237322.22</v>
          </cell>
          <cell r="F22">
            <v>677910.92</v>
          </cell>
          <cell r="G22">
            <v>677910.92</v>
          </cell>
          <cell r="K22">
            <v>0</v>
          </cell>
          <cell r="L22">
            <v>0</v>
          </cell>
          <cell r="M22">
            <v>0</v>
          </cell>
          <cell r="N22">
            <v>40000000</v>
          </cell>
          <cell r="O22">
            <v>114260000</v>
          </cell>
          <cell r="P22">
            <v>40497611.109999999</v>
          </cell>
          <cell r="Q22">
            <v>115681426.14</v>
          </cell>
          <cell r="R22">
            <v>-546.6</v>
          </cell>
          <cell r="S22">
            <v>-84000</v>
          </cell>
          <cell r="T22">
            <v>677910.92</v>
          </cell>
        </row>
        <row r="23">
          <cell r="D23">
            <v>38321</v>
          </cell>
          <cell r="E23">
            <v>229666.67</v>
          </cell>
          <cell r="F23">
            <v>627150.78</v>
          </cell>
          <cell r="G23">
            <v>627150.78</v>
          </cell>
          <cell r="N23">
            <v>40000000</v>
          </cell>
          <cell r="O23">
            <v>109228000</v>
          </cell>
          <cell r="P23">
            <v>40727277.780000001</v>
          </cell>
          <cell r="Q23">
            <v>111213977.43000001</v>
          </cell>
          <cell r="R23">
            <v>-62599.49</v>
          </cell>
          <cell r="S23">
            <v>-5032000</v>
          </cell>
          <cell r="T23">
            <v>627150.78</v>
          </cell>
        </row>
        <row r="24">
          <cell r="D24">
            <v>38352</v>
          </cell>
          <cell r="E24">
            <v>237322.22</v>
          </cell>
          <cell r="F24">
            <v>629948.1</v>
          </cell>
          <cell r="G24">
            <v>629948.1</v>
          </cell>
          <cell r="K24">
            <v>0</v>
          </cell>
          <cell r="L24">
            <v>0</v>
          </cell>
          <cell r="M24">
            <v>0</v>
          </cell>
          <cell r="N24">
            <v>40000000</v>
          </cell>
          <cell r="O24">
            <v>106176000</v>
          </cell>
          <cell r="P24">
            <v>40964600</v>
          </cell>
          <cell r="Q24">
            <v>108736434.23999999</v>
          </cell>
          <cell r="R24">
            <v>-55491.29</v>
          </cell>
          <cell r="S24">
            <v>-3052000</v>
          </cell>
          <cell r="T24">
            <v>629948.1</v>
          </cell>
        </row>
        <row r="25">
          <cell r="D25">
            <v>38383</v>
          </cell>
          <cell r="E25">
            <v>237322.22</v>
          </cell>
          <cell r="F25">
            <v>622923.36</v>
          </cell>
          <cell r="G25">
            <v>622923.36</v>
          </cell>
          <cell r="N25">
            <v>40000000</v>
          </cell>
          <cell r="O25">
            <v>104992000</v>
          </cell>
          <cell r="P25">
            <v>41201922.219999999</v>
          </cell>
          <cell r="Q25">
            <v>108146805.44</v>
          </cell>
          <cell r="R25">
            <v>-28552.16</v>
          </cell>
          <cell r="S25">
            <v>-1184000</v>
          </cell>
          <cell r="T25">
            <v>622923.36</v>
          </cell>
        </row>
        <row r="26">
          <cell r="D26">
            <v>38406</v>
          </cell>
          <cell r="E26">
            <v>176077.78</v>
          </cell>
          <cell r="F26">
            <v>453787.65</v>
          </cell>
          <cell r="G26">
            <v>453787.65</v>
          </cell>
          <cell r="H26">
            <v>1378000</v>
          </cell>
          <cell r="K26">
            <v>0</v>
          </cell>
          <cell r="L26">
            <v>1378000</v>
          </cell>
          <cell r="M26">
            <v>3551381.6</v>
          </cell>
          <cell r="N26">
            <v>40000000</v>
          </cell>
          <cell r="O26">
            <v>103088000</v>
          </cell>
          <cell r="P26">
            <v>40000000</v>
          </cell>
          <cell r="Q26">
            <v>103088000</v>
          </cell>
          <cell r="R26">
            <v>0</v>
          </cell>
          <cell r="S26">
            <v>0</v>
          </cell>
          <cell r="T26">
            <v>0</v>
          </cell>
        </row>
        <row r="27">
          <cell r="D27">
            <v>38411</v>
          </cell>
          <cell r="E27">
            <v>44500</v>
          </cell>
          <cell r="F27">
            <v>115477.5</v>
          </cell>
          <cell r="G27">
            <v>115477.5</v>
          </cell>
          <cell r="H27">
            <v>345326.28</v>
          </cell>
          <cell r="K27">
            <v>0</v>
          </cell>
          <cell r="L27">
            <v>0</v>
          </cell>
          <cell r="M27">
            <v>0</v>
          </cell>
          <cell r="N27">
            <v>40000000</v>
          </cell>
          <cell r="O27">
            <v>103800000</v>
          </cell>
          <cell r="P27">
            <v>40044500</v>
          </cell>
          <cell r="Q27">
            <v>103915477.5</v>
          </cell>
          <cell r="R27">
            <v>396576.16</v>
          </cell>
          <cell r="S27">
            <v>-1192000</v>
          </cell>
          <cell r="T27">
            <v>115477.5</v>
          </cell>
        </row>
        <row r="28">
          <cell r="D28">
            <v>38442</v>
          </cell>
          <cell r="E28">
            <v>275900</v>
          </cell>
          <cell r="F28">
            <v>735604.58</v>
          </cell>
          <cell r="G28">
            <v>735604.58</v>
          </cell>
          <cell r="K28">
            <v>0</v>
          </cell>
          <cell r="L28">
            <v>0</v>
          </cell>
          <cell r="M28">
            <v>0</v>
          </cell>
          <cell r="N28">
            <v>40000000</v>
          </cell>
          <cell r="O28">
            <v>106648000</v>
          </cell>
          <cell r="P28">
            <v>40320400</v>
          </cell>
          <cell r="Q28">
            <v>107502250.48</v>
          </cell>
          <cell r="R28">
            <v>3168.4</v>
          </cell>
          <cell r="S28">
            <v>2848000</v>
          </cell>
          <cell r="T28">
            <v>735604.58</v>
          </cell>
        </row>
        <row r="29">
          <cell r="D29">
            <v>38472</v>
          </cell>
          <cell r="E29">
            <v>267000</v>
          </cell>
          <cell r="F29">
            <v>675857.1</v>
          </cell>
          <cell r="G29">
            <v>675857.1</v>
          </cell>
          <cell r="K29">
            <v>0</v>
          </cell>
          <cell r="L29">
            <v>0</v>
          </cell>
          <cell r="M29">
            <v>0</v>
          </cell>
          <cell r="N29">
            <v>40000000</v>
          </cell>
          <cell r="O29">
            <v>101252000</v>
          </cell>
          <cell r="P29">
            <v>40587400</v>
          </cell>
          <cell r="Q29">
            <v>102738885.62</v>
          </cell>
          <cell r="R29">
            <v>-43221.96</v>
          </cell>
          <cell r="S29">
            <v>-5396000</v>
          </cell>
          <cell r="T29">
            <v>675857.1</v>
          </cell>
        </row>
        <row r="30">
          <cell r="D30">
            <v>38503</v>
          </cell>
          <cell r="E30">
            <v>275900</v>
          </cell>
          <cell r="F30">
            <v>663208.42000000004</v>
          </cell>
          <cell r="G30">
            <v>663208.42000000004</v>
          </cell>
          <cell r="K30">
            <v>0</v>
          </cell>
          <cell r="L30">
            <v>0</v>
          </cell>
          <cell r="M30">
            <v>0</v>
          </cell>
          <cell r="N30">
            <v>40000000</v>
          </cell>
          <cell r="O30">
            <v>96152000</v>
          </cell>
          <cell r="P30">
            <v>40863300</v>
          </cell>
          <cell r="Q30">
            <v>98227200.540000007</v>
          </cell>
          <cell r="R30">
            <v>-74893.5</v>
          </cell>
          <cell r="S30">
            <v>-5100000</v>
          </cell>
          <cell r="T30">
            <v>663208.42000000004</v>
          </cell>
        </row>
        <row r="31">
          <cell r="D31">
            <v>38533</v>
          </cell>
          <cell r="E31">
            <v>267000</v>
          </cell>
          <cell r="F31">
            <v>627556.80000000005</v>
          </cell>
          <cell r="G31">
            <v>627556.80000000005</v>
          </cell>
          <cell r="K31">
            <v>0</v>
          </cell>
          <cell r="L31">
            <v>0</v>
          </cell>
          <cell r="M31">
            <v>0</v>
          </cell>
          <cell r="N31">
            <v>40000000</v>
          </cell>
          <cell r="O31">
            <v>94016000</v>
          </cell>
          <cell r="P31">
            <v>41130300</v>
          </cell>
          <cell r="Q31">
            <v>96672657.120000005</v>
          </cell>
          <cell r="R31">
            <v>-46100.22</v>
          </cell>
          <cell r="S31">
            <v>-2136000</v>
          </cell>
          <cell r="T31">
            <v>627556.80000000005</v>
          </cell>
        </row>
        <row r="32">
          <cell r="D32">
            <v>38564</v>
          </cell>
          <cell r="E32">
            <v>275900</v>
          </cell>
          <cell r="F32">
            <v>659538.94999999995</v>
          </cell>
          <cell r="G32">
            <v>659538.94999999995</v>
          </cell>
          <cell r="K32">
            <v>0</v>
          </cell>
          <cell r="L32">
            <v>0</v>
          </cell>
          <cell r="M32">
            <v>0</v>
          </cell>
          <cell r="N32">
            <v>40000000</v>
          </cell>
          <cell r="O32">
            <v>95620000</v>
          </cell>
          <cell r="P32">
            <v>41406200</v>
          </cell>
          <cell r="Q32">
            <v>98981521.099999994</v>
          </cell>
          <cell r="R32">
            <v>45325.03</v>
          </cell>
          <cell r="S32">
            <v>1604000</v>
          </cell>
          <cell r="T32">
            <v>659538.94999999995</v>
          </cell>
        </row>
        <row r="33">
          <cell r="D33">
            <v>38586</v>
          </cell>
          <cell r="E33">
            <v>195800</v>
          </cell>
          <cell r="F33">
            <v>472191.28</v>
          </cell>
          <cell r="G33">
            <v>472191.28</v>
          </cell>
          <cell r="H33">
            <v>1602000</v>
          </cell>
          <cell r="K33">
            <v>0</v>
          </cell>
          <cell r="L33">
            <v>1602000</v>
          </cell>
          <cell r="M33">
            <v>3863383.2</v>
          </cell>
          <cell r="N33">
            <v>40000000</v>
          </cell>
          <cell r="O33">
            <v>96464000</v>
          </cell>
          <cell r="P33">
            <v>40000000</v>
          </cell>
          <cell r="Q33">
            <v>96464000</v>
          </cell>
          <cell r="R33">
            <v>0</v>
          </cell>
          <cell r="S33">
            <v>0</v>
          </cell>
          <cell r="T33">
            <v>0</v>
          </cell>
        </row>
        <row r="34">
          <cell r="D34">
            <v>38595</v>
          </cell>
          <cell r="E34">
            <v>89400</v>
          </cell>
          <cell r="F34">
            <v>211314.78</v>
          </cell>
          <cell r="G34">
            <v>211314.78</v>
          </cell>
          <cell r="H34">
            <v>347223.69</v>
          </cell>
          <cell r="J34">
            <v>1111111.1100000001</v>
          </cell>
          <cell r="K34">
            <v>0</v>
          </cell>
          <cell r="L34">
            <v>0</v>
          </cell>
          <cell r="M34">
            <v>0</v>
          </cell>
          <cell r="N34">
            <v>40000000</v>
          </cell>
          <cell r="O34">
            <v>94548000</v>
          </cell>
          <cell r="P34">
            <v>40089400</v>
          </cell>
          <cell r="Q34">
            <v>94759314.780000001</v>
          </cell>
          <cell r="R34">
            <v>501862.1</v>
          </cell>
          <cell r="S34">
            <v>-1072000</v>
          </cell>
          <cell r="T34">
            <v>211314.78</v>
          </cell>
        </row>
        <row r="35">
          <cell r="D35">
            <v>38625</v>
          </cell>
          <cell r="E35">
            <v>298000</v>
          </cell>
          <cell r="F35">
            <v>662215.6</v>
          </cell>
          <cell r="G35">
            <v>662215.6</v>
          </cell>
          <cell r="K35">
            <v>0</v>
          </cell>
          <cell r="L35">
            <v>0</v>
          </cell>
          <cell r="M35">
            <v>0</v>
          </cell>
          <cell r="N35">
            <v>40000000</v>
          </cell>
          <cell r="O35">
            <v>88888000</v>
          </cell>
          <cell r="P35">
            <v>40387400</v>
          </cell>
          <cell r="Q35">
            <v>89748880.280000001</v>
          </cell>
          <cell r="R35">
            <v>-12650.1</v>
          </cell>
          <cell r="S35">
            <v>-5660000</v>
          </cell>
          <cell r="T35">
            <v>662215.6</v>
          </cell>
        </row>
        <row r="36">
          <cell r="D36">
            <v>38656</v>
          </cell>
          <cell r="E36">
            <v>307933.33</v>
          </cell>
          <cell r="F36">
            <v>694174.11</v>
          </cell>
          <cell r="G36">
            <v>694174.11</v>
          </cell>
          <cell r="K36">
            <v>0</v>
          </cell>
          <cell r="L36">
            <v>0</v>
          </cell>
          <cell r="M36">
            <v>0</v>
          </cell>
          <cell r="N36">
            <v>40000000</v>
          </cell>
          <cell r="O36">
            <v>90172000</v>
          </cell>
          <cell r="P36">
            <v>40695333.329999998</v>
          </cell>
          <cell r="Q36">
            <v>91739489.930000007</v>
          </cell>
          <cell r="R36">
            <v>12435.54</v>
          </cell>
          <cell r="S36">
            <v>1284000</v>
          </cell>
          <cell r="T36">
            <v>694174.11</v>
          </cell>
        </row>
        <row r="37">
          <cell r="D37">
            <v>38686</v>
          </cell>
          <cell r="E37">
            <v>298000</v>
          </cell>
          <cell r="F37">
            <v>0</v>
          </cell>
          <cell r="G37">
            <v>0</v>
          </cell>
          <cell r="K37">
            <v>0</v>
          </cell>
          <cell r="L37">
            <v>0</v>
          </cell>
          <cell r="M37">
            <v>0</v>
          </cell>
          <cell r="N37">
            <v>40000000</v>
          </cell>
          <cell r="O37">
            <v>0</v>
          </cell>
          <cell r="P37">
            <v>40993333.329999998</v>
          </cell>
          <cell r="Q37">
            <v>0</v>
          </cell>
          <cell r="R37">
            <v>-1567489.93</v>
          </cell>
          <cell r="S37">
            <v>-90172000</v>
          </cell>
          <cell r="T37">
            <v>0</v>
          </cell>
        </row>
        <row r="38">
          <cell r="D38">
            <v>38717</v>
          </cell>
          <cell r="E38">
            <v>307933.33</v>
          </cell>
          <cell r="F38">
            <v>0</v>
          </cell>
          <cell r="G38">
            <v>0</v>
          </cell>
          <cell r="H38">
            <v>155164.93</v>
          </cell>
          <cell r="J38">
            <v>1111111.1100000001</v>
          </cell>
          <cell r="K38">
            <v>0</v>
          </cell>
          <cell r="L38">
            <v>0</v>
          </cell>
          <cell r="M38">
            <v>0</v>
          </cell>
          <cell r="N38">
            <v>40000000</v>
          </cell>
          <cell r="O38">
            <v>0</v>
          </cell>
          <cell r="P38">
            <v>41301266.659999996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</row>
        <row r="39">
          <cell r="D39">
            <v>38748</v>
          </cell>
          <cell r="E39">
            <v>307933.33</v>
          </cell>
          <cell r="F39">
            <v>0</v>
          </cell>
          <cell r="G39">
            <v>0</v>
          </cell>
          <cell r="K39">
            <v>0</v>
          </cell>
          <cell r="L39">
            <v>0</v>
          </cell>
          <cell r="M39">
            <v>0</v>
          </cell>
          <cell r="N39">
            <v>40000000</v>
          </cell>
          <cell r="O39">
            <v>0</v>
          </cell>
          <cell r="P39">
            <v>41609199.990000002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</row>
        <row r="40">
          <cell r="D40">
            <v>38768</v>
          </cell>
          <cell r="E40">
            <v>198666.67</v>
          </cell>
          <cell r="F40">
            <v>0</v>
          </cell>
          <cell r="G40">
            <v>0</v>
          </cell>
          <cell r="H40">
            <v>1807866.66</v>
          </cell>
          <cell r="J40">
            <v>5000000</v>
          </cell>
          <cell r="K40">
            <v>0</v>
          </cell>
          <cell r="L40">
            <v>6807866.6600000001</v>
          </cell>
          <cell r="M40">
            <v>0</v>
          </cell>
          <cell r="N40">
            <v>35000000</v>
          </cell>
          <cell r="O40">
            <v>0</v>
          </cell>
          <cell r="P40">
            <v>35000000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</row>
        <row r="41">
          <cell r="D41">
            <v>38776</v>
          </cell>
          <cell r="E41">
            <v>69533.33</v>
          </cell>
          <cell r="F41">
            <v>0</v>
          </cell>
          <cell r="G41">
            <v>0</v>
          </cell>
          <cell r="K41">
            <v>0</v>
          </cell>
          <cell r="L41">
            <v>0</v>
          </cell>
          <cell r="M41">
            <v>0</v>
          </cell>
          <cell r="N41">
            <v>35000000</v>
          </cell>
          <cell r="O41">
            <v>0</v>
          </cell>
          <cell r="P41">
            <v>35069533.329999998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</row>
        <row r="42">
          <cell r="D42">
            <v>38807</v>
          </cell>
          <cell r="E42">
            <v>586066.67000000004</v>
          </cell>
          <cell r="F42">
            <v>0</v>
          </cell>
          <cell r="G42">
            <v>0</v>
          </cell>
          <cell r="H42">
            <v>132817.82</v>
          </cell>
          <cell r="J42">
            <v>1111111.1100000001</v>
          </cell>
          <cell r="K42">
            <v>0</v>
          </cell>
          <cell r="L42">
            <v>0</v>
          </cell>
          <cell r="M42">
            <v>0</v>
          </cell>
          <cell r="N42">
            <v>35000000</v>
          </cell>
          <cell r="O42">
            <v>0</v>
          </cell>
          <cell r="P42">
            <v>35655600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</row>
        <row r="43">
          <cell r="D43">
            <v>38837</v>
          </cell>
          <cell r="E43">
            <v>260750</v>
          </cell>
          <cell r="F43">
            <v>0</v>
          </cell>
          <cell r="G43">
            <v>0</v>
          </cell>
          <cell r="K43">
            <v>0</v>
          </cell>
          <cell r="L43">
            <v>0</v>
          </cell>
          <cell r="M43">
            <v>0</v>
          </cell>
          <cell r="N43">
            <v>35000000</v>
          </cell>
          <cell r="O43">
            <v>0</v>
          </cell>
          <cell r="P43">
            <v>35916350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</row>
        <row r="44">
          <cell r="D44">
            <v>38868</v>
          </cell>
          <cell r="E44">
            <v>269441.67</v>
          </cell>
          <cell r="F44">
            <v>0</v>
          </cell>
          <cell r="G44">
            <v>0</v>
          </cell>
          <cell r="K44">
            <v>0</v>
          </cell>
          <cell r="L44">
            <v>0</v>
          </cell>
          <cell r="M44">
            <v>0</v>
          </cell>
          <cell r="N44">
            <v>35000000</v>
          </cell>
          <cell r="O44">
            <v>0</v>
          </cell>
          <cell r="P44">
            <v>36185791.670000002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</row>
        <row r="45">
          <cell r="D45">
            <v>38898</v>
          </cell>
          <cell r="E45">
            <v>260750</v>
          </cell>
          <cell r="F45">
            <v>0</v>
          </cell>
          <cell r="G45">
            <v>0</v>
          </cell>
          <cell r="K45">
            <v>0</v>
          </cell>
          <cell r="L45">
            <v>0</v>
          </cell>
          <cell r="M45">
            <v>0</v>
          </cell>
          <cell r="N45">
            <v>35000000</v>
          </cell>
          <cell r="O45">
            <v>0</v>
          </cell>
          <cell r="P45">
            <v>36446541.670000002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</row>
        <row r="46">
          <cell r="D46">
            <v>38929</v>
          </cell>
          <cell r="E46">
            <v>269441.67</v>
          </cell>
          <cell r="F46">
            <v>0</v>
          </cell>
          <cell r="G46">
            <v>0</v>
          </cell>
          <cell r="H46">
            <v>115108.76</v>
          </cell>
          <cell r="J46">
            <v>1111111.1100000001</v>
          </cell>
          <cell r="K46">
            <v>0</v>
          </cell>
          <cell r="L46">
            <v>0</v>
          </cell>
          <cell r="M46">
            <v>0</v>
          </cell>
          <cell r="N46">
            <v>35000000</v>
          </cell>
          <cell r="O46">
            <v>0</v>
          </cell>
          <cell r="P46">
            <v>36715983.340000004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</row>
        <row r="47">
          <cell r="D47">
            <v>38946</v>
          </cell>
          <cell r="E47">
            <v>147758.32999999999</v>
          </cell>
          <cell r="F47">
            <v>0</v>
          </cell>
          <cell r="G47">
            <v>0</v>
          </cell>
          <cell r="H47">
            <v>1863741.67</v>
          </cell>
          <cell r="J47">
            <v>5000000</v>
          </cell>
          <cell r="K47">
            <v>0</v>
          </cell>
          <cell r="L47">
            <v>6863741.6699999999</v>
          </cell>
          <cell r="M47">
            <v>0</v>
          </cell>
          <cell r="N47">
            <v>30000000</v>
          </cell>
          <cell r="O47">
            <v>0</v>
          </cell>
          <cell r="P47">
            <v>30000000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</row>
        <row r="48">
          <cell r="D48">
            <v>38960</v>
          </cell>
          <cell r="E48">
            <v>104300</v>
          </cell>
          <cell r="F48">
            <v>0</v>
          </cell>
          <cell r="G48">
            <v>0</v>
          </cell>
          <cell r="K48">
            <v>0</v>
          </cell>
          <cell r="L48">
            <v>0</v>
          </cell>
          <cell r="M48">
            <v>0</v>
          </cell>
          <cell r="N48">
            <v>30000000</v>
          </cell>
          <cell r="O48">
            <v>0</v>
          </cell>
          <cell r="P48">
            <v>30104300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</row>
        <row r="49">
          <cell r="D49">
            <v>38990</v>
          </cell>
          <cell r="E49">
            <v>530191.67000000004</v>
          </cell>
          <cell r="F49">
            <v>0</v>
          </cell>
          <cell r="G49">
            <v>0</v>
          </cell>
          <cell r="K49">
            <v>0</v>
          </cell>
          <cell r="L49">
            <v>0</v>
          </cell>
          <cell r="M49">
            <v>0</v>
          </cell>
          <cell r="N49">
            <v>30000000</v>
          </cell>
          <cell r="O49">
            <v>0</v>
          </cell>
          <cell r="P49">
            <v>30634491.670000002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</row>
        <row r="50">
          <cell r="D50">
            <v>39021</v>
          </cell>
          <cell r="E50">
            <v>230950</v>
          </cell>
          <cell r="F50">
            <v>0</v>
          </cell>
          <cell r="G50">
            <v>0</v>
          </cell>
          <cell r="H50">
            <v>96978.09</v>
          </cell>
          <cell r="J50">
            <v>1111111.1100000001</v>
          </cell>
          <cell r="K50">
            <v>0</v>
          </cell>
          <cell r="L50">
            <v>0</v>
          </cell>
          <cell r="M50">
            <v>0</v>
          </cell>
          <cell r="N50">
            <v>30000000</v>
          </cell>
          <cell r="O50">
            <v>0</v>
          </cell>
          <cell r="P50">
            <v>30865441.670000002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</row>
        <row r="51">
          <cell r="D51">
            <v>39051</v>
          </cell>
          <cell r="E51">
            <v>223500</v>
          </cell>
          <cell r="F51">
            <v>0</v>
          </cell>
          <cell r="G51">
            <v>0</v>
          </cell>
          <cell r="K51">
            <v>0</v>
          </cell>
          <cell r="L51">
            <v>0</v>
          </cell>
          <cell r="M51">
            <v>0</v>
          </cell>
          <cell r="N51">
            <v>30000000</v>
          </cell>
          <cell r="O51">
            <v>0</v>
          </cell>
          <cell r="P51">
            <v>31088941.670000002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</row>
        <row r="52">
          <cell r="D52">
            <v>39082</v>
          </cell>
          <cell r="E52">
            <v>230950</v>
          </cell>
          <cell r="F52">
            <v>0</v>
          </cell>
          <cell r="G52">
            <v>0</v>
          </cell>
          <cell r="K52">
            <v>0</v>
          </cell>
          <cell r="L52">
            <v>0</v>
          </cell>
          <cell r="M52">
            <v>0</v>
          </cell>
          <cell r="N52">
            <v>30000000</v>
          </cell>
          <cell r="O52">
            <v>0</v>
          </cell>
          <cell r="P52">
            <v>31319891.670000002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</row>
        <row r="53">
          <cell r="D53">
            <v>39113</v>
          </cell>
          <cell r="E53">
            <v>230950</v>
          </cell>
          <cell r="F53">
            <v>0</v>
          </cell>
          <cell r="G53">
            <v>0</v>
          </cell>
          <cell r="K53">
            <v>0</v>
          </cell>
          <cell r="L53">
            <v>0</v>
          </cell>
          <cell r="M53">
            <v>0</v>
          </cell>
          <cell r="N53">
            <v>30000000</v>
          </cell>
          <cell r="O53">
            <v>0</v>
          </cell>
          <cell r="P53">
            <v>31550841.670000002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</row>
        <row r="54">
          <cell r="D54">
            <v>39126</v>
          </cell>
          <cell r="E54">
            <v>96850</v>
          </cell>
          <cell r="F54">
            <v>0</v>
          </cell>
          <cell r="G54">
            <v>0</v>
          </cell>
          <cell r="H54">
            <v>1647691.67</v>
          </cell>
          <cell r="J54">
            <v>5000000</v>
          </cell>
          <cell r="K54">
            <v>0</v>
          </cell>
          <cell r="L54">
            <v>6647691.6699999999</v>
          </cell>
          <cell r="M54">
            <v>0</v>
          </cell>
          <cell r="N54">
            <v>25000000</v>
          </cell>
          <cell r="O54">
            <v>0</v>
          </cell>
          <cell r="P54">
            <v>25000000</v>
          </cell>
          <cell r="Q54">
            <v>0</v>
          </cell>
        </row>
        <row r="55">
          <cell r="D55">
            <v>39141</v>
          </cell>
          <cell r="E55">
            <v>93125</v>
          </cell>
          <cell r="F55">
            <v>0</v>
          </cell>
          <cell r="G55">
            <v>0</v>
          </cell>
          <cell r="K55">
            <v>0</v>
          </cell>
          <cell r="L55">
            <v>0</v>
          </cell>
          <cell r="M55">
            <v>0</v>
          </cell>
          <cell r="N55">
            <v>25000000</v>
          </cell>
          <cell r="O55">
            <v>0</v>
          </cell>
          <cell r="P55">
            <v>25093125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</row>
        <row r="56">
          <cell r="D56">
            <v>39172</v>
          </cell>
          <cell r="E56">
            <v>439550</v>
          </cell>
          <cell r="F56">
            <v>0</v>
          </cell>
          <cell r="G56">
            <v>0</v>
          </cell>
          <cell r="K56">
            <v>0</v>
          </cell>
          <cell r="L56">
            <v>0</v>
          </cell>
          <cell r="M56">
            <v>0</v>
          </cell>
          <cell r="N56">
            <v>25000000</v>
          </cell>
          <cell r="O56">
            <v>0</v>
          </cell>
          <cell r="P56">
            <v>25532675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</row>
        <row r="57">
          <cell r="D57">
            <v>39202</v>
          </cell>
          <cell r="E57">
            <v>186250</v>
          </cell>
          <cell r="F57">
            <v>0</v>
          </cell>
          <cell r="G57">
            <v>0</v>
          </cell>
          <cell r="K57">
            <v>0</v>
          </cell>
          <cell r="L57">
            <v>0</v>
          </cell>
          <cell r="M57">
            <v>0</v>
          </cell>
          <cell r="N57">
            <v>25000000</v>
          </cell>
          <cell r="O57">
            <v>0</v>
          </cell>
          <cell r="P57">
            <v>25718925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</row>
        <row r="58">
          <cell r="D58">
            <v>39233</v>
          </cell>
          <cell r="E58">
            <v>192458.33</v>
          </cell>
          <cell r="F58">
            <v>0</v>
          </cell>
          <cell r="G58">
            <v>0</v>
          </cell>
          <cell r="H58">
            <v>57554.39</v>
          </cell>
          <cell r="J58">
            <v>1111111.1100000001</v>
          </cell>
          <cell r="K58">
            <v>0</v>
          </cell>
          <cell r="L58">
            <v>0</v>
          </cell>
          <cell r="M58">
            <v>0</v>
          </cell>
          <cell r="N58">
            <v>25000000</v>
          </cell>
          <cell r="O58">
            <v>0</v>
          </cell>
          <cell r="P58">
            <v>25911383.329999998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</row>
        <row r="59">
          <cell r="D59">
            <v>39263</v>
          </cell>
          <cell r="E59">
            <v>186250</v>
          </cell>
          <cell r="F59">
            <v>0</v>
          </cell>
          <cell r="G59">
            <v>0</v>
          </cell>
          <cell r="K59">
            <v>0</v>
          </cell>
          <cell r="L59">
            <v>0</v>
          </cell>
          <cell r="M59">
            <v>0</v>
          </cell>
          <cell r="N59">
            <v>25000000</v>
          </cell>
          <cell r="O59">
            <v>0</v>
          </cell>
          <cell r="P59">
            <v>26097633.329999998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</row>
        <row r="60">
          <cell r="D60">
            <v>39294</v>
          </cell>
          <cell r="E60">
            <v>192458.33</v>
          </cell>
          <cell r="F60">
            <v>0</v>
          </cell>
          <cell r="G60">
            <v>0</v>
          </cell>
          <cell r="K60">
            <v>0</v>
          </cell>
          <cell r="L60">
            <v>0</v>
          </cell>
          <cell r="M60">
            <v>0</v>
          </cell>
          <cell r="N60">
            <v>25000000</v>
          </cell>
          <cell r="O60">
            <v>0</v>
          </cell>
          <cell r="P60">
            <v>26290091.66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</row>
        <row r="61">
          <cell r="D61">
            <v>39307</v>
          </cell>
          <cell r="E61">
            <v>80708.33</v>
          </cell>
          <cell r="F61">
            <v>0</v>
          </cell>
          <cell r="G61">
            <v>0</v>
          </cell>
          <cell r="H61">
            <v>1370799.99</v>
          </cell>
          <cell r="J61">
            <v>5000000</v>
          </cell>
          <cell r="K61">
            <v>0</v>
          </cell>
          <cell r="L61">
            <v>6370799.9900000002</v>
          </cell>
          <cell r="M61">
            <v>0</v>
          </cell>
          <cell r="N61">
            <v>20000000</v>
          </cell>
          <cell r="O61">
            <v>0</v>
          </cell>
          <cell r="P61">
            <v>20000000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</row>
        <row r="62">
          <cell r="D62">
            <v>39325</v>
          </cell>
          <cell r="E62">
            <v>89400</v>
          </cell>
          <cell r="F62">
            <v>0</v>
          </cell>
          <cell r="G62">
            <v>0</v>
          </cell>
          <cell r="H62">
            <v>38369.58</v>
          </cell>
          <cell r="J62">
            <v>1111111.1100000001</v>
          </cell>
          <cell r="K62">
            <v>0</v>
          </cell>
          <cell r="L62">
            <v>0</v>
          </cell>
          <cell r="M62">
            <v>0</v>
          </cell>
          <cell r="N62">
            <v>20000000</v>
          </cell>
          <cell r="O62">
            <v>0</v>
          </cell>
          <cell r="P62">
            <v>20089400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</row>
        <row r="63">
          <cell r="D63">
            <v>39355</v>
          </cell>
          <cell r="E63">
            <v>378708.33</v>
          </cell>
          <cell r="F63">
            <v>0</v>
          </cell>
          <cell r="G63">
            <v>0</v>
          </cell>
          <cell r="K63">
            <v>0</v>
          </cell>
          <cell r="L63">
            <v>0</v>
          </cell>
          <cell r="M63">
            <v>0</v>
          </cell>
          <cell r="N63">
            <v>20000000</v>
          </cell>
          <cell r="O63">
            <v>0</v>
          </cell>
          <cell r="P63">
            <v>20468108.329999998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</row>
        <row r="64">
          <cell r="D64">
            <v>39386</v>
          </cell>
          <cell r="E64">
            <v>153966.67000000001</v>
          </cell>
          <cell r="F64">
            <v>0</v>
          </cell>
          <cell r="G64">
            <v>0</v>
          </cell>
          <cell r="K64">
            <v>0</v>
          </cell>
          <cell r="L64">
            <v>0</v>
          </cell>
          <cell r="M64">
            <v>0</v>
          </cell>
          <cell r="N64">
            <v>20000000</v>
          </cell>
          <cell r="O64">
            <v>0</v>
          </cell>
          <cell r="P64">
            <v>20622075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</row>
        <row r="65">
          <cell r="D65">
            <v>39416</v>
          </cell>
          <cell r="E65">
            <v>149000</v>
          </cell>
          <cell r="F65">
            <v>0</v>
          </cell>
          <cell r="G65">
            <v>0</v>
          </cell>
          <cell r="K65">
            <v>0</v>
          </cell>
          <cell r="L65">
            <v>0</v>
          </cell>
          <cell r="M65">
            <v>0</v>
          </cell>
          <cell r="N65">
            <v>20000000</v>
          </cell>
          <cell r="O65">
            <v>0</v>
          </cell>
          <cell r="P65">
            <v>20771075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</row>
        <row r="66">
          <cell r="D66">
            <v>39447</v>
          </cell>
          <cell r="E66">
            <v>153966.67000000001</v>
          </cell>
          <cell r="F66">
            <v>0</v>
          </cell>
          <cell r="G66">
            <v>0</v>
          </cell>
          <cell r="H66">
            <v>19395.62</v>
          </cell>
          <cell r="I66">
            <v>0</v>
          </cell>
          <cell r="J66">
            <v>1111111.1100000001</v>
          </cell>
          <cell r="K66">
            <v>0</v>
          </cell>
          <cell r="L66">
            <v>0</v>
          </cell>
          <cell r="M66">
            <v>0</v>
          </cell>
          <cell r="N66">
            <v>20000000</v>
          </cell>
          <cell r="O66">
            <v>0</v>
          </cell>
          <cell r="P66">
            <v>20925041.670000002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</row>
        <row r="67">
          <cell r="D67">
            <v>39478</v>
          </cell>
          <cell r="E67">
            <v>153966.67000000001</v>
          </cell>
          <cell r="F67">
            <v>0</v>
          </cell>
          <cell r="G67">
            <v>0</v>
          </cell>
          <cell r="K67">
            <v>0</v>
          </cell>
          <cell r="L67">
            <v>0</v>
          </cell>
          <cell r="M67">
            <v>0</v>
          </cell>
          <cell r="N67">
            <v>20000000</v>
          </cell>
          <cell r="O67">
            <v>0</v>
          </cell>
          <cell r="P67">
            <v>21079008.34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</row>
        <row r="68">
          <cell r="D68">
            <v>39486</v>
          </cell>
          <cell r="E68">
            <v>39733.33</v>
          </cell>
          <cell r="F68">
            <v>0</v>
          </cell>
          <cell r="G68">
            <v>0</v>
          </cell>
          <cell r="H68">
            <v>1118741.67</v>
          </cell>
          <cell r="J68">
            <v>5000000</v>
          </cell>
          <cell r="K68">
            <v>0</v>
          </cell>
          <cell r="L68">
            <v>6118741.6699999999</v>
          </cell>
          <cell r="M68">
            <v>0</v>
          </cell>
          <cell r="N68">
            <v>15000000</v>
          </cell>
          <cell r="O68">
            <v>0</v>
          </cell>
          <cell r="P68">
            <v>15000000</v>
          </cell>
          <cell r="Q68">
            <v>0</v>
          </cell>
        </row>
        <row r="69">
          <cell r="D69">
            <v>39507</v>
          </cell>
          <cell r="E69">
            <v>78225</v>
          </cell>
          <cell r="F69">
            <v>0</v>
          </cell>
          <cell r="G69">
            <v>0</v>
          </cell>
          <cell r="K69">
            <v>0</v>
          </cell>
          <cell r="L69">
            <v>0</v>
          </cell>
          <cell r="M69">
            <v>0</v>
          </cell>
          <cell r="N69">
            <v>15000000</v>
          </cell>
          <cell r="O69">
            <v>0</v>
          </cell>
          <cell r="P69">
            <v>15078225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</row>
        <row r="70">
          <cell r="D70">
            <v>39538</v>
          </cell>
          <cell r="E70">
            <v>298000</v>
          </cell>
          <cell r="F70">
            <v>0</v>
          </cell>
          <cell r="G70">
            <v>0</v>
          </cell>
          <cell r="K70">
            <v>0</v>
          </cell>
          <cell r="L70">
            <v>0</v>
          </cell>
          <cell r="M70">
            <v>0</v>
          </cell>
          <cell r="N70">
            <v>15000000</v>
          </cell>
          <cell r="O70">
            <v>0</v>
          </cell>
          <cell r="P70">
            <v>15376225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</row>
        <row r="71">
          <cell r="D71">
            <v>39568</v>
          </cell>
          <cell r="E71">
            <v>111750</v>
          </cell>
          <cell r="F71">
            <v>0</v>
          </cell>
          <cell r="G71">
            <v>0</v>
          </cell>
          <cell r="K71">
            <v>0</v>
          </cell>
          <cell r="L71">
            <v>0</v>
          </cell>
          <cell r="M71">
            <v>0</v>
          </cell>
          <cell r="N71">
            <v>15000000</v>
          </cell>
          <cell r="O71">
            <v>0</v>
          </cell>
          <cell r="P71">
            <v>15487975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</row>
        <row r="72">
          <cell r="D72">
            <v>39599</v>
          </cell>
          <cell r="E72">
            <v>115475</v>
          </cell>
          <cell r="F72">
            <v>0</v>
          </cell>
          <cell r="G72">
            <v>0</v>
          </cell>
          <cell r="K72">
            <v>0</v>
          </cell>
          <cell r="L72">
            <v>0</v>
          </cell>
          <cell r="M72">
            <v>0</v>
          </cell>
          <cell r="N72">
            <v>15000000</v>
          </cell>
          <cell r="O72">
            <v>0</v>
          </cell>
          <cell r="P72">
            <v>15603450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</row>
        <row r="73">
          <cell r="D73">
            <v>39629</v>
          </cell>
          <cell r="E73">
            <v>111750</v>
          </cell>
          <cell r="F73">
            <v>0</v>
          </cell>
          <cell r="G73">
            <v>0</v>
          </cell>
          <cell r="K73">
            <v>0</v>
          </cell>
          <cell r="L73">
            <v>0</v>
          </cell>
          <cell r="M73">
            <v>0</v>
          </cell>
          <cell r="N73">
            <v>15000000</v>
          </cell>
          <cell r="O73">
            <v>0</v>
          </cell>
          <cell r="P73">
            <v>15715200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</row>
        <row r="74">
          <cell r="D74">
            <v>39660</v>
          </cell>
          <cell r="E74">
            <v>115475</v>
          </cell>
          <cell r="F74">
            <v>0</v>
          </cell>
          <cell r="G74">
            <v>0</v>
          </cell>
          <cell r="K74">
            <v>0</v>
          </cell>
          <cell r="L74">
            <v>0</v>
          </cell>
          <cell r="M74">
            <v>0</v>
          </cell>
          <cell r="N74">
            <v>15000000</v>
          </cell>
          <cell r="O74">
            <v>0</v>
          </cell>
          <cell r="P74">
            <v>15830675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</row>
        <row r="75">
          <cell r="D75">
            <v>39666</v>
          </cell>
          <cell r="E75">
            <v>22350</v>
          </cell>
          <cell r="F75">
            <v>0</v>
          </cell>
          <cell r="G75">
            <v>0</v>
          </cell>
          <cell r="H75">
            <v>853025</v>
          </cell>
          <cell r="J75">
            <v>5000000</v>
          </cell>
          <cell r="K75">
            <v>0</v>
          </cell>
          <cell r="L75">
            <v>5853025</v>
          </cell>
          <cell r="M75">
            <v>0</v>
          </cell>
          <cell r="N75">
            <v>10000000</v>
          </cell>
          <cell r="O75">
            <v>0</v>
          </cell>
          <cell r="P75">
            <v>10000000</v>
          </cell>
          <cell r="Q75">
            <v>0</v>
          </cell>
        </row>
        <row r="76">
          <cell r="D76">
            <v>39691</v>
          </cell>
          <cell r="E76">
            <v>62083.33</v>
          </cell>
          <cell r="F76">
            <v>0</v>
          </cell>
          <cell r="G76">
            <v>0</v>
          </cell>
          <cell r="K76">
            <v>0</v>
          </cell>
          <cell r="L76">
            <v>0</v>
          </cell>
          <cell r="M76">
            <v>0</v>
          </cell>
          <cell r="N76">
            <v>10000000</v>
          </cell>
          <cell r="O76">
            <v>0</v>
          </cell>
          <cell r="P76">
            <v>10062083.33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</row>
        <row r="77">
          <cell r="D77">
            <v>39721</v>
          </cell>
          <cell r="E77">
            <v>227225</v>
          </cell>
          <cell r="F77">
            <v>0</v>
          </cell>
          <cell r="G77">
            <v>0</v>
          </cell>
          <cell r="K77">
            <v>0</v>
          </cell>
          <cell r="L77">
            <v>0</v>
          </cell>
          <cell r="M77">
            <v>0</v>
          </cell>
          <cell r="N77">
            <v>10000000</v>
          </cell>
          <cell r="O77">
            <v>0</v>
          </cell>
          <cell r="P77">
            <v>10289308.33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</row>
        <row r="78">
          <cell r="D78">
            <v>39752</v>
          </cell>
          <cell r="E78">
            <v>76983.33</v>
          </cell>
          <cell r="F78">
            <v>0</v>
          </cell>
          <cell r="G78">
            <v>0</v>
          </cell>
          <cell r="K78">
            <v>0</v>
          </cell>
          <cell r="L78">
            <v>0</v>
          </cell>
          <cell r="M78">
            <v>0</v>
          </cell>
          <cell r="N78">
            <v>10000000</v>
          </cell>
          <cell r="O78">
            <v>0</v>
          </cell>
          <cell r="P78">
            <v>10366291.66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</row>
        <row r="79">
          <cell r="D79">
            <v>39782</v>
          </cell>
          <cell r="E79">
            <v>74500</v>
          </cell>
          <cell r="F79">
            <v>0</v>
          </cell>
          <cell r="G79">
            <v>0</v>
          </cell>
          <cell r="K79">
            <v>0</v>
          </cell>
          <cell r="L79">
            <v>0</v>
          </cell>
          <cell r="M79">
            <v>0</v>
          </cell>
          <cell r="N79">
            <v>10000000</v>
          </cell>
          <cell r="O79">
            <v>0</v>
          </cell>
          <cell r="P79">
            <v>10440791.66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</row>
        <row r="80">
          <cell r="D80">
            <v>39813</v>
          </cell>
          <cell r="E80">
            <v>76983.33</v>
          </cell>
          <cell r="F80">
            <v>0</v>
          </cell>
          <cell r="G80">
            <v>0</v>
          </cell>
          <cell r="K80">
            <v>0</v>
          </cell>
          <cell r="L80">
            <v>0</v>
          </cell>
          <cell r="M80">
            <v>0</v>
          </cell>
          <cell r="N80">
            <v>10000000</v>
          </cell>
          <cell r="O80">
            <v>0</v>
          </cell>
          <cell r="P80">
            <v>10517774.99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</row>
        <row r="81">
          <cell r="D81">
            <v>39844</v>
          </cell>
          <cell r="E81">
            <v>76983.33</v>
          </cell>
          <cell r="F81">
            <v>0</v>
          </cell>
          <cell r="G81">
            <v>0</v>
          </cell>
          <cell r="K81">
            <v>0</v>
          </cell>
          <cell r="L81">
            <v>0</v>
          </cell>
          <cell r="M81">
            <v>0</v>
          </cell>
          <cell r="N81">
            <v>10000000</v>
          </cell>
          <cell r="O81">
            <v>0</v>
          </cell>
          <cell r="P81">
            <v>10594758.32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</row>
        <row r="82">
          <cell r="D82">
            <v>39846</v>
          </cell>
          <cell r="E82">
            <v>4966.67</v>
          </cell>
          <cell r="F82">
            <v>0</v>
          </cell>
          <cell r="G82">
            <v>0</v>
          </cell>
          <cell r="H82">
            <v>599724.99</v>
          </cell>
          <cell r="J82">
            <v>5000000</v>
          </cell>
          <cell r="K82">
            <v>0</v>
          </cell>
          <cell r="L82">
            <v>5599724.9900000002</v>
          </cell>
          <cell r="M82">
            <v>0</v>
          </cell>
          <cell r="N82">
            <v>5000000</v>
          </cell>
          <cell r="O82">
            <v>0</v>
          </cell>
          <cell r="P82">
            <v>5000000</v>
          </cell>
          <cell r="Q82">
            <v>0</v>
          </cell>
        </row>
        <row r="83">
          <cell r="D83">
            <v>39872</v>
          </cell>
          <cell r="E83">
            <v>32283.33</v>
          </cell>
          <cell r="F83">
            <v>0</v>
          </cell>
          <cell r="G83">
            <v>0</v>
          </cell>
          <cell r="K83">
            <v>0</v>
          </cell>
          <cell r="L83">
            <v>0</v>
          </cell>
          <cell r="M83">
            <v>0</v>
          </cell>
          <cell r="N83">
            <v>5000000</v>
          </cell>
          <cell r="O83">
            <v>0</v>
          </cell>
          <cell r="P83">
            <v>5032283.33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</row>
        <row r="84">
          <cell r="D84">
            <v>39903</v>
          </cell>
          <cell r="E84">
            <v>146516.67000000001</v>
          </cell>
          <cell r="F84">
            <v>0</v>
          </cell>
          <cell r="G84">
            <v>0</v>
          </cell>
          <cell r="K84">
            <v>0</v>
          </cell>
          <cell r="L84">
            <v>0</v>
          </cell>
          <cell r="M84">
            <v>0</v>
          </cell>
          <cell r="N84">
            <v>5000000</v>
          </cell>
          <cell r="O84">
            <v>0</v>
          </cell>
          <cell r="P84">
            <v>5178800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</row>
        <row r="85">
          <cell r="D85">
            <v>39933</v>
          </cell>
          <cell r="E85">
            <v>37250</v>
          </cell>
          <cell r="F85">
            <v>0</v>
          </cell>
          <cell r="G85">
            <v>0</v>
          </cell>
          <cell r="K85">
            <v>0</v>
          </cell>
          <cell r="L85">
            <v>0</v>
          </cell>
          <cell r="M85">
            <v>0</v>
          </cell>
          <cell r="N85">
            <v>5000000</v>
          </cell>
          <cell r="O85">
            <v>0</v>
          </cell>
          <cell r="P85">
            <v>5216050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</row>
        <row r="86">
          <cell r="D86">
            <v>39964</v>
          </cell>
          <cell r="E86">
            <v>38491.67</v>
          </cell>
          <cell r="F86">
            <v>0</v>
          </cell>
          <cell r="G86">
            <v>0</v>
          </cell>
          <cell r="K86">
            <v>0</v>
          </cell>
          <cell r="L86">
            <v>0</v>
          </cell>
          <cell r="M86">
            <v>0</v>
          </cell>
          <cell r="N86">
            <v>5000000</v>
          </cell>
          <cell r="O86">
            <v>0</v>
          </cell>
          <cell r="P86">
            <v>5254541.67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</row>
        <row r="87">
          <cell r="D87">
            <v>39994</v>
          </cell>
          <cell r="E87">
            <v>37250</v>
          </cell>
          <cell r="F87">
            <v>0</v>
          </cell>
          <cell r="G87">
            <v>0</v>
          </cell>
          <cell r="K87">
            <v>0</v>
          </cell>
          <cell r="L87">
            <v>0</v>
          </cell>
          <cell r="M87">
            <v>0</v>
          </cell>
          <cell r="N87">
            <v>5000000</v>
          </cell>
          <cell r="O87">
            <v>0</v>
          </cell>
          <cell r="P87">
            <v>5291791.67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</row>
        <row r="88">
          <cell r="D88">
            <v>40025</v>
          </cell>
          <cell r="E88">
            <v>38491.67</v>
          </cell>
          <cell r="F88">
            <v>0</v>
          </cell>
          <cell r="G88">
            <v>0</v>
          </cell>
          <cell r="K88">
            <v>0</v>
          </cell>
          <cell r="L88">
            <v>0</v>
          </cell>
          <cell r="M88">
            <v>0</v>
          </cell>
          <cell r="N88">
            <v>5000000</v>
          </cell>
          <cell r="O88">
            <v>0</v>
          </cell>
          <cell r="P88">
            <v>5330283.34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</row>
        <row r="89">
          <cell r="D89">
            <v>40028</v>
          </cell>
          <cell r="E89">
            <v>3725</v>
          </cell>
          <cell r="F89">
            <v>0</v>
          </cell>
          <cell r="G89">
            <v>0</v>
          </cell>
          <cell r="H89">
            <v>334008.34000000003</v>
          </cell>
          <cell r="J89">
            <v>5000000</v>
          </cell>
          <cell r="K89">
            <v>0</v>
          </cell>
          <cell r="L89">
            <v>5334008.34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</row>
      </sheetData>
      <sheetData sheetId="13" refreshError="1">
        <row r="21">
          <cell r="D21">
            <v>38291</v>
          </cell>
          <cell r="E21">
            <v>7111.11</v>
          </cell>
          <cell r="F21">
            <v>20312.89</v>
          </cell>
          <cell r="G21">
            <v>20312.89</v>
          </cell>
          <cell r="N21">
            <v>10000000</v>
          </cell>
          <cell r="O21">
            <v>28565000</v>
          </cell>
          <cell r="P21">
            <v>10007111.109999999</v>
          </cell>
          <cell r="Q21">
            <v>28585312.890000001</v>
          </cell>
          <cell r="S21">
            <v>-89600</v>
          </cell>
          <cell r="T21">
            <v>20312.89</v>
          </cell>
        </row>
        <row r="22">
          <cell r="D22">
            <v>38321</v>
          </cell>
          <cell r="E22">
            <v>42666.67</v>
          </cell>
          <cell r="F22">
            <v>116509.88</v>
          </cell>
          <cell r="G22">
            <v>116509.88</v>
          </cell>
          <cell r="K22">
            <v>0</v>
          </cell>
          <cell r="L22">
            <v>0</v>
          </cell>
          <cell r="M22">
            <v>0</v>
          </cell>
          <cell r="N22">
            <v>10000000</v>
          </cell>
          <cell r="O22">
            <v>27307000</v>
          </cell>
          <cell r="P22">
            <v>10049777.779999999</v>
          </cell>
          <cell r="Q22">
            <v>27442928.18</v>
          </cell>
          <cell r="R22">
            <v>-894.59</v>
          </cell>
          <cell r="S22">
            <v>-1258000</v>
          </cell>
          <cell r="T22">
            <v>116509.88</v>
          </cell>
        </row>
        <row r="23">
          <cell r="D23">
            <v>38352</v>
          </cell>
          <cell r="E23">
            <v>44088.89</v>
          </cell>
          <cell r="F23">
            <v>117029.55</v>
          </cell>
          <cell r="G23">
            <v>117029.55</v>
          </cell>
          <cell r="N23">
            <v>10000000</v>
          </cell>
          <cell r="O23">
            <v>26544000</v>
          </cell>
          <cell r="P23">
            <v>10093866.67</v>
          </cell>
          <cell r="Q23">
            <v>26793159.690000001</v>
          </cell>
          <cell r="R23">
            <v>-3798.04</v>
          </cell>
          <cell r="S23">
            <v>-763000</v>
          </cell>
          <cell r="T23">
            <v>117029.55</v>
          </cell>
        </row>
        <row r="24">
          <cell r="D24">
            <v>38383</v>
          </cell>
          <cell r="E24">
            <v>44088.89</v>
          </cell>
          <cell r="F24">
            <v>115724.52</v>
          </cell>
          <cell r="G24">
            <v>115724.52</v>
          </cell>
          <cell r="K24">
            <v>0</v>
          </cell>
          <cell r="L24">
            <v>0</v>
          </cell>
          <cell r="M24">
            <v>0</v>
          </cell>
          <cell r="N24">
            <v>10000000</v>
          </cell>
          <cell r="O24">
            <v>26248000</v>
          </cell>
          <cell r="P24">
            <v>10137955.560000001</v>
          </cell>
          <cell r="Q24">
            <v>26610105.75</v>
          </cell>
          <cell r="R24">
            <v>-2778.46</v>
          </cell>
          <cell r="S24">
            <v>-296000</v>
          </cell>
          <cell r="T24">
            <v>115724.52</v>
          </cell>
        </row>
        <row r="25">
          <cell r="D25">
            <v>38411</v>
          </cell>
          <cell r="E25">
            <v>39822.22</v>
          </cell>
          <cell r="F25">
            <v>103338.66</v>
          </cell>
          <cell r="G25">
            <v>103338.66</v>
          </cell>
          <cell r="N25">
            <v>10000000</v>
          </cell>
          <cell r="O25">
            <v>25950000</v>
          </cell>
          <cell r="P25">
            <v>10177777.779999999</v>
          </cell>
          <cell r="Q25">
            <v>26411333.34</v>
          </cell>
          <cell r="R25">
            <v>-4111.07</v>
          </cell>
          <cell r="S25">
            <v>-298000</v>
          </cell>
          <cell r="T25">
            <v>103338.66</v>
          </cell>
        </row>
        <row r="26">
          <cell r="D26">
            <v>38442</v>
          </cell>
          <cell r="E26">
            <v>44088.89</v>
          </cell>
          <cell r="F26">
            <v>117549.8</v>
          </cell>
          <cell r="G26">
            <v>117549.8</v>
          </cell>
          <cell r="K26">
            <v>0</v>
          </cell>
          <cell r="L26">
            <v>0</v>
          </cell>
          <cell r="M26">
            <v>0</v>
          </cell>
          <cell r="N26">
            <v>10000000</v>
          </cell>
          <cell r="O26">
            <v>26662000</v>
          </cell>
          <cell r="P26">
            <v>10221866.67</v>
          </cell>
          <cell r="Q26">
            <v>27253540.920000002</v>
          </cell>
          <cell r="R26">
            <v>12657.78</v>
          </cell>
          <cell r="S26">
            <v>712000</v>
          </cell>
          <cell r="T26">
            <v>117549.8</v>
          </cell>
        </row>
        <row r="27">
          <cell r="D27">
            <v>38472</v>
          </cell>
          <cell r="E27">
            <v>42666.67</v>
          </cell>
          <cell r="F27">
            <v>108002.14</v>
          </cell>
          <cell r="G27">
            <v>108002.14</v>
          </cell>
          <cell r="N27">
            <v>10000000</v>
          </cell>
          <cell r="O27">
            <v>25313000</v>
          </cell>
          <cell r="P27">
            <v>10264533.34</v>
          </cell>
          <cell r="Q27">
            <v>25982613.239999998</v>
          </cell>
          <cell r="R27">
            <v>-29929.82</v>
          </cell>
          <cell r="S27">
            <v>-1349000</v>
          </cell>
          <cell r="T27">
            <v>108002.14</v>
          </cell>
        </row>
        <row r="28">
          <cell r="D28">
            <v>38503</v>
          </cell>
          <cell r="E28">
            <v>44088.89</v>
          </cell>
          <cell r="F28">
            <v>105980.87</v>
          </cell>
          <cell r="G28">
            <v>105980.87</v>
          </cell>
          <cell r="K28">
            <v>0</v>
          </cell>
          <cell r="L28">
            <v>0</v>
          </cell>
          <cell r="M28">
            <v>0</v>
          </cell>
          <cell r="N28">
            <v>10000000</v>
          </cell>
          <cell r="O28">
            <v>24038000</v>
          </cell>
          <cell r="P28">
            <v>10308622.23</v>
          </cell>
          <cell r="Q28">
            <v>24779866.120000001</v>
          </cell>
          <cell r="R28">
            <v>-33727.99</v>
          </cell>
          <cell r="S28">
            <v>-1275000</v>
          </cell>
          <cell r="T28">
            <v>105980.87</v>
          </cell>
        </row>
        <row r="29">
          <cell r="D29">
            <v>38533</v>
          </cell>
          <cell r="E29">
            <v>42666.67</v>
          </cell>
          <cell r="F29">
            <v>100283.74</v>
          </cell>
          <cell r="G29">
            <v>100283.74</v>
          </cell>
          <cell r="N29">
            <v>10000000</v>
          </cell>
          <cell r="O29">
            <v>23504000</v>
          </cell>
          <cell r="P29">
            <v>10351288.9</v>
          </cell>
          <cell r="Q29">
            <v>24329669.43</v>
          </cell>
          <cell r="R29">
            <v>-16480.43</v>
          </cell>
          <cell r="S29">
            <v>-534000</v>
          </cell>
          <cell r="T29">
            <v>100283.74</v>
          </cell>
        </row>
        <row r="30">
          <cell r="D30">
            <v>38564</v>
          </cell>
          <cell r="E30">
            <v>44088.89</v>
          </cell>
          <cell r="F30">
            <v>105394.49</v>
          </cell>
          <cell r="G30">
            <v>105394.49</v>
          </cell>
          <cell r="K30">
            <v>0</v>
          </cell>
          <cell r="L30">
            <v>0</v>
          </cell>
          <cell r="M30">
            <v>0</v>
          </cell>
          <cell r="N30">
            <v>10000000</v>
          </cell>
          <cell r="O30">
            <v>23905000</v>
          </cell>
          <cell r="P30">
            <v>10395377.789999999</v>
          </cell>
          <cell r="Q30">
            <v>24850150.609999999</v>
          </cell>
          <cell r="R30">
            <v>14086.69</v>
          </cell>
          <cell r="S30">
            <v>401000</v>
          </cell>
          <cell r="T30">
            <v>105394.49</v>
          </cell>
        </row>
        <row r="31">
          <cell r="D31">
            <v>38595</v>
          </cell>
          <cell r="E31">
            <v>44088.89</v>
          </cell>
          <cell r="F31">
            <v>104212.91</v>
          </cell>
          <cell r="G31">
            <v>104212.91</v>
          </cell>
          <cell r="I31">
            <v>0</v>
          </cell>
          <cell r="K31">
            <v>0</v>
          </cell>
          <cell r="L31">
            <v>0</v>
          </cell>
          <cell r="M31">
            <v>0</v>
          </cell>
          <cell r="N31">
            <v>10000000</v>
          </cell>
          <cell r="O31">
            <v>23637000</v>
          </cell>
          <cell r="P31">
            <v>10439466.68</v>
          </cell>
          <cell r="Q31">
            <v>24675767.390000001</v>
          </cell>
          <cell r="R31">
            <v>-10596.13</v>
          </cell>
          <cell r="S31">
            <v>-268000</v>
          </cell>
          <cell r="T31">
            <v>104212.91</v>
          </cell>
        </row>
        <row r="32">
          <cell r="D32">
            <v>38625</v>
          </cell>
          <cell r="E32">
            <v>42666.67</v>
          </cell>
          <cell r="F32">
            <v>94813.87</v>
          </cell>
          <cell r="G32">
            <v>192788.21</v>
          </cell>
          <cell r="K32">
            <v>0</v>
          </cell>
          <cell r="L32">
            <v>0</v>
          </cell>
          <cell r="M32">
            <v>0</v>
          </cell>
          <cell r="N32">
            <v>10000000</v>
          </cell>
          <cell r="O32">
            <v>22222000</v>
          </cell>
          <cell r="P32">
            <v>10482133.35</v>
          </cell>
          <cell r="Q32">
            <v>23293396.73</v>
          </cell>
          <cell r="R32">
            <v>-160158.87</v>
          </cell>
          <cell r="S32">
            <v>-1415000</v>
          </cell>
          <cell r="T32">
            <v>192788.21</v>
          </cell>
        </row>
        <row r="33">
          <cell r="D33">
            <v>38646</v>
          </cell>
          <cell r="E33">
            <v>29866.67</v>
          </cell>
          <cell r="F33">
            <v>67140.27</v>
          </cell>
          <cell r="G33">
            <v>67140.27</v>
          </cell>
          <cell r="H33">
            <v>512000.02</v>
          </cell>
          <cell r="I33">
            <v>1150976.04</v>
          </cell>
          <cell r="J33">
            <v>10000000</v>
          </cell>
          <cell r="K33">
            <v>22480000</v>
          </cell>
          <cell r="L33">
            <v>10512000.02</v>
          </cell>
          <cell r="M33">
            <v>23630976.039999999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12439.04</v>
          </cell>
          <cell r="S33">
            <v>258000</v>
          </cell>
          <cell r="T33">
            <v>67140.27</v>
          </cell>
        </row>
      </sheetData>
      <sheetData sheetId="14" refreshError="1">
        <row r="21">
          <cell r="D21">
            <v>38352</v>
          </cell>
          <cell r="E21">
            <v>82546.039999999994</v>
          </cell>
          <cell r="F21">
            <v>219110.21</v>
          </cell>
          <cell r="G21">
            <v>219110.21</v>
          </cell>
          <cell r="N21">
            <v>23000000</v>
          </cell>
          <cell r="O21">
            <v>61051200</v>
          </cell>
          <cell r="P21">
            <v>23082546.039999999</v>
          </cell>
          <cell r="Q21">
            <v>61270310.210000001</v>
          </cell>
          <cell r="S21">
            <v>-2548200</v>
          </cell>
          <cell r="T21">
            <v>219110.21</v>
          </cell>
        </row>
        <row r="22">
          <cell r="D22">
            <v>38383</v>
          </cell>
          <cell r="E22">
            <v>121853.68</v>
          </cell>
          <cell r="F22">
            <v>319841.53999999998</v>
          </cell>
          <cell r="G22">
            <v>319841.53999999998</v>
          </cell>
          <cell r="K22">
            <v>0</v>
          </cell>
          <cell r="L22">
            <v>0</v>
          </cell>
          <cell r="M22">
            <v>0</v>
          </cell>
          <cell r="N22">
            <v>23000000</v>
          </cell>
          <cell r="O22">
            <v>60370400</v>
          </cell>
          <cell r="P22">
            <v>23204399.719999999</v>
          </cell>
          <cell r="Q22">
            <v>60906908.390000001</v>
          </cell>
          <cell r="R22">
            <v>-2443.36</v>
          </cell>
          <cell r="S22">
            <v>-680800</v>
          </cell>
          <cell r="T22">
            <v>319841.53999999998</v>
          </cell>
        </row>
        <row r="23">
          <cell r="D23">
            <v>38411</v>
          </cell>
          <cell r="E23">
            <v>110061.39</v>
          </cell>
          <cell r="F23">
            <v>285609.31</v>
          </cell>
          <cell r="G23">
            <v>285609.31</v>
          </cell>
          <cell r="N23">
            <v>23000000</v>
          </cell>
          <cell r="O23">
            <v>59685000</v>
          </cell>
          <cell r="P23">
            <v>23314461.109999999</v>
          </cell>
          <cell r="Q23">
            <v>60501026.579999998</v>
          </cell>
          <cell r="R23">
            <v>-6091.12</v>
          </cell>
          <cell r="S23">
            <v>-685400</v>
          </cell>
          <cell r="T23">
            <v>285609.31</v>
          </cell>
        </row>
        <row r="24">
          <cell r="D24">
            <v>38442</v>
          </cell>
          <cell r="E24">
            <v>121853.68</v>
          </cell>
          <cell r="F24">
            <v>324886.28000000003</v>
          </cell>
          <cell r="G24">
            <v>324886.28000000003</v>
          </cell>
          <cell r="K24">
            <v>0</v>
          </cell>
          <cell r="L24">
            <v>0</v>
          </cell>
          <cell r="M24">
            <v>0</v>
          </cell>
          <cell r="N24">
            <v>23000000</v>
          </cell>
          <cell r="O24">
            <v>61322600</v>
          </cell>
          <cell r="P24">
            <v>23436314.789999999</v>
          </cell>
          <cell r="Q24">
            <v>62485902.490000002</v>
          </cell>
          <cell r="R24">
            <v>22389.63</v>
          </cell>
          <cell r="S24">
            <v>1637600</v>
          </cell>
          <cell r="T24">
            <v>324886.28000000003</v>
          </cell>
        </row>
        <row r="25">
          <cell r="D25">
            <v>38472</v>
          </cell>
          <cell r="E25">
            <v>117922.92</v>
          </cell>
          <cell r="F25">
            <v>298498.28999999998</v>
          </cell>
          <cell r="G25">
            <v>298498.28999999998</v>
          </cell>
          <cell r="N25">
            <v>23000000</v>
          </cell>
          <cell r="O25">
            <v>58219900</v>
          </cell>
          <cell r="P25">
            <v>23554237.710000001</v>
          </cell>
          <cell r="Q25">
            <v>59622841.920000002</v>
          </cell>
          <cell r="R25">
            <v>-58858.86</v>
          </cell>
          <cell r="S25">
            <v>-3102700</v>
          </cell>
          <cell r="T25">
            <v>298498.28999999998</v>
          </cell>
        </row>
        <row r="26">
          <cell r="D26">
            <v>38503</v>
          </cell>
          <cell r="E26">
            <v>121853.68</v>
          </cell>
          <cell r="F26">
            <v>292911.88</v>
          </cell>
          <cell r="G26">
            <v>292911.88</v>
          </cell>
          <cell r="N26">
            <v>23000000</v>
          </cell>
          <cell r="O26">
            <v>55287400</v>
          </cell>
          <cell r="P26">
            <v>23676091.390000001</v>
          </cell>
          <cell r="Q26">
            <v>56912588.479999997</v>
          </cell>
          <cell r="R26">
            <v>-70665.320000000007</v>
          </cell>
          <cell r="S26">
            <v>-2932500</v>
          </cell>
          <cell r="T26">
            <v>292911.88</v>
          </cell>
        </row>
        <row r="27">
          <cell r="D27">
            <v>38513</v>
          </cell>
          <cell r="E27">
            <v>39133.54</v>
          </cell>
          <cell r="F27">
            <v>97086.399999999994</v>
          </cell>
          <cell r="G27">
            <v>97086.399999999994</v>
          </cell>
          <cell r="H27">
            <v>715224.93</v>
          </cell>
          <cell r="K27">
            <v>0</v>
          </cell>
          <cell r="L27">
            <v>715224.93</v>
          </cell>
          <cell r="M27">
            <v>1774401.53</v>
          </cell>
          <cell r="N27">
            <v>23000000</v>
          </cell>
          <cell r="O27">
            <v>57060700</v>
          </cell>
          <cell r="P27">
            <v>23000000</v>
          </cell>
          <cell r="Q27">
            <v>57060700</v>
          </cell>
        </row>
        <row r="28">
          <cell r="D28">
            <v>38533</v>
          </cell>
          <cell r="E28">
            <v>90618.47</v>
          </cell>
          <cell r="F28">
            <v>212989.65</v>
          </cell>
          <cell r="G28">
            <v>212989.65</v>
          </cell>
          <cell r="K28">
            <v>0</v>
          </cell>
          <cell r="L28">
            <v>0</v>
          </cell>
          <cell r="M28">
            <v>0</v>
          </cell>
          <cell r="N28">
            <v>23000000</v>
          </cell>
          <cell r="O28">
            <v>54059200</v>
          </cell>
          <cell r="P28">
            <v>23090618.469999999</v>
          </cell>
          <cell r="Q28">
            <v>54272189.649999999</v>
          </cell>
          <cell r="R28">
            <v>149213.04999999999</v>
          </cell>
          <cell r="S28">
            <v>-1228200</v>
          </cell>
          <cell r="T28">
            <v>212989.65</v>
          </cell>
        </row>
        <row r="29">
          <cell r="D29">
            <v>38564</v>
          </cell>
          <cell r="E29">
            <v>140458.62</v>
          </cell>
          <cell r="F29">
            <v>335766.33</v>
          </cell>
          <cell r="G29">
            <v>335766.33</v>
          </cell>
          <cell r="K29">
            <v>0</v>
          </cell>
          <cell r="L29">
            <v>0</v>
          </cell>
          <cell r="M29">
            <v>0</v>
          </cell>
          <cell r="N29">
            <v>23000000</v>
          </cell>
          <cell r="O29">
            <v>54981500</v>
          </cell>
          <cell r="P29">
            <v>23231077.09</v>
          </cell>
          <cell r="Q29">
            <v>55533889.780000001</v>
          </cell>
          <cell r="R29">
            <v>3633.8</v>
          </cell>
          <cell r="S29">
            <v>922300</v>
          </cell>
          <cell r="T29">
            <v>335766.33</v>
          </cell>
        </row>
        <row r="30">
          <cell r="D30">
            <v>38595</v>
          </cell>
          <cell r="E30">
            <v>140458.62</v>
          </cell>
          <cell r="F30">
            <v>332002.03999999998</v>
          </cell>
          <cell r="G30">
            <v>332002.03999999998</v>
          </cell>
          <cell r="K30">
            <v>0</v>
          </cell>
          <cell r="L30">
            <v>0</v>
          </cell>
          <cell r="M30">
            <v>0</v>
          </cell>
          <cell r="N30">
            <v>23000000</v>
          </cell>
          <cell r="O30">
            <v>54365100</v>
          </cell>
          <cell r="P30">
            <v>23371535.710000001</v>
          </cell>
          <cell r="Q30">
            <v>55243298.960000001</v>
          </cell>
          <cell r="R30">
            <v>-6192.86</v>
          </cell>
          <cell r="S30">
            <v>-616400</v>
          </cell>
          <cell r="T30">
            <v>332002.03999999998</v>
          </cell>
        </row>
        <row r="31">
          <cell r="D31">
            <v>38625</v>
          </cell>
          <cell r="E31">
            <v>135927.70000000001</v>
          </cell>
          <cell r="F31">
            <v>302058.53000000003</v>
          </cell>
          <cell r="G31">
            <v>302058.53000000003</v>
          </cell>
          <cell r="K31">
            <v>0</v>
          </cell>
          <cell r="L31">
            <v>0</v>
          </cell>
          <cell r="M31">
            <v>0</v>
          </cell>
          <cell r="N31">
            <v>23000000</v>
          </cell>
          <cell r="O31">
            <v>51110600</v>
          </cell>
          <cell r="P31">
            <v>23507463.41</v>
          </cell>
          <cell r="Q31">
            <v>52238285.189999998</v>
          </cell>
          <cell r="R31">
            <v>-52572.3</v>
          </cell>
          <cell r="S31">
            <v>-3254500</v>
          </cell>
          <cell r="T31">
            <v>302058.53000000003</v>
          </cell>
        </row>
        <row r="32">
          <cell r="D32">
            <v>38656</v>
          </cell>
          <cell r="E32">
            <v>140458.62</v>
          </cell>
          <cell r="F32">
            <v>316635.87</v>
          </cell>
          <cell r="G32">
            <v>316635.87</v>
          </cell>
          <cell r="K32">
            <v>0</v>
          </cell>
          <cell r="L32">
            <v>0</v>
          </cell>
          <cell r="M32">
            <v>0</v>
          </cell>
          <cell r="N32">
            <v>23000000</v>
          </cell>
          <cell r="O32">
            <v>51848900</v>
          </cell>
          <cell r="P32">
            <v>23647922.030000001</v>
          </cell>
          <cell r="Q32">
            <v>53309510.630000003</v>
          </cell>
          <cell r="R32">
            <v>16289.57</v>
          </cell>
          <cell r="S32">
            <v>738300</v>
          </cell>
          <cell r="T32">
            <v>316635.87</v>
          </cell>
        </row>
        <row r="33">
          <cell r="D33">
            <v>38686</v>
          </cell>
          <cell r="E33">
            <v>135927.70000000001</v>
          </cell>
          <cell r="F33">
            <v>0</v>
          </cell>
          <cell r="G33">
            <v>0</v>
          </cell>
          <cell r="K33">
            <v>0</v>
          </cell>
          <cell r="L33">
            <v>0</v>
          </cell>
          <cell r="M33">
            <v>0</v>
          </cell>
          <cell r="N33">
            <v>23000000</v>
          </cell>
          <cell r="O33">
            <v>0</v>
          </cell>
          <cell r="P33">
            <v>23783849.73</v>
          </cell>
          <cell r="Q33">
            <v>0</v>
          </cell>
          <cell r="R33">
            <v>-1460610.63</v>
          </cell>
          <cell r="S33">
            <v>-51848900</v>
          </cell>
          <cell r="T33">
            <v>0</v>
          </cell>
        </row>
        <row r="34">
          <cell r="D34">
            <v>38698</v>
          </cell>
          <cell r="E34">
            <v>54371.08</v>
          </cell>
          <cell r="F34">
            <v>0</v>
          </cell>
          <cell r="G34">
            <v>0</v>
          </cell>
          <cell r="H34">
            <v>838220.81</v>
          </cell>
          <cell r="K34">
            <v>0</v>
          </cell>
          <cell r="L34">
            <v>838220.81</v>
          </cell>
          <cell r="M34">
            <v>0</v>
          </cell>
          <cell r="N34">
            <v>23000000</v>
          </cell>
          <cell r="O34">
            <v>0</v>
          </cell>
          <cell r="P34">
            <v>23000000</v>
          </cell>
          <cell r="Q34">
            <v>0</v>
          </cell>
        </row>
        <row r="35">
          <cell r="D35">
            <v>38717</v>
          </cell>
          <cell r="E35">
            <v>86087.54</v>
          </cell>
          <cell r="F35">
            <v>0</v>
          </cell>
          <cell r="G35">
            <v>0</v>
          </cell>
          <cell r="K35">
            <v>0</v>
          </cell>
          <cell r="L35">
            <v>0</v>
          </cell>
          <cell r="M35">
            <v>0</v>
          </cell>
          <cell r="N35">
            <v>23000000</v>
          </cell>
          <cell r="O35">
            <v>0</v>
          </cell>
          <cell r="P35">
            <v>23086087.539999999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</row>
        <row r="36">
          <cell r="D36">
            <v>38748</v>
          </cell>
          <cell r="E36">
            <v>140458.62</v>
          </cell>
          <cell r="F36">
            <v>0</v>
          </cell>
          <cell r="G36">
            <v>0</v>
          </cell>
          <cell r="K36">
            <v>0</v>
          </cell>
          <cell r="L36">
            <v>0</v>
          </cell>
          <cell r="M36">
            <v>0</v>
          </cell>
          <cell r="N36">
            <v>23000000</v>
          </cell>
          <cell r="O36">
            <v>0</v>
          </cell>
          <cell r="P36">
            <v>23226546.16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</row>
        <row r="37">
          <cell r="D37">
            <v>38776</v>
          </cell>
          <cell r="E37">
            <v>126865.85</v>
          </cell>
          <cell r="F37">
            <v>0</v>
          </cell>
          <cell r="G37">
            <v>0</v>
          </cell>
          <cell r="K37">
            <v>0</v>
          </cell>
          <cell r="L37">
            <v>0</v>
          </cell>
          <cell r="M37">
            <v>0</v>
          </cell>
          <cell r="N37">
            <v>23000000</v>
          </cell>
          <cell r="O37">
            <v>0</v>
          </cell>
          <cell r="P37">
            <v>23353412.010000002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</row>
        <row r="38">
          <cell r="D38">
            <v>38786</v>
          </cell>
          <cell r="E38">
            <v>45309.23</v>
          </cell>
          <cell r="F38">
            <v>0</v>
          </cell>
          <cell r="G38">
            <v>0</v>
          </cell>
          <cell r="H38">
            <v>398721.24</v>
          </cell>
          <cell r="J38">
            <v>2875000</v>
          </cell>
          <cell r="K38">
            <v>0</v>
          </cell>
          <cell r="L38">
            <v>3273721.24</v>
          </cell>
          <cell r="M38">
            <v>0</v>
          </cell>
          <cell r="N38">
            <v>20125000</v>
          </cell>
          <cell r="O38">
            <v>0</v>
          </cell>
          <cell r="P38">
            <v>20125000</v>
          </cell>
          <cell r="Q38">
            <v>0</v>
          </cell>
        </row>
        <row r="39">
          <cell r="D39">
            <v>38807</v>
          </cell>
          <cell r="E39">
            <v>83255.72</v>
          </cell>
          <cell r="F39">
            <v>0</v>
          </cell>
          <cell r="G39">
            <v>0</v>
          </cell>
          <cell r="K39">
            <v>0</v>
          </cell>
          <cell r="L39">
            <v>0</v>
          </cell>
          <cell r="M39">
            <v>0</v>
          </cell>
          <cell r="N39">
            <v>20125000</v>
          </cell>
          <cell r="O39">
            <v>0</v>
          </cell>
          <cell r="P39">
            <v>20208255.719999999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</row>
        <row r="40">
          <cell r="D40">
            <v>38837</v>
          </cell>
          <cell r="E40">
            <v>118936.74</v>
          </cell>
          <cell r="F40">
            <v>0</v>
          </cell>
          <cell r="G40">
            <v>0</v>
          </cell>
          <cell r="K40">
            <v>0</v>
          </cell>
          <cell r="L40">
            <v>0</v>
          </cell>
          <cell r="M40">
            <v>0</v>
          </cell>
          <cell r="N40">
            <v>20125000</v>
          </cell>
          <cell r="O40">
            <v>0</v>
          </cell>
          <cell r="P40">
            <v>20327192.460000001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</row>
        <row r="41">
          <cell r="D41">
            <v>38868</v>
          </cell>
          <cell r="E41">
            <v>122901.3</v>
          </cell>
          <cell r="F41">
            <v>0</v>
          </cell>
          <cell r="G41">
            <v>0</v>
          </cell>
          <cell r="K41">
            <v>0</v>
          </cell>
          <cell r="L41">
            <v>0</v>
          </cell>
          <cell r="M41">
            <v>0</v>
          </cell>
          <cell r="N41">
            <v>20125000</v>
          </cell>
          <cell r="O41">
            <v>0</v>
          </cell>
          <cell r="P41">
            <v>20450093.760000002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</row>
        <row r="42">
          <cell r="D42">
            <v>38880</v>
          </cell>
          <cell r="E42">
            <v>47574.7</v>
          </cell>
          <cell r="F42">
            <v>0</v>
          </cell>
          <cell r="G42">
            <v>0</v>
          </cell>
          <cell r="H42">
            <v>372668.46</v>
          </cell>
          <cell r="J42">
            <v>2875000</v>
          </cell>
          <cell r="K42">
            <v>0</v>
          </cell>
          <cell r="L42">
            <v>3247668.46</v>
          </cell>
          <cell r="M42">
            <v>0</v>
          </cell>
          <cell r="N42">
            <v>17250000</v>
          </cell>
          <cell r="O42">
            <v>0</v>
          </cell>
          <cell r="P42">
            <v>17250000</v>
          </cell>
          <cell r="Q42">
            <v>0</v>
          </cell>
        </row>
        <row r="43">
          <cell r="D43">
            <v>38898</v>
          </cell>
          <cell r="E43">
            <v>61167.47</v>
          </cell>
          <cell r="F43">
            <v>0</v>
          </cell>
          <cell r="G43">
            <v>0</v>
          </cell>
          <cell r="K43">
            <v>0</v>
          </cell>
          <cell r="L43">
            <v>0</v>
          </cell>
          <cell r="M43">
            <v>0</v>
          </cell>
          <cell r="N43">
            <v>17250000</v>
          </cell>
          <cell r="O43">
            <v>0</v>
          </cell>
          <cell r="P43">
            <v>17311167.469999999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</row>
        <row r="44">
          <cell r="D44">
            <v>38929</v>
          </cell>
          <cell r="E44">
            <v>105343.97</v>
          </cell>
          <cell r="F44">
            <v>0</v>
          </cell>
          <cell r="G44">
            <v>0</v>
          </cell>
          <cell r="K44">
            <v>0</v>
          </cell>
          <cell r="L44">
            <v>0</v>
          </cell>
          <cell r="M44">
            <v>0</v>
          </cell>
          <cell r="N44">
            <v>17250000</v>
          </cell>
          <cell r="O44">
            <v>0</v>
          </cell>
          <cell r="P44">
            <v>17416511.440000001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</row>
        <row r="45">
          <cell r="D45">
            <v>38960</v>
          </cell>
          <cell r="E45">
            <v>105343.97</v>
          </cell>
          <cell r="F45">
            <v>0</v>
          </cell>
          <cell r="G45">
            <v>0</v>
          </cell>
          <cell r="K45">
            <v>0</v>
          </cell>
          <cell r="L45">
            <v>0</v>
          </cell>
          <cell r="M45">
            <v>0</v>
          </cell>
          <cell r="N45">
            <v>17250000</v>
          </cell>
          <cell r="O45">
            <v>0</v>
          </cell>
          <cell r="P45">
            <v>17521855.41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</row>
        <row r="46">
          <cell r="D46">
            <v>38971</v>
          </cell>
          <cell r="E46">
            <v>37380.120000000003</v>
          </cell>
          <cell r="F46">
            <v>0</v>
          </cell>
          <cell r="G46">
            <v>0</v>
          </cell>
          <cell r="H46">
            <v>309235.53000000003</v>
          </cell>
          <cell r="J46">
            <v>2875000</v>
          </cell>
          <cell r="K46">
            <v>0</v>
          </cell>
          <cell r="L46">
            <v>3184235.53</v>
          </cell>
          <cell r="M46">
            <v>0</v>
          </cell>
          <cell r="N46">
            <v>14375000</v>
          </cell>
          <cell r="O46">
            <v>0</v>
          </cell>
          <cell r="P46">
            <v>14375000</v>
          </cell>
          <cell r="Q46">
            <v>0</v>
          </cell>
        </row>
        <row r="47">
          <cell r="D47">
            <v>38990</v>
          </cell>
          <cell r="E47">
            <v>53804.71</v>
          </cell>
          <cell r="F47">
            <v>0</v>
          </cell>
          <cell r="G47">
            <v>0</v>
          </cell>
          <cell r="K47">
            <v>0</v>
          </cell>
          <cell r="L47">
            <v>0</v>
          </cell>
          <cell r="M47">
            <v>0</v>
          </cell>
          <cell r="N47">
            <v>14375000</v>
          </cell>
          <cell r="O47">
            <v>0</v>
          </cell>
          <cell r="P47">
            <v>14428804.710000001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</row>
        <row r="48">
          <cell r="D48">
            <v>39021</v>
          </cell>
          <cell r="E48">
            <v>87786.64</v>
          </cell>
          <cell r="F48">
            <v>0</v>
          </cell>
          <cell r="G48">
            <v>0</v>
          </cell>
          <cell r="K48">
            <v>0</v>
          </cell>
          <cell r="L48">
            <v>0</v>
          </cell>
          <cell r="M48">
            <v>0</v>
          </cell>
          <cell r="N48">
            <v>14375000</v>
          </cell>
          <cell r="O48">
            <v>0</v>
          </cell>
          <cell r="P48">
            <v>14516591.35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</row>
        <row r="49">
          <cell r="D49">
            <v>39051</v>
          </cell>
          <cell r="E49">
            <v>84954.81</v>
          </cell>
          <cell r="F49">
            <v>0</v>
          </cell>
          <cell r="G49">
            <v>0</v>
          </cell>
          <cell r="K49">
            <v>0</v>
          </cell>
          <cell r="L49">
            <v>0</v>
          </cell>
          <cell r="M49">
            <v>0</v>
          </cell>
          <cell r="N49">
            <v>14375000</v>
          </cell>
          <cell r="O49">
            <v>0</v>
          </cell>
          <cell r="P49">
            <v>14601546.16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</row>
        <row r="50">
          <cell r="D50">
            <v>39062</v>
          </cell>
          <cell r="E50">
            <v>31150.1</v>
          </cell>
          <cell r="F50">
            <v>0</v>
          </cell>
          <cell r="G50">
            <v>0</v>
          </cell>
          <cell r="H50">
            <v>257696.26</v>
          </cell>
          <cell r="J50">
            <v>2875000</v>
          </cell>
          <cell r="K50">
            <v>0</v>
          </cell>
          <cell r="L50">
            <v>3132696.26</v>
          </cell>
          <cell r="M50">
            <v>0</v>
          </cell>
          <cell r="N50">
            <v>11500000</v>
          </cell>
          <cell r="O50">
            <v>0</v>
          </cell>
          <cell r="P50">
            <v>11500000</v>
          </cell>
          <cell r="Q50">
            <v>0</v>
          </cell>
        </row>
        <row r="51">
          <cell r="D51">
            <v>39082</v>
          </cell>
          <cell r="E51">
            <v>45309.23</v>
          </cell>
          <cell r="F51">
            <v>0</v>
          </cell>
          <cell r="G51">
            <v>0</v>
          </cell>
          <cell r="K51">
            <v>0</v>
          </cell>
          <cell r="L51">
            <v>0</v>
          </cell>
          <cell r="M51">
            <v>0</v>
          </cell>
          <cell r="N51">
            <v>11500000</v>
          </cell>
          <cell r="O51">
            <v>0</v>
          </cell>
          <cell r="P51">
            <v>11545309.23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</row>
        <row r="52">
          <cell r="D52">
            <v>39113</v>
          </cell>
          <cell r="E52">
            <v>70229.31</v>
          </cell>
          <cell r="F52">
            <v>0</v>
          </cell>
          <cell r="G52">
            <v>0</v>
          </cell>
          <cell r="K52">
            <v>0</v>
          </cell>
          <cell r="L52">
            <v>0</v>
          </cell>
          <cell r="M52">
            <v>0</v>
          </cell>
          <cell r="N52">
            <v>11500000</v>
          </cell>
          <cell r="O52">
            <v>0</v>
          </cell>
          <cell r="P52">
            <v>11615538.539999999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</row>
        <row r="53">
          <cell r="D53">
            <v>39141</v>
          </cell>
          <cell r="E53">
            <v>63432.93</v>
          </cell>
          <cell r="F53">
            <v>0</v>
          </cell>
          <cell r="G53">
            <v>0</v>
          </cell>
          <cell r="K53">
            <v>0</v>
          </cell>
          <cell r="L53">
            <v>0</v>
          </cell>
          <cell r="M53">
            <v>0</v>
          </cell>
          <cell r="N53">
            <v>11500000</v>
          </cell>
          <cell r="O53">
            <v>0</v>
          </cell>
          <cell r="P53">
            <v>11678971.470000001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</row>
        <row r="54">
          <cell r="D54">
            <v>39153</v>
          </cell>
          <cell r="E54">
            <v>27185.54</v>
          </cell>
          <cell r="F54">
            <v>0</v>
          </cell>
          <cell r="G54">
            <v>0</v>
          </cell>
          <cell r="H54">
            <v>206157.01</v>
          </cell>
          <cell r="J54">
            <v>2875000</v>
          </cell>
          <cell r="K54">
            <v>0</v>
          </cell>
          <cell r="L54">
            <v>3081157.01</v>
          </cell>
          <cell r="M54">
            <v>0</v>
          </cell>
          <cell r="N54">
            <v>8625000</v>
          </cell>
          <cell r="O54">
            <v>0</v>
          </cell>
          <cell r="P54">
            <v>8625000</v>
          </cell>
          <cell r="Q54">
            <v>0</v>
          </cell>
        </row>
        <row r="55">
          <cell r="D55">
            <v>39172</v>
          </cell>
          <cell r="E55">
            <v>32282.83</v>
          </cell>
          <cell r="F55">
            <v>0</v>
          </cell>
          <cell r="G55">
            <v>0</v>
          </cell>
          <cell r="K55">
            <v>0</v>
          </cell>
          <cell r="L55">
            <v>0</v>
          </cell>
          <cell r="M55">
            <v>0</v>
          </cell>
          <cell r="N55">
            <v>8625000</v>
          </cell>
          <cell r="O55">
            <v>0</v>
          </cell>
          <cell r="P55">
            <v>8657282.8300000001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</row>
        <row r="56">
          <cell r="D56">
            <v>39202</v>
          </cell>
          <cell r="E56">
            <v>50972.89</v>
          </cell>
          <cell r="F56">
            <v>0</v>
          </cell>
          <cell r="G56">
            <v>0</v>
          </cell>
          <cell r="K56">
            <v>0</v>
          </cell>
          <cell r="L56">
            <v>0</v>
          </cell>
          <cell r="M56">
            <v>0</v>
          </cell>
          <cell r="N56">
            <v>8625000</v>
          </cell>
          <cell r="O56">
            <v>0</v>
          </cell>
          <cell r="P56">
            <v>8708255.7200000007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</row>
        <row r="57">
          <cell r="D57">
            <v>39233</v>
          </cell>
          <cell r="E57">
            <v>52671.98</v>
          </cell>
          <cell r="F57">
            <v>0</v>
          </cell>
          <cell r="G57">
            <v>0</v>
          </cell>
          <cell r="K57">
            <v>0</v>
          </cell>
          <cell r="L57">
            <v>0</v>
          </cell>
          <cell r="M57">
            <v>0</v>
          </cell>
          <cell r="N57">
            <v>8625000</v>
          </cell>
          <cell r="O57">
            <v>0</v>
          </cell>
          <cell r="P57">
            <v>8760927.6999999993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</row>
        <row r="58">
          <cell r="D58">
            <v>39244</v>
          </cell>
          <cell r="E58">
            <v>18690.060000000001</v>
          </cell>
          <cell r="F58">
            <v>0</v>
          </cell>
          <cell r="G58">
            <v>0</v>
          </cell>
          <cell r="H58">
            <v>154617.76</v>
          </cell>
          <cell r="J58">
            <v>2875000</v>
          </cell>
          <cell r="K58">
            <v>0</v>
          </cell>
          <cell r="L58">
            <v>3029617.76</v>
          </cell>
          <cell r="M58">
            <v>0</v>
          </cell>
          <cell r="N58">
            <v>5750000</v>
          </cell>
          <cell r="O58">
            <v>0</v>
          </cell>
          <cell r="P58">
            <v>5750000</v>
          </cell>
          <cell r="Q58">
            <v>0</v>
          </cell>
        </row>
        <row r="59">
          <cell r="D59">
            <v>39263</v>
          </cell>
          <cell r="E59">
            <v>21521.89</v>
          </cell>
          <cell r="F59">
            <v>0</v>
          </cell>
          <cell r="G59">
            <v>0</v>
          </cell>
          <cell r="K59">
            <v>0</v>
          </cell>
          <cell r="L59">
            <v>0</v>
          </cell>
          <cell r="M59">
            <v>0</v>
          </cell>
          <cell r="N59">
            <v>5750000</v>
          </cell>
          <cell r="O59">
            <v>0</v>
          </cell>
          <cell r="P59">
            <v>5771521.8899999997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</row>
        <row r="60">
          <cell r="D60">
            <v>39294</v>
          </cell>
          <cell r="E60">
            <v>35114.660000000003</v>
          </cell>
          <cell r="F60">
            <v>0</v>
          </cell>
          <cell r="G60">
            <v>0</v>
          </cell>
          <cell r="K60">
            <v>0</v>
          </cell>
          <cell r="L60">
            <v>0</v>
          </cell>
          <cell r="M60">
            <v>0</v>
          </cell>
          <cell r="N60">
            <v>5750000</v>
          </cell>
          <cell r="O60">
            <v>0</v>
          </cell>
          <cell r="P60">
            <v>5806636.5499999998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</row>
        <row r="61">
          <cell r="D61">
            <v>39325</v>
          </cell>
          <cell r="E61">
            <v>35114.660000000003</v>
          </cell>
          <cell r="F61">
            <v>0</v>
          </cell>
          <cell r="G61">
            <v>0</v>
          </cell>
          <cell r="K61">
            <v>0</v>
          </cell>
          <cell r="L61">
            <v>0</v>
          </cell>
          <cell r="M61">
            <v>0</v>
          </cell>
          <cell r="N61">
            <v>5750000</v>
          </cell>
          <cell r="O61">
            <v>0</v>
          </cell>
          <cell r="P61">
            <v>5841751.21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</row>
        <row r="62">
          <cell r="D62">
            <v>39335</v>
          </cell>
          <cell r="E62">
            <v>11327.31</v>
          </cell>
          <cell r="F62">
            <v>0</v>
          </cell>
          <cell r="G62">
            <v>0</v>
          </cell>
          <cell r="H62">
            <v>103078.52</v>
          </cell>
          <cell r="J62">
            <v>2875000</v>
          </cell>
          <cell r="K62">
            <v>0</v>
          </cell>
          <cell r="L62">
            <v>2978078.52</v>
          </cell>
          <cell r="M62">
            <v>0</v>
          </cell>
          <cell r="N62">
            <v>2875000</v>
          </cell>
          <cell r="O62">
            <v>0</v>
          </cell>
          <cell r="P62">
            <v>2875000</v>
          </cell>
          <cell r="Q62">
            <v>0</v>
          </cell>
        </row>
        <row r="63">
          <cell r="D63">
            <v>39355</v>
          </cell>
          <cell r="E63">
            <v>11327.31</v>
          </cell>
          <cell r="F63">
            <v>0</v>
          </cell>
          <cell r="G63">
            <v>0</v>
          </cell>
          <cell r="K63">
            <v>0</v>
          </cell>
          <cell r="L63">
            <v>0</v>
          </cell>
          <cell r="M63">
            <v>0</v>
          </cell>
          <cell r="N63">
            <v>2875000</v>
          </cell>
          <cell r="O63">
            <v>0</v>
          </cell>
          <cell r="P63">
            <v>2886327.31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</row>
        <row r="64">
          <cell r="D64">
            <v>39386</v>
          </cell>
          <cell r="E64">
            <v>17557.330000000002</v>
          </cell>
          <cell r="F64">
            <v>0</v>
          </cell>
          <cell r="G64">
            <v>0</v>
          </cell>
          <cell r="K64">
            <v>0</v>
          </cell>
          <cell r="L64">
            <v>0</v>
          </cell>
          <cell r="M64">
            <v>0</v>
          </cell>
          <cell r="N64">
            <v>2875000</v>
          </cell>
          <cell r="O64">
            <v>0</v>
          </cell>
          <cell r="P64">
            <v>2903884.64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</row>
        <row r="65">
          <cell r="D65">
            <v>39416</v>
          </cell>
          <cell r="E65">
            <v>16990.96</v>
          </cell>
          <cell r="F65">
            <v>0</v>
          </cell>
          <cell r="G65">
            <v>0</v>
          </cell>
          <cell r="K65">
            <v>0</v>
          </cell>
          <cell r="L65">
            <v>0</v>
          </cell>
          <cell r="M65">
            <v>0</v>
          </cell>
          <cell r="N65">
            <v>2875000</v>
          </cell>
          <cell r="O65">
            <v>0</v>
          </cell>
          <cell r="P65">
            <v>2920875.6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</row>
        <row r="66">
          <cell r="D66">
            <v>39426</v>
          </cell>
          <cell r="E66">
            <v>5663.65</v>
          </cell>
          <cell r="F66">
            <v>0</v>
          </cell>
          <cell r="G66">
            <v>0</v>
          </cell>
          <cell r="H66">
            <v>51539.25</v>
          </cell>
          <cell r="I66">
            <v>0</v>
          </cell>
          <cell r="J66">
            <v>2875000</v>
          </cell>
          <cell r="K66">
            <v>0</v>
          </cell>
          <cell r="L66">
            <v>2926539.25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>
        <row r="21">
          <cell r="D21">
            <v>38656</v>
          </cell>
          <cell r="E21">
            <v>53127.12</v>
          </cell>
          <cell r="F21">
            <v>119764.47</v>
          </cell>
          <cell r="G21">
            <v>119764.47</v>
          </cell>
          <cell r="N21">
            <v>10000000</v>
          </cell>
          <cell r="O21">
            <v>22543000</v>
          </cell>
          <cell r="P21">
            <v>10053127.119999999</v>
          </cell>
          <cell r="Q21">
            <v>22662764.469999999</v>
          </cell>
          <cell r="S21">
            <v>-63400</v>
          </cell>
          <cell r="T21">
            <v>119764.47</v>
          </cell>
        </row>
        <row r="22">
          <cell r="D22">
            <v>38686</v>
          </cell>
          <cell r="E22">
            <v>56921.919999999998</v>
          </cell>
          <cell r="F22">
            <v>0</v>
          </cell>
          <cell r="G22">
            <v>0</v>
          </cell>
          <cell r="K22">
            <v>0</v>
          </cell>
          <cell r="L22">
            <v>0</v>
          </cell>
          <cell r="M22">
            <v>0</v>
          </cell>
          <cell r="N22">
            <v>10000000</v>
          </cell>
          <cell r="O22">
            <v>0</v>
          </cell>
          <cell r="P22">
            <v>10110049.039999999</v>
          </cell>
          <cell r="Q22">
            <v>0</v>
          </cell>
          <cell r="R22">
            <v>-119764.47</v>
          </cell>
          <cell r="S22">
            <v>-22543000</v>
          </cell>
          <cell r="T22">
            <v>0</v>
          </cell>
        </row>
        <row r="23">
          <cell r="D23">
            <v>38717</v>
          </cell>
          <cell r="E23">
            <v>58819.31</v>
          </cell>
          <cell r="F23">
            <v>0</v>
          </cell>
          <cell r="G23">
            <v>0</v>
          </cell>
          <cell r="N23">
            <v>10000000</v>
          </cell>
          <cell r="O23">
            <v>0</v>
          </cell>
          <cell r="P23">
            <v>10168868.35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</row>
        <row r="24">
          <cell r="D24">
            <v>38748</v>
          </cell>
          <cell r="E24">
            <v>58819.31</v>
          </cell>
          <cell r="F24">
            <v>0</v>
          </cell>
          <cell r="G24">
            <v>0</v>
          </cell>
          <cell r="K24">
            <v>0</v>
          </cell>
          <cell r="L24">
            <v>0</v>
          </cell>
          <cell r="M24">
            <v>0</v>
          </cell>
          <cell r="N24">
            <v>10000000</v>
          </cell>
          <cell r="O24">
            <v>0</v>
          </cell>
          <cell r="P24">
            <v>10227687.66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</row>
        <row r="25">
          <cell r="D25">
            <v>38776</v>
          </cell>
          <cell r="E25">
            <v>53127.12</v>
          </cell>
          <cell r="F25">
            <v>0</v>
          </cell>
          <cell r="G25">
            <v>0</v>
          </cell>
          <cell r="N25">
            <v>10000000</v>
          </cell>
          <cell r="O25">
            <v>0</v>
          </cell>
          <cell r="P25">
            <v>10280814.779999999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</row>
        <row r="26">
          <cell r="D26">
            <v>38807</v>
          </cell>
          <cell r="E26">
            <v>58819.31</v>
          </cell>
          <cell r="F26">
            <v>0</v>
          </cell>
          <cell r="G26">
            <v>0</v>
          </cell>
          <cell r="N26">
            <v>10000000</v>
          </cell>
          <cell r="O26">
            <v>0</v>
          </cell>
          <cell r="P26">
            <v>10339634.09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</row>
        <row r="27">
          <cell r="D27">
            <v>38810</v>
          </cell>
          <cell r="E27">
            <v>5692.19</v>
          </cell>
          <cell r="F27">
            <v>0</v>
          </cell>
          <cell r="G27">
            <v>0</v>
          </cell>
          <cell r="H27">
            <v>345326.28</v>
          </cell>
          <cell r="K27">
            <v>0</v>
          </cell>
          <cell r="L27">
            <v>345326.28</v>
          </cell>
          <cell r="M27">
            <v>0</v>
          </cell>
          <cell r="N27">
            <v>10000000</v>
          </cell>
          <cell r="O27">
            <v>0</v>
          </cell>
          <cell r="P27">
            <v>10000000</v>
          </cell>
          <cell r="Q27">
            <v>0</v>
          </cell>
        </row>
        <row r="28">
          <cell r="D28">
            <v>38837</v>
          </cell>
          <cell r="E28">
            <v>51229.73</v>
          </cell>
          <cell r="F28">
            <v>0</v>
          </cell>
          <cell r="G28">
            <v>0</v>
          </cell>
          <cell r="K28">
            <v>0</v>
          </cell>
          <cell r="L28">
            <v>0</v>
          </cell>
          <cell r="M28">
            <v>0</v>
          </cell>
          <cell r="N28">
            <v>10000000</v>
          </cell>
          <cell r="O28">
            <v>0</v>
          </cell>
          <cell r="P28">
            <v>10051229.73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</row>
        <row r="29">
          <cell r="D29">
            <v>38868</v>
          </cell>
          <cell r="E29">
            <v>58819.31</v>
          </cell>
          <cell r="F29">
            <v>0</v>
          </cell>
          <cell r="G29">
            <v>0</v>
          </cell>
          <cell r="K29">
            <v>0</v>
          </cell>
          <cell r="L29">
            <v>0</v>
          </cell>
          <cell r="M29">
            <v>0</v>
          </cell>
          <cell r="N29">
            <v>10000000</v>
          </cell>
          <cell r="O29">
            <v>0</v>
          </cell>
          <cell r="P29">
            <v>10110049.039999999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</row>
        <row r="30">
          <cell r="D30">
            <v>38898</v>
          </cell>
          <cell r="E30">
            <v>56921.919999999998</v>
          </cell>
          <cell r="F30">
            <v>0</v>
          </cell>
          <cell r="G30">
            <v>0</v>
          </cell>
          <cell r="K30">
            <v>0</v>
          </cell>
          <cell r="L30">
            <v>0</v>
          </cell>
          <cell r="M30">
            <v>0</v>
          </cell>
          <cell r="N30">
            <v>10000000</v>
          </cell>
          <cell r="O30">
            <v>0</v>
          </cell>
          <cell r="P30">
            <v>10166970.960000001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</row>
        <row r="31">
          <cell r="D31">
            <v>38929</v>
          </cell>
          <cell r="E31">
            <v>58819.31</v>
          </cell>
          <cell r="F31">
            <v>0</v>
          </cell>
          <cell r="G31">
            <v>0</v>
          </cell>
          <cell r="K31">
            <v>0</v>
          </cell>
          <cell r="L31">
            <v>0</v>
          </cell>
          <cell r="M31">
            <v>0</v>
          </cell>
          <cell r="N31">
            <v>10000000</v>
          </cell>
          <cell r="O31">
            <v>0</v>
          </cell>
          <cell r="P31">
            <v>10225790.27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</row>
        <row r="32">
          <cell r="D32">
            <v>38960</v>
          </cell>
          <cell r="E32">
            <v>58819.31</v>
          </cell>
          <cell r="F32">
            <v>0</v>
          </cell>
          <cell r="G32">
            <v>0</v>
          </cell>
          <cell r="K32">
            <v>0</v>
          </cell>
          <cell r="L32">
            <v>0</v>
          </cell>
          <cell r="M32">
            <v>0</v>
          </cell>
          <cell r="N32">
            <v>10000000</v>
          </cell>
          <cell r="O32">
            <v>0</v>
          </cell>
          <cell r="P32">
            <v>10284609.58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</row>
        <row r="33">
          <cell r="D33">
            <v>38990</v>
          </cell>
          <cell r="E33">
            <v>56921.919999999998</v>
          </cell>
          <cell r="F33">
            <v>0</v>
          </cell>
          <cell r="G33">
            <v>0</v>
          </cell>
          <cell r="K33">
            <v>0</v>
          </cell>
          <cell r="L33">
            <v>0</v>
          </cell>
          <cell r="M33">
            <v>0</v>
          </cell>
          <cell r="N33">
            <v>10000000</v>
          </cell>
          <cell r="O33">
            <v>0</v>
          </cell>
          <cell r="P33">
            <v>10341531.5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</row>
        <row r="34">
          <cell r="D34">
            <v>38993</v>
          </cell>
          <cell r="E34">
            <v>5692.19</v>
          </cell>
          <cell r="F34">
            <v>0</v>
          </cell>
          <cell r="G34">
            <v>0</v>
          </cell>
          <cell r="H34">
            <v>347223.69</v>
          </cell>
          <cell r="J34">
            <v>1111111.1100000001</v>
          </cell>
          <cell r="K34">
            <v>0</v>
          </cell>
          <cell r="L34">
            <v>1458334.8</v>
          </cell>
          <cell r="M34">
            <v>0</v>
          </cell>
          <cell r="N34">
            <v>8888888.8900000006</v>
          </cell>
          <cell r="O34">
            <v>0</v>
          </cell>
          <cell r="P34">
            <v>8888888.8900000006</v>
          </cell>
          <cell r="Q34">
            <v>0</v>
          </cell>
        </row>
        <row r="35">
          <cell r="D35">
            <v>39021</v>
          </cell>
          <cell r="E35">
            <v>47224.11</v>
          </cell>
          <cell r="F35">
            <v>0</v>
          </cell>
          <cell r="G35">
            <v>0</v>
          </cell>
          <cell r="K35">
            <v>0</v>
          </cell>
          <cell r="L35">
            <v>0</v>
          </cell>
          <cell r="M35">
            <v>0</v>
          </cell>
          <cell r="N35">
            <v>8888888.8900000006</v>
          </cell>
          <cell r="O35">
            <v>0</v>
          </cell>
          <cell r="P35">
            <v>8936113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</row>
        <row r="36">
          <cell r="D36">
            <v>39051</v>
          </cell>
          <cell r="E36">
            <v>50597.26</v>
          </cell>
          <cell r="F36">
            <v>0</v>
          </cell>
          <cell r="G36">
            <v>0</v>
          </cell>
          <cell r="K36">
            <v>0</v>
          </cell>
          <cell r="L36">
            <v>0</v>
          </cell>
          <cell r="M36">
            <v>0</v>
          </cell>
          <cell r="N36">
            <v>8888888.8900000006</v>
          </cell>
          <cell r="O36">
            <v>0</v>
          </cell>
          <cell r="P36">
            <v>8986710.2599999998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</row>
        <row r="37">
          <cell r="D37">
            <v>39082</v>
          </cell>
          <cell r="E37">
            <v>52283.83</v>
          </cell>
          <cell r="F37">
            <v>0</v>
          </cell>
          <cell r="G37">
            <v>0</v>
          </cell>
          <cell r="K37">
            <v>0</v>
          </cell>
          <cell r="L37">
            <v>0</v>
          </cell>
          <cell r="M37">
            <v>0</v>
          </cell>
          <cell r="N37">
            <v>8888888.8900000006</v>
          </cell>
          <cell r="O37">
            <v>0</v>
          </cell>
          <cell r="P37">
            <v>9038994.0899999999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</row>
        <row r="38">
          <cell r="D38">
            <v>39085</v>
          </cell>
          <cell r="E38">
            <v>5059.7299999999996</v>
          </cell>
          <cell r="F38">
            <v>0</v>
          </cell>
          <cell r="G38">
            <v>0</v>
          </cell>
          <cell r="H38">
            <v>155164.93</v>
          </cell>
          <cell r="J38">
            <v>1111111.1100000001</v>
          </cell>
          <cell r="K38">
            <v>0</v>
          </cell>
          <cell r="L38">
            <v>1266276.04</v>
          </cell>
          <cell r="M38">
            <v>0</v>
          </cell>
          <cell r="N38">
            <v>7777777.7800000003</v>
          </cell>
          <cell r="O38">
            <v>0</v>
          </cell>
          <cell r="P38">
            <v>7777777.7800000003</v>
          </cell>
          <cell r="Q38">
            <v>0</v>
          </cell>
        </row>
        <row r="39">
          <cell r="D39">
            <v>39113</v>
          </cell>
          <cell r="E39">
            <v>41321.1</v>
          </cell>
          <cell r="F39">
            <v>0</v>
          </cell>
          <cell r="G39">
            <v>0</v>
          </cell>
          <cell r="K39">
            <v>0</v>
          </cell>
          <cell r="L39">
            <v>0</v>
          </cell>
          <cell r="M39">
            <v>0</v>
          </cell>
          <cell r="N39">
            <v>7777777.7800000003</v>
          </cell>
          <cell r="O39">
            <v>0</v>
          </cell>
          <cell r="P39">
            <v>7819098.8799999999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</row>
        <row r="40">
          <cell r="D40">
            <v>39141</v>
          </cell>
          <cell r="E40">
            <v>41321.1</v>
          </cell>
          <cell r="F40">
            <v>0</v>
          </cell>
          <cell r="G40">
            <v>0</v>
          </cell>
          <cell r="K40">
            <v>0</v>
          </cell>
          <cell r="L40">
            <v>0</v>
          </cell>
          <cell r="M40">
            <v>0</v>
          </cell>
          <cell r="N40">
            <v>7777777.7800000003</v>
          </cell>
          <cell r="O40">
            <v>0</v>
          </cell>
          <cell r="P40">
            <v>7860419.9800000004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</row>
        <row r="41">
          <cell r="D41">
            <v>39172</v>
          </cell>
          <cell r="E41">
            <v>45748.36</v>
          </cell>
          <cell r="F41">
            <v>0</v>
          </cell>
          <cell r="G41">
            <v>0</v>
          </cell>
          <cell r="K41">
            <v>0</v>
          </cell>
          <cell r="L41">
            <v>0</v>
          </cell>
          <cell r="M41">
            <v>0</v>
          </cell>
          <cell r="N41">
            <v>7777777.7800000003</v>
          </cell>
          <cell r="O41">
            <v>0</v>
          </cell>
          <cell r="P41">
            <v>7906168.3399999999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</row>
        <row r="42">
          <cell r="D42">
            <v>39175</v>
          </cell>
          <cell r="E42">
            <v>4427.26</v>
          </cell>
          <cell r="F42">
            <v>0</v>
          </cell>
          <cell r="G42">
            <v>0</v>
          </cell>
          <cell r="H42">
            <v>132817.82</v>
          </cell>
          <cell r="J42">
            <v>1111111.1100000001</v>
          </cell>
          <cell r="K42">
            <v>0</v>
          </cell>
          <cell r="L42">
            <v>1243928.93</v>
          </cell>
          <cell r="M42">
            <v>0</v>
          </cell>
          <cell r="N42">
            <v>6666666.6699999999</v>
          </cell>
          <cell r="O42">
            <v>0</v>
          </cell>
          <cell r="P42">
            <v>6666666.6699999999</v>
          </cell>
          <cell r="Q42">
            <v>0</v>
          </cell>
        </row>
        <row r="43">
          <cell r="D43">
            <v>39202</v>
          </cell>
          <cell r="E43">
            <v>34153.15</v>
          </cell>
          <cell r="F43">
            <v>0</v>
          </cell>
          <cell r="G43">
            <v>0</v>
          </cell>
          <cell r="K43">
            <v>0</v>
          </cell>
          <cell r="L43">
            <v>0</v>
          </cell>
          <cell r="M43">
            <v>0</v>
          </cell>
          <cell r="N43">
            <v>6666666.6699999999</v>
          </cell>
          <cell r="O43">
            <v>0</v>
          </cell>
          <cell r="P43">
            <v>6700819.8200000003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</row>
        <row r="44">
          <cell r="D44">
            <v>39233</v>
          </cell>
          <cell r="E44">
            <v>39212.879999999997</v>
          </cell>
          <cell r="F44">
            <v>0</v>
          </cell>
          <cell r="G44">
            <v>0</v>
          </cell>
          <cell r="K44">
            <v>0</v>
          </cell>
          <cell r="L44">
            <v>0</v>
          </cell>
          <cell r="M44">
            <v>0</v>
          </cell>
          <cell r="N44">
            <v>6666666.6699999999</v>
          </cell>
          <cell r="O44">
            <v>0</v>
          </cell>
          <cell r="P44">
            <v>6740032.7000000002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</row>
        <row r="45">
          <cell r="D45">
            <v>39263</v>
          </cell>
          <cell r="E45">
            <v>37947.94</v>
          </cell>
          <cell r="F45">
            <v>0</v>
          </cell>
          <cell r="G45">
            <v>0</v>
          </cell>
          <cell r="K45">
            <v>0</v>
          </cell>
          <cell r="L45">
            <v>0</v>
          </cell>
          <cell r="M45">
            <v>0</v>
          </cell>
          <cell r="N45">
            <v>6666666.6699999999</v>
          </cell>
          <cell r="O45">
            <v>0</v>
          </cell>
          <cell r="P45">
            <v>6777980.6399999997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</row>
        <row r="46">
          <cell r="D46">
            <v>39266</v>
          </cell>
          <cell r="E46">
            <v>3794.79</v>
          </cell>
          <cell r="F46">
            <v>0</v>
          </cell>
          <cell r="G46">
            <v>0</v>
          </cell>
          <cell r="H46">
            <v>115108.76</v>
          </cell>
          <cell r="J46">
            <v>1111111.1100000001</v>
          </cell>
          <cell r="K46">
            <v>0</v>
          </cell>
          <cell r="L46">
            <v>1226219.8700000001</v>
          </cell>
          <cell r="M46">
            <v>0</v>
          </cell>
          <cell r="N46">
            <v>5555555.5599999996</v>
          </cell>
          <cell r="O46">
            <v>0</v>
          </cell>
          <cell r="P46">
            <v>5555555.5599999996</v>
          </cell>
          <cell r="Q46">
            <v>0</v>
          </cell>
        </row>
        <row r="47">
          <cell r="D47">
            <v>39294</v>
          </cell>
          <cell r="E47">
            <v>29515.07</v>
          </cell>
          <cell r="F47">
            <v>0</v>
          </cell>
          <cell r="G47">
            <v>0</v>
          </cell>
          <cell r="K47">
            <v>0</v>
          </cell>
          <cell r="L47">
            <v>0</v>
          </cell>
          <cell r="M47">
            <v>0</v>
          </cell>
          <cell r="N47">
            <v>5555555.5599999996</v>
          </cell>
          <cell r="O47">
            <v>0</v>
          </cell>
          <cell r="P47">
            <v>5585070.6299999999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</row>
        <row r="48">
          <cell r="D48">
            <v>39325</v>
          </cell>
          <cell r="E48">
            <v>32677.4</v>
          </cell>
          <cell r="F48">
            <v>0</v>
          </cell>
          <cell r="G48">
            <v>0</v>
          </cell>
          <cell r="K48">
            <v>0</v>
          </cell>
          <cell r="L48">
            <v>0</v>
          </cell>
          <cell r="M48">
            <v>0</v>
          </cell>
          <cell r="N48">
            <v>5555555.5599999996</v>
          </cell>
          <cell r="O48">
            <v>0</v>
          </cell>
          <cell r="P48">
            <v>5617748.0300000003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</row>
        <row r="49">
          <cell r="D49">
            <v>39355</v>
          </cell>
          <cell r="E49">
            <v>31623.29</v>
          </cell>
          <cell r="F49">
            <v>0</v>
          </cell>
          <cell r="G49">
            <v>0</v>
          </cell>
          <cell r="K49">
            <v>0</v>
          </cell>
          <cell r="L49">
            <v>0</v>
          </cell>
          <cell r="M49">
            <v>0</v>
          </cell>
          <cell r="N49">
            <v>5555555.5599999996</v>
          </cell>
          <cell r="O49">
            <v>0</v>
          </cell>
          <cell r="P49">
            <v>5649371.3200000003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</row>
        <row r="50">
          <cell r="D50">
            <v>39358</v>
          </cell>
          <cell r="E50">
            <v>3162.33</v>
          </cell>
          <cell r="F50">
            <v>0</v>
          </cell>
          <cell r="G50">
            <v>0</v>
          </cell>
          <cell r="H50">
            <v>96978.09</v>
          </cell>
          <cell r="J50">
            <v>1111111.1100000001</v>
          </cell>
          <cell r="K50">
            <v>0</v>
          </cell>
          <cell r="L50">
            <v>1208089.2</v>
          </cell>
          <cell r="M50">
            <v>0</v>
          </cell>
          <cell r="N50">
            <v>4444444.45</v>
          </cell>
          <cell r="O50">
            <v>0</v>
          </cell>
          <cell r="P50">
            <v>4444444.45</v>
          </cell>
          <cell r="Q50">
            <v>0</v>
          </cell>
        </row>
        <row r="51">
          <cell r="D51">
            <v>39386</v>
          </cell>
          <cell r="E51">
            <v>23612.05</v>
          </cell>
          <cell r="F51">
            <v>0</v>
          </cell>
          <cell r="G51">
            <v>0</v>
          </cell>
          <cell r="K51">
            <v>0</v>
          </cell>
          <cell r="L51">
            <v>0</v>
          </cell>
          <cell r="M51">
            <v>0</v>
          </cell>
          <cell r="N51">
            <v>4444444.45</v>
          </cell>
          <cell r="O51">
            <v>0</v>
          </cell>
          <cell r="P51">
            <v>4468056.5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</row>
        <row r="52">
          <cell r="D52">
            <v>39416</v>
          </cell>
          <cell r="E52">
            <v>25298.63</v>
          </cell>
          <cell r="F52">
            <v>0</v>
          </cell>
          <cell r="G52">
            <v>0</v>
          </cell>
          <cell r="K52">
            <v>0</v>
          </cell>
          <cell r="L52">
            <v>0</v>
          </cell>
          <cell r="M52">
            <v>0</v>
          </cell>
          <cell r="N52">
            <v>4444444.45</v>
          </cell>
          <cell r="O52">
            <v>0</v>
          </cell>
          <cell r="P52">
            <v>4493355.13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</row>
        <row r="53">
          <cell r="D53">
            <v>39447</v>
          </cell>
          <cell r="E53">
            <v>26141.919999999998</v>
          </cell>
          <cell r="F53">
            <v>0</v>
          </cell>
          <cell r="G53">
            <v>0</v>
          </cell>
          <cell r="K53">
            <v>0</v>
          </cell>
          <cell r="L53">
            <v>0</v>
          </cell>
          <cell r="M53">
            <v>0</v>
          </cell>
          <cell r="N53">
            <v>4444444.45</v>
          </cell>
          <cell r="O53">
            <v>0</v>
          </cell>
          <cell r="P53">
            <v>4519497.05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</row>
        <row r="54">
          <cell r="D54">
            <v>39450</v>
          </cell>
          <cell r="E54">
            <v>2529.86</v>
          </cell>
          <cell r="F54">
            <v>0</v>
          </cell>
          <cell r="G54">
            <v>0</v>
          </cell>
          <cell r="H54">
            <v>77582.460000000006</v>
          </cell>
          <cell r="J54">
            <v>1111111.1100000001</v>
          </cell>
          <cell r="K54">
            <v>0</v>
          </cell>
          <cell r="L54">
            <v>1188693.57</v>
          </cell>
          <cell r="M54">
            <v>0</v>
          </cell>
          <cell r="N54">
            <v>3333333.34</v>
          </cell>
          <cell r="O54">
            <v>0</v>
          </cell>
          <cell r="P54">
            <v>3333333.34</v>
          </cell>
          <cell r="Q54">
            <v>0</v>
          </cell>
        </row>
        <row r="55">
          <cell r="D55">
            <v>39478</v>
          </cell>
          <cell r="E55">
            <v>17709.04</v>
          </cell>
          <cell r="F55">
            <v>0</v>
          </cell>
          <cell r="G55">
            <v>0</v>
          </cell>
          <cell r="K55">
            <v>0</v>
          </cell>
          <cell r="L55">
            <v>0</v>
          </cell>
          <cell r="M55">
            <v>0</v>
          </cell>
          <cell r="N55">
            <v>3333333.34</v>
          </cell>
          <cell r="O55">
            <v>0</v>
          </cell>
          <cell r="P55">
            <v>3351042.38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</row>
        <row r="56">
          <cell r="D56">
            <v>39507</v>
          </cell>
          <cell r="E56">
            <v>18341.509999999998</v>
          </cell>
          <cell r="F56">
            <v>0</v>
          </cell>
          <cell r="G56">
            <v>0</v>
          </cell>
          <cell r="K56">
            <v>0</v>
          </cell>
          <cell r="L56">
            <v>0</v>
          </cell>
          <cell r="M56">
            <v>0</v>
          </cell>
          <cell r="N56">
            <v>3333333.34</v>
          </cell>
          <cell r="O56">
            <v>0</v>
          </cell>
          <cell r="P56">
            <v>3369383.89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</row>
        <row r="57">
          <cell r="D57">
            <v>39538</v>
          </cell>
          <cell r="E57">
            <v>19606.439999999999</v>
          </cell>
          <cell r="F57">
            <v>0</v>
          </cell>
          <cell r="G57">
            <v>0</v>
          </cell>
          <cell r="K57">
            <v>0</v>
          </cell>
          <cell r="L57">
            <v>0</v>
          </cell>
          <cell r="M57">
            <v>0</v>
          </cell>
          <cell r="N57">
            <v>3333333.34</v>
          </cell>
          <cell r="O57">
            <v>0</v>
          </cell>
          <cell r="P57">
            <v>3388990.33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</row>
        <row r="58">
          <cell r="D58">
            <v>39541</v>
          </cell>
          <cell r="E58">
            <v>1897.4</v>
          </cell>
          <cell r="F58">
            <v>0</v>
          </cell>
          <cell r="G58">
            <v>0</v>
          </cell>
          <cell r="H58">
            <v>57554.39</v>
          </cell>
          <cell r="J58">
            <v>1111111.1100000001</v>
          </cell>
          <cell r="K58">
            <v>0</v>
          </cell>
          <cell r="L58">
            <v>1168665.5</v>
          </cell>
          <cell r="M58">
            <v>0</v>
          </cell>
          <cell r="N58">
            <v>2222222.23</v>
          </cell>
          <cell r="O58">
            <v>0</v>
          </cell>
          <cell r="P58">
            <v>2222222.23</v>
          </cell>
          <cell r="Q58">
            <v>0</v>
          </cell>
        </row>
        <row r="59">
          <cell r="D59">
            <v>39568</v>
          </cell>
          <cell r="E59">
            <v>11384.38</v>
          </cell>
          <cell r="F59">
            <v>0</v>
          </cell>
          <cell r="G59">
            <v>0</v>
          </cell>
          <cell r="K59">
            <v>0</v>
          </cell>
          <cell r="L59">
            <v>0</v>
          </cell>
          <cell r="M59">
            <v>0</v>
          </cell>
          <cell r="N59">
            <v>2222222.23</v>
          </cell>
          <cell r="O59">
            <v>0</v>
          </cell>
          <cell r="P59">
            <v>2233606.61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</row>
        <row r="60">
          <cell r="D60">
            <v>39599</v>
          </cell>
          <cell r="E60">
            <v>13070.96</v>
          </cell>
          <cell r="F60">
            <v>0</v>
          </cell>
          <cell r="G60">
            <v>0</v>
          </cell>
          <cell r="K60">
            <v>0</v>
          </cell>
          <cell r="L60">
            <v>0</v>
          </cell>
          <cell r="M60">
            <v>0</v>
          </cell>
          <cell r="N60">
            <v>2222222.23</v>
          </cell>
          <cell r="O60">
            <v>0</v>
          </cell>
          <cell r="P60">
            <v>2246677.5699999998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</row>
        <row r="61">
          <cell r="D61">
            <v>39629</v>
          </cell>
          <cell r="E61">
            <v>12649.31</v>
          </cell>
          <cell r="F61">
            <v>0</v>
          </cell>
          <cell r="G61">
            <v>0</v>
          </cell>
          <cell r="K61">
            <v>0</v>
          </cell>
          <cell r="L61">
            <v>0</v>
          </cell>
          <cell r="M61">
            <v>0</v>
          </cell>
          <cell r="N61">
            <v>2222222.23</v>
          </cell>
          <cell r="O61">
            <v>0</v>
          </cell>
          <cell r="P61">
            <v>2259326.88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</row>
        <row r="62">
          <cell r="D62">
            <v>39632</v>
          </cell>
          <cell r="E62">
            <v>1264.93</v>
          </cell>
          <cell r="F62">
            <v>0</v>
          </cell>
          <cell r="G62">
            <v>0</v>
          </cell>
          <cell r="H62">
            <v>38369.58</v>
          </cell>
          <cell r="J62">
            <v>1111111.1100000001</v>
          </cell>
          <cell r="K62">
            <v>0</v>
          </cell>
          <cell r="L62">
            <v>1149480.69</v>
          </cell>
          <cell r="M62">
            <v>0</v>
          </cell>
          <cell r="N62">
            <v>1111111.1200000001</v>
          </cell>
          <cell r="O62">
            <v>0</v>
          </cell>
          <cell r="P62">
            <v>1111111.1200000001</v>
          </cell>
          <cell r="Q62">
            <v>0</v>
          </cell>
        </row>
        <row r="63">
          <cell r="D63">
            <v>39660</v>
          </cell>
          <cell r="E63">
            <v>5903.01</v>
          </cell>
          <cell r="F63">
            <v>0</v>
          </cell>
          <cell r="G63">
            <v>0</v>
          </cell>
          <cell r="K63">
            <v>0</v>
          </cell>
          <cell r="L63">
            <v>0</v>
          </cell>
          <cell r="M63">
            <v>0</v>
          </cell>
          <cell r="N63">
            <v>1111111.1200000001</v>
          </cell>
          <cell r="O63">
            <v>0</v>
          </cell>
          <cell r="P63">
            <v>1117014.1299999999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</row>
        <row r="64">
          <cell r="D64">
            <v>39691</v>
          </cell>
          <cell r="E64">
            <v>6535.48</v>
          </cell>
          <cell r="F64">
            <v>0</v>
          </cell>
          <cell r="G64">
            <v>0</v>
          </cell>
          <cell r="K64">
            <v>0</v>
          </cell>
          <cell r="L64">
            <v>0</v>
          </cell>
          <cell r="M64">
            <v>0</v>
          </cell>
          <cell r="N64">
            <v>1111111.1200000001</v>
          </cell>
          <cell r="O64">
            <v>0</v>
          </cell>
          <cell r="P64">
            <v>1123549.6100000001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</row>
        <row r="65">
          <cell r="D65">
            <v>39721</v>
          </cell>
          <cell r="E65">
            <v>6324.66</v>
          </cell>
          <cell r="F65">
            <v>0</v>
          </cell>
          <cell r="G65">
            <v>0</v>
          </cell>
          <cell r="K65">
            <v>0</v>
          </cell>
          <cell r="L65">
            <v>0</v>
          </cell>
          <cell r="M65">
            <v>0</v>
          </cell>
          <cell r="N65">
            <v>1111111.1200000001</v>
          </cell>
          <cell r="O65">
            <v>0</v>
          </cell>
          <cell r="P65">
            <v>1129874.27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</row>
        <row r="66">
          <cell r="D66">
            <v>39724</v>
          </cell>
          <cell r="E66">
            <v>632.47</v>
          </cell>
          <cell r="F66">
            <v>0</v>
          </cell>
          <cell r="G66">
            <v>0</v>
          </cell>
          <cell r="H66">
            <v>19395.62</v>
          </cell>
          <cell r="I66">
            <v>0</v>
          </cell>
          <cell r="J66">
            <v>1111111.1100000001</v>
          </cell>
          <cell r="K66">
            <v>0</v>
          </cell>
          <cell r="L66">
            <v>1130506.73</v>
          </cell>
          <cell r="M66">
            <v>0</v>
          </cell>
          <cell r="N66">
            <v>0.01</v>
          </cell>
          <cell r="O66">
            <v>0</v>
          </cell>
          <cell r="P66">
            <v>0.01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</row>
      </sheetData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>
        <row r="21">
          <cell r="D21">
            <v>38199</v>
          </cell>
        </row>
      </sheetData>
      <sheetData sheetId="70">
        <row r="21">
          <cell r="D21">
            <v>38077</v>
          </cell>
        </row>
      </sheetData>
      <sheetData sheetId="71">
        <row r="21">
          <cell r="D21">
            <v>37955</v>
          </cell>
        </row>
      </sheetData>
      <sheetData sheetId="72">
        <row r="21">
          <cell r="D21">
            <v>38199</v>
          </cell>
        </row>
      </sheetData>
      <sheetData sheetId="73">
        <row r="21">
          <cell r="D21">
            <v>38077</v>
          </cell>
        </row>
      </sheetData>
      <sheetData sheetId="74">
        <row r="21">
          <cell r="D21">
            <v>37955</v>
          </cell>
        </row>
      </sheetData>
      <sheetData sheetId="75">
        <row r="21">
          <cell r="D21">
            <v>38199</v>
          </cell>
        </row>
      </sheetData>
      <sheetData sheetId="76">
        <row r="21">
          <cell r="D21">
            <v>38199</v>
          </cell>
        </row>
      </sheetData>
      <sheetData sheetId="77">
        <row r="21">
          <cell r="D21">
            <v>38260</v>
          </cell>
        </row>
      </sheetData>
      <sheetData sheetId="78">
        <row r="21">
          <cell r="D21">
            <v>38260</v>
          </cell>
        </row>
      </sheetData>
      <sheetData sheetId="79">
        <row r="21">
          <cell r="D21">
            <v>38291</v>
          </cell>
        </row>
      </sheetData>
      <sheetData sheetId="80">
        <row r="21">
          <cell r="D21">
            <v>38352</v>
          </cell>
        </row>
      </sheetData>
      <sheetData sheetId="81">
        <row r="21">
          <cell r="D21">
            <v>38260</v>
          </cell>
        </row>
      </sheetData>
      <sheetData sheetId="82">
        <row r="21">
          <cell r="D21">
            <v>38656</v>
          </cell>
        </row>
      </sheetData>
      <sheetData sheetId="83">
        <row r="21">
          <cell r="D21">
            <v>38352</v>
          </cell>
        </row>
      </sheetData>
      <sheetData sheetId="84">
        <row r="21">
          <cell r="D21">
            <v>38656</v>
          </cell>
        </row>
      </sheetData>
      <sheetData sheetId="85">
        <row r="21">
          <cell r="D21">
            <v>38656</v>
          </cell>
        </row>
      </sheetData>
      <sheetData sheetId="86">
        <row r="21">
          <cell r="D21">
            <v>38656</v>
          </cell>
        </row>
      </sheetData>
      <sheetData sheetId="87">
        <row r="21">
          <cell r="D21">
            <v>38656</v>
          </cell>
        </row>
      </sheetData>
      <sheetData sheetId="88">
        <row r="21">
          <cell r="D21">
            <v>38656</v>
          </cell>
        </row>
      </sheetData>
      <sheetData sheetId="89">
        <row r="21">
          <cell r="D21">
            <v>38656</v>
          </cell>
        </row>
      </sheetData>
      <sheetData sheetId="90"/>
      <sheetData sheetId="91">
        <row r="21">
          <cell r="D21">
            <v>38656</v>
          </cell>
        </row>
      </sheetData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 refreshError="1"/>
      <sheetData sheetId="116" refreshError="1"/>
      <sheetData sheetId="117" refreshError="1"/>
      <sheetData sheetId="118"/>
      <sheetData sheetId="119"/>
      <sheetData sheetId="120"/>
      <sheetData sheetId="121">
        <row r="21">
          <cell r="D21">
            <v>38077</v>
          </cell>
        </row>
      </sheetData>
      <sheetData sheetId="122">
        <row r="21">
          <cell r="D21">
            <v>38077</v>
          </cell>
        </row>
      </sheetData>
      <sheetData sheetId="123">
        <row r="21">
          <cell r="D21">
            <v>37955</v>
          </cell>
        </row>
      </sheetData>
      <sheetData sheetId="124">
        <row r="21">
          <cell r="D21">
            <v>38199</v>
          </cell>
        </row>
      </sheetData>
      <sheetData sheetId="125">
        <row r="21">
          <cell r="D21">
            <v>38199</v>
          </cell>
        </row>
      </sheetData>
      <sheetData sheetId="126">
        <row r="21">
          <cell r="D21">
            <v>38260</v>
          </cell>
        </row>
      </sheetData>
      <sheetData sheetId="127">
        <row r="21">
          <cell r="D21">
            <v>38260</v>
          </cell>
        </row>
      </sheetData>
      <sheetData sheetId="128">
        <row r="21">
          <cell r="D21">
            <v>38291</v>
          </cell>
        </row>
      </sheetData>
      <sheetData sheetId="129">
        <row r="21">
          <cell r="D21">
            <v>38352</v>
          </cell>
        </row>
      </sheetData>
      <sheetData sheetId="130">
        <row r="21">
          <cell r="D21">
            <v>38352</v>
          </cell>
        </row>
      </sheetData>
      <sheetData sheetId="131"/>
      <sheetData sheetId="132"/>
      <sheetData sheetId="133">
        <row r="21">
          <cell r="D21">
            <v>38656</v>
          </cell>
        </row>
      </sheetData>
      <sheetData sheetId="134">
        <row r="21">
          <cell r="D21">
            <v>38656</v>
          </cell>
        </row>
      </sheetData>
      <sheetData sheetId="135">
        <row r="21">
          <cell r="D21">
            <v>38656</v>
          </cell>
        </row>
      </sheetData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s"/>
      <sheetName val="TS"/>
      <sheetName val="Covenants"/>
      <sheetName val="P&amp;L"/>
      <sheetName val="BS"/>
      <sheetName val="CF"/>
      <sheetName val="Debt"/>
      <sheetName val="Tax"/>
      <sheetName val="Accell"/>
      <sheetName val="Div2"/>
      <sheetName val="Div3"/>
      <sheetName val="Div4"/>
      <sheetName val="Eliminations"/>
      <sheetName val="Minority"/>
      <sheetName val="Group"/>
      <sheetName val="Exit"/>
      <sheetName val="Fees"/>
      <sheetName val="S&amp;U"/>
      <sheetName val="Financials"/>
      <sheetName val="Credit pack"/>
      <sheetName val="Div5"/>
      <sheetName val="Div6"/>
      <sheetName val="Div7"/>
      <sheetName val="Div8"/>
      <sheetName val="Div9"/>
      <sheetName val="Div10"/>
      <sheetName val="zle003t"/>
      <sheetName val="J_1BNFDOC"/>
      <sheetName val="Constants"/>
      <sheetName val="POP cost"/>
      <sheetName val="FCF"/>
      <sheetName val="Input"/>
      <sheetName val="Credit_pack"/>
      <sheetName val="POP_cost"/>
      <sheetName val="Credit_pack1"/>
      <sheetName val="POP_cost1"/>
      <sheetName val="bol. acum."/>
      <sheetName val="Index"/>
      <sheetName val="1. Instellingen"/>
      <sheetName val="Orcto"/>
      <sheetName val="capa"/>
      <sheetName val="Credit_pack2"/>
      <sheetName val="POP_cost2"/>
      <sheetName val="Plan1"/>
      <sheetName val="anterior"/>
      <sheetName val="orçamento"/>
      <sheetName val="Atual"/>
      <sheetName val="B-Pav"/>
      <sheetName val="quadro ii "/>
      <sheetName val="Cenarios"/>
      <sheetName val="conssid12-96"/>
      <sheetName val="Oper"/>
      <sheetName val="UTR 2"/>
      <sheetName val="Comerciais"/>
      <sheetName val="Financeiros"/>
      <sheetName val="CANT_OBRAS"/>
      <sheetName val="AQU TERRENO-"/>
      <sheetName val="ESTA ELEVATÓRIA_"/>
      <sheetName val="EMISSÁRIO_"/>
      <sheetName val="ligação predial"/>
      <sheetName val="REDE COLETORA"/>
      <sheetName val="MED_SET"/>
    </sheetNames>
    <sheetDataSet>
      <sheetData sheetId="0" refreshError="1">
        <row r="11">
          <cell r="N11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/>
      <sheetData sheetId="34"/>
      <sheetData sheetId="35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 Panel"/>
      <sheetName val="__FDSCACHE__"/>
      <sheetName val="Assumptions"/>
      <sheetName val="Model"/>
      <sheetName val="WACC"/>
      <sheetName val="DCF Matrix"/>
      <sheetName val="Footbal Field"/>
      <sheetName val="Summary"/>
      <sheetName val="Accounting_Reconc."/>
      <sheetName val="Purchase Accounting Adj"/>
      <sheetName val="SE Business Plan"/>
      <sheetName val="Pro Forma Consolidated"/>
      <sheetName val="Reconciliation Output"/>
      <sheetName val="Credit Output"/>
      <sheetName val="Acc_Dil Reconciliation"/>
      <sheetName val="Acc_Dil"/>
      <sheetName val="Sensitivity"/>
      <sheetName val="IRR"/>
      <sheetName val="Payback"/>
      <sheetName val="ROIC"/>
      <sheetName val="ROE"/>
      <sheetName val="ROCE"/>
      <sheetName val="Dividend"/>
      <sheetName val="Output EMG"/>
      <sheetName val="Key Figures"/>
      <sheetName val="Impairment Test per Unit"/>
      <sheetName val="Impairment Test"/>
      <sheetName val="Write-Off Goodwill"/>
      <sheetName val="Premium Calculation New"/>
      <sheetName val="Input Football Field"/>
      <sheetName val="Options Comps"/>
      <sheetName val="Inputs"/>
      <sheetName val="Output Comps"/>
      <sheetName val="Input P-Paids"/>
      <sheetName val="Output P-Paids"/>
      <sheetName val="Stora Figures"/>
      <sheetName val="Controls"/>
      <sheetName val="BASE DE DADOS"/>
      <sheetName val="FICBIOM"/>
      <sheetName val="Control_Panel"/>
      <sheetName val="DCF_Matrix"/>
      <sheetName val="Footbal_Field"/>
      <sheetName val="Accounting_Reconc_"/>
      <sheetName val="Purchase_Accounting_Adj"/>
      <sheetName val="SE_Business_Plan"/>
      <sheetName val="Pro_Forma_Consolidated"/>
      <sheetName val="Reconciliation_Output"/>
      <sheetName val="Credit_Output"/>
      <sheetName val="Acc_Dil_Reconciliation"/>
      <sheetName val="Output_EMG"/>
      <sheetName val="Key_Figures"/>
      <sheetName val="Impairment_Test_per_Unit"/>
      <sheetName val="Impairment_Test"/>
      <sheetName val="Write-Off_Goodwill"/>
      <sheetName val="Premium_Calculation_New"/>
      <sheetName val="Input_Football_Field"/>
      <sheetName val="Options_Comps"/>
      <sheetName val="Output_Comps"/>
      <sheetName val="Input_P-Paids"/>
      <sheetName val="Output_P-Paids"/>
      <sheetName val="Stora_Figures"/>
      <sheetName val="BASE_DE_DADOS"/>
      <sheetName val="Control_Panel1"/>
      <sheetName val="DCF_Matrix1"/>
      <sheetName val="Footbal_Field1"/>
      <sheetName val="Accounting_Reconc_1"/>
      <sheetName val="Purchase_Accounting_Adj1"/>
      <sheetName val="SE_Business_Plan1"/>
      <sheetName val="Pro_Forma_Consolidated1"/>
      <sheetName val="Reconciliation_Output1"/>
      <sheetName val="Credit_Output1"/>
      <sheetName val="Acc_Dil_Reconciliation1"/>
      <sheetName val="Output_EMG1"/>
      <sheetName val="Key_Figures1"/>
      <sheetName val="Impairment_Test_per_Unit1"/>
      <sheetName val="Impairment_Test1"/>
      <sheetName val="Write-Off_Goodwill1"/>
      <sheetName val="Premium_Calculation_New1"/>
      <sheetName val="Input_Football_Field1"/>
      <sheetName val="Options_Comps1"/>
      <sheetName val="Output_Comps1"/>
      <sheetName val="Input_P-Paids1"/>
      <sheetName val="Output_P-Paids1"/>
      <sheetName val="Stora_Figures1"/>
      <sheetName val="BASE_DE_DADOS1"/>
      <sheetName val="12-2007 - BACAXA"/>
      <sheetName val="WACC_PCM"/>
      <sheetName val="Atual"/>
      <sheetName val="Orcto"/>
      <sheetName val="Plan1"/>
      <sheetName val="REqpt03"/>
      <sheetName val="Control_Panel2"/>
      <sheetName val="DCF_Matrix2"/>
      <sheetName val="Footbal_Field2"/>
      <sheetName val="Accounting_Reconc_2"/>
      <sheetName val="Purchase_Accounting_Adj2"/>
      <sheetName val="SE_Business_Plan2"/>
      <sheetName val="Pro_Forma_Consolidated2"/>
      <sheetName val="Reconciliation_Output2"/>
      <sheetName val="Credit_Output2"/>
      <sheetName val="Acc_Dil_Reconciliation2"/>
      <sheetName val="Output_EMG2"/>
      <sheetName val="Key_Figures2"/>
      <sheetName val="Impairment_Test_per_Unit2"/>
      <sheetName val="Impairment_Test2"/>
      <sheetName val="Write-Off_Goodwill2"/>
      <sheetName val="Premium_Calculation_New2"/>
      <sheetName val="Input_Football_Field2"/>
      <sheetName val="Options_Comps2"/>
      <sheetName val="Output_Comps2"/>
      <sheetName val="Input_P-Paids2"/>
      <sheetName val="Output_P-Paids2"/>
      <sheetName val="Stora_Figures2"/>
      <sheetName val="BASE_DE_DADOS2"/>
      <sheetName val="Index"/>
      <sheetName val="1. Instellingen"/>
      <sheetName val="FCF"/>
      <sheetName val="Input"/>
      <sheetName val="Composições Analíticas"/>
      <sheetName val="Cotacoes"/>
      <sheetName val="Fornecedores"/>
      <sheetName val="Oper"/>
      <sheetName val="Dados"/>
      <sheetName val="Premissas"/>
      <sheetName val="conssid12-96"/>
      <sheetName val="eco-fin"/>
      <sheetName val="fluxo de caixa"/>
      <sheetName val="Cargo CC Set"/>
      <sheetName val="B-Pav"/>
      <sheetName val="Padrões HH&amp;Desp"/>
      <sheetName val="Descrição"/>
      <sheetName val="BRADESCO - 2ª"/>
      <sheetName val="BRADESCO - SAMPCO (2)"/>
      <sheetName val="ING US$10MM"/>
      <sheetName val="ITAÚ"/>
      <sheetName val="ITAÚ US$ 23MM"/>
      <sheetName val="OCTAGON"/>
      <sheetName val="RABOBANK US$ 20MM"/>
      <sheetName val="RABOBANK US$ 40MM"/>
      <sheetName val="SAFRA - US$10"/>
      <sheetName val="SAFRA - US$5"/>
      <sheetName val="SAFRA - US$5 (2)"/>
      <sheetName val="Resultado"/>
      <sheetName val="Constants"/>
      <sheetName val="POP cost"/>
      <sheetName val="Assum"/>
      <sheetName val="Base data"/>
      <sheetName val="anterior"/>
      <sheetName val="forecast"/>
      <sheetName val="orçamento"/>
    </sheetNames>
    <sheetDataSet>
      <sheetData sheetId="0">
        <row r="12">
          <cell r="C12" t="str">
            <v>Stora Enso A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>
        <row r="12">
          <cell r="C12" t="str">
            <v>Stora Enso A</v>
          </cell>
        </row>
      </sheetData>
      <sheetData sheetId="60">
        <row r="12">
          <cell r="C12" t="str">
            <v>Stora Enso A</v>
          </cell>
        </row>
      </sheetData>
      <sheetData sheetId="61">
        <row r="12">
          <cell r="C12" t="str">
            <v>Stora Enso A</v>
          </cell>
        </row>
      </sheetData>
      <sheetData sheetId="62">
        <row r="12">
          <cell r="C12" t="str">
            <v>Stora Enso A</v>
          </cell>
        </row>
      </sheetData>
      <sheetData sheetId="63">
        <row r="12">
          <cell r="C12" t="str">
            <v>Stora Enso A</v>
          </cell>
        </row>
      </sheetData>
      <sheetData sheetId="64">
        <row r="12">
          <cell r="C12" t="str">
            <v>Stora Enso A</v>
          </cell>
        </row>
      </sheetData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>
        <row r="12">
          <cell r="C12" t="str">
            <v>Stora Enso A</v>
          </cell>
        </row>
      </sheetData>
      <sheetData sheetId="83">
        <row r="12">
          <cell r="C12" t="str">
            <v>Stora Enso A</v>
          </cell>
        </row>
      </sheetData>
      <sheetData sheetId="84">
        <row r="12">
          <cell r="C12" t="str">
            <v>Stora Enso A</v>
          </cell>
        </row>
      </sheetData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>
        <row r="12">
          <cell r="C12" t="str">
            <v>Stora Enso A</v>
          </cell>
        </row>
      </sheetData>
      <sheetData sheetId="92">
        <row r="12">
          <cell r="C12" t="str">
            <v>Stora Enso A</v>
          </cell>
        </row>
      </sheetData>
      <sheetData sheetId="93"/>
      <sheetData sheetId="94"/>
      <sheetData sheetId="95">
        <row r="12">
          <cell r="C12" t="str">
            <v>Stora Enso A</v>
          </cell>
        </row>
      </sheetData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ameters"/>
      <sheetName val="v&amp;w (nieuw format)"/>
      <sheetName val="brugstaat_EBIT"/>
      <sheetName val="brugstaat kosten"/>
      <sheetName val="net result per per"/>
      <sheetName val="ebit result per per"/>
      <sheetName val="omzet"/>
      <sheetName val="overige opbr."/>
      <sheetName val="cum oplage tel"/>
      <sheetName val="ontwikkeling oplage tel"/>
      <sheetName val="EBIT_BU"/>
      <sheetName val="fin b&amp;l"/>
      <sheetName val="SBS"/>
      <sheetName val="balans "/>
      <sheetName val="fte"/>
      <sheetName val="ftebt"/>
      <sheetName val="extpers"/>
      <sheetName val="Estv&amp;w"/>
      <sheetName val="EstEbita"/>
      <sheetName val="EstFin b&amp;l"/>
      <sheetName val="Control Panel"/>
      <sheetName val="Tarifas"/>
      <sheetName val="Resumo Por Ação 2016"/>
      <sheetName val="Controls"/>
      <sheetName val="v&amp;w_(nieuw_format)"/>
      <sheetName val="brugstaat_kosten"/>
      <sheetName val="net_result_per_per"/>
      <sheetName val="ebit_result_per_per"/>
      <sheetName val="overige_opbr_"/>
      <sheetName val="cum_oplage_tel"/>
      <sheetName val="ontwikkeling_oplage_tel"/>
      <sheetName val="fin_b&amp;l"/>
      <sheetName val="balans_"/>
      <sheetName val="EstFin_b&amp;l"/>
      <sheetName val="Control_Panel"/>
      <sheetName val="Resumo_Por_Ação_2016"/>
      <sheetName val="v&amp;w_(nieuw_format)1"/>
      <sheetName val="brugstaat_kosten1"/>
      <sheetName val="net_result_per_per1"/>
      <sheetName val="ebit_result_per_per1"/>
      <sheetName val="overige_opbr_1"/>
      <sheetName val="cum_oplage_tel1"/>
      <sheetName val="ontwikkeling_oplage_tel1"/>
      <sheetName val="fin_b&amp;l1"/>
      <sheetName val="balans_1"/>
      <sheetName val="EstFin_b&amp;l1"/>
      <sheetName val="Control_Panel1"/>
      <sheetName val="Resumo_Por_Ação_20161"/>
      <sheetName val="Summary"/>
      <sheetName val="base_folha"/>
      <sheetName val="v&amp;w_(nieuw_format)2"/>
      <sheetName val="brugstaat_kosten2"/>
      <sheetName val="net_result_per_per2"/>
      <sheetName val="ebit_result_per_per2"/>
      <sheetName val="overige_opbr_2"/>
      <sheetName val="cum_oplage_tel2"/>
      <sheetName val="ontwikkeling_oplage_tel2"/>
      <sheetName val="fin_b&amp;l2"/>
      <sheetName val="balans_2"/>
      <sheetName val="EstFin_b&amp;l2"/>
      <sheetName val="Control_Panel2"/>
      <sheetName val="Resumo_Por_Ação_20162"/>
      <sheetName val="FICBIOM"/>
      <sheetName val="Assump. "/>
      <sheetName val="Plan1"/>
      <sheetName val="Assum"/>
      <sheetName val="Orcto"/>
      <sheetName val="Assumptions"/>
      <sheetName val="Estimate"/>
      <sheetName val="UTR 2"/>
      <sheetName val="BNCDADOS"/>
      <sheetName val="eco-fin"/>
      <sheetName val="conssid12-96"/>
      <sheetName val="fluxo de caixa"/>
      <sheetName val="Resultado"/>
      <sheetName val="Inputs"/>
    </sheetNames>
    <sheetDataSet>
      <sheetData sheetId="0" refreshError="1">
        <row r="8">
          <cell r="B8" t="str">
            <v>IFRS2005</v>
          </cell>
        </row>
        <row r="9">
          <cell r="B9" t="str">
            <v>E2005Q3</v>
          </cell>
        </row>
        <row r="11">
          <cell r="B11" t="str">
            <v>IFRS2004</v>
          </cell>
        </row>
        <row r="12">
          <cell r="B12" t="str">
            <v>B2005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 refreshError="1"/>
      <sheetData sheetId="49" refreshError="1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per"/>
      <sheetName val="Tec"/>
      <sheetName val="CompGerCustos2003"/>
      <sheetName val="1. Instellingen"/>
      <sheetName val="1__Instellingen"/>
      <sheetName val="1__Instellingen1"/>
      <sheetName val="SCO_0507"/>
      <sheetName val="EMOP0607"/>
      <sheetName val="orçamento"/>
      <sheetName val="Capa"/>
      <sheetName val="Cenarios"/>
      <sheetName val="1__Instellingen2"/>
      <sheetName val="eco-fin"/>
      <sheetName val="conssid12-96"/>
      <sheetName val="fluxo de caixa"/>
      <sheetName val="Ctrl"/>
      <sheetName val="Orcto"/>
      <sheetName val="BRADESCO - 2ª"/>
      <sheetName val="BRADESCO - SAMPCO (2)"/>
      <sheetName val="ING US$10MM"/>
      <sheetName val="ITAÚ US$ 23MM"/>
      <sheetName val="ITAÚ"/>
      <sheetName val="OCTAGON"/>
      <sheetName val="RABOBANK US$ 20MM"/>
      <sheetName val="RABOBANK US$ 40MM"/>
      <sheetName val="SAFRA - US$10"/>
      <sheetName val="SAFRA - US$5"/>
      <sheetName val="SAFRA - US$5 (2)"/>
      <sheetName val="Cover"/>
      <sheetName val="Assump. "/>
      <sheetName val="CAPEX CUSTO"/>
      <sheetName val="O x R"/>
      <sheetName val="FluxoCaixaIndexado"/>
      <sheetName val="Inputs"/>
      <sheetName val="Parameters"/>
      <sheetName val="0 - PUC"/>
      <sheetName val="SINAPI"/>
      <sheetName val="2002CB"/>
      <sheetName val="WACC_PCM"/>
      <sheetName val="DADOS"/>
      <sheetName val="QUADRA POLIESPORTIVA"/>
      <sheetName val="RESTAURAÇÃO "/>
      <sheetName val="VISÃO GERAL"/>
      <sheetName val="Controls"/>
      <sheetName val="FCF"/>
      <sheetName val="Input"/>
      <sheetName val="AbertInvest"/>
    </sheetNames>
    <sheetDataSet>
      <sheetData sheetId="0" refreshError="1">
        <row r="167">
          <cell r="I167">
            <v>-1675.9320499999999</v>
          </cell>
        </row>
        <row r="2807">
          <cell r="R2807">
            <v>-753.34093750618047</v>
          </cell>
        </row>
      </sheetData>
      <sheetData sheetId="1" refreshError="1"/>
      <sheetData sheetId="2" refreshError="1"/>
      <sheetData sheetId="3" refreshError="1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rgo CC Set"/>
      <sheetName val="2013 BASE"/>
      <sheetName val="RESUMO"/>
      <sheetName val="ADM"/>
      <sheetName val="COMERCIAL"/>
      <sheetName val="DIR EXEC"/>
      <sheetName val="ENG"/>
      <sheetName val="OPERAÇÃO"/>
      <sheetName val="PRES"/>
      <sheetName val="2013 BASE (9)"/>
      <sheetName val="2013"/>
      <sheetName val="BASE SET"/>
      <sheetName val="Uniformes"/>
      <sheetName val="FERIAS"/>
      <sheetName val="Plan3"/>
      <sheetName val="parameters"/>
      <sheetName val="Plan1"/>
      <sheetName val="2013_BASE"/>
      <sheetName val="DIR_EXEC"/>
      <sheetName val="2013_BASE_(9)"/>
      <sheetName val="Cargo_CC_Set"/>
      <sheetName val="BASE_SET"/>
      <sheetName val="2013_BASE1"/>
      <sheetName val="DIR_EXEC1"/>
      <sheetName val="2013_BASE_(9)1"/>
      <sheetName val="Cargo_CC_Set1"/>
      <sheetName val="BASE_SET1"/>
      <sheetName val="Control Panel"/>
      <sheetName val="Orcto"/>
      <sheetName val="quadro ii "/>
      <sheetName val="2013_BASE2"/>
      <sheetName val="DIR_EXEC2"/>
      <sheetName val="2013_BASE_(9)2"/>
      <sheetName val="Cargo_CC_Set2"/>
      <sheetName val="BASE_SET2"/>
      <sheetName val="Summary"/>
      <sheetName val="Controls"/>
      <sheetName val="Index"/>
      <sheetName val="1. Instellingen"/>
      <sheetName val="Oper"/>
      <sheetName val="BDG"/>
      <sheetName val="ConsRot"/>
      <sheetName val="Orc"/>
      <sheetName val="FCF"/>
      <sheetName val="Input"/>
      <sheetName val="DCF Assumptions"/>
      <sheetName val="PV Calcs"/>
      <sheetName val="Plan2"/>
      <sheetName val="Cover"/>
      <sheetName val="CAT EMOP"/>
      <sheetName val="Cat Elem +Reut"/>
      <sheetName val="Composição"/>
      <sheetName val="ELEM0910"/>
      <sheetName val="Elementar"/>
      <sheetName val="EMOP201202"/>
      <sheetName val="Espelho"/>
      <sheetName val="Planilha"/>
      <sheetName val="Apresentação"/>
      <sheetName val="Anexo II"/>
      <sheetName val="rerratificação"/>
      <sheetName val="resumo funasa"/>
      <sheetName val="B-Pav"/>
      <sheetName val="BRADESCO - 2ª"/>
      <sheetName val="BRADESCO - SAMPCO (2)"/>
      <sheetName val="ING US$10MM"/>
      <sheetName val="ITAÚ"/>
      <sheetName val="ITAÚ US$ 23MM"/>
      <sheetName val="OCTAGON"/>
      <sheetName val="RABOBANK US$ 20MM"/>
      <sheetName val="RABOBANK US$ 40MM"/>
      <sheetName val="SAFRA - US$10"/>
      <sheetName val="SAFRA - US$5"/>
      <sheetName val="SAFRA - US$5 (2)"/>
      <sheetName val="Assump. "/>
      <sheetName val="Dados"/>
      <sheetName val="P&amp;L"/>
      <sheetName val="Assum"/>
      <sheetName val="conssid12-96"/>
    </sheetNames>
    <sheetDataSet>
      <sheetData sheetId="0" refreshError="1">
        <row r="2">
          <cell r="I2" t="str">
            <v>Cargo</v>
          </cell>
          <cell r="J2" t="str">
            <v>Dat. Admissão</v>
          </cell>
          <cell r="K2" t="str">
            <v>Afastamento</v>
          </cell>
          <cell r="L2" t="str">
            <v>Salário</v>
          </cell>
          <cell r="M2" t="str">
            <v>Anuênio</v>
          </cell>
          <cell r="N2" t="str">
            <v>Hora Extra 50%</v>
          </cell>
          <cell r="O2" t="str">
            <v>Hora Extra 100%</v>
          </cell>
          <cell r="P2" t="str">
            <v>HE Banco de Horas 50%</v>
          </cell>
          <cell r="Q2" t="str">
            <v>HE Banco de Horas 100%</v>
          </cell>
          <cell r="R2" t="str">
            <v>Adicional Noturno</v>
          </cell>
          <cell r="S2" t="str">
            <v>Gratificação</v>
          </cell>
          <cell r="T2" t="str">
            <v>DSR s/ Horas Extras e Ad.Noturno</v>
          </cell>
          <cell r="U2" t="str">
            <v>Ajuda de Custo</v>
          </cell>
          <cell r="V2" t="str">
            <v>Hora Extra Tac</v>
          </cell>
          <cell r="W2" t="str">
            <v>Médias Salário Maternidade</v>
          </cell>
          <cell r="X2" t="str">
            <v>Hora sobreaviso</v>
          </cell>
          <cell r="Y2" t="str">
            <v>Hora de Sobreaviso Mês Anterior</v>
          </cell>
          <cell r="Z2" t="str">
            <v>Prêmio</v>
          </cell>
          <cell r="AA2" t="str">
            <v>Reembolso de Faltas</v>
          </cell>
          <cell r="AB2" t="str">
            <v>Periculosidade</v>
          </cell>
          <cell r="AC2" t="str">
            <v>Insalubridade</v>
          </cell>
          <cell r="AD2" t="str">
            <v>Outros</v>
          </cell>
          <cell r="AE2" t="str">
            <v>Total de Salarios</v>
          </cell>
          <cell r="AF2" t="str">
            <v>Inss</v>
          </cell>
          <cell r="AG2" t="str">
            <v>Fgts</v>
          </cell>
          <cell r="AH2" t="str">
            <v>ProvisãodeFérias</v>
          </cell>
          <cell r="AI2" t="str">
            <v>Provisão de Férias Inss</v>
          </cell>
          <cell r="AJ2" t="str">
            <v>Provisão de Férias Fgts</v>
          </cell>
          <cell r="AK2" t="str">
            <v>Provisão de 13º Salário</v>
          </cell>
          <cell r="AL2" t="str">
            <v>Provisão de 13º Salário Inss</v>
          </cell>
          <cell r="AM2" t="str">
            <v>Provisão de 13º Salário Fgts</v>
          </cell>
          <cell r="AN2" t="str">
            <v>Total de Encargos</v>
          </cell>
          <cell r="AO2" t="str">
            <v>Assistência Médica</v>
          </cell>
          <cell r="AP2" t="str">
            <v>Assistencia Odontológica</v>
          </cell>
          <cell r="AQ2" t="str">
            <v>Auxílio Creche</v>
          </cell>
          <cell r="AR2" t="str">
            <v>Auxílio Deficiente</v>
          </cell>
          <cell r="AS2" t="str">
            <v>Vale Refeição</v>
          </cell>
          <cell r="AT2" t="str">
            <v>Vale Alimentação</v>
          </cell>
          <cell r="AU2" t="str">
            <v>Vale Transporte</v>
          </cell>
          <cell r="AV2" t="str">
            <v>PLR</v>
          </cell>
          <cell r="AW2" t="str">
            <v>Seguro de Vida</v>
          </cell>
          <cell r="AX2" t="str">
            <v>BolsaDesenvolvimento</v>
          </cell>
          <cell r="AY2" t="str">
            <v>Total de Benefícios</v>
          </cell>
          <cell r="AZ2" t="str">
            <v>Total do Custo de Pessoal</v>
          </cell>
        </row>
        <row r="3">
          <cell r="I3" t="str">
            <v>TÉCNICO ELETRO ELETRÔNICO I</v>
          </cell>
          <cell r="J3" t="str">
            <v>13/12/2005</v>
          </cell>
          <cell r="L3">
            <v>1935.67</v>
          </cell>
          <cell r="N3">
            <v>37.74</v>
          </cell>
          <cell r="R3">
            <v>292.75</v>
          </cell>
          <cell r="S3">
            <v>387.13</v>
          </cell>
          <cell r="T3">
            <v>161.26</v>
          </cell>
          <cell r="V3">
            <v>314.55</v>
          </cell>
          <cell r="AB3">
            <v>580.70000000000005</v>
          </cell>
          <cell r="AE3">
            <v>3709.8</v>
          </cell>
          <cell r="AF3">
            <v>1060.29</v>
          </cell>
          <cell r="AG3">
            <v>296.77999999999997</v>
          </cell>
          <cell r="AH3">
            <v>391.53</v>
          </cell>
          <cell r="AI3">
            <v>117.48</v>
          </cell>
          <cell r="AJ3">
            <v>31.33</v>
          </cell>
          <cell r="AK3">
            <v>293.64999999999998</v>
          </cell>
          <cell r="AL3">
            <v>88.11</v>
          </cell>
          <cell r="AM3">
            <v>23.49</v>
          </cell>
          <cell r="AN3">
            <v>2302.66</v>
          </cell>
          <cell r="AO3">
            <v>487.36</v>
          </cell>
          <cell r="AT3">
            <v>477</v>
          </cell>
          <cell r="AW3">
            <v>12.4</v>
          </cell>
          <cell r="AY3">
            <v>976.76</v>
          </cell>
          <cell r="AZ3">
            <v>6989.22</v>
          </cell>
        </row>
        <row r="4">
          <cell r="I4" t="str">
            <v>AGENTE COMERCIAL II</v>
          </cell>
          <cell r="J4" t="str">
            <v>15/08/2012</v>
          </cell>
          <cell r="L4">
            <v>956.89</v>
          </cell>
          <cell r="N4">
            <v>10.53</v>
          </cell>
          <cell r="T4">
            <v>2.63</v>
          </cell>
          <cell r="AE4">
            <v>970.05</v>
          </cell>
          <cell r="AF4">
            <v>277.25</v>
          </cell>
          <cell r="AG4">
            <v>77.599999999999994</v>
          </cell>
          <cell r="AH4">
            <v>107.78</v>
          </cell>
          <cell r="AI4">
            <v>32.340000000000003</v>
          </cell>
          <cell r="AJ4">
            <v>8.6199999999999992</v>
          </cell>
          <cell r="AK4">
            <v>80.84</v>
          </cell>
          <cell r="AL4">
            <v>24.25</v>
          </cell>
          <cell r="AM4">
            <v>6.47</v>
          </cell>
          <cell r="AN4">
            <v>615.15</v>
          </cell>
          <cell r="AO4">
            <v>429.02</v>
          </cell>
          <cell r="AT4">
            <v>477</v>
          </cell>
          <cell r="AW4">
            <v>5.12</v>
          </cell>
          <cell r="AY4">
            <v>911.14</v>
          </cell>
          <cell r="AZ4">
            <v>2496.34</v>
          </cell>
        </row>
        <row r="5">
          <cell r="I5" t="str">
            <v>ASSISTENTE ADMINISTRATIVO I</v>
          </cell>
          <cell r="J5" t="str">
            <v>04/08/2008</v>
          </cell>
          <cell r="K5" t="str">
            <v>06/08/2010</v>
          </cell>
          <cell r="L5">
            <v>839.23</v>
          </cell>
          <cell r="AE5">
            <v>839.23</v>
          </cell>
          <cell r="AO5">
            <v>292.42</v>
          </cell>
          <cell r="AW5">
            <v>4.24</v>
          </cell>
          <cell r="AY5">
            <v>296.66000000000003</v>
          </cell>
          <cell r="AZ5">
            <v>1135.8900000000001</v>
          </cell>
        </row>
        <row r="6">
          <cell r="I6" t="str">
            <v>ASSISTENTE AGUA II</v>
          </cell>
          <cell r="J6" t="str">
            <v>12/02/2007</v>
          </cell>
          <cell r="L6">
            <v>2039.58</v>
          </cell>
          <cell r="N6">
            <v>267.17</v>
          </cell>
          <cell r="O6">
            <v>127.47</v>
          </cell>
          <cell r="R6">
            <v>9.6300000000000008</v>
          </cell>
          <cell r="T6">
            <v>101.07</v>
          </cell>
          <cell r="AE6">
            <v>2544.92</v>
          </cell>
          <cell r="AF6">
            <v>707.92</v>
          </cell>
          <cell r="AG6">
            <v>198.15</v>
          </cell>
          <cell r="AH6">
            <v>282.76</v>
          </cell>
          <cell r="AI6">
            <v>84.85</v>
          </cell>
          <cell r="AJ6">
            <v>22.63</v>
          </cell>
          <cell r="AK6">
            <v>212.07</v>
          </cell>
          <cell r="AL6">
            <v>63.63</v>
          </cell>
          <cell r="AM6">
            <v>16.97</v>
          </cell>
          <cell r="AN6">
            <v>1588.98</v>
          </cell>
          <cell r="AO6">
            <v>292.42</v>
          </cell>
          <cell r="AT6">
            <v>477</v>
          </cell>
          <cell r="AW6">
            <v>13.17</v>
          </cell>
          <cell r="AY6">
            <v>782.59</v>
          </cell>
          <cell r="AZ6">
            <v>4916.49</v>
          </cell>
        </row>
        <row r="7">
          <cell r="I7" t="str">
            <v>AGENTE COMERCIAL II</v>
          </cell>
          <cell r="J7" t="str">
            <v>12/07/2010</v>
          </cell>
          <cell r="L7">
            <v>956.89</v>
          </cell>
          <cell r="N7">
            <v>299.02999999999997</v>
          </cell>
          <cell r="T7">
            <v>74.760000000000005</v>
          </cell>
          <cell r="Z7">
            <v>183.5</v>
          </cell>
          <cell r="AE7">
            <v>1514.18</v>
          </cell>
          <cell r="AF7">
            <v>432.76</v>
          </cell>
          <cell r="AG7">
            <v>121.13</v>
          </cell>
          <cell r="AH7">
            <v>168.25</v>
          </cell>
          <cell r="AI7">
            <v>50.48</v>
          </cell>
          <cell r="AJ7">
            <v>13.46</v>
          </cell>
          <cell r="AK7">
            <v>126.18</v>
          </cell>
          <cell r="AL7">
            <v>37.869999999999997</v>
          </cell>
          <cell r="AM7">
            <v>10.09</v>
          </cell>
          <cell r="AN7">
            <v>960.22</v>
          </cell>
          <cell r="AO7">
            <v>286.02</v>
          </cell>
          <cell r="AT7">
            <v>477</v>
          </cell>
          <cell r="AW7">
            <v>5.12</v>
          </cell>
          <cell r="AX7">
            <v>104</v>
          </cell>
          <cell r="AY7">
            <v>872.14</v>
          </cell>
          <cell r="AZ7">
            <v>3346.54</v>
          </cell>
        </row>
        <row r="8">
          <cell r="I8" t="str">
            <v>AGENTE COMERCIAL II</v>
          </cell>
          <cell r="J8" t="str">
            <v>01/07/2008</v>
          </cell>
          <cell r="L8">
            <v>956.89</v>
          </cell>
          <cell r="N8">
            <v>141.13999999999999</v>
          </cell>
          <cell r="T8">
            <v>35.28</v>
          </cell>
          <cell r="Z8">
            <v>335</v>
          </cell>
          <cell r="AE8">
            <v>1468.31</v>
          </cell>
          <cell r="AF8">
            <v>419.65</v>
          </cell>
          <cell r="AG8">
            <v>117.46</v>
          </cell>
          <cell r="AH8">
            <v>163.15</v>
          </cell>
          <cell r="AI8">
            <v>48.95</v>
          </cell>
          <cell r="AJ8">
            <v>13.06</v>
          </cell>
          <cell r="AK8">
            <v>122.35</v>
          </cell>
          <cell r="AL8">
            <v>36.72</v>
          </cell>
          <cell r="AM8">
            <v>9.7799999999999994</v>
          </cell>
          <cell r="AN8">
            <v>931.12</v>
          </cell>
          <cell r="AO8">
            <v>194.94</v>
          </cell>
          <cell r="AT8">
            <v>477</v>
          </cell>
          <cell r="AW8">
            <v>5.12</v>
          </cell>
          <cell r="AY8">
            <v>677.06</v>
          </cell>
          <cell r="AZ8">
            <v>3076.49</v>
          </cell>
        </row>
        <row r="9">
          <cell r="I9" t="str">
            <v>ASSISTENTE AGUA I</v>
          </cell>
          <cell r="J9" t="str">
            <v>17/07/2009</v>
          </cell>
          <cell r="K9" t="str">
            <v>10/08/2012</v>
          </cell>
          <cell r="L9">
            <v>886.18</v>
          </cell>
          <cell r="AE9">
            <v>886.18</v>
          </cell>
          <cell r="AG9">
            <v>70.89</v>
          </cell>
          <cell r="AH9">
            <v>97.81</v>
          </cell>
          <cell r="AI9">
            <v>29.35</v>
          </cell>
          <cell r="AJ9">
            <v>7.83</v>
          </cell>
          <cell r="AK9">
            <v>-0.99</v>
          </cell>
          <cell r="AL9">
            <v>-0.3</v>
          </cell>
          <cell r="AM9">
            <v>-0.08</v>
          </cell>
          <cell r="AN9">
            <v>204.51</v>
          </cell>
          <cell r="AO9">
            <v>97.47</v>
          </cell>
          <cell r="AT9">
            <v>477</v>
          </cell>
          <cell r="AW9">
            <v>4.59</v>
          </cell>
          <cell r="AY9">
            <v>579.05999999999995</v>
          </cell>
          <cell r="AZ9">
            <v>1669.75</v>
          </cell>
        </row>
        <row r="10">
          <cell r="I10" t="str">
            <v>TÉCNICO ELETRO ELETRÔNICO III</v>
          </cell>
          <cell r="J10" t="str">
            <v>25/02/2002</v>
          </cell>
          <cell r="L10">
            <v>2518.86</v>
          </cell>
          <cell r="M10">
            <v>69.27</v>
          </cell>
          <cell r="N10">
            <v>322.68</v>
          </cell>
          <cell r="O10">
            <v>338.28</v>
          </cell>
          <cell r="T10">
            <v>165.24</v>
          </cell>
          <cell r="AB10">
            <v>755.66</v>
          </cell>
          <cell r="AE10">
            <v>4169.99</v>
          </cell>
          <cell r="AF10">
            <v>1191.81</v>
          </cell>
          <cell r="AG10">
            <v>333.59</v>
          </cell>
          <cell r="AH10">
            <v>262.72000000000003</v>
          </cell>
          <cell r="AI10">
            <v>78.83</v>
          </cell>
          <cell r="AJ10">
            <v>21.02</v>
          </cell>
          <cell r="AK10">
            <v>331.93</v>
          </cell>
          <cell r="AL10">
            <v>99.59</v>
          </cell>
          <cell r="AM10">
            <v>26.55</v>
          </cell>
          <cell r="AN10">
            <v>2346.04</v>
          </cell>
          <cell r="AO10">
            <v>97.47</v>
          </cell>
          <cell r="AT10">
            <v>477</v>
          </cell>
          <cell r="AW10">
            <v>16.739999999999998</v>
          </cell>
          <cell r="AY10">
            <v>591.21</v>
          </cell>
          <cell r="AZ10">
            <v>7107.24</v>
          </cell>
        </row>
        <row r="11">
          <cell r="I11" t="str">
            <v>ASSISTENTE ADMINISTRATIVO I</v>
          </cell>
          <cell r="J11" t="str">
            <v>15/07/2008</v>
          </cell>
          <cell r="L11">
            <v>1148.27</v>
          </cell>
          <cell r="AA11">
            <v>191.38</v>
          </cell>
          <cell r="AE11">
            <v>1148.27</v>
          </cell>
          <cell r="AF11">
            <v>382.88</v>
          </cell>
          <cell r="AG11">
            <v>107.17</v>
          </cell>
          <cell r="AH11">
            <v>127.59</v>
          </cell>
          <cell r="AI11">
            <v>38.28</v>
          </cell>
          <cell r="AJ11">
            <v>10.210000000000001</v>
          </cell>
          <cell r="AK11">
            <v>95.69</v>
          </cell>
          <cell r="AL11">
            <v>28.71</v>
          </cell>
          <cell r="AM11">
            <v>7.65</v>
          </cell>
          <cell r="AN11">
            <v>798.18</v>
          </cell>
          <cell r="AO11">
            <v>286.02</v>
          </cell>
          <cell r="AT11">
            <v>477</v>
          </cell>
          <cell r="AW11">
            <v>6.54</v>
          </cell>
          <cell r="AX11">
            <v>578.74</v>
          </cell>
          <cell r="AY11">
            <v>1348.3</v>
          </cell>
          <cell r="AZ11">
            <v>3294.75</v>
          </cell>
        </row>
        <row r="12">
          <cell r="I12" t="str">
            <v>ASSISTENTE ADMINISTRATIVO I</v>
          </cell>
          <cell r="J12" t="str">
            <v>04/06/2012</v>
          </cell>
          <cell r="L12">
            <v>1200</v>
          </cell>
          <cell r="N12">
            <v>146.69999999999999</v>
          </cell>
          <cell r="T12">
            <v>36.67</v>
          </cell>
          <cell r="AE12">
            <v>1383.37</v>
          </cell>
          <cell r="AF12">
            <v>395.38</v>
          </cell>
          <cell r="AG12">
            <v>110.66</v>
          </cell>
          <cell r="AH12">
            <v>153.71</v>
          </cell>
          <cell r="AI12">
            <v>46.12</v>
          </cell>
          <cell r="AJ12">
            <v>12.29</v>
          </cell>
          <cell r="AK12">
            <v>115.29</v>
          </cell>
          <cell r="AL12">
            <v>34.6</v>
          </cell>
          <cell r="AM12">
            <v>9.2200000000000006</v>
          </cell>
          <cell r="AN12">
            <v>877.27</v>
          </cell>
          <cell r="AO12">
            <v>97.47</v>
          </cell>
          <cell r="AQ12">
            <v>215.83</v>
          </cell>
          <cell r="AT12">
            <v>477</v>
          </cell>
          <cell r="AW12">
            <v>6.93</v>
          </cell>
          <cell r="AY12">
            <v>797.23</v>
          </cell>
          <cell r="AZ12">
            <v>3057.87</v>
          </cell>
        </row>
        <row r="13">
          <cell r="I13" t="str">
            <v>TÉCNICO ELETRO ELETRÔNICO I</v>
          </cell>
          <cell r="J13" t="str">
            <v>08/02/2011</v>
          </cell>
          <cell r="L13">
            <v>1183.93</v>
          </cell>
          <cell r="N13">
            <v>5.56</v>
          </cell>
          <cell r="R13">
            <v>106.52</v>
          </cell>
          <cell r="S13">
            <v>157.86000000000001</v>
          </cell>
          <cell r="T13">
            <v>82.53</v>
          </cell>
          <cell r="V13">
            <v>218.04</v>
          </cell>
          <cell r="AB13">
            <v>355.18</v>
          </cell>
          <cell r="AE13">
            <v>2109.62</v>
          </cell>
          <cell r="AF13">
            <v>602.94000000000005</v>
          </cell>
          <cell r="AG13">
            <v>168.76</v>
          </cell>
          <cell r="AH13">
            <v>223.82</v>
          </cell>
          <cell r="AI13">
            <v>67.16</v>
          </cell>
          <cell r="AJ13">
            <v>17.899999999999999</v>
          </cell>
          <cell r="AK13">
            <v>167.86</v>
          </cell>
          <cell r="AL13">
            <v>50.37</v>
          </cell>
          <cell r="AM13">
            <v>13.43</v>
          </cell>
          <cell r="AN13">
            <v>1312.24</v>
          </cell>
          <cell r="AO13">
            <v>143.01</v>
          </cell>
          <cell r="AT13">
            <v>477</v>
          </cell>
          <cell r="AW13">
            <v>6.81</v>
          </cell>
          <cell r="AY13">
            <v>626.82000000000005</v>
          </cell>
          <cell r="AZ13">
            <v>4048.68</v>
          </cell>
        </row>
        <row r="14">
          <cell r="I14" t="str">
            <v>TÉCNICO ELETRO ELETRÔNICO I</v>
          </cell>
          <cell r="J14" t="str">
            <v>09/02/2011</v>
          </cell>
          <cell r="L14">
            <v>1183.93</v>
          </cell>
          <cell r="N14">
            <v>10.66</v>
          </cell>
          <cell r="O14">
            <v>263.02999999999997</v>
          </cell>
          <cell r="T14">
            <v>68.42</v>
          </cell>
          <cell r="AB14">
            <v>355.18</v>
          </cell>
          <cell r="AE14">
            <v>1881.22</v>
          </cell>
          <cell r="AF14">
            <v>537.66999999999996</v>
          </cell>
          <cell r="AG14">
            <v>150.49</v>
          </cell>
          <cell r="AH14">
            <v>209.02</v>
          </cell>
          <cell r="AI14">
            <v>62.72</v>
          </cell>
          <cell r="AJ14">
            <v>16.72</v>
          </cell>
          <cell r="AK14">
            <v>156.77000000000001</v>
          </cell>
          <cell r="AL14">
            <v>47.04</v>
          </cell>
          <cell r="AM14">
            <v>12.54</v>
          </cell>
          <cell r="AN14">
            <v>1192.97</v>
          </cell>
          <cell r="AO14">
            <v>429.02</v>
          </cell>
          <cell r="AT14">
            <v>477</v>
          </cell>
          <cell r="AU14">
            <v>142.5</v>
          </cell>
          <cell r="AW14">
            <v>6.81</v>
          </cell>
          <cell r="AY14">
            <v>1055.33</v>
          </cell>
          <cell r="AZ14">
            <v>4129.5200000000004</v>
          </cell>
        </row>
        <row r="15">
          <cell r="I15" t="str">
            <v>ASSISTENTE ADMINISTRATIVO I</v>
          </cell>
          <cell r="J15" t="str">
            <v>20/04/2010</v>
          </cell>
          <cell r="L15">
            <v>839.13</v>
          </cell>
          <cell r="N15">
            <v>258.66000000000003</v>
          </cell>
          <cell r="T15">
            <v>64.67</v>
          </cell>
          <cell r="Z15">
            <v>15</v>
          </cell>
          <cell r="AE15">
            <v>1177.46</v>
          </cell>
          <cell r="AF15">
            <v>336.53</v>
          </cell>
          <cell r="AG15">
            <v>94.19</v>
          </cell>
          <cell r="AH15">
            <v>127.59</v>
          </cell>
          <cell r="AI15">
            <v>38.28</v>
          </cell>
          <cell r="AJ15">
            <v>10.199999999999999</v>
          </cell>
          <cell r="AK15">
            <v>96.53</v>
          </cell>
          <cell r="AL15">
            <v>28.96</v>
          </cell>
          <cell r="AM15">
            <v>7.72</v>
          </cell>
          <cell r="AN15">
            <v>740</v>
          </cell>
          <cell r="AT15">
            <v>477</v>
          </cell>
          <cell r="AW15">
            <v>4.24</v>
          </cell>
          <cell r="AY15">
            <v>481.24</v>
          </cell>
          <cell r="AZ15">
            <v>2398.6999999999998</v>
          </cell>
        </row>
        <row r="16">
          <cell r="I16" t="str">
            <v>AGENTE COMERCIAL II</v>
          </cell>
          <cell r="J16" t="str">
            <v>16/02/2012</v>
          </cell>
          <cell r="L16">
            <v>956.89</v>
          </cell>
          <cell r="Z16">
            <v>192</v>
          </cell>
          <cell r="AE16">
            <v>1148.8900000000001</v>
          </cell>
          <cell r="AF16">
            <v>328.36</v>
          </cell>
          <cell r="AG16">
            <v>91.91</v>
          </cell>
          <cell r="AH16">
            <v>127.65</v>
          </cell>
          <cell r="AI16">
            <v>38.299999999999997</v>
          </cell>
          <cell r="AJ16">
            <v>10.210000000000001</v>
          </cell>
          <cell r="AK16">
            <v>97.08</v>
          </cell>
          <cell r="AL16">
            <v>29.13</v>
          </cell>
          <cell r="AM16">
            <v>7.77</v>
          </cell>
          <cell r="AN16">
            <v>730.41</v>
          </cell>
          <cell r="AO16">
            <v>429.02</v>
          </cell>
          <cell r="AT16">
            <v>477</v>
          </cell>
          <cell r="AW16">
            <v>5.12</v>
          </cell>
          <cell r="AY16">
            <v>911.14</v>
          </cell>
          <cell r="AZ16">
            <v>2790.44</v>
          </cell>
        </row>
        <row r="17">
          <cell r="I17" t="str">
            <v>ASSISTENTE ADMINISTRATIVO I</v>
          </cell>
          <cell r="J17" t="str">
            <v>01/02/2008</v>
          </cell>
          <cell r="L17">
            <v>839.23</v>
          </cell>
          <cell r="R17">
            <v>6.5</v>
          </cell>
          <cell r="T17">
            <v>1.63</v>
          </cell>
          <cell r="Z17">
            <v>20</v>
          </cell>
          <cell r="AE17">
            <v>867.36</v>
          </cell>
          <cell r="AF17">
            <v>241.3</v>
          </cell>
          <cell r="AG17">
            <v>67.540000000000006</v>
          </cell>
          <cell r="AH17">
            <v>96.36</v>
          </cell>
          <cell r="AI17">
            <v>28.91</v>
          </cell>
          <cell r="AJ17">
            <v>7.71</v>
          </cell>
          <cell r="AK17">
            <v>72.27</v>
          </cell>
          <cell r="AL17">
            <v>21.68</v>
          </cell>
          <cell r="AM17">
            <v>5.78</v>
          </cell>
          <cell r="AN17">
            <v>541.54999999999995</v>
          </cell>
          <cell r="AO17">
            <v>97.47</v>
          </cell>
          <cell r="AQ17">
            <v>215.83</v>
          </cell>
          <cell r="AT17">
            <v>477</v>
          </cell>
          <cell r="AU17">
            <v>125.4</v>
          </cell>
          <cell r="AW17">
            <v>4.24</v>
          </cell>
          <cell r="AY17">
            <v>919.94</v>
          </cell>
          <cell r="AZ17">
            <v>2328.85</v>
          </cell>
        </row>
        <row r="18">
          <cell r="I18" t="str">
            <v>AGENTE COMERCIAL I</v>
          </cell>
          <cell r="J18" t="str">
            <v>15/07/2008</v>
          </cell>
          <cell r="L18">
            <v>956.89</v>
          </cell>
          <cell r="N18">
            <v>61.96</v>
          </cell>
          <cell r="T18">
            <v>15.49</v>
          </cell>
          <cell r="Z18">
            <v>439.5</v>
          </cell>
          <cell r="AE18">
            <v>1473.84</v>
          </cell>
          <cell r="AF18">
            <v>412.12</v>
          </cell>
          <cell r="AG18">
            <v>115.35</v>
          </cell>
          <cell r="AH18">
            <v>131</v>
          </cell>
          <cell r="AI18">
            <v>39.299999999999997</v>
          </cell>
          <cell r="AJ18">
            <v>10.48</v>
          </cell>
          <cell r="AK18">
            <v>122.82</v>
          </cell>
          <cell r="AL18">
            <v>36.86</v>
          </cell>
          <cell r="AM18">
            <v>9.83</v>
          </cell>
          <cell r="AN18">
            <v>877.76</v>
          </cell>
          <cell r="AO18">
            <v>389.89</v>
          </cell>
          <cell r="AT18">
            <v>477</v>
          </cell>
          <cell r="AW18">
            <v>5.12</v>
          </cell>
          <cell r="AY18">
            <v>872.01</v>
          </cell>
          <cell r="AZ18">
            <v>3223.6099999999997</v>
          </cell>
        </row>
        <row r="19">
          <cell r="I19" t="str">
            <v>TÉCNICO COMERCIAL FISCAL I</v>
          </cell>
          <cell r="J19" t="str">
            <v>14/06/2010</v>
          </cell>
          <cell r="L19">
            <v>1348.91</v>
          </cell>
          <cell r="N19">
            <v>5.73</v>
          </cell>
          <cell r="T19">
            <v>1.43</v>
          </cell>
          <cell r="AE19">
            <v>1356.07</v>
          </cell>
          <cell r="AF19">
            <v>387.57</v>
          </cell>
          <cell r="AG19">
            <v>108.48</v>
          </cell>
          <cell r="AH19">
            <v>150.66999999999999</v>
          </cell>
          <cell r="AI19">
            <v>45.21</v>
          </cell>
          <cell r="AJ19">
            <v>12.06</v>
          </cell>
          <cell r="AK19">
            <v>113</v>
          </cell>
          <cell r="AL19">
            <v>33.9</v>
          </cell>
          <cell r="AM19">
            <v>9.0399999999999991</v>
          </cell>
          <cell r="AN19">
            <v>859.93</v>
          </cell>
          <cell r="AO19">
            <v>429.02</v>
          </cell>
          <cell r="AT19">
            <v>477</v>
          </cell>
          <cell r="AW19">
            <v>8.0399999999999991</v>
          </cell>
          <cell r="AY19">
            <v>914.06</v>
          </cell>
          <cell r="AZ19">
            <v>3130.0599999999995</v>
          </cell>
        </row>
        <row r="20">
          <cell r="I20" t="str">
            <v>OPERADOR ETA</v>
          </cell>
          <cell r="J20" t="str">
            <v>02/08/2004</v>
          </cell>
          <cell r="L20">
            <v>890.66</v>
          </cell>
          <cell r="M20">
            <v>2.23</v>
          </cell>
          <cell r="N20">
            <v>120.38</v>
          </cell>
          <cell r="S20">
            <v>178.13</v>
          </cell>
          <cell r="T20">
            <v>30.09</v>
          </cell>
          <cell r="AC20">
            <v>124.4</v>
          </cell>
          <cell r="AE20">
            <v>1345.89</v>
          </cell>
          <cell r="AF20">
            <v>465.42</v>
          </cell>
          <cell r="AG20">
            <v>107.67</v>
          </cell>
          <cell r="AH20">
            <v>160.87</v>
          </cell>
          <cell r="AI20">
            <v>57.92</v>
          </cell>
          <cell r="AJ20">
            <v>12.87</v>
          </cell>
          <cell r="AK20">
            <v>116.43</v>
          </cell>
          <cell r="AL20">
            <v>41.92</v>
          </cell>
          <cell r="AM20">
            <v>9.32</v>
          </cell>
          <cell r="AN20">
            <v>972.42</v>
          </cell>
          <cell r="AO20">
            <v>194.94</v>
          </cell>
          <cell r="AT20">
            <v>477</v>
          </cell>
          <cell r="AW20">
            <v>4.63</v>
          </cell>
          <cell r="AY20">
            <v>676.57</v>
          </cell>
          <cell r="AZ20">
            <v>2994.88</v>
          </cell>
        </row>
        <row r="21">
          <cell r="I21" t="str">
            <v>AGENTE COMERCIAL I</v>
          </cell>
          <cell r="J21" t="str">
            <v>07/03/2012</v>
          </cell>
          <cell r="L21">
            <v>956.89</v>
          </cell>
          <cell r="N21">
            <v>238.03</v>
          </cell>
          <cell r="T21">
            <v>59.51</v>
          </cell>
          <cell r="AE21">
            <v>1254.43</v>
          </cell>
          <cell r="AF21">
            <v>358.52</v>
          </cell>
          <cell r="AG21">
            <v>100.35</v>
          </cell>
          <cell r="AH21">
            <v>111.51</v>
          </cell>
          <cell r="AI21">
            <v>33.46</v>
          </cell>
          <cell r="AJ21">
            <v>8.92</v>
          </cell>
          <cell r="AK21">
            <v>104.53</v>
          </cell>
          <cell r="AL21">
            <v>31.36</v>
          </cell>
          <cell r="AM21">
            <v>8.36</v>
          </cell>
          <cell r="AN21">
            <v>757.01</v>
          </cell>
          <cell r="AO21">
            <v>194.94</v>
          </cell>
          <cell r="AT21">
            <v>477</v>
          </cell>
          <cell r="AU21">
            <v>136.80000000000001</v>
          </cell>
          <cell r="AW21">
            <v>5.12</v>
          </cell>
          <cell r="AY21">
            <v>813.86</v>
          </cell>
          <cell r="AZ21">
            <v>2825.3</v>
          </cell>
        </row>
        <row r="22">
          <cell r="I22" t="str">
            <v>TÉCNICO ÁGUA II</v>
          </cell>
          <cell r="J22" t="str">
            <v>20/07/1998</v>
          </cell>
          <cell r="L22">
            <v>1613.06</v>
          </cell>
          <cell r="M22">
            <v>96.78</v>
          </cell>
          <cell r="AE22">
            <v>1709.84</v>
          </cell>
          <cell r="AF22">
            <v>488.68</v>
          </cell>
          <cell r="AG22">
            <v>136.78</v>
          </cell>
          <cell r="AH22">
            <v>189.98</v>
          </cell>
          <cell r="AI22">
            <v>57.01</v>
          </cell>
          <cell r="AJ22">
            <v>15.2</v>
          </cell>
          <cell r="AK22">
            <v>142.47999999999999</v>
          </cell>
          <cell r="AL22">
            <v>42.75</v>
          </cell>
          <cell r="AM22">
            <v>11.4</v>
          </cell>
          <cell r="AN22">
            <v>1084.28</v>
          </cell>
          <cell r="AO22">
            <v>194.94</v>
          </cell>
          <cell r="AT22">
            <v>477</v>
          </cell>
          <cell r="AW22">
            <v>10</v>
          </cell>
          <cell r="AY22">
            <v>681.94</v>
          </cell>
          <cell r="AZ22">
            <v>3476.06</v>
          </cell>
        </row>
        <row r="23">
          <cell r="I23" t="str">
            <v>MEDICO DO TRABALHO</v>
          </cell>
          <cell r="J23" t="str">
            <v>07/05/2012</v>
          </cell>
          <cell r="L23">
            <v>2500</v>
          </cell>
          <cell r="O23">
            <v>205.55</v>
          </cell>
          <cell r="T23">
            <v>51.39</v>
          </cell>
          <cell r="AE23">
            <v>2756.94</v>
          </cell>
          <cell r="AF23">
            <v>787.95</v>
          </cell>
          <cell r="AG23">
            <v>220.55</v>
          </cell>
          <cell r="AH23">
            <v>306.33</v>
          </cell>
          <cell r="AI23">
            <v>91.91</v>
          </cell>
          <cell r="AJ23">
            <v>24.51</v>
          </cell>
          <cell r="AK23">
            <v>229.75</v>
          </cell>
          <cell r="AL23">
            <v>68.930000000000007</v>
          </cell>
          <cell r="AM23">
            <v>18.38</v>
          </cell>
          <cell r="AN23">
            <v>1748.31</v>
          </cell>
          <cell r="AO23">
            <v>286.02</v>
          </cell>
          <cell r="AT23">
            <v>477</v>
          </cell>
          <cell r="AW23">
            <v>16.600000000000001</v>
          </cell>
          <cell r="AY23">
            <v>779.62</v>
          </cell>
          <cell r="AZ23">
            <v>5284.87</v>
          </cell>
        </row>
        <row r="24">
          <cell r="I24" t="str">
            <v>TÉCNICO APOIO ADMIN/OPERACIONAL II</v>
          </cell>
          <cell r="J24" t="str">
            <v>08/09/1998</v>
          </cell>
          <cell r="K24" t="str">
            <v>20/04/2009</v>
          </cell>
          <cell r="L24">
            <v>1761.51</v>
          </cell>
          <cell r="AE24">
            <v>1867.2</v>
          </cell>
          <cell r="AO24">
            <v>97.47</v>
          </cell>
          <cell r="AW24">
            <v>11.11</v>
          </cell>
          <cell r="AY24">
            <v>108.58</v>
          </cell>
          <cell r="AZ24">
            <v>1975.78</v>
          </cell>
        </row>
        <row r="25">
          <cell r="I25" t="str">
            <v>AGENTE COMERCIAL II</v>
          </cell>
          <cell r="J25" t="str">
            <v>03/07/2012</v>
          </cell>
          <cell r="L25">
            <v>956.89</v>
          </cell>
          <cell r="Z25">
            <v>355</v>
          </cell>
          <cell r="AE25">
            <v>1311.89</v>
          </cell>
          <cell r="AF25">
            <v>374.95</v>
          </cell>
          <cell r="AG25">
            <v>104.95</v>
          </cell>
          <cell r="AH25">
            <v>145.77000000000001</v>
          </cell>
          <cell r="AI25">
            <v>43.74</v>
          </cell>
          <cell r="AJ25">
            <v>11.66</v>
          </cell>
          <cell r="AK25">
            <v>109.32</v>
          </cell>
          <cell r="AL25">
            <v>32.799999999999997</v>
          </cell>
          <cell r="AM25">
            <v>8.75</v>
          </cell>
          <cell r="AN25">
            <v>831.94</v>
          </cell>
          <cell r="AO25">
            <v>389.89</v>
          </cell>
          <cell r="AT25">
            <v>477</v>
          </cell>
          <cell r="AW25">
            <v>5.12</v>
          </cell>
          <cell r="AY25">
            <v>872.01</v>
          </cell>
          <cell r="AZ25">
            <v>3015.84</v>
          </cell>
        </row>
        <row r="26">
          <cell r="I26" t="str">
            <v>TÉCNICO APOIO ADMIN/OPERACIONAL I</v>
          </cell>
          <cell r="J26" t="str">
            <v>03/04/2006</v>
          </cell>
          <cell r="L26">
            <v>1589.47</v>
          </cell>
          <cell r="Z26">
            <v>800</v>
          </cell>
          <cell r="AC26">
            <v>248.8</v>
          </cell>
          <cell r="AE26">
            <v>2638.27</v>
          </cell>
          <cell r="AF26">
            <v>912.33</v>
          </cell>
          <cell r="AG26">
            <v>211.06</v>
          </cell>
          <cell r="AH26">
            <v>293.14</v>
          </cell>
          <cell r="AI26">
            <v>105.55</v>
          </cell>
          <cell r="AJ26">
            <v>23.45</v>
          </cell>
          <cell r="AK26">
            <v>219.85</v>
          </cell>
          <cell r="AL26">
            <v>79.16</v>
          </cell>
          <cell r="AM26">
            <v>17.579999999999998</v>
          </cell>
          <cell r="AN26">
            <v>1862.12</v>
          </cell>
          <cell r="AO26">
            <v>292.42</v>
          </cell>
          <cell r="AT26">
            <v>477</v>
          </cell>
          <cell r="AW26">
            <v>9.83</v>
          </cell>
          <cell r="AY26">
            <v>779.25</v>
          </cell>
          <cell r="AZ26">
            <v>5279.6399999999994</v>
          </cell>
        </row>
        <row r="27">
          <cell r="I27" t="str">
            <v>AGENTE COMERCIAL II</v>
          </cell>
          <cell r="J27" t="str">
            <v>03/07/2012</v>
          </cell>
          <cell r="L27">
            <v>956.89</v>
          </cell>
          <cell r="N27">
            <v>41.39</v>
          </cell>
          <cell r="T27">
            <v>10.35</v>
          </cell>
          <cell r="Z27">
            <v>280</v>
          </cell>
          <cell r="AE27">
            <v>1288.6300000000001</v>
          </cell>
          <cell r="AF27">
            <v>368.3</v>
          </cell>
          <cell r="AG27">
            <v>103.09</v>
          </cell>
          <cell r="AH27">
            <v>143.18</v>
          </cell>
          <cell r="AI27">
            <v>42.96</v>
          </cell>
          <cell r="AJ27">
            <v>11.46</v>
          </cell>
          <cell r="AK27">
            <v>107.38</v>
          </cell>
          <cell r="AL27">
            <v>32.22</v>
          </cell>
          <cell r="AM27">
            <v>8.59</v>
          </cell>
          <cell r="AN27">
            <v>817.18</v>
          </cell>
          <cell r="AO27">
            <v>240.48</v>
          </cell>
          <cell r="AT27">
            <v>477</v>
          </cell>
          <cell r="AW27">
            <v>5.12</v>
          </cell>
          <cell r="AY27">
            <v>722.6</v>
          </cell>
          <cell r="AZ27">
            <v>2828.41</v>
          </cell>
        </row>
        <row r="28">
          <cell r="I28" t="str">
            <v>AGENTE COMERCIAL II</v>
          </cell>
          <cell r="J28" t="str">
            <v>16/02/2012</v>
          </cell>
          <cell r="L28">
            <v>956.89</v>
          </cell>
          <cell r="N28">
            <v>104.54</v>
          </cell>
          <cell r="T28">
            <v>26.14</v>
          </cell>
          <cell r="Z28">
            <v>880</v>
          </cell>
          <cell r="AE28">
            <v>1967.57</v>
          </cell>
          <cell r="AF28">
            <v>562.35</v>
          </cell>
          <cell r="AG28">
            <v>157.4</v>
          </cell>
          <cell r="AH28">
            <v>218.61</v>
          </cell>
          <cell r="AI28">
            <v>65.59</v>
          </cell>
          <cell r="AJ28">
            <v>17.489999999999998</v>
          </cell>
          <cell r="AK28">
            <v>158.27000000000001</v>
          </cell>
          <cell r="AL28">
            <v>47.49</v>
          </cell>
          <cell r="AM28">
            <v>12.66</v>
          </cell>
          <cell r="AN28">
            <v>1239.8599999999999</v>
          </cell>
          <cell r="AO28">
            <v>194.94</v>
          </cell>
          <cell r="AT28">
            <v>477</v>
          </cell>
          <cell r="AW28">
            <v>5.12</v>
          </cell>
          <cell r="AY28">
            <v>677.06</v>
          </cell>
          <cell r="AZ28">
            <v>3884.49</v>
          </cell>
        </row>
        <row r="29">
          <cell r="I29" t="str">
            <v>OPERADOR ETE</v>
          </cell>
          <cell r="J29" t="str">
            <v>12/04/2005</v>
          </cell>
          <cell r="L29">
            <v>1029.6400000000001</v>
          </cell>
          <cell r="R29">
            <v>155.85</v>
          </cell>
          <cell r="S29">
            <v>205.93</v>
          </cell>
          <cell r="T29">
            <v>81.58</v>
          </cell>
          <cell r="V29">
            <v>170.46</v>
          </cell>
          <cell r="AC29">
            <v>248.8</v>
          </cell>
          <cell r="AE29">
            <v>1892.26</v>
          </cell>
          <cell r="AF29">
            <v>654.36</v>
          </cell>
          <cell r="AG29">
            <v>151.38</v>
          </cell>
          <cell r="AH29">
            <v>201.43</v>
          </cell>
          <cell r="AI29">
            <v>72.52</v>
          </cell>
          <cell r="AJ29">
            <v>16.12</v>
          </cell>
          <cell r="AK29">
            <v>151.08000000000001</v>
          </cell>
          <cell r="AL29">
            <v>54.4</v>
          </cell>
          <cell r="AM29">
            <v>12.08</v>
          </cell>
          <cell r="AN29">
            <v>1313.37</v>
          </cell>
          <cell r="AO29">
            <v>292.42</v>
          </cell>
          <cell r="AT29">
            <v>477</v>
          </cell>
          <cell r="AW29">
            <v>5.66</v>
          </cell>
          <cell r="AY29">
            <v>775.08</v>
          </cell>
          <cell r="AZ29">
            <v>3980.71</v>
          </cell>
        </row>
        <row r="30">
          <cell r="I30" t="str">
            <v>GESTOR CADASTRO</v>
          </cell>
          <cell r="J30" t="str">
            <v>15/12/2008</v>
          </cell>
          <cell r="L30">
            <v>7440.78</v>
          </cell>
          <cell r="AE30">
            <v>7440.78</v>
          </cell>
          <cell r="AF30">
            <v>2599.21</v>
          </cell>
          <cell r="AG30">
            <v>727.54</v>
          </cell>
          <cell r="AH30">
            <v>5787.27</v>
          </cell>
          <cell r="AI30">
            <v>1736.51</v>
          </cell>
          <cell r="AJ30">
            <v>462.98</v>
          </cell>
          <cell r="AK30">
            <v>620.07000000000005</v>
          </cell>
          <cell r="AL30">
            <v>186.06</v>
          </cell>
          <cell r="AM30">
            <v>49.61</v>
          </cell>
          <cell r="AN30">
            <v>12169.25</v>
          </cell>
          <cell r="AO30">
            <v>632.9</v>
          </cell>
          <cell r="AT30">
            <v>477</v>
          </cell>
          <cell r="AW30">
            <v>53.36</v>
          </cell>
          <cell r="AY30">
            <v>1163.26</v>
          </cell>
          <cell r="AZ30">
            <v>20773.29</v>
          </cell>
        </row>
        <row r="31">
          <cell r="I31" t="str">
            <v>AGENTE COMERCIAL II</v>
          </cell>
          <cell r="J31" t="str">
            <v>03/07/2012</v>
          </cell>
          <cell r="L31">
            <v>956.89</v>
          </cell>
          <cell r="Z31">
            <v>172.5</v>
          </cell>
          <cell r="AE31">
            <v>1129.3900000000001</v>
          </cell>
          <cell r="AF31">
            <v>322.79000000000002</v>
          </cell>
          <cell r="AG31">
            <v>90.35</v>
          </cell>
          <cell r="AH31">
            <v>125.49</v>
          </cell>
          <cell r="AI31">
            <v>37.659999999999997</v>
          </cell>
          <cell r="AJ31">
            <v>10.039999999999999</v>
          </cell>
          <cell r="AK31">
            <v>94.12</v>
          </cell>
          <cell r="AL31">
            <v>28.24</v>
          </cell>
          <cell r="AM31">
            <v>7.53</v>
          </cell>
          <cell r="AN31">
            <v>716.22</v>
          </cell>
          <cell r="AO31">
            <v>383.49</v>
          </cell>
          <cell r="AR31">
            <v>359.71</v>
          </cell>
          <cell r="AT31">
            <v>477</v>
          </cell>
          <cell r="AW31">
            <v>5.12</v>
          </cell>
          <cell r="AY31">
            <v>1225.32</v>
          </cell>
          <cell r="AZ31">
            <v>3070.9300000000003</v>
          </cell>
        </row>
        <row r="32">
          <cell r="I32" t="str">
            <v>AGENTE COMERCIAL II</v>
          </cell>
          <cell r="J32" t="str">
            <v>03/07/2012</v>
          </cell>
          <cell r="L32">
            <v>956.89</v>
          </cell>
          <cell r="Z32">
            <v>190</v>
          </cell>
          <cell r="AE32">
            <v>1146.8900000000001</v>
          </cell>
          <cell r="AF32">
            <v>327.79</v>
          </cell>
          <cell r="AG32">
            <v>91.75</v>
          </cell>
          <cell r="AH32">
            <v>127.43</v>
          </cell>
          <cell r="AI32">
            <v>38.24</v>
          </cell>
          <cell r="AJ32">
            <v>10.199999999999999</v>
          </cell>
          <cell r="AK32">
            <v>95.57</v>
          </cell>
          <cell r="AL32">
            <v>28.68</v>
          </cell>
          <cell r="AM32">
            <v>7.64</v>
          </cell>
          <cell r="AN32">
            <v>727.3</v>
          </cell>
          <cell r="AO32">
            <v>97.47</v>
          </cell>
          <cell r="AT32">
            <v>477</v>
          </cell>
          <cell r="AW32">
            <v>5.12</v>
          </cell>
          <cell r="AY32">
            <v>579.59</v>
          </cell>
          <cell r="AZ32">
            <v>2453.7799999999997</v>
          </cell>
        </row>
        <row r="33">
          <cell r="I33" t="str">
            <v>AGENTE COMERCIAL II</v>
          </cell>
          <cell r="J33" t="str">
            <v>15/08/2012</v>
          </cell>
          <cell r="L33">
            <v>956.89</v>
          </cell>
          <cell r="N33">
            <v>0.96</v>
          </cell>
          <cell r="T33">
            <v>0.24</v>
          </cell>
          <cell r="Z33">
            <v>50</v>
          </cell>
          <cell r="AE33">
            <v>1008.09</v>
          </cell>
          <cell r="AF33">
            <v>288.12</v>
          </cell>
          <cell r="AG33">
            <v>80.64</v>
          </cell>
          <cell r="AH33">
            <v>112.01</v>
          </cell>
          <cell r="AI33">
            <v>33.61</v>
          </cell>
          <cell r="AJ33">
            <v>8.9600000000000009</v>
          </cell>
          <cell r="AK33">
            <v>84.01</v>
          </cell>
          <cell r="AL33">
            <v>25.2</v>
          </cell>
          <cell r="AM33">
            <v>6.72</v>
          </cell>
          <cell r="AN33">
            <v>639.27</v>
          </cell>
          <cell r="AO33">
            <v>143.01</v>
          </cell>
          <cell r="AT33">
            <v>477</v>
          </cell>
          <cell r="AW33">
            <v>5.12</v>
          </cell>
          <cell r="AY33">
            <v>625.13</v>
          </cell>
          <cell r="AZ33">
            <v>2272.4900000000002</v>
          </cell>
        </row>
        <row r="34">
          <cell r="I34" t="str">
            <v>ANALISTA COMUNICAÇÃO I</v>
          </cell>
          <cell r="J34" t="str">
            <v>16/05/2012</v>
          </cell>
          <cell r="L34">
            <v>2000</v>
          </cell>
          <cell r="N34">
            <v>7</v>
          </cell>
          <cell r="T34">
            <v>1.75</v>
          </cell>
          <cell r="AE34">
            <v>2008.75</v>
          </cell>
          <cell r="AF34">
            <v>574.11</v>
          </cell>
          <cell r="AG34">
            <v>160.69999999999999</v>
          </cell>
          <cell r="AH34">
            <v>223.2</v>
          </cell>
          <cell r="AI34">
            <v>66.97</v>
          </cell>
          <cell r="AJ34">
            <v>17.86</v>
          </cell>
          <cell r="AK34">
            <v>167.4</v>
          </cell>
          <cell r="AL34">
            <v>50.23</v>
          </cell>
          <cell r="AM34">
            <v>13.4</v>
          </cell>
          <cell r="AN34">
            <v>1273.8699999999999</v>
          </cell>
          <cell r="AO34">
            <v>143.01</v>
          </cell>
          <cell r="AT34">
            <v>477</v>
          </cell>
          <cell r="AU34">
            <v>108.3</v>
          </cell>
          <cell r="AW34">
            <v>12.88</v>
          </cell>
          <cell r="AY34">
            <v>741.19</v>
          </cell>
          <cell r="AZ34">
            <v>4023.81</v>
          </cell>
        </row>
        <row r="35">
          <cell r="I35" t="str">
            <v>ESTAGIÁRIO II</v>
          </cell>
          <cell r="J35" t="str">
            <v>02/07/2012</v>
          </cell>
          <cell r="L35">
            <v>643.13</v>
          </cell>
          <cell r="AT35">
            <v>265.5</v>
          </cell>
          <cell r="AW35">
            <v>4.78</v>
          </cell>
          <cell r="AY35">
            <v>270.27999999999997</v>
          </cell>
          <cell r="AZ35">
            <v>270.27999999999997</v>
          </cell>
        </row>
        <row r="36">
          <cell r="I36" t="str">
            <v>ASSISTENTE JURÍDICO II</v>
          </cell>
          <cell r="J36" t="str">
            <v>12/09/2011</v>
          </cell>
          <cell r="L36">
            <v>2428.0300000000002</v>
          </cell>
          <cell r="AE36">
            <v>2428.0300000000002</v>
          </cell>
          <cell r="AF36">
            <v>693.95</v>
          </cell>
          <cell r="AG36">
            <v>194.24</v>
          </cell>
          <cell r="AH36">
            <v>269.77999999999997</v>
          </cell>
          <cell r="AI36">
            <v>80.95</v>
          </cell>
          <cell r="AJ36">
            <v>21.59</v>
          </cell>
          <cell r="AK36">
            <v>202.34</v>
          </cell>
          <cell r="AL36">
            <v>60.71</v>
          </cell>
          <cell r="AM36">
            <v>16.190000000000001</v>
          </cell>
          <cell r="AN36">
            <v>1539.75</v>
          </cell>
          <cell r="AO36">
            <v>143.01</v>
          </cell>
          <cell r="AT36">
            <v>477</v>
          </cell>
          <cell r="AW36">
            <v>16.059999999999999</v>
          </cell>
          <cell r="AY36">
            <v>636.07000000000005</v>
          </cell>
          <cell r="AZ36">
            <v>4603.8500000000004</v>
          </cell>
        </row>
        <row r="37">
          <cell r="I37" t="str">
            <v>OPERADOR SES</v>
          </cell>
          <cell r="J37" t="str">
            <v>04/04/2006</v>
          </cell>
          <cell r="L37">
            <v>1068.8</v>
          </cell>
          <cell r="R37">
            <v>160.62</v>
          </cell>
          <cell r="S37">
            <v>213.76</v>
          </cell>
          <cell r="T37">
            <v>84.08</v>
          </cell>
          <cell r="V37">
            <v>175.68</v>
          </cell>
          <cell r="AC37">
            <v>248.8</v>
          </cell>
          <cell r="AE37">
            <v>1951.74</v>
          </cell>
          <cell r="AF37">
            <v>674.93</v>
          </cell>
          <cell r="AG37">
            <v>156.13</v>
          </cell>
          <cell r="AH37">
            <v>208.05</v>
          </cell>
          <cell r="AI37">
            <v>74.91</v>
          </cell>
          <cell r="AJ37">
            <v>16.649999999999999</v>
          </cell>
          <cell r="AK37">
            <v>156.03</v>
          </cell>
          <cell r="AL37">
            <v>56.18</v>
          </cell>
          <cell r="AM37">
            <v>12.48</v>
          </cell>
          <cell r="AN37">
            <v>1355.36</v>
          </cell>
          <cell r="AO37">
            <v>389.89</v>
          </cell>
          <cell r="AT37">
            <v>477</v>
          </cell>
          <cell r="AW37">
            <v>5.95</v>
          </cell>
          <cell r="AY37">
            <v>872.84</v>
          </cell>
          <cell r="AZ37">
            <v>4179.9399999999996</v>
          </cell>
        </row>
        <row r="38">
          <cell r="I38" t="str">
            <v>TÉCNICO APOIO ADMIN/OPERACIONAL II</v>
          </cell>
          <cell r="J38" t="str">
            <v>01/06/1977</v>
          </cell>
          <cell r="L38">
            <v>1969.36</v>
          </cell>
          <cell r="M38">
            <v>531.72</v>
          </cell>
          <cell r="N38">
            <v>88.79</v>
          </cell>
          <cell r="T38">
            <v>22.2</v>
          </cell>
          <cell r="AE38">
            <v>2612.0700000000002</v>
          </cell>
          <cell r="AF38">
            <v>746.55</v>
          </cell>
          <cell r="AG38">
            <v>208.96</v>
          </cell>
          <cell r="AH38">
            <v>290.23</v>
          </cell>
          <cell r="AI38">
            <v>87.08</v>
          </cell>
          <cell r="AJ38">
            <v>23.22</v>
          </cell>
          <cell r="AK38">
            <v>217.67</v>
          </cell>
          <cell r="AL38">
            <v>65.319999999999993</v>
          </cell>
          <cell r="AM38">
            <v>17.41</v>
          </cell>
          <cell r="AN38">
            <v>1656.44</v>
          </cell>
          <cell r="AO38">
            <v>194.94</v>
          </cell>
          <cell r="AT38">
            <v>477</v>
          </cell>
          <cell r="AW38">
            <v>12.65</v>
          </cell>
          <cell r="AY38">
            <v>684.59</v>
          </cell>
          <cell r="AZ38">
            <v>4953.1000000000004</v>
          </cell>
        </row>
        <row r="39">
          <cell r="I39" t="str">
            <v>TÉCNICO ELETRO ELETRÔNICO I</v>
          </cell>
          <cell r="J39" t="str">
            <v>15/05/2012</v>
          </cell>
          <cell r="L39">
            <v>1183.93</v>
          </cell>
          <cell r="N39">
            <v>26.08</v>
          </cell>
          <cell r="S39">
            <v>236.79</v>
          </cell>
          <cell r="T39">
            <v>6.52</v>
          </cell>
          <cell r="AB39">
            <v>355.18</v>
          </cell>
          <cell r="AE39">
            <v>1808.5</v>
          </cell>
          <cell r="AF39">
            <v>468.76</v>
          </cell>
          <cell r="AG39">
            <v>131.21</v>
          </cell>
          <cell r="AH39">
            <v>200.11</v>
          </cell>
          <cell r="AI39">
            <v>60.05</v>
          </cell>
          <cell r="AJ39">
            <v>16.010000000000002</v>
          </cell>
          <cell r="AK39">
            <v>150.08000000000001</v>
          </cell>
          <cell r="AL39">
            <v>45.04</v>
          </cell>
          <cell r="AM39">
            <v>12.01</v>
          </cell>
          <cell r="AN39">
            <v>1083.27</v>
          </cell>
          <cell r="AO39">
            <v>143.01</v>
          </cell>
          <cell r="AT39">
            <v>477</v>
          </cell>
          <cell r="AW39">
            <v>6.81</v>
          </cell>
          <cell r="AY39">
            <v>626.82000000000005</v>
          </cell>
          <cell r="AZ39">
            <v>3518.59</v>
          </cell>
        </row>
        <row r="40">
          <cell r="I40" t="str">
            <v>GESTOR DE PLANEJAMENTO E CONTROLE</v>
          </cell>
          <cell r="J40" t="str">
            <v>02/06/2008</v>
          </cell>
          <cell r="L40">
            <v>8810.86</v>
          </cell>
          <cell r="AE40">
            <v>8810.86</v>
          </cell>
          <cell r="AF40">
            <v>2518.21</v>
          </cell>
          <cell r="AG40">
            <v>704.86</v>
          </cell>
          <cell r="AH40">
            <v>978.98</v>
          </cell>
          <cell r="AI40">
            <v>293.75</v>
          </cell>
          <cell r="AJ40">
            <v>78.319999999999993</v>
          </cell>
          <cell r="AK40">
            <v>734.24</v>
          </cell>
          <cell r="AL40">
            <v>220.31</v>
          </cell>
          <cell r="AM40">
            <v>58.74</v>
          </cell>
          <cell r="AN40">
            <v>5587.41</v>
          </cell>
          <cell r="AO40">
            <v>210.97</v>
          </cell>
          <cell r="AT40">
            <v>477</v>
          </cell>
          <cell r="AW40">
            <v>63.55</v>
          </cell>
          <cell r="AX40">
            <v>1092.45</v>
          </cell>
          <cell r="AY40">
            <v>1843.97</v>
          </cell>
          <cell r="AZ40">
            <v>16242.240000000002</v>
          </cell>
        </row>
        <row r="41">
          <cell r="I41" t="str">
            <v>ASSISTENTE ADMINISTRATIVO I</v>
          </cell>
          <cell r="J41" t="str">
            <v>21/01/2008</v>
          </cell>
          <cell r="L41">
            <v>1065.1400000000001</v>
          </cell>
          <cell r="AE41">
            <v>1065.1400000000001</v>
          </cell>
          <cell r="AF41">
            <v>374.56</v>
          </cell>
          <cell r="AG41">
            <v>104.84</v>
          </cell>
          <cell r="AH41">
            <v>842.3</v>
          </cell>
          <cell r="AI41">
            <v>252.74</v>
          </cell>
          <cell r="AJ41">
            <v>67.38</v>
          </cell>
          <cell r="AK41">
            <v>88.76</v>
          </cell>
          <cell r="AL41">
            <v>26.64</v>
          </cell>
          <cell r="AM41">
            <v>7.1</v>
          </cell>
          <cell r="AN41">
            <v>1764.32</v>
          </cell>
          <cell r="AO41">
            <v>143.01</v>
          </cell>
          <cell r="AT41">
            <v>477</v>
          </cell>
          <cell r="AW41">
            <v>5.92</v>
          </cell>
          <cell r="AY41">
            <v>625.92999999999995</v>
          </cell>
          <cell r="AZ41">
            <v>3455.3900000000003</v>
          </cell>
        </row>
        <row r="42">
          <cell r="I42" t="str">
            <v>TÉCNICO QUÍMICO II</v>
          </cell>
          <cell r="J42" t="str">
            <v>01/08/2005</v>
          </cell>
          <cell r="L42">
            <v>1527.77</v>
          </cell>
          <cell r="AC42">
            <v>124.4</v>
          </cell>
          <cell r="AE42">
            <v>1652.17</v>
          </cell>
          <cell r="AF42">
            <v>472.2</v>
          </cell>
          <cell r="AG42">
            <v>132.16999999999999</v>
          </cell>
          <cell r="AH42">
            <v>183.57</v>
          </cell>
          <cell r="AI42">
            <v>55.08</v>
          </cell>
          <cell r="AJ42">
            <v>14.68</v>
          </cell>
          <cell r="AK42">
            <v>136.09</v>
          </cell>
          <cell r="AL42">
            <v>40.83</v>
          </cell>
          <cell r="AM42">
            <v>10.89</v>
          </cell>
          <cell r="AN42">
            <v>1045.51</v>
          </cell>
          <cell r="AO42">
            <v>292.42</v>
          </cell>
          <cell r="AQ42">
            <v>215.83</v>
          </cell>
          <cell r="AT42">
            <v>477</v>
          </cell>
          <cell r="AW42">
            <v>9.3699999999999992</v>
          </cell>
          <cell r="AY42">
            <v>994.62</v>
          </cell>
          <cell r="AZ42">
            <v>3692.3</v>
          </cell>
        </row>
        <row r="43">
          <cell r="I43" t="str">
            <v>ASSISTENTE CONTROLADORIA I</v>
          </cell>
          <cell r="J43" t="str">
            <v>04/07/2011</v>
          </cell>
          <cell r="L43">
            <v>1228.72</v>
          </cell>
          <cell r="N43">
            <v>30.72</v>
          </cell>
          <cell r="T43">
            <v>7.68</v>
          </cell>
          <cell r="AE43">
            <v>1267.1199999999999</v>
          </cell>
          <cell r="AF43">
            <v>362.15</v>
          </cell>
          <cell r="AG43">
            <v>101.36</v>
          </cell>
          <cell r="AH43">
            <v>140.79</v>
          </cell>
          <cell r="AI43">
            <v>42.25</v>
          </cell>
          <cell r="AJ43">
            <v>11.26</v>
          </cell>
          <cell r="AK43">
            <v>105.6</v>
          </cell>
          <cell r="AL43">
            <v>31.69</v>
          </cell>
          <cell r="AM43">
            <v>8.44</v>
          </cell>
          <cell r="AN43">
            <v>803.54</v>
          </cell>
          <cell r="AO43">
            <v>97.47</v>
          </cell>
          <cell r="AT43">
            <v>477</v>
          </cell>
          <cell r="AW43">
            <v>7.14</v>
          </cell>
          <cell r="AY43">
            <v>581.61</v>
          </cell>
          <cell r="AZ43">
            <v>2652.27</v>
          </cell>
        </row>
        <row r="44">
          <cell r="I44" t="str">
            <v>ASSISTENTE JURÍDICO I</v>
          </cell>
          <cell r="J44" t="str">
            <v>03/05/2012</v>
          </cell>
          <cell r="L44">
            <v>1580.85</v>
          </cell>
          <cell r="AE44">
            <v>1580.85</v>
          </cell>
          <cell r="AF44">
            <v>451.82</v>
          </cell>
          <cell r="AG44">
            <v>126.46</v>
          </cell>
          <cell r="AH44">
            <v>175.65</v>
          </cell>
          <cell r="AI44">
            <v>52.7</v>
          </cell>
          <cell r="AJ44">
            <v>14.05</v>
          </cell>
          <cell r="AK44">
            <v>131.74</v>
          </cell>
          <cell r="AL44">
            <v>39.53</v>
          </cell>
          <cell r="AM44">
            <v>10.54</v>
          </cell>
          <cell r="AN44">
            <v>1002.49</v>
          </cell>
          <cell r="AO44">
            <v>143.01</v>
          </cell>
          <cell r="AT44">
            <v>477</v>
          </cell>
          <cell r="AW44">
            <v>9.76</v>
          </cell>
          <cell r="AY44">
            <v>629.77</v>
          </cell>
          <cell r="AZ44">
            <v>3213.1099999999997</v>
          </cell>
        </row>
        <row r="45">
          <cell r="I45" t="str">
            <v>ANALISTA ADMINISTRATIVO</v>
          </cell>
          <cell r="J45" t="str">
            <v>16/11/2009</v>
          </cell>
          <cell r="L45">
            <v>2596.65</v>
          </cell>
          <cell r="N45">
            <v>135.68</v>
          </cell>
          <cell r="T45">
            <v>33.92</v>
          </cell>
          <cell r="AE45">
            <v>2766.25</v>
          </cell>
          <cell r="AF45">
            <v>1002.98</v>
          </cell>
          <cell r="AG45">
            <v>280.74</v>
          </cell>
          <cell r="AH45">
            <v>2287.4699999999998</v>
          </cell>
          <cell r="AI45">
            <v>686.38</v>
          </cell>
          <cell r="AJ45">
            <v>183</v>
          </cell>
          <cell r="AK45">
            <v>230.52</v>
          </cell>
          <cell r="AL45">
            <v>69.17</v>
          </cell>
          <cell r="AM45">
            <v>18.440000000000001</v>
          </cell>
          <cell r="AN45">
            <v>4758.7</v>
          </cell>
          <cell r="AT45">
            <v>477</v>
          </cell>
          <cell r="AW45">
            <v>17.32</v>
          </cell>
          <cell r="AY45">
            <v>494.32</v>
          </cell>
          <cell r="AZ45">
            <v>8019.2699999999995</v>
          </cell>
        </row>
        <row r="46">
          <cell r="I46" t="str">
            <v>GESTOR MEIO AMBIENTE E QUALIDADE</v>
          </cell>
          <cell r="J46" t="str">
            <v>19/11/2007</v>
          </cell>
          <cell r="L46">
            <v>6380.57</v>
          </cell>
          <cell r="AE46">
            <v>6380.57</v>
          </cell>
          <cell r="AF46">
            <v>1823.61</v>
          </cell>
          <cell r="AG46">
            <v>510.44</v>
          </cell>
          <cell r="AH46">
            <v>708.95</v>
          </cell>
          <cell r="AI46">
            <v>212.73</v>
          </cell>
          <cell r="AJ46">
            <v>56.71</v>
          </cell>
          <cell r="AK46">
            <v>531.72</v>
          </cell>
          <cell r="AL46">
            <v>159.54</v>
          </cell>
          <cell r="AM46">
            <v>42.53</v>
          </cell>
          <cell r="AN46">
            <v>4046.23</v>
          </cell>
          <cell r="AO46">
            <v>286.02</v>
          </cell>
          <cell r="AT46">
            <v>477</v>
          </cell>
          <cell r="AW46">
            <v>45.47</v>
          </cell>
          <cell r="AY46">
            <v>808.49</v>
          </cell>
          <cell r="AZ46">
            <v>11235.29</v>
          </cell>
        </row>
        <row r="47">
          <cell r="I47" t="str">
            <v>ANALISTA DE SISTEMAS II</v>
          </cell>
          <cell r="J47" t="str">
            <v>01/06/2010</v>
          </cell>
          <cell r="L47">
            <v>1266.17</v>
          </cell>
          <cell r="N47">
            <v>14.56</v>
          </cell>
          <cell r="T47">
            <v>3.64</v>
          </cell>
          <cell r="AE47">
            <v>1284.3699999999999</v>
          </cell>
          <cell r="AF47">
            <v>367.08</v>
          </cell>
          <cell r="AG47">
            <v>102.74</v>
          </cell>
          <cell r="AH47">
            <v>142.71</v>
          </cell>
          <cell r="AI47">
            <v>42.82</v>
          </cell>
          <cell r="AJ47">
            <v>11.42</v>
          </cell>
          <cell r="AK47">
            <v>107.03</v>
          </cell>
          <cell r="AL47">
            <v>32.11</v>
          </cell>
          <cell r="AM47">
            <v>8.56</v>
          </cell>
          <cell r="AN47">
            <v>814.47</v>
          </cell>
          <cell r="AO47">
            <v>429.02</v>
          </cell>
          <cell r="AT47">
            <v>477</v>
          </cell>
          <cell r="AU47">
            <v>108.3</v>
          </cell>
          <cell r="AW47">
            <v>7.42</v>
          </cell>
          <cell r="AY47">
            <v>1021.74</v>
          </cell>
          <cell r="AZ47">
            <v>3120.58</v>
          </cell>
        </row>
        <row r="48">
          <cell r="I48" t="str">
            <v>AGENTE COMERCIAL II</v>
          </cell>
          <cell r="J48" t="str">
            <v>01/10/2006</v>
          </cell>
          <cell r="L48">
            <v>956.89</v>
          </cell>
          <cell r="N48">
            <v>53.83</v>
          </cell>
          <cell r="T48">
            <v>13.46</v>
          </cell>
          <cell r="Z48">
            <v>212.5</v>
          </cell>
          <cell r="AE48">
            <v>1236.68</v>
          </cell>
          <cell r="AF48">
            <v>353.45</v>
          </cell>
          <cell r="AG48">
            <v>98.93</v>
          </cell>
          <cell r="AH48">
            <v>137.4</v>
          </cell>
          <cell r="AI48">
            <v>41.23</v>
          </cell>
          <cell r="AJ48">
            <v>10.99</v>
          </cell>
          <cell r="AK48">
            <v>103.06</v>
          </cell>
          <cell r="AL48">
            <v>30.93</v>
          </cell>
          <cell r="AM48">
            <v>8.25</v>
          </cell>
          <cell r="AN48">
            <v>784.24</v>
          </cell>
          <cell r="AO48">
            <v>292.42</v>
          </cell>
          <cell r="AT48">
            <v>477</v>
          </cell>
          <cell r="AU48">
            <v>48.45</v>
          </cell>
          <cell r="AW48">
            <v>5.12</v>
          </cell>
          <cell r="AY48">
            <v>822.99</v>
          </cell>
          <cell r="AZ48">
            <v>2843.91</v>
          </cell>
        </row>
        <row r="49">
          <cell r="I49" t="str">
            <v>GESTOR  PROJETOS COMERCIAIS</v>
          </cell>
          <cell r="J49" t="str">
            <v>03/09/2012</v>
          </cell>
          <cell r="L49">
            <v>9800</v>
          </cell>
          <cell r="AE49">
            <v>9800</v>
          </cell>
          <cell r="AF49">
            <v>2614.1799999999998</v>
          </cell>
          <cell r="AG49">
            <v>731.73</v>
          </cell>
          <cell r="AH49">
            <v>1088.8900000000001</v>
          </cell>
          <cell r="AI49">
            <v>326.73</v>
          </cell>
          <cell r="AJ49">
            <v>87.11</v>
          </cell>
          <cell r="AK49">
            <v>816.67</v>
          </cell>
          <cell r="AL49">
            <v>245.05</v>
          </cell>
          <cell r="AM49">
            <v>65.33</v>
          </cell>
          <cell r="AN49">
            <v>5975.69</v>
          </cell>
          <cell r="AO49">
            <v>572.03</v>
          </cell>
          <cell r="AT49">
            <v>445.2</v>
          </cell>
          <cell r="AW49">
            <v>70.91</v>
          </cell>
          <cell r="AY49">
            <v>1088.1400000000001</v>
          </cell>
          <cell r="AZ49">
            <v>16863.830000000002</v>
          </cell>
        </row>
        <row r="50">
          <cell r="I50" t="str">
            <v>AGENTE COMERCIAL II</v>
          </cell>
          <cell r="J50" t="str">
            <v>03/07/2012</v>
          </cell>
          <cell r="L50">
            <v>956.89</v>
          </cell>
          <cell r="N50">
            <v>197.84</v>
          </cell>
          <cell r="T50">
            <v>49.46</v>
          </cell>
          <cell r="Z50">
            <v>216</v>
          </cell>
          <cell r="AE50">
            <v>1420.19</v>
          </cell>
          <cell r="AF50">
            <v>405.9</v>
          </cell>
          <cell r="AG50">
            <v>113.61</v>
          </cell>
          <cell r="AH50">
            <v>157.80000000000001</v>
          </cell>
          <cell r="AI50">
            <v>47.35</v>
          </cell>
          <cell r="AJ50">
            <v>12.62</v>
          </cell>
          <cell r="AK50">
            <v>118.35</v>
          </cell>
          <cell r="AL50">
            <v>35.51</v>
          </cell>
          <cell r="AM50">
            <v>9.4700000000000006</v>
          </cell>
          <cell r="AN50">
            <v>900.61</v>
          </cell>
          <cell r="AO50">
            <v>383.49</v>
          </cell>
          <cell r="AT50">
            <v>477</v>
          </cell>
          <cell r="AW50">
            <v>5.12</v>
          </cell>
          <cell r="AY50">
            <v>865.61</v>
          </cell>
          <cell r="AZ50">
            <v>3186.41</v>
          </cell>
        </row>
        <row r="51">
          <cell r="I51" t="str">
            <v>AGENTE COMERCIAL II</v>
          </cell>
          <cell r="J51" t="str">
            <v>06/12/2011</v>
          </cell>
          <cell r="L51">
            <v>956.89</v>
          </cell>
          <cell r="N51">
            <v>93.78</v>
          </cell>
          <cell r="T51">
            <v>23.45</v>
          </cell>
          <cell r="Z51">
            <v>62.5</v>
          </cell>
          <cell r="AE51">
            <v>1136.6199999999999</v>
          </cell>
          <cell r="AF51">
            <v>324.85000000000002</v>
          </cell>
          <cell r="AG51">
            <v>90.92</v>
          </cell>
          <cell r="AH51">
            <v>126.3</v>
          </cell>
          <cell r="AI51">
            <v>37.9</v>
          </cell>
          <cell r="AJ51">
            <v>10.11</v>
          </cell>
          <cell r="AK51">
            <v>94.72</v>
          </cell>
          <cell r="AL51">
            <v>28.42</v>
          </cell>
          <cell r="AM51">
            <v>7.58</v>
          </cell>
          <cell r="AN51">
            <v>720.8</v>
          </cell>
          <cell r="AO51">
            <v>292.42</v>
          </cell>
          <cell r="AT51">
            <v>477</v>
          </cell>
          <cell r="AW51">
            <v>5.12</v>
          </cell>
          <cell r="AY51">
            <v>774.54</v>
          </cell>
          <cell r="AZ51">
            <v>2631.96</v>
          </cell>
        </row>
        <row r="52">
          <cell r="I52" t="str">
            <v>AGENTE COMERCIAL II</v>
          </cell>
          <cell r="J52" t="str">
            <v>10/01/2011</v>
          </cell>
          <cell r="L52">
            <v>956.89</v>
          </cell>
          <cell r="Z52">
            <v>637.5</v>
          </cell>
          <cell r="AE52">
            <v>1594.39</v>
          </cell>
          <cell r="AF52">
            <v>455.69</v>
          </cell>
          <cell r="AG52">
            <v>127.55</v>
          </cell>
          <cell r="AH52">
            <v>177.15</v>
          </cell>
          <cell r="AI52">
            <v>53.16</v>
          </cell>
          <cell r="AJ52">
            <v>14.17</v>
          </cell>
          <cell r="AK52">
            <v>132.87</v>
          </cell>
          <cell r="AL52">
            <v>39.869999999999997</v>
          </cell>
          <cell r="AM52">
            <v>10.63</v>
          </cell>
          <cell r="AN52">
            <v>1011.09</v>
          </cell>
          <cell r="AO52">
            <v>286.02</v>
          </cell>
          <cell r="AT52">
            <v>477</v>
          </cell>
          <cell r="AW52">
            <v>5.12</v>
          </cell>
          <cell r="AY52">
            <v>768.14</v>
          </cell>
          <cell r="AZ52">
            <v>3373.62</v>
          </cell>
        </row>
        <row r="53">
          <cell r="I53" t="str">
            <v>AGENTE COMERCIAL II</v>
          </cell>
          <cell r="J53" t="str">
            <v>03/07/2012</v>
          </cell>
          <cell r="L53">
            <v>956.89</v>
          </cell>
          <cell r="N53">
            <v>132.05000000000001</v>
          </cell>
          <cell r="T53">
            <v>33.01</v>
          </cell>
          <cell r="Z53">
            <v>297.5</v>
          </cell>
          <cell r="AE53">
            <v>1419.45</v>
          </cell>
          <cell r="AF53">
            <v>405.69</v>
          </cell>
          <cell r="AG53">
            <v>113.55</v>
          </cell>
          <cell r="AH53">
            <v>157.72</v>
          </cell>
          <cell r="AI53">
            <v>47.33</v>
          </cell>
          <cell r="AJ53">
            <v>12.62</v>
          </cell>
          <cell r="AK53">
            <v>118.29</v>
          </cell>
          <cell r="AL53">
            <v>35.49</v>
          </cell>
          <cell r="AM53">
            <v>9.4600000000000009</v>
          </cell>
          <cell r="AN53">
            <v>900.15</v>
          </cell>
          <cell r="AO53">
            <v>766.98</v>
          </cell>
          <cell r="AT53">
            <v>477</v>
          </cell>
          <cell r="AU53">
            <v>108.3</v>
          </cell>
          <cell r="AW53">
            <v>5.12</v>
          </cell>
          <cell r="AY53">
            <v>1357.4</v>
          </cell>
          <cell r="AZ53">
            <v>3677</v>
          </cell>
        </row>
        <row r="54">
          <cell r="I54" t="str">
            <v>AGENTE COMERCIAL II</v>
          </cell>
          <cell r="J54" t="str">
            <v>19/02/2010</v>
          </cell>
          <cell r="L54">
            <v>956.89</v>
          </cell>
          <cell r="N54">
            <v>466.24</v>
          </cell>
          <cell r="T54">
            <v>116.56</v>
          </cell>
          <cell r="AE54">
            <v>1539.69</v>
          </cell>
          <cell r="AF54">
            <v>440.05</v>
          </cell>
          <cell r="AG54">
            <v>123.17</v>
          </cell>
          <cell r="AH54">
            <v>167.74</v>
          </cell>
          <cell r="AI54">
            <v>50.33</v>
          </cell>
          <cell r="AJ54">
            <v>13.42</v>
          </cell>
          <cell r="AK54">
            <v>128.30000000000001</v>
          </cell>
          <cell r="AL54">
            <v>38.5</v>
          </cell>
          <cell r="AM54">
            <v>10.26</v>
          </cell>
          <cell r="AN54">
            <v>971.77</v>
          </cell>
          <cell r="AO54">
            <v>487.36</v>
          </cell>
          <cell r="AT54">
            <v>477</v>
          </cell>
          <cell r="AW54">
            <v>5.12</v>
          </cell>
          <cell r="AY54">
            <v>969.48</v>
          </cell>
          <cell r="AZ54">
            <v>3480.94</v>
          </cell>
        </row>
        <row r="55">
          <cell r="I55" t="str">
            <v>ASSISTENTE ADMINISTRATIVO I</v>
          </cell>
          <cell r="J55" t="str">
            <v>01/09/2006</v>
          </cell>
          <cell r="L55">
            <v>1007.07</v>
          </cell>
          <cell r="AE55">
            <v>1007.07</v>
          </cell>
          <cell r="AF55">
            <v>351.87</v>
          </cell>
          <cell r="AG55">
            <v>98.49</v>
          </cell>
          <cell r="AH55">
            <v>783.72</v>
          </cell>
          <cell r="AI55">
            <v>235.16</v>
          </cell>
          <cell r="AJ55">
            <v>62.7</v>
          </cell>
          <cell r="AK55">
            <v>83.92</v>
          </cell>
          <cell r="AL55">
            <v>25.19</v>
          </cell>
          <cell r="AM55">
            <v>6.71</v>
          </cell>
          <cell r="AN55">
            <v>1647.76</v>
          </cell>
          <cell r="AO55">
            <v>286.02</v>
          </cell>
          <cell r="AQ55">
            <v>215.83</v>
          </cell>
          <cell r="AT55">
            <v>477</v>
          </cell>
          <cell r="AW55">
            <v>5.49</v>
          </cell>
          <cell r="AY55">
            <v>984.34</v>
          </cell>
          <cell r="AZ55">
            <v>3639.17</v>
          </cell>
        </row>
        <row r="56">
          <cell r="I56" t="str">
            <v>SUPERVISOR SERVIÇOS I</v>
          </cell>
          <cell r="J56" t="str">
            <v>01/08/2006</v>
          </cell>
          <cell r="L56">
            <v>1606.1</v>
          </cell>
          <cell r="N56">
            <v>53</v>
          </cell>
          <cell r="T56">
            <v>13.25</v>
          </cell>
          <cell r="AE56">
            <v>1672.35</v>
          </cell>
          <cell r="AF56">
            <v>477.97</v>
          </cell>
          <cell r="AG56">
            <v>133.78</v>
          </cell>
          <cell r="AH56">
            <v>185.82</v>
          </cell>
          <cell r="AI56">
            <v>55.76</v>
          </cell>
          <cell r="AJ56">
            <v>14.86</v>
          </cell>
          <cell r="AK56">
            <v>139.36000000000001</v>
          </cell>
          <cell r="AL56">
            <v>41.82</v>
          </cell>
          <cell r="AM56">
            <v>11.15</v>
          </cell>
          <cell r="AN56">
            <v>1060.52</v>
          </cell>
          <cell r="AO56">
            <v>429.02</v>
          </cell>
          <cell r="AT56">
            <v>477</v>
          </cell>
          <cell r="AW56">
            <v>9.9499999999999993</v>
          </cell>
          <cell r="AY56">
            <v>915.97</v>
          </cell>
          <cell r="AZ56">
            <v>3648.84</v>
          </cell>
        </row>
        <row r="57">
          <cell r="I57" t="str">
            <v>AGENTE COMERCIAL II</v>
          </cell>
          <cell r="J57" t="str">
            <v>10/01/2011</v>
          </cell>
          <cell r="L57">
            <v>956.89</v>
          </cell>
          <cell r="N57">
            <v>99.99</v>
          </cell>
          <cell r="T57">
            <v>25</v>
          </cell>
          <cell r="Z57">
            <v>725.5</v>
          </cell>
          <cell r="AE57">
            <v>1807.38</v>
          </cell>
          <cell r="AF57">
            <v>516.55999999999995</v>
          </cell>
          <cell r="AG57">
            <v>144.59</v>
          </cell>
          <cell r="AH57">
            <v>200.82</v>
          </cell>
          <cell r="AI57">
            <v>60.26</v>
          </cell>
          <cell r="AJ57">
            <v>16.07</v>
          </cell>
          <cell r="AK57">
            <v>150.62</v>
          </cell>
          <cell r="AL57">
            <v>45.2</v>
          </cell>
          <cell r="AM57">
            <v>12.05</v>
          </cell>
          <cell r="AN57">
            <v>1146.17</v>
          </cell>
          <cell r="AO57">
            <v>389.89</v>
          </cell>
          <cell r="AT57">
            <v>477</v>
          </cell>
          <cell r="AW57">
            <v>5.12</v>
          </cell>
          <cell r="AY57">
            <v>872.01</v>
          </cell>
          <cell r="AZ57">
            <v>3825.5600000000004</v>
          </cell>
        </row>
        <row r="58">
          <cell r="I58" t="str">
            <v>ASSISTENTE ADMINISTRATIVO II</v>
          </cell>
          <cell r="J58" t="str">
            <v>05/09/2011</v>
          </cell>
          <cell r="L58">
            <v>1875.73</v>
          </cell>
          <cell r="N58">
            <v>1613.5</v>
          </cell>
          <cell r="R58">
            <v>2.86</v>
          </cell>
          <cell r="T58">
            <v>404.09</v>
          </cell>
          <cell r="AE58">
            <v>3896.18</v>
          </cell>
          <cell r="AF58">
            <v>1113.56</v>
          </cell>
          <cell r="AG58">
            <v>311.69</v>
          </cell>
          <cell r="AH58">
            <v>432.9</v>
          </cell>
          <cell r="AI58">
            <v>129.9</v>
          </cell>
          <cell r="AJ58">
            <v>34.64</v>
          </cell>
          <cell r="AK58">
            <v>324.68</v>
          </cell>
          <cell r="AL58">
            <v>97.42</v>
          </cell>
          <cell r="AM58">
            <v>25.97</v>
          </cell>
          <cell r="AN58">
            <v>2470.7600000000002</v>
          </cell>
          <cell r="AO58">
            <v>572.03</v>
          </cell>
          <cell r="AT58">
            <v>477</v>
          </cell>
          <cell r="AW58">
            <v>11.96</v>
          </cell>
          <cell r="AY58">
            <v>1060.99</v>
          </cell>
          <cell r="AZ58">
            <v>7427.93</v>
          </cell>
        </row>
        <row r="59">
          <cell r="I59" t="str">
            <v>GESTOR ADMINISTRATIVO</v>
          </cell>
          <cell r="J59" t="str">
            <v>01/10/2007</v>
          </cell>
          <cell r="L59">
            <v>6523.09</v>
          </cell>
          <cell r="AE59">
            <v>6523.09</v>
          </cell>
          <cell r="AF59">
            <v>1864.34</v>
          </cell>
          <cell r="AG59">
            <v>521.84</v>
          </cell>
          <cell r="AH59">
            <v>-3623.94</v>
          </cell>
          <cell r="AI59">
            <v>-1087.3900000000001</v>
          </cell>
          <cell r="AJ59">
            <v>-289.91000000000003</v>
          </cell>
          <cell r="AK59">
            <v>543.59</v>
          </cell>
          <cell r="AL59">
            <v>163.1</v>
          </cell>
          <cell r="AM59">
            <v>43.49</v>
          </cell>
          <cell r="AN59">
            <v>-1864.88</v>
          </cell>
          <cell r="AO59">
            <v>429.02</v>
          </cell>
          <cell r="AT59">
            <v>477</v>
          </cell>
          <cell r="AW59">
            <v>46.53</v>
          </cell>
          <cell r="AY59">
            <v>952.55</v>
          </cell>
          <cell r="AZ59">
            <v>5610.76</v>
          </cell>
        </row>
        <row r="60">
          <cell r="I60" t="str">
            <v>GERENTE ADM/FINANCEIRO III</v>
          </cell>
          <cell r="J60" t="str">
            <v>20/10/2010</v>
          </cell>
          <cell r="L60">
            <v>18399</v>
          </cell>
          <cell r="AE60">
            <v>18399</v>
          </cell>
          <cell r="AF60">
            <v>5258.56</v>
          </cell>
          <cell r="AG60">
            <v>1471.91</v>
          </cell>
          <cell r="AH60">
            <v>-10221.66</v>
          </cell>
          <cell r="AI60">
            <v>-3067.08</v>
          </cell>
          <cell r="AJ60">
            <v>-817.74</v>
          </cell>
          <cell r="AK60">
            <v>1533.25</v>
          </cell>
          <cell r="AL60">
            <v>460.06</v>
          </cell>
          <cell r="AM60">
            <v>122.66</v>
          </cell>
          <cell r="AN60">
            <v>-5260.04</v>
          </cell>
          <cell r="AO60">
            <v>421.94</v>
          </cell>
          <cell r="AT60">
            <v>477</v>
          </cell>
          <cell r="AW60">
            <v>134.88999999999999</v>
          </cell>
          <cell r="AY60">
            <v>1033.83</v>
          </cell>
          <cell r="AZ60">
            <v>14172.79</v>
          </cell>
        </row>
        <row r="61">
          <cell r="I61" t="str">
            <v>SUPERVISOR SERVIÇOS I</v>
          </cell>
          <cell r="J61" t="str">
            <v>04/06/2009</v>
          </cell>
          <cell r="L61">
            <v>1500</v>
          </cell>
          <cell r="AE61">
            <v>1500</v>
          </cell>
          <cell r="AF61">
            <v>428.71</v>
          </cell>
          <cell r="AG61">
            <v>120</v>
          </cell>
          <cell r="AH61">
            <v>166.67</v>
          </cell>
          <cell r="AI61">
            <v>50.01</v>
          </cell>
          <cell r="AJ61">
            <v>13.33</v>
          </cell>
          <cell r="AK61">
            <v>125</v>
          </cell>
          <cell r="AL61">
            <v>37.51</v>
          </cell>
          <cell r="AM61">
            <v>10</v>
          </cell>
          <cell r="AN61">
            <v>951.23</v>
          </cell>
          <cell r="AO61">
            <v>429.02</v>
          </cell>
          <cell r="AT61">
            <v>477</v>
          </cell>
          <cell r="AW61">
            <v>9.16</v>
          </cell>
          <cell r="AX61">
            <v>104</v>
          </cell>
          <cell r="AY61">
            <v>1019.18</v>
          </cell>
          <cell r="AZ61">
            <v>3470.41</v>
          </cell>
        </row>
        <row r="62">
          <cell r="I62" t="str">
            <v>ASSISTENTE ESGOTO II</v>
          </cell>
          <cell r="J62" t="str">
            <v>08/06/1981</v>
          </cell>
          <cell r="L62">
            <v>1088.57</v>
          </cell>
          <cell r="M62">
            <v>250.37</v>
          </cell>
          <cell r="R62">
            <v>347.42</v>
          </cell>
          <cell r="S62">
            <v>217.71</v>
          </cell>
          <cell r="T62">
            <v>189.4</v>
          </cell>
          <cell r="V62">
            <v>410.17</v>
          </cell>
          <cell r="AC62">
            <v>248.8</v>
          </cell>
          <cell r="AE62">
            <v>2752.44</v>
          </cell>
          <cell r="AF62">
            <v>1123.56</v>
          </cell>
          <cell r="AG62">
            <v>259.92</v>
          </cell>
          <cell r="AH62">
            <v>316.20999999999998</v>
          </cell>
          <cell r="AI62">
            <v>113.86</v>
          </cell>
          <cell r="AJ62">
            <v>25.3</v>
          </cell>
          <cell r="AK62">
            <v>227.62</v>
          </cell>
          <cell r="AL62">
            <v>81.95</v>
          </cell>
          <cell r="AM62">
            <v>18.21</v>
          </cell>
          <cell r="AN62">
            <v>2166.63</v>
          </cell>
          <cell r="AO62">
            <v>487.36</v>
          </cell>
          <cell r="AT62">
            <v>477</v>
          </cell>
          <cell r="AU62">
            <v>85.5</v>
          </cell>
          <cell r="AW62">
            <v>6.1</v>
          </cell>
          <cell r="AY62">
            <v>1055.96</v>
          </cell>
          <cell r="AZ62">
            <v>5975.0300000000007</v>
          </cell>
        </row>
        <row r="63">
          <cell r="I63" t="str">
            <v>ASSISTENTE AGUA II</v>
          </cell>
          <cell r="J63" t="str">
            <v>24/05/2006</v>
          </cell>
          <cell r="L63">
            <v>1168.55</v>
          </cell>
          <cell r="N63">
            <v>0.16</v>
          </cell>
          <cell r="R63">
            <v>141.31</v>
          </cell>
          <cell r="S63">
            <v>233.71</v>
          </cell>
          <cell r="T63">
            <v>74.319999999999993</v>
          </cell>
          <cell r="V63">
            <v>155.81</v>
          </cell>
          <cell r="AE63">
            <v>1773.86</v>
          </cell>
          <cell r="AF63">
            <v>505.31</v>
          </cell>
          <cell r="AG63">
            <v>141.44</v>
          </cell>
          <cell r="AH63">
            <v>196.42</v>
          </cell>
          <cell r="AI63">
            <v>58.94</v>
          </cell>
          <cell r="AJ63">
            <v>15.71</v>
          </cell>
          <cell r="AK63">
            <v>147.83000000000001</v>
          </cell>
          <cell r="AL63">
            <v>44.36</v>
          </cell>
          <cell r="AM63">
            <v>11.83</v>
          </cell>
          <cell r="AN63">
            <v>1121.8399999999999</v>
          </cell>
          <cell r="AO63">
            <v>194.94</v>
          </cell>
          <cell r="AT63">
            <v>477</v>
          </cell>
          <cell r="AU63">
            <v>85.5</v>
          </cell>
          <cell r="AW63">
            <v>6.69</v>
          </cell>
          <cell r="AY63">
            <v>764.13</v>
          </cell>
          <cell r="AZ63">
            <v>3659.83</v>
          </cell>
        </row>
        <row r="64">
          <cell r="I64" t="str">
            <v>GESTOR DE DEPARTAMENTO PESSOAL</v>
          </cell>
          <cell r="J64" t="str">
            <v>06/03/2012</v>
          </cell>
          <cell r="L64">
            <v>8000</v>
          </cell>
          <cell r="AE64">
            <v>8000</v>
          </cell>
          <cell r="AF64">
            <v>2286.46</v>
          </cell>
          <cell r="AG64">
            <v>640</v>
          </cell>
          <cell r="AH64">
            <v>888.89</v>
          </cell>
          <cell r="AI64">
            <v>266.72000000000003</v>
          </cell>
          <cell r="AJ64">
            <v>71.11</v>
          </cell>
          <cell r="AK64">
            <v>666.67</v>
          </cell>
          <cell r="AL64">
            <v>200.04</v>
          </cell>
          <cell r="AM64">
            <v>53.33</v>
          </cell>
          <cell r="AN64">
            <v>5073.22</v>
          </cell>
          <cell r="AO64">
            <v>1265.81</v>
          </cell>
          <cell r="AT64">
            <v>477</v>
          </cell>
          <cell r="AW64">
            <v>57.52</v>
          </cell>
          <cell r="AY64">
            <v>1800.33</v>
          </cell>
          <cell r="AZ64">
            <v>14873.55</v>
          </cell>
        </row>
        <row r="65">
          <cell r="I65" t="str">
            <v>AGENTE COMERCIAL II</v>
          </cell>
          <cell r="J65" t="str">
            <v>06/12/2011</v>
          </cell>
          <cell r="L65">
            <v>956.89</v>
          </cell>
          <cell r="N65">
            <v>57.89</v>
          </cell>
          <cell r="T65">
            <v>14.47</v>
          </cell>
          <cell r="Z65">
            <v>200</v>
          </cell>
          <cell r="AE65">
            <v>1229.25</v>
          </cell>
          <cell r="AF65">
            <v>351.33</v>
          </cell>
          <cell r="AG65">
            <v>98.34</v>
          </cell>
          <cell r="AH65">
            <v>136.57</v>
          </cell>
          <cell r="AI65">
            <v>40.98</v>
          </cell>
          <cell r="AJ65">
            <v>10.93</v>
          </cell>
          <cell r="AK65">
            <v>102.44</v>
          </cell>
          <cell r="AL65">
            <v>30.74</v>
          </cell>
          <cell r="AM65">
            <v>8.1999999999999993</v>
          </cell>
          <cell r="AN65">
            <v>779.53</v>
          </cell>
          <cell r="AO65">
            <v>286.02</v>
          </cell>
          <cell r="AT65">
            <v>477</v>
          </cell>
          <cell r="AU65">
            <v>108.3</v>
          </cell>
          <cell r="AW65">
            <v>5.12</v>
          </cell>
          <cell r="AY65">
            <v>876.44</v>
          </cell>
          <cell r="AZ65">
            <v>2885.2200000000003</v>
          </cell>
        </row>
        <row r="66">
          <cell r="I66" t="str">
            <v>ASSISTENTE ADMINISTRATIVO I</v>
          </cell>
          <cell r="J66" t="str">
            <v>09/11/2009</v>
          </cell>
          <cell r="L66">
            <v>839.23</v>
          </cell>
          <cell r="Z66">
            <v>400</v>
          </cell>
          <cell r="AE66">
            <v>1239.23</v>
          </cell>
          <cell r="AF66">
            <v>461.8</v>
          </cell>
          <cell r="AG66">
            <v>129.26</v>
          </cell>
          <cell r="AH66">
            <v>514.22</v>
          </cell>
          <cell r="AI66">
            <v>154.30000000000001</v>
          </cell>
          <cell r="AJ66">
            <v>41.14</v>
          </cell>
          <cell r="AK66">
            <v>103.27</v>
          </cell>
          <cell r="AL66">
            <v>30.99</v>
          </cell>
          <cell r="AM66">
            <v>8.26</v>
          </cell>
          <cell r="AN66">
            <v>1443.24</v>
          </cell>
          <cell r="AO66">
            <v>143.01</v>
          </cell>
          <cell r="AT66">
            <v>477</v>
          </cell>
          <cell r="AW66">
            <v>4.24</v>
          </cell>
          <cell r="AY66">
            <v>624.25</v>
          </cell>
          <cell r="AZ66">
            <v>3306.72</v>
          </cell>
        </row>
        <row r="67">
          <cell r="I67" t="str">
            <v>ASSISTENTE ADMINISTRATIVO I</v>
          </cell>
          <cell r="J67" t="str">
            <v>18/09/2012</v>
          </cell>
          <cell r="L67">
            <v>1328.13</v>
          </cell>
          <cell r="AE67">
            <v>1328.13</v>
          </cell>
          <cell r="AF67">
            <v>164.49</v>
          </cell>
          <cell r="AG67">
            <v>46.04</v>
          </cell>
          <cell r="AN67">
            <v>210.53</v>
          </cell>
          <cell r="AT67">
            <v>206.7</v>
          </cell>
          <cell r="AW67">
            <v>7.88</v>
          </cell>
          <cell r="AY67">
            <v>214.58</v>
          </cell>
          <cell r="AZ67">
            <v>1753.2400000000002</v>
          </cell>
        </row>
        <row r="68">
          <cell r="I68" t="str">
            <v>TÉCNICO ÁGUA III</v>
          </cell>
          <cell r="J68" t="str">
            <v>03/09/1984</v>
          </cell>
          <cell r="L68">
            <v>1969.36</v>
          </cell>
          <cell r="M68">
            <v>393.88</v>
          </cell>
          <cell r="AE68">
            <v>2363.2399999999998</v>
          </cell>
          <cell r="AF68">
            <v>675.43</v>
          </cell>
          <cell r="AG68">
            <v>189.05</v>
          </cell>
          <cell r="AH68">
            <v>262.58</v>
          </cell>
          <cell r="AI68">
            <v>78.790000000000006</v>
          </cell>
          <cell r="AJ68">
            <v>21.01</v>
          </cell>
          <cell r="AK68">
            <v>196.93</v>
          </cell>
          <cell r="AL68">
            <v>59.09</v>
          </cell>
          <cell r="AM68">
            <v>15.75</v>
          </cell>
          <cell r="AN68">
            <v>1498.63</v>
          </cell>
          <cell r="AO68">
            <v>389.89</v>
          </cell>
          <cell r="AR68">
            <v>359.71</v>
          </cell>
          <cell r="AT68">
            <v>477</v>
          </cell>
          <cell r="AW68">
            <v>12.65</v>
          </cell>
          <cell r="AY68">
            <v>1239.25</v>
          </cell>
          <cell r="AZ68">
            <v>5101.12</v>
          </cell>
        </row>
        <row r="69">
          <cell r="I69" t="str">
            <v>GESTOR DE PROJETOS DE COMBATE A PERDAS</v>
          </cell>
          <cell r="J69" t="str">
            <v>18/03/2005</v>
          </cell>
          <cell r="L69">
            <v>4357.07</v>
          </cell>
          <cell r="AE69">
            <v>4357.07</v>
          </cell>
          <cell r="AF69">
            <v>1245.28</v>
          </cell>
          <cell r="AG69">
            <v>348.56</v>
          </cell>
          <cell r="AH69">
            <v>484.12</v>
          </cell>
          <cell r="AI69">
            <v>145.26</v>
          </cell>
          <cell r="AJ69">
            <v>38.729999999999997</v>
          </cell>
          <cell r="AK69">
            <v>363.09</v>
          </cell>
          <cell r="AL69">
            <v>108.95</v>
          </cell>
          <cell r="AM69">
            <v>29.04</v>
          </cell>
          <cell r="AN69">
            <v>2763.03</v>
          </cell>
          <cell r="AO69">
            <v>421.94</v>
          </cell>
          <cell r="AT69">
            <v>477</v>
          </cell>
          <cell r="AW69">
            <v>30.42</v>
          </cell>
          <cell r="AY69">
            <v>929.36</v>
          </cell>
          <cell r="AZ69">
            <v>8049.46</v>
          </cell>
        </row>
        <row r="70">
          <cell r="I70" t="str">
            <v>AGENTE COMERCIAL II</v>
          </cell>
          <cell r="J70" t="str">
            <v>16/02/2012</v>
          </cell>
          <cell r="L70">
            <v>956.89</v>
          </cell>
          <cell r="N70">
            <v>151.43</v>
          </cell>
          <cell r="T70">
            <v>37.86</v>
          </cell>
          <cell r="Z70">
            <v>275</v>
          </cell>
          <cell r="AE70">
            <v>1421.18</v>
          </cell>
          <cell r="AF70">
            <v>406.18</v>
          </cell>
          <cell r="AG70">
            <v>113.69</v>
          </cell>
          <cell r="AH70">
            <v>157.91</v>
          </cell>
          <cell r="AI70">
            <v>47.38</v>
          </cell>
          <cell r="AJ70">
            <v>12.63</v>
          </cell>
          <cell r="AK70">
            <v>117.19</v>
          </cell>
          <cell r="AL70">
            <v>35.159999999999997</v>
          </cell>
          <cell r="AM70">
            <v>9.3800000000000008</v>
          </cell>
          <cell r="AN70">
            <v>899.52</v>
          </cell>
          <cell r="AO70">
            <v>429.02</v>
          </cell>
          <cell r="AT70">
            <v>477</v>
          </cell>
          <cell r="AU70">
            <v>28.5</v>
          </cell>
          <cell r="AW70">
            <v>5.12</v>
          </cell>
          <cell r="AY70">
            <v>939.64</v>
          </cell>
          <cell r="AZ70">
            <v>3260.34</v>
          </cell>
        </row>
        <row r="71">
          <cell r="I71" t="str">
            <v>TÉCNICO AGUA I</v>
          </cell>
          <cell r="J71" t="str">
            <v>02/02/2006</v>
          </cell>
          <cell r="L71">
            <v>1316.18</v>
          </cell>
          <cell r="AC71">
            <v>124.4</v>
          </cell>
          <cell r="AE71">
            <v>1440.58</v>
          </cell>
          <cell r="AF71">
            <v>411.73</v>
          </cell>
          <cell r="AG71">
            <v>115.24</v>
          </cell>
          <cell r="AH71">
            <v>160.06</v>
          </cell>
          <cell r="AI71">
            <v>48.02</v>
          </cell>
          <cell r="AJ71">
            <v>12.8</v>
          </cell>
          <cell r="AK71">
            <v>120.04</v>
          </cell>
          <cell r="AL71">
            <v>36.020000000000003</v>
          </cell>
          <cell r="AM71">
            <v>9.61</v>
          </cell>
          <cell r="AN71">
            <v>913.52</v>
          </cell>
          <cell r="AO71">
            <v>97.47</v>
          </cell>
          <cell r="AT71">
            <v>477</v>
          </cell>
          <cell r="AW71">
            <v>7.79</v>
          </cell>
          <cell r="AY71">
            <v>582.26</v>
          </cell>
          <cell r="AZ71">
            <v>2936.3599999999997</v>
          </cell>
        </row>
        <row r="72">
          <cell r="I72" t="str">
            <v>AGENTE COMERCIAL II</v>
          </cell>
          <cell r="J72" t="str">
            <v>03/07/2012</v>
          </cell>
          <cell r="L72">
            <v>956.89</v>
          </cell>
          <cell r="Z72">
            <v>240</v>
          </cell>
          <cell r="AE72">
            <v>1196.8900000000001</v>
          </cell>
          <cell r="AF72">
            <v>342.08</v>
          </cell>
          <cell r="AG72">
            <v>95.75</v>
          </cell>
          <cell r="AH72">
            <v>132.99</v>
          </cell>
          <cell r="AI72">
            <v>39.9</v>
          </cell>
          <cell r="AJ72">
            <v>10.64</v>
          </cell>
          <cell r="AK72">
            <v>99.74</v>
          </cell>
          <cell r="AL72">
            <v>29.93</v>
          </cell>
          <cell r="AM72">
            <v>7.98</v>
          </cell>
          <cell r="AN72">
            <v>759.01</v>
          </cell>
          <cell r="AO72">
            <v>623.97</v>
          </cell>
          <cell r="AT72">
            <v>477</v>
          </cell>
          <cell r="AW72">
            <v>5.12</v>
          </cell>
          <cell r="AY72">
            <v>1106.0899999999999</v>
          </cell>
          <cell r="AZ72">
            <v>3061.99</v>
          </cell>
        </row>
        <row r="73">
          <cell r="I73" t="str">
            <v>ASSISTENTE ADMINISTRATIVO I</v>
          </cell>
          <cell r="J73" t="str">
            <v>02/05/2011</v>
          </cell>
          <cell r="L73">
            <v>839.23</v>
          </cell>
          <cell r="AE73">
            <v>839.23</v>
          </cell>
          <cell r="AF73">
            <v>239.86</v>
          </cell>
          <cell r="AG73">
            <v>67.13</v>
          </cell>
          <cell r="AH73">
            <v>93.25</v>
          </cell>
          <cell r="AI73">
            <v>27.98</v>
          </cell>
          <cell r="AJ73">
            <v>7.46</v>
          </cell>
          <cell r="AK73">
            <v>69.94</v>
          </cell>
          <cell r="AL73">
            <v>20.98</v>
          </cell>
          <cell r="AM73">
            <v>5.6</v>
          </cell>
          <cell r="AN73">
            <v>532.20000000000005</v>
          </cell>
          <cell r="AO73">
            <v>429.02</v>
          </cell>
          <cell r="AQ73">
            <v>215.83</v>
          </cell>
          <cell r="AT73">
            <v>477</v>
          </cell>
          <cell r="AW73">
            <v>4.24</v>
          </cell>
          <cell r="AY73">
            <v>1126.0899999999999</v>
          </cell>
          <cell r="AZ73">
            <v>2497.52</v>
          </cell>
        </row>
        <row r="74">
          <cell r="I74" t="str">
            <v>JOVEM APRENDIZ</v>
          </cell>
          <cell r="J74" t="str">
            <v>28/02/2012</v>
          </cell>
          <cell r="L74">
            <v>622</v>
          </cell>
          <cell r="AE74">
            <v>622</v>
          </cell>
          <cell r="AF74">
            <v>177.77</v>
          </cell>
          <cell r="AG74">
            <v>12.43</v>
          </cell>
          <cell r="AH74">
            <v>69.11</v>
          </cell>
          <cell r="AI74">
            <v>20.74</v>
          </cell>
          <cell r="AJ74">
            <v>1.39</v>
          </cell>
          <cell r="AK74">
            <v>51.83</v>
          </cell>
          <cell r="AL74">
            <v>15.55</v>
          </cell>
          <cell r="AM74">
            <v>1.04</v>
          </cell>
          <cell r="AN74">
            <v>349.86</v>
          </cell>
          <cell r="AO74">
            <v>143.01</v>
          </cell>
          <cell r="AT74">
            <v>238.5</v>
          </cell>
          <cell r="AW74">
            <v>2.63</v>
          </cell>
          <cell r="AY74">
            <v>384.14</v>
          </cell>
          <cell r="AZ74">
            <v>1356</v>
          </cell>
        </row>
        <row r="75">
          <cell r="I75" t="str">
            <v>ASSISTENTE ADMINISTRATIVO I</v>
          </cell>
          <cell r="J75" t="str">
            <v>20/12/2010</v>
          </cell>
          <cell r="L75">
            <v>839.23</v>
          </cell>
          <cell r="Z75">
            <v>60</v>
          </cell>
          <cell r="AE75">
            <v>899.23</v>
          </cell>
          <cell r="AF75">
            <v>248.86</v>
          </cell>
          <cell r="AG75">
            <v>69.650000000000006</v>
          </cell>
          <cell r="AH75">
            <v>100.44</v>
          </cell>
          <cell r="AI75">
            <v>30.13</v>
          </cell>
          <cell r="AJ75">
            <v>8.0299999999999994</v>
          </cell>
          <cell r="AK75">
            <v>74.94</v>
          </cell>
          <cell r="AL75">
            <v>22.48</v>
          </cell>
          <cell r="AM75">
            <v>5.99</v>
          </cell>
          <cell r="AN75">
            <v>560.52</v>
          </cell>
          <cell r="AO75">
            <v>286.02</v>
          </cell>
          <cell r="AT75">
            <v>477</v>
          </cell>
          <cell r="AW75">
            <v>4.24</v>
          </cell>
          <cell r="AY75">
            <v>767.26</v>
          </cell>
          <cell r="AZ75">
            <v>2227.0100000000002</v>
          </cell>
        </row>
        <row r="76">
          <cell r="I76" t="str">
            <v>ESTAGIÁRIO II</v>
          </cell>
          <cell r="J76" t="str">
            <v>03/09/2012</v>
          </cell>
          <cell r="L76">
            <v>643.13</v>
          </cell>
          <cell r="AT76">
            <v>247.8</v>
          </cell>
          <cell r="AW76">
            <v>4.78</v>
          </cell>
          <cell r="AY76">
            <v>252.58</v>
          </cell>
          <cell r="AZ76">
            <v>252.58</v>
          </cell>
        </row>
        <row r="77">
          <cell r="I77" t="str">
            <v>ASSISTENTE ADMINISTRATIVO II</v>
          </cell>
          <cell r="J77" t="str">
            <v>20/08/2012</v>
          </cell>
          <cell r="L77">
            <v>1600</v>
          </cell>
          <cell r="AE77">
            <v>1600</v>
          </cell>
          <cell r="AF77">
            <v>457.29</v>
          </cell>
          <cell r="AG77">
            <v>128</v>
          </cell>
          <cell r="AH77">
            <v>177.78</v>
          </cell>
          <cell r="AI77">
            <v>53.34</v>
          </cell>
          <cell r="AJ77">
            <v>14.22</v>
          </cell>
          <cell r="AK77">
            <v>133.33000000000001</v>
          </cell>
          <cell r="AL77">
            <v>40.01</v>
          </cell>
          <cell r="AM77">
            <v>10.67</v>
          </cell>
          <cell r="AN77">
            <v>1014.64</v>
          </cell>
          <cell r="AO77">
            <v>292.42</v>
          </cell>
          <cell r="AT77">
            <v>477</v>
          </cell>
          <cell r="AW77">
            <v>9.9</v>
          </cell>
          <cell r="AY77">
            <v>779.32</v>
          </cell>
          <cell r="AZ77">
            <v>3393.96</v>
          </cell>
        </row>
        <row r="78">
          <cell r="I78" t="str">
            <v>TÉCNICO APOIO ADMIN/OPERACIONAL II</v>
          </cell>
          <cell r="J78" t="str">
            <v>08/07/1983</v>
          </cell>
          <cell r="L78">
            <v>1989.13</v>
          </cell>
          <cell r="M78">
            <v>417.73</v>
          </cell>
          <cell r="AE78">
            <v>2406.86</v>
          </cell>
          <cell r="AF78">
            <v>687.9</v>
          </cell>
          <cell r="AG78">
            <v>192.54</v>
          </cell>
          <cell r="AH78">
            <v>267.43</v>
          </cell>
          <cell r="AI78">
            <v>80.239999999999995</v>
          </cell>
          <cell r="AJ78">
            <v>21.39</v>
          </cell>
          <cell r="AK78">
            <v>200.58</v>
          </cell>
          <cell r="AL78">
            <v>60.19</v>
          </cell>
          <cell r="AM78">
            <v>16.04</v>
          </cell>
          <cell r="AN78">
            <v>1526.31</v>
          </cell>
          <cell r="AT78">
            <v>477</v>
          </cell>
          <cell r="AW78">
            <v>12.8</v>
          </cell>
          <cell r="AY78">
            <v>489.8</v>
          </cell>
          <cell r="AZ78">
            <v>4422.97</v>
          </cell>
        </row>
        <row r="79">
          <cell r="I79" t="str">
            <v>JOVEM APRENDIZ</v>
          </cell>
          <cell r="J79" t="str">
            <v>28/02/2012</v>
          </cell>
          <cell r="L79">
            <v>622</v>
          </cell>
          <cell r="AE79">
            <v>622</v>
          </cell>
          <cell r="AF79">
            <v>170.69</v>
          </cell>
          <cell r="AG79">
            <v>11.94</v>
          </cell>
          <cell r="AH79">
            <v>69.11</v>
          </cell>
          <cell r="AI79">
            <v>20.74</v>
          </cell>
          <cell r="AJ79">
            <v>1.39</v>
          </cell>
          <cell r="AK79">
            <v>51.83</v>
          </cell>
          <cell r="AL79">
            <v>15.55</v>
          </cell>
          <cell r="AM79">
            <v>1.04</v>
          </cell>
          <cell r="AN79">
            <v>342.29</v>
          </cell>
          <cell r="AO79">
            <v>97.47</v>
          </cell>
          <cell r="AT79">
            <v>238.5</v>
          </cell>
          <cell r="AU79">
            <v>216.6</v>
          </cell>
          <cell r="AW79">
            <v>2.63</v>
          </cell>
          <cell r="AY79">
            <v>555.20000000000005</v>
          </cell>
          <cell r="AZ79">
            <v>1519.49</v>
          </cell>
        </row>
        <row r="80">
          <cell r="I80" t="str">
            <v>ASSISTENTE ADMINISTRATIVO I</v>
          </cell>
          <cell r="J80" t="str">
            <v>18/05/2011</v>
          </cell>
          <cell r="L80">
            <v>839.23</v>
          </cell>
          <cell r="N80">
            <v>6.71</v>
          </cell>
          <cell r="T80">
            <v>1.68</v>
          </cell>
          <cell r="AA80">
            <v>27.97</v>
          </cell>
          <cell r="AE80">
            <v>847.62</v>
          </cell>
          <cell r="AF80">
            <v>250.25</v>
          </cell>
          <cell r="AG80">
            <v>70.040000000000006</v>
          </cell>
          <cell r="AH80">
            <v>102.21</v>
          </cell>
          <cell r="AI80">
            <v>30.67</v>
          </cell>
          <cell r="AJ80">
            <v>8.18</v>
          </cell>
          <cell r="AK80">
            <v>70.64</v>
          </cell>
          <cell r="AL80">
            <v>21.2</v>
          </cell>
          <cell r="AM80">
            <v>5.65</v>
          </cell>
          <cell r="AN80">
            <v>558.84</v>
          </cell>
          <cell r="AO80">
            <v>194.94</v>
          </cell>
          <cell r="AT80">
            <v>477</v>
          </cell>
          <cell r="AW80">
            <v>4.24</v>
          </cell>
          <cell r="AY80">
            <v>676.18</v>
          </cell>
          <cell r="AZ80">
            <v>2082.64</v>
          </cell>
        </row>
        <row r="81">
          <cell r="I81" t="str">
            <v>OPERADOR ETA</v>
          </cell>
          <cell r="J81" t="str">
            <v>14/11/2008</v>
          </cell>
          <cell r="L81">
            <v>886.18</v>
          </cell>
          <cell r="N81">
            <v>0.56000000000000005</v>
          </cell>
          <cell r="S81">
            <v>177.24</v>
          </cell>
          <cell r="T81">
            <v>0.14000000000000001</v>
          </cell>
          <cell r="AC81">
            <v>124.4</v>
          </cell>
          <cell r="AE81">
            <v>1188.52</v>
          </cell>
          <cell r="AF81">
            <v>463.44</v>
          </cell>
          <cell r="AG81">
            <v>129.72</v>
          </cell>
          <cell r="AH81">
            <v>1076.92</v>
          </cell>
          <cell r="AI81">
            <v>323.14</v>
          </cell>
          <cell r="AJ81">
            <v>86.15</v>
          </cell>
          <cell r="AK81">
            <v>99.04</v>
          </cell>
          <cell r="AL81">
            <v>29.72</v>
          </cell>
          <cell r="AM81">
            <v>7.93</v>
          </cell>
          <cell r="AN81">
            <v>2216.06</v>
          </cell>
          <cell r="AO81">
            <v>97.47</v>
          </cell>
          <cell r="AT81">
            <v>477</v>
          </cell>
          <cell r="AW81">
            <v>4.59</v>
          </cell>
          <cell r="AY81">
            <v>579.05999999999995</v>
          </cell>
          <cell r="AZ81">
            <v>3983.64</v>
          </cell>
        </row>
        <row r="82">
          <cell r="I82" t="str">
            <v>AGENTE COMERCIAL II</v>
          </cell>
          <cell r="J82" t="str">
            <v>01/03/2011</v>
          </cell>
          <cell r="L82">
            <v>956.89</v>
          </cell>
          <cell r="Z82">
            <v>195</v>
          </cell>
          <cell r="AE82">
            <v>1151.8900000000001</v>
          </cell>
          <cell r="AF82">
            <v>329.22</v>
          </cell>
          <cell r="AG82">
            <v>92.15</v>
          </cell>
          <cell r="AH82">
            <v>128</v>
          </cell>
          <cell r="AI82">
            <v>38.409999999999997</v>
          </cell>
          <cell r="AJ82">
            <v>10.24</v>
          </cell>
          <cell r="AK82">
            <v>95.99</v>
          </cell>
          <cell r="AL82">
            <v>28.8</v>
          </cell>
          <cell r="AM82">
            <v>7.68</v>
          </cell>
          <cell r="AN82">
            <v>730.49</v>
          </cell>
          <cell r="AO82">
            <v>194.94</v>
          </cell>
          <cell r="AT82">
            <v>477</v>
          </cell>
          <cell r="AW82">
            <v>5.12</v>
          </cell>
          <cell r="AY82">
            <v>677.06</v>
          </cell>
          <cell r="AZ82">
            <v>2559.44</v>
          </cell>
        </row>
        <row r="83">
          <cell r="I83" t="str">
            <v>AGENTE COMERCIAL II</v>
          </cell>
          <cell r="J83" t="str">
            <v>15/08/2012</v>
          </cell>
          <cell r="L83">
            <v>956.89</v>
          </cell>
          <cell r="N83">
            <v>58.61</v>
          </cell>
          <cell r="T83">
            <v>14.65</v>
          </cell>
          <cell r="Z83">
            <v>185</v>
          </cell>
          <cell r="AE83">
            <v>1215.1500000000001</v>
          </cell>
          <cell r="AF83">
            <v>347.3</v>
          </cell>
          <cell r="AG83">
            <v>97.21</v>
          </cell>
          <cell r="AH83">
            <v>135.02000000000001</v>
          </cell>
          <cell r="AI83">
            <v>40.520000000000003</v>
          </cell>
          <cell r="AJ83">
            <v>10.8</v>
          </cell>
          <cell r="AK83">
            <v>101.26</v>
          </cell>
          <cell r="AL83">
            <v>30.38</v>
          </cell>
          <cell r="AM83">
            <v>8.1</v>
          </cell>
          <cell r="AN83">
            <v>770.59</v>
          </cell>
          <cell r="AO83">
            <v>97.47</v>
          </cell>
          <cell r="AT83">
            <v>477</v>
          </cell>
          <cell r="AW83">
            <v>5.12</v>
          </cell>
          <cell r="AY83">
            <v>579.59</v>
          </cell>
          <cell r="AZ83">
            <v>2565.33</v>
          </cell>
        </row>
        <row r="84">
          <cell r="I84" t="str">
            <v>AGENTE COMERCIAL II</v>
          </cell>
          <cell r="J84" t="str">
            <v>19/04/2011</v>
          </cell>
          <cell r="L84">
            <v>956.89</v>
          </cell>
          <cell r="N84">
            <v>246.16</v>
          </cell>
          <cell r="T84">
            <v>61.54</v>
          </cell>
          <cell r="Z84">
            <v>407.5</v>
          </cell>
          <cell r="AE84">
            <v>1672.09</v>
          </cell>
          <cell r="AF84">
            <v>468.78</v>
          </cell>
          <cell r="AG84">
            <v>131.21</v>
          </cell>
          <cell r="AH84">
            <v>180.6</v>
          </cell>
          <cell r="AI84">
            <v>54.19</v>
          </cell>
          <cell r="AJ84">
            <v>14.45</v>
          </cell>
          <cell r="AK84">
            <v>139.34</v>
          </cell>
          <cell r="AL84">
            <v>41.81</v>
          </cell>
          <cell r="AM84">
            <v>11.15</v>
          </cell>
          <cell r="AN84">
            <v>1041.53</v>
          </cell>
          <cell r="AO84">
            <v>292.42</v>
          </cell>
          <cell r="AT84">
            <v>477</v>
          </cell>
          <cell r="AW84">
            <v>5.12</v>
          </cell>
          <cell r="AY84">
            <v>774.54</v>
          </cell>
          <cell r="AZ84">
            <v>3488.16</v>
          </cell>
        </row>
        <row r="85">
          <cell r="I85" t="str">
            <v>OPERADOR DE ELEVATÓRIA</v>
          </cell>
          <cell r="J85" t="str">
            <v>01/10/2003</v>
          </cell>
          <cell r="L85">
            <v>1197.45</v>
          </cell>
          <cell r="M85">
            <v>13.97</v>
          </cell>
          <cell r="N85">
            <v>68.75</v>
          </cell>
          <cell r="R85">
            <v>1.51</v>
          </cell>
          <cell r="S85">
            <v>239.49</v>
          </cell>
          <cell r="T85">
            <v>17.57</v>
          </cell>
          <cell r="AC85">
            <v>248.8</v>
          </cell>
          <cell r="AE85">
            <v>1787.54</v>
          </cell>
          <cell r="AF85">
            <v>618.14</v>
          </cell>
          <cell r="AG85">
            <v>143</v>
          </cell>
          <cell r="AH85">
            <v>196.97</v>
          </cell>
          <cell r="AI85">
            <v>70.92</v>
          </cell>
          <cell r="AJ85">
            <v>15.76</v>
          </cell>
          <cell r="AK85">
            <v>147.72</v>
          </cell>
          <cell r="AL85">
            <v>53.18</v>
          </cell>
          <cell r="AM85">
            <v>11.82</v>
          </cell>
          <cell r="AN85">
            <v>1257.51</v>
          </cell>
          <cell r="AO85">
            <v>389.89</v>
          </cell>
          <cell r="AT85">
            <v>477</v>
          </cell>
          <cell r="AW85">
            <v>6.91</v>
          </cell>
          <cell r="AY85">
            <v>873.8</v>
          </cell>
          <cell r="AZ85">
            <v>3918.85</v>
          </cell>
        </row>
        <row r="86">
          <cell r="I86" t="str">
            <v>ASSISTENTE ADMINISTRATIVO I</v>
          </cell>
          <cell r="J86" t="str">
            <v>12/03/2012</v>
          </cell>
          <cell r="L86">
            <v>839.23</v>
          </cell>
          <cell r="Z86">
            <v>80</v>
          </cell>
          <cell r="AE86">
            <v>919.23</v>
          </cell>
          <cell r="AF86">
            <v>262.72000000000003</v>
          </cell>
          <cell r="AG86">
            <v>73.53</v>
          </cell>
          <cell r="AH86">
            <v>102.14</v>
          </cell>
          <cell r="AI86">
            <v>30.64</v>
          </cell>
          <cell r="AJ86">
            <v>8.17</v>
          </cell>
          <cell r="AK86">
            <v>76.599999999999994</v>
          </cell>
          <cell r="AL86">
            <v>22.98</v>
          </cell>
          <cell r="AM86">
            <v>6.13</v>
          </cell>
          <cell r="AN86">
            <v>582.91</v>
          </cell>
          <cell r="AO86">
            <v>194.94</v>
          </cell>
          <cell r="AT86">
            <v>477</v>
          </cell>
          <cell r="AU86">
            <v>108.3</v>
          </cell>
          <cell r="AW86">
            <v>4.24</v>
          </cell>
          <cell r="AY86">
            <v>784.48</v>
          </cell>
          <cell r="AZ86">
            <v>2286.62</v>
          </cell>
        </row>
        <row r="87">
          <cell r="I87" t="str">
            <v>TÉCNICO SERVIÇO ESGOTO II</v>
          </cell>
          <cell r="J87" t="str">
            <v>10/01/2011</v>
          </cell>
          <cell r="L87">
            <v>1348.91</v>
          </cell>
          <cell r="N87">
            <v>29.56</v>
          </cell>
          <cell r="T87">
            <v>7.39</v>
          </cell>
          <cell r="AC87">
            <v>248.8</v>
          </cell>
          <cell r="AE87">
            <v>1634.66</v>
          </cell>
          <cell r="AF87">
            <v>364.39</v>
          </cell>
          <cell r="AG87">
            <v>101.99</v>
          </cell>
          <cell r="AH87">
            <v>-157.13</v>
          </cell>
          <cell r="AI87">
            <v>-47.15</v>
          </cell>
          <cell r="AJ87">
            <v>-12.57</v>
          </cell>
          <cell r="AK87">
            <v>135.74</v>
          </cell>
          <cell r="AL87">
            <v>40.729999999999997</v>
          </cell>
          <cell r="AM87">
            <v>10.86</v>
          </cell>
          <cell r="AN87">
            <v>436.86</v>
          </cell>
          <cell r="AO87">
            <v>143.01</v>
          </cell>
          <cell r="AT87">
            <v>477</v>
          </cell>
          <cell r="AW87">
            <v>8.0399999999999991</v>
          </cell>
          <cell r="AY87">
            <v>628.04999999999995</v>
          </cell>
          <cell r="AZ87">
            <v>2699.5699999999997</v>
          </cell>
        </row>
        <row r="88">
          <cell r="I88" t="str">
            <v>ENGENHEIRO AMBIENTAL TRAINEE</v>
          </cell>
          <cell r="J88" t="str">
            <v>06/07/2009</v>
          </cell>
          <cell r="L88">
            <v>2911.76</v>
          </cell>
          <cell r="AE88">
            <v>2911.76</v>
          </cell>
          <cell r="AF88">
            <v>832.2</v>
          </cell>
          <cell r="AG88">
            <v>232.94</v>
          </cell>
          <cell r="AH88">
            <v>323.52999999999997</v>
          </cell>
          <cell r="AI88">
            <v>97.08</v>
          </cell>
          <cell r="AJ88">
            <v>25.88</v>
          </cell>
          <cell r="AK88">
            <v>242.65</v>
          </cell>
          <cell r="AL88">
            <v>72.81</v>
          </cell>
          <cell r="AM88">
            <v>19.420000000000002</v>
          </cell>
          <cell r="AN88">
            <v>1846.51</v>
          </cell>
          <cell r="AO88">
            <v>143.01</v>
          </cell>
          <cell r="AT88">
            <v>477</v>
          </cell>
          <cell r="AW88">
            <v>19.66</v>
          </cell>
          <cell r="AY88">
            <v>639.66999999999996</v>
          </cell>
          <cell r="AZ88">
            <v>5397.9400000000005</v>
          </cell>
        </row>
        <row r="89">
          <cell r="I89" t="str">
            <v>AGENTE COMERCIAL II</v>
          </cell>
          <cell r="J89" t="str">
            <v>01/09/2006</v>
          </cell>
          <cell r="L89">
            <v>956.89</v>
          </cell>
          <cell r="N89">
            <v>51.67</v>
          </cell>
          <cell r="T89">
            <v>12.92</v>
          </cell>
          <cell r="Z89">
            <v>219</v>
          </cell>
          <cell r="AE89">
            <v>1240.48</v>
          </cell>
          <cell r="AF89">
            <v>565.35</v>
          </cell>
          <cell r="AG89">
            <v>158.24</v>
          </cell>
          <cell r="AH89">
            <v>875.43</v>
          </cell>
          <cell r="AI89">
            <v>262.68</v>
          </cell>
          <cell r="AJ89">
            <v>70.040000000000006</v>
          </cell>
          <cell r="AK89">
            <v>103.37</v>
          </cell>
          <cell r="AL89">
            <v>31.02</v>
          </cell>
          <cell r="AM89">
            <v>8.27</v>
          </cell>
          <cell r="AN89">
            <v>2074.4</v>
          </cell>
          <cell r="AO89">
            <v>389.89</v>
          </cell>
          <cell r="AT89">
            <v>477</v>
          </cell>
          <cell r="AU89">
            <v>136.80000000000001</v>
          </cell>
          <cell r="AW89">
            <v>5.12</v>
          </cell>
          <cell r="AY89">
            <v>1008.81</v>
          </cell>
          <cell r="AZ89">
            <v>4323.6900000000005</v>
          </cell>
        </row>
        <row r="90">
          <cell r="I90" t="str">
            <v>TÉCNICO ÁGUA III</v>
          </cell>
          <cell r="J90" t="str">
            <v>02/07/1984</v>
          </cell>
          <cell r="K90" t="str">
            <v>08/08/2012</v>
          </cell>
          <cell r="L90">
            <v>1969.36</v>
          </cell>
          <cell r="AE90">
            <v>2363.2399999999998</v>
          </cell>
          <cell r="AH90">
            <v>262.58</v>
          </cell>
          <cell r="AI90">
            <v>78.790000000000006</v>
          </cell>
          <cell r="AJ90">
            <v>21</v>
          </cell>
          <cell r="AK90">
            <v>-112.67</v>
          </cell>
          <cell r="AL90">
            <v>-33.81</v>
          </cell>
          <cell r="AM90">
            <v>-9.02</v>
          </cell>
          <cell r="AN90">
            <v>206.87</v>
          </cell>
          <cell r="AO90">
            <v>389.89</v>
          </cell>
          <cell r="AT90">
            <v>477</v>
          </cell>
          <cell r="AW90">
            <v>12.65</v>
          </cell>
          <cell r="AY90">
            <v>879.54</v>
          </cell>
          <cell r="AZ90">
            <v>3449.6499999999996</v>
          </cell>
        </row>
        <row r="91">
          <cell r="I91" t="str">
            <v>AUXILIAR SERVIÇOS I</v>
          </cell>
          <cell r="J91" t="str">
            <v>12/01/2009</v>
          </cell>
          <cell r="K91" t="str">
            <v>10/06/2010</v>
          </cell>
          <cell r="L91">
            <v>664.5</v>
          </cell>
          <cell r="AE91">
            <v>664.5</v>
          </cell>
          <cell r="AO91">
            <v>292.42</v>
          </cell>
          <cell r="AW91">
            <v>2.94</v>
          </cell>
          <cell r="AY91">
            <v>295.36</v>
          </cell>
          <cell r="AZ91">
            <v>959.86</v>
          </cell>
        </row>
        <row r="92">
          <cell r="I92" t="str">
            <v>ANALISTA ELETRO ELETRÔNICO I</v>
          </cell>
          <cell r="J92" t="str">
            <v>02/07/2012</v>
          </cell>
          <cell r="L92">
            <v>2000</v>
          </cell>
          <cell r="N92">
            <v>2</v>
          </cell>
          <cell r="T92">
            <v>0.5</v>
          </cell>
          <cell r="AB92">
            <v>600</v>
          </cell>
          <cell r="AE92">
            <v>2602.5</v>
          </cell>
          <cell r="AF92">
            <v>743.81</v>
          </cell>
          <cell r="AG92">
            <v>208.2</v>
          </cell>
          <cell r="AH92">
            <v>289.16000000000003</v>
          </cell>
          <cell r="AI92">
            <v>86.76</v>
          </cell>
          <cell r="AJ92">
            <v>23.13</v>
          </cell>
          <cell r="AK92">
            <v>216.88</v>
          </cell>
          <cell r="AL92">
            <v>65.069999999999993</v>
          </cell>
          <cell r="AM92">
            <v>17.350000000000001</v>
          </cell>
          <cell r="AN92">
            <v>1650.36</v>
          </cell>
          <cell r="AO92">
            <v>143.01</v>
          </cell>
          <cell r="AT92">
            <v>477</v>
          </cell>
          <cell r="AW92">
            <v>12.88</v>
          </cell>
          <cell r="AY92">
            <v>632.89</v>
          </cell>
          <cell r="AZ92">
            <v>4885.75</v>
          </cell>
        </row>
        <row r="93">
          <cell r="I93" t="str">
            <v>ASSISTENTE AGUA III</v>
          </cell>
          <cell r="J93" t="str">
            <v>10/05/2006</v>
          </cell>
          <cell r="L93">
            <v>1316.38</v>
          </cell>
          <cell r="N93">
            <v>17.11</v>
          </cell>
          <cell r="T93">
            <v>4.28</v>
          </cell>
          <cell r="AE93">
            <v>1337.77</v>
          </cell>
          <cell r="AF93">
            <v>382.34</v>
          </cell>
          <cell r="AG93">
            <v>107.02</v>
          </cell>
          <cell r="AH93">
            <v>148.65</v>
          </cell>
          <cell r="AI93">
            <v>44.61</v>
          </cell>
          <cell r="AJ93">
            <v>11.89</v>
          </cell>
          <cell r="AK93">
            <v>111.48</v>
          </cell>
          <cell r="AL93">
            <v>33.450000000000003</v>
          </cell>
          <cell r="AM93">
            <v>8.92</v>
          </cell>
          <cell r="AN93">
            <v>848.36</v>
          </cell>
          <cell r="AO93">
            <v>389.89</v>
          </cell>
          <cell r="AT93">
            <v>477</v>
          </cell>
          <cell r="AW93">
            <v>7.79</v>
          </cell>
          <cell r="AY93">
            <v>874.68</v>
          </cell>
          <cell r="AZ93">
            <v>3060.81</v>
          </cell>
        </row>
        <row r="94">
          <cell r="I94" t="str">
            <v>ASSISTENTE ADMINISTRATIVO I</v>
          </cell>
          <cell r="J94" t="str">
            <v>02/09/2009</v>
          </cell>
          <cell r="L94">
            <v>873.24</v>
          </cell>
          <cell r="O94">
            <v>113.68</v>
          </cell>
          <cell r="R94">
            <v>37.869999999999997</v>
          </cell>
          <cell r="T94">
            <v>37.89</v>
          </cell>
          <cell r="Z94">
            <v>100</v>
          </cell>
          <cell r="AE94">
            <v>1162.68</v>
          </cell>
          <cell r="AF94">
            <v>332.3</v>
          </cell>
          <cell r="AG94">
            <v>93.01</v>
          </cell>
          <cell r="AH94">
            <v>129.19</v>
          </cell>
          <cell r="AI94">
            <v>38.76</v>
          </cell>
          <cell r="AJ94">
            <v>10.33</v>
          </cell>
          <cell r="AK94">
            <v>96.89</v>
          </cell>
          <cell r="AL94">
            <v>29.07</v>
          </cell>
          <cell r="AM94">
            <v>7.75</v>
          </cell>
          <cell r="AN94">
            <v>737.3</v>
          </cell>
          <cell r="AO94">
            <v>143.01</v>
          </cell>
          <cell r="AT94">
            <v>477</v>
          </cell>
          <cell r="AU94">
            <v>108.3</v>
          </cell>
          <cell r="AW94">
            <v>4.5</v>
          </cell>
          <cell r="AY94">
            <v>732.81</v>
          </cell>
          <cell r="AZ94">
            <v>2632.79</v>
          </cell>
        </row>
        <row r="95">
          <cell r="I95" t="str">
            <v>ASSISTENTE ADMINISTRATIVO I</v>
          </cell>
          <cell r="J95" t="str">
            <v>02/05/2011</v>
          </cell>
          <cell r="L95">
            <v>839.23</v>
          </cell>
          <cell r="O95">
            <v>152.30000000000001</v>
          </cell>
          <cell r="R95">
            <v>0.18</v>
          </cell>
          <cell r="T95">
            <v>38.119999999999997</v>
          </cell>
          <cell r="Z95">
            <v>20</v>
          </cell>
          <cell r="AA95">
            <v>83.92</v>
          </cell>
          <cell r="AE95">
            <v>1049.83</v>
          </cell>
          <cell r="AF95">
            <v>332.03</v>
          </cell>
          <cell r="AG95">
            <v>92.93</v>
          </cell>
          <cell r="AH95">
            <v>116.65</v>
          </cell>
          <cell r="AI95">
            <v>35</v>
          </cell>
          <cell r="AJ95">
            <v>9.34</v>
          </cell>
          <cell r="AK95">
            <v>87.49</v>
          </cell>
          <cell r="AL95">
            <v>26.26</v>
          </cell>
          <cell r="AM95">
            <v>7</v>
          </cell>
          <cell r="AN95">
            <v>706.7</v>
          </cell>
          <cell r="AO95">
            <v>97.47</v>
          </cell>
          <cell r="AT95">
            <v>477</v>
          </cell>
          <cell r="AW95">
            <v>4.24</v>
          </cell>
          <cell r="AY95">
            <v>578.71</v>
          </cell>
          <cell r="AZ95">
            <v>2335.2399999999998</v>
          </cell>
        </row>
        <row r="96">
          <cell r="I96" t="str">
            <v>OPERADOR ETE</v>
          </cell>
          <cell r="J96" t="str">
            <v>22/09/2008</v>
          </cell>
          <cell r="L96">
            <v>1029.5899999999999</v>
          </cell>
          <cell r="R96">
            <v>144.97</v>
          </cell>
          <cell r="S96">
            <v>205.92</v>
          </cell>
          <cell r="T96">
            <v>76.19</v>
          </cell>
          <cell r="V96">
            <v>159.80000000000001</v>
          </cell>
          <cell r="AC96">
            <v>248.8</v>
          </cell>
          <cell r="AE96">
            <v>1865.27</v>
          </cell>
          <cell r="AF96">
            <v>645.02</v>
          </cell>
          <cell r="AG96">
            <v>149.22</v>
          </cell>
          <cell r="AH96">
            <v>189.13</v>
          </cell>
          <cell r="AI96">
            <v>68.09</v>
          </cell>
          <cell r="AJ96">
            <v>15.13</v>
          </cell>
          <cell r="AK96">
            <v>149.26</v>
          </cell>
          <cell r="AL96">
            <v>53.74</v>
          </cell>
          <cell r="AM96">
            <v>11.94</v>
          </cell>
          <cell r="AN96">
            <v>1281.53</v>
          </cell>
          <cell r="AO96">
            <v>194.94</v>
          </cell>
          <cell r="AT96">
            <v>477</v>
          </cell>
          <cell r="AW96">
            <v>5.66</v>
          </cell>
          <cell r="AY96">
            <v>677.6</v>
          </cell>
          <cell r="AZ96">
            <v>3824.4</v>
          </cell>
        </row>
        <row r="97">
          <cell r="I97" t="str">
            <v>AGENTE COMERCIAL II</v>
          </cell>
          <cell r="J97" t="str">
            <v>17/09/2012</v>
          </cell>
          <cell r="L97">
            <v>956.89</v>
          </cell>
          <cell r="AE97">
            <v>956.89</v>
          </cell>
          <cell r="AF97">
            <v>127.63</v>
          </cell>
          <cell r="AG97">
            <v>35.72</v>
          </cell>
          <cell r="AN97">
            <v>163.35</v>
          </cell>
          <cell r="AO97">
            <v>194.94</v>
          </cell>
          <cell r="AT97">
            <v>222.6</v>
          </cell>
          <cell r="AW97">
            <v>5.12</v>
          </cell>
          <cell r="AY97">
            <v>422.66</v>
          </cell>
          <cell r="AZ97">
            <v>1542.9</v>
          </cell>
        </row>
        <row r="98">
          <cell r="I98" t="str">
            <v>TÉCNICO AGUA I</v>
          </cell>
          <cell r="J98" t="str">
            <v>25/02/2002</v>
          </cell>
          <cell r="L98">
            <v>1141.75</v>
          </cell>
          <cell r="M98">
            <v>26.17</v>
          </cell>
          <cell r="S98">
            <v>228.35</v>
          </cell>
          <cell r="AE98">
            <v>1396.27</v>
          </cell>
          <cell r="AF98">
            <v>399.06</v>
          </cell>
          <cell r="AG98">
            <v>111.7</v>
          </cell>
          <cell r="AH98">
            <v>155.69</v>
          </cell>
          <cell r="AI98">
            <v>46.72</v>
          </cell>
          <cell r="AJ98">
            <v>12.45</v>
          </cell>
          <cell r="AK98">
            <v>116.35</v>
          </cell>
          <cell r="AL98">
            <v>34.909999999999997</v>
          </cell>
          <cell r="AM98">
            <v>9.31</v>
          </cell>
          <cell r="AN98">
            <v>886.19</v>
          </cell>
          <cell r="AO98">
            <v>292.42</v>
          </cell>
          <cell r="AT98">
            <v>477</v>
          </cell>
          <cell r="AW98">
            <v>6.49</v>
          </cell>
          <cell r="AY98">
            <v>775.91</v>
          </cell>
          <cell r="AZ98">
            <v>3058.37</v>
          </cell>
        </row>
        <row r="99">
          <cell r="I99" t="str">
            <v>GESTOR PROGRAMAÇÃO</v>
          </cell>
          <cell r="J99" t="str">
            <v>10/04/2002</v>
          </cell>
          <cell r="L99">
            <v>3080.21</v>
          </cell>
          <cell r="M99">
            <v>66.3</v>
          </cell>
          <cell r="AE99">
            <v>3146.51</v>
          </cell>
          <cell r="AF99">
            <v>899.29</v>
          </cell>
          <cell r="AG99">
            <v>251.72</v>
          </cell>
          <cell r="AH99">
            <v>349.62</v>
          </cell>
          <cell r="AI99">
            <v>104.9</v>
          </cell>
          <cell r="AJ99">
            <v>27.97</v>
          </cell>
          <cell r="AK99">
            <v>262.20999999999998</v>
          </cell>
          <cell r="AL99">
            <v>78.680000000000007</v>
          </cell>
          <cell r="AM99">
            <v>20.97</v>
          </cell>
          <cell r="AN99">
            <v>1995.36</v>
          </cell>
          <cell r="AO99">
            <v>487.36</v>
          </cell>
          <cell r="AT99">
            <v>477</v>
          </cell>
          <cell r="AW99">
            <v>20.92</v>
          </cell>
          <cell r="AY99">
            <v>985.28</v>
          </cell>
          <cell r="AZ99">
            <v>6127.15</v>
          </cell>
        </row>
        <row r="100">
          <cell r="I100" t="str">
            <v>AGENTE COMERCIAL II</v>
          </cell>
          <cell r="J100" t="str">
            <v>10/01/2011</v>
          </cell>
          <cell r="L100">
            <v>956.89</v>
          </cell>
          <cell r="AE100">
            <v>956.89</v>
          </cell>
          <cell r="AF100">
            <v>273.49</v>
          </cell>
          <cell r="AG100">
            <v>76.55</v>
          </cell>
          <cell r="AH100">
            <v>106.33</v>
          </cell>
          <cell r="AI100">
            <v>31.9</v>
          </cell>
          <cell r="AJ100">
            <v>8.51</v>
          </cell>
          <cell r="AK100">
            <v>79.739999999999995</v>
          </cell>
          <cell r="AL100">
            <v>23.92</v>
          </cell>
          <cell r="AM100">
            <v>6.38</v>
          </cell>
          <cell r="AN100">
            <v>606.82000000000005</v>
          </cell>
          <cell r="AO100">
            <v>97.47</v>
          </cell>
          <cell r="AT100">
            <v>477</v>
          </cell>
          <cell r="AW100">
            <v>5.12</v>
          </cell>
          <cell r="AX100">
            <v>578.74</v>
          </cell>
          <cell r="AY100">
            <v>1158.33</v>
          </cell>
          <cell r="AZ100">
            <v>2722.04</v>
          </cell>
        </row>
        <row r="101">
          <cell r="I101" t="str">
            <v>AGENTE COMERCIAL I</v>
          </cell>
          <cell r="J101" t="str">
            <v>14/11/2008</v>
          </cell>
          <cell r="L101">
            <v>956.89</v>
          </cell>
          <cell r="N101">
            <v>106.45</v>
          </cell>
          <cell r="T101">
            <v>26.61</v>
          </cell>
          <cell r="Z101">
            <v>1017</v>
          </cell>
          <cell r="AE101">
            <v>2106.9499999999998</v>
          </cell>
          <cell r="AF101">
            <v>602.17999999999995</v>
          </cell>
          <cell r="AG101">
            <v>168.55</v>
          </cell>
          <cell r="AH101">
            <v>584.97</v>
          </cell>
          <cell r="AI101">
            <v>175.52</v>
          </cell>
          <cell r="AJ101">
            <v>46.8</v>
          </cell>
          <cell r="AK101">
            <v>175.58</v>
          </cell>
          <cell r="AL101">
            <v>52.68</v>
          </cell>
          <cell r="AM101">
            <v>14.04</v>
          </cell>
          <cell r="AN101">
            <v>1820.32</v>
          </cell>
          <cell r="AO101">
            <v>194.94</v>
          </cell>
          <cell r="AT101">
            <v>477</v>
          </cell>
          <cell r="AW101">
            <v>5.12</v>
          </cell>
          <cell r="AY101">
            <v>677.06</v>
          </cell>
          <cell r="AZ101">
            <v>4604.33</v>
          </cell>
        </row>
        <row r="102">
          <cell r="I102" t="str">
            <v>AGENTE COMERCIAL II</v>
          </cell>
          <cell r="J102" t="str">
            <v>10/01/2011</v>
          </cell>
          <cell r="L102">
            <v>956.89</v>
          </cell>
          <cell r="N102">
            <v>109.33</v>
          </cell>
          <cell r="T102">
            <v>27.33</v>
          </cell>
          <cell r="Z102">
            <v>377.5</v>
          </cell>
          <cell r="AE102">
            <v>1471.05</v>
          </cell>
          <cell r="AF102">
            <v>420.44</v>
          </cell>
          <cell r="AG102">
            <v>117.68</v>
          </cell>
          <cell r="AH102">
            <v>163.44</v>
          </cell>
          <cell r="AI102">
            <v>49.04</v>
          </cell>
          <cell r="AJ102">
            <v>13.07</v>
          </cell>
          <cell r="AK102">
            <v>122.59</v>
          </cell>
          <cell r="AL102">
            <v>36.78</v>
          </cell>
          <cell r="AM102">
            <v>9.81</v>
          </cell>
          <cell r="AN102">
            <v>932.85</v>
          </cell>
          <cell r="AO102">
            <v>572.03</v>
          </cell>
          <cell r="AT102">
            <v>477</v>
          </cell>
          <cell r="AU102">
            <v>136.80000000000001</v>
          </cell>
          <cell r="AW102">
            <v>5.12</v>
          </cell>
          <cell r="AY102">
            <v>1190.95</v>
          </cell>
          <cell r="AZ102">
            <v>3594.8500000000004</v>
          </cell>
        </row>
        <row r="103">
          <cell r="I103" t="str">
            <v>TEC APOIO ADMIN/OPERACIONAL III</v>
          </cell>
          <cell r="J103" t="str">
            <v>06/02/2007</v>
          </cell>
          <cell r="K103" t="str">
            <v>01/08/2011</v>
          </cell>
          <cell r="L103">
            <v>2403.21</v>
          </cell>
          <cell r="AE103">
            <v>2403.21</v>
          </cell>
          <cell r="AO103">
            <v>292.42</v>
          </cell>
          <cell r="AW103">
            <v>15.88</v>
          </cell>
          <cell r="AY103">
            <v>308.3</v>
          </cell>
          <cell r="AZ103">
            <v>2711.51</v>
          </cell>
        </row>
        <row r="104">
          <cell r="I104" t="str">
            <v>AGENTE COMERCIAL I</v>
          </cell>
          <cell r="J104" t="str">
            <v>03/02/2010</v>
          </cell>
          <cell r="L104">
            <v>956.89</v>
          </cell>
          <cell r="N104">
            <v>121.05</v>
          </cell>
          <cell r="T104">
            <v>30.26</v>
          </cell>
          <cell r="Z104">
            <v>92.5</v>
          </cell>
          <cell r="AE104">
            <v>1200.7</v>
          </cell>
          <cell r="AF104">
            <v>343.17</v>
          </cell>
          <cell r="AG104">
            <v>96.05</v>
          </cell>
          <cell r="AH104">
            <v>133.41</v>
          </cell>
          <cell r="AI104">
            <v>40.03</v>
          </cell>
          <cell r="AJ104">
            <v>10.68</v>
          </cell>
          <cell r="AK104">
            <v>100.06</v>
          </cell>
          <cell r="AL104">
            <v>30.02</v>
          </cell>
          <cell r="AM104">
            <v>8.01</v>
          </cell>
          <cell r="AN104">
            <v>761.43</v>
          </cell>
          <cell r="AO104">
            <v>143.01</v>
          </cell>
          <cell r="AT104">
            <v>477</v>
          </cell>
          <cell r="AU104">
            <v>136.80000000000001</v>
          </cell>
          <cell r="AW104">
            <v>5.12</v>
          </cell>
          <cell r="AY104">
            <v>761.93</v>
          </cell>
          <cell r="AZ104">
            <v>2724.06</v>
          </cell>
        </row>
        <row r="105">
          <cell r="I105" t="str">
            <v>AGENTE COMERCIAL II</v>
          </cell>
          <cell r="J105" t="str">
            <v>03/07/2012</v>
          </cell>
          <cell r="L105">
            <v>956.89</v>
          </cell>
          <cell r="Z105">
            <v>432</v>
          </cell>
          <cell r="AE105">
            <v>1388.89</v>
          </cell>
          <cell r="AF105">
            <v>387.84</v>
          </cell>
          <cell r="AG105">
            <v>108.55</v>
          </cell>
          <cell r="AH105">
            <v>154.32</v>
          </cell>
          <cell r="AI105">
            <v>46.3</v>
          </cell>
          <cell r="AJ105">
            <v>12.35</v>
          </cell>
          <cell r="AK105">
            <v>115.74</v>
          </cell>
          <cell r="AL105">
            <v>34.729999999999997</v>
          </cell>
          <cell r="AM105">
            <v>9.25</v>
          </cell>
          <cell r="AN105">
            <v>869.08</v>
          </cell>
          <cell r="AO105">
            <v>286.02</v>
          </cell>
          <cell r="AT105">
            <v>477</v>
          </cell>
          <cell r="AW105">
            <v>5.12</v>
          </cell>
          <cell r="AY105">
            <v>768.14</v>
          </cell>
          <cell r="AZ105">
            <v>3026.11</v>
          </cell>
        </row>
        <row r="106">
          <cell r="I106" t="str">
            <v>OPERADOR SES</v>
          </cell>
          <cell r="J106" t="str">
            <v>04/04/2006</v>
          </cell>
          <cell r="L106">
            <v>1068.8</v>
          </cell>
          <cell r="N106">
            <v>228.2</v>
          </cell>
          <cell r="O106">
            <v>639.28</v>
          </cell>
          <cell r="R106">
            <v>26.74</v>
          </cell>
          <cell r="S106">
            <v>213.76</v>
          </cell>
          <cell r="T106">
            <v>223.56</v>
          </cell>
          <cell r="AC106">
            <v>248.8</v>
          </cell>
          <cell r="AE106">
            <v>2649.14</v>
          </cell>
          <cell r="AF106">
            <v>916.09</v>
          </cell>
          <cell r="AG106">
            <v>211.93</v>
          </cell>
          <cell r="AH106">
            <v>270.89999999999998</v>
          </cell>
          <cell r="AI106">
            <v>97.54</v>
          </cell>
          <cell r="AJ106">
            <v>21.67</v>
          </cell>
          <cell r="AK106">
            <v>203.16</v>
          </cell>
          <cell r="AL106">
            <v>73.150000000000006</v>
          </cell>
          <cell r="AM106">
            <v>16.25</v>
          </cell>
          <cell r="AN106">
            <v>1810.69</v>
          </cell>
          <cell r="AO106">
            <v>389.89</v>
          </cell>
          <cell r="AT106">
            <v>477</v>
          </cell>
          <cell r="AW106">
            <v>5.95</v>
          </cell>
          <cell r="AY106">
            <v>872.84</v>
          </cell>
          <cell r="AZ106">
            <v>5332.67</v>
          </cell>
        </row>
        <row r="107">
          <cell r="I107" t="str">
            <v>ANALISTA ELETRO ELETRÔNICO I</v>
          </cell>
          <cell r="J107" t="str">
            <v>01/08/2007</v>
          </cell>
          <cell r="L107">
            <v>2036.67</v>
          </cell>
          <cell r="AB107">
            <v>611</v>
          </cell>
          <cell r="AE107">
            <v>2647.67</v>
          </cell>
          <cell r="AF107">
            <v>756.72</v>
          </cell>
          <cell r="AG107">
            <v>211.81</v>
          </cell>
          <cell r="AH107">
            <v>294.18</v>
          </cell>
          <cell r="AI107">
            <v>88.27</v>
          </cell>
          <cell r="AJ107">
            <v>23.53</v>
          </cell>
          <cell r="AK107">
            <v>220.64</v>
          </cell>
          <cell r="AL107">
            <v>66.2</v>
          </cell>
          <cell r="AM107">
            <v>17.649999999999999</v>
          </cell>
          <cell r="AN107">
            <v>1679</v>
          </cell>
          <cell r="AO107">
            <v>97.47</v>
          </cell>
          <cell r="AT107">
            <v>477</v>
          </cell>
          <cell r="AW107">
            <v>13.15</v>
          </cell>
          <cell r="AY107">
            <v>587.62</v>
          </cell>
          <cell r="AZ107">
            <v>4914.29</v>
          </cell>
        </row>
        <row r="108">
          <cell r="I108" t="str">
            <v>ANALISTA DEPARTAMENTO PESSOAL III</v>
          </cell>
          <cell r="J108" t="str">
            <v>01/06/2012</v>
          </cell>
          <cell r="L108">
            <v>1742.24</v>
          </cell>
          <cell r="AE108">
            <v>1742.24</v>
          </cell>
          <cell r="AF108">
            <v>497.94</v>
          </cell>
          <cell r="AG108">
            <v>139.37</v>
          </cell>
          <cell r="AH108">
            <v>193.58</v>
          </cell>
          <cell r="AI108">
            <v>58.08</v>
          </cell>
          <cell r="AJ108">
            <v>15.49</v>
          </cell>
          <cell r="AK108">
            <v>145.19</v>
          </cell>
          <cell r="AL108">
            <v>43.57</v>
          </cell>
          <cell r="AM108">
            <v>11.62</v>
          </cell>
          <cell r="AN108">
            <v>1104.8399999999999</v>
          </cell>
          <cell r="AO108">
            <v>429.02</v>
          </cell>
          <cell r="AT108">
            <v>477</v>
          </cell>
          <cell r="AW108">
            <v>10.96</v>
          </cell>
          <cell r="AY108">
            <v>916.98</v>
          </cell>
          <cell r="AZ108">
            <v>3764.06</v>
          </cell>
        </row>
        <row r="109">
          <cell r="I109" t="str">
            <v>TÉCNICO NÍVEL SUPERIOR III</v>
          </cell>
          <cell r="J109" t="str">
            <v>15/06/1981</v>
          </cell>
          <cell r="L109">
            <v>4205.8900000000003</v>
          </cell>
          <cell r="M109">
            <v>967.37</v>
          </cell>
          <cell r="AE109">
            <v>5173.26</v>
          </cell>
          <cell r="AF109">
            <v>1478.55</v>
          </cell>
          <cell r="AG109">
            <v>413.86</v>
          </cell>
          <cell r="AH109">
            <v>574.80999999999995</v>
          </cell>
          <cell r="AI109">
            <v>172.47</v>
          </cell>
          <cell r="AJ109">
            <v>45.99</v>
          </cell>
          <cell r="AK109">
            <v>431.1</v>
          </cell>
          <cell r="AL109">
            <v>129.35</v>
          </cell>
          <cell r="AM109">
            <v>34.49</v>
          </cell>
          <cell r="AN109">
            <v>3280.62</v>
          </cell>
          <cell r="AO109">
            <v>292.42</v>
          </cell>
          <cell r="AT109">
            <v>477</v>
          </cell>
          <cell r="AW109">
            <v>29.29</v>
          </cell>
          <cell r="AY109">
            <v>798.71</v>
          </cell>
          <cell r="AZ109">
            <v>9252.59</v>
          </cell>
        </row>
        <row r="110">
          <cell r="I110" t="str">
            <v>ASSISTENTE ADMINISTRATIVO I</v>
          </cell>
          <cell r="J110" t="str">
            <v>02/05/2011</v>
          </cell>
          <cell r="L110">
            <v>839.23</v>
          </cell>
          <cell r="AE110">
            <v>839.23</v>
          </cell>
          <cell r="AF110">
            <v>239.86</v>
          </cell>
          <cell r="AG110">
            <v>67.13</v>
          </cell>
          <cell r="AH110">
            <v>93.25</v>
          </cell>
          <cell r="AI110">
            <v>27.98</v>
          </cell>
          <cell r="AJ110">
            <v>7.46</v>
          </cell>
          <cell r="AK110">
            <v>72.02</v>
          </cell>
          <cell r="AL110">
            <v>21.61</v>
          </cell>
          <cell r="AM110">
            <v>5.76</v>
          </cell>
          <cell r="AN110">
            <v>535.07000000000005</v>
          </cell>
          <cell r="AO110">
            <v>143.01</v>
          </cell>
          <cell r="AT110">
            <v>477</v>
          </cell>
          <cell r="AU110">
            <v>108.3</v>
          </cell>
          <cell r="AW110">
            <v>4.24</v>
          </cell>
          <cell r="AY110">
            <v>732.55</v>
          </cell>
          <cell r="AZ110">
            <v>2106.85</v>
          </cell>
        </row>
        <row r="111">
          <cell r="I111" t="str">
            <v>AGENTE COMERCIAL II</v>
          </cell>
          <cell r="J111" t="str">
            <v>05/12/2011</v>
          </cell>
          <cell r="L111">
            <v>956.89</v>
          </cell>
          <cell r="N111">
            <v>102.15</v>
          </cell>
          <cell r="T111">
            <v>25.54</v>
          </cell>
          <cell r="Z111">
            <v>240</v>
          </cell>
          <cell r="AE111">
            <v>1324.58</v>
          </cell>
          <cell r="AF111">
            <v>378.57</v>
          </cell>
          <cell r="AG111">
            <v>105.96</v>
          </cell>
          <cell r="AH111">
            <v>147.16999999999999</v>
          </cell>
          <cell r="AI111">
            <v>44.16</v>
          </cell>
          <cell r="AJ111">
            <v>11.77</v>
          </cell>
          <cell r="AK111">
            <v>110.38</v>
          </cell>
          <cell r="AL111">
            <v>33.130000000000003</v>
          </cell>
          <cell r="AM111">
            <v>8.83</v>
          </cell>
          <cell r="AN111">
            <v>839.97</v>
          </cell>
          <cell r="AO111">
            <v>292.42</v>
          </cell>
          <cell r="AT111">
            <v>477</v>
          </cell>
          <cell r="AU111">
            <v>108.3</v>
          </cell>
          <cell r="AW111">
            <v>5.12</v>
          </cell>
          <cell r="AY111">
            <v>882.84</v>
          </cell>
          <cell r="AZ111">
            <v>3047.39</v>
          </cell>
        </row>
        <row r="112">
          <cell r="I112" t="str">
            <v>AGENTE COMERCIAL II</v>
          </cell>
          <cell r="J112" t="str">
            <v>10/01/2011</v>
          </cell>
          <cell r="L112">
            <v>956.89</v>
          </cell>
          <cell r="N112">
            <v>10.77</v>
          </cell>
          <cell r="O112">
            <v>67.94</v>
          </cell>
          <cell r="T112">
            <v>19.68</v>
          </cell>
          <cell r="Z112">
            <v>350</v>
          </cell>
          <cell r="AE112">
            <v>1405.28</v>
          </cell>
          <cell r="AF112">
            <v>401.64</v>
          </cell>
          <cell r="AG112">
            <v>112.42</v>
          </cell>
          <cell r="AH112">
            <v>156.13999999999999</v>
          </cell>
          <cell r="AI112">
            <v>46.85</v>
          </cell>
          <cell r="AJ112">
            <v>12.49</v>
          </cell>
          <cell r="AK112">
            <v>117.11</v>
          </cell>
          <cell r="AL112">
            <v>35.14</v>
          </cell>
          <cell r="AM112">
            <v>9.3699999999999992</v>
          </cell>
          <cell r="AN112">
            <v>891.16</v>
          </cell>
          <cell r="AO112">
            <v>194.94</v>
          </cell>
          <cell r="AT112">
            <v>477</v>
          </cell>
          <cell r="AW112">
            <v>5.12</v>
          </cell>
          <cell r="AY112">
            <v>677.06</v>
          </cell>
          <cell r="AZ112">
            <v>2973.5</v>
          </cell>
        </row>
        <row r="113">
          <cell r="I113" t="str">
            <v>AGENTE COMERCIAL I</v>
          </cell>
          <cell r="J113" t="str">
            <v>01/10/2006</v>
          </cell>
          <cell r="L113">
            <v>956.89</v>
          </cell>
          <cell r="N113">
            <v>189.46</v>
          </cell>
          <cell r="T113">
            <v>47.37</v>
          </cell>
          <cell r="Z113">
            <v>214.5</v>
          </cell>
          <cell r="AE113">
            <v>1408.22</v>
          </cell>
          <cell r="AF113">
            <v>402.48</v>
          </cell>
          <cell r="AG113">
            <v>112.65</v>
          </cell>
          <cell r="AH113">
            <v>-639.29</v>
          </cell>
          <cell r="AI113">
            <v>-191.83</v>
          </cell>
          <cell r="AJ113">
            <v>-51.15</v>
          </cell>
          <cell r="AK113">
            <v>117.36</v>
          </cell>
          <cell r="AL113">
            <v>35.22</v>
          </cell>
          <cell r="AM113">
            <v>9.3800000000000008</v>
          </cell>
          <cell r="AN113">
            <v>-205.18</v>
          </cell>
          <cell r="AO113">
            <v>292.42</v>
          </cell>
          <cell r="AT113">
            <v>477</v>
          </cell>
          <cell r="AU113">
            <v>74.099999999999994</v>
          </cell>
          <cell r="AW113">
            <v>5.12</v>
          </cell>
          <cell r="AY113">
            <v>848.64</v>
          </cell>
          <cell r="AZ113">
            <v>2051.6800000000003</v>
          </cell>
        </row>
        <row r="114">
          <cell r="I114" t="str">
            <v>ASSISTENTE ADMINISTRATIVO I</v>
          </cell>
          <cell r="J114" t="str">
            <v>14/08/2012</v>
          </cell>
          <cell r="L114">
            <v>839.23</v>
          </cell>
          <cell r="AE114">
            <v>839.23</v>
          </cell>
          <cell r="AF114">
            <v>239.86</v>
          </cell>
          <cell r="AG114">
            <v>67.13</v>
          </cell>
          <cell r="AH114">
            <v>93.25</v>
          </cell>
          <cell r="AI114">
            <v>27.98</v>
          </cell>
          <cell r="AJ114">
            <v>7.46</v>
          </cell>
          <cell r="AK114">
            <v>69.930000000000007</v>
          </cell>
          <cell r="AL114">
            <v>20.98</v>
          </cell>
          <cell r="AM114">
            <v>5.59</v>
          </cell>
          <cell r="AN114">
            <v>532.17999999999995</v>
          </cell>
          <cell r="AO114">
            <v>429.02</v>
          </cell>
          <cell r="AT114">
            <v>477</v>
          </cell>
          <cell r="AW114">
            <v>4.24</v>
          </cell>
          <cell r="AY114">
            <v>910.26</v>
          </cell>
          <cell r="AZ114">
            <v>2281.67</v>
          </cell>
        </row>
        <row r="115">
          <cell r="I115" t="str">
            <v>AGENTE COMERCIAL I</v>
          </cell>
          <cell r="J115" t="str">
            <v>01/09/2006</v>
          </cell>
          <cell r="L115">
            <v>956.89</v>
          </cell>
          <cell r="N115">
            <v>83.25</v>
          </cell>
          <cell r="T115">
            <v>20.81</v>
          </cell>
          <cell r="Z115">
            <v>134</v>
          </cell>
          <cell r="AE115">
            <v>1194.95</v>
          </cell>
          <cell r="AF115">
            <v>341.53</v>
          </cell>
          <cell r="AG115">
            <v>95.59</v>
          </cell>
          <cell r="AH115">
            <v>132.78</v>
          </cell>
          <cell r="AI115">
            <v>39.840000000000003</v>
          </cell>
          <cell r="AJ115">
            <v>10.62</v>
          </cell>
          <cell r="AK115">
            <v>99.57</v>
          </cell>
          <cell r="AL115">
            <v>29.88</v>
          </cell>
          <cell r="AM115">
            <v>7.96</v>
          </cell>
          <cell r="AN115">
            <v>757.77</v>
          </cell>
          <cell r="AO115">
            <v>194.94</v>
          </cell>
          <cell r="AT115">
            <v>477</v>
          </cell>
          <cell r="AW115">
            <v>5.12</v>
          </cell>
          <cell r="AY115">
            <v>677.06</v>
          </cell>
          <cell r="AZ115">
            <v>2629.7799999999997</v>
          </cell>
        </row>
        <row r="116">
          <cell r="I116" t="str">
            <v>ASSISTENTE ADMINISTRATIVO I</v>
          </cell>
          <cell r="J116" t="str">
            <v>04/08/2008</v>
          </cell>
          <cell r="L116">
            <v>2880.08</v>
          </cell>
          <cell r="AE116">
            <v>2880.08</v>
          </cell>
          <cell r="AF116">
            <v>823.15</v>
          </cell>
          <cell r="AG116">
            <v>230.4</v>
          </cell>
          <cell r="AH116">
            <v>320</v>
          </cell>
          <cell r="AI116">
            <v>96.02</v>
          </cell>
          <cell r="AJ116">
            <v>25.6</v>
          </cell>
          <cell r="AK116">
            <v>240.01</v>
          </cell>
          <cell r="AL116">
            <v>72.02</v>
          </cell>
          <cell r="AM116">
            <v>19.2</v>
          </cell>
          <cell r="AN116">
            <v>1826.4</v>
          </cell>
          <cell r="AO116">
            <v>286.02</v>
          </cell>
          <cell r="AT116">
            <v>477</v>
          </cell>
          <cell r="AW116">
            <v>19.43</v>
          </cell>
          <cell r="AY116">
            <v>782.45</v>
          </cell>
          <cell r="AZ116">
            <v>5488.93</v>
          </cell>
        </row>
        <row r="117">
          <cell r="I117" t="str">
            <v>ASSISTENTE ADMINISTRATIVO I</v>
          </cell>
          <cell r="J117" t="str">
            <v>15/06/2012</v>
          </cell>
          <cell r="L117">
            <v>839.23</v>
          </cell>
          <cell r="Z117">
            <v>60</v>
          </cell>
          <cell r="AE117">
            <v>899.23</v>
          </cell>
          <cell r="AF117">
            <v>257.01</v>
          </cell>
          <cell r="AG117">
            <v>71.930000000000007</v>
          </cell>
          <cell r="AH117">
            <v>99.92</v>
          </cell>
          <cell r="AI117">
            <v>29.98</v>
          </cell>
          <cell r="AJ117">
            <v>8</v>
          </cell>
          <cell r="AK117">
            <v>74.94</v>
          </cell>
          <cell r="AL117">
            <v>22.49</v>
          </cell>
          <cell r="AM117">
            <v>6</v>
          </cell>
          <cell r="AN117">
            <v>570.27</v>
          </cell>
          <cell r="AO117">
            <v>623.97</v>
          </cell>
          <cell r="AQ117">
            <v>215.83</v>
          </cell>
          <cell r="AT117">
            <v>477</v>
          </cell>
          <cell r="AU117">
            <v>108.3</v>
          </cell>
          <cell r="AW117">
            <v>4.24</v>
          </cell>
          <cell r="AY117">
            <v>1429.34</v>
          </cell>
          <cell r="AZ117">
            <v>2898.84</v>
          </cell>
        </row>
        <row r="118">
          <cell r="I118" t="str">
            <v>AGENTE COMERCIAL II</v>
          </cell>
          <cell r="J118" t="str">
            <v>16/02/2012</v>
          </cell>
          <cell r="L118">
            <v>956.89</v>
          </cell>
          <cell r="AE118">
            <v>956.89</v>
          </cell>
          <cell r="AH118">
            <v>106.31</v>
          </cell>
          <cell r="AI118">
            <v>31.9</v>
          </cell>
          <cell r="AJ118">
            <v>8.5</v>
          </cell>
          <cell r="AK118">
            <v>-24.9</v>
          </cell>
          <cell r="AL118">
            <v>-7.47</v>
          </cell>
          <cell r="AM118">
            <v>-2</v>
          </cell>
          <cell r="AN118">
            <v>112.34</v>
          </cell>
          <cell r="AO118">
            <v>389.89</v>
          </cell>
          <cell r="AT118">
            <v>477</v>
          </cell>
          <cell r="AW118">
            <v>5.12</v>
          </cell>
          <cell r="AY118">
            <v>872.01</v>
          </cell>
          <cell r="AZ118">
            <v>1941.24</v>
          </cell>
        </row>
        <row r="119">
          <cell r="I119" t="str">
            <v>AGENTE COMERCIAL II</v>
          </cell>
          <cell r="J119" t="str">
            <v>10/01/2011</v>
          </cell>
          <cell r="L119">
            <v>956.89</v>
          </cell>
          <cell r="N119">
            <v>157.16999999999999</v>
          </cell>
          <cell r="T119">
            <v>39.29</v>
          </cell>
          <cell r="Z119">
            <v>377.5</v>
          </cell>
          <cell r="AE119">
            <v>1530.85</v>
          </cell>
          <cell r="AF119">
            <v>437.53</v>
          </cell>
          <cell r="AG119">
            <v>122.46</v>
          </cell>
          <cell r="AH119">
            <v>170.09</v>
          </cell>
          <cell r="AI119">
            <v>51.03</v>
          </cell>
          <cell r="AJ119">
            <v>13.6</v>
          </cell>
          <cell r="AK119">
            <v>127.57</v>
          </cell>
          <cell r="AL119">
            <v>38.28</v>
          </cell>
          <cell r="AM119">
            <v>10.210000000000001</v>
          </cell>
          <cell r="AN119">
            <v>970.77</v>
          </cell>
          <cell r="AO119">
            <v>286.02</v>
          </cell>
          <cell r="AT119">
            <v>477</v>
          </cell>
          <cell r="AW119">
            <v>5.12</v>
          </cell>
          <cell r="AY119">
            <v>768.14</v>
          </cell>
          <cell r="AZ119">
            <v>3269.7599999999998</v>
          </cell>
        </row>
        <row r="120">
          <cell r="I120" t="str">
            <v>ENGENHEIRO TRAINEE</v>
          </cell>
          <cell r="J120" t="str">
            <v>09/05/2011</v>
          </cell>
          <cell r="L120">
            <v>2666.5</v>
          </cell>
          <cell r="AE120">
            <v>2666.5</v>
          </cell>
          <cell r="AF120">
            <v>762.1</v>
          </cell>
          <cell r="AG120">
            <v>213.31</v>
          </cell>
          <cell r="AH120">
            <v>296.27999999999997</v>
          </cell>
          <cell r="AI120">
            <v>88.9</v>
          </cell>
          <cell r="AJ120">
            <v>23.7</v>
          </cell>
          <cell r="AK120">
            <v>222.21</v>
          </cell>
          <cell r="AL120">
            <v>66.680000000000007</v>
          </cell>
          <cell r="AM120">
            <v>17.78</v>
          </cell>
          <cell r="AN120">
            <v>1690.96</v>
          </cell>
          <cell r="AO120">
            <v>143.01</v>
          </cell>
          <cell r="AT120">
            <v>477</v>
          </cell>
          <cell r="AW120">
            <v>17.84</v>
          </cell>
          <cell r="AY120">
            <v>637.85</v>
          </cell>
          <cell r="AZ120">
            <v>4995.3099999999995</v>
          </cell>
        </row>
        <row r="121">
          <cell r="I121" t="str">
            <v>AUXILIAR CADASTRO I</v>
          </cell>
          <cell r="J121" t="str">
            <v>02/05/2011</v>
          </cell>
          <cell r="L121">
            <v>858.32</v>
          </cell>
          <cell r="AE121">
            <v>858.32</v>
          </cell>
          <cell r="AF121">
            <v>245.31</v>
          </cell>
          <cell r="AG121">
            <v>68.66</v>
          </cell>
          <cell r="AH121">
            <v>95.36</v>
          </cell>
          <cell r="AI121">
            <v>28.61</v>
          </cell>
          <cell r="AJ121">
            <v>7.63</v>
          </cell>
          <cell r="AK121">
            <v>71.53</v>
          </cell>
          <cell r="AL121">
            <v>21.46</v>
          </cell>
          <cell r="AM121">
            <v>5.72</v>
          </cell>
          <cell r="AN121">
            <v>544.28</v>
          </cell>
          <cell r="AO121">
            <v>286.02</v>
          </cell>
          <cell r="AQ121">
            <v>215.83</v>
          </cell>
          <cell r="AT121">
            <v>477</v>
          </cell>
          <cell r="AW121">
            <v>4.3899999999999997</v>
          </cell>
          <cell r="AY121">
            <v>983.24</v>
          </cell>
          <cell r="AZ121">
            <v>2385.84</v>
          </cell>
        </row>
        <row r="122">
          <cell r="I122" t="str">
            <v>ASSISTENTE ADMINISTRATIVO I</v>
          </cell>
          <cell r="J122" t="str">
            <v>02/07/2012</v>
          </cell>
          <cell r="L122">
            <v>839.23</v>
          </cell>
          <cell r="Z122">
            <v>60</v>
          </cell>
          <cell r="AE122">
            <v>899.23</v>
          </cell>
          <cell r="AF122">
            <v>257.01</v>
          </cell>
          <cell r="AG122">
            <v>71.930000000000007</v>
          </cell>
          <cell r="AH122">
            <v>99.91</v>
          </cell>
          <cell r="AI122">
            <v>29.98</v>
          </cell>
          <cell r="AJ122">
            <v>7.99</v>
          </cell>
          <cell r="AK122">
            <v>74.930000000000007</v>
          </cell>
          <cell r="AL122">
            <v>22.48</v>
          </cell>
          <cell r="AM122">
            <v>6</v>
          </cell>
          <cell r="AN122">
            <v>570.23</v>
          </cell>
          <cell r="AO122">
            <v>389.89</v>
          </cell>
          <cell r="AQ122">
            <v>431.66</v>
          </cell>
          <cell r="AT122">
            <v>477</v>
          </cell>
          <cell r="AW122">
            <v>4.24</v>
          </cell>
          <cell r="AY122">
            <v>1302.79</v>
          </cell>
          <cell r="AZ122">
            <v>2772.25</v>
          </cell>
        </row>
        <row r="123">
          <cell r="I123" t="str">
            <v>AGENTE COMERCIAL II</v>
          </cell>
          <cell r="J123" t="str">
            <v>15/08/2012</v>
          </cell>
          <cell r="L123">
            <v>956.89</v>
          </cell>
          <cell r="N123">
            <v>71.77</v>
          </cell>
          <cell r="T123">
            <v>17.940000000000001</v>
          </cell>
          <cell r="Z123">
            <v>172.5</v>
          </cell>
          <cell r="AE123">
            <v>1219.0999999999999</v>
          </cell>
          <cell r="AF123">
            <v>348.43</v>
          </cell>
          <cell r="AG123">
            <v>97.52</v>
          </cell>
          <cell r="AH123">
            <v>135.46</v>
          </cell>
          <cell r="AI123">
            <v>40.65</v>
          </cell>
          <cell r="AJ123">
            <v>10.83</v>
          </cell>
          <cell r="AK123">
            <v>101.59</v>
          </cell>
          <cell r="AL123">
            <v>30.48</v>
          </cell>
          <cell r="AM123">
            <v>8.1300000000000008</v>
          </cell>
          <cell r="AN123">
            <v>773.09</v>
          </cell>
          <cell r="AO123">
            <v>572.03</v>
          </cell>
          <cell r="AT123">
            <v>477</v>
          </cell>
          <cell r="AW123">
            <v>5.12</v>
          </cell>
          <cell r="AY123">
            <v>1054.1500000000001</v>
          </cell>
          <cell r="AZ123">
            <v>3046.34</v>
          </cell>
        </row>
        <row r="124">
          <cell r="I124" t="str">
            <v>AGENTE COMERCIAL II</v>
          </cell>
          <cell r="J124" t="str">
            <v>03/07/2012</v>
          </cell>
          <cell r="L124">
            <v>956.89</v>
          </cell>
          <cell r="N124">
            <v>79.66</v>
          </cell>
          <cell r="T124">
            <v>19.91</v>
          </cell>
          <cell r="Z124">
            <v>75</v>
          </cell>
          <cell r="AE124">
            <v>1131.46</v>
          </cell>
          <cell r="AF124">
            <v>323.38</v>
          </cell>
          <cell r="AG124">
            <v>90.51</v>
          </cell>
          <cell r="AH124">
            <v>125.72</v>
          </cell>
          <cell r="AI124">
            <v>37.72</v>
          </cell>
          <cell r="AJ124">
            <v>10.050000000000001</v>
          </cell>
          <cell r="AK124">
            <v>94.29</v>
          </cell>
          <cell r="AL124">
            <v>28.29</v>
          </cell>
          <cell r="AM124">
            <v>7.55</v>
          </cell>
          <cell r="AN124">
            <v>717.51</v>
          </cell>
          <cell r="AO124">
            <v>97.47</v>
          </cell>
          <cell r="AT124">
            <v>477</v>
          </cell>
          <cell r="AW124">
            <v>5.12</v>
          </cell>
          <cell r="AY124">
            <v>579.59</v>
          </cell>
          <cell r="AZ124">
            <v>2428.56</v>
          </cell>
        </row>
        <row r="125">
          <cell r="I125" t="str">
            <v>SUPERVISOR COBRANÇA</v>
          </cell>
          <cell r="J125" t="str">
            <v>01/07/2010</v>
          </cell>
          <cell r="L125">
            <v>1450.17</v>
          </cell>
          <cell r="AE125">
            <v>1450.17</v>
          </cell>
          <cell r="AF125">
            <v>414.47</v>
          </cell>
          <cell r="AG125">
            <v>116.01</v>
          </cell>
          <cell r="AH125">
            <v>565.04</v>
          </cell>
          <cell r="AI125">
            <v>169.54</v>
          </cell>
          <cell r="AJ125">
            <v>45.2</v>
          </cell>
          <cell r="AK125">
            <v>295.45</v>
          </cell>
          <cell r="AL125">
            <v>88.66</v>
          </cell>
          <cell r="AM125">
            <v>23.64</v>
          </cell>
          <cell r="AN125">
            <v>1718.01</v>
          </cell>
          <cell r="AO125">
            <v>292.42</v>
          </cell>
          <cell r="AT125">
            <v>477</v>
          </cell>
          <cell r="AW125">
            <v>8.7899999999999991</v>
          </cell>
          <cell r="AY125">
            <v>778.21</v>
          </cell>
          <cell r="AZ125">
            <v>3946.3900000000003</v>
          </cell>
        </row>
        <row r="126">
          <cell r="I126" t="str">
            <v>ENGENHEIRO TRAINEE</v>
          </cell>
          <cell r="J126" t="str">
            <v>16/07/2012</v>
          </cell>
          <cell r="L126">
            <v>2666.5</v>
          </cell>
          <cell r="AE126">
            <v>2666.5</v>
          </cell>
          <cell r="AF126">
            <v>762.1</v>
          </cell>
          <cell r="AG126">
            <v>213.31</v>
          </cell>
          <cell r="AH126">
            <v>296.27</v>
          </cell>
          <cell r="AI126">
            <v>88.9</v>
          </cell>
          <cell r="AJ126">
            <v>23.71</v>
          </cell>
          <cell r="AK126">
            <v>222.21</v>
          </cell>
          <cell r="AL126">
            <v>66.680000000000007</v>
          </cell>
          <cell r="AM126">
            <v>17.78</v>
          </cell>
          <cell r="AN126">
            <v>1690.96</v>
          </cell>
          <cell r="AO126">
            <v>143.01</v>
          </cell>
          <cell r="AT126">
            <v>477</v>
          </cell>
          <cell r="AW126">
            <v>17.84</v>
          </cell>
          <cell r="AY126">
            <v>637.85</v>
          </cell>
          <cell r="AZ126">
            <v>4995.3099999999995</v>
          </cell>
        </row>
        <row r="127">
          <cell r="I127" t="str">
            <v>GERENTE ADMINISTRATIVO</v>
          </cell>
          <cell r="J127" t="str">
            <v>20/06/2012</v>
          </cell>
          <cell r="L127">
            <v>7000</v>
          </cell>
          <cell r="AE127">
            <v>7000</v>
          </cell>
          <cell r="AF127">
            <v>2000.65</v>
          </cell>
          <cell r="AG127">
            <v>560</v>
          </cell>
          <cell r="AH127">
            <v>777.77</v>
          </cell>
          <cell r="AI127">
            <v>233.37</v>
          </cell>
          <cell r="AJ127">
            <v>62.23</v>
          </cell>
          <cell r="AK127">
            <v>583.33000000000004</v>
          </cell>
          <cell r="AL127">
            <v>175.03</v>
          </cell>
          <cell r="AM127">
            <v>46.67</v>
          </cell>
          <cell r="AN127">
            <v>4439.05</v>
          </cell>
          <cell r="AO127">
            <v>429.02</v>
          </cell>
          <cell r="AT127">
            <v>477</v>
          </cell>
          <cell r="AW127">
            <v>50.08</v>
          </cell>
          <cell r="AY127">
            <v>956.1</v>
          </cell>
          <cell r="AZ127">
            <v>12395.150000000001</v>
          </cell>
        </row>
        <row r="128">
          <cell r="I128" t="str">
            <v>ASSISTENTE ADMINISTRATIVO I</v>
          </cell>
          <cell r="J128" t="str">
            <v>02/05/2012</v>
          </cell>
          <cell r="L128">
            <v>839.23</v>
          </cell>
          <cell r="N128">
            <v>181.56</v>
          </cell>
          <cell r="R128">
            <v>2.91</v>
          </cell>
          <cell r="T128">
            <v>46.12</v>
          </cell>
          <cell r="AE128">
            <v>1069.82</v>
          </cell>
          <cell r="AF128">
            <v>305.76</v>
          </cell>
          <cell r="AG128">
            <v>85.58</v>
          </cell>
          <cell r="AH128">
            <v>118.87</v>
          </cell>
          <cell r="AI128">
            <v>35.67</v>
          </cell>
          <cell r="AJ128">
            <v>9.51</v>
          </cell>
          <cell r="AK128">
            <v>89.15</v>
          </cell>
          <cell r="AL128">
            <v>26.75</v>
          </cell>
          <cell r="AM128">
            <v>7.13</v>
          </cell>
          <cell r="AN128">
            <v>678.42</v>
          </cell>
          <cell r="AO128">
            <v>292.42</v>
          </cell>
          <cell r="AT128">
            <v>477</v>
          </cell>
          <cell r="AU128">
            <v>108.3</v>
          </cell>
          <cell r="AW128">
            <v>4.24</v>
          </cell>
          <cell r="AY128">
            <v>881.96</v>
          </cell>
          <cell r="AZ128">
            <v>2630.2</v>
          </cell>
        </row>
        <row r="129">
          <cell r="I129" t="str">
            <v>TÉCNICO SEGURANÇA DO TRABALHO I</v>
          </cell>
          <cell r="J129" t="str">
            <v>03/01/2012</v>
          </cell>
          <cell r="L129">
            <v>1320</v>
          </cell>
          <cell r="N129">
            <v>24.09</v>
          </cell>
          <cell r="T129">
            <v>6.02</v>
          </cell>
          <cell r="AE129">
            <v>1350.11</v>
          </cell>
          <cell r="AF129">
            <v>385.87</v>
          </cell>
          <cell r="AG129">
            <v>108</v>
          </cell>
          <cell r="AH129">
            <v>150.01</v>
          </cell>
          <cell r="AI129">
            <v>45.01</v>
          </cell>
          <cell r="AJ129">
            <v>12</v>
          </cell>
          <cell r="AK129">
            <v>112.51</v>
          </cell>
          <cell r="AL129">
            <v>33.76</v>
          </cell>
          <cell r="AM129">
            <v>9</v>
          </cell>
          <cell r="AN129">
            <v>856.16</v>
          </cell>
          <cell r="AO129">
            <v>143.01</v>
          </cell>
          <cell r="AT129">
            <v>477</v>
          </cell>
          <cell r="AW129">
            <v>7.82</v>
          </cell>
          <cell r="AY129">
            <v>627.83000000000004</v>
          </cell>
          <cell r="AZ129">
            <v>2834.1</v>
          </cell>
        </row>
        <row r="130">
          <cell r="I130" t="str">
            <v>ESTAGIÁRIO II</v>
          </cell>
          <cell r="J130" t="str">
            <v>11/04/2011</v>
          </cell>
          <cell r="L130">
            <v>643.13</v>
          </cell>
          <cell r="AT130">
            <v>179</v>
          </cell>
          <cell r="AW130">
            <v>4.78</v>
          </cell>
          <cell r="AY130">
            <v>183.78</v>
          </cell>
          <cell r="AZ130">
            <v>183.78</v>
          </cell>
        </row>
        <row r="131">
          <cell r="I131" t="str">
            <v>ENGENHEIRO TRAINEE</v>
          </cell>
          <cell r="J131" t="str">
            <v>24/08/2011</v>
          </cell>
          <cell r="L131">
            <v>2666.5</v>
          </cell>
          <cell r="AE131">
            <v>2666.5</v>
          </cell>
          <cell r="AF131">
            <v>762.1</v>
          </cell>
          <cell r="AG131">
            <v>213.31</v>
          </cell>
          <cell r="AH131">
            <v>296.27999999999997</v>
          </cell>
          <cell r="AI131">
            <v>88.9</v>
          </cell>
          <cell r="AJ131">
            <v>23.7</v>
          </cell>
          <cell r="AK131">
            <v>222.21</v>
          </cell>
          <cell r="AL131">
            <v>66.680000000000007</v>
          </cell>
          <cell r="AM131">
            <v>17.78</v>
          </cell>
          <cell r="AN131">
            <v>1690.96</v>
          </cell>
          <cell r="AO131">
            <v>286.02</v>
          </cell>
          <cell r="AT131">
            <v>477</v>
          </cell>
          <cell r="AW131">
            <v>17.84</v>
          </cell>
          <cell r="AY131">
            <v>780.86</v>
          </cell>
          <cell r="AZ131">
            <v>5138.32</v>
          </cell>
        </row>
        <row r="132">
          <cell r="I132" t="str">
            <v>ASSISTENTE ADMINISTRATIVO I</v>
          </cell>
          <cell r="J132" t="str">
            <v>01/08/2012</v>
          </cell>
          <cell r="L132">
            <v>839.23</v>
          </cell>
          <cell r="O132">
            <v>48.54</v>
          </cell>
          <cell r="T132">
            <v>12.13</v>
          </cell>
          <cell r="AE132">
            <v>899.9</v>
          </cell>
          <cell r="AF132">
            <v>257.2</v>
          </cell>
          <cell r="AG132">
            <v>71.989999999999995</v>
          </cell>
          <cell r="AH132">
            <v>99.99</v>
          </cell>
          <cell r="AI132">
            <v>30</v>
          </cell>
          <cell r="AJ132">
            <v>8</v>
          </cell>
          <cell r="AK132">
            <v>74.989999999999995</v>
          </cell>
          <cell r="AL132">
            <v>22.5</v>
          </cell>
          <cell r="AM132">
            <v>5.99</v>
          </cell>
          <cell r="AN132">
            <v>570.66</v>
          </cell>
          <cell r="AO132">
            <v>143.01</v>
          </cell>
          <cell r="AT132">
            <v>477</v>
          </cell>
          <cell r="AW132">
            <v>4.24</v>
          </cell>
          <cell r="AY132">
            <v>624.25</v>
          </cell>
          <cell r="AZ132">
            <v>2094.81</v>
          </cell>
        </row>
        <row r="133">
          <cell r="I133" t="str">
            <v>JOVEM APRENDIZ</v>
          </cell>
          <cell r="J133" t="str">
            <v>28/02/2012</v>
          </cell>
          <cell r="L133">
            <v>622</v>
          </cell>
          <cell r="AE133">
            <v>622</v>
          </cell>
          <cell r="AF133">
            <v>177.3</v>
          </cell>
          <cell r="AG133">
            <v>12.4</v>
          </cell>
          <cell r="AH133">
            <v>69.11</v>
          </cell>
          <cell r="AI133">
            <v>20.74</v>
          </cell>
          <cell r="AJ133">
            <v>1.39</v>
          </cell>
          <cell r="AK133">
            <v>51.83</v>
          </cell>
          <cell r="AL133">
            <v>15.55</v>
          </cell>
          <cell r="AM133">
            <v>1.04</v>
          </cell>
          <cell r="AN133">
            <v>349.36</v>
          </cell>
          <cell r="AT133">
            <v>238.5</v>
          </cell>
          <cell r="AU133">
            <v>62.7</v>
          </cell>
          <cell r="AW133">
            <v>2.63</v>
          </cell>
          <cell r="AY133">
            <v>303.83</v>
          </cell>
          <cell r="AZ133">
            <v>1275.19</v>
          </cell>
        </row>
        <row r="134">
          <cell r="I134" t="str">
            <v>TÉCNICO ÁGUA III</v>
          </cell>
          <cell r="J134" t="str">
            <v>03/08/1998</v>
          </cell>
          <cell r="L134">
            <v>2774.05</v>
          </cell>
          <cell r="M134">
            <v>166.45</v>
          </cell>
          <cell r="N134">
            <v>254.32</v>
          </cell>
          <cell r="O134">
            <v>183.78</v>
          </cell>
          <cell r="R134">
            <v>13.89</v>
          </cell>
          <cell r="T134">
            <v>113</v>
          </cell>
          <cell r="AE134">
            <v>3505.49</v>
          </cell>
          <cell r="AF134">
            <v>1001.89</v>
          </cell>
          <cell r="AG134">
            <v>280.43</v>
          </cell>
          <cell r="AH134">
            <v>389.51</v>
          </cell>
          <cell r="AI134">
            <v>116.87</v>
          </cell>
          <cell r="AJ134">
            <v>31.16</v>
          </cell>
          <cell r="AK134">
            <v>292.13</v>
          </cell>
          <cell r="AL134">
            <v>87.65</v>
          </cell>
          <cell r="AM134">
            <v>23.37</v>
          </cell>
          <cell r="AN134">
            <v>2223.0100000000002</v>
          </cell>
          <cell r="AT134">
            <v>477</v>
          </cell>
          <cell r="AW134">
            <v>18.64</v>
          </cell>
          <cell r="AY134">
            <v>495.64</v>
          </cell>
          <cell r="AZ134">
            <v>6224.1399999999994</v>
          </cell>
        </row>
        <row r="135">
          <cell r="I135" t="str">
            <v>GESTOR OPERAÇÕES I</v>
          </cell>
          <cell r="J135" t="str">
            <v>06/02/2012</v>
          </cell>
          <cell r="L135">
            <v>3987</v>
          </cell>
          <cell r="AB135">
            <v>1196.0999999999999</v>
          </cell>
          <cell r="AE135">
            <v>5183.1000000000004</v>
          </cell>
          <cell r="AF135">
            <v>1481.37</v>
          </cell>
          <cell r="AG135">
            <v>414.64</v>
          </cell>
          <cell r="AH135">
            <v>575.9</v>
          </cell>
          <cell r="AI135">
            <v>172.81</v>
          </cell>
          <cell r="AJ135">
            <v>46.07</v>
          </cell>
          <cell r="AK135">
            <v>431.93</v>
          </cell>
          <cell r="AL135">
            <v>129.6</v>
          </cell>
          <cell r="AM135">
            <v>34.549999999999997</v>
          </cell>
          <cell r="AN135">
            <v>3286.87</v>
          </cell>
          <cell r="AO135">
            <v>843.87</v>
          </cell>
          <cell r="AT135">
            <v>477</v>
          </cell>
          <cell r="AW135">
            <v>27.66</v>
          </cell>
          <cell r="AY135">
            <v>1348.53</v>
          </cell>
          <cell r="AZ135">
            <v>9818.5</v>
          </cell>
        </row>
        <row r="136">
          <cell r="I136" t="str">
            <v>OPERADOR ETE</v>
          </cell>
          <cell r="J136" t="str">
            <v>25/02/2002</v>
          </cell>
          <cell r="L136">
            <v>1029.6400000000001</v>
          </cell>
          <cell r="M136">
            <v>28.31</v>
          </cell>
          <cell r="S136">
            <v>205.93</v>
          </cell>
          <cell r="AC136">
            <v>248.8</v>
          </cell>
          <cell r="AE136">
            <v>1512.68</v>
          </cell>
          <cell r="AF136">
            <v>523.1</v>
          </cell>
          <cell r="AG136">
            <v>121.01</v>
          </cell>
          <cell r="AH136">
            <v>168.17</v>
          </cell>
          <cell r="AI136">
            <v>60.55</v>
          </cell>
          <cell r="AJ136">
            <v>13.46</v>
          </cell>
          <cell r="AK136">
            <v>126.06</v>
          </cell>
          <cell r="AL136">
            <v>45.39</v>
          </cell>
          <cell r="AM136">
            <v>10.08</v>
          </cell>
          <cell r="AN136">
            <v>1067.82</v>
          </cell>
          <cell r="AO136">
            <v>292.42</v>
          </cell>
          <cell r="AT136">
            <v>477</v>
          </cell>
          <cell r="AW136">
            <v>5.66</v>
          </cell>
          <cell r="AY136">
            <v>775.08</v>
          </cell>
          <cell r="AZ136">
            <v>3355.58</v>
          </cell>
        </row>
        <row r="137">
          <cell r="I137" t="str">
            <v>GESTOR DE FATURAMENTO I</v>
          </cell>
          <cell r="J137" t="str">
            <v>14/03/2011</v>
          </cell>
          <cell r="L137">
            <v>3839.76</v>
          </cell>
          <cell r="AE137">
            <v>3839.76</v>
          </cell>
          <cell r="AF137">
            <v>1097.43</v>
          </cell>
          <cell r="AG137">
            <v>307.18</v>
          </cell>
          <cell r="AH137">
            <v>426.64</v>
          </cell>
          <cell r="AI137">
            <v>128.02000000000001</v>
          </cell>
          <cell r="AJ137">
            <v>34.130000000000003</v>
          </cell>
          <cell r="AK137">
            <v>319.98</v>
          </cell>
          <cell r="AL137">
            <v>96.01</v>
          </cell>
          <cell r="AM137">
            <v>25.6</v>
          </cell>
          <cell r="AN137">
            <v>2434.9899999999998</v>
          </cell>
          <cell r="AO137">
            <v>292.42</v>
          </cell>
          <cell r="AT137">
            <v>477</v>
          </cell>
          <cell r="AW137">
            <v>26.57</v>
          </cell>
          <cell r="AY137">
            <v>795.99</v>
          </cell>
          <cell r="AZ137">
            <v>7070.74</v>
          </cell>
        </row>
        <row r="138">
          <cell r="I138" t="str">
            <v>ASSISTENTE ADMINISTRATIVO I</v>
          </cell>
          <cell r="J138" t="str">
            <v>09/11/2010</v>
          </cell>
          <cell r="L138">
            <v>1007.88</v>
          </cell>
          <cell r="N138">
            <v>4.79</v>
          </cell>
          <cell r="T138">
            <v>1.2</v>
          </cell>
          <cell r="Z138">
            <v>400</v>
          </cell>
          <cell r="AE138">
            <v>1413.87</v>
          </cell>
          <cell r="AF138">
            <v>404.09</v>
          </cell>
          <cell r="AG138">
            <v>113.1</v>
          </cell>
          <cell r="AH138">
            <v>157.09</v>
          </cell>
          <cell r="AI138">
            <v>47.13</v>
          </cell>
          <cell r="AJ138">
            <v>12.57</v>
          </cell>
          <cell r="AK138">
            <v>117.83</v>
          </cell>
          <cell r="AL138">
            <v>35.36</v>
          </cell>
          <cell r="AM138">
            <v>9.43</v>
          </cell>
          <cell r="AN138">
            <v>896.6</v>
          </cell>
          <cell r="AO138">
            <v>194.94</v>
          </cell>
          <cell r="AT138">
            <v>477</v>
          </cell>
          <cell r="AW138">
            <v>5.5</v>
          </cell>
          <cell r="AY138">
            <v>677.44</v>
          </cell>
          <cell r="AZ138">
            <v>2987.91</v>
          </cell>
        </row>
        <row r="139">
          <cell r="I139" t="str">
            <v>ANALISTA ELETRO ELETRÔNICO I</v>
          </cell>
          <cell r="J139" t="str">
            <v>15/05/2012</v>
          </cell>
          <cell r="L139">
            <v>2000</v>
          </cell>
          <cell r="AB139">
            <v>600</v>
          </cell>
          <cell r="AE139">
            <v>2600</v>
          </cell>
          <cell r="AF139">
            <v>724.04</v>
          </cell>
          <cell r="AG139">
            <v>202.66</v>
          </cell>
          <cell r="AH139">
            <v>288.88</v>
          </cell>
          <cell r="AI139">
            <v>86.68</v>
          </cell>
          <cell r="AJ139">
            <v>23.11</v>
          </cell>
          <cell r="AK139">
            <v>216.66</v>
          </cell>
          <cell r="AL139">
            <v>65.010000000000005</v>
          </cell>
          <cell r="AM139">
            <v>17.329999999999998</v>
          </cell>
          <cell r="AN139">
            <v>1624.37</v>
          </cell>
          <cell r="AT139">
            <v>477</v>
          </cell>
          <cell r="AW139">
            <v>12.88</v>
          </cell>
          <cell r="AY139">
            <v>489.88</v>
          </cell>
          <cell r="AZ139">
            <v>4714.25</v>
          </cell>
        </row>
        <row r="140">
          <cell r="I140" t="str">
            <v>AGENTE COMERCIAL II</v>
          </cell>
          <cell r="J140" t="str">
            <v>03/07/2012</v>
          </cell>
          <cell r="L140">
            <v>956.89</v>
          </cell>
          <cell r="N140">
            <v>23.92</v>
          </cell>
          <cell r="T140">
            <v>5.98</v>
          </cell>
          <cell r="Z140">
            <v>137.5</v>
          </cell>
          <cell r="AE140">
            <v>1124.29</v>
          </cell>
          <cell r="AF140">
            <v>266.63</v>
          </cell>
          <cell r="AG140">
            <v>74.63</v>
          </cell>
          <cell r="AH140">
            <v>124.92</v>
          </cell>
          <cell r="AI140">
            <v>37.49</v>
          </cell>
          <cell r="AJ140">
            <v>9.99</v>
          </cell>
          <cell r="AK140">
            <v>93.69</v>
          </cell>
          <cell r="AL140">
            <v>28.11</v>
          </cell>
          <cell r="AM140">
            <v>7.49</v>
          </cell>
          <cell r="AN140">
            <v>642.95000000000005</v>
          </cell>
          <cell r="AO140">
            <v>286.02</v>
          </cell>
          <cell r="AT140">
            <v>477</v>
          </cell>
          <cell r="AW140">
            <v>5.12</v>
          </cell>
          <cell r="AY140">
            <v>768.14</v>
          </cell>
          <cell r="AZ140">
            <v>2535.38</v>
          </cell>
        </row>
        <row r="141">
          <cell r="I141" t="str">
            <v>GESTOR OPERAÇÕES I</v>
          </cell>
          <cell r="J141" t="str">
            <v>13/11/2007</v>
          </cell>
          <cell r="L141">
            <v>5350</v>
          </cell>
          <cell r="AE141">
            <v>5350</v>
          </cell>
          <cell r="AF141">
            <v>1529.07</v>
          </cell>
          <cell r="AG141">
            <v>428</v>
          </cell>
          <cell r="AH141">
            <v>594.44000000000005</v>
          </cell>
          <cell r="AI141">
            <v>178.37</v>
          </cell>
          <cell r="AJ141">
            <v>47.56</v>
          </cell>
          <cell r="AK141">
            <v>445.83</v>
          </cell>
          <cell r="AL141">
            <v>133.78</v>
          </cell>
          <cell r="AM141">
            <v>35.67</v>
          </cell>
          <cell r="AN141">
            <v>3392.72</v>
          </cell>
          <cell r="AO141">
            <v>143.01</v>
          </cell>
          <cell r="AT141">
            <v>477</v>
          </cell>
          <cell r="AW141">
            <v>37.799999999999997</v>
          </cell>
          <cell r="AY141">
            <v>657.81</v>
          </cell>
          <cell r="AZ141">
            <v>9400.5299999999988</v>
          </cell>
        </row>
        <row r="142">
          <cell r="I142" t="str">
            <v>AGENTE COMERCIAL I</v>
          </cell>
          <cell r="J142" t="str">
            <v>01/10/2006</v>
          </cell>
          <cell r="L142">
            <v>956.89</v>
          </cell>
          <cell r="N142">
            <v>47.84</v>
          </cell>
          <cell r="T142">
            <v>11.96</v>
          </cell>
          <cell r="Z142">
            <v>137.5</v>
          </cell>
          <cell r="AE142">
            <v>1154.19</v>
          </cell>
          <cell r="AF142">
            <v>329.88</v>
          </cell>
          <cell r="AG142">
            <v>92.33</v>
          </cell>
          <cell r="AH142">
            <v>102.59</v>
          </cell>
          <cell r="AI142">
            <v>30.78</v>
          </cell>
          <cell r="AJ142">
            <v>8.2100000000000009</v>
          </cell>
          <cell r="AK142">
            <v>97.16</v>
          </cell>
          <cell r="AL142">
            <v>29.15</v>
          </cell>
          <cell r="AM142">
            <v>7.78</v>
          </cell>
          <cell r="AN142">
            <v>697.88</v>
          </cell>
          <cell r="AO142">
            <v>487.36</v>
          </cell>
          <cell r="AT142">
            <v>477</v>
          </cell>
          <cell r="AU142">
            <v>136.80000000000001</v>
          </cell>
          <cell r="AW142">
            <v>5.12</v>
          </cell>
          <cell r="AY142">
            <v>1106.28</v>
          </cell>
          <cell r="AZ142">
            <v>2958.35</v>
          </cell>
        </row>
        <row r="143">
          <cell r="I143" t="str">
            <v>ESTAGIÁRIO I</v>
          </cell>
          <cell r="J143" t="str">
            <v>10/04/2012</v>
          </cell>
          <cell r="L143">
            <v>321.56</v>
          </cell>
          <cell r="AT143">
            <v>179</v>
          </cell>
          <cell r="AW143">
            <v>2.39</v>
          </cell>
          <cell r="AY143">
            <v>181.39</v>
          </cell>
          <cell r="AZ143">
            <v>181.39</v>
          </cell>
        </row>
        <row r="144">
          <cell r="I144" t="str">
            <v>AGENTE COMERCIAL II</v>
          </cell>
          <cell r="J144" t="str">
            <v>10/01/2011</v>
          </cell>
          <cell r="L144">
            <v>956.89</v>
          </cell>
          <cell r="N144">
            <v>86.6</v>
          </cell>
          <cell r="T144">
            <v>21.65</v>
          </cell>
          <cell r="Z144">
            <v>210.5</v>
          </cell>
          <cell r="AE144">
            <v>1275.6400000000001</v>
          </cell>
          <cell r="AF144">
            <v>355.47</v>
          </cell>
          <cell r="AG144">
            <v>99.49</v>
          </cell>
          <cell r="AH144">
            <v>141.74</v>
          </cell>
          <cell r="AI144">
            <v>42.53</v>
          </cell>
          <cell r="AJ144">
            <v>11.34</v>
          </cell>
          <cell r="AK144">
            <v>106.31</v>
          </cell>
          <cell r="AL144">
            <v>31.9</v>
          </cell>
          <cell r="AM144">
            <v>8.51</v>
          </cell>
          <cell r="AN144">
            <v>797.29</v>
          </cell>
          <cell r="AO144">
            <v>572.03</v>
          </cell>
          <cell r="AT144">
            <v>477</v>
          </cell>
          <cell r="AU144">
            <v>108.3</v>
          </cell>
          <cell r="AW144">
            <v>5.12</v>
          </cell>
          <cell r="AY144">
            <v>1162.45</v>
          </cell>
          <cell r="AZ144">
            <v>3235.38</v>
          </cell>
        </row>
        <row r="145">
          <cell r="I145" t="str">
            <v>OPERADOR SES</v>
          </cell>
          <cell r="J145" t="str">
            <v>04/04/2006</v>
          </cell>
          <cell r="L145">
            <v>1068.8</v>
          </cell>
          <cell r="N145">
            <v>0.55000000000000004</v>
          </cell>
          <cell r="R145">
            <v>50.19</v>
          </cell>
          <cell r="S145">
            <v>78.38</v>
          </cell>
          <cell r="T145">
            <v>26.41</v>
          </cell>
          <cell r="V145">
            <v>54.9</v>
          </cell>
          <cell r="AC145">
            <v>248.8</v>
          </cell>
          <cell r="AE145">
            <v>1528.03</v>
          </cell>
          <cell r="AF145">
            <v>528.4</v>
          </cell>
          <cell r="AG145">
            <v>122.24</v>
          </cell>
          <cell r="AH145">
            <v>167.01</v>
          </cell>
          <cell r="AI145">
            <v>60.13</v>
          </cell>
          <cell r="AJ145">
            <v>13.36</v>
          </cell>
          <cell r="AK145">
            <v>125.26</v>
          </cell>
          <cell r="AL145">
            <v>45.1</v>
          </cell>
          <cell r="AM145">
            <v>10.02</v>
          </cell>
          <cell r="AN145">
            <v>1071.52</v>
          </cell>
          <cell r="AO145">
            <v>194.94</v>
          </cell>
          <cell r="AT145">
            <v>477</v>
          </cell>
          <cell r="AW145">
            <v>5.95</v>
          </cell>
          <cell r="AY145">
            <v>677.89</v>
          </cell>
          <cell r="AZ145">
            <v>3277.4399999999996</v>
          </cell>
        </row>
        <row r="146">
          <cell r="I146" t="str">
            <v>TÉCNICO COMERCIAL FISCAL I</v>
          </cell>
          <cell r="J146" t="str">
            <v>10/01/2011</v>
          </cell>
          <cell r="L146">
            <v>1348.91</v>
          </cell>
          <cell r="N146">
            <v>27.65</v>
          </cell>
          <cell r="T146">
            <v>6.91</v>
          </cell>
          <cell r="AE146">
            <v>1383.47</v>
          </cell>
          <cell r="AF146">
            <v>579.39</v>
          </cell>
          <cell r="AG146">
            <v>162.16999999999999</v>
          </cell>
          <cell r="AH146">
            <v>1568.96</v>
          </cell>
          <cell r="AI146">
            <v>470.78</v>
          </cell>
          <cell r="AJ146">
            <v>125.52</v>
          </cell>
          <cell r="AK146">
            <v>115.28</v>
          </cell>
          <cell r="AL146">
            <v>34.590000000000003</v>
          </cell>
          <cell r="AM146">
            <v>9.2200000000000006</v>
          </cell>
          <cell r="AN146">
            <v>3065.91</v>
          </cell>
          <cell r="AO146">
            <v>286.02</v>
          </cell>
          <cell r="AT146">
            <v>477</v>
          </cell>
          <cell r="AW146">
            <v>8.0399999999999991</v>
          </cell>
          <cell r="AY146">
            <v>771.06</v>
          </cell>
          <cell r="AZ146">
            <v>5220.4399999999996</v>
          </cell>
        </row>
        <row r="147">
          <cell r="I147" t="str">
            <v>AGENTE COMERCIAL II</v>
          </cell>
          <cell r="J147" t="str">
            <v>07/07/2011</v>
          </cell>
          <cell r="L147">
            <v>956.89</v>
          </cell>
          <cell r="N147">
            <v>59.57</v>
          </cell>
          <cell r="T147">
            <v>14.89</v>
          </cell>
          <cell r="Z147">
            <v>50</v>
          </cell>
          <cell r="AE147">
            <v>1081.3499999999999</v>
          </cell>
          <cell r="AF147">
            <v>309.06</v>
          </cell>
          <cell r="AG147">
            <v>86.5</v>
          </cell>
          <cell r="AH147">
            <v>120.15</v>
          </cell>
          <cell r="AI147">
            <v>36.06</v>
          </cell>
          <cell r="AJ147">
            <v>9.61</v>
          </cell>
          <cell r="AK147">
            <v>90.11</v>
          </cell>
          <cell r="AL147">
            <v>27.04</v>
          </cell>
          <cell r="AM147">
            <v>7.2</v>
          </cell>
          <cell r="AN147">
            <v>685.73</v>
          </cell>
          <cell r="AO147">
            <v>286.02</v>
          </cell>
          <cell r="AT147">
            <v>477</v>
          </cell>
          <cell r="AW147">
            <v>5.12</v>
          </cell>
          <cell r="AY147">
            <v>768.14</v>
          </cell>
          <cell r="AZ147">
            <v>2535.2199999999998</v>
          </cell>
        </row>
        <row r="148">
          <cell r="I148" t="str">
            <v>TÉCNICO NÍVEL SUPERIOR I</v>
          </cell>
          <cell r="J148" t="str">
            <v>02/05/2011</v>
          </cell>
          <cell r="L148">
            <v>1560.75</v>
          </cell>
          <cell r="N148">
            <v>230.99</v>
          </cell>
          <cell r="T148">
            <v>57.75</v>
          </cell>
          <cell r="AE148">
            <v>1849.49</v>
          </cell>
          <cell r="AF148">
            <v>528.6</v>
          </cell>
          <cell r="AG148">
            <v>147.94999999999999</v>
          </cell>
          <cell r="AH148">
            <v>123.3</v>
          </cell>
          <cell r="AI148">
            <v>37</v>
          </cell>
          <cell r="AJ148">
            <v>9.8699999999999992</v>
          </cell>
          <cell r="AK148">
            <v>154.13</v>
          </cell>
          <cell r="AL148">
            <v>46.25</v>
          </cell>
          <cell r="AM148">
            <v>12.33</v>
          </cell>
          <cell r="AN148">
            <v>1059.43</v>
          </cell>
          <cell r="AO148">
            <v>286.02</v>
          </cell>
          <cell r="AT148">
            <v>477</v>
          </cell>
          <cell r="AW148">
            <v>9.61</v>
          </cell>
          <cell r="AY148">
            <v>772.63</v>
          </cell>
          <cell r="AZ148">
            <v>3681.55</v>
          </cell>
        </row>
        <row r="149">
          <cell r="I149" t="str">
            <v>AGENTE COMERCIAL II</v>
          </cell>
          <cell r="J149" t="str">
            <v>03/07/2012</v>
          </cell>
          <cell r="L149">
            <v>956.89</v>
          </cell>
          <cell r="Z149">
            <v>75</v>
          </cell>
          <cell r="AE149">
            <v>1031.8900000000001</v>
          </cell>
          <cell r="AF149">
            <v>294.92</v>
          </cell>
          <cell r="AG149">
            <v>82.55</v>
          </cell>
          <cell r="AH149">
            <v>114.65</v>
          </cell>
          <cell r="AI149">
            <v>34.4</v>
          </cell>
          <cell r="AJ149">
            <v>9.17</v>
          </cell>
          <cell r="AK149">
            <v>85.99</v>
          </cell>
          <cell r="AL149">
            <v>25.8</v>
          </cell>
          <cell r="AM149">
            <v>6.88</v>
          </cell>
          <cell r="AN149">
            <v>654.36</v>
          </cell>
          <cell r="AO149">
            <v>97.47</v>
          </cell>
          <cell r="AT149">
            <v>477</v>
          </cell>
          <cell r="AU149">
            <v>108.3</v>
          </cell>
          <cell r="AW149">
            <v>5.12</v>
          </cell>
          <cell r="AY149">
            <v>687.89</v>
          </cell>
          <cell r="AZ149">
            <v>2374.1400000000003</v>
          </cell>
        </row>
        <row r="150">
          <cell r="I150" t="str">
            <v>AGENTE COMERCIAL II</v>
          </cell>
          <cell r="J150" t="str">
            <v>15/08/2012</v>
          </cell>
          <cell r="L150">
            <v>956.89</v>
          </cell>
          <cell r="N150">
            <v>142.93</v>
          </cell>
          <cell r="T150">
            <v>35.729999999999997</v>
          </cell>
          <cell r="Z150">
            <v>107.5</v>
          </cell>
          <cell r="AE150">
            <v>1243.05</v>
          </cell>
          <cell r="AF150">
            <v>355.27</v>
          </cell>
          <cell r="AG150">
            <v>99.44</v>
          </cell>
          <cell r="AH150">
            <v>138.12</v>
          </cell>
          <cell r="AI150">
            <v>41.45</v>
          </cell>
          <cell r="AJ150">
            <v>11.05</v>
          </cell>
          <cell r="AK150">
            <v>103.59</v>
          </cell>
          <cell r="AL150">
            <v>31.08</v>
          </cell>
          <cell r="AM150">
            <v>8.2899999999999991</v>
          </cell>
          <cell r="AN150">
            <v>788.29</v>
          </cell>
          <cell r="AO150">
            <v>286.02</v>
          </cell>
          <cell r="AT150">
            <v>477</v>
          </cell>
          <cell r="AW150">
            <v>5.12</v>
          </cell>
          <cell r="AY150">
            <v>768.14</v>
          </cell>
          <cell r="AZ150">
            <v>2799.4799999999996</v>
          </cell>
        </row>
        <row r="151">
          <cell r="I151" t="str">
            <v>TÉCNICO AGUA I</v>
          </cell>
          <cell r="J151" t="str">
            <v>02/03/2007</v>
          </cell>
          <cell r="L151">
            <v>1478.18</v>
          </cell>
          <cell r="N151">
            <v>11.91</v>
          </cell>
          <cell r="R151">
            <v>185.36</v>
          </cell>
          <cell r="S151">
            <v>295.64</v>
          </cell>
          <cell r="T151">
            <v>98.59</v>
          </cell>
          <cell r="V151">
            <v>197.09</v>
          </cell>
          <cell r="AE151">
            <v>2266.77</v>
          </cell>
          <cell r="AF151">
            <v>647.86</v>
          </cell>
          <cell r="AG151">
            <v>181.34</v>
          </cell>
          <cell r="AH151">
            <v>251.86</v>
          </cell>
          <cell r="AI151">
            <v>75.569999999999993</v>
          </cell>
          <cell r="AJ151">
            <v>20.149999999999999</v>
          </cell>
          <cell r="AK151">
            <v>188.9</v>
          </cell>
          <cell r="AL151">
            <v>56.69</v>
          </cell>
          <cell r="AM151">
            <v>15.11</v>
          </cell>
          <cell r="AN151">
            <v>1437.48</v>
          </cell>
          <cell r="AO151">
            <v>194.94</v>
          </cell>
          <cell r="AT151">
            <v>477</v>
          </cell>
          <cell r="AW151">
            <v>9</v>
          </cell>
          <cell r="AY151">
            <v>680.94</v>
          </cell>
          <cell r="AZ151">
            <v>4385.1900000000005</v>
          </cell>
        </row>
        <row r="152">
          <cell r="I152" t="str">
            <v>AGENTE COMERCIAL II</v>
          </cell>
          <cell r="J152" t="str">
            <v>15/08/2012</v>
          </cell>
          <cell r="L152">
            <v>956.89</v>
          </cell>
          <cell r="N152">
            <v>75.36</v>
          </cell>
          <cell r="T152">
            <v>18.84</v>
          </cell>
          <cell r="Z152">
            <v>212.5</v>
          </cell>
          <cell r="AE152">
            <v>1263.5899999999999</v>
          </cell>
          <cell r="AF152">
            <v>361.14</v>
          </cell>
          <cell r="AG152">
            <v>101.08</v>
          </cell>
          <cell r="AH152">
            <v>140.4</v>
          </cell>
          <cell r="AI152">
            <v>42.13</v>
          </cell>
          <cell r="AJ152">
            <v>11.23</v>
          </cell>
          <cell r="AK152">
            <v>105.3</v>
          </cell>
          <cell r="AL152">
            <v>31.59</v>
          </cell>
          <cell r="AM152">
            <v>8.42</v>
          </cell>
          <cell r="AN152">
            <v>801.29</v>
          </cell>
          <cell r="AO152">
            <v>286.02</v>
          </cell>
          <cell r="AT152">
            <v>477</v>
          </cell>
          <cell r="AW152">
            <v>5.12</v>
          </cell>
          <cell r="AY152">
            <v>768.14</v>
          </cell>
          <cell r="AZ152">
            <v>2833.0199999999995</v>
          </cell>
        </row>
        <row r="153">
          <cell r="I153" t="str">
            <v>ASSISTENTE ADMINISTRATIVO I</v>
          </cell>
          <cell r="J153" t="str">
            <v>01/09/2006</v>
          </cell>
          <cell r="L153">
            <v>1007.15</v>
          </cell>
          <cell r="AE153">
            <v>1007.15</v>
          </cell>
          <cell r="AF153">
            <v>287.85000000000002</v>
          </cell>
          <cell r="AG153">
            <v>80.569999999999993</v>
          </cell>
          <cell r="AH153">
            <v>-583.63</v>
          </cell>
          <cell r="AI153">
            <v>-175.12</v>
          </cell>
          <cell r="AJ153">
            <v>-46.7</v>
          </cell>
          <cell r="AK153">
            <v>83.93</v>
          </cell>
          <cell r="AL153">
            <v>25.18</v>
          </cell>
          <cell r="AM153">
            <v>6.72</v>
          </cell>
          <cell r="AN153">
            <v>-321.2</v>
          </cell>
          <cell r="AO153">
            <v>429.02</v>
          </cell>
          <cell r="AT153">
            <v>477</v>
          </cell>
          <cell r="AW153">
            <v>5.49</v>
          </cell>
          <cell r="AY153">
            <v>911.51</v>
          </cell>
          <cell r="AZ153">
            <v>1597.46</v>
          </cell>
        </row>
        <row r="154">
          <cell r="I154" t="str">
            <v>SUPERVISOR COMBATE A PERDAS</v>
          </cell>
          <cell r="J154" t="str">
            <v>18/02/2008</v>
          </cell>
          <cell r="L154">
            <v>3268.63</v>
          </cell>
          <cell r="AE154">
            <v>3268.63</v>
          </cell>
          <cell r="AF154">
            <v>1130.32</v>
          </cell>
          <cell r="AG154">
            <v>261.49</v>
          </cell>
          <cell r="AH154">
            <v>363.18</v>
          </cell>
          <cell r="AI154">
            <v>130.76</v>
          </cell>
          <cell r="AJ154">
            <v>29.05</v>
          </cell>
          <cell r="AK154">
            <v>272.38</v>
          </cell>
          <cell r="AL154">
            <v>98.07</v>
          </cell>
          <cell r="AM154">
            <v>21.79</v>
          </cell>
          <cell r="AN154">
            <v>2307.04</v>
          </cell>
          <cell r="AO154">
            <v>292.42</v>
          </cell>
          <cell r="AT154">
            <v>477</v>
          </cell>
          <cell r="AW154">
            <v>22.32</v>
          </cell>
          <cell r="AY154">
            <v>791.74</v>
          </cell>
          <cell r="AZ154">
            <v>6367.41</v>
          </cell>
        </row>
        <row r="155">
          <cell r="I155" t="str">
            <v>TÉCNICO COMERCIAL FISCAL I</v>
          </cell>
          <cell r="J155" t="str">
            <v>10/01/2011</v>
          </cell>
          <cell r="L155">
            <v>1348.91</v>
          </cell>
          <cell r="N155">
            <v>14.84</v>
          </cell>
          <cell r="T155">
            <v>3.71</v>
          </cell>
          <cell r="AE155">
            <v>1367.46</v>
          </cell>
          <cell r="AF155">
            <v>390.83</v>
          </cell>
          <cell r="AG155">
            <v>109.39</v>
          </cell>
          <cell r="AH155">
            <v>-1226.68</v>
          </cell>
          <cell r="AI155">
            <v>-368.07</v>
          </cell>
          <cell r="AJ155">
            <v>-98.13</v>
          </cell>
          <cell r="AK155">
            <v>113.96</v>
          </cell>
          <cell r="AL155">
            <v>34.200000000000003</v>
          </cell>
          <cell r="AM155">
            <v>9.1199999999999992</v>
          </cell>
          <cell r="AN155">
            <v>-1035.3800000000001</v>
          </cell>
          <cell r="AO155">
            <v>383.49</v>
          </cell>
          <cell r="AT155">
            <v>477</v>
          </cell>
          <cell r="AW155">
            <v>8.0399999999999991</v>
          </cell>
          <cell r="AY155">
            <v>868.53</v>
          </cell>
          <cell r="AZ155">
            <v>1200.6099999999999</v>
          </cell>
        </row>
        <row r="156">
          <cell r="I156" t="str">
            <v>AGENTE COMERCIAL II</v>
          </cell>
          <cell r="J156" t="str">
            <v>08/12/2011</v>
          </cell>
          <cell r="L156">
            <v>956.89</v>
          </cell>
          <cell r="N156">
            <v>59.81</v>
          </cell>
          <cell r="T156">
            <v>14.95</v>
          </cell>
          <cell r="Z156">
            <v>274</v>
          </cell>
          <cell r="AE156">
            <v>1305.6500000000001</v>
          </cell>
          <cell r="AF156">
            <v>373.16</v>
          </cell>
          <cell r="AG156">
            <v>104.45</v>
          </cell>
          <cell r="AH156">
            <v>145.08000000000001</v>
          </cell>
          <cell r="AI156">
            <v>43.53</v>
          </cell>
          <cell r="AJ156">
            <v>11.6</v>
          </cell>
          <cell r="AK156">
            <v>108.81</v>
          </cell>
          <cell r="AL156">
            <v>32.65</v>
          </cell>
          <cell r="AM156">
            <v>8.6999999999999993</v>
          </cell>
          <cell r="AN156">
            <v>827.98</v>
          </cell>
          <cell r="AO156">
            <v>292.42</v>
          </cell>
          <cell r="AT156">
            <v>477</v>
          </cell>
          <cell r="AU156">
            <v>108.3</v>
          </cell>
          <cell r="AW156">
            <v>5.12</v>
          </cell>
          <cell r="AY156">
            <v>882.84</v>
          </cell>
          <cell r="AZ156">
            <v>3016.4700000000003</v>
          </cell>
        </row>
        <row r="157">
          <cell r="I157" t="str">
            <v>GESTOR OPERAÇÃO AGUA E ESGOTO I</v>
          </cell>
          <cell r="J157" t="str">
            <v>01/02/2008</v>
          </cell>
          <cell r="L157">
            <v>5567.65</v>
          </cell>
          <cell r="AE157">
            <v>5567.65</v>
          </cell>
          <cell r="AF157">
            <v>1591.27</v>
          </cell>
          <cell r="AG157">
            <v>445.41</v>
          </cell>
          <cell r="AH157">
            <v>618.63</v>
          </cell>
          <cell r="AI157">
            <v>185.62</v>
          </cell>
          <cell r="AJ157">
            <v>49.49</v>
          </cell>
          <cell r="AK157">
            <v>463.97</v>
          </cell>
          <cell r="AL157">
            <v>139.22</v>
          </cell>
          <cell r="AM157">
            <v>37.119999999999997</v>
          </cell>
          <cell r="AN157">
            <v>3530.73</v>
          </cell>
          <cell r="AO157">
            <v>143.01</v>
          </cell>
          <cell r="AT157">
            <v>477</v>
          </cell>
          <cell r="AW157">
            <v>39.42</v>
          </cell>
          <cell r="AY157">
            <v>659.43</v>
          </cell>
          <cell r="AZ157">
            <v>9757.81</v>
          </cell>
        </row>
        <row r="158">
          <cell r="I158" t="str">
            <v>ASSISTENTE ADMINISTRATIVO II</v>
          </cell>
          <cell r="J158" t="str">
            <v>12/06/2006</v>
          </cell>
          <cell r="L158">
            <v>1225.52</v>
          </cell>
          <cell r="Z158">
            <v>265</v>
          </cell>
          <cell r="AE158">
            <v>1490.52</v>
          </cell>
          <cell r="AF158">
            <v>426</v>
          </cell>
          <cell r="AG158">
            <v>119.24</v>
          </cell>
          <cell r="AH158">
            <v>165.61</v>
          </cell>
          <cell r="AI158">
            <v>49.69</v>
          </cell>
          <cell r="AJ158">
            <v>13.25</v>
          </cell>
          <cell r="AK158">
            <v>124.21</v>
          </cell>
          <cell r="AL158">
            <v>37.270000000000003</v>
          </cell>
          <cell r="AM158">
            <v>9.93</v>
          </cell>
          <cell r="AN158">
            <v>945.2</v>
          </cell>
          <cell r="AO158">
            <v>487.36</v>
          </cell>
          <cell r="AT158">
            <v>477</v>
          </cell>
          <cell r="AU158">
            <v>108.3</v>
          </cell>
          <cell r="AW158">
            <v>7.12</v>
          </cell>
          <cell r="AY158">
            <v>1079.78</v>
          </cell>
          <cell r="AZ158">
            <v>3515.5</v>
          </cell>
        </row>
        <row r="159">
          <cell r="I159" t="str">
            <v>AGENTE COMERCIAL I</v>
          </cell>
          <cell r="J159" t="str">
            <v>01/07/2010</v>
          </cell>
          <cell r="L159">
            <v>956.89</v>
          </cell>
          <cell r="N159">
            <v>61.12</v>
          </cell>
          <cell r="T159">
            <v>15.28</v>
          </cell>
          <cell r="AE159">
            <v>1033.29</v>
          </cell>
          <cell r="AF159">
            <v>286.2</v>
          </cell>
          <cell r="AG159">
            <v>80.11</v>
          </cell>
          <cell r="AH159">
            <v>114.81</v>
          </cell>
          <cell r="AI159">
            <v>34.450000000000003</v>
          </cell>
          <cell r="AJ159">
            <v>9.19</v>
          </cell>
          <cell r="AK159">
            <v>86.11</v>
          </cell>
          <cell r="AL159">
            <v>25.84</v>
          </cell>
          <cell r="AM159">
            <v>6.89</v>
          </cell>
          <cell r="AN159">
            <v>643.6</v>
          </cell>
          <cell r="AO159">
            <v>292.42</v>
          </cell>
          <cell r="AT159">
            <v>477</v>
          </cell>
          <cell r="AW159">
            <v>5.12</v>
          </cell>
          <cell r="AY159">
            <v>774.54</v>
          </cell>
          <cell r="AZ159">
            <v>2451.4299999999998</v>
          </cell>
        </row>
        <row r="160">
          <cell r="I160" t="str">
            <v>AGENTE COMERCIAL II</v>
          </cell>
          <cell r="J160" t="str">
            <v>10/01/2011</v>
          </cell>
          <cell r="L160">
            <v>956.89</v>
          </cell>
          <cell r="N160">
            <v>85.88</v>
          </cell>
          <cell r="T160">
            <v>21.47</v>
          </cell>
          <cell r="Z160">
            <v>220</v>
          </cell>
          <cell r="AE160">
            <v>1284.24</v>
          </cell>
          <cell r="AF160">
            <v>367.04</v>
          </cell>
          <cell r="AG160">
            <v>102.73</v>
          </cell>
          <cell r="AH160">
            <v>142.69</v>
          </cell>
          <cell r="AI160">
            <v>42.81</v>
          </cell>
          <cell r="AJ160">
            <v>11.41</v>
          </cell>
          <cell r="AK160">
            <v>107.02</v>
          </cell>
          <cell r="AL160">
            <v>32.11</v>
          </cell>
          <cell r="AM160">
            <v>8.56</v>
          </cell>
          <cell r="AN160">
            <v>814.37</v>
          </cell>
          <cell r="AO160">
            <v>292.42</v>
          </cell>
          <cell r="AT160">
            <v>477</v>
          </cell>
          <cell r="AW160">
            <v>5.12</v>
          </cell>
          <cell r="AY160">
            <v>774.54</v>
          </cell>
          <cell r="AZ160">
            <v>2873.1499999999996</v>
          </cell>
        </row>
        <row r="161">
          <cell r="I161" t="str">
            <v>SUPERVISOR SERVIÇOS I</v>
          </cell>
          <cell r="J161" t="str">
            <v>01/10/2004</v>
          </cell>
          <cell r="L161">
            <v>1846.86</v>
          </cell>
          <cell r="M161">
            <v>1.54</v>
          </cell>
          <cell r="N161">
            <v>356.62</v>
          </cell>
          <cell r="R161">
            <v>9.35</v>
          </cell>
          <cell r="T161">
            <v>91.49</v>
          </cell>
          <cell r="AC161">
            <v>248.8</v>
          </cell>
          <cell r="AE161">
            <v>2554.66</v>
          </cell>
          <cell r="AF161">
            <v>883.42</v>
          </cell>
          <cell r="AG161">
            <v>204.37</v>
          </cell>
          <cell r="AH161">
            <v>277.83</v>
          </cell>
          <cell r="AI161">
            <v>100.03</v>
          </cell>
          <cell r="AJ161">
            <v>22.23</v>
          </cell>
          <cell r="AK161">
            <v>208.37</v>
          </cell>
          <cell r="AL161">
            <v>75.03</v>
          </cell>
          <cell r="AM161">
            <v>16.670000000000002</v>
          </cell>
          <cell r="AN161">
            <v>1787.95</v>
          </cell>
          <cell r="AO161">
            <v>292.42</v>
          </cell>
          <cell r="AT161">
            <v>477</v>
          </cell>
          <cell r="AW161">
            <v>11.74</v>
          </cell>
          <cell r="AY161">
            <v>781.16</v>
          </cell>
          <cell r="AZ161">
            <v>5123.7700000000004</v>
          </cell>
        </row>
        <row r="162">
          <cell r="I162" t="str">
            <v>AGENTE COMERCIAL II</v>
          </cell>
          <cell r="J162" t="str">
            <v>15/08/2012</v>
          </cell>
          <cell r="L162">
            <v>956.89</v>
          </cell>
          <cell r="Z162">
            <v>272</v>
          </cell>
          <cell r="AE162">
            <v>1228.8900000000001</v>
          </cell>
          <cell r="AF162">
            <v>351.23</v>
          </cell>
          <cell r="AG162">
            <v>98.31</v>
          </cell>
          <cell r="AH162">
            <v>136.54</v>
          </cell>
          <cell r="AI162">
            <v>40.97</v>
          </cell>
          <cell r="AJ162">
            <v>10.92</v>
          </cell>
          <cell r="AK162">
            <v>102.41</v>
          </cell>
          <cell r="AL162">
            <v>30.73</v>
          </cell>
          <cell r="AM162">
            <v>8.19</v>
          </cell>
          <cell r="AN162">
            <v>779.3</v>
          </cell>
          <cell r="AO162">
            <v>97.47</v>
          </cell>
          <cell r="AT162">
            <v>477</v>
          </cell>
          <cell r="AW162">
            <v>5.12</v>
          </cell>
          <cell r="AY162">
            <v>579.59</v>
          </cell>
          <cell r="AZ162">
            <v>2587.7799999999997</v>
          </cell>
        </row>
        <row r="163">
          <cell r="I163" t="str">
            <v>TÉCNICO ELETRO ELETRÔNICO I</v>
          </cell>
          <cell r="J163" t="str">
            <v>25/02/2002</v>
          </cell>
          <cell r="L163">
            <v>1613.06</v>
          </cell>
          <cell r="M163">
            <v>44.34</v>
          </cell>
          <cell r="R163">
            <v>261.04000000000002</v>
          </cell>
          <cell r="S163">
            <v>322.61</v>
          </cell>
          <cell r="T163">
            <v>136.63999999999999</v>
          </cell>
          <cell r="V163">
            <v>285.51</v>
          </cell>
          <cell r="AB163">
            <v>483.92</v>
          </cell>
          <cell r="AE163">
            <v>3147.12</v>
          </cell>
          <cell r="AF163">
            <v>899.47</v>
          </cell>
          <cell r="AG163">
            <v>251.76</v>
          </cell>
          <cell r="AH163">
            <v>325.07</v>
          </cell>
          <cell r="AI163">
            <v>97.54</v>
          </cell>
          <cell r="AJ163">
            <v>26.01</v>
          </cell>
          <cell r="AK163">
            <v>244.18</v>
          </cell>
          <cell r="AL163">
            <v>73.27</v>
          </cell>
          <cell r="AM163">
            <v>19.53</v>
          </cell>
          <cell r="AN163">
            <v>1936.83</v>
          </cell>
          <cell r="AO163">
            <v>292.42</v>
          </cell>
          <cell r="AT163">
            <v>477</v>
          </cell>
          <cell r="AW163">
            <v>10</v>
          </cell>
          <cell r="AY163">
            <v>779.42</v>
          </cell>
          <cell r="AZ163">
            <v>5863.37</v>
          </cell>
        </row>
        <row r="164">
          <cell r="I164" t="str">
            <v>GESTOR SISTEMA COMERCIAL I</v>
          </cell>
          <cell r="J164" t="str">
            <v>15/08/2003</v>
          </cell>
          <cell r="L164">
            <v>5826.26</v>
          </cell>
          <cell r="M164">
            <v>72.83</v>
          </cell>
          <cell r="AE164">
            <v>5899.09</v>
          </cell>
          <cell r="AF164">
            <v>1686</v>
          </cell>
          <cell r="AG164">
            <v>471.92</v>
          </cell>
          <cell r="AH164">
            <v>655.45</v>
          </cell>
          <cell r="AI164">
            <v>196.67</v>
          </cell>
          <cell r="AJ164">
            <v>52.44</v>
          </cell>
          <cell r="AK164">
            <v>491.59</v>
          </cell>
          <cell r="AL164">
            <v>147.51</v>
          </cell>
          <cell r="AM164">
            <v>39.33</v>
          </cell>
          <cell r="AN164">
            <v>3740.91</v>
          </cell>
          <cell r="AO164">
            <v>286.02</v>
          </cell>
          <cell r="AT164">
            <v>477</v>
          </cell>
          <cell r="AW164">
            <v>41.35</v>
          </cell>
          <cell r="AY164">
            <v>804.37</v>
          </cell>
          <cell r="AZ164">
            <v>10444.369999999999</v>
          </cell>
        </row>
        <row r="165">
          <cell r="I165" t="str">
            <v>TÉCNICO AGUA I</v>
          </cell>
          <cell r="J165" t="str">
            <v>22/08/2006</v>
          </cell>
          <cell r="L165">
            <v>1316.18</v>
          </cell>
          <cell r="N165">
            <v>50.82</v>
          </cell>
          <cell r="R165">
            <v>153.57</v>
          </cell>
          <cell r="S165">
            <v>263.24</v>
          </cell>
          <cell r="T165">
            <v>92.23</v>
          </cell>
          <cell r="V165">
            <v>164.52</v>
          </cell>
          <cell r="AE165">
            <v>2040.56</v>
          </cell>
          <cell r="AF165">
            <v>583.21</v>
          </cell>
          <cell r="AG165">
            <v>163.24</v>
          </cell>
          <cell r="AH165">
            <v>226.99</v>
          </cell>
          <cell r="AI165">
            <v>68.11</v>
          </cell>
          <cell r="AJ165">
            <v>18.16</v>
          </cell>
          <cell r="AK165">
            <v>170.05</v>
          </cell>
          <cell r="AL165">
            <v>51.03</v>
          </cell>
          <cell r="AM165">
            <v>13.6</v>
          </cell>
          <cell r="AN165">
            <v>1294.3900000000001</v>
          </cell>
          <cell r="AO165">
            <v>97.47</v>
          </cell>
          <cell r="AT165">
            <v>477</v>
          </cell>
          <cell r="AW165">
            <v>7.79</v>
          </cell>
          <cell r="AY165">
            <v>582.26</v>
          </cell>
          <cell r="AZ165">
            <v>3917.21</v>
          </cell>
        </row>
        <row r="166">
          <cell r="I166" t="str">
            <v>AGENTE COMERCIAL II</v>
          </cell>
          <cell r="J166" t="str">
            <v>03/07/2012</v>
          </cell>
          <cell r="L166">
            <v>956.89</v>
          </cell>
          <cell r="Z166">
            <v>135</v>
          </cell>
          <cell r="AE166">
            <v>1091.8900000000001</v>
          </cell>
          <cell r="AF166">
            <v>312.07</v>
          </cell>
          <cell r="AG166">
            <v>87.35</v>
          </cell>
          <cell r="AH166">
            <v>121.32</v>
          </cell>
          <cell r="AI166">
            <v>36.4</v>
          </cell>
          <cell r="AJ166">
            <v>9.7100000000000009</v>
          </cell>
          <cell r="AK166">
            <v>91</v>
          </cell>
          <cell r="AL166">
            <v>27.3</v>
          </cell>
          <cell r="AM166">
            <v>7.28</v>
          </cell>
          <cell r="AN166">
            <v>692.43</v>
          </cell>
          <cell r="AO166">
            <v>286.02</v>
          </cell>
          <cell r="AT166">
            <v>477</v>
          </cell>
          <cell r="AW166">
            <v>5.12</v>
          </cell>
          <cell r="AY166">
            <v>768.14</v>
          </cell>
          <cell r="AZ166">
            <v>2552.46</v>
          </cell>
        </row>
        <row r="167">
          <cell r="I167" t="str">
            <v>TÉCNICO ELETRO ELETRÔNICO III</v>
          </cell>
          <cell r="J167" t="str">
            <v>02/07/1987</v>
          </cell>
          <cell r="L167">
            <v>2518.86</v>
          </cell>
          <cell r="M167">
            <v>428.2</v>
          </cell>
          <cell r="N167">
            <v>55.54</v>
          </cell>
          <cell r="T167">
            <v>13.88</v>
          </cell>
          <cell r="AB167">
            <v>755.66</v>
          </cell>
          <cell r="AE167">
            <v>3772.14</v>
          </cell>
          <cell r="AF167">
            <v>1078.0999999999999</v>
          </cell>
          <cell r="AG167">
            <v>301.77</v>
          </cell>
          <cell r="AH167">
            <v>417.55</v>
          </cell>
          <cell r="AI167">
            <v>125.29</v>
          </cell>
          <cell r="AJ167">
            <v>33.4</v>
          </cell>
          <cell r="AK167">
            <v>313.17</v>
          </cell>
          <cell r="AL167">
            <v>93.96</v>
          </cell>
          <cell r="AM167">
            <v>25.05</v>
          </cell>
          <cell r="AN167">
            <v>2388.29</v>
          </cell>
          <cell r="AO167">
            <v>194.94</v>
          </cell>
          <cell r="AT167">
            <v>477</v>
          </cell>
          <cell r="AW167">
            <v>16.739999999999998</v>
          </cell>
          <cell r="AY167">
            <v>688.68</v>
          </cell>
          <cell r="AZ167">
            <v>6849.11</v>
          </cell>
        </row>
        <row r="168">
          <cell r="I168" t="str">
            <v>AGENTE COMERCIAL II</v>
          </cell>
          <cell r="J168" t="str">
            <v>15/08/2012</v>
          </cell>
          <cell r="L168">
            <v>956.89</v>
          </cell>
          <cell r="N168">
            <v>64.83</v>
          </cell>
          <cell r="T168">
            <v>16.21</v>
          </cell>
          <cell r="Z168">
            <v>120</v>
          </cell>
          <cell r="AE168">
            <v>1157.93</v>
          </cell>
          <cell r="AF168">
            <v>330.94</v>
          </cell>
          <cell r="AG168">
            <v>92.63</v>
          </cell>
          <cell r="AH168">
            <v>128.66</v>
          </cell>
          <cell r="AI168">
            <v>38.61</v>
          </cell>
          <cell r="AJ168">
            <v>10.29</v>
          </cell>
          <cell r="AK168">
            <v>96.5</v>
          </cell>
          <cell r="AL168">
            <v>28.95</v>
          </cell>
          <cell r="AM168">
            <v>7.72</v>
          </cell>
          <cell r="AN168">
            <v>734.3</v>
          </cell>
          <cell r="AO168">
            <v>97.47</v>
          </cell>
          <cell r="AT168">
            <v>477</v>
          </cell>
          <cell r="AW168">
            <v>5.12</v>
          </cell>
          <cell r="AY168">
            <v>579.59</v>
          </cell>
          <cell r="AZ168">
            <v>2471.8199999999997</v>
          </cell>
        </row>
        <row r="169">
          <cell r="I169" t="str">
            <v>ASSISTENTE ADMINISTRATIVO II</v>
          </cell>
          <cell r="J169" t="str">
            <v>02/08/2004</v>
          </cell>
          <cell r="L169">
            <v>1385.46</v>
          </cell>
          <cell r="M169">
            <v>3.47</v>
          </cell>
          <cell r="AE169">
            <v>1388.93</v>
          </cell>
          <cell r="AF169">
            <v>396.97</v>
          </cell>
          <cell r="AG169">
            <v>111.11</v>
          </cell>
          <cell r="AH169">
            <v>154.32</v>
          </cell>
          <cell r="AI169">
            <v>46.3</v>
          </cell>
          <cell r="AJ169">
            <v>12.35</v>
          </cell>
          <cell r="AK169">
            <v>115.74</v>
          </cell>
          <cell r="AL169">
            <v>34.729999999999997</v>
          </cell>
          <cell r="AM169">
            <v>9.26</v>
          </cell>
          <cell r="AN169">
            <v>880.78</v>
          </cell>
          <cell r="AO169">
            <v>572.03</v>
          </cell>
          <cell r="AT169">
            <v>477</v>
          </cell>
          <cell r="AW169">
            <v>8.31</v>
          </cell>
          <cell r="AY169">
            <v>1057.3399999999999</v>
          </cell>
          <cell r="AZ169">
            <v>3327.05</v>
          </cell>
        </row>
        <row r="170">
          <cell r="I170" t="str">
            <v>AGENTE COMERCIAL II</v>
          </cell>
          <cell r="J170" t="str">
            <v>15/08/2012</v>
          </cell>
          <cell r="L170">
            <v>956.89</v>
          </cell>
          <cell r="N170">
            <v>7.18</v>
          </cell>
          <cell r="T170">
            <v>1.8</v>
          </cell>
          <cell r="Z170">
            <v>416</v>
          </cell>
          <cell r="AE170">
            <v>1381.87</v>
          </cell>
          <cell r="AF170">
            <v>394.95</v>
          </cell>
          <cell r="AG170">
            <v>110.54</v>
          </cell>
          <cell r="AH170">
            <v>153.54</v>
          </cell>
          <cell r="AI170">
            <v>46.07</v>
          </cell>
          <cell r="AJ170">
            <v>12.28</v>
          </cell>
          <cell r="AK170">
            <v>115.16</v>
          </cell>
          <cell r="AL170">
            <v>34.549999999999997</v>
          </cell>
          <cell r="AM170">
            <v>9.2100000000000009</v>
          </cell>
          <cell r="AN170">
            <v>876.3</v>
          </cell>
          <cell r="AO170">
            <v>97.47</v>
          </cell>
          <cell r="AT170">
            <v>477</v>
          </cell>
          <cell r="AW170">
            <v>5.12</v>
          </cell>
          <cell r="AY170">
            <v>579.59</v>
          </cell>
          <cell r="AZ170">
            <v>2837.7599999999998</v>
          </cell>
        </row>
        <row r="171">
          <cell r="I171" t="str">
            <v>GESTOR OPERAÇÕES I</v>
          </cell>
          <cell r="J171" t="str">
            <v>01/08/2012</v>
          </cell>
          <cell r="L171">
            <v>6000</v>
          </cell>
          <cell r="AE171">
            <v>6000</v>
          </cell>
          <cell r="AF171">
            <v>1714.84</v>
          </cell>
          <cell r="AG171">
            <v>480</v>
          </cell>
          <cell r="AH171">
            <v>666.66</v>
          </cell>
          <cell r="AI171">
            <v>200.03</v>
          </cell>
          <cell r="AJ171">
            <v>53.34</v>
          </cell>
          <cell r="AK171">
            <v>500</v>
          </cell>
          <cell r="AL171">
            <v>150.03</v>
          </cell>
          <cell r="AM171">
            <v>40</v>
          </cell>
          <cell r="AN171">
            <v>3804.9</v>
          </cell>
          <cell r="AT171">
            <v>477</v>
          </cell>
          <cell r="AW171">
            <v>42.64</v>
          </cell>
          <cell r="AY171">
            <v>519.64</v>
          </cell>
          <cell r="AZ171">
            <v>10324.540000000001</v>
          </cell>
        </row>
        <row r="172">
          <cell r="I172" t="str">
            <v>GESTOR CONTROLADORIA I</v>
          </cell>
          <cell r="J172" t="str">
            <v>02/05/2008</v>
          </cell>
          <cell r="L172">
            <v>5000</v>
          </cell>
          <cell r="AE172">
            <v>5000</v>
          </cell>
          <cell r="AF172">
            <v>1429.04</v>
          </cell>
          <cell r="AG172">
            <v>400</v>
          </cell>
          <cell r="AH172">
            <v>2268.04</v>
          </cell>
          <cell r="AI172">
            <v>680.55</v>
          </cell>
          <cell r="AJ172">
            <v>181.44</v>
          </cell>
          <cell r="AK172">
            <v>981.82</v>
          </cell>
          <cell r="AL172">
            <v>294.60000000000002</v>
          </cell>
          <cell r="AM172">
            <v>78.55</v>
          </cell>
          <cell r="AN172">
            <v>6314.04</v>
          </cell>
          <cell r="AO172">
            <v>97.47</v>
          </cell>
          <cell r="AT172">
            <v>477</v>
          </cell>
          <cell r="AW172">
            <v>35.200000000000003</v>
          </cell>
          <cell r="AY172">
            <v>609.66999999999996</v>
          </cell>
          <cell r="AZ172">
            <v>11923.71</v>
          </cell>
        </row>
        <row r="173">
          <cell r="I173" t="str">
            <v>ASSISTENTE ADMINISTRATIVO I</v>
          </cell>
          <cell r="J173" t="str">
            <v>03/05/2012</v>
          </cell>
          <cell r="L173">
            <v>839.23</v>
          </cell>
          <cell r="Z173">
            <v>140</v>
          </cell>
          <cell r="AE173">
            <v>979.23</v>
          </cell>
          <cell r="AF173">
            <v>279.87</v>
          </cell>
          <cell r="AG173">
            <v>78.33</v>
          </cell>
          <cell r="AH173">
            <v>108.81</v>
          </cell>
          <cell r="AI173">
            <v>32.65</v>
          </cell>
          <cell r="AJ173">
            <v>8.6999999999999993</v>
          </cell>
          <cell r="AK173">
            <v>81.61</v>
          </cell>
          <cell r="AL173">
            <v>24.49</v>
          </cell>
          <cell r="AM173">
            <v>6.53</v>
          </cell>
          <cell r="AN173">
            <v>620.99</v>
          </cell>
          <cell r="AO173">
            <v>143.01</v>
          </cell>
          <cell r="AT173">
            <v>477</v>
          </cell>
          <cell r="AW173">
            <v>4.24</v>
          </cell>
          <cell r="AY173">
            <v>624.25</v>
          </cell>
          <cell r="AZ173">
            <v>2224.4700000000003</v>
          </cell>
        </row>
        <row r="174">
          <cell r="I174" t="str">
            <v>SUPERVISOR SERVIÇOS I</v>
          </cell>
          <cell r="J174" t="str">
            <v>01/08/2006</v>
          </cell>
          <cell r="L174">
            <v>2088.3000000000002</v>
          </cell>
          <cell r="N174">
            <v>29.76</v>
          </cell>
          <cell r="T174">
            <v>7.44</v>
          </cell>
          <cell r="AE174">
            <v>2125.5</v>
          </cell>
          <cell r="AF174">
            <v>607.48</v>
          </cell>
          <cell r="AG174">
            <v>170.03</v>
          </cell>
          <cell r="AH174">
            <v>236.16</v>
          </cell>
          <cell r="AI174">
            <v>70.86</v>
          </cell>
          <cell r="AJ174">
            <v>18.899999999999999</v>
          </cell>
          <cell r="AK174">
            <v>177.12</v>
          </cell>
          <cell r="AL174">
            <v>53.15</v>
          </cell>
          <cell r="AM174">
            <v>14.17</v>
          </cell>
          <cell r="AN174">
            <v>1347.87</v>
          </cell>
          <cell r="AO174">
            <v>286.02</v>
          </cell>
          <cell r="AQ174">
            <v>215.83</v>
          </cell>
          <cell r="AT174">
            <v>477</v>
          </cell>
          <cell r="AW174">
            <v>13.54</v>
          </cell>
          <cell r="AY174">
            <v>992.39</v>
          </cell>
          <cell r="AZ174">
            <v>4465.76</v>
          </cell>
        </row>
        <row r="175">
          <cell r="I175" t="str">
            <v>JOVEM APRENDIZ</v>
          </cell>
          <cell r="J175" t="str">
            <v>28/02/2012</v>
          </cell>
          <cell r="L175">
            <v>622</v>
          </cell>
          <cell r="AE175">
            <v>622</v>
          </cell>
          <cell r="AF175">
            <v>164.59</v>
          </cell>
          <cell r="AG175">
            <v>11.51</v>
          </cell>
          <cell r="AH175">
            <v>69.11</v>
          </cell>
          <cell r="AI175">
            <v>20.74</v>
          </cell>
          <cell r="AJ175">
            <v>1.39</v>
          </cell>
          <cell r="AK175">
            <v>51.83</v>
          </cell>
          <cell r="AL175">
            <v>15.55</v>
          </cell>
          <cell r="AM175">
            <v>1.04</v>
          </cell>
          <cell r="AN175">
            <v>335.76</v>
          </cell>
          <cell r="AO175">
            <v>97.47</v>
          </cell>
          <cell r="AT175">
            <v>238.5</v>
          </cell>
          <cell r="AU175">
            <v>188.1</v>
          </cell>
          <cell r="AW175">
            <v>2.63</v>
          </cell>
          <cell r="AY175">
            <v>526.70000000000005</v>
          </cell>
          <cell r="AZ175">
            <v>1484.46</v>
          </cell>
        </row>
        <row r="176">
          <cell r="I176" t="str">
            <v>ASSISTENTE ADMINISTRATIVO I</v>
          </cell>
          <cell r="J176" t="str">
            <v>07/06/2011</v>
          </cell>
          <cell r="L176">
            <v>839.23</v>
          </cell>
          <cell r="N176">
            <v>16.78</v>
          </cell>
          <cell r="T176">
            <v>4.2</v>
          </cell>
          <cell r="AE176">
            <v>860.21</v>
          </cell>
          <cell r="AF176">
            <v>245.85</v>
          </cell>
          <cell r="AG176">
            <v>68.81</v>
          </cell>
          <cell r="AH176">
            <v>95.58</v>
          </cell>
          <cell r="AI176">
            <v>28.68</v>
          </cell>
          <cell r="AJ176">
            <v>7.64</v>
          </cell>
          <cell r="AK176">
            <v>71.69</v>
          </cell>
          <cell r="AL176">
            <v>21.51</v>
          </cell>
          <cell r="AM176">
            <v>5.73</v>
          </cell>
          <cell r="AN176">
            <v>545.49</v>
          </cell>
          <cell r="AO176">
            <v>194.94</v>
          </cell>
          <cell r="AQ176">
            <v>215.83</v>
          </cell>
          <cell r="AT176">
            <v>477</v>
          </cell>
          <cell r="AW176">
            <v>4.24</v>
          </cell>
          <cell r="AY176">
            <v>892.01</v>
          </cell>
          <cell r="AZ176">
            <v>2297.71</v>
          </cell>
        </row>
        <row r="177">
          <cell r="I177" t="str">
            <v>AUXILIAR MANUTENÇÃO I</v>
          </cell>
          <cell r="J177" t="str">
            <v>02/05/2012</v>
          </cell>
          <cell r="L177">
            <v>850</v>
          </cell>
          <cell r="AE177">
            <v>850</v>
          </cell>
          <cell r="AF177">
            <v>242.94</v>
          </cell>
          <cell r="AG177">
            <v>68</v>
          </cell>
          <cell r="AH177">
            <v>94.44</v>
          </cell>
          <cell r="AI177">
            <v>28.33</v>
          </cell>
          <cell r="AJ177">
            <v>7.56</v>
          </cell>
          <cell r="AK177">
            <v>70.84</v>
          </cell>
          <cell r="AL177">
            <v>21.25</v>
          </cell>
          <cell r="AM177">
            <v>5.66</v>
          </cell>
          <cell r="AN177">
            <v>539.02</v>
          </cell>
          <cell r="AO177">
            <v>143.01</v>
          </cell>
          <cell r="AT177">
            <v>477</v>
          </cell>
          <cell r="AW177">
            <v>4.32</v>
          </cell>
          <cell r="AY177">
            <v>624.33000000000004</v>
          </cell>
          <cell r="AZ177">
            <v>2013.35</v>
          </cell>
        </row>
        <row r="178">
          <cell r="I178" t="str">
            <v>ASSISTENTE ADMINISTRATIVO I</v>
          </cell>
          <cell r="J178" t="str">
            <v>03/07/2012</v>
          </cell>
          <cell r="L178">
            <v>839.23</v>
          </cell>
          <cell r="AE178">
            <v>839.23</v>
          </cell>
          <cell r="AF178">
            <v>239.86</v>
          </cell>
          <cell r="AG178">
            <v>67.13</v>
          </cell>
          <cell r="AH178">
            <v>93.24</v>
          </cell>
          <cell r="AI178">
            <v>27.98</v>
          </cell>
          <cell r="AJ178">
            <v>7.46</v>
          </cell>
          <cell r="AK178">
            <v>69.94</v>
          </cell>
          <cell r="AL178">
            <v>20.98</v>
          </cell>
          <cell r="AM178">
            <v>5.59</v>
          </cell>
          <cell r="AN178">
            <v>532.17999999999995</v>
          </cell>
          <cell r="AO178">
            <v>143.01</v>
          </cell>
          <cell r="AQ178">
            <v>215.83</v>
          </cell>
          <cell r="AT178">
            <v>477</v>
          </cell>
          <cell r="AU178">
            <v>108.3</v>
          </cell>
          <cell r="AW178">
            <v>4.24</v>
          </cell>
          <cell r="AY178">
            <v>948.38</v>
          </cell>
          <cell r="AZ178">
            <v>2319.79</v>
          </cell>
        </row>
        <row r="179">
          <cell r="I179" t="str">
            <v>TÉCNICO ELETRO ELETRÔNICO I</v>
          </cell>
          <cell r="J179" t="str">
            <v>13/01/2010</v>
          </cell>
          <cell r="L179">
            <v>1613.06</v>
          </cell>
          <cell r="N179">
            <v>19.8</v>
          </cell>
          <cell r="O179">
            <v>193.39</v>
          </cell>
          <cell r="S179">
            <v>64.52</v>
          </cell>
          <cell r="T179">
            <v>53.3</v>
          </cell>
          <cell r="AB179">
            <v>419.4</v>
          </cell>
          <cell r="AE179">
            <v>2363.4699999999998</v>
          </cell>
          <cell r="AF179">
            <v>817.3</v>
          </cell>
          <cell r="AG179">
            <v>189.07</v>
          </cell>
          <cell r="AH179">
            <v>470.84</v>
          </cell>
          <cell r="AI179">
            <v>169.53</v>
          </cell>
          <cell r="AJ179">
            <v>37.67</v>
          </cell>
          <cell r="AK179">
            <v>191.83</v>
          </cell>
          <cell r="AL179">
            <v>69.069999999999993</v>
          </cell>
          <cell r="AM179">
            <v>15.35</v>
          </cell>
          <cell r="AN179">
            <v>1960.66</v>
          </cell>
          <cell r="AO179">
            <v>286.02</v>
          </cell>
          <cell r="AT179">
            <v>477</v>
          </cell>
          <cell r="AU179">
            <v>74.099999999999994</v>
          </cell>
          <cell r="AW179">
            <v>10</v>
          </cell>
          <cell r="AY179">
            <v>847.12</v>
          </cell>
          <cell r="AZ179">
            <v>5171.25</v>
          </cell>
        </row>
        <row r="180">
          <cell r="I180" t="str">
            <v>GESTOR CADASTRO TÉCNICO</v>
          </cell>
          <cell r="J180" t="str">
            <v>02/08/1999</v>
          </cell>
          <cell r="L180">
            <v>4396.92</v>
          </cell>
          <cell r="M180">
            <v>219.86</v>
          </cell>
          <cell r="AE180">
            <v>4616.78</v>
          </cell>
          <cell r="AF180">
            <v>1319.51</v>
          </cell>
          <cell r="AG180">
            <v>369.34</v>
          </cell>
          <cell r="AH180">
            <v>512.98</v>
          </cell>
          <cell r="AI180">
            <v>153.93</v>
          </cell>
          <cell r="AJ180">
            <v>41.04</v>
          </cell>
          <cell r="AK180">
            <v>384.73</v>
          </cell>
          <cell r="AL180">
            <v>115.44</v>
          </cell>
          <cell r="AM180">
            <v>30.78</v>
          </cell>
          <cell r="AN180">
            <v>2927.75</v>
          </cell>
          <cell r="AO180">
            <v>487.36</v>
          </cell>
          <cell r="AT180">
            <v>477</v>
          </cell>
          <cell r="AW180">
            <v>30.71</v>
          </cell>
          <cell r="AY180">
            <v>995.07</v>
          </cell>
          <cell r="AZ180">
            <v>8539.6</v>
          </cell>
        </row>
        <row r="181">
          <cell r="I181" t="str">
            <v>AGENTE COMERCIAL II</v>
          </cell>
          <cell r="J181" t="str">
            <v>03/07/2012</v>
          </cell>
          <cell r="L181">
            <v>956.89</v>
          </cell>
          <cell r="N181">
            <v>17.7</v>
          </cell>
          <cell r="T181">
            <v>4.42</v>
          </cell>
          <cell r="Z181">
            <v>280</v>
          </cell>
          <cell r="AE181">
            <v>1259.01</v>
          </cell>
          <cell r="AF181">
            <v>359.83</v>
          </cell>
          <cell r="AG181">
            <v>100.72</v>
          </cell>
          <cell r="AH181">
            <v>139.88</v>
          </cell>
          <cell r="AI181">
            <v>41.97</v>
          </cell>
          <cell r="AJ181">
            <v>11.19</v>
          </cell>
          <cell r="AK181">
            <v>104.91</v>
          </cell>
          <cell r="AL181">
            <v>31.47</v>
          </cell>
          <cell r="AM181">
            <v>8.39</v>
          </cell>
          <cell r="AN181">
            <v>798.36</v>
          </cell>
          <cell r="AO181">
            <v>429.02</v>
          </cell>
          <cell r="AT181">
            <v>477</v>
          </cell>
          <cell r="AW181">
            <v>5.12</v>
          </cell>
          <cell r="AY181">
            <v>911.14</v>
          </cell>
          <cell r="AZ181">
            <v>2968.51</v>
          </cell>
        </row>
        <row r="182">
          <cell r="I182" t="str">
            <v>TÉCNICO QUÍMICO I</v>
          </cell>
          <cell r="J182" t="str">
            <v>04/04/2011</v>
          </cell>
          <cell r="L182">
            <v>1168.45</v>
          </cell>
          <cell r="AC182">
            <v>124.4</v>
          </cell>
          <cell r="AE182">
            <v>1292.8499999999999</v>
          </cell>
          <cell r="AF182">
            <v>369.51</v>
          </cell>
          <cell r="AG182">
            <v>103.42</v>
          </cell>
          <cell r="AH182">
            <v>143.65</v>
          </cell>
          <cell r="AI182">
            <v>43.11</v>
          </cell>
          <cell r="AJ182">
            <v>11.49</v>
          </cell>
          <cell r="AK182">
            <v>107.74</v>
          </cell>
          <cell r="AL182">
            <v>32.33</v>
          </cell>
          <cell r="AM182">
            <v>8.6199999999999992</v>
          </cell>
          <cell r="AN182">
            <v>819.87</v>
          </cell>
          <cell r="AT182">
            <v>477</v>
          </cell>
          <cell r="AU182">
            <v>108.3</v>
          </cell>
          <cell r="AW182">
            <v>6.69</v>
          </cell>
          <cell r="AY182">
            <v>591.99</v>
          </cell>
          <cell r="AZ182">
            <v>2704.71</v>
          </cell>
        </row>
        <row r="183">
          <cell r="I183" t="str">
            <v>ASSISTENTE ADMINISTRATIVO II</v>
          </cell>
          <cell r="J183" t="str">
            <v>13/09/2011</v>
          </cell>
          <cell r="L183">
            <v>1382.3</v>
          </cell>
          <cell r="N183">
            <v>11.75</v>
          </cell>
          <cell r="T183">
            <v>2.94</v>
          </cell>
          <cell r="AE183">
            <v>1396.99</v>
          </cell>
          <cell r="AF183">
            <v>399.27</v>
          </cell>
          <cell r="AG183">
            <v>111.75</v>
          </cell>
          <cell r="AH183">
            <v>155.22</v>
          </cell>
          <cell r="AI183">
            <v>46.57</v>
          </cell>
          <cell r="AJ183">
            <v>12.42</v>
          </cell>
          <cell r="AK183">
            <v>116.42</v>
          </cell>
          <cell r="AL183">
            <v>34.93</v>
          </cell>
          <cell r="AM183">
            <v>9.31</v>
          </cell>
          <cell r="AN183">
            <v>885.89</v>
          </cell>
          <cell r="AO183">
            <v>143.01</v>
          </cell>
          <cell r="AT183">
            <v>477</v>
          </cell>
          <cell r="AW183">
            <v>8.2799999999999994</v>
          </cell>
          <cell r="AY183">
            <v>628.29</v>
          </cell>
          <cell r="AZ183">
            <v>2911.17</v>
          </cell>
        </row>
        <row r="184">
          <cell r="I184" t="str">
            <v>SUPERVISOR SERVIÇOS I</v>
          </cell>
          <cell r="J184" t="str">
            <v>01/04/2006</v>
          </cell>
          <cell r="L184">
            <v>1365.35</v>
          </cell>
          <cell r="AE184">
            <v>1365.35</v>
          </cell>
          <cell r="AF184">
            <v>390.23</v>
          </cell>
          <cell r="AG184">
            <v>109.22</v>
          </cell>
          <cell r="AH184">
            <v>151.71</v>
          </cell>
          <cell r="AI184">
            <v>45.52</v>
          </cell>
          <cell r="AJ184">
            <v>12.14</v>
          </cell>
          <cell r="AK184">
            <v>113.78</v>
          </cell>
          <cell r="AL184">
            <v>34.14</v>
          </cell>
          <cell r="AM184">
            <v>9.11</v>
          </cell>
          <cell r="AN184">
            <v>865.85</v>
          </cell>
          <cell r="AT184">
            <v>477</v>
          </cell>
          <cell r="AW184">
            <v>8.16</v>
          </cell>
          <cell r="AY184">
            <v>485.16</v>
          </cell>
          <cell r="AZ184">
            <v>2716.3599999999997</v>
          </cell>
        </row>
        <row r="185">
          <cell r="I185" t="str">
            <v>GESTOR  PROJETOS COMERCIAIS</v>
          </cell>
          <cell r="J185" t="str">
            <v>03/12/2001</v>
          </cell>
          <cell r="L185">
            <v>3177.39</v>
          </cell>
          <cell r="M185">
            <v>92.67</v>
          </cell>
          <cell r="AE185">
            <v>3270.06</v>
          </cell>
          <cell r="AF185">
            <v>934.61</v>
          </cell>
          <cell r="AG185">
            <v>261.60000000000002</v>
          </cell>
          <cell r="AH185">
            <v>363.34</v>
          </cell>
          <cell r="AI185">
            <v>109.03</v>
          </cell>
          <cell r="AJ185">
            <v>29.07</v>
          </cell>
          <cell r="AK185">
            <v>272.51</v>
          </cell>
          <cell r="AL185">
            <v>81.760000000000005</v>
          </cell>
          <cell r="AM185">
            <v>21.8</v>
          </cell>
          <cell r="AN185">
            <v>2073.7199999999998</v>
          </cell>
          <cell r="AO185">
            <v>286.02</v>
          </cell>
          <cell r="AT185">
            <v>477</v>
          </cell>
          <cell r="AW185">
            <v>21.64</v>
          </cell>
          <cell r="AY185">
            <v>784.66</v>
          </cell>
          <cell r="AZ185">
            <v>6128.44</v>
          </cell>
        </row>
        <row r="186">
          <cell r="I186" t="str">
            <v>TÉCNICO APOIO ADMIN/OPERACIONAL I</v>
          </cell>
          <cell r="J186" t="str">
            <v>23/11/2009</v>
          </cell>
          <cell r="L186">
            <v>1680.34</v>
          </cell>
          <cell r="N186">
            <v>113.19</v>
          </cell>
          <cell r="O186">
            <v>114.2</v>
          </cell>
          <cell r="S186">
            <v>313.66000000000003</v>
          </cell>
          <cell r="T186">
            <v>56.85</v>
          </cell>
          <cell r="AE186">
            <v>2278.2399999999998</v>
          </cell>
          <cell r="AF186">
            <v>648.47</v>
          </cell>
          <cell r="AG186">
            <v>181.51</v>
          </cell>
          <cell r="AH186">
            <v>254.8</v>
          </cell>
          <cell r="AI186">
            <v>76.45</v>
          </cell>
          <cell r="AJ186">
            <v>20.39</v>
          </cell>
          <cell r="AK186">
            <v>189.85</v>
          </cell>
          <cell r="AL186">
            <v>56.97</v>
          </cell>
          <cell r="AM186">
            <v>15.19</v>
          </cell>
          <cell r="AN186">
            <v>1443.63</v>
          </cell>
          <cell r="AO186">
            <v>389.89</v>
          </cell>
          <cell r="AT186">
            <v>477</v>
          </cell>
          <cell r="AW186">
            <v>10.5</v>
          </cell>
          <cell r="AY186">
            <v>877.39</v>
          </cell>
          <cell r="AZ186">
            <v>4599.26</v>
          </cell>
        </row>
        <row r="187">
          <cell r="I187" t="str">
            <v>OPERADOR SES</v>
          </cell>
          <cell r="J187" t="str">
            <v>10/09/2008</v>
          </cell>
          <cell r="L187">
            <v>1068.8</v>
          </cell>
          <cell r="N187">
            <v>178.42</v>
          </cell>
          <cell r="O187">
            <v>161.28</v>
          </cell>
          <cell r="R187">
            <v>3.76</v>
          </cell>
          <cell r="S187">
            <v>213.76</v>
          </cell>
          <cell r="T187">
            <v>85.86</v>
          </cell>
          <cell r="AC187">
            <v>248.8</v>
          </cell>
          <cell r="AE187">
            <v>1960.68</v>
          </cell>
          <cell r="AF187">
            <v>678.02</v>
          </cell>
          <cell r="AG187">
            <v>156.85</v>
          </cell>
          <cell r="AH187">
            <v>208.84</v>
          </cell>
          <cell r="AI187">
            <v>75.2</v>
          </cell>
          <cell r="AJ187">
            <v>16.7</v>
          </cell>
          <cell r="AK187">
            <v>156.63</v>
          </cell>
          <cell r="AL187">
            <v>56.4</v>
          </cell>
          <cell r="AM187">
            <v>12.53</v>
          </cell>
          <cell r="AN187">
            <v>1361.17</v>
          </cell>
          <cell r="AO187">
            <v>389.89</v>
          </cell>
          <cell r="AT187">
            <v>477</v>
          </cell>
          <cell r="AW187">
            <v>5.95</v>
          </cell>
          <cell r="AY187">
            <v>872.84</v>
          </cell>
          <cell r="AZ187">
            <v>4194.6900000000005</v>
          </cell>
        </row>
        <row r="188">
          <cell r="I188" t="str">
            <v>AGENTE COMERCIAL II</v>
          </cell>
          <cell r="J188" t="str">
            <v>03/07/2012</v>
          </cell>
          <cell r="L188">
            <v>956.89</v>
          </cell>
          <cell r="Z188">
            <v>126.5</v>
          </cell>
          <cell r="AE188">
            <v>1083.3900000000001</v>
          </cell>
          <cell r="AF188">
            <v>109.08</v>
          </cell>
          <cell r="AG188">
            <v>30.53</v>
          </cell>
          <cell r="AH188">
            <v>-34.42</v>
          </cell>
          <cell r="AI188">
            <v>-10.33</v>
          </cell>
          <cell r="AJ188">
            <v>-2.75</v>
          </cell>
          <cell r="AK188">
            <v>90.28</v>
          </cell>
          <cell r="AL188">
            <v>27.09</v>
          </cell>
          <cell r="AM188">
            <v>7.22</v>
          </cell>
          <cell r="AN188">
            <v>216.7</v>
          </cell>
          <cell r="AO188">
            <v>143.01</v>
          </cell>
          <cell r="AT188">
            <v>477</v>
          </cell>
          <cell r="AW188">
            <v>5.12</v>
          </cell>
          <cell r="AY188">
            <v>625.13</v>
          </cell>
          <cell r="AZ188">
            <v>1925.22</v>
          </cell>
        </row>
        <row r="189">
          <cell r="I189" t="str">
            <v>TÉCNICO ÁGUA III</v>
          </cell>
          <cell r="J189" t="str">
            <v>08/04/1986</v>
          </cell>
          <cell r="K189" t="str">
            <v>01/09/2005</v>
          </cell>
          <cell r="L189">
            <v>1969.36</v>
          </cell>
          <cell r="AE189">
            <v>2323.84</v>
          </cell>
          <cell r="AO189">
            <v>194.94</v>
          </cell>
          <cell r="AW189">
            <v>12.65</v>
          </cell>
          <cell r="AY189">
            <v>207.59</v>
          </cell>
          <cell r="AZ189">
            <v>2531.4300000000003</v>
          </cell>
        </row>
        <row r="190">
          <cell r="I190" t="str">
            <v>AGENTE COMERCIAL II</v>
          </cell>
          <cell r="J190" t="str">
            <v>10/01/2011</v>
          </cell>
          <cell r="L190">
            <v>956.89</v>
          </cell>
          <cell r="Z190">
            <v>302.5</v>
          </cell>
          <cell r="AE190">
            <v>1259.3900000000001</v>
          </cell>
          <cell r="AF190">
            <v>359.94</v>
          </cell>
          <cell r="AG190">
            <v>100.75</v>
          </cell>
          <cell r="AH190">
            <v>139.94</v>
          </cell>
          <cell r="AI190">
            <v>41.99</v>
          </cell>
          <cell r="AJ190">
            <v>11.19</v>
          </cell>
          <cell r="AK190">
            <v>104.95</v>
          </cell>
          <cell r="AL190">
            <v>31.49</v>
          </cell>
          <cell r="AM190">
            <v>8.4</v>
          </cell>
          <cell r="AN190">
            <v>798.65</v>
          </cell>
          <cell r="AO190">
            <v>194.94</v>
          </cell>
          <cell r="AT190">
            <v>477</v>
          </cell>
          <cell r="AW190">
            <v>5.12</v>
          </cell>
          <cell r="AY190">
            <v>677.06</v>
          </cell>
          <cell r="AZ190">
            <v>2735.1000000000004</v>
          </cell>
        </row>
        <row r="191">
          <cell r="I191" t="str">
            <v>ANALISTA ELETRO ELETRÔNICO I</v>
          </cell>
          <cell r="J191" t="str">
            <v>20/09/2004</v>
          </cell>
          <cell r="L191">
            <v>1969.36</v>
          </cell>
          <cell r="M191">
            <v>3.28</v>
          </cell>
          <cell r="N191">
            <v>412.64</v>
          </cell>
          <cell r="S191">
            <v>288.83999999999997</v>
          </cell>
          <cell r="T191">
            <v>103.16</v>
          </cell>
          <cell r="AB191">
            <v>590.80999999999995</v>
          </cell>
          <cell r="AE191">
            <v>3368.09</v>
          </cell>
          <cell r="AF191">
            <v>926.45</v>
          </cell>
          <cell r="AG191">
            <v>259.32</v>
          </cell>
          <cell r="AH191">
            <v>296.81</v>
          </cell>
          <cell r="AI191">
            <v>89.06</v>
          </cell>
          <cell r="AJ191">
            <v>23.74</v>
          </cell>
          <cell r="AK191">
            <v>286.19</v>
          </cell>
          <cell r="AL191">
            <v>85.87</v>
          </cell>
          <cell r="AM191">
            <v>22.9</v>
          </cell>
          <cell r="AN191">
            <v>1990.34</v>
          </cell>
          <cell r="AO191">
            <v>429.02</v>
          </cell>
          <cell r="AR191">
            <v>359.71</v>
          </cell>
          <cell r="AT191">
            <v>477</v>
          </cell>
          <cell r="AW191">
            <v>12.65</v>
          </cell>
          <cell r="AY191">
            <v>1278.3800000000001</v>
          </cell>
          <cell r="AZ191">
            <v>6636.81</v>
          </cell>
        </row>
        <row r="192">
          <cell r="I192" t="str">
            <v>AGENTE COMERCIAL II</v>
          </cell>
          <cell r="J192" t="str">
            <v>17/09/2012</v>
          </cell>
          <cell r="L192">
            <v>956.89</v>
          </cell>
          <cell r="AE192">
            <v>956.89</v>
          </cell>
          <cell r="AF192">
            <v>127.63</v>
          </cell>
          <cell r="AG192">
            <v>35.72</v>
          </cell>
          <cell r="AN192">
            <v>163.35</v>
          </cell>
          <cell r="AT192">
            <v>222.6</v>
          </cell>
          <cell r="AW192">
            <v>5.12</v>
          </cell>
          <cell r="AY192">
            <v>227.72</v>
          </cell>
          <cell r="AZ192">
            <v>1347.96</v>
          </cell>
        </row>
        <row r="193">
          <cell r="I193" t="str">
            <v>AGENTE COMERCIAL II</v>
          </cell>
          <cell r="J193" t="str">
            <v>15/08/2012</v>
          </cell>
          <cell r="L193">
            <v>956.89</v>
          </cell>
          <cell r="Z193">
            <v>437.5</v>
          </cell>
          <cell r="AE193">
            <v>1394.39</v>
          </cell>
          <cell r="AF193">
            <v>398.53</v>
          </cell>
          <cell r="AG193">
            <v>111.55</v>
          </cell>
          <cell r="AH193">
            <v>154.93</v>
          </cell>
          <cell r="AI193">
            <v>46.49</v>
          </cell>
          <cell r="AJ193">
            <v>12.39</v>
          </cell>
          <cell r="AK193">
            <v>116.2</v>
          </cell>
          <cell r="AL193">
            <v>34.86</v>
          </cell>
          <cell r="AM193">
            <v>9.3000000000000007</v>
          </cell>
          <cell r="AN193">
            <v>884.25</v>
          </cell>
          <cell r="AO193">
            <v>143.01</v>
          </cell>
          <cell r="AT193">
            <v>477</v>
          </cell>
          <cell r="AW193">
            <v>5.12</v>
          </cell>
          <cell r="AY193">
            <v>625.13</v>
          </cell>
          <cell r="AZ193">
            <v>2903.7700000000004</v>
          </cell>
        </row>
        <row r="194">
          <cell r="I194" t="str">
            <v>AUXILIAR SERVIÇOS III</v>
          </cell>
          <cell r="J194" t="str">
            <v>03/06/2009</v>
          </cell>
          <cell r="L194">
            <v>886.18</v>
          </cell>
          <cell r="N194">
            <v>3.37</v>
          </cell>
          <cell r="S194">
            <v>124.07</v>
          </cell>
          <cell r="T194">
            <v>0.84</v>
          </cell>
          <cell r="AC194">
            <v>124.4</v>
          </cell>
          <cell r="AE194">
            <v>1138.8599999999999</v>
          </cell>
          <cell r="AF194">
            <v>325.49</v>
          </cell>
          <cell r="AG194">
            <v>91.1</v>
          </cell>
          <cell r="AH194">
            <v>126.48</v>
          </cell>
          <cell r="AI194">
            <v>37.96</v>
          </cell>
          <cell r="AJ194">
            <v>10.11</v>
          </cell>
          <cell r="AK194">
            <v>94.86</v>
          </cell>
          <cell r="AL194">
            <v>28.46</v>
          </cell>
          <cell r="AM194">
            <v>7.59</v>
          </cell>
          <cell r="AN194">
            <v>722.05</v>
          </cell>
          <cell r="AO194">
            <v>97.47</v>
          </cell>
          <cell r="AT194">
            <v>477</v>
          </cell>
          <cell r="AW194">
            <v>4.59</v>
          </cell>
          <cell r="AY194">
            <v>579.05999999999995</v>
          </cell>
          <cell r="AZ194">
            <v>2439.9699999999998</v>
          </cell>
        </row>
        <row r="195">
          <cell r="I195" t="str">
            <v>ASSISTENTE ADMINISTRATIVO I</v>
          </cell>
          <cell r="J195" t="str">
            <v>09/08/2010</v>
          </cell>
          <cell r="L195">
            <v>839.23</v>
          </cell>
          <cell r="O195">
            <v>54.24</v>
          </cell>
          <cell r="T195">
            <v>13.56</v>
          </cell>
          <cell r="Z195">
            <v>100</v>
          </cell>
          <cell r="AE195">
            <v>1007.03</v>
          </cell>
          <cell r="AF195">
            <v>277.83999999999997</v>
          </cell>
          <cell r="AG195">
            <v>77.77</v>
          </cell>
          <cell r="AH195">
            <v>111.89</v>
          </cell>
          <cell r="AI195">
            <v>33.58</v>
          </cell>
          <cell r="AJ195">
            <v>8.9499999999999993</v>
          </cell>
          <cell r="AK195">
            <v>83.92</v>
          </cell>
          <cell r="AL195">
            <v>25.18</v>
          </cell>
          <cell r="AM195">
            <v>6.71</v>
          </cell>
          <cell r="AN195">
            <v>625.84</v>
          </cell>
          <cell r="AO195">
            <v>194.94</v>
          </cell>
          <cell r="AT195">
            <v>477</v>
          </cell>
          <cell r="AW195">
            <v>4.24</v>
          </cell>
          <cell r="AY195">
            <v>676.18</v>
          </cell>
          <cell r="AZ195">
            <v>2309.0500000000002</v>
          </cell>
        </row>
        <row r="196">
          <cell r="I196" t="str">
            <v>TÉCNICO GEOFONIA I</v>
          </cell>
          <cell r="J196" t="str">
            <v>12/02/2010</v>
          </cell>
          <cell r="L196">
            <v>898.38</v>
          </cell>
          <cell r="R196">
            <v>76.59</v>
          </cell>
          <cell r="T196">
            <v>19.149999999999999</v>
          </cell>
          <cell r="AE196">
            <v>994.12</v>
          </cell>
          <cell r="AF196">
            <v>284.13</v>
          </cell>
          <cell r="AG196">
            <v>79.52</v>
          </cell>
          <cell r="AH196">
            <v>110.45</v>
          </cell>
          <cell r="AI196">
            <v>33.14</v>
          </cell>
          <cell r="AJ196">
            <v>8.83</v>
          </cell>
          <cell r="AK196">
            <v>82.84</v>
          </cell>
          <cell r="AL196">
            <v>24.86</v>
          </cell>
          <cell r="AM196">
            <v>6.63</v>
          </cell>
          <cell r="AN196">
            <v>630.4</v>
          </cell>
          <cell r="AO196">
            <v>97.47</v>
          </cell>
          <cell r="AT196">
            <v>477</v>
          </cell>
          <cell r="AW196">
            <v>4.68</v>
          </cell>
          <cell r="AY196">
            <v>579.15</v>
          </cell>
          <cell r="AZ196">
            <v>2203.67</v>
          </cell>
        </row>
        <row r="197">
          <cell r="I197" t="str">
            <v>GESTOR DE T.I.</v>
          </cell>
          <cell r="J197" t="str">
            <v>21/02/2001</v>
          </cell>
          <cell r="L197">
            <v>4658.8900000000003</v>
          </cell>
          <cell r="M197">
            <v>139.77000000000001</v>
          </cell>
          <cell r="AE197">
            <v>4798.66</v>
          </cell>
          <cell r="AF197">
            <v>1371.49</v>
          </cell>
          <cell r="AG197">
            <v>383.89</v>
          </cell>
          <cell r="AH197">
            <v>533.17999999999995</v>
          </cell>
          <cell r="AI197">
            <v>159.99</v>
          </cell>
          <cell r="AJ197">
            <v>42.65</v>
          </cell>
          <cell r="AK197">
            <v>399.89</v>
          </cell>
          <cell r="AL197">
            <v>119.99</v>
          </cell>
          <cell r="AM197">
            <v>31.99</v>
          </cell>
          <cell r="AN197">
            <v>3043.07</v>
          </cell>
          <cell r="AT197">
            <v>477</v>
          </cell>
          <cell r="AW197">
            <v>32.659999999999997</v>
          </cell>
          <cell r="AY197">
            <v>509.66</v>
          </cell>
          <cell r="AZ197">
            <v>8351.39</v>
          </cell>
        </row>
        <row r="198">
          <cell r="I198" t="str">
            <v>TÉCNICO SERVIÇO ESGOTO II</v>
          </cell>
          <cell r="J198" t="str">
            <v>21/05/2008</v>
          </cell>
          <cell r="L198">
            <v>2773.5</v>
          </cell>
          <cell r="N198">
            <v>244.78</v>
          </cell>
          <cell r="O198">
            <v>188.89</v>
          </cell>
          <cell r="R198">
            <v>14.28</v>
          </cell>
          <cell r="T198">
            <v>111.99</v>
          </cell>
          <cell r="AC198">
            <v>248.8</v>
          </cell>
          <cell r="AE198">
            <v>3582.24</v>
          </cell>
          <cell r="AF198">
            <v>1238.76</v>
          </cell>
          <cell r="AG198">
            <v>286.57</v>
          </cell>
          <cell r="AH198">
            <v>398.26</v>
          </cell>
          <cell r="AI198">
            <v>143.4</v>
          </cell>
          <cell r="AJ198">
            <v>31.86</v>
          </cell>
          <cell r="AK198">
            <v>294.67</v>
          </cell>
          <cell r="AL198">
            <v>106.1</v>
          </cell>
          <cell r="AM198">
            <v>23.57</v>
          </cell>
          <cell r="AN198">
            <v>2523.19</v>
          </cell>
          <cell r="AO198">
            <v>292.42</v>
          </cell>
          <cell r="AT198">
            <v>477</v>
          </cell>
          <cell r="AU198">
            <v>39.9</v>
          </cell>
          <cell r="AW198">
            <v>18.63</v>
          </cell>
          <cell r="AY198">
            <v>827.95</v>
          </cell>
          <cell r="AZ198">
            <v>6933.38</v>
          </cell>
        </row>
        <row r="199">
          <cell r="I199" t="str">
            <v>AGENTE COMERCIAL II</v>
          </cell>
          <cell r="J199" t="str">
            <v>12/07/2010</v>
          </cell>
          <cell r="L199">
            <v>956.89</v>
          </cell>
          <cell r="N199">
            <v>96.65</v>
          </cell>
          <cell r="T199">
            <v>24.16</v>
          </cell>
          <cell r="Z199">
            <v>407.5</v>
          </cell>
          <cell r="AE199">
            <v>1485.2</v>
          </cell>
          <cell r="AF199">
            <v>424.48</v>
          </cell>
          <cell r="AG199">
            <v>118.81</v>
          </cell>
          <cell r="AH199">
            <v>165.02</v>
          </cell>
          <cell r="AI199">
            <v>49.52</v>
          </cell>
          <cell r="AJ199">
            <v>13.2</v>
          </cell>
          <cell r="AK199">
            <v>123.77</v>
          </cell>
          <cell r="AL199">
            <v>37.130000000000003</v>
          </cell>
          <cell r="AM199">
            <v>9.9</v>
          </cell>
          <cell r="AN199">
            <v>941.83</v>
          </cell>
          <cell r="AO199">
            <v>286.02</v>
          </cell>
          <cell r="AT199">
            <v>477</v>
          </cell>
          <cell r="AW199">
            <v>5.12</v>
          </cell>
          <cell r="AY199">
            <v>768.14</v>
          </cell>
          <cell r="AZ199">
            <v>3195.17</v>
          </cell>
        </row>
        <row r="200">
          <cell r="I200" t="str">
            <v>AGENTE COMERCIAL II</v>
          </cell>
          <cell r="J200" t="str">
            <v>10/01/2011</v>
          </cell>
          <cell r="L200">
            <v>956.89</v>
          </cell>
          <cell r="Z200">
            <v>310.5</v>
          </cell>
          <cell r="AE200">
            <v>1267.3900000000001</v>
          </cell>
          <cell r="AF200">
            <v>362.23</v>
          </cell>
          <cell r="AG200">
            <v>101.39</v>
          </cell>
          <cell r="AH200">
            <v>140.82</v>
          </cell>
          <cell r="AI200">
            <v>42.25</v>
          </cell>
          <cell r="AJ200">
            <v>11.26</v>
          </cell>
          <cell r="AK200">
            <v>105.62</v>
          </cell>
          <cell r="AL200">
            <v>31.69</v>
          </cell>
          <cell r="AM200">
            <v>8.4499999999999993</v>
          </cell>
          <cell r="AN200">
            <v>803.71</v>
          </cell>
          <cell r="AO200">
            <v>292.42</v>
          </cell>
          <cell r="AT200">
            <v>477</v>
          </cell>
          <cell r="AW200">
            <v>5.12</v>
          </cell>
          <cell r="AY200">
            <v>774.54</v>
          </cell>
          <cell r="AZ200">
            <v>2845.6400000000003</v>
          </cell>
        </row>
        <row r="201">
          <cell r="I201" t="str">
            <v>ANALISTA SUPORTE II</v>
          </cell>
          <cell r="J201" t="str">
            <v>01/08/2008</v>
          </cell>
          <cell r="L201">
            <v>2011.15</v>
          </cell>
          <cell r="N201">
            <v>217.8</v>
          </cell>
          <cell r="R201">
            <v>8.9600000000000009</v>
          </cell>
          <cell r="T201">
            <v>56.69</v>
          </cell>
          <cell r="AE201">
            <v>2294.6</v>
          </cell>
          <cell r="AF201">
            <v>655.81</v>
          </cell>
          <cell r="AG201">
            <v>183.56</v>
          </cell>
          <cell r="AH201">
            <v>254.96</v>
          </cell>
          <cell r="AI201">
            <v>76.510000000000005</v>
          </cell>
          <cell r="AJ201">
            <v>20.39</v>
          </cell>
          <cell r="AK201">
            <v>191.22</v>
          </cell>
          <cell r="AL201">
            <v>57.38</v>
          </cell>
          <cell r="AM201">
            <v>15.29</v>
          </cell>
          <cell r="AN201">
            <v>1455.12</v>
          </cell>
          <cell r="AO201">
            <v>143.01</v>
          </cell>
          <cell r="AT201">
            <v>477</v>
          </cell>
          <cell r="AW201">
            <v>12.96</v>
          </cell>
          <cell r="AY201">
            <v>632.97</v>
          </cell>
          <cell r="AZ201">
            <v>4382.6900000000005</v>
          </cell>
        </row>
        <row r="202">
          <cell r="I202" t="str">
            <v>AGENTE COMERCIAL II</v>
          </cell>
          <cell r="J202" t="str">
            <v>17/09/2012</v>
          </cell>
          <cell r="L202">
            <v>956.89</v>
          </cell>
          <cell r="AE202">
            <v>956.89</v>
          </cell>
          <cell r="AF202">
            <v>127.63</v>
          </cell>
          <cell r="AG202">
            <v>35.72</v>
          </cell>
          <cell r="AN202">
            <v>163.35</v>
          </cell>
          <cell r="AO202">
            <v>389.89</v>
          </cell>
          <cell r="AT202">
            <v>222.6</v>
          </cell>
          <cell r="AW202">
            <v>5.12</v>
          </cell>
          <cell r="AY202">
            <v>617.61</v>
          </cell>
          <cell r="AZ202">
            <v>1737.85</v>
          </cell>
        </row>
        <row r="203">
          <cell r="I203" t="str">
            <v>AGENTE COMERCIAL II</v>
          </cell>
          <cell r="J203" t="str">
            <v>16/02/2012</v>
          </cell>
          <cell r="L203">
            <v>956.89</v>
          </cell>
          <cell r="N203">
            <v>30.86</v>
          </cell>
          <cell r="T203">
            <v>7.71</v>
          </cell>
          <cell r="Z203">
            <v>222.5</v>
          </cell>
          <cell r="AE203">
            <v>1217.96</v>
          </cell>
          <cell r="AF203">
            <v>348.1</v>
          </cell>
          <cell r="AG203">
            <v>97.43</v>
          </cell>
          <cell r="AH203">
            <v>135.32</v>
          </cell>
          <cell r="AI203">
            <v>40.6</v>
          </cell>
          <cell r="AJ203">
            <v>10.82</v>
          </cell>
          <cell r="AK203">
            <v>102.52</v>
          </cell>
          <cell r="AL203">
            <v>30.76</v>
          </cell>
          <cell r="AM203">
            <v>8.1999999999999993</v>
          </cell>
          <cell r="AN203">
            <v>773.75</v>
          </cell>
          <cell r="AO203">
            <v>389.89</v>
          </cell>
          <cell r="AT203">
            <v>477</v>
          </cell>
          <cell r="AW203">
            <v>5.12</v>
          </cell>
          <cell r="AY203">
            <v>872.01</v>
          </cell>
          <cell r="AZ203">
            <v>2863.7200000000003</v>
          </cell>
        </row>
        <row r="204">
          <cell r="I204" t="str">
            <v>OPERADOR ETA</v>
          </cell>
          <cell r="J204" t="str">
            <v>04/06/2009</v>
          </cell>
          <cell r="L204">
            <v>956.89</v>
          </cell>
          <cell r="N204">
            <v>0.9</v>
          </cell>
          <cell r="S204">
            <v>191.38</v>
          </cell>
          <cell r="T204">
            <v>0.22</v>
          </cell>
          <cell r="AC204">
            <v>124.4</v>
          </cell>
          <cell r="AE204">
            <v>1273.79</v>
          </cell>
          <cell r="AF204">
            <v>363.86</v>
          </cell>
          <cell r="AG204">
            <v>101.84</v>
          </cell>
          <cell r="AH204">
            <v>141.52000000000001</v>
          </cell>
          <cell r="AI204">
            <v>42.47</v>
          </cell>
          <cell r="AJ204">
            <v>11.32</v>
          </cell>
          <cell r="AK204">
            <v>106.14</v>
          </cell>
          <cell r="AL204">
            <v>31.84</v>
          </cell>
          <cell r="AM204">
            <v>8.49</v>
          </cell>
          <cell r="AN204">
            <v>807.48</v>
          </cell>
          <cell r="AO204">
            <v>194.94</v>
          </cell>
          <cell r="AT204">
            <v>477</v>
          </cell>
          <cell r="AW204">
            <v>5.12</v>
          </cell>
          <cell r="AY204">
            <v>677.06</v>
          </cell>
          <cell r="AZ204">
            <v>2758.33</v>
          </cell>
        </row>
        <row r="205">
          <cell r="I205" t="str">
            <v>ASSISTENTE ADMINISTRATIVO I</v>
          </cell>
          <cell r="J205" t="str">
            <v>02/07/2012</v>
          </cell>
          <cell r="L205">
            <v>839.23</v>
          </cell>
          <cell r="Z205">
            <v>60</v>
          </cell>
          <cell r="AE205">
            <v>899.23</v>
          </cell>
          <cell r="AF205">
            <v>257.01</v>
          </cell>
          <cell r="AG205">
            <v>71.930000000000007</v>
          </cell>
          <cell r="AH205">
            <v>99.91</v>
          </cell>
          <cell r="AI205">
            <v>29.98</v>
          </cell>
          <cell r="AJ205">
            <v>7.99</v>
          </cell>
          <cell r="AK205">
            <v>74.94</v>
          </cell>
          <cell r="AL205">
            <v>22.49</v>
          </cell>
          <cell r="AM205">
            <v>5.99</v>
          </cell>
          <cell r="AN205">
            <v>570.24</v>
          </cell>
          <cell r="AT205">
            <v>477</v>
          </cell>
          <cell r="AW205">
            <v>4.24</v>
          </cell>
          <cell r="AY205">
            <v>481.24</v>
          </cell>
          <cell r="AZ205">
            <v>1950.71</v>
          </cell>
        </row>
        <row r="206">
          <cell r="I206" t="str">
            <v>ASSISTENTE ADMINISTRATIVO I</v>
          </cell>
          <cell r="J206" t="str">
            <v>05/05/2010</v>
          </cell>
          <cell r="L206">
            <v>839.23</v>
          </cell>
          <cell r="R206">
            <v>4.3499999999999996</v>
          </cell>
          <cell r="T206">
            <v>1.0900000000000001</v>
          </cell>
          <cell r="AE206">
            <v>844.67</v>
          </cell>
          <cell r="AF206">
            <v>241.41</v>
          </cell>
          <cell r="AG206">
            <v>67.569999999999993</v>
          </cell>
          <cell r="AH206">
            <v>93.85</v>
          </cell>
          <cell r="AI206">
            <v>28.16</v>
          </cell>
          <cell r="AJ206">
            <v>7.51</v>
          </cell>
          <cell r="AK206">
            <v>70.38</v>
          </cell>
          <cell r="AL206">
            <v>21.12</v>
          </cell>
          <cell r="AM206">
            <v>5.63</v>
          </cell>
          <cell r="AN206">
            <v>535.63</v>
          </cell>
          <cell r="AO206">
            <v>143.01</v>
          </cell>
          <cell r="AT206">
            <v>477</v>
          </cell>
          <cell r="AW206">
            <v>4.24</v>
          </cell>
          <cell r="AY206">
            <v>624.25</v>
          </cell>
          <cell r="AZ206">
            <v>2004.5500000000002</v>
          </cell>
        </row>
        <row r="207">
          <cell r="I207" t="str">
            <v>AGENTE COMERCIAL II</v>
          </cell>
          <cell r="J207" t="str">
            <v>12/04/2012</v>
          </cell>
          <cell r="L207">
            <v>956.89</v>
          </cell>
          <cell r="N207">
            <v>68.180000000000007</v>
          </cell>
          <cell r="T207">
            <v>17.05</v>
          </cell>
          <cell r="Z207">
            <v>134</v>
          </cell>
          <cell r="AE207">
            <v>1176.1199999999999</v>
          </cell>
          <cell r="AF207">
            <v>336.14</v>
          </cell>
          <cell r="AG207">
            <v>94.08</v>
          </cell>
          <cell r="AH207">
            <v>105.18</v>
          </cell>
          <cell r="AI207">
            <v>31.56</v>
          </cell>
          <cell r="AJ207">
            <v>8.41</v>
          </cell>
          <cell r="AK207">
            <v>98.01</v>
          </cell>
          <cell r="AL207">
            <v>29.41</v>
          </cell>
          <cell r="AM207">
            <v>7.84</v>
          </cell>
          <cell r="AN207">
            <v>710.63</v>
          </cell>
          <cell r="AO207">
            <v>389.89</v>
          </cell>
          <cell r="AT207">
            <v>477</v>
          </cell>
          <cell r="AU207">
            <v>37.049999999999997</v>
          </cell>
          <cell r="AW207">
            <v>5.12</v>
          </cell>
          <cell r="AY207">
            <v>909.06</v>
          </cell>
          <cell r="AZ207">
            <v>2795.81</v>
          </cell>
        </row>
        <row r="208">
          <cell r="I208" t="str">
            <v>GESTOR MEDICAO E CONTRATOS I</v>
          </cell>
          <cell r="J208" t="str">
            <v>20/03/2006</v>
          </cell>
          <cell r="L208">
            <v>6121.28</v>
          </cell>
          <cell r="AE208">
            <v>6121.28</v>
          </cell>
          <cell r="AF208">
            <v>1749.5</v>
          </cell>
          <cell r="AG208">
            <v>489.7</v>
          </cell>
          <cell r="AH208">
            <v>680.14</v>
          </cell>
          <cell r="AI208">
            <v>204.08</v>
          </cell>
          <cell r="AJ208">
            <v>54.41</v>
          </cell>
          <cell r="AK208">
            <v>510.11</v>
          </cell>
          <cell r="AL208">
            <v>153.06</v>
          </cell>
          <cell r="AM208">
            <v>40.81</v>
          </cell>
          <cell r="AN208">
            <v>3881.81</v>
          </cell>
          <cell r="AO208">
            <v>632.9</v>
          </cell>
          <cell r="AT208">
            <v>477</v>
          </cell>
          <cell r="AW208">
            <v>43.54</v>
          </cell>
          <cell r="AY208">
            <v>1153.44</v>
          </cell>
          <cell r="AZ208">
            <v>11156.529999999999</v>
          </cell>
        </row>
        <row r="209">
          <cell r="I209" t="str">
            <v>AUXILIAR SERVIÇOS III</v>
          </cell>
          <cell r="J209" t="str">
            <v>01/10/2010</v>
          </cell>
          <cell r="L209">
            <v>886.18</v>
          </cell>
          <cell r="N209">
            <v>0.42</v>
          </cell>
          <cell r="R209">
            <v>123.19</v>
          </cell>
          <cell r="S209">
            <v>177.24</v>
          </cell>
          <cell r="T209">
            <v>64.59</v>
          </cell>
          <cell r="V209">
            <v>134.74</v>
          </cell>
          <cell r="AC209">
            <v>124.4</v>
          </cell>
          <cell r="AE209">
            <v>1510.76</v>
          </cell>
          <cell r="AF209">
            <v>431.79</v>
          </cell>
          <cell r="AG209">
            <v>120.86</v>
          </cell>
          <cell r="AH209">
            <v>163.44</v>
          </cell>
          <cell r="AI209">
            <v>49.04</v>
          </cell>
          <cell r="AJ209">
            <v>13.08</v>
          </cell>
          <cell r="AK209">
            <v>122.58</v>
          </cell>
          <cell r="AL209">
            <v>36.78</v>
          </cell>
          <cell r="AM209">
            <v>9.8000000000000007</v>
          </cell>
          <cell r="AN209">
            <v>947.37</v>
          </cell>
          <cell r="AO209">
            <v>194.94</v>
          </cell>
          <cell r="AT209">
            <v>477</v>
          </cell>
          <cell r="AW209">
            <v>4.59</v>
          </cell>
          <cell r="AY209">
            <v>676.53</v>
          </cell>
          <cell r="AZ209">
            <v>3134.66</v>
          </cell>
        </row>
        <row r="210">
          <cell r="I210" t="str">
            <v>AGENTE COMERCIAL II</v>
          </cell>
          <cell r="J210" t="str">
            <v>13/04/2012</v>
          </cell>
          <cell r="L210">
            <v>956.89</v>
          </cell>
          <cell r="N210">
            <v>109.8</v>
          </cell>
          <cell r="O210">
            <v>82.93</v>
          </cell>
          <cell r="T210">
            <v>48.18</v>
          </cell>
          <cell r="Z210">
            <v>122.5</v>
          </cell>
          <cell r="AE210">
            <v>1320.3</v>
          </cell>
          <cell r="AF210">
            <v>377.35</v>
          </cell>
          <cell r="AG210">
            <v>105.62</v>
          </cell>
          <cell r="AH210">
            <v>146.69999999999999</v>
          </cell>
          <cell r="AI210">
            <v>44.02</v>
          </cell>
          <cell r="AJ210">
            <v>11.74</v>
          </cell>
          <cell r="AK210">
            <v>110.02</v>
          </cell>
          <cell r="AL210">
            <v>33.01</v>
          </cell>
          <cell r="AM210">
            <v>8.8000000000000007</v>
          </cell>
          <cell r="AN210">
            <v>837.26</v>
          </cell>
          <cell r="AO210">
            <v>143.01</v>
          </cell>
          <cell r="AT210">
            <v>477</v>
          </cell>
          <cell r="AU210">
            <v>19.95</v>
          </cell>
          <cell r="AW210">
            <v>5.12</v>
          </cell>
          <cell r="AY210">
            <v>645.08000000000004</v>
          </cell>
          <cell r="AZ210">
            <v>2802.6400000000003</v>
          </cell>
        </row>
        <row r="211">
          <cell r="I211" t="str">
            <v>SUPERVISOR SERVICOS II</v>
          </cell>
          <cell r="J211" t="str">
            <v>13/03/1978</v>
          </cell>
          <cell r="L211">
            <v>3285.51</v>
          </cell>
          <cell r="M211">
            <v>854.24</v>
          </cell>
          <cell r="N211">
            <v>16.559999999999999</v>
          </cell>
          <cell r="T211">
            <v>4.1399999999999997</v>
          </cell>
          <cell r="AE211">
            <v>4160.45</v>
          </cell>
          <cell r="AF211">
            <v>1189.0899999999999</v>
          </cell>
          <cell r="AG211">
            <v>332.83</v>
          </cell>
          <cell r="AH211">
            <v>462.28</v>
          </cell>
          <cell r="AI211">
            <v>138.71</v>
          </cell>
          <cell r="AJ211">
            <v>36.979999999999997</v>
          </cell>
          <cell r="AK211">
            <v>346.7</v>
          </cell>
          <cell r="AL211">
            <v>104.03</v>
          </cell>
          <cell r="AM211">
            <v>27.73</v>
          </cell>
          <cell r="AN211">
            <v>2638.35</v>
          </cell>
          <cell r="AT211">
            <v>477</v>
          </cell>
          <cell r="AW211">
            <v>22.44</v>
          </cell>
          <cell r="AY211">
            <v>499.44</v>
          </cell>
          <cell r="AZ211">
            <v>7298.24</v>
          </cell>
        </row>
        <row r="212">
          <cell r="I212" t="str">
            <v>ASSISTENTE ADMINISTRATIVO I</v>
          </cell>
          <cell r="J212" t="str">
            <v>07/11/2011</v>
          </cell>
          <cell r="L212">
            <v>839.23</v>
          </cell>
          <cell r="N212">
            <v>187.27</v>
          </cell>
          <cell r="O212">
            <v>43.67</v>
          </cell>
          <cell r="R212">
            <v>13.93</v>
          </cell>
          <cell r="T212">
            <v>61.22</v>
          </cell>
          <cell r="Z212">
            <v>80</v>
          </cell>
          <cell r="AE212">
            <v>1225.32</v>
          </cell>
          <cell r="AF212">
            <v>350.21</v>
          </cell>
          <cell r="AG212">
            <v>98.02</v>
          </cell>
          <cell r="AH212">
            <v>136.15</v>
          </cell>
          <cell r="AI212">
            <v>40.85</v>
          </cell>
          <cell r="AJ212">
            <v>10.89</v>
          </cell>
          <cell r="AK212">
            <v>102.12</v>
          </cell>
          <cell r="AL212">
            <v>30.64</v>
          </cell>
          <cell r="AM212">
            <v>8.17</v>
          </cell>
          <cell r="AN212">
            <v>777.05</v>
          </cell>
          <cell r="AO212">
            <v>286.02</v>
          </cell>
          <cell r="AQ212">
            <v>215.83</v>
          </cell>
          <cell r="AT212">
            <v>477</v>
          </cell>
          <cell r="AU212">
            <v>102.6</v>
          </cell>
          <cell r="AW212">
            <v>4.24</v>
          </cell>
          <cell r="AY212">
            <v>1085.69</v>
          </cell>
          <cell r="AZ212">
            <v>3088.06</v>
          </cell>
        </row>
        <row r="213">
          <cell r="I213" t="str">
            <v>ASSISTENTE ADMINISTRATIVO I</v>
          </cell>
          <cell r="J213" t="str">
            <v>05/07/2010</v>
          </cell>
          <cell r="L213">
            <v>839.23</v>
          </cell>
          <cell r="Z213">
            <v>100</v>
          </cell>
          <cell r="AE213">
            <v>939.23</v>
          </cell>
          <cell r="AF213">
            <v>268.44</v>
          </cell>
          <cell r="AG213">
            <v>75.13</v>
          </cell>
          <cell r="AH213">
            <v>104.35</v>
          </cell>
          <cell r="AI213">
            <v>31.31</v>
          </cell>
          <cell r="AJ213">
            <v>8.35</v>
          </cell>
          <cell r="AK213">
            <v>78.27</v>
          </cell>
          <cell r="AL213">
            <v>23.49</v>
          </cell>
          <cell r="AM213">
            <v>6.26</v>
          </cell>
          <cell r="AN213">
            <v>595.6</v>
          </cell>
          <cell r="AO213">
            <v>194.94</v>
          </cell>
          <cell r="AT213">
            <v>477</v>
          </cell>
          <cell r="AU213">
            <v>108.3</v>
          </cell>
          <cell r="AW213">
            <v>4.24</v>
          </cell>
          <cell r="AY213">
            <v>784.48</v>
          </cell>
          <cell r="AZ213">
            <v>2319.31</v>
          </cell>
        </row>
        <row r="214">
          <cell r="I214" t="str">
            <v>ASSISTENTE ADMINISTRATIVO I</v>
          </cell>
          <cell r="J214" t="str">
            <v>07/11/2011</v>
          </cell>
          <cell r="L214">
            <v>839.23</v>
          </cell>
          <cell r="Z214">
            <v>420</v>
          </cell>
          <cell r="AA214">
            <v>139.87</v>
          </cell>
          <cell r="AE214">
            <v>1259.23</v>
          </cell>
          <cell r="AF214">
            <v>407.87</v>
          </cell>
          <cell r="AG214">
            <v>114.16</v>
          </cell>
          <cell r="AH214">
            <v>139.93</v>
          </cell>
          <cell r="AI214">
            <v>41.99</v>
          </cell>
          <cell r="AJ214">
            <v>11.19</v>
          </cell>
          <cell r="AK214">
            <v>104.94</v>
          </cell>
          <cell r="AL214">
            <v>31.49</v>
          </cell>
          <cell r="AM214">
            <v>8.39</v>
          </cell>
          <cell r="AN214">
            <v>859.96</v>
          </cell>
          <cell r="AO214">
            <v>389.89</v>
          </cell>
          <cell r="AQ214">
            <v>215.83</v>
          </cell>
          <cell r="AT214">
            <v>477</v>
          </cell>
          <cell r="AU214">
            <v>108.3</v>
          </cell>
          <cell r="AW214">
            <v>4.24</v>
          </cell>
          <cell r="AY214">
            <v>1195.26</v>
          </cell>
          <cell r="AZ214">
            <v>3314.4500000000003</v>
          </cell>
        </row>
        <row r="215">
          <cell r="I215" t="str">
            <v>TÉCNICO AGUA I</v>
          </cell>
          <cell r="J215" t="str">
            <v>08/09/2004</v>
          </cell>
          <cell r="L215">
            <v>1282.55</v>
          </cell>
          <cell r="M215">
            <v>2.12</v>
          </cell>
          <cell r="N215">
            <v>5.89</v>
          </cell>
          <cell r="R215">
            <v>148.04</v>
          </cell>
          <cell r="S215">
            <v>256.51</v>
          </cell>
          <cell r="T215">
            <v>78.63</v>
          </cell>
          <cell r="V215">
            <v>160.58000000000001</v>
          </cell>
          <cell r="AE215">
            <v>1934.32</v>
          </cell>
          <cell r="AF215">
            <v>552.84</v>
          </cell>
          <cell r="AG215">
            <v>154.74</v>
          </cell>
          <cell r="AH215">
            <v>214.93</v>
          </cell>
          <cell r="AI215">
            <v>64.489999999999995</v>
          </cell>
          <cell r="AJ215">
            <v>17.190000000000001</v>
          </cell>
          <cell r="AK215">
            <v>161.19999999999999</v>
          </cell>
          <cell r="AL215">
            <v>48.37</v>
          </cell>
          <cell r="AM215">
            <v>12.9</v>
          </cell>
          <cell r="AN215">
            <v>1226.6600000000001</v>
          </cell>
          <cell r="AO215">
            <v>143.01</v>
          </cell>
          <cell r="AT215">
            <v>477</v>
          </cell>
          <cell r="AW215">
            <v>7.54</v>
          </cell>
          <cell r="AY215">
            <v>627.54999999999995</v>
          </cell>
          <cell r="AZ215">
            <v>3788.5299999999997</v>
          </cell>
        </row>
        <row r="216">
          <cell r="I216" t="str">
            <v>GERENTE ADMINISTRATIVO</v>
          </cell>
          <cell r="J216" t="str">
            <v>10/07/2012</v>
          </cell>
          <cell r="L216">
            <v>7000</v>
          </cell>
          <cell r="AE216">
            <v>7000</v>
          </cell>
          <cell r="AF216">
            <v>2000.65</v>
          </cell>
          <cell r="AG216">
            <v>560</v>
          </cell>
          <cell r="AH216">
            <v>777.77</v>
          </cell>
          <cell r="AI216">
            <v>233.37</v>
          </cell>
          <cell r="AJ216">
            <v>62.23</v>
          </cell>
          <cell r="AK216">
            <v>583.33000000000004</v>
          </cell>
          <cell r="AL216">
            <v>175.03</v>
          </cell>
          <cell r="AM216">
            <v>46.67</v>
          </cell>
          <cell r="AN216">
            <v>4439.05</v>
          </cell>
          <cell r="AO216">
            <v>286.02</v>
          </cell>
          <cell r="AT216">
            <v>477</v>
          </cell>
          <cell r="AW216">
            <v>50.08</v>
          </cell>
          <cell r="AY216">
            <v>813.1</v>
          </cell>
          <cell r="AZ216">
            <v>12252.150000000001</v>
          </cell>
        </row>
        <row r="217">
          <cell r="I217" t="str">
            <v>ASSISTENTE ADMINISTRATIVO II</v>
          </cell>
          <cell r="J217" t="str">
            <v>10/01/2011</v>
          </cell>
          <cell r="L217">
            <v>1377.91</v>
          </cell>
          <cell r="N217">
            <v>6.89</v>
          </cell>
          <cell r="T217">
            <v>1.72</v>
          </cell>
          <cell r="Z217">
            <v>351.74</v>
          </cell>
          <cell r="AE217">
            <v>1738.26</v>
          </cell>
          <cell r="AF217">
            <v>496.81</v>
          </cell>
          <cell r="AG217">
            <v>139.06</v>
          </cell>
          <cell r="AH217">
            <v>193.15</v>
          </cell>
          <cell r="AI217">
            <v>57.95</v>
          </cell>
          <cell r="AJ217">
            <v>15.45</v>
          </cell>
          <cell r="AK217">
            <v>144.85</v>
          </cell>
          <cell r="AL217">
            <v>43.46</v>
          </cell>
          <cell r="AM217">
            <v>11.59</v>
          </cell>
          <cell r="AN217">
            <v>1102.32</v>
          </cell>
          <cell r="AO217">
            <v>487.36</v>
          </cell>
          <cell r="AT217">
            <v>477</v>
          </cell>
          <cell r="AU217">
            <v>108.3</v>
          </cell>
          <cell r="AW217">
            <v>8.25</v>
          </cell>
          <cell r="AY217">
            <v>1080.9100000000001</v>
          </cell>
          <cell r="AZ217">
            <v>3921.49</v>
          </cell>
        </row>
        <row r="218">
          <cell r="I218" t="str">
            <v>ASSISTENTE ADMINISTRATIVO I</v>
          </cell>
          <cell r="J218" t="str">
            <v>05/01/2011</v>
          </cell>
          <cell r="L218">
            <v>1644.3</v>
          </cell>
          <cell r="N218">
            <v>158.26</v>
          </cell>
          <cell r="T218">
            <v>39.56</v>
          </cell>
          <cell r="AE218">
            <v>1842.12</v>
          </cell>
          <cell r="AF218">
            <v>526.49</v>
          </cell>
          <cell r="AG218">
            <v>147.36000000000001</v>
          </cell>
          <cell r="AH218">
            <v>204.67</v>
          </cell>
          <cell r="AI218">
            <v>61.42</v>
          </cell>
          <cell r="AJ218">
            <v>16.37</v>
          </cell>
          <cell r="AK218">
            <v>153.51</v>
          </cell>
          <cell r="AL218">
            <v>46.06</v>
          </cell>
          <cell r="AM218">
            <v>12.28</v>
          </cell>
          <cell r="AN218">
            <v>1168.1600000000001</v>
          </cell>
          <cell r="AO218">
            <v>389.89</v>
          </cell>
          <cell r="AQ218">
            <v>431.66</v>
          </cell>
          <cell r="AT218">
            <v>477</v>
          </cell>
          <cell r="AW218">
            <v>10.23</v>
          </cell>
          <cell r="AY218">
            <v>1308.78</v>
          </cell>
          <cell r="AZ218">
            <v>4319.0599999999995</v>
          </cell>
        </row>
        <row r="219">
          <cell r="I219" t="str">
            <v>ASSISTENTE ADMINISTRATIVO I</v>
          </cell>
          <cell r="J219" t="str">
            <v>02/09/2009</v>
          </cell>
          <cell r="L219">
            <v>839.23</v>
          </cell>
          <cell r="Z219">
            <v>315</v>
          </cell>
          <cell r="AE219">
            <v>1154.23</v>
          </cell>
          <cell r="AF219">
            <v>329.89</v>
          </cell>
          <cell r="AG219">
            <v>92.33</v>
          </cell>
          <cell r="AH219">
            <v>128.24</v>
          </cell>
          <cell r="AI219">
            <v>38.479999999999997</v>
          </cell>
          <cell r="AJ219">
            <v>10.26</v>
          </cell>
          <cell r="AK219">
            <v>96.18</v>
          </cell>
          <cell r="AL219">
            <v>28.86</v>
          </cell>
          <cell r="AM219">
            <v>7.7</v>
          </cell>
          <cell r="AN219">
            <v>731.94</v>
          </cell>
          <cell r="AO219">
            <v>97.47</v>
          </cell>
          <cell r="AT219">
            <v>477</v>
          </cell>
          <cell r="AW219">
            <v>4.24</v>
          </cell>
          <cell r="AY219">
            <v>578.71</v>
          </cell>
          <cell r="AZ219">
            <v>2464.88</v>
          </cell>
        </row>
        <row r="220">
          <cell r="I220" t="str">
            <v>TÉCNICO COMERCIAL FISCAL I</v>
          </cell>
          <cell r="J220" t="str">
            <v>10/01/2011</v>
          </cell>
          <cell r="L220">
            <v>1348.91</v>
          </cell>
          <cell r="N220">
            <v>2.36</v>
          </cell>
          <cell r="O220">
            <v>31.02</v>
          </cell>
          <cell r="T220">
            <v>8.35</v>
          </cell>
          <cell r="AE220">
            <v>1390.64</v>
          </cell>
          <cell r="AF220">
            <v>397.45</v>
          </cell>
          <cell r="AG220">
            <v>111.25</v>
          </cell>
          <cell r="AH220">
            <v>154.51</v>
          </cell>
          <cell r="AI220">
            <v>46.37</v>
          </cell>
          <cell r="AJ220">
            <v>12.36</v>
          </cell>
          <cell r="AK220">
            <v>115.88</v>
          </cell>
          <cell r="AL220">
            <v>34.770000000000003</v>
          </cell>
          <cell r="AM220">
            <v>9.27</v>
          </cell>
          <cell r="AN220">
            <v>881.86</v>
          </cell>
          <cell r="AO220">
            <v>389.89</v>
          </cell>
          <cell r="AT220">
            <v>477</v>
          </cell>
          <cell r="AW220">
            <v>8.0399999999999991</v>
          </cell>
          <cell r="AY220">
            <v>874.93</v>
          </cell>
          <cell r="AZ220">
            <v>3147.4300000000003</v>
          </cell>
        </row>
        <row r="221">
          <cell r="I221" t="str">
            <v>ASSISTENTE ADMINISTRATIVO I</v>
          </cell>
          <cell r="J221" t="str">
            <v>21/09/2010</v>
          </cell>
          <cell r="L221">
            <v>839.23</v>
          </cell>
          <cell r="AE221">
            <v>839.23</v>
          </cell>
          <cell r="AF221">
            <v>239.86</v>
          </cell>
          <cell r="AG221">
            <v>67.13</v>
          </cell>
          <cell r="AH221">
            <v>95.25</v>
          </cell>
          <cell r="AI221">
            <v>28.58</v>
          </cell>
          <cell r="AJ221">
            <v>7.62</v>
          </cell>
          <cell r="AK221">
            <v>69.930000000000007</v>
          </cell>
          <cell r="AL221">
            <v>20.98</v>
          </cell>
          <cell r="AM221">
            <v>5.6</v>
          </cell>
          <cell r="AN221">
            <v>534.95000000000005</v>
          </cell>
          <cell r="AO221">
            <v>429.02</v>
          </cell>
          <cell r="AT221">
            <v>477</v>
          </cell>
          <cell r="AW221">
            <v>4.24</v>
          </cell>
          <cell r="AY221">
            <v>910.26</v>
          </cell>
          <cell r="AZ221">
            <v>2284.44</v>
          </cell>
        </row>
        <row r="222">
          <cell r="I222" t="str">
            <v>ASSISTENTE ADMINISTRATIVO I</v>
          </cell>
          <cell r="J222" t="str">
            <v>02/12/2009</v>
          </cell>
          <cell r="L222">
            <v>839.23</v>
          </cell>
          <cell r="Z222">
            <v>80</v>
          </cell>
          <cell r="AE222">
            <v>919.23</v>
          </cell>
          <cell r="AF222">
            <v>262.72000000000003</v>
          </cell>
          <cell r="AG222">
            <v>73.53</v>
          </cell>
          <cell r="AH222">
            <v>102.14</v>
          </cell>
          <cell r="AI222">
            <v>30.65</v>
          </cell>
          <cell r="AJ222">
            <v>8.17</v>
          </cell>
          <cell r="AK222">
            <v>76.599999999999994</v>
          </cell>
          <cell r="AL222">
            <v>22.98</v>
          </cell>
          <cell r="AM222">
            <v>6.12</v>
          </cell>
          <cell r="AN222">
            <v>582.91</v>
          </cell>
          <cell r="AO222">
            <v>194.94</v>
          </cell>
          <cell r="AT222">
            <v>477</v>
          </cell>
          <cell r="AW222">
            <v>4.24</v>
          </cell>
          <cell r="AY222">
            <v>676.18</v>
          </cell>
          <cell r="AZ222">
            <v>2178.3199999999997</v>
          </cell>
        </row>
        <row r="223">
          <cell r="I223" t="str">
            <v>AGENTE COMERCIAL I</v>
          </cell>
          <cell r="J223" t="str">
            <v>01/09/2006</v>
          </cell>
          <cell r="L223">
            <v>956.89</v>
          </cell>
          <cell r="N223">
            <v>45.69</v>
          </cell>
          <cell r="T223">
            <v>11.42</v>
          </cell>
          <cell r="AE223">
            <v>1014</v>
          </cell>
          <cell r="AF223">
            <v>289.81</v>
          </cell>
          <cell r="AG223">
            <v>81.12</v>
          </cell>
          <cell r="AH223">
            <v>112.67</v>
          </cell>
          <cell r="AI223">
            <v>33.799999999999997</v>
          </cell>
          <cell r="AJ223">
            <v>9.02</v>
          </cell>
          <cell r="AK223">
            <v>84.5</v>
          </cell>
          <cell r="AL223">
            <v>25.35</v>
          </cell>
          <cell r="AM223">
            <v>6.76</v>
          </cell>
          <cell r="AN223">
            <v>643.03</v>
          </cell>
          <cell r="AO223">
            <v>97.47</v>
          </cell>
          <cell r="AT223">
            <v>477</v>
          </cell>
          <cell r="AU223">
            <v>14.25</v>
          </cell>
          <cell r="AW223">
            <v>5.12</v>
          </cell>
          <cell r="AY223">
            <v>593.84</v>
          </cell>
          <cell r="AZ223">
            <v>2250.87</v>
          </cell>
        </row>
        <row r="224">
          <cell r="I224" t="str">
            <v>ASSISTENTE AGUA II</v>
          </cell>
          <cell r="J224" t="str">
            <v>18/04/2011</v>
          </cell>
          <cell r="L224">
            <v>1148.27</v>
          </cell>
          <cell r="AE224">
            <v>1148.27</v>
          </cell>
          <cell r="AF224">
            <v>470.17</v>
          </cell>
          <cell r="AG224">
            <v>131.6</v>
          </cell>
          <cell r="AH224">
            <v>1256.77</v>
          </cell>
          <cell r="AI224">
            <v>377.1</v>
          </cell>
          <cell r="AJ224">
            <v>100.54</v>
          </cell>
          <cell r="AK224">
            <v>95.69</v>
          </cell>
          <cell r="AL224">
            <v>28.71</v>
          </cell>
          <cell r="AM224">
            <v>7.65</v>
          </cell>
          <cell r="AN224">
            <v>2468.23</v>
          </cell>
          <cell r="AO224">
            <v>572.03</v>
          </cell>
          <cell r="AT224">
            <v>477</v>
          </cell>
          <cell r="AW224">
            <v>6.54</v>
          </cell>
          <cell r="AY224">
            <v>1055.57</v>
          </cell>
          <cell r="AZ224">
            <v>4672.07</v>
          </cell>
        </row>
        <row r="225">
          <cell r="I225" t="str">
            <v>TÉCNICO ÁGUA III</v>
          </cell>
          <cell r="J225" t="str">
            <v>11/07/1985</v>
          </cell>
          <cell r="L225">
            <v>1969.36</v>
          </cell>
          <cell r="M225">
            <v>374.18</v>
          </cell>
          <cell r="S225">
            <v>393.87</v>
          </cell>
          <cell r="AB225">
            <v>590.80999999999995</v>
          </cell>
          <cell r="AE225">
            <v>3328.22</v>
          </cell>
          <cell r="AF225">
            <v>951.23</v>
          </cell>
          <cell r="AG225">
            <v>266.25</v>
          </cell>
          <cell r="AH225">
            <v>369.81</v>
          </cell>
          <cell r="AI225">
            <v>110.96</v>
          </cell>
          <cell r="AJ225">
            <v>29.59</v>
          </cell>
          <cell r="AK225">
            <v>277.36</v>
          </cell>
          <cell r="AL225">
            <v>83.23</v>
          </cell>
          <cell r="AM225">
            <v>22.19</v>
          </cell>
          <cell r="AN225">
            <v>2110.62</v>
          </cell>
          <cell r="AT225">
            <v>477</v>
          </cell>
          <cell r="AW225">
            <v>12.65</v>
          </cell>
          <cell r="AY225">
            <v>489.65</v>
          </cell>
          <cell r="AZ225">
            <v>5928.49</v>
          </cell>
        </row>
        <row r="226">
          <cell r="I226" t="str">
            <v>GESTOR ELETROMECÂNICA/ELETRÔNICA I</v>
          </cell>
          <cell r="J226" t="str">
            <v>01/08/1978</v>
          </cell>
          <cell r="L226">
            <v>4395.88</v>
          </cell>
          <cell r="M226">
            <v>1053.57</v>
          </cell>
          <cell r="S226">
            <v>806.95</v>
          </cell>
          <cell r="AB226">
            <v>1318.76</v>
          </cell>
          <cell r="AE226">
            <v>7575.16</v>
          </cell>
          <cell r="AF226">
            <v>2165.0300000000002</v>
          </cell>
          <cell r="AG226">
            <v>606.01</v>
          </cell>
          <cell r="AH226">
            <v>841.69</v>
          </cell>
          <cell r="AI226">
            <v>252.55</v>
          </cell>
          <cell r="AJ226">
            <v>67.33</v>
          </cell>
          <cell r="AK226">
            <v>631.27</v>
          </cell>
          <cell r="AL226">
            <v>189.42</v>
          </cell>
          <cell r="AM226">
            <v>50.5</v>
          </cell>
          <cell r="AN226">
            <v>4803.8</v>
          </cell>
          <cell r="AT226">
            <v>477</v>
          </cell>
          <cell r="AW226">
            <v>30.71</v>
          </cell>
          <cell r="AY226">
            <v>507.71</v>
          </cell>
          <cell r="AZ226">
            <v>12886.67</v>
          </cell>
        </row>
        <row r="227">
          <cell r="I227" t="str">
            <v>AGENTE COMERCIAL II</v>
          </cell>
          <cell r="J227" t="str">
            <v>15/08/2012</v>
          </cell>
          <cell r="L227">
            <v>956.89</v>
          </cell>
          <cell r="Z227">
            <v>297</v>
          </cell>
          <cell r="AE227">
            <v>1253.8900000000001</v>
          </cell>
          <cell r="AF227">
            <v>358.37</v>
          </cell>
          <cell r="AG227">
            <v>100.31</v>
          </cell>
          <cell r="AH227">
            <v>139.32</v>
          </cell>
          <cell r="AI227">
            <v>41.81</v>
          </cell>
          <cell r="AJ227">
            <v>11.14</v>
          </cell>
          <cell r="AK227">
            <v>104.49</v>
          </cell>
          <cell r="AL227">
            <v>31.35</v>
          </cell>
          <cell r="AM227">
            <v>8.36</v>
          </cell>
          <cell r="AN227">
            <v>795.15</v>
          </cell>
          <cell r="AO227">
            <v>429.02</v>
          </cell>
          <cell r="AT227">
            <v>477</v>
          </cell>
          <cell r="AW227">
            <v>5.12</v>
          </cell>
          <cell r="AY227">
            <v>911.14</v>
          </cell>
          <cell r="AZ227">
            <v>2960.1800000000003</v>
          </cell>
        </row>
        <row r="228">
          <cell r="I228" t="str">
            <v>ENGENHEIRO TRAINEE</v>
          </cell>
          <cell r="J228" t="str">
            <v>05/03/2012</v>
          </cell>
          <cell r="L228">
            <v>2666.5</v>
          </cell>
          <cell r="AE228">
            <v>2666.5</v>
          </cell>
          <cell r="AF228">
            <v>762.1</v>
          </cell>
          <cell r="AG228">
            <v>213.31</v>
          </cell>
          <cell r="AH228">
            <v>296.27</v>
          </cell>
          <cell r="AI228">
            <v>88.9</v>
          </cell>
          <cell r="AJ228">
            <v>23.71</v>
          </cell>
          <cell r="AK228">
            <v>222.21</v>
          </cell>
          <cell r="AL228">
            <v>66.680000000000007</v>
          </cell>
          <cell r="AM228">
            <v>17.78</v>
          </cell>
          <cell r="AN228">
            <v>1690.96</v>
          </cell>
          <cell r="AO228">
            <v>143.01</v>
          </cell>
          <cell r="AT228">
            <v>477</v>
          </cell>
          <cell r="AW228">
            <v>17.84</v>
          </cell>
          <cell r="AY228">
            <v>637.85</v>
          </cell>
          <cell r="AZ228">
            <v>4995.3099999999995</v>
          </cell>
        </row>
        <row r="229">
          <cell r="I229" t="str">
            <v>ESTAGIÁRIO II</v>
          </cell>
          <cell r="J229" t="str">
            <v>04/02/2011</v>
          </cell>
          <cell r="L229">
            <v>643.13</v>
          </cell>
          <cell r="AT229">
            <v>265.5</v>
          </cell>
          <cell r="AW229">
            <v>4.78</v>
          </cell>
          <cell r="AY229">
            <v>270.27999999999997</v>
          </cell>
          <cell r="AZ229">
            <v>270.27999999999997</v>
          </cell>
        </row>
        <row r="230">
          <cell r="I230" t="str">
            <v>TÉCNICO AGUA I</v>
          </cell>
          <cell r="J230" t="str">
            <v>21/12/2006</v>
          </cell>
          <cell r="L230">
            <v>997.52</v>
          </cell>
          <cell r="N230">
            <v>29.93</v>
          </cell>
          <cell r="O230">
            <v>121.18</v>
          </cell>
          <cell r="S230">
            <v>199.5</v>
          </cell>
          <cell r="T230">
            <v>37.78</v>
          </cell>
          <cell r="AE230">
            <v>1385.91</v>
          </cell>
          <cell r="AF230">
            <v>396.1</v>
          </cell>
          <cell r="AG230">
            <v>110.87</v>
          </cell>
          <cell r="AH230">
            <v>151.72</v>
          </cell>
          <cell r="AI230">
            <v>45.52</v>
          </cell>
          <cell r="AJ230">
            <v>12.14</v>
          </cell>
          <cell r="AK230">
            <v>115.49</v>
          </cell>
          <cell r="AL230">
            <v>34.65</v>
          </cell>
          <cell r="AM230">
            <v>9.24</v>
          </cell>
          <cell r="AN230">
            <v>875.73</v>
          </cell>
          <cell r="AO230">
            <v>389.89</v>
          </cell>
          <cell r="AT230">
            <v>477</v>
          </cell>
          <cell r="AW230">
            <v>5.42</v>
          </cell>
          <cell r="AY230">
            <v>872.31</v>
          </cell>
          <cell r="AZ230">
            <v>3133.95</v>
          </cell>
        </row>
        <row r="231">
          <cell r="I231" t="str">
            <v>AGENTE COMERCIAL II</v>
          </cell>
          <cell r="J231" t="str">
            <v>15/08/2012</v>
          </cell>
          <cell r="L231">
            <v>956.89</v>
          </cell>
          <cell r="Z231">
            <v>442.5</v>
          </cell>
          <cell r="AE231">
            <v>1399.39</v>
          </cell>
          <cell r="AF231">
            <v>399.96</v>
          </cell>
          <cell r="AG231">
            <v>111.95</v>
          </cell>
          <cell r="AH231">
            <v>155.49</v>
          </cell>
          <cell r="AI231">
            <v>46.66</v>
          </cell>
          <cell r="AJ231">
            <v>12.43</v>
          </cell>
          <cell r="AK231">
            <v>116.62</v>
          </cell>
          <cell r="AL231">
            <v>34.99</v>
          </cell>
          <cell r="AM231">
            <v>9.33</v>
          </cell>
          <cell r="AN231">
            <v>887.43</v>
          </cell>
          <cell r="AO231">
            <v>143.01</v>
          </cell>
          <cell r="AT231">
            <v>477</v>
          </cell>
          <cell r="AW231">
            <v>5.12</v>
          </cell>
          <cell r="AY231">
            <v>625.13</v>
          </cell>
          <cell r="AZ231">
            <v>2911.95</v>
          </cell>
        </row>
        <row r="232">
          <cell r="I232" t="str">
            <v>AGENTE COMERCIAL II</v>
          </cell>
          <cell r="J232" t="str">
            <v>03/07/2012</v>
          </cell>
          <cell r="L232">
            <v>956.89</v>
          </cell>
          <cell r="N232">
            <v>227.02</v>
          </cell>
          <cell r="T232">
            <v>56.75</v>
          </cell>
          <cell r="Z232">
            <v>137.5</v>
          </cell>
          <cell r="AE232">
            <v>1378.16</v>
          </cell>
          <cell r="AF232">
            <v>393.89</v>
          </cell>
          <cell r="AG232">
            <v>110.25</v>
          </cell>
          <cell r="AH232">
            <v>153.13</v>
          </cell>
          <cell r="AI232">
            <v>45.94</v>
          </cell>
          <cell r="AJ232">
            <v>12.26</v>
          </cell>
          <cell r="AK232">
            <v>114.84</v>
          </cell>
          <cell r="AL232">
            <v>34.46</v>
          </cell>
          <cell r="AM232">
            <v>9.19</v>
          </cell>
          <cell r="AN232">
            <v>873.96</v>
          </cell>
          <cell r="AO232">
            <v>143.01</v>
          </cell>
          <cell r="AT232">
            <v>477</v>
          </cell>
          <cell r="AW232">
            <v>5.12</v>
          </cell>
          <cell r="AY232">
            <v>625.13</v>
          </cell>
          <cell r="AZ232">
            <v>2877.25</v>
          </cell>
        </row>
        <row r="233">
          <cell r="I233" t="str">
            <v>ASSISTENTE ESGOTO I</v>
          </cell>
          <cell r="J233" t="str">
            <v>25/09/2003</v>
          </cell>
          <cell r="L233">
            <v>890.66</v>
          </cell>
          <cell r="M233">
            <v>10.4</v>
          </cell>
          <cell r="N233">
            <v>1.1200000000000001</v>
          </cell>
          <cell r="S233">
            <v>65.319999999999993</v>
          </cell>
          <cell r="T233">
            <v>0.28000000000000003</v>
          </cell>
          <cell r="AC233">
            <v>248.8</v>
          </cell>
          <cell r="AE233">
            <v>1216.58</v>
          </cell>
          <cell r="AF233">
            <v>420.7</v>
          </cell>
          <cell r="AG233">
            <v>97.32</v>
          </cell>
          <cell r="AH233">
            <v>159.37</v>
          </cell>
          <cell r="AI233">
            <v>57.38</v>
          </cell>
          <cell r="AJ233">
            <v>12.75</v>
          </cell>
          <cell r="AK233">
            <v>101.35</v>
          </cell>
          <cell r="AL233">
            <v>36.49</v>
          </cell>
          <cell r="AM233">
            <v>8.11</v>
          </cell>
          <cell r="AN233">
            <v>893.47</v>
          </cell>
          <cell r="AO233">
            <v>389.89</v>
          </cell>
          <cell r="AT233">
            <v>477</v>
          </cell>
          <cell r="AU233">
            <v>28.5</v>
          </cell>
          <cell r="AW233">
            <v>4.63</v>
          </cell>
          <cell r="AY233">
            <v>900.02</v>
          </cell>
          <cell r="AZ233">
            <v>3010.0699999999997</v>
          </cell>
        </row>
        <row r="234">
          <cell r="I234" t="str">
            <v>ASSISTENTE ESGOTO I</v>
          </cell>
          <cell r="J234" t="str">
            <v>04/04/2006</v>
          </cell>
          <cell r="L234">
            <v>890.66</v>
          </cell>
          <cell r="N234">
            <v>207.79</v>
          </cell>
          <cell r="O234">
            <v>403.03</v>
          </cell>
          <cell r="R234">
            <v>13.26</v>
          </cell>
          <cell r="S234">
            <v>178.13</v>
          </cell>
          <cell r="T234">
            <v>156.02000000000001</v>
          </cell>
          <cell r="AC234">
            <v>248.8</v>
          </cell>
          <cell r="AE234">
            <v>2097.69</v>
          </cell>
          <cell r="AF234">
            <v>725.4</v>
          </cell>
          <cell r="AG234">
            <v>167.81</v>
          </cell>
          <cell r="AH234">
            <v>214.16</v>
          </cell>
          <cell r="AI234">
            <v>77.11</v>
          </cell>
          <cell r="AJ234">
            <v>17.13</v>
          </cell>
          <cell r="AK234">
            <v>160.62</v>
          </cell>
          <cell r="AL234">
            <v>57.83</v>
          </cell>
          <cell r="AM234">
            <v>12.85</v>
          </cell>
          <cell r="AN234">
            <v>1432.91</v>
          </cell>
          <cell r="AO234">
            <v>389.89</v>
          </cell>
          <cell r="AT234">
            <v>477</v>
          </cell>
          <cell r="AW234">
            <v>4.63</v>
          </cell>
          <cell r="AY234">
            <v>871.52</v>
          </cell>
          <cell r="AZ234">
            <v>4402.1200000000008</v>
          </cell>
        </row>
        <row r="235">
          <cell r="I235" t="str">
            <v>AGENTE COMERCIAL II</v>
          </cell>
          <cell r="J235" t="str">
            <v>17/09/2012</v>
          </cell>
          <cell r="L235">
            <v>956.89</v>
          </cell>
          <cell r="AE235">
            <v>956.89</v>
          </cell>
          <cell r="AF235">
            <v>127.63</v>
          </cell>
          <cell r="AG235">
            <v>35.72</v>
          </cell>
          <cell r="AN235">
            <v>163.35</v>
          </cell>
          <cell r="AT235">
            <v>222.6</v>
          </cell>
          <cell r="AW235">
            <v>5.12</v>
          </cell>
          <cell r="AY235">
            <v>227.72</v>
          </cell>
          <cell r="AZ235">
            <v>1347.96</v>
          </cell>
        </row>
        <row r="236">
          <cell r="I236" t="str">
            <v>TÉCNICO COMERCIAL FISCAL I</v>
          </cell>
          <cell r="J236" t="str">
            <v>10/01/2011</v>
          </cell>
          <cell r="L236">
            <v>1348.91</v>
          </cell>
          <cell r="N236">
            <v>42.49</v>
          </cell>
          <cell r="T236">
            <v>10.62</v>
          </cell>
          <cell r="AE236">
            <v>1402.02</v>
          </cell>
          <cell r="AF236">
            <v>400.71</v>
          </cell>
          <cell r="AG236">
            <v>112.16</v>
          </cell>
          <cell r="AH236">
            <v>155.77000000000001</v>
          </cell>
          <cell r="AI236">
            <v>46.74</v>
          </cell>
          <cell r="AJ236">
            <v>12.46</v>
          </cell>
          <cell r="AK236">
            <v>116.83</v>
          </cell>
          <cell r="AL236">
            <v>35.06</v>
          </cell>
          <cell r="AM236">
            <v>9.35</v>
          </cell>
          <cell r="AN236">
            <v>889.08</v>
          </cell>
          <cell r="AO236">
            <v>429.02</v>
          </cell>
          <cell r="AT236">
            <v>477</v>
          </cell>
          <cell r="AW236">
            <v>8.0399999999999991</v>
          </cell>
          <cell r="AY236">
            <v>914.06</v>
          </cell>
          <cell r="AZ236">
            <v>3205.16</v>
          </cell>
        </row>
        <row r="237">
          <cell r="I237" t="str">
            <v>SUPERVISOR ATENDIMENTO I</v>
          </cell>
          <cell r="J237" t="str">
            <v>11/05/2000</v>
          </cell>
          <cell r="L237">
            <v>1785.28</v>
          </cell>
          <cell r="M237">
            <v>71.42</v>
          </cell>
          <cell r="N237">
            <v>1.39</v>
          </cell>
          <cell r="T237">
            <v>0.35</v>
          </cell>
          <cell r="AE237">
            <v>1858.44</v>
          </cell>
          <cell r="AF237">
            <v>531.16</v>
          </cell>
          <cell r="AG237">
            <v>148.66999999999999</v>
          </cell>
          <cell r="AH237">
            <v>206.5</v>
          </cell>
          <cell r="AI237">
            <v>61.96</v>
          </cell>
          <cell r="AJ237">
            <v>16.52</v>
          </cell>
          <cell r="AK237">
            <v>154.87</v>
          </cell>
          <cell r="AL237">
            <v>46.47</v>
          </cell>
          <cell r="AM237">
            <v>12.39</v>
          </cell>
          <cell r="AN237">
            <v>1178.54</v>
          </cell>
          <cell r="AO237">
            <v>572.03</v>
          </cell>
          <cell r="AT237">
            <v>477</v>
          </cell>
          <cell r="AW237">
            <v>11.28</v>
          </cell>
          <cell r="AY237">
            <v>1060.31</v>
          </cell>
          <cell r="AZ237">
            <v>4097.29</v>
          </cell>
        </row>
        <row r="238">
          <cell r="I238" t="str">
            <v>TÉCNICO AGUA I</v>
          </cell>
          <cell r="J238" t="str">
            <v>02/05/2011</v>
          </cell>
          <cell r="L238">
            <v>911.97</v>
          </cell>
          <cell r="N238">
            <v>108.77</v>
          </cell>
          <cell r="R238">
            <v>0.52</v>
          </cell>
          <cell r="T238">
            <v>27.32</v>
          </cell>
          <cell r="AE238">
            <v>1048.58</v>
          </cell>
          <cell r="AF238">
            <v>299.69</v>
          </cell>
          <cell r="AG238">
            <v>83.88</v>
          </cell>
          <cell r="AH238">
            <v>68.16</v>
          </cell>
          <cell r="AI238">
            <v>20.46</v>
          </cell>
          <cell r="AJ238">
            <v>5.46</v>
          </cell>
          <cell r="AK238">
            <v>86.07</v>
          </cell>
          <cell r="AL238">
            <v>25.83</v>
          </cell>
          <cell r="AM238">
            <v>6.89</v>
          </cell>
          <cell r="AN238">
            <v>596.44000000000005</v>
          </cell>
          <cell r="AO238">
            <v>584.83000000000004</v>
          </cell>
          <cell r="AT238">
            <v>477</v>
          </cell>
          <cell r="AW238">
            <v>4.79</v>
          </cell>
          <cell r="AY238">
            <v>1066.6199999999999</v>
          </cell>
          <cell r="AZ238">
            <v>2711.64</v>
          </cell>
        </row>
        <row r="239">
          <cell r="I239" t="str">
            <v>AGENTE COMERCIAL II</v>
          </cell>
          <cell r="J239" t="str">
            <v>14/03/2011</v>
          </cell>
          <cell r="L239">
            <v>956.89</v>
          </cell>
          <cell r="N239">
            <v>109.56</v>
          </cell>
          <cell r="T239">
            <v>27.39</v>
          </cell>
          <cell r="Z239">
            <v>111</v>
          </cell>
          <cell r="AE239">
            <v>1204.8399999999999</v>
          </cell>
          <cell r="AF239">
            <v>344.35</v>
          </cell>
          <cell r="AG239">
            <v>96.38</v>
          </cell>
          <cell r="AH239">
            <v>133.87</v>
          </cell>
          <cell r="AI239">
            <v>40.17</v>
          </cell>
          <cell r="AJ239">
            <v>10.71</v>
          </cell>
          <cell r="AK239">
            <v>100.9</v>
          </cell>
          <cell r="AL239">
            <v>30.28</v>
          </cell>
          <cell r="AM239">
            <v>8.07</v>
          </cell>
          <cell r="AN239">
            <v>764.73</v>
          </cell>
          <cell r="AO239">
            <v>292.42</v>
          </cell>
          <cell r="AT239">
            <v>477</v>
          </cell>
          <cell r="AW239">
            <v>5.12</v>
          </cell>
          <cell r="AY239">
            <v>774.54</v>
          </cell>
          <cell r="AZ239">
            <v>2744.1099999999997</v>
          </cell>
        </row>
        <row r="240">
          <cell r="I240" t="str">
            <v>AGENTE COMERCIAL II</v>
          </cell>
          <cell r="J240" t="str">
            <v>15/08/2012</v>
          </cell>
          <cell r="L240">
            <v>956.89</v>
          </cell>
          <cell r="N240">
            <v>107.65</v>
          </cell>
          <cell r="T240">
            <v>26.91</v>
          </cell>
          <cell r="Z240">
            <v>267</v>
          </cell>
          <cell r="AE240">
            <v>1358.45</v>
          </cell>
          <cell r="AF240">
            <v>388.25</v>
          </cell>
          <cell r="AG240">
            <v>108.67</v>
          </cell>
          <cell r="AH240">
            <v>150.94</v>
          </cell>
          <cell r="AI240">
            <v>45.29</v>
          </cell>
          <cell r="AJ240">
            <v>12.07</v>
          </cell>
          <cell r="AK240">
            <v>113.2</v>
          </cell>
          <cell r="AL240">
            <v>33.96</v>
          </cell>
          <cell r="AM240">
            <v>9.06</v>
          </cell>
          <cell r="AN240">
            <v>861.44</v>
          </cell>
          <cell r="AO240">
            <v>143.01</v>
          </cell>
          <cell r="AT240">
            <v>477</v>
          </cell>
          <cell r="AY240">
            <v>620.01</v>
          </cell>
          <cell r="AZ240">
            <v>2839.9</v>
          </cell>
        </row>
        <row r="241">
          <cell r="I241" t="str">
            <v>ASSISTENTE ADMINISTRATIVO I</v>
          </cell>
          <cell r="J241" t="str">
            <v>20/02/2012</v>
          </cell>
          <cell r="L241">
            <v>839.23</v>
          </cell>
          <cell r="Z241">
            <v>285</v>
          </cell>
          <cell r="AE241">
            <v>1124.23</v>
          </cell>
          <cell r="AF241">
            <v>321.31</v>
          </cell>
          <cell r="AG241">
            <v>89.93</v>
          </cell>
          <cell r="AH241">
            <v>124.69</v>
          </cell>
          <cell r="AI241">
            <v>37.42</v>
          </cell>
          <cell r="AJ241">
            <v>9.9700000000000006</v>
          </cell>
          <cell r="AK241">
            <v>93.52</v>
          </cell>
          <cell r="AL241">
            <v>28.06</v>
          </cell>
          <cell r="AM241">
            <v>7.49</v>
          </cell>
          <cell r="AN241">
            <v>712.39</v>
          </cell>
          <cell r="AT241">
            <v>477</v>
          </cell>
          <cell r="AW241">
            <v>4.24</v>
          </cell>
          <cell r="AY241">
            <v>481.24</v>
          </cell>
          <cell r="AZ241">
            <v>2317.86</v>
          </cell>
        </row>
        <row r="242">
          <cell r="I242" t="str">
            <v>ASSISTENTE CONTABIL I</v>
          </cell>
          <cell r="J242" t="str">
            <v>19/01/2012</v>
          </cell>
          <cell r="L242">
            <v>1044</v>
          </cell>
          <cell r="N242">
            <v>21.14</v>
          </cell>
          <cell r="T242">
            <v>5.29</v>
          </cell>
          <cell r="AE242">
            <v>1070.43</v>
          </cell>
          <cell r="AF242">
            <v>305.94</v>
          </cell>
          <cell r="AG242">
            <v>85.63</v>
          </cell>
          <cell r="AH242">
            <v>256.2</v>
          </cell>
          <cell r="AI242">
            <v>76.88</v>
          </cell>
          <cell r="AJ242">
            <v>20.49</v>
          </cell>
          <cell r="AK242">
            <v>192.15</v>
          </cell>
          <cell r="AL242">
            <v>57.65</v>
          </cell>
          <cell r="AM242">
            <v>15.37</v>
          </cell>
          <cell r="AN242">
            <v>1010.31</v>
          </cell>
          <cell r="AO242">
            <v>143.01</v>
          </cell>
          <cell r="AT242">
            <v>477</v>
          </cell>
          <cell r="AU242">
            <v>108.3</v>
          </cell>
          <cell r="AW242">
            <v>5.77</v>
          </cell>
          <cell r="AY242">
            <v>734.08</v>
          </cell>
          <cell r="AZ242">
            <v>2814.8199999999997</v>
          </cell>
        </row>
        <row r="243">
          <cell r="I243" t="str">
            <v>ASSISTENTE ADMINISTRATIVO I</v>
          </cell>
          <cell r="J243" t="str">
            <v>09/04/2012</v>
          </cell>
          <cell r="L243">
            <v>839.23</v>
          </cell>
          <cell r="Z243">
            <v>160</v>
          </cell>
          <cell r="AE243">
            <v>999.23</v>
          </cell>
          <cell r="AF243">
            <v>285.58999999999997</v>
          </cell>
          <cell r="AG243">
            <v>79.930000000000007</v>
          </cell>
          <cell r="AH243">
            <v>111.03</v>
          </cell>
          <cell r="AI243">
            <v>33.32</v>
          </cell>
          <cell r="AJ243">
            <v>8.8800000000000008</v>
          </cell>
          <cell r="AK243">
            <v>83.27</v>
          </cell>
          <cell r="AL243">
            <v>24.99</v>
          </cell>
          <cell r="AM243">
            <v>6.67</v>
          </cell>
          <cell r="AN243">
            <v>633.67999999999995</v>
          </cell>
          <cell r="AO243">
            <v>143.01</v>
          </cell>
          <cell r="AT243">
            <v>477</v>
          </cell>
          <cell r="AW243">
            <v>4.24</v>
          </cell>
          <cell r="AY243">
            <v>624.25</v>
          </cell>
          <cell r="AZ243">
            <v>2257.16</v>
          </cell>
        </row>
        <row r="244">
          <cell r="I244" t="str">
            <v>AGENTE COMERCIAL II</v>
          </cell>
          <cell r="J244" t="str">
            <v>12/04/2012</v>
          </cell>
          <cell r="L244">
            <v>956.89</v>
          </cell>
          <cell r="N244">
            <v>82.53</v>
          </cell>
          <cell r="T244">
            <v>20.63</v>
          </cell>
          <cell r="Z244">
            <v>100</v>
          </cell>
          <cell r="AE244">
            <v>1160.05</v>
          </cell>
          <cell r="AF244">
            <v>331.55</v>
          </cell>
          <cell r="AG244">
            <v>92.8</v>
          </cell>
          <cell r="AH244">
            <v>103.11</v>
          </cell>
          <cell r="AI244">
            <v>30.94</v>
          </cell>
          <cell r="AJ244">
            <v>8.25</v>
          </cell>
          <cell r="AK244">
            <v>96.67</v>
          </cell>
          <cell r="AL244">
            <v>29.01</v>
          </cell>
          <cell r="AM244">
            <v>7.74</v>
          </cell>
          <cell r="AN244">
            <v>700.07</v>
          </cell>
          <cell r="AO244">
            <v>292.42</v>
          </cell>
          <cell r="AT244">
            <v>477</v>
          </cell>
          <cell r="AU244">
            <v>54.15</v>
          </cell>
          <cell r="AW244">
            <v>5.12</v>
          </cell>
          <cell r="AY244">
            <v>828.69</v>
          </cell>
          <cell r="AZ244">
            <v>2688.8100000000004</v>
          </cell>
        </row>
        <row r="245">
          <cell r="I245" t="str">
            <v>ENGENHEIRO TRAINEE</v>
          </cell>
          <cell r="J245" t="str">
            <v>16/07/2012</v>
          </cell>
          <cell r="L245">
            <v>2666.5</v>
          </cell>
          <cell r="AE245">
            <v>2666.5</v>
          </cell>
          <cell r="AF245">
            <v>762.1</v>
          </cell>
          <cell r="AG245">
            <v>213.31</v>
          </cell>
          <cell r="AH245">
            <v>296.27</v>
          </cell>
          <cell r="AI245">
            <v>88.9</v>
          </cell>
          <cell r="AJ245">
            <v>23.71</v>
          </cell>
          <cell r="AK245">
            <v>222.21</v>
          </cell>
          <cell r="AL245">
            <v>66.680000000000007</v>
          </cell>
          <cell r="AM245">
            <v>17.78</v>
          </cell>
          <cell r="AN245">
            <v>1690.96</v>
          </cell>
          <cell r="AO245">
            <v>143.01</v>
          </cell>
          <cell r="AT245">
            <v>477</v>
          </cell>
          <cell r="AW245">
            <v>17.84</v>
          </cell>
          <cell r="AY245">
            <v>637.85</v>
          </cell>
          <cell r="AZ245">
            <v>4995.3099999999995</v>
          </cell>
        </row>
        <row r="246">
          <cell r="I246" t="str">
            <v>APRENDIZ ADMINISTRATIVO</v>
          </cell>
          <cell r="J246" t="str">
            <v>03/09/2012</v>
          </cell>
          <cell r="L246">
            <v>622</v>
          </cell>
          <cell r="AE246">
            <v>622</v>
          </cell>
          <cell r="AF246">
            <v>163.25</v>
          </cell>
          <cell r="AG246">
            <v>11.42</v>
          </cell>
          <cell r="AH246">
            <v>69.11</v>
          </cell>
          <cell r="AI246">
            <v>20.74</v>
          </cell>
          <cell r="AJ246">
            <v>1.38</v>
          </cell>
          <cell r="AK246">
            <v>51.83</v>
          </cell>
          <cell r="AL246">
            <v>15.55</v>
          </cell>
          <cell r="AM246">
            <v>1.04</v>
          </cell>
          <cell r="AN246">
            <v>334.32</v>
          </cell>
          <cell r="AO246">
            <v>97.47</v>
          </cell>
          <cell r="AT246">
            <v>222.6</v>
          </cell>
          <cell r="AW246">
            <v>2.63</v>
          </cell>
          <cell r="AY246">
            <v>322.7</v>
          </cell>
          <cell r="AZ246">
            <v>1279.02</v>
          </cell>
        </row>
        <row r="247">
          <cell r="I247" t="str">
            <v>ENGENHEIRO TRAINEE</v>
          </cell>
          <cell r="J247" t="str">
            <v>16/07/2012</v>
          </cell>
          <cell r="L247">
            <v>2666.5</v>
          </cell>
          <cell r="AE247">
            <v>2666.5</v>
          </cell>
          <cell r="AF247">
            <v>762.1</v>
          </cell>
          <cell r="AG247">
            <v>213.31</v>
          </cell>
          <cell r="AH247">
            <v>296.27</v>
          </cell>
          <cell r="AI247">
            <v>88.9</v>
          </cell>
          <cell r="AJ247">
            <v>23.71</v>
          </cell>
          <cell r="AK247">
            <v>222.21</v>
          </cell>
          <cell r="AL247">
            <v>66.680000000000007</v>
          </cell>
          <cell r="AM247">
            <v>17.78</v>
          </cell>
          <cell r="AN247">
            <v>1690.96</v>
          </cell>
          <cell r="AO247">
            <v>143.01</v>
          </cell>
          <cell r="AT247">
            <v>477</v>
          </cell>
          <cell r="AW247">
            <v>17.84</v>
          </cell>
          <cell r="AY247">
            <v>637.85</v>
          </cell>
          <cell r="AZ247">
            <v>4995.3099999999995</v>
          </cell>
        </row>
        <row r="248">
          <cell r="I248" t="str">
            <v>ENGENHEIRO TRAINEE</v>
          </cell>
          <cell r="J248" t="str">
            <v>16/07/2012</v>
          </cell>
          <cell r="L248">
            <v>2666.5</v>
          </cell>
          <cell r="AE248">
            <v>2666.5</v>
          </cell>
          <cell r="AF248">
            <v>762.1</v>
          </cell>
          <cell r="AG248">
            <v>213.31</v>
          </cell>
          <cell r="AH248">
            <v>296.27</v>
          </cell>
          <cell r="AI248">
            <v>88.9</v>
          </cell>
          <cell r="AJ248">
            <v>23.71</v>
          </cell>
          <cell r="AK248">
            <v>222.21</v>
          </cell>
          <cell r="AL248">
            <v>66.680000000000007</v>
          </cell>
          <cell r="AM248">
            <v>17.78</v>
          </cell>
          <cell r="AN248">
            <v>1690.96</v>
          </cell>
          <cell r="AO248">
            <v>143.01</v>
          </cell>
          <cell r="AT248">
            <v>477</v>
          </cell>
          <cell r="AW248">
            <v>17.84</v>
          </cell>
          <cell r="AY248">
            <v>637.85</v>
          </cell>
          <cell r="AZ248">
            <v>4995.3099999999995</v>
          </cell>
        </row>
        <row r="249">
          <cell r="I249" t="str">
            <v>ASSISTENTE ADMINISTRATIVO I</v>
          </cell>
          <cell r="J249" t="str">
            <v>02/07/2012</v>
          </cell>
          <cell r="L249">
            <v>839.23</v>
          </cell>
          <cell r="Z249">
            <v>140</v>
          </cell>
          <cell r="AE249">
            <v>979.23</v>
          </cell>
          <cell r="AF249">
            <v>279.87</v>
          </cell>
          <cell r="AG249">
            <v>78.33</v>
          </cell>
          <cell r="AH249">
            <v>108.81</v>
          </cell>
          <cell r="AI249">
            <v>32.65</v>
          </cell>
          <cell r="AJ249">
            <v>8.7100000000000009</v>
          </cell>
          <cell r="AK249">
            <v>81.599999999999994</v>
          </cell>
          <cell r="AL249">
            <v>24.48</v>
          </cell>
          <cell r="AM249">
            <v>6.53</v>
          </cell>
          <cell r="AN249">
            <v>620.98</v>
          </cell>
          <cell r="AO249">
            <v>143.01</v>
          </cell>
          <cell r="AT249">
            <v>477</v>
          </cell>
          <cell r="AW249">
            <v>4.24</v>
          </cell>
          <cell r="AY249">
            <v>624.25</v>
          </cell>
          <cell r="AZ249">
            <v>2224.46</v>
          </cell>
        </row>
        <row r="250">
          <cell r="I250" t="str">
            <v>AGENTE COMERCIAL II</v>
          </cell>
          <cell r="J250" t="str">
            <v>10/01/2011</v>
          </cell>
          <cell r="K250" t="str">
            <v>02/07/2012</v>
          </cell>
          <cell r="L250">
            <v>956.89</v>
          </cell>
          <cell r="AE250">
            <v>956.89</v>
          </cell>
          <cell r="AF250">
            <v>91.16</v>
          </cell>
          <cell r="AG250">
            <v>25.51</v>
          </cell>
          <cell r="AH250">
            <v>106.32</v>
          </cell>
          <cell r="AI250">
            <v>31.9</v>
          </cell>
          <cell r="AJ250">
            <v>8.51</v>
          </cell>
          <cell r="AK250">
            <v>-17.98</v>
          </cell>
          <cell r="AL250">
            <v>-5.4</v>
          </cell>
          <cell r="AM250">
            <v>-1.44</v>
          </cell>
          <cell r="AN250">
            <v>238.58</v>
          </cell>
          <cell r="AO250">
            <v>572.03</v>
          </cell>
          <cell r="AT250">
            <v>477</v>
          </cell>
          <cell r="AW250">
            <v>5.12</v>
          </cell>
          <cell r="AY250">
            <v>1054.1500000000001</v>
          </cell>
          <cell r="AZ250">
            <v>2249.62</v>
          </cell>
        </row>
        <row r="251">
          <cell r="I251" t="str">
            <v>ASSISTENTE ADMINISTRATIVO II</v>
          </cell>
          <cell r="J251" t="str">
            <v>26/03/2008</v>
          </cell>
          <cell r="L251">
            <v>1377.91</v>
          </cell>
          <cell r="N251">
            <v>22.39</v>
          </cell>
          <cell r="T251">
            <v>5.6</v>
          </cell>
          <cell r="Z251">
            <v>351.74</v>
          </cell>
          <cell r="AE251">
            <v>1757.64</v>
          </cell>
          <cell r="AF251">
            <v>502.35</v>
          </cell>
          <cell r="AG251">
            <v>140.61000000000001</v>
          </cell>
          <cell r="AH251">
            <v>202.6</v>
          </cell>
          <cell r="AI251">
            <v>60.79</v>
          </cell>
          <cell r="AJ251">
            <v>16.21</v>
          </cell>
          <cell r="AK251">
            <v>146.47</v>
          </cell>
          <cell r="AL251">
            <v>43.95</v>
          </cell>
          <cell r="AM251">
            <v>11.72</v>
          </cell>
          <cell r="AN251">
            <v>1124.7</v>
          </cell>
          <cell r="AO251">
            <v>715.04</v>
          </cell>
          <cell r="AT251">
            <v>477</v>
          </cell>
          <cell r="AU251">
            <v>65.55</v>
          </cell>
          <cell r="AW251">
            <v>8.25</v>
          </cell>
          <cell r="AY251">
            <v>1265.8399999999999</v>
          </cell>
          <cell r="AZ251">
            <v>4148.18</v>
          </cell>
        </row>
        <row r="252">
          <cell r="I252" t="str">
            <v>ASSISTENTE ADMINISTRATIVO I</v>
          </cell>
          <cell r="J252" t="str">
            <v>18/05/2011</v>
          </cell>
          <cell r="L252">
            <v>839.23</v>
          </cell>
          <cell r="Z252">
            <v>400</v>
          </cell>
          <cell r="AE252">
            <v>1239.23</v>
          </cell>
          <cell r="AF252">
            <v>354.18</v>
          </cell>
          <cell r="AG252">
            <v>99.13</v>
          </cell>
          <cell r="AH252">
            <v>132.28</v>
          </cell>
          <cell r="AI252">
            <v>39.69</v>
          </cell>
          <cell r="AJ252">
            <v>10.58</v>
          </cell>
          <cell r="AK252">
            <v>103.27</v>
          </cell>
          <cell r="AL252">
            <v>30.99</v>
          </cell>
          <cell r="AM252">
            <v>8.26</v>
          </cell>
          <cell r="AN252">
            <v>778.38</v>
          </cell>
          <cell r="AO252">
            <v>194.94</v>
          </cell>
          <cell r="AQ252">
            <v>215.83</v>
          </cell>
          <cell r="AT252">
            <v>477</v>
          </cell>
          <cell r="AW252">
            <v>4.24</v>
          </cell>
          <cell r="AY252">
            <v>892.01</v>
          </cell>
          <cell r="AZ252">
            <v>2909.62</v>
          </cell>
        </row>
        <row r="253">
          <cell r="I253" t="str">
            <v>ASSISTENTE ADMINISTRATIVO I</v>
          </cell>
          <cell r="J253" t="str">
            <v>03/12/2009</v>
          </cell>
          <cell r="L253">
            <v>839.23</v>
          </cell>
          <cell r="N253">
            <v>4.83</v>
          </cell>
          <cell r="T253">
            <v>1.21</v>
          </cell>
          <cell r="AE253">
            <v>845.27</v>
          </cell>
          <cell r="AF253">
            <v>241.58</v>
          </cell>
          <cell r="AG253">
            <v>67.62</v>
          </cell>
          <cell r="AH253">
            <v>93.92</v>
          </cell>
          <cell r="AI253">
            <v>28.18</v>
          </cell>
          <cell r="AJ253">
            <v>7.52</v>
          </cell>
          <cell r="AK253">
            <v>70.44</v>
          </cell>
          <cell r="AL253">
            <v>21.13</v>
          </cell>
          <cell r="AM253">
            <v>5.64</v>
          </cell>
          <cell r="AN253">
            <v>536.03</v>
          </cell>
          <cell r="AO253">
            <v>143.01</v>
          </cell>
          <cell r="AT253">
            <v>477</v>
          </cell>
          <cell r="AU253">
            <v>108.3</v>
          </cell>
          <cell r="AW253">
            <v>4.24</v>
          </cell>
          <cell r="AY253">
            <v>732.55</v>
          </cell>
          <cell r="AZ253">
            <v>2113.85</v>
          </cell>
        </row>
        <row r="254">
          <cell r="I254" t="str">
            <v>AGENTE COMERCIAL II</v>
          </cell>
          <cell r="J254" t="str">
            <v>15/08/2012</v>
          </cell>
          <cell r="L254">
            <v>956.89</v>
          </cell>
          <cell r="N254">
            <v>122</v>
          </cell>
          <cell r="T254">
            <v>30.5</v>
          </cell>
          <cell r="Z254">
            <v>359</v>
          </cell>
          <cell r="AE254">
            <v>1468.39</v>
          </cell>
          <cell r="AF254">
            <v>419.68</v>
          </cell>
          <cell r="AG254">
            <v>117.47</v>
          </cell>
          <cell r="AH254">
            <v>163.15</v>
          </cell>
          <cell r="AI254">
            <v>48.96</v>
          </cell>
          <cell r="AJ254">
            <v>13.05</v>
          </cell>
          <cell r="AK254">
            <v>122.37</v>
          </cell>
          <cell r="AL254">
            <v>36.71</v>
          </cell>
          <cell r="AM254">
            <v>9.7899999999999991</v>
          </cell>
          <cell r="AN254">
            <v>931.18</v>
          </cell>
          <cell r="AO254">
            <v>572.03</v>
          </cell>
          <cell r="AT254">
            <v>477</v>
          </cell>
          <cell r="AW254">
            <v>5.12</v>
          </cell>
          <cell r="AY254">
            <v>1054.1500000000001</v>
          </cell>
          <cell r="AZ254">
            <v>3453.7200000000003</v>
          </cell>
        </row>
        <row r="255">
          <cell r="I255" t="str">
            <v>ASSISTENTE ADMINISTRATIVO I</v>
          </cell>
          <cell r="J255" t="str">
            <v>13/08/2012</v>
          </cell>
          <cell r="L255">
            <v>839.23</v>
          </cell>
          <cell r="AE255">
            <v>839.23</v>
          </cell>
          <cell r="AF255">
            <v>239.86</v>
          </cell>
          <cell r="AG255">
            <v>67.13</v>
          </cell>
          <cell r="AH255">
            <v>93.25</v>
          </cell>
          <cell r="AI255">
            <v>27.98</v>
          </cell>
          <cell r="AJ255">
            <v>7.46</v>
          </cell>
          <cell r="AK255">
            <v>69.930000000000007</v>
          </cell>
          <cell r="AL255">
            <v>20.98</v>
          </cell>
          <cell r="AM255">
            <v>5.59</v>
          </cell>
          <cell r="AN255">
            <v>532.17999999999995</v>
          </cell>
          <cell r="AT255">
            <v>477</v>
          </cell>
          <cell r="AW255">
            <v>4.24</v>
          </cell>
          <cell r="AY255">
            <v>481.24</v>
          </cell>
          <cell r="AZ255">
            <v>1852.65</v>
          </cell>
        </row>
        <row r="256">
          <cell r="I256" t="str">
            <v>ASSISTENTE ADMINISTRATIVO I</v>
          </cell>
          <cell r="J256" t="str">
            <v>11/03/2011</v>
          </cell>
          <cell r="L256">
            <v>839.23</v>
          </cell>
          <cell r="Z256">
            <v>140</v>
          </cell>
          <cell r="AE256">
            <v>979.23</v>
          </cell>
          <cell r="AF256">
            <v>279.87</v>
          </cell>
          <cell r="AG256">
            <v>78.33</v>
          </cell>
          <cell r="AH256">
            <v>108.8</v>
          </cell>
          <cell r="AI256">
            <v>32.65</v>
          </cell>
          <cell r="AJ256">
            <v>8.7100000000000009</v>
          </cell>
          <cell r="AK256">
            <v>81.599999999999994</v>
          </cell>
          <cell r="AL256">
            <v>24.49</v>
          </cell>
          <cell r="AM256">
            <v>6.53</v>
          </cell>
          <cell r="AN256">
            <v>620.98</v>
          </cell>
          <cell r="AO256">
            <v>292.42</v>
          </cell>
          <cell r="AQ256">
            <v>215.83</v>
          </cell>
          <cell r="AT256">
            <v>477</v>
          </cell>
          <cell r="AW256">
            <v>4.24</v>
          </cell>
          <cell r="AY256">
            <v>989.49</v>
          </cell>
          <cell r="AZ256">
            <v>2589.6999999999998</v>
          </cell>
        </row>
        <row r="257">
          <cell r="I257" t="str">
            <v>GESTOR CONTROLADORIA I</v>
          </cell>
          <cell r="J257" t="str">
            <v>02/02/2012</v>
          </cell>
          <cell r="L257">
            <v>15000</v>
          </cell>
          <cell r="AE257">
            <v>15000</v>
          </cell>
          <cell r="AF257">
            <v>4287.1000000000004</v>
          </cell>
          <cell r="AG257">
            <v>1199.99</v>
          </cell>
          <cell r="AH257">
            <v>1666.66</v>
          </cell>
          <cell r="AI257">
            <v>500.09</v>
          </cell>
          <cell r="AJ257">
            <v>133.34</v>
          </cell>
          <cell r="AK257">
            <v>1250</v>
          </cell>
          <cell r="AL257">
            <v>375.07</v>
          </cell>
          <cell r="AM257">
            <v>100</v>
          </cell>
          <cell r="AN257">
            <v>9512.25</v>
          </cell>
          <cell r="AO257">
            <v>843.87</v>
          </cell>
          <cell r="AT257">
            <v>477</v>
          </cell>
          <cell r="AW257">
            <v>109.6</v>
          </cell>
          <cell r="AY257">
            <v>1430.47</v>
          </cell>
          <cell r="AZ257">
            <v>25942.720000000001</v>
          </cell>
        </row>
        <row r="258">
          <cell r="I258" t="str">
            <v>GESTOR FINANCEIRO I</v>
          </cell>
          <cell r="J258" t="str">
            <v>11/11/2003</v>
          </cell>
          <cell r="L258">
            <v>6399.6</v>
          </cell>
          <cell r="M258">
            <v>35.9</v>
          </cell>
          <cell r="AE258">
            <v>6435.5</v>
          </cell>
          <cell r="AF258">
            <v>2248.0500000000002</v>
          </cell>
          <cell r="AG258">
            <v>629.24</v>
          </cell>
          <cell r="AH258">
            <v>5005.3999999999996</v>
          </cell>
          <cell r="AI258">
            <v>1501.91</v>
          </cell>
          <cell r="AJ258">
            <v>400.43</v>
          </cell>
          <cell r="AK258">
            <v>536.29999999999995</v>
          </cell>
          <cell r="AL258">
            <v>160.91999999999999</v>
          </cell>
          <cell r="AM258">
            <v>42.9</v>
          </cell>
          <cell r="AN258">
            <v>10525.15</v>
          </cell>
          <cell r="AO258">
            <v>421.94</v>
          </cell>
          <cell r="AT258">
            <v>477</v>
          </cell>
          <cell r="AW258">
            <v>45.61</v>
          </cell>
          <cell r="AY258">
            <v>944.55</v>
          </cell>
          <cell r="AZ258">
            <v>17905.199999999997</v>
          </cell>
        </row>
        <row r="259">
          <cell r="I259" t="str">
            <v>ASSISTENTE ADMINISTRATIVO I</v>
          </cell>
          <cell r="J259" t="str">
            <v>17/09/2009</v>
          </cell>
          <cell r="L259">
            <v>839.23</v>
          </cell>
          <cell r="AE259">
            <v>839.23</v>
          </cell>
          <cell r="AF259">
            <v>239.86</v>
          </cell>
          <cell r="AG259">
            <v>67.13</v>
          </cell>
          <cell r="AK259">
            <v>69.930000000000007</v>
          </cell>
          <cell r="AL259">
            <v>20.98</v>
          </cell>
          <cell r="AM259">
            <v>5.59</v>
          </cell>
          <cell r="AN259">
            <v>403.49</v>
          </cell>
          <cell r="AO259">
            <v>194.94</v>
          </cell>
          <cell r="AT259">
            <v>477</v>
          </cell>
          <cell r="AW259">
            <v>4.24</v>
          </cell>
          <cell r="AX259">
            <v>104</v>
          </cell>
          <cell r="AY259">
            <v>780.18</v>
          </cell>
          <cell r="AZ259">
            <v>2022.9</v>
          </cell>
        </row>
        <row r="260">
          <cell r="I260" t="str">
            <v>AGENTE COMERCIAL II</v>
          </cell>
          <cell r="J260" t="str">
            <v>01/09/2006</v>
          </cell>
          <cell r="L260">
            <v>956.89</v>
          </cell>
          <cell r="N260">
            <v>207.88</v>
          </cell>
          <cell r="T260">
            <v>51.97</v>
          </cell>
          <cell r="Z260">
            <v>190</v>
          </cell>
          <cell r="AE260">
            <v>1406.74</v>
          </cell>
          <cell r="AF260">
            <v>402.06</v>
          </cell>
          <cell r="AG260">
            <v>112.53</v>
          </cell>
          <cell r="AH260">
            <v>156.30000000000001</v>
          </cell>
          <cell r="AI260">
            <v>46.9</v>
          </cell>
          <cell r="AJ260">
            <v>12.51</v>
          </cell>
          <cell r="AK260">
            <v>117.22</v>
          </cell>
          <cell r="AL260">
            <v>35.18</v>
          </cell>
          <cell r="AM260">
            <v>9.3800000000000008</v>
          </cell>
          <cell r="AN260">
            <v>892.08</v>
          </cell>
          <cell r="AO260">
            <v>97.47</v>
          </cell>
          <cell r="AT260">
            <v>477</v>
          </cell>
          <cell r="AU260">
            <v>85.5</v>
          </cell>
          <cell r="AW260">
            <v>5.12</v>
          </cell>
          <cell r="AY260">
            <v>665.09</v>
          </cell>
          <cell r="AZ260">
            <v>2963.91</v>
          </cell>
        </row>
        <row r="261">
          <cell r="I261" t="str">
            <v>TÉCNICO AGUA I</v>
          </cell>
          <cell r="J261" t="str">
            <v>01/07/2004</v>
          </cell>
          <cell r="L261">
            <v>1316.18</v>
          </cell>
          <cell r="M261">
            <v>4.75</v>
          </cell>
          <cell r="N261">
            <v>25.88</v>
          </cell>
          <cell r="S261">
            <v>78.97</v>
          </cell>
          <cell r="T261">
            <v>6.47</v>
          </cell>
          <cell r="AE261">
            <v>1432.98</v>
          </cell>
          <cell r="AF261">
            <v>409.56</v>
          </cell>
          <cell r="AG261">
            <v>114.63</v>
          </cell>
          <cell r="AH261">
            <v>335.44</v>
          </cell>
          <cell r="AI261">
            <v>100.66</v>
          </cell>
          <cell r="AJ261">
            <v>26.84</v>
          </cell>
          <cell r="AK261">
            <v>119.42</v>
          </cell>
          <cell r="AL261">
            <v>35.83</v>
          </cell>
          <cell r="AM261">
            <v>9.56</v>
          </cell>
          <cell r="AN261">
            <v>1151.94</v>
          </cell>
          <cell r="AO261">
            <v>429.02</v>
          </cell>
          <cell r="AT261">
            <v>477</v>
          </cell>
          <cell r="AW261">
            <v>7.79</v>
          </cell>
          <cell r="AY261">
            <v>913.81</v>
          </cell>
          <cell r="AZ261">
            <v>3498.73</v>
          </cell>
        </row>
        <row r="262">
          <cell r="I262" t="str">
            <v>JOVEM APRENDIZ</v>
          </cell>
          <cell r="J262" t="str">
            <v>28/02/2012</v>
          </cell>
          <cell r="L262">
            <v>622</v>
          </cell>
          <cell r="AE262">
            <v>622</v>
          </cell>
          <cell r="AF262">
            <v>174.39</v>
          </cell>
          <cell r="AG262">
            <v>12.2</v>
          </cell>
          <cell r="AH262">
            <v>69.11</v>
          </cell>
          <cell r="AI262">
            <v>20.74</v>
          </cell>
          <cell r="AJ262">
            <v>1.39</v>
          </cell>
          <cell r="AK262">
            <v>51.83</v>
          </cell>
          <cell r="AL262">
            <v>15.55</v>
          </cell>
          <cell r="AM262">
            <v>1.04</v>
          </cell>
          <cell r="AN262">
            <v>346.25</v>
          </cell>
          <cell r="AO262">
            <v>97.47</v>
          </cell>
          <cell r="AT262">
            <v>238.5</v>
          </cell>
          <cell r="AU262">
            <v>57</v>
          </cell>
          <cell r="AW262">
            <v>2.63</v>
          </cell>
          <cell r="AY262">
            <v>395.6</v>
          </cell>
          <cell r="AZ262">
            <v>1363.85</v>
          </cell>
        </row>
        <row r="263">
          <cell r="I263" t="str">
            <v>AGENTE COMERCIAL II</v>
          </cell>
          <cell r="J263" t="str">
            <v>01/11/2011</v>
          </cell>
          <cell r="L263">
            <v>956.89</v>
          </cell>
          <cell r="N263">
            <v>111.48</v>
          </cell>
          <cell r="T263">
            <v>27.87</v>
          </cell>
          <cell r="Z263">
            <v>267.5</v>
          </cell>
          <cell r="AE263">
            <v>1363.74</v>
          </cell>
          <cell r="AF263">
            <v>389.77</v>
          </cell>
          <cell r="AG263">
            <v>109.09</v>
          </cell>
          <cell r="AH263">
            <v>151.54</v>
          </cell>
          <cell r="AI263">
            <v>45.47</v>
          </cell>
          <cell r="AJ263">
            <v>12.13</v>
          </cell>
          <cell r="AK263">
            <v>113.64</v>
          </cell>
          <cell r="AL263">
            <v>34.1</v>
          </cell>
          <cell r="AM263">
            <v>9.09</v>
          </cell>
          <cell r="AN263">
            <v>864.83</v>
          </cell>
          <cell r="AO263">
            <v>286.02</v>
          </cell>
          <cell r="AT263">
            <v>477</v>
          </cell>
          <cell r="AW263">
            <v>5.12</v>
          </cell>
          <cell r="AY263">
            <v>768.14</v>
          </cell>
          <cell r="AZ263">
            <v>2996.71</v>
          </cell>
        </row>
        <row r="264">
          <cell r="I264" t="str">
            <v>AGENTE COMERCIAL II</v>
          </cell>
          <cell r="J264" t="str">
            <v>10/01/2011</v>
          </cell>
          <cell r="L264">
            <v>956.89</v>
          </cell>
          <cell r="Z264">
            <v>216</v>
          </cell>
          <cell r="AE264">
            <v>1172.8900000000001</v>
          </cell>
          <cell r="AF264">
            <v>335.22</v>
          </cell>
          <cell r="AG264">
            <v>93.83</v>
          </cell>
          <cell r="AH264">
            <v>130.32</v>
          </cell>
          <cell r="AI264">
            <v>39.1</v>
          </cell>
          <cell r="AJ264">
            <v>10.42</v>
          </cell>
          <cell r="AK264">
            <v>97.36</v>
          </cell>
          <cell r="AL264">
            <v>29.22</v>
          </cell>
          <cell r="AM264">
            <v>7.79</v>
          </cell>
          <cell r="AN264">
            <v>743.26</v>
          </cell>
          <cell r="AO264">
            <v>572.03</v>
          </cell>
          <cell r="AT264">
            <v>477</v>
          </cell>
          <cell r="AW264">
            <v>5.12</v>
          </cell>
          <cell r="AY264">
            <v>1054.1500000000001</v>
          </cell>
          <cell r="AZ264">
            <v>2970.3</v>
          </cell>
        </row>
        <row r="265">
          <cell r="I265" t="str">
            <v>TÉCNICO AGUA I</v>
          </cell>
          <cell r="J265" t="str">
            <v>02/05/2011</v>
          </cell>
          <cell r="L265">
            <v>891.31</v>
          </cell>
          <cell r="N265">
            <v>202.1</v>
          </cell>
          <cell r="O265">
            <v>87.87</v>
          </cell>
          <cell r="S265">
            <v>112.9</v>
          </cell>
          <cell r="T265">
            <v>72.489999999999995</v>
          </cell>
          <cell r="AC265">
            <v>124.4</v>
          </cell>
          <cell r="AE265">
            <v>1491.07</v>
          </cell>
          <cell r="AF265">
            <v>426.16</v>
          </cell>
          <cell r="AG265">
            <v>119.28</v>
          </cell>
          <cell r="AH265">
            <v>156.38</v>
          </cell>
          <cell r="AI265">
            <v>46.92</v>
          </cell>
          <cell r="AJ265">
            <v>12.51</v>
          </cell>
          <cell r="AK265">
            <v>117.28</v>
          </cell>
          <cell r="AL265">
            <v>35.19</v>
          </cell>
          <cell r="AM265">
            <v>9.39</v>
          </cell>
          <cell r="AN265">
            <v>923.11</v>
          </cell>
          <cell r="AO265">
            <v>286.02</v>
          </cell>
          <cell r="AT265">
            <v>477</v>
          </cell>
          <cell r="AU265">
            <v>85.5</v>
          </cell>
          <cell r="AW265">
            <v>4.63</v>
          </cell>
          <cell r="AY265">
            <v>853.15</v>
          </cell>
          <cell r="AZ265">
            <v>3267.33</v>
          </cell>
        </row>
        <row r="266">
          <cell r="I266" t="str">
            <v>TÉCNICO COMERCIAL FISCAL I</v>
          </cell>
          <cell r="J266" t="str">
            <v>14/06/2010</v>
          </cell>
          <cell r="L266">
            <v>1618.68</v>
          </cell>
          <cell r="N266">
            <v>12.54</v>
          </cell>
          <cell r="T266">
            <v>3.13</v>
          </cell>
          <cell r="AE266">
            <v>1634.35</v>
          </cell>
          <cell r="AF266">
            <v>467.11</v>
          </cell>
          <cell r="AG266">
            <v>130.74</v>
          </cell>
          <cell r="AH266">
            <v>181.6</v>
          </cell>
          <cell r="AI266">
            <v>54.49</v>
          </cell>
          <cell r="AJ266">
            <v>14.53</v>
          </cell>
          <cell r="AK266">
            <v>136.19999999999999</v>
          </cell>
          <cell r="AL266">
            <v>40.869999999999997</v>
          </cell>
          <cell r="AM266">
            <v>10.89</v>
          </cell>
          <cell r="AN266">
            <v>1036.43</v>
          </cell>
          <cell r="AO266">
            <v>143.01</v>
          </cell>
          <cell r="AT266">
            <v>477</v>
          </cell>
          <cell r="AW266">
            <v>10.039999999999999</v>
          </cell>
          <cell r="AY266">
            <v>630.04999999999995</v>
          </cell>
          <cell r="AZ266">
            <v>3300.83</v>
          </cell>
        </row>
        <row r="267">
          <cell r="I267" t="str">
            <v>ASSISTENTE AGUA II</v>
          </cell>
          <cell r="J267" t="str">
            <v>15/04/2011</v>
          </cell>
          <cell r="L267">
            <v>1168.54</v>
          </cell>
          <cell r="N267">
            <v>233.38</v>
          </cell>
          <cell r="O267">
            <v>28.13</v>
          </cell>
          <cell r="R267">
            <v>6.01</v>
          </cell>
          <cell r="S267">
            <v>233.71</v>
          </cell>
          <cell r="T267">
            <v>66.88</v>
          </cell>
          <cell r="AE267">
            <v>1736.65</v>
          </cell>
          <cell r="AF267">
            <v>490.69</v>
          </cell>
          <cell r="AG267">
            <v>137.34</v>
          </cell>
          <cell r="AH267">
            <v>192.96</v>
          </cell>
          <cell r="AI267">
            <v>57.9</v>
          </cell>
          <cell r="AJ267">
            <v>15.44</v>
          </cell>
          <cell r="AK267">
            <v>144.72999999999999</v>
          </cell>
          <cell r="AL267">
            <v>43.43</v>
          </cell>
          <cell r="AM267">
            <v>11.58</v>
          </cell>
          <cell r="AN267">
            <v>1094.07</v>
          </cell>
          <cell r="AO267">
            <v>572.03</v>
          </cell>
          <cell r="AT267">
            <v>477</v>
          </cell>
          <cell r="AW267">
            <v>6.69</v>
          </cell>
          <cell r="AY267">
            <v>1055.72</v>
          </cell>
          <cell r="AZ267">
            <v>3886.44</v>
          </cell>
        </row>
        <row r="268">
          <cell r="I268" t="str">
            <v>AGENTE COMERCIAL II</v>
          </cell>
          <cell r="J268" t="str">
            <v>02/02/2009</v>
          </cell>
          <cell r="L268">
            <v>956.89</v>
          </cell>
          <cell r="N268">
            <v>98.08</v>
          </cell>
          <cell r="T268">
            <v>24.52</v>
          </cell>
          <cell r="Z268">
            <v>557</v>
          </cell>
          <cell r="AE268">
            <v>1636.49</v>
          </cell>
          <cell r="AF268">
            <v>467.72</v>
          </cell>
          <cell r="AG268">
            <v>130.91</v>
          </cell>
          <cell r="AH268">
            <v>181.83</v>
          </cell>
          <cell r="AI268">
            <v>54.56</v>
          </cell>
          <cell r="AJ268">
            <v>14.54</v>
          </cell>
          <cell r="AK268">
            <v>136.37</v>
          </cell>
          <cell r="AL268">
            <v>40.909999999999997</v>
          </cell>
          <cell r="AM268">
            <v>10.91</v>
          </cell>
          <cell r="AN268">
            <v>1037.75</v>
          </cell>
          <cell r="AO268">
            <v>682.3</v>
          </cell>
          <cell r="AT268">
            <v>477</v>
          </cell>
          <cell r="AU268">
            <v>85.5</v>
          </cell>
          <cell r="AW268">
            <v>5.12</v>
          </cell>
          <cell r="AY268">
            <v>1249.92</v>
          </cell>
          <cell r="AZ268">
            <v>3924.16</v>
          </cell>
        </row>
        <row r="269">
          <cell r="I269" t="str">
            <v>TÉCNICO ELETRO ELETRÔNICO I</v>
          </cell>
          <cell r="J269" t="str">
            <v>09/02/2011</v>
          </cell>
          <cell r="L269">
            <v>1183.93</v>
          </cell>
          <cell r="AB269">
            <v>355.18</v>
          </cell>
          <cell r="AE269">
            <v>1539.11</v>
          </cell>
          <cell r="AF269">
            <v>406.05</v>
          </cell>
          <cell r="AG269">
            <v>113.65</v>
          </cell>
          <cell r="AH269">
            <v>171.01</v>
          </cell>
          <cell r="AI269">
            <v>51.31</v>
          </cell>
          <cell r="AJ269">
            <v>13.68</v>
          </cell>
          <cell r="AK269">
            <v>128.26</v>
          </cell>
          <cell r="AL269">
            <v>38.479999999999997</v>
          </cell>
          <cell r="AM269">
            <v>10.26</v>
          </cell>
          <cell r="AN269">
            <v>932.7</v>
          </cell>
          <cell r="AO269">
            <v>143.01</v>
          </cell>
          <cell r="AT269">
            <v>477</v>
          </cell>
          <cell r="AW269">
            <v>6.81</v>
          </cell>
          <cell r="AY269">
            <v>626.82000000000005</v>
          </cell>
          <cell r="AZ269">
            <v>3098.63</v>
          </cell>
        </row>
        <row r="270">
          <cell r="I270" t="str">
            <v>TÉCNICO APOIO ADMIN/OPERACIONAL II</v>
          </cell>
          <cell r="J270" t="str">
            <v>03/10/1988</v>
          </cell>
          <cell r="L270">
            <v>1909.97</v>
          </cell>
          <cell r="M270">
            <v>305.58999999999997</v>
          </cell>
          <cell r="AE270">
            <v>2215.56</v>
          </cell>
          <cell r="AF270">
            <v>633.22</v>
          </cell>
          <cell r="AG270">
            <v>177.24</v>
          </cell>
          <cell r="AH270">
            <v>246.16</v>
          </cell>
          <cell r="AI270">
            <v>73.86</v>
          </cell>
          <cell r="AJ270">
            <v>19.690000000000001</v>
          </cell>
          <cell r="AK270">
            <v>184.63</v>
          </cell>
          <cell r="AL270">
            <v>55.4</v>
          </cell>
          <cell r="AM270">
            <v>14.77</v>
          </cell>
          <cell r="AN270">
            <v>1404.97</v>
          </cell>
          <cell r="AO270">
            <v>292.42</v>
          </cell>
          <cell r="AT270">
            <v>477</v>
          </cell>
          <cell r="AW270">
            <v>12.21</v>
          </cell>
          <cell r="AY270">
            <v>781.63</v>
          </cell>
          <cell r="AZ270">
            <v>4402.16</v>
          </cell>
        </row>
        <row r="271">
          <cell r="I271" t="str">
            <v>ASSISTENTE CONTROLADORIA I</v>
          </cell>
          <cell r="J271" t="str">
            <v>16/07/2012</v>
          </cell>
          <cell r="L271">
            <v>1228.72</v>
          </cell>
          <cell r="N271">
            <v>3.38</v>
          </cell>
          <cell r="T271">
            <v>0.85</v>
          </cell>
          <cell r="AE271">
            <v>1232.95</v>
          </cell>
          <cell r="AF271">
            <v>352.39</v>
          </cell>
          <cell r="AG271">
            <v>98.63</v>
          </cell>
          <cell r="AH271">
            <v>136.99</v>
          </cell>
          <cell r="AI271">
            <v>41.1</v>
          </cell>
          <cell r="AJ271">
            <v>10.95</v>
          </cell>
          <cell r="AK271">
            <v>102.75</v>
          </cell>
          <cell r="AL271">
            <v>30.83</v>
          </cell>
          <cell r="AM271">
            <v>8.2200000000000006</v>
          </cell>
          <cell r="AN271">
            <v>781.86</v>
          </cell>
          <cell r="AO271">
            <v>286.02</v>
          </cell>
          <cell r="AT271">
            <v>477</v>
          </cell>
          <cell r="AW271">
            <v>7.14</v>
          </cell>
          <cell r="AY271">
            <v>770.16</v>
          </cell>
          <cell r="AZ271">
            <v>2784.9700000000003</v>
          </cell>
        </row>
        <row r="272">
          <cell r="I272" t="str">
            <v>ASSISTENTE ADMINISTRATIVO I</v>
          </cell>
          <cell r="J272" t="str">
            <v>03/10/2011</v>
          </cell>
          <cell r="L272">
            <v>839.23</v>
          </cell>
          <cell r="Z272">
            <v>200</v>
          </cell>
          <cell r="AE272">
            <v>1039.23</v>
          </cell>
          <cell r="AF272">
            <v>297.02</v>
          </cell>
          <cell r="AG272">
            <v>83.13</v>
          </cell>
          <cell r="AH272">
            <v>115.46</v>
          </cell>
          <cell r="AI272">
            <v>34.65</v>
          </cell>
          <cell r="AJ272">
            <v>9.24</v>
          </cell>
          <cell r="AK272">
            <v>86.6</v>
          </cell>
          <cell r="AL272">
            <v>25.99</v>
          </cell>
          <cell r="AM272">
            <v>6.92</v>
          </cell>
          <cell r="AN272">
            <v>659.01</v>
          </cell>
          <cell r="AT272">
            <v>477</v>
          </cell>
          <cell r="AW272">
            <v>4.24</v>
          </cell>
          <cell r="AY272">
            <v>481.24</v>
          </cell>
          <cell r="AZ272">
            <v>2179.48</v>
          </cell>
        </row>
        <row r="273">
          <cell r="I273" t="str">
            <v>ASSISTENTE ADMINISTRATIVO I</v>
          </cell>
          <cell r="J273" t="str">
            <v>08/12/2009</v>
          </cell>
          <cell r="L273">
            <v>839.23</v>
          </cell>
          <cell r="N273">
            <v>16.57</v>
          </cell>
          <cell r="T273">
            <v>4.1399999999999997</v>
          </cell>
          <cell r="AE273">
            <v>859.94</v>
          </cell>
          <cell r="AF273">
            <v>245.78</v>
          </cell>
          <cell r="AG273">
            <v>68.790000000000006</v>
          </cell>
          <cell r="AH273">
            <v>95.56</v>
          </cell>
          <cell r="AI273">
            <v>28.67</v>
          </cell>
          <cell r="AJ273">
            <v>7.64</v>
          </cell>
          <cell r="AK273">
            <v>71.66</v>
          </cell>
          <cell r="AL273">
            <v>21.5</v>
          </cell>
          <cell r="AM273">
            <v>5.73</v>
          </cell>
          <cell r="AN273">
            <v>545.33000000000004</v>
          </cell>
          <cell r="AO273">
            <v>97.47</v>
          </cell>
          <cell r="AT273">
            <v>477</v>
          </cell>
          <cell r="AW273">
            <v>4.24</v>
          </cell>
          <cell r="AY273">
            <v>578.71</v>
          </cell>
          <cell r="AZ273">
            <v>1983.98</v>
          </cell>
        </row>
        <row r="274">
          <cell r="I274" t="str">
            <v>ASSISTENTE ADMINISTRATIVO I</v>
          </cell>
          <cell r="J274" t="str">
            <v>02/12/2009</v>
          </cell>
          <cell r="L274">
            <v>839.23</v>
          </cell>
          <cell r="Z274">
            <v>140</v>
          </cell>
          <cell r="AE274">
            <v>979.23</v>
          </cell>
          <cell r="AF274">
            <v>435.09</v>
          </cell>
          <cell r="AG274">
            <v>121.78</v>
          </cell>
          <cell r="AH274">
            <v>651.89</v>
          </cell>
          <cell r="AI274">
            <v>195.6</v>
          </cell>
          <cell r="AJ274">
            <v>52.15</v>
          </cell>
          <cell r="AK274">
            <v>81.61</v>
          </cell>
          <cell r="AL274">
            <v>24.49</v>
          </cell>
          <cell r="AM274">
            <v>6.53</v>
          </cell>
          <cell r="AN274">
            <v>1569.14</v>
          </cell>
          <cell r="AT274">
            <v>477</v>
          </cell>
          <cell r="AU274">
            <v>57</v>
          </cell>
          <cell r="AW274">
            <v>4.24</v>
          </cell>
          <cell r="AY274">
            <v>538.24</v>
          </cell>
          <cell r="AZ274">
            <v>3086.61</v>
          </cell>
        </row>
        <row r="275">
          <cell r="I275" t="str">
            <v>ESTAGIÁRIO I</v>
          </cell>
          <cell r="J275" t="str">
            <v>10/04/2012</v>
          </cell>
          <cell r="L275">
            <v>321.56</v>
          </cell>
          <cell r="AT275">
            <v>179</v>
          </cell>
          <cell r="AW275">
            <v>2.39</v>
          </cell>
          <cell r="AY275">
            <v>181.39</v>
          </cell>
          <cell r="AZ275">
            <v>181.39</v>
          </cell>
        </row>
        <row r="276">
          <cell r="I276" t="str">
            <v>AGENTE COMERCIAL II</v>
          </cell>
          <cell r="J276" t="str">
            <v>15/08/2012</v>
          </cell>
          <cell r="L276">
            <v>956.89</v>
          </cell>
          <cell r="Z276">
            <v>442.5</v>
          </cell>
          <cell r="AE276">
            <v>1399.39</v>
          </cell>
          <cell r="AF276">
            <v>399.96</v>
          </cell>
          <cell r="AG276">
            <v>111.95</v>
          </cell>
          <cell r="AH276">
            <v>155.49</v>
          </cell>
          <cell r="AI276">
            <v>46.66</v>
          </cell>
          <cell r="AJ276">
            <v>12.43</v>
          </cell>
          <cell r="AK276">
            <v>116.62</v>
          </cell>
          <cell r="AL276">
            <v>34.99</v>
          </cell>
          <cell r="AM276">
            <v>9.33</v>
          </cell>
          <cell r="AN276">
            <v>887.43</v>
          </cell>
          <cell r="AO276">
            <v>143.01</v>
          </cell>
          <cell r="AT276">
            <v>477</v>
          </cell>
          <cell r="AW276">
            <v>5.12</v>
          </cell>
          <cell r="AY276">
            <v>625.13</v>
          </cell>
          <cell r="AZ276">
            <v>2911.95</v>
          </cell>
        </row>
        <row r="277">
          <cell r="I277" t="str">
            <v>ASSISTENTE ESGOTO I</v>
          </cell>
          <cell r="J277" t="str">
            <v>01/03/2002</v>
          </cell>
          <cell r="L277">
            <v>890.66</v>
          </cell>
          <cell r="M277">
            <v>24.49</v>
          </cell>
          <cell r="N277">
            <v>186.39</v>
          </cell>
          <cell r="S277">
            <v>178.13</v>
          </cell>
          <cell r="T277">
            <v>46.6</v>
          </cell>
          <cell r="AC277">
            <v>248.8</v>
          </cell>
          <cell r="AE277">
            <v>1575.07</v>
          </cell>
          <cell r="AF277">
            <v>538.13</v>
          </cell>
          <cell r="AG277">
            <v>124.49</v>
          </cell>
          <cell r="AH277">
            <v>169.48</v>
          </cell>
          <cell r="AI277">
            <v>61.03</v>
          </cell>
          <cell r="AJ277">
            <v>13.56</v>
          </cell>
          <cell r="AK277">
            <v>127.11</v>
          </cell>
          <cell r="AL277">
            <v>45.77</v>
          </cell>
          <cell r="AM277">
            <v>10.17</v>
          </cell>
          <cell r="AN277">
            <v>1089.74</v>
          </cell>
          <cell r="AO277">
            <v>389.89</v>
          </cell>
          <cell r="AT277">
            <v>477</v>
          </cell>
          <cell r="AW277">
            <v>4.63</v>
          </cell>
          <cell r="AY277">
            <v>871.52</v>
          </cell>
          <cell r="AZ277">
            <v>3536.33</v>
          </cell>
        </row>
        <row r="278">
          <cell r="I278" t="str">
            <v>AGENTE COMERCIAL II</v>
          </cell>
          <cell r="J278" t="str">
            <v>10/01/2011</v>
          </cell>
          <cell r="L278">
            <v>956.89</v>
          </cell>
          <cell r="N278">
            <v>90.9</v>
          </cell>
          <cell r="T278">
            <v>22.73</v>
          </cell>
          <cell r="Z278">
            <v>140</v>
          </cell>
          <cell r="AE278">
            <v>1210.52</v>
          </cell>
          <cell r="AF278">
            <v>345.98</v>
          </cell>
          <cell r="AG278">
            <v>96.84</v>
          </cell>
          <cell r="AH278">
            <v>134.5</v>
          </cell>
          <cell r="AI278">
            <v>40.35</v>
          </cell>
          <cell r="AJ278">
            <v>10.76</v>
          </cell>
          <cell r="AK278">
            <v>100.88</v>
          </cell>
          <cell r="AL278">
            <v>30.27</v>
          </cell>
          <cell r="AM278">
            <v>8.07</v>
          </cell>
          <cell r="AN278">
            <v>767.65</v>
          </cell>
          <cell r="AO278">
            <v>97.47</v>
          </cell>
          <cell r="AT278">
            <v>477</v>
          </cell>
          <cell r="AW278">
            <v>5.12</v>
          </cell>
          <cell r="AY278">
            <v>579.59</v>
          </cell>
          <cell r="AZ278">
            <v>2557.7600000000002</v>
          </cell>
        </row>
        <row r="279">
          <cell r="I279" t="str">
            <v>AGENTE COMERCIAL I</v>
          </cell>
          <cell r="J279" t="str">
            <v>01/07/2009</v>
          </cell>
          <cell r="L279">
            <v>956.89</v>
          </cell>
          <cell r="N279">
            <v>227.86</v>
          </cell>
          <cell r="T279">
            <v>56.97</v>
          </cell>
          <cell r="AE279">
            <v>1241.72</v>
          </cell>
          <cell r="AF279">
            <v>354.89</v>
          </cell>
          <cell r="AG279">
            <v>99.33</v>
          </cell>
          <cell r="AH279">
            <v>137.96</v>
          </cell>
          <cell r="AI279">
            <v>41.4</v>
          </cell>
          <cell r="AJ279">
            <v>11.04</v>
          </cell>
          <cell r="AK279">
            <v>103.48</v>
          </cell>
          <cell r="AL279">
            <v>31.05</v>
          </cell>
          <cell r="AM279">
            <v>8.2799999999999994</v>
          </cell>
          <cell r="AN279">
            <v>787.43</v>
          </cell>
          <cell r="AO279">
            <v>194.94</v>
          </cell>
          <cell r="AT279">
            <v>477</v>
          </cell>
          <cell r="AU279">
            <v>273.60000000000002</v>
          </cell>
          <cell r="AW279">
            <v>5.12</v>
          </cell>
          <cell r="AY279">
            <v>950.66</v>
          </cell>
          <cell r="AZ279">
            <v>2979.81</v>
          </cell>
        </row>
        <row r="280">
          <cell r="I280" t="str">
            <v>TÉCNICO ELETRO ELETRÔNICO I</v>
          </cell>
          <cell r="J280" t="str">
            <v>20/07/1998</v>
          </cell>
          <cell r="L280">
            <v>1613.06</v>
          </cell>
          <cell r="M280">
            <v>96.78</v>
          </cell>
          <cell r="O280">
            <v>268.13</v>
          </cell>
          <cell r="R280">
            <v>267.43</v>
          </cell>
          <cell r="S280">
            <v>322.61</v>
          </cell>
          <cell r="T280">
            <v>211.59</v>
          </cell>
          <cell r="V280">
            <v>310.77999999999997</v>
          </cell>
          <cell r="AB280">
            <v>483.92</v>
          </cell>
          <cell r="AE280">
            <v>3574.3</v>
          </cell>
          <cell r="AF280">
            <v>1021.56</v>
          </cell>
          <cell r="AG280">
            <v>285.94</v>
          </cell>
          <cell r="AH280">
            <v>373.95</v>
          </cell>
          <cell r="AI280">
            <v>112.21</v>
          </cell>
          <cell r="AJ280">
            <v>29.92</v>
          </cell>
          <cell r="AK280">
            <v>278.41000000000003</v>
          </cell>
          <cell r="AL280">
            <v>83.54</v>
          </cell>
          <cell r="AM280">
            <v>22.27</v>
          </cell>
          <cell r="AN280">
            <v>2207.8000000000002</v>
          </cell>
          <cell r="AO280">
            <v>429.02</v>
          </cell>
          <cell r="AT280">
            <v>477</v>
          </cell>
          <cell r="AW280">
            <v>10</v>
          </cell>
          <cell r="AY280">
            <v>916.02</v>
          </cell>
          <cell r="AZ280">
            <v>6698.1200000000008</v>
          </cell>
        </row>
        <row r="281">
          <cell r="I281" t="str">
            <v>ENGENHEIRO TRAINEE</v>
          </cell>
          <cell r="J281" t="str">
            <v>08/05/2012</v>
          </cell>
          <cell r="L281">
            <v>2666.5</v>
          </cell>
          <cell r="AE281">
            <v>2666.5</v>
          </cell>
          <cell r="AF281">
            <v>762.1</v>
          </cell>
          <cell r="AG281">
            <v>213.31</v>
          </cell>
          <cell r="AH281">
            <v>296.27999999999997</v>
          </cell>
          <cell r="AI281">
            <v>88.9</v>
          </cell>
          <cell r="AJ281">
            <v>23.7</v>
          </cell>
          <cell r="AK281">
            <v>222.21</v>
          </cell>
          <cell r="AL281">
            <v>66.680000000000007</v>
          </cell>
          <cell r="AM281">
            <v>17.77</v>
          </cell>
          <cell r="AN281">
            <v>1690.95</v>
          </cell>
          <cell r="AO281">
            <v>143.01</v>
          </cell>
          <cell r="AT281">
            <v>477</v>
          </cell>
          <cell r="AW281">
            <v>17.84</v>
          </cell>
          <cell r="AY281">
            <v>637.85</v>
          </cell>
          <cell r="AZ281">
            <v>4995.3</v>
          </cell>
        </row>
        <row r="282">
          <cell r="I282" t="str">
            <v>GERENTE OPERAÇÕES I</v>
          </cell>
          <cell r="J282" t="str">
            <v>05/11/2007</v>
          </cell>
          <cell r="L282">
            <v>6680</v>
          </cell>
          <cell r="AE282">
            <v>6680</v>
          </cell>
          <cell r="AF282">
            <v>1909.19</v>
          </cell>
          <cell r="AG282">
            <v>534.39</v>
          </cell>
          <cell r="AH282">
            <v>742.22</v>
          </cell>
          <cell r="AI282">
            <v>222.71</v>
          </cell>
          <cell r="AJ282">
            <v>59.38</v>
          </cell>
          <cell r="AK282">
            <v>556.66999999999996</v>
          </cell>
          <cell r="AL282">
            <v>167.04</v>
          </cell>
          <cell r="AM282">
            <v>44.53</v>
          </cell>
          <cell r="AN282">
            <v>4236.13</v>
          </cell>
          <cell r="AO282">
            <v>97.47</v>
          </cell>
          <cell r="AT282">
            <v>477</v>
          </cell>
          <cell r="AW282">
            <v>47.7</v>
          </cell>
          <cell r="AY282">
            <v>622.16999999999996</v>
          </cell>
          <cell r="AZ282">
            <v>11538.3</v>
          </cell>
        </row>
        <row r="283">
          <cell r="I283" t="str">
            <v>ASSISTENTE ADMINISTRATIVO II</v>
          </cell>
          <cell r="J283" t="str">
            <v>18/02/2008</v>
          </cell>
          <cell r="L283">
            <v>1500.95</v>
          </cell>
          <cell r="N283">
            <v>211.78</v>
          </cell>
          <cell r="R283">
            <v>15.44</v>
          </cell>
          <cell r="T283">
            <v>56.8</v>
          </cell>
          <cell r="Z283">
            <v>49.8</v>
          </cell>
          <cell r="AE283">
            <v>1834.77</v>
          </cell>
          <cell r="AF283">
            <v>524.39</v>
          </cell>
          <cell r="AG283">
            <v>146.78</v>
          </cell>
          <cell r="AH283">
            <v>208.13</v>
          </cell>
          <cell r="AI283">
            <v>62.45</v>
          </cell>
          <cell r="AJ283">
            <v>16.649999999999999</v>
          </cell>
          <cell r="AK283">
            <v>152.9</v>
          </cell>
          <cell r="AL283">
            <v>45.87</v>
          </cell>
          <cell r="AM283">
            <v>12.23</v>
          </cell>
          <cell r="AN283">
            <v>1169.4000000000001</v>
          </cell>
          <cell r="AO283">
            <v>143.01</v>
          </cell>
          <cell r="AT283">
            <v>477</v>
          </cell>
          <cell r="AW283">
            <v>9.17</v>
          </cell>
          <cell r="AY283">
            <v>629.17999999999995</v>
          </cell>
          <cell r="AZ283">
            <v>3633.35</v>
          </cell>
        </row>
        <row r="284">
          <cell r="I284" t="str">
            <v>AGENTE COMERCIAL II</v>
          </cell>
          <cell r="J284" t="str">
            <v>01/07/2010</v>
          </cell>
          <cell r="L284">
            <v>956.89</v>
          </cell>
          <cell r="N284">
            <v>92.58</v>
          </cell>
          <cell r="T284">
            <v>23.14</v>
          </cell>
          <cell r="Z284">
            <v>302.5</v>
          </cell>
          <cell r="AE284">
            <v>1375.11</v>
          </cell>
          <cell r="AF284">
            <v>393.02</v>
          </cell>
          <cell r="AG284">
            <v>110</v>
          </cell>
          <cell r="AH284">
            <v>152.79</v>
          </cell>
          <cell r="AI284">
            <v>45.85</v>
          </cell>
          <cell r="AJ284">
            <v>12.23</v>
          </cell>
          <cell r="AK284">
            <v>114.6</v>
          </cell>
          <cell r="AL284">
            <v>34.39</v>
          </cell>
          <cell r="AM284">
            <v>9.17</v>
          </cell>
          <cell r="AN284">
            <v>872.05</v>
          </cell>
          <cell r="AO284">
            <v>143.01</v>
          </cell>
          <cell r="AT284">
            <v>477</v>
          </cell>
          <cell r="AW284">
            <v>5.12</v>
          </cell>
          <cell r="AY284">
            <v>625.13</v>
          </cell>
          <cell r="AZ284">
            <v>2872.29</v>
          </cell>
        </row>
        <row r="285">
          <cell r="I285" t="str">
            <v>AGENTE COMERCIAL II</v>
          </cell>
          <cell r="J285" t="str">
            <v>10/01/2011</v>
          </cell>
          <cell r="L285">
            <v>956.89</v>
          </cell>
          <cell r="N285">
            <v>127.51</v>
          </cell>
          <cell r="T285">
            <v>31.88</v>
          </cell>
          <cell r="Z285">
            <v>608</v>
          </cell>
          <cell r="AE285">
            <v>1724.28</v>
          </cell>
          <cell r="AF285">
            <v>492.81</v>
          </cell>
          <cell r="AG285">
            <v>137.94</v>
          </cell>
          <cell r="AH285">
            <v>191.58</v>
          </cell>
          <cell r="AI285">
            <v>57.48</v>
          </cell>
          <cell r="AJ285">
            <v>15.33</v>
          </cell>
          <cell r="AK285">
            <v>143.69</v>
          </cell>
          <cell r="AL285">
            <v>43.12</v>
          </cell>
          <cell r="AM285">
            <v>11.5</v>
          </cell>
          <cell r="AN285">
            <v>1093.45</v>
          </cell>
          <cell r="AO285">
            <v>389.89</v>
          </cell>
          <cell r="AT285">
            <v>477</v>
          </cell>
          <cell r="AU285">
            <v>108.3</v>
          </cell>
          <cell r="AW285">
            <v>5.12</v>
          </cell>
          <cell r="AY285">
            <v>980.31</v>
          </cell>
          <cell r="AZ285">
            <v>3798.04</v>
          </cell>
        </row>
        <row r="286">
          <cell r="I286" t="str">
            <v>TÉCNICO COMERCIAL FISCAL I</v>
          </cell>
          <cell r="J286" t="str">
            <v>10/01/2011</v>
          </cell>
          <cell r="L286">
            <v>1148.26</v>
          </cell>
          <cell r="N286">
            <v>99.9</v>
          </cell>
          <cell r="T286">
            <v>24.98</v>
          </cell>
          <cell r="Z286">
            <v>151.74</v>
          </cell>
          <cell r="AE286">
            <v>1424.88</v>
          </cell>
          <cell r="AF286">
            <v>396.3</v>
          </cell>
          <cell r="AG286">
            <v>110.92</v>
          </cell>
          <cell r="AH286">
            <v>158.32</v>
          </cell>
          <cell r="AI286">
            <v>47.51</v>
          </cell>
          <cell r="AJ286">
            <v>12.67</v>
          </cell>
          <cell r="AK286">
            <v>118.74</v>
          </cell>
          <cell r="AL286">
            <v>35.630000000000003</v>
          </cell>
          <cell r="AM286">
            <v>9.5</v>
          </cell>
          <cell r="AN286">
            <v>889.59</v>
          </cell>
          <cell r="AO286">
            <v>292.42</v>
          </cell>
          <cell r="AT286">
            <v>477</v>
          </cell>
          <cell r="AW286">
            <v>6.54</v>
          </cell>
          <cell r="AY286">
            <v>775.96</v>
          </cell>
          <cell r="AZ286">
            <v>3090.4300000000003</v>
          </cell>
        </row>
        <row r="287">
          <cell r="I287" t="str">
            <v>TÉCNICO ELETRO ELETRÔNICO I</v>
          </cell>
          <cell r="J287" t="str">
            <v>13/03/2006</v>
          </cell>
          <cell r="L287">
            <v>1613.06</v>
          </cell>
          <cell r="N287">
            <v>54.46</v>
          </cell>
          <cell r="S287">
            <v>322.61</v>
          </cell>
          <cell r="T287">
            <v>13.61</v>
          </cell>
          <cell r="AB287">
            <v>483.92</v>
          </cell>
          <cell r="AE287">
            <v>2487.66</v>
          </cell>
          <cell r="AF287">
            <v>710.99</v>
          </cell>
          <cell r="AG287">
            <v>199.01</v>
          </cell>
          <cell r="AH287">
            <v>274.64999999999998</v>
          </cell>
          <cell r="AI287">
            <v>82.41</v>
          </cell>
          <cell r="AJ287">
            <v>21.97</v>
          </cell>
          <cell r="AK287">
            <v>205.99</v>
          </cell>
          <cell r="AL287">
            <v>61.81</v>
          </cell>
          <cell r="AM287">
            <v>16.48</v>
          </cell>
          <cell r="AN287">
            <v>1573.31</v>
          </cell>
          <cell r="AO287">
            <v>194.94</v>
          </cell>
          <cell r="AT287">
            <v>477</v>
          </cell>
          <cell r="AW287">
            <v>10</v>
          </cell>
          <cell r="AY287">
            <v>681.94</v>
          </cell>
          <cell r="AZ287">
            <v>4742.91</v>
          </cell>
        </row>
        <row r="288">
          <cell r="I288" t="str">
            <v>AGENTE COMERCIAL II</v>
          </cell>
          <cell r="J288" t="str">
            <v>10/01/2011</v>
          </cell>
          <cell r="L288">
            <v>956.89</v>
          </cell>
          <cell r="Z288">
            <v>34.5</v>
          </cell>
          <cell r="AE288">
            <v>991.39</v>
          </cell>
          <cell r="AF288">
            <v>265.11</v>
          </cell>
          <cell r="AG288">
            <v>74.2</v>
          </cell>
          <cell r="AH288">
            <v>110.15</v>
          </cell>
          <cell r="AI288">
            <v>33.049999999999997</v>
          </cell>
          <cell r="AJ288">
            <v>8.82</v>
          </cell>
          <cell r="AK288">
            <v>82.61</v>
          </cell>
          <cell r="AL288">
            <v>24.78</v>
          </cell>
          <cell r="AM288">
            <v>6.61</v>
          </cell>
          <cell r="AN288">
            <v>605.33000000000004</v>
          </cell>
          <cell r="AO288">
            <v>194.94</v>
          </cell>
          <cell r="AT288">
            <v>477</v>
          </cell>
          <cell r="AU288">
            <v>28.5</v>
          </cell>
          <cell r="AW288">
            <v>5.12</v>
          </cell>
          <cell r="AY288">
            <v>705.56</v>
          </cell>
          <cell r="AZ288">
            <v>2302.2799999999997</v>
          </cell>
        </row>
        <row r="289">
          <cell r="I289" t="str">
            <v>AGENTE COMERCIAL II</v>
          </cell>
          <cell r="J289" t="str">
            <v>12/04/2012</v>
          </cell>
          <cell r="L289">
            <v>956.89</v>
          </cell>
          <cell r="N289">
            <v>58.61</v>
          </cell>
          <cell r="T289">
            <v>14.65</v>
          </cell>
          <cell r="Z289">
            <v>214.5</v>
          </cell>
          <cell r="AE289">
            <v>1244.6500000000001</v>
          </cell>
          <cell r="AF289">
            <v>337.5</v>
          </cell>
          <cell r="AG289">
            <v>94.46</v>
          </cell>
          <cell r="AH289">
            <v>138.30000000000001</v>
          </cell>
          <cell r="AI289">
            <v>41.49</v>
          </cell>
          <cell r="AJ289">
            <v>11.06</v>
          </cell>
          <cell r="AK289">
            <v>103.72</v>
          </cell>
          <cell r="AL289">
            <v>31.12</v>
          </cell>
          <cell r="AM289">
            <v>8.3000000000000007</v>
          </cell>
          <cell r="AN289">
            <v>765.95</v>
          </cell>
          <cell r="AO289">
            <v>286.02</v>
          </cell>
          <cell r="AT289">
            <v>477</v>
          </cell>
          <cell r="AU289">
            <v>108.3</v>
          </cell>
          <cell r="AW289">
            <v>5.12</v>
          </cell>
          <cell r="AY289">
            <v>876.44</v>
          </cell>
          <cell r="AZ289">
            <v>2887.04</v>
          </cell>
        </row>
        <row r="290">
          <cell r="I290" t="str">
            <v>ASSISTENTE AGUA II</v>
          </cell>
          <cell r="J290" t="str">
            <v>01/12/2004</v>
          </cell>
          <cell r="L290">
            <v>1168.55</v>
          </cell>
          <cell r="N290">
            <v>0.97</v>
          </cell>
          <cell r="S290">
            <v>77.900000000000006</v>
          </cell>
          <cell r="T290">
            <v>0.24</v>
          </cell>
          <cell r="AE290">
            <v>1247.6600000000001</v>
          </cell>
          <cell r="AF290">
            <v>356.59</v>
          </cell>
          <cell r="AG290">
            <v>99.81</v>
          </cell>
          <cell r="AH290">
            <v>138.62</v>
          </cell>
          <cell r="AI290">
            <v>41.59</v>
          </cell>
          <cell r="AJ290">
            <v>11.09</v>
          </cell>
          <cell r="AK290">
            <v>103.98</v>
          </cell>
          <cell r="AL290">
            <v>31.2</v>
          </cell>
          <cell r="AM290">
            <v>8.32</v>
          </cell>
          <cell r="AN290">
            <v>791.2</v>
          </cell>
          <cell r="AO290">
            <v>389.89</v>
          </cell>
          <cell r="AT290">
            <v>477</v>
          </cell>
          <cell r="AW290">
            <v>6.69</v>
          </cell>
          <cell r="AY290">
            <v>873.58</v>
          </cell>
          <cell r="AZ290">
            <v>2912.4400000000005</v>
          </cell>
        </row>
        <row r="291">
          <cell r="I291" t="str">
            <v>AGENTE COMERCIAL II</v>
          </cell>
          <cell r="J291" t="str">
            <v>03/07/2012</v>
          </cell>
          <cell r="L291">
            <v>956.89</v>
          </cell>
          <cell r="N291">
            <v>101.67</v>
          </cell>
          <cell r="T291">
            <v>25.42</v>
          </cell>
          <cell r="Z291">
            <v>1017</v>
          </cell>
          <cell r="AE291">
            <v>2100.98</v>
          </cell>
          <cell r="AF291">
            <v>600.47</v>
          </cell>
          <cell r="AG291">
            <v>168.07</v>
          </cell>
          <cell r="AH291">
            <v>233.44</v>
          </cell>
          <cell r="AI291">
            <v>70.05</v>
          </cell>
          <cell r="AJ291">
            <v>18.670000000000002</v>
          </cell>
          <cell r="AK291">
            <v>175.08</v>
          </cell>
          <cell r="AL291">
            <v>52.53</v>
          </cell>
          <cell r="AM291">
            <v>14.01</v>
          </cell>
          <cell r="AN291">
            <v>1332.32</v>
          </cell>
          <cell r="AO291">
            <v>389.89</v>
          </cell>
          <cell r="AT291">
            <v>477</v>
          </cell>
          <cell r="AW291">
            <v>5.12</v>
          </cell>
          <cell r="AY291">
            <v>872.01</v>
          </cell>
          <cell r="AZ291">
            <v>4305.3099999999995</v>
          </cell>
        </row>
        <row r="292">
          <cell r="I292" t="str">
            <v>ASSISTENTE ADMINISTRATIVO I</v>
          </cell>
          <cell r="J292" t="str">
            <v>10/12/2009</v>
          </cell>
          <cell r="L292">
            <v>809.35</v>
          </cell>
          <cell r="AE292">
            <v>809.35</v>
          </cell>
          <cell r="AF292">
            <v>231.32</v>
          </cell>
          <cell r="AG292">
            <v>64.739999999999995</v>
          </cell>
          <cell r="AH292">
            <v>89.92</v>
          </cell>
          <cell r="AI292">
            <v>26.98</v>
          </cell>
          <cell r="AJ292">
            <v>7.2</v>
          </cell>
          <cell r="AK292">
            <v>67.44</v>
          </cell>
          <cell r="AL292">
            <v>20.239999999999998</v>
          </cell>
          <cell r="AM292">
            <v>5.39</v>
          </cell>
          <cell r="AN292">
            <v>513.23</v>
          </cell>
          <cell r="AO292">
            <v>97.47</v>
          </cell>
          <cell r="AT292">
            <v>477</v>
          </cell>
          <cell r="AW292">
            <v>4.0199999999999996</v>
          </cell>
          <cell r="AY292">
            <v>578.49</v>
          </cell>
          <cell r="AZ292">
            <v>1901.0700000000002</v>
          </cell>
        </row>
        <row r="293">
          <cell r="I293" t="str">
            <v>SUPERVISOR MANUTENÇÃO REDES ESGOTO I</v>
          </cell>
          <cell r="J293" t="str">
            <v>01/03/2002</v>
          </cell>
          <cell r="L293">
            <v>1866.55</v>
          </cell>
          <cell r="M293">
            <v>23.96</v>
          </cell>
          <cell r="N293">
            <v>830.12</v>
          </cell>
          <cell r="O293">
            <v>517.83000000000004</v>
          </cell>
          <cell r="R293">
            <v>6.58</v>
          </cell>
          <cell r="T293">
            <v>338.63</v>
          </cell>
          <cell r="AE293">
            <v>3611.06</v>
          </cell>
          <cell r="AF293">
            <v>1248.73</v>
          </cell>
          <cell r="AG293">
            <v>288.88</v>
          </cell>
          <cell r="AH293">
            <v>-2121.71</v>
          </cell>
          <cell r="AI293">
            <v>-763.93</v>
          </cell>
          <cell r="AJ293">
            <v>-169.74</v>
          </cell>
          <cell r="AK293">
            <v>300.91000000000003</v>
          </cell>
          <cell r="AL293">
            <v>108.35</v>
          </cell>
          <cell r="AM293">
            <v>24.07</v>
          </cell>
          <cell r="AN293">
            <v>-1084.44</v>
          </cell>
          <cell r="AO293">
            <v>286.02</v>
          </cell>
          <cell r="AT293">
            <v>477</v>
          </cell>
          <cell r="AW293">
            <v>11.89</v>
          </cell>
          <cell r="AY293">
            <v>774.91</v>
          </cell>
          <cell r="AZ293">
            <v>3301.5299999999997</v>
          </cell>
        </row>
        <row r="294">
          <cell r="I294" t="str">
            <v>TÉCNICO ÁGUA II</v>
          </cell>
          <cell r="J294" t="str">
            <v>16/06/1998</v>
          </cell>
          <cell r="L294">
            <v>1751.61</v>
          </cell>
          <cell r="M294">
            <v>105.1</v>
          </cell>
          <cell r="R294">
            <v>241.42</v>
          </cell>
          <cell r="S294">
            <v>350.32</v>
          </cell>
          <cell r="T294">
            <v>126.39</v>
          </cell>
          <cell r="V294">
            <v>264.14999999999998</v>
          </cell>
          <cell r="AC294">
            <v>124.4</v>
          </cell>
          <cell r="AE294">
            <v>2963.39</v>
          </cell>
          <cell r="AF294">
            <v>846.96</v>
          </cell>
          <cell r="AG294">
            <v>237.07</v>
          </cell>
          <cell r="AH294">
            <v>324.85000000000002</v>
          </cell>
          <cell r="AI294">
            <v>97.47</v>
          </cell>
          <cell r="AJ294">
            <v>25.99</v>
          </cell>
          <cell r="AK294">
            <v>243.64</v>
          </cell>
          <cell r="AL294">
            <v>73.11</v>
          </cell>
          <cell r="AM294">
            <v>19.489999999999998</v>
          </cell>
          <cell r="AN294">
            <v>1868.58</v>
          </cell>
          <cell r="AO294">
            <v>194.94</v>
          </cell>
          <cell r="AT294">
            <v>477</v>
          </cell>
          <cell r="AW294">
            <v>11.03</v>
          </cell>
          <cell r="AY294">
            <v>682.97</v>
          </cell>
          <cell r="AZ294">
            <v>5514.9400000000005</v>
          </cell>
        </row>
        <row r="295">
          <cell r="I295" t="str">
            <v>AGENTE COMERCIAL I</v>
          </cell>
          <cell r="J295" t="str">
            <v>01/10/2006</v>
          </cell>
          <cell r="L295">
            <v>956.89</v>
          </cell>
          <cell r="N295">
            <v>137.55000000000001</v>
          </cell>
          <cell r="T295">
            <v>34.39</v>
          </cell>
          <cell r="Z295">
            <v>122.5</v>
          </cell>
          <cell r="AE295">
            <v>1251.33</v>
          </cell>
          <cell r="AF295">
            <v>357.64</v>
          </cell>
          <cell r="AG295">
            <v>100.1</v>
          </cell>
          <cell r="AH295">
            <v>139.03</v>
          </cell>
          <cell r="AI295">
            <v>41.72</v>
          </cell>
          <cell r="AJ295">
            <v>11.13</v>
          </cell>
          <cell r="AK295">
            <v>104.27</v>
          </cell>
          <cell r="AL295">
            <v>31.29</v>
          </cell>
          <cell r="AM295">
            <v>8.34</v>
          </cell>
          <cell r="AN295">
            <v>793.52</v>
          </cell>
          <cell r="AO295">
            <v>194.94</v>
          </cell>
          <cell r="AT295">
            <v>477</v>
          </cell>
          <cell r="AU295">
            <v>37.049999999999997</v>
          </cell>
          <cell r="AW295">
            <v>5.12</v>
          </cell>
          <cell r="AY295">
            <v>714.11</v>
          </cell>
          <cell r="AZ295">
            <v>2758.96</v>
          </cell>
        </row>
        <row r="296">
          <cell r="I296" t="str">
            <v>TÉCNICO ELETRO ELETRÔNICO III</v>
          </cell>
          <cell r="J296" t="str">
            <v>06/03/2006</v>
          </cell>
          <cell r="L296">
            <v>2883.85</v>
          </cell>
          <cell r="N296">
            <v>214.63</v>
          </cell>
          <cell r="O296">
            <v>311.17</v>
          </cell>
          <cell r="T296">
            <v>131.44999999999999</v>
          </cell>
          <cell r="AB296">
            <v>865.15</v>
          </cell>
          <cell r="AE296">
            <v>4406.25</v>
          </cell>
          <cell r="AF296">
            <v>1931.32</v>
          </cell>
          <cell r="AG296">
            <v>540.59</v>
          </cell>
          <cell r="AH296">
            <v>2729.37</v>
          </cell>
          <cell r="AI296">
            <v>818.97</v>
          </cell>
          <cell r="AJ296">
            <v>218.35</v>
          </cell>
          <cell r="AK296">
            <v>354.54</v>
          </cell>
          <cell r="AL296">
            <v>106.38</v>
          </cell>
          <cell r="AM296">
            <v>28.36</v>
          </cell>
          <cell r="AN296">
            <v>6727.88</v>
          </cell>
          <cell r="AO296">
            <v>389.89</v>
          </cell>
          <cell r="AT296">
            <v>477</v>
          </cell>
          <cell r="AW296">
            <v>19.46</v>
          </cell>
          <cell r="AY296">
            <v>886.35</v>
          </cell>
          <cell r="AZ296">
            <v>12020.48</v>
          </cell>
        </row>
        <row r="297">
          <cell r="I297" t="str">
            <v>AGENTE COMERCIAL I</v>
          </cell>
          <cell r="J297" t="str">
            <v>01/09/2006</v>
          </cell>
          <cell r="L297">
            <v>956.89</v>
          </cell>
          <cell r="N297">
            <v>6.7</v>
          </cell>
          <cell r="T297">
            <v>1.68</v>
          </cell>
          <cell r="AE297">
            <v>965.27</v>
          </cell>
          <cell r="AF297">
            <v>403.51</v>
          </cell>
          <cell r="AG297">
            <v>112.94</v>
          </cell>
          <cell r="AH297">
            <v>2874.58</v>
          </cell>
          <cell r="AI297">
            <v>862.54</v>
          </cell>
          <cell r="AJ297">
            <v>229.97</v>
          </cell>
          <cell r="AK297">
            <v>92.12</v>
          </cell>
          <cell r="AL297">
            <v>27.64</v>
          </cell>
          <cell r="AM297">
            <v>7.36</v>
          </cell>
          <cell r="AN297">
            <v>4610.66</v>
          </cell>
          <cell r="AO297">
            <v>389.89</v>
          </cell>
          <cell r="AT297">
            <v>477</v>
          </cell>
          <cell r="AU297">
            <v>142.5</v>
          </cell>
          <cell r="AW297">
            <v>5.12</v>
          </cell>
          <cell r="AY297">
            <v>1014.51</v>
          </cell>
          <cell r="AZ297">
            <v>6590.4400000000005</v>
          </cell>
        </row>
        <row r="298">
          <cell r="I298" t="str">
            <v>ANALISTA SUPORTE II</v>
          </cell>
          <cell r="J298" t="str">
            <v>01/08/2006</v>
          </cell>
          <cell r="L298">
            <v>2011.15</v>
          </cell>
          <cell r="N298">
            <v>91.39</v>
          </cell>
          <cell r="R298">
            <v>0.84</v>
          </cell>
          <cell r="T298">
            <v>23.06</v>
          </cell>
          <cell r="AE298">
            <v>2126.44</v>
          </cell>
          <cell r="AF298">
            <v>607.75</v>
          </cell>
          <cell r="AG298">
            <v>170.11</v>
          </cell>
          <cell r="AH298">
            <v>236.27</v>
          </cell>
          <cell r="AI298">
            <v>70.89</v>
          </cell>
          <cell r="AJ298">
            <v>18.91</v>
          </cell>
          <cell r="AK298">
            <v>177.2</v>
          </cell>
          <cell r="AL298">
            <v>53.17</v>
          </cell>
          <cell r="AM298">
            <v>14.18</v>
          </cell>
          <cell r="AN298">
            <v>1348.48</v>
          </cell>
          <cell r="AO298">
            <v>429.02</v>
          </cell>
          <cell r="AT298">
            <v>477</v>
          </cell>
          <cell r="AW298">
            <v>12.96</v>
          </cell>
          <cell r="AY298">
            <v>918.98</v>
          </cell>
          <cell r="AZ298">
            <v>4393.8999999999996</v>
          </cell>
        </row>
        <row r="299">
          <cell r="I299" t="str">
            <v>AGENTE COMERCIAL II</v>
          </cell>
          <cell r="J299" t="str">
            <v>10/01/2011</v>
          </cell>
          <cell r="L299">
            <v>956.89</v>
          </cell>
          <cell r="Z299">
            <v>350</v>
          </cell>
          <cell r="AE299">
            <v>1306.8900000000001</v>
          </cell>
          <cell r="AF299">
            <v>373.52</v>
          </cell>
          <cell r="AG299">
            <v>104.55</v>
          </cell>
          <cell r="AH299">
            <v>145.21</v>
          </cell>
          <cell r="AI299">
            <v>43.58</v>
          </cell>
          <cell r="AJ299">
            <v>11.62</v>
          </cell>
          <cell r="AK299">
            <v>108.91</v>
          </cell>
          <cell r="AL299">
            <v>32.68</v>
          </cell>
          <cell r="AM299">
            <v>8.7100000000000009</v>
          </cell>
          <cell r="AN299">
            <v>828.78</v>
          </cell>
          <cell r="AO299">
            <v>286.02</v>
          </cell>
          <cell r="AT299">
            <v>477</v>
          </cell>
          <cell r="AW299">
            <v>5.12</v>
          </cell>
          <cell r="AY299">
            <v>768.14</v>
          </cell>
          <cell r="AZ299">
            <v>2903.8100000000004</v>
          </cell>
        </row>
        <row r="300">
          <cell r="I300" t="str">
            <v>CONSULTOR - A</v>
          </cell>
          <cell r="J300" t="str">
            <v>01/01/2009</v>
          </cell>
          <cell r="L300">
            <v>29000</v>
          </cell>
          <cell r="AE300">
            <v>29000</v>
          </cell>
          <cell r="AT300">
            <v>477</v>
          </cell>
          <cell r="AY300">
            <v>477</v>
          </cell>
          <cell r="AZ300">
            <v>29477</v>
          </cell>
        </row>
        <row r="301">
          <cell r="I301" t="str">
            <v>AGENTE COMERCIAL II</v>
          </cell>
          <cell r="J301" t="str">
            <v>16/02/2012</v>
          </cell>
          <cell r="L301">
            <v>956.89</v>
          </cell>
          <cell r="Z301">
            <v>426</v>
          </cell>
          <cell r="AE301">
            <v>1382.89</v>
          </cell>
          <cell r="AF301">
            <v>377.01</v>
          </cell>
          <cell r="AG301">
            <v>105.52</v>
          </cell>
          <cell r="AH301">
            <v>122.92</v>
          </cell>
          <cell r="AI301">
            <v>36.880000000000003</v>
          </cell>
          <cell r="AJ301">
            <v>9.83</v>
          </cell>
          <cell r="AK301">
            <v>113.85</v>
          </cell>
          <cell r="AL301">
            <v>34.159999999999997</v>
          </cell>
          <cell r="AM301">
            <v>9.11</v>
          </cell>
          <cell r="AN301">
            <v>809.28</v>
          </cell>
          <cell r="AO301">
            <v>286.02</v>
          </cell>
          <cell r="AT301">
            <v>477</v>
          </cell>
          <cell r="AW301">
            <v>5.12</v>
          </cell>
          <cell r="AY301">
            <v>768.14</v>
          </cell>
          <cell r="AZ301">
            <v>2960.3100000000004</v>
          </cell>
        </row>
        <row r="302">
          <cell r="I302" t="str">
            <v>AGENTE COMERCIAL II</v>
          </cell>
          <cell r="J302" t="str">
            <v>12/04/2012</v>
          </cell>
          <cell r="L302">
            <v>956.89</v>
          </cell>
          <cell r="N302">
            <v>54.42</v>
          </cell>
          <cell r="T302">
            <v>13.61</v>
          </cell>
          <cell r="Z302">
            <v>247.5</v>
          </cell>
          <cell r="AE302">
            <v>1272.42</v>
          </cell>
          <cell r="AF302">
            <v>363.67</v>
          </cell>
          <cell r="AG302">
            <v>101.79</v>
          </cell>
          <cell r="AH302">
            <v>141.37</v>
          </cell>
          <cell r="AI302">
            <v>42.42</v>
          </cell>
          <cell r="AJ302">
            <v>11.31</v>
          </cell>
          <cell r="AK302">
            <v>106.03</v>
          </cell>
          <cell r="AL302">
            <v>31.81</v>
          </cell>
          <cell r="AM302">
            <v>8.48</v>
          </cell>
          <cell r="AN302">
            <v>806.88</v>
          </cell>
          <cell r="AO302">
            <v>286.02</v>
          </cell>
          <cell r="AT302">
            <v>477</v>
          </cell>
          <cell r="AW302">
            <v>5.12</v>
          </cell>
          <cell r="AY302">
            <v>768.14</v>
          </cell>
          <cell r="AZ302">
            <v>2847.44</v>
          </cell>
        </row>
        <row r="303">
          <cell r="I303" t="str">
            <v>GESTOR CONTROLADORIA I</v>
          </cell>
          <cell r="J303" t="str">
            <v>11/07/2012</v>
          </cell>
          <cell r="L303">
            <v>5000</v>
          </cell>
          <cell r="AE303">
            <v>5000</v>
          </cell>
          <cell r="AF303">
            <v>1429.04</v>
          </cell>
          <cell r="AG303">
            <v>400</v>
          </cell>
          <cell r="AH303">
            <v>555.55999999999995</v>
          </cell>
          <cell r="AI303">
            <v>166.7</v>
          </cell>
          <cell r="AJ303">
            <v>44.44</v>
          </cell>
          <cell r="AK303">
            <v>416.67</v>
          </cell>
          <cell r="AL303">
            <v>125.02</v>
          </cell>
          <cell r="AM303">
            <v>33.33</v>
          </cell>
          <cell r="AN303">
            <v>3170.76</v>
          </cell>
          <cell r="AO303">
            <v>389.89</v>
          </cell>
          <cell r="AT303">
            <v>477</v>
          </cell>
          <cell r="AW303">
            <v>35.200000000000003</v>
          </cell>
          <cell r="AY303">
            <v>902.09</v>
          </cell>
          <cell r="AZ303">
            <v>9072.85</v>
          </cell>
        </row>
        <row r="304">
          <cell r="I304" t="str">
            <v>TÉCNICO ÁGUA III</v>
          </cell>
          <cell r="J304" t="str">
            <v>15/02/1978</v>
          </cell>
          <cell r="K304" t="str">
            <v>25/03/2009</v>
          </cell>
          <cell r="L304">
            <v>1969.36</v>
          </cell>
          <cell r="AE304">
            <v>1969.36</v>
          </cell>
          <cell r="AH304">
            <v>-1094.0899999999999</v>
          </cell>
          <cell r="AI304">
            <v>-328.29</v>
          </cell>
          <cell r="AJ304">
            <v>-87.53</v>
          </cell>
          <cell r="AN304">
            <v>-1509.91</v>
          </cell>
          <cell r="AO304">
            <v>97.47</v>
          </cell>
          <cell r="AW304">
            <v>14.65</v>
          </cell>
          <cell r="AY304">
            <v>112.12</v>
          </cell>
          <cell r="AZ304">
            <v>571.56999999999994</v>
          </cell>
        </row>
        <row r="305">
          <cell r="I305" t="str">
            <v>AGENTE COMERCIAL II</v>
          </cell>
          <cell r="J305" t="str">
            <v>15/08/2012</v>
          </cell>
          <cell r="L305">
            <v>956.89</v>
          </cell>
          <cell r="N305">
            <v>122</v>
          </cell>
          <cell r="T305">
            <v>30.5</v>
          </cell>
          <cell r="Z305">
            <v>237.5</v>
          </cell>
          <cell r="AE305">
            <v>1346.89</v>
          </cell>
          <cell r="AF305">
            <v>384.95</v>
          </cell>
          <cell r="AG305">
            <v>107.75</v>
          </cell>
          <cell r="AH305">
            <v>149.65</v>
          </cell>
          <cell r="AI305">
            <v>44.91</v>
          </cell>
          <cell r="AJ305">
            <v>11.97</v>
          </cell>
          <cell r="AK305">
            <v>112.24</v>
          </cell>
          <cell r="AL305">
            <v>33.67</v>
          </cell>
          <cell r="AM305">
            <v>8.98</v>
          </cell>
          <cell r="AN305">
            <v>854.12</v>
          </cell>
          <cell r="AO305">
            <v>572.03</v>
          </cell>
          <cell r="AT305">
            <v>477</v>
          </cell>
          <cell r="AW305">
            <v>5.12</v>
          </cell>
          <cell r="AY305">
            <v>1054.1500000000001</v>
          </cell>
          <cell r="AZ305">
            <v>3255.16</v>
          </cell>
        </row>
        <row r="306">
          <cell r="I306" t="str">
            <v>AGENTE COMERCIAL II</v>
          </cell>
          <cell r="J306" t="str">
            <v>03/07/2012</v>
          </cell>
          <cell r="L306">
            <v>956.89</v>
          </cell>
          <cell r="N306">
            <v>1.44</v>
          </cell>
          <cell r="T306">
            <v>0.36</v>
          </cell>
          <cell r="Z306">
            <v>375</v>
          </cell>
          <cell r="AE306">
            <v>1333.69</v>
          </cell>
          <cell r="AF306">
            <v>381.18</v>
          </cell>
          <cell r="AG306">
            <v>106.69</v>
          </cell>
          <cell r="AH306">
            <v>148.19</v>
          </cell>
          <cell r="AI306">
            <v>44.46</v>
          </cell>
          <cell r="AJ306">
            <v>11.86</v>
          </cell>
          <cell r="AK306">
            <v>111.14</v>
          </cell>
          <cell r="AL306">
            <v>33.340000000000003</v>
          </cell>
          <cell r="AM306">
            <v>8.89</v>
          </cell>
          <cell r="AN306">
            <v>845.75</v>
          </cell>
          <cell r="AO306">
            <v>292.42</v>
          </cell>
          <cell r="AT306">
            <v>477</v>
          </cell>
          <cell r="AW306">
            <v>5.12</v>
          </cell>
          <cell r="AY306">
            <v>774.54</v>
          </cell>
          <cell r="AZ306">
            <v>2953.98</v>
          </cell>
        </row>
        <row r="307">
          <cell r="I307" t="str">
            <v>ASSISTENTE ADMINISTRATIVO I</v>
          </cell>
          <cell r="J307" t="str">
            <v>08/11/2010</v>
          </cell>
          <cell r="L307">
            <v>839.23</v>
          </cell>
          <cell r="N307">
            <v>4.66</v>
          </cell>
          <cell r="T307">
            <v>1.17</v>
          </cell>
          <cell r="Z307">
            <v>80</v>
          </cell>
          <cell r="AE307">
            <v>925.06</v>
          </cell>
          <cell r="AF307">
            <v>264.39</v>
          </cell>
          <cell r="AG307">
            <v>74</v>
          </cell>
          <cell r="AH307">
            <v>102.78</v>
          </cell>
          <cell r="AI307">
            <v>30.84</v>
          </cell>
          <cell r="AJ307">
            <v>8.2200000000000006</v>
          </cell>
          <cell r="AK307">
            <v>77.09</v>
          </cell>
          <cell r="AL307">
            <v>23.13</v>
          </cell>
          <cell r="AM307">
            <v>6.16</v>
          </cell>
          <cell r="AN307">
            <v>586.61</v>
          </cell>
          <cell r="AO307">
            <v>389.89</v>
          </cell>
          <cell r="AR307">
            <v>359.71</v>
          </cell>
          <cell r="AT307">
            <v>477</v>
          </cell>
          <cell r="AU307">
            <v>108.3</v>
          </cell>
          <cell r="AW307">
            <v>4.24</v>
          </cell>
          <cell r="AY307">
            <v>1339.14</v>
          </cell>
          <cell r="AZ307">
            <v>2850.81</v>
          </cell>
        </row>
        <row r="308">
          <cell r="I308" t="str">
            <v>ESTAGIÁRIO I</v>
          </cell>
          <cell r="J308" t="str">
            <v>20/05/2011</v>
          </cell>
          <cell r="L308">
            <v>321.56</v>
          </cell>
          <cell r="AT308">
            <v>179</v>
          </cell>
          <cell r="AW308">
            <v>2.39</v>
          </cell>
          <cell r="AY308">
            <v>181.39</v>
          </cell>
          <cell r="AZ308">
            <v>181.39</v>
          </cell>
        </row>
        <row r="309">
          <cell r="I309" t="str">
            <v>ASSISTENTE ADMINISTRATIVO I</v>
          </cell>
          <cell r="J309" t="str">
            <v>04/06/2012</v>
          </cell>
          <cell r="L309">
            <v>839.23</v>
          </cell>
          <cell r="N309">
            <v>21.68</v>
          </cell>
          <cell r="O309">
            <v>108.95</v>
          </cell>
          <cell r="T309">
            <v>32.659999999999997</v>
          </cell>
          <cell r="Z309">
            <v>560</v>
          </cell>
          <cell r="AE309">
            <v>1562.52</v>
          </cell>
          <cell r="AF309">
            <v>446.58</v>
          </cell>
          <cell r="AG309">
            <v>125</v>
          </cell>
          <cell r="AH309">
            <v>173.61</v>
          </cell>
          <cell r="AI309">
            <v>52.09</v>
          </cell>
          <cell r="AJ309">
            <v>13.88</v>
          </cell>
          <cell r="AK309">
            <v>130.19999999999999</v>
          </cell>
          <cell r="AL309">
            <v>39.06</v>
          </cell>
          <cell r="AM309">
            <v>10.42</v>
          </cell>
          <cell r="AN309">
            <v>990.84</v>
          </cell>
          <cell r="AO309">
            <v>292.42</v>
          </cell>
          <cell r="AQ309">
            <v>215.83</v>
          </cell>
          <cell r="AT309">
            <v>477</v>
          </cell>
          <cell r="AW309">
            <v>4.24</v>
          </cell>
          <cell r="AY309">
            <v>989.49</v>
          </cell>
          <cell r="AZ309">
            <v>3542.85</v>
          </cell>
        </row>
        <row r="310">
          <cell r="I310" t="str">
            <v>ASSISTENTE ADMINISTRATIVO I</v>
          </cell>
          <cell r="J310" t="str">
            <v>17/02/2011</v>
          </cell>
          <cell r="L310">
            <v>1007.07</v>
          </cell>
          <cell r="AE310">
            <v>1007.07</v>
          </cell>
          <cell r="AF310">
            <v>287.83</v>
          </cell>
          <cell r="AG310">
            <v>80.56</v>
          </cell>
          <cell r="AH310">
            <v>-0.95</v>
          </cell>
          <cell r="AI310">
            <v>-0.28000000000000003</v>
          </cell>
          <cell r="AJ310">
            <v>-7.0000000000000007E-2</v>
          </cell>
          <cell r="AK310">
            <v>83.92</v>
          </cell>
          <cell r="AL310">
            <v>25.18</v>
          </cell>
          <cell r="AM310">
            <v>6.71</v>
          </cell>
          <cell r="AN310">
            <v>482.9</v>
          </cell>
          <cell r="AO310">
            <v>286.02</v>
          </cell>
          <cell r="AT310">
            <v>477</v>
          </cell>
          <cell r="AW310">
            <v>5.49</v>
          </cell>
          <cell r="AY310">
            <v>768.51</v>
          </cell>
          <cell r="AZ310">
            <v>2258.48</v>
          </cell>
        </row>
        <row r="311">
          <cell r="I311" t="str">
            <v>OPERADOR ETA</v>
          </cell>
          <cell r="J311" t="str">
            <v>11/07/2011</v>
          </cell>
          <cell r="L311">
            <v>886.18</v>
          </cell>
          <cell r="N311">
            <v>3.37</v>
          </cell>
          <cell r="R311">
            <v>115.99</v>
          </cell>
          <cell r="S311">
            <v>177.24</v>
          </cell>
          <cell r="T311">
            <v>61.42</v>
          </cell>
          <cell r="V311">
            <v>126.32</v>
          </cell>
          <cell r="AC311">
            <v>124.4</v>
          </cell>
          <cell r="AE311">
            <v>1494.92</v>
          </cell>
          <cell r="AF311">
            <v>427.26</v>
          </cell>
          <cell r="AG311">
            <v>119.59</v>
          </cell>
          <cell r="AH311">
            <v>161.9</v>
          </cell>
          <cell r="AI311">
            <v>48.58</v>
          </cell>
          <cell r="AJ311">
            <v>12.95</v>
          </cell>
          <cell r="AK311">
            <v>121.43</v>
          </cell>
          <cell r="AL311">
            <v>36.44</v>
          </cell>
          <cell r="AM311">
            <v>9.7100000000000009</v>
          </cell>
          <cell r="AN311">
            <v>937.86</v>
          </cell>
          <cell r="AO311">
            <v>286.02</v>
          </cell>
          <cell r="AT311">
            <v>477</v>
          </cell>
          <cell r="AW311">
            <v>4.59</v>
          </cell>
          <cell r="AX311">
            <v>104</v>
          </cell>
          <cell r="AY311">
            <v>871.61</v>
          </cell>
          <cell r="AZ311">
            <v>3304.3900000000003</v>
          </cell>
        </row>
        <row r="312">
          <cell r="I312" t="str">
            <v>AGENTE COMERCIAL I</v>
          </cell>
          <cell r="J312" t="str">
            <v>17/09/2012</v>
          </cell>
          <cell r="L312">
            <v>956.89</v>
          </cell>
          <cell r="AE312">
            <v>956.89</v>
          </cell>
          <cell r="AF312">
            <v>127.63</v>
          </cell>
          <cell r="AG312">
            <v>35.72</v>
          </cell>
          <cell r="AN312">
            <v>163.35</v>
          </cell>
          <cell r="AT312">
            <v>222.6</v>
          </cell>
          <cell r="AW312">
            <v>5.12</v>
          </cell>
          <cell r="AY312">
            <v>227.72</v>
          </cell>
          <cell r="AZ312">
            <v>1347.96</v>
          </cell>
        </row>
        <row r="313">
          <cell r="I313" t="str">
            <v>AGENTE COMERCIAL II</v>
          </cell>
          <cell r="J313" t="str">
            <v>16/02/2012</v>
          </cell>
          <cell r="L313">
            <v>956.89</v>
          </cell>
          <cell r="N313">
            <v>69.14</v>
          </cell>
          <cell r="T313">
            <v>17.29</v>
          </cell>
          <cell r="Z313">
            <v>195</v>
          </cell>
          <cell r="AE313">
            <v>1238.32</v>
          </cell>
          <cell r="AF313">
            <v>353.92</v>
          </cell>
          <cell r="AG313">
            <v>99.06</v>
          </cell>
          <cell r="AH313">
            <v>137.59</v>
          </cell>
          <cell r="AI313">
            <v>41.29</v>
          </cell>
          <cell r="AJ313">
            <v>11.01</v>
          </cell>
          <cell r="AK313">
            <v>103.76</v>
          </cell>
          <cell r="AL313">
            <v>31.13</v>
          </cell>
          <cell r="AM313">
            <v>8.3000000000000007</v>
          </cell>
          <cell r="AN313">
            <v>786.06</v>
          </cell>
          <cell r="AO313">
            <v>715.04</v>
          </cell>
          <cell r="AT313">
            <v>477</v>
          </cell>
          <cell r="AW313">
            <v>5.12</v>
          </cell>
          <cell r="AY313">
            <v>1197.1600000000001</v>
          </cell>
          <cell r="AZ313">
            <v>3221.54</v>
          </cell>
        </row>
        <row r="314">
          <cell r="I314" t="str">
            <v>SUPERVISOR II</v>
          </cell>
          <cell r="J314" t="str">
            <v>27/08/2007</v>
          </cell>
          <cell r="L314">
            <v>2141.2800000000002</v>
          </cell>
          <cell r="N314">
            <v>45.5</v>
          </cell>
          <cell r="T314">
            <v>11.38</v>
          </cell>
          <cell r="AE314">
            <v>2198.16</v>
          </cell>
          <cell r="AF314">
            <v>567.04999999999995</v>
          </cell>
          <cell r="AG314">
            <v>158.72</v>
          </cell>
          <cell r="AH314">
            <v>241.08</v>
          </cell>
          <cell r="AI314">
            <v>72.34</v>
          </cell>
          <cell r="AJ314">
            <v>19.28</v>
          </cell>
          <cell r="AK314">
            <v>183.18</v>
          </cell>
          <cell r="AL314">
            <v>54.97</v>
          </cell>
          <cell r="AM314">
            <v>14.66</v>
          </cell>
          <cell r="AN314">
            <v>1311.28</v>
          </cell>
          <cell r="AO314">
            <v>194.94</v>
          </cell>
          <cell r="AT314">
            <v>477</v>
          </cell>
          <cell r="AW314">
            <v>13.93</v>
          </cell>
          <cell r="AY314">
            <v>685.87</v>
          </cell>
          <cell r="AZ314">
            <v>4195.3099999999995</v>
          </cell>
        </row>
        <row r="315">
          <cell r="I315" t="str">
            <v>GESTOR MEDICAO E CONTRATOS I</v>
          </cell>
          <cell r="J315" t="str">
            <v>16/01/2012</v>
          </cell>
          <cell r="L315">
            <v>6200</v>
          </cell>
          <cell r="AE315">
            <v>6200</v>
          </cell>
          <cell r="AF315">
            <v>1772</v>
          </cell>
          <cell r="AG315">
            <v>496</v>
          </cell>
          <cell r="AH315">
            <v>688.89</v>
          </cell>
          <cell r="AI315">
            <v>206.7</v>
          </cell>
          <cell r="AJ315">
            <v>55.11</v>
          </cell>
          <cell r="AK315">
            <v>516.66999999999996</v>
          </cell>
          <cell r="AL315">
            <v>155.04</v>
          </cell>
          <cell r="AM315">
            <v>41.33</v>
          </cell>
          <cell r="AN315">
            <v>3931.74</v>
          </cell>
          <cell r="AO315">
            <v>632.9</v>
          </cell>
          <cell r="AT315">
            <v>477</v>
          </cell>
          <cell r="AW315">
            <v>44.13</v>
          </cell>
          <cell r="AY315">
            <v>1154.03</v>
          </cell>
          <cell r="AZ315">
            <v>11285.77</v>
          </cell>
        </row>
        <row r="316">
          <cell r="I316" t="str">
            <v>ASSISTENTE ADMINISTRATIVO II</v>
          </cell>
          <cell r="J316" t="str">
            <v>12/01/2009</v>
          </cell>
          <cell r="L316">
            <v>1761.79</v>
          </cell>
          <cell r="AE316">
            <v>1761.79</v>
          </cell>
          <cell r="AF316">
            <v>503.53</v>
          </cell>
          <cell r="AG316">
            <v>140.94</v>
          </cell>
          <cell r="AH316">
            <v>195.75</v>
          </cell>
          <cell r="AI316">
            <v>58.74</v>
          </cell>
          <cell r="AJ316">
            <v>15.66</v>
          </cell>
          <cell r="AK316">
            <v>146.82</v>
          </cell>
          <cell r="AL316">
            <v>44.05</v>
          </cell>
          <cell r="AM316">
            <v>11.75</v>
          </cell>
          <cell r="AN316">
            <v>1117.24</v>
          </cell>
          <cell r="AO316">
            <v>97.47</v>
          </cell>
          <cell r="AT316">
            <v>477</v>
          </cell>
          <cell r="AU316">
            <v>71.25</v>
          </cell>
          <cell r="AW316">
            <v>11.11</v>
          </cell>
          <cell r="AY316">
            <v>656.83</v>
          </cell>
          <cell r="AZ316">
            <v>3535.86</v>
          </cell>
        </row>
        <row r="317">
          <cell r="I317" t="str">
            <v>TÉCNICO NÍVEL SUPERIOR I</v>
          </cell>
          <cell r="J317" t="str">
            <v>06/03/2006</v>
          </cell>
          <cell r="L317">
            <v>2196.46</v>
          </cell>
          <cell r="N317">
            <v>10.98</v>
          </cell>
          <cell r="T317">
            <v>2.75</v>
          </cell>
          <cell r="AE317">
            <v>2210.19</v>
          </cell>
          <cell r="AF317">
            <v>631.69000000000005</v>
          </cell>
          <cell r="AG317">
            <v>176.81</v>
          </cell>
          <cell r="AH317">
            <v>245.58</v>
          </cell>
          <cell r="AI317">
            <v>73.680000000000007</v>
          </cell>
          <cell r="AJ317">
            <v>19.64</v>
          </cell>
          <cell r="AK317">
            <v>184.18</v>
          </cell>
          <cell r="AL317">
            <v>55.27</v>
          </cell>
          <cell r="AM317">
            <v>14.74</v>
          </cell>
          <cell r="AN317">
            <v>1401.59</v>
          </cell>
          <cell r="AO317">
            <v>429.02</v>
          </cell>
          <cell r="AQ317">
            <v>215.83</v>
          </cell>
          <cell r="AT317">
            <v>477</v>
          </cell>
          <cell r="AW317">
            <v>14.34</v>
          </cell>
          <cell r="AY317">
            <v>1136.19</v>
          </cell>
          <cell r="AZ317">
            <v>4747.9699999999993</v>
          </cell>
        </row>
        <row r="318">
          <cell r="I318" t="str">
            <v>ANALISTA DE SISTEMAS II</v>
          </cell>
          <cell r="J318" t="str">
            <v>04/09/2006</v>
          </cell>
          <cell r="L318">
            <v>2830.26</v>
          </cell>
          <cell r="AE318">
            <v>2830.26</v>
          </cell>
          <cell r="AF318">
            <v>1109.3</v>
          </cell>
          <cell r="AG318">
            <v>310.5</v>
          </cell>
          <cell r="AH318">
            <v>2834.43</v>
          </cell>
          <cell r="AI318">
            <v>850.49</v>
          </cell>
          <cell r="AJ318">
            <v>226.76</v>
          </cell>
          <cell r="AK318">
            <v>235.85</v>
          </cell>
          <cell r="AL318">
            <v>70.77</v>
          </cell>
          <cell r="AM318">
            <v>18.87</v>
          </cell>
          <cell r="AN318">
            <v>5656.97</v>
          </cell>
          <cell r="AO318">
            <v>143.01</v>
          </cell>
          <cell r="AT318">
            <v>477</v>
          </cell>
          <cell r="AW318">
            <v>19.059999999999999</v>
          </cell>
          <cell r="AY318">
            <v>639.07000000000005</v>
          </cell>
          <cell r="AZ318">
            <v>9126.2999999999993</v>
          </cell>
        </row>
        <row r="319">
          <cell r="I319" t="str">
            <v>ASSISTENTE ADMINISTRATIVO I</v>
          </cell>
          <cell r="J319" t="str">
            <v>18/05/2011</v>
          </cell>
          <cell r="K319" t="str">
            <v>19/05/2012</v>
          </cell>
          <cell r="L319">
            <v>839.23</v>
          </cell>
          <cell r="W319">
            <v>47.58</v>
          </cell>
          <cell r="AE319">
            <v>886.81</v>
          </cell>
          <cell r="AF319">
            <v>253.46</v>
          </cell>
          <cell r="AG319">
            <v>70.94</v>
          </cell>
          <cell r="AH319">
            <v>-748.87</v>
          </cell>
          <cell r="AI319">
            <v>-224.7</v>
          </cell>
          <cell r="AJ319">
            <v>-59.91</v>
          </cell>
          <cell r="AK319">
            <v>69.930000000000007</v>
          </cell>
          <cell r="AL319">
            <v>20.99</v>
          </cell>
          <cell r="AM319">
            <v>5.6</v>
          </cell>
          <cell r="AN319">
            <v>-612.55999999999995</v>
          </cell>
          <cell r="AO319">
            <v>286.02</v>
          </cell>
          <cell r="AQ319">
            <v>215.83</v>
          </cell>
          <cell r="AT319">
            <v>477</v>
          </cell>
          <cell r="AW319">
            <v>4.24</v>
          </cell>
          <cell r="AY319">
            <v>983.09</v>
          </cell>
          <cell r="AZ319">
            <v>1257.3400000000001</v>
          </cell>
        </row>
        <row r="320">
          <cell r="I320" t="str">
            <v>ASSISTENTE ADMINISTRATIVO I</v>
          </cell>
          <cell r="J320" t="str">
            <v>15/05/2012</v>
          </cell>
          <cell r="L320">
            <v>839.23</v>
          </cell>
          <cell r="O320">
            <v>79.73</v>
          </cell>
          <cell r="T320">
            <v>19.93</v>
          </cell>
          <cell r="Z320">
            <v>180</v>
          </cell>
          <cell r="AE320">
            <v>1118.8900000000001</v>
          </cell>
          <cell r="AF320">
            <v>319.79000000000002</v>
          </cell>
          <cell r="AG320">
            <v>89.51</v>
          </cell>
          <cell r="AH320">
            <v>124.33</v>
          </cell>
          <cell r="AI320">
            <v>37.31</v>
          </cell>
          <cell r="AJ320">
            <v>9.94</v>
          </cell>
          <cell r="AK320">
            <v>93.24</v>
          </cell>
          <cell r="AL320">
            <v>27.98</v>
          </cell>
          <cell r="AM320">
            <v>7.46</v>
          </cell>
          <cell r="AN320">
            <v>709.56</v>
          </cell>
          <cell r="AO320">
            <v>97.47</v>
          </cell>
          <cell r="AT320">
            <v>477</v>
          </cell>
          <cell r="AU320">
            <v>136.80000000000001</v>
          </cell>
          <cell r="AW320">
            <v>4.24</v>
          </cell>
          <cell r="AY320">
            <v>715.51</v>
          </cell>
          <cell r="AZ320">
            <v>2543.96</v>
          </cell>
        </row>
        <row r="321">
          <cell r="I321" t="str">
            <v>ASSISTENTE ADMINISTRATIVO I</v>
          </cell>
          <cell r="J321" t="str">
            <v>02/07/2012</v>
          </cell>
          <cell r="L321">
            <v>839.23</v>
          </cell>
          <cell r="Z321">
            <v>100</v>
          </cell>
          <cell r="AE321">
            <v>939.23</v>
          </cell>
          <cell r="AF321">
            <v>268.44</v>
          </cell>
          <cell r="AG321">
            <v>75.13</v>
          </cell>
          <cell r="AH321">
            <v>104.36</v>
          </cell>
          <cell r="AI321">
            <v>31.31</v>
          </cell>
          <cell r="AJ321">
            <v>8.35</v>
          </cell>
          <cell r="AK321">
            <v>78.27</v>
          </cell>
          <cell r="AL321">
            <v>23.48</v>
          </cell>
          <cell r="AM321">
            <v>6.26</v>
          </cell>
          <cell r="AN321">
            <v>595.6</v>
          </cell>
          <cell r="AO321">
            <v>143.01</v>
          </cell>
          <cell r="AT321">
            <v>477</v>
          </cell>
          <cell r="AW321">
            <v>4.24</v>
          </cell>
          <cell r="AY321">
            <v>624.25</v>
          </cell>
          <cell r="AZ321">
            <v>2159.08</v>
          </cell>
        </row>
        <row r="322">
          <cell r="I322" t="str">
            <v>AGENTE COMERCIAL II</v>
          </cell>
          <cell r="J322" t="str">
            <v>05/12/2011</v>
          </cell>
          <cell r="L322">
            <v>956.89</v>
          </cell>
          <cell r="Z322">
            <v>385</v>
          </cell>
          <cell r="AE322">
            <v>1341.89</v>
          </cell>
          <cell r="AF322">
            <v>383.52</v>
          </cell>
          <cell r="AG322">
            <v>107.35</v>
          </cell>
          <cell r="AH322">
            <v>149.08000000000001</v>
          </cell>
          <cell r="AI322">
            <v>44.73</v>
          </cell>
          <cell r="AJ322">
            <v>11.93</v>
          </cell>
          <cell r="AK322">
            <v>111.83</v>
          </cell>
          <cell r="AL322">
            <v>33.549999999999997</v>
          </cell>
          <cell r="AM322">
            <v>8.9499999999999993</v>
          </cell>
          <cell r="AN322">
            <v>850.94</v>
          </cell>
          <cell r="AO322">
            <v>194.94</v>
          </cell>
          <cell r="AT322">
            <v>477</v>
          </cell>
          <cell r="AW322">
            <v>5.12</v>
          </cell>
          <cell r="AY322">
            <v>677.06</v>
          </cell>
          <cell r="AZ322">
            <v>2869.8900000000003</v>
          </cell>
        </row>
        <row r="323">
          <cell r="I323" t="str">
            <v>ASSISTENTE ADMINISTRATIVO II</v>
          </cell>
          <cell r="J323" t="str">
            <v>19/03/2010</v>
          </cell>
          <cell r="L323">
            <v>1541.97</v>
          </cell>
          <cell r="N323">
            <v>32.380000000000003</v>
          </cell>
          <cell r="T323">
            <v>8.1</v>
          </cell>
          <cell r="AE323">
            <v>1582.45</v>
          </cell>
          <cell r="AF323">
            <v>452.28</v>
          </cell>
          <cell r="AG323">
            <v>126.59</v>
          </cell>
          <cell r="AH323">
            <v>180.6</v>
          </cell>
          <cell r="AI323">
            <v>54.19</v>
          </cell>
          <cell r="AJ323">
            <v>14.45</v>
          </cell>
          <cell r="AK323">
            <v>131.87</v>
          </cell>
          <cell r="AL323">
            <v>39.56</v>
          </cell>
          <cell r="AM323">
            <v>10.54</v>
          </cell>
          <cell r="AN323">
            <v>1010.08</v>
          </cell>
          <cell r="AO323">
            <v>194.94</v>
          </cell>
          <cell r="AT323">
            <v>477</v>
          </cell>
          <cell r="AW323">
            <v>9.4700000000000006</v>
          </cell>
          <cell r="AY323">
            <v>681.41</v>
          </cell>
          <cell r="AZ323">
            <v>3273.94</v>
          </cell>
        </row>
        <row r="324">
          <cell r="I324" t="str">
            <v>JOVEM APRENDIZ</v>
          </cell>
          <cell r="J324" t="str">
            <v>28/02/2012</v>
          </cell>
          <cell r="L324">
            <v>622</v>
          </cell>
          <cell r="AE324">
            <v>622</v>
          </cell>
          <cell r="AF324">
            <v>175.4</v>
          </cell>
          <cell r="AG324">
            <v>12.27</v>
          </cell>
          <cell r="AH324">
            <v>69.11</v>
          </cell>
          <cell r="AI324">
            <v>20.74</v>
          </cell>
          <cell r="AJ324">
            <v>1.39</v>
          </cell>
          <cell r="AK324">
            <v>51.83</v>
          </cell>
          <cell r="AL324">
            <v>15.55</v>
          </cell>
          <cell r="AM324">
            <v>1.04</v>
          </cell>
          <cell r="AN324">
            <v>347.33</v>
          </cell>
          <cell r="AO324">
            <v>97.47</v>
          </cell>
          <cell r="AT324">
            <v>238.5</v>
          </cell>
          <cell r="AU324">
            <v>216.6</v>
          </cell>
          <cell r="AW324">
            <v>2.63</v>
          </cell>
          <cell r="AY324">
            <v>555.20000000000005</v>
          </cell>
          <cell r="AZ324">
            <v>1524.53</v>
          </cell>
        </row>
        <row r="325">
          <cell r="I325" t="str">
            <v>AGENTE COMERCIAL II</v>
          </cell>
          <cell r="J325" t="str">
            <v>10/01/2011</v>
          </cell>
          <cell r="L325">
            <v>956.89</v>
          </cell>
          <cell r="N325">
            <v>92.58</v>
          </cell>
          <cell r="T325">
            <v>23.14</v>
          </cell>
          <cell r="Z325">
            <v>272</v>
          </cell>
          <cell r="AE325">
            <v>1344.61</v>
          </cell>
          <cell r="AF325">
            <v>375.18</v>
          </cell>
          <cell r="AG325">
            <v>105.01</v>
          </cell>
          <cell r="AH325">
            <v>119.52</v>
          </cell>
          <cell r="AI325">
            <v>35.86</v>
          </cell>
          <cell r="AJ325">
            <v>9.56</v>
          </cell>
          <cell r="AK325">
            <v>112.05</v>
          </cell>
          <cell r="AL325">
            <v>33.630000000000003</v>
          </cell>
          <cell r="AM325">
            <v>8.9700000000000006</v>
          </cell>
          <cell r="AN325">
            <v>799.78</v>
          </cell>
          <cell r="AO325">
            <v>292.42</v>
          </cell>
          <cell r="AT325">
            <v>477</v>
          </cell>
          <cell r="AW325">
            <v>5.12</v>
          </cell>
          <cell r="AY325">
            <v>774.54</v>
          </cell>
          <cell r="AZ325">
            <v>2918.93</v>
          </cell>
        </row>
        <row r="326">
          <cell r="I326" t="str">
            <v>AGENTE COMERCIAL II</v>
          </cell>
          <cell r="J326" t="str">
            <v>10/01/2011</v>
          </cell>
          <cell r="L326">
            <v>956.89</v>
          </cell>
          <cell r="Z326">
            <v>272.5</v>
          </cell>
          <cell r="AE326">
            <v>1229.3900000000001</v>
          </cell>
          <cell r="AF326">
            <v>351.37</v>
          </cell>
          <cell r="AG326">
            <v>98.35</v>
          </cell>
          <cell r="AH326">
            <v>136.59</v>
          </cell>
          <cell r="AI326">
            <v>40.99</v>
          </cell>
          <cell r="AJ326">
            <v>10.93</v>
          </cell>
          <cell r="AK326">
            <v>102.45</v>
          </cell>
          <cell r="AL326">
            <v>30.74</v>
          </cell>
          <cell r="AM326">
            <v>8.1999999999999993</v>
          </cell>
          <cell r="AN326">
            <v>779.62</v>
          </cell>
          <cell r="AO326">
            <v>389.89</v>
          </cell>
          <cell r="AT326">
            <v>477</v>
          </cell>
          <cell r="AU326">
            <v>108.3</v>
          </cell>
          <cell r="AW326">
            <v>5.12</v>
          </cell>
          <cell r="AY326">
            <v>980.31</v>
          </cell>
          <cell r="AZ326">
            <v>2989.3199999999997</v>
          </cell>
        </row>
        <row r="327">
          <cell r="I327" t="str">
            <v>ASSISTENTE ADMINISTRATIVO I</v>
          </cell>
          <cell r="J327" t="str">
            <v>01/08/2012</v>
          </cell>
          <cell r="L327">
            <v>839.23</v>
          </cell>
          <cell r="AE327">
            <v>839.23</v>
          </cell>
          <cell r="AF327">
            <v>239.86</v>
          </cell>
          <cell r="AG327">
            <v>67.13</v>
          </cell>
          <cell r="AH327">
            <v>93.25</v>
          </cell>
          <cell r="AI327">
            <v>27.98</v>
          </cell>
          <cell r="AJ327">
            <v>7.46</v>
          </cell>
          <cell r="AK327">
            <v>69.930000000000007</v>
          </cell>
          <cell r="AL327">
            <v>20.98</v>
          </cell>
          <cell r="AM327">
            <v>5.59</v>
          </cell>
          <cell r="AN327">
            <v>532.17999999999995</v>
          </cell>
          <cell r="AO327">
            <v>97.47</v>
          </cell>
          <cell r="AT327">
            <v>477</v>
          </cell>
          <cell r="AW327">
            <v>4.24</v>
          </cell>
          <cell r="AY327">
            <v>578.71</v>
          </cell>
          <cell r="AZ327">
            <v>1950.12</v>
          </cell>
        </row>
        <row r="328">
          <cell r="I328" t="str">
            <v>ASSISTENTE ADMINISTRATIVO II</v>
          </cell>
          <cell r="J328" t="str">
            <v>01/02/2007</v>
          </cell>
          <cell r="L328">
            <v>1425.42</v>
          </cell>
          <cell r="AE328">
            <v>1425.42</v>
          </cell>
          <cell r="AF328">
            <v>407.4</v>
          </cell>
          <cell r="AG328">
            <v>114.03</v>
          </cell>
          <cell r="AH328">
            <v>158.38</v>
          </cell>
          <cell r="AI328">
            <v>47.53</v>
          </cell>
          <cell r="AJ328">
            <v>12.67</v>
          </cell>
          <cell r="AK328">
            <v>118.78</v>
          </cell>
          <cell r="AL328">
            <v>35.64</v>
          </cell>
          <cell r="AM328">
            <v>9.51</v>
          </cell>
          <cell r="AN328">
            <v>903.94</v>
          </cell>
          <cell r="AO328">
            <v>97.47</v>
          </cell>
          <cell r="AT328">
            <v>477</v>
          </cell>
          <cell r="AW328">
            <v>8.61</v>
          </cell>
          <cell r="AY328">
            <v>583.08000000000004</v>
          </cell>
          <cell r="AZ328">
            <v>2912.44</v>
          </cell>
        </row>
        <row r="329">
          <cell r="I329" t="str">
            <v>ESTAGIÁRIO II</v>
          </cell>
          <cell r="J329" t="str">
            <v>02/07/2012</v>
          </cell>
          <cell r="L329">
            <v>643.13</v>
          </cell>
          <cell r="AT329">
            <v>265.5</v>
          </cell>
          <cell r="AW329">
            <v>4.78</v>
          </cell>
          <cell r="AY329">
            <v>270.27999999999997</v>
          </cell>
          <cell r="AZ329">
            <v>270.27999999999997</v>
          </cell>
        </row>
        <row r="330">
          <cell r="I330" t="str">
            <v>TÉCNICO APOIO ADMIN/OPERACIONAL I</v>
          </cell>
          <cell r="J330" t="str">
            <v>12/05/2000</v>
          </cell>
          <cell r="L330">
            <v>1710.06</v>
          </cell>
          <cell r="M330">
            <v>68.41</v>
          </cell>
          <cell r="Z330">
            <v>265</v>
          </cell>
          <cell r="AE330">
            <v>2043.47</v>
          </cell>
          <cell r="AF330">
            <v>584.04</v>
          </cell>
          <cell r="AG330">
            <v>163.47</v>
          </cell>
          <cell r="AH330">
            <v>227.06</v>
          </cell>
          <cell r="AI330">
            <v>68.13</v>
          </cell>
          <cell r="AJ330">
            <v>18.170000000000002</v>
          </cell>
          <cell r="AK330">
            <v>170.29</v>
          </cell>
          <cell r="AL330">
            <v>51.09</v>
          </cell>
          <cell r="AM330">
            <v>13.63</v>
          </cell>
          <cell r="AN330">
            <v>1295.8800000000001</v>
          </cell>
          <cell r="AO330">
            <v>429.02</v>
          </cell>
          <cell r="AQ330">
            <v>215.83</v>
          </cell>
          <cell r="AT330">
            <v>477</v>
          </cell>
          <cell r="AW330">
            <v>10.72</v>
          </cell>
          <cell r="AY330">
            <v>1132.57</v>
          </cell>
          <cell r="AZ330">
            <v>4471.92</v>
          </cell>
        </row>
        <row r="331">
          <cell r="I331" t="str">
            <v>ASSISTENTE ADMINISTRATIVO II</v>
          </cell>
          <cell r="J331" t="str">
            <v>17/03/2009</v>
          </cell>
          <cell r="L331">
            <v>1988.08</v>
          </cell>
          <cell r="AE331">
            <v>1988.08</v>
          </cell>
          <cell r="AF331">
            <v>568.21</v>
          </cell>
          <cell r="AG331">
            <v>159.04</v>
          </cell>
          <cell r="AH331">
            <v>535.24</v>
          </cell>
          <cell r="AI331">
            <v>160.6</v>
          </cell>
          <cell r="AJ331">
            <v>42.82</v>
          </cell>
          <cell r="AK331">
            <v>345.31</v>
          </cell>
          <cell r="AL331">
            <v>103.62</v>
          </cell>
          <cell r="AM331">
            <v>27.62</v>
          </cell>
          <cell r="AN331">
            <v>1942.46</v>
          </cell>
          <cell r="AO331">
            <v>429.02</v>
          </cell>
          <cell r="AQ331">
            <v>215.83</v>
          </cell>
          <cell r="AT331">
            <v>477</v>
          </cell>
          <cell r="AW331">
            <v>12.79</v>
          </cell>
          <cell r="AY331">
            <v>1134.6400000000001</v>
          </cell>
          <cell r="AZ331">
            <v>5065.18</v>
          </cell>
        </row>
        <row r="332">
          <cell r="I332" t="str">
            <v>ASSISTENTE ADMINISTRATIVO I</v>
          </cell>
          <cell r="J332" t="str">
            <v>12/04/2012</v>
          </cell>
          <cell r="L332">
            <v>839.23</v>
          </cell>
          <cell r="AE332">
            <v>839.23</v>
          </cell>
          <cell r="AF332">
            <v>231.86</v>
          </cell>
          <cell r="AG332">
            <v>64.900000000000006</v>
          </cell>
          <cell r="AH332">
            <v>93.25</v>
          </cell>
          <cell r="AI332">
            <v>27.98</v>
          </cell>
          <cell r="AJ332">
            <v>7.46</v>
          </cell>
          <cell r="AK332">
            <v>69.94</v>
          </cell>
          <cell r="AL332">
            <v>20.99</v>
          </cell>
          <cell r="AM332">
            <v>5.59</v>
          </cell>
          <cell r="AN332">
            <v>521.97</v>
          </cell>
          <cell r="AO332">
            <v>292.42</v>
          </cell>
          <cell r="AT332">
            <v>477</v>
          </cell>
          <cell r="AW332">
            <v>4.24</v>
          </cell>
          <cell r="AY332">
            <v>773.66</v>
          </cell>
          <cell r="AZ332">
            <v>2134.86</v>
          </cell>
        </row>
        <row r="333">
          <cell r="I333" t="str">
            <v>TÉCNICO AGUA I</v>
          </cell>
          <cell r="J333" t="str">
            <v>01/10/2008</v>
          </cell>
          <cell r="L333">
            <v>1063.42</v>
          </cell>
          <cell r="N333">
            <v>3.13</v>
          </cell>
          <cell r="S333">
            <v>163.06</v>
          </cell>
          <cell r="T333">
            <v>0.78</v>
          </cell>
          <cell r="AC333">
            <v>41.47</v>
          </cell>
          <cell r="AE333">
            <v>1271.8599999999999</v>
          </cell>
          <cell r="AF333">
            <v>361.06</v>
          </cell>
          <cell r="AG333">
            <v>101.06</v>
          </cell>
          <cell r="AH333">
            <v>-803.25</v>
          </cell>
          <cell r="AI333">
            <v>-241.01</v>
          </cell>
          <cell r="AJ333">
            <v>-64.260000000000005</v>
          </cell>
          <cell r="AK333">
            <v>105.96</v>
          </cell>
          <cell r="AL333">
            <v>31.79</v>
          </cell>
          <cell r="AM333">
            <v>8.4700000000000006</v>
          </cell>
          <cell r="AN333">
            <v>-500.18</v>
          </cell>
          <cell r="AO333">
            <v>194.94</v>
          </cell>
          <cell r="AT333">
            <v>477</v>
          </cell>
          <cell r="AW333">
            <v>5.91</v>
          </cell>
          <cell r="AY333">
            <v>677.85</v>
          </cell>
          <cell r="AZ333">
            <v>1449.53</v>
          </cell>
        </row>
        <row r="334">
          <cell r="I334" t="str">
            <v>AGENTE COMERCIAL II</v>
          </cell>
          <cell r="J334" t="str">
            <v>16/02/2012</v>
          </cell>
          <cell r="L334">
            <v>956.89</v>
          </cell>
          <cell r="Z334">
            <v>122.5</v>
          </cell>
          <cell r="AE334">
            <v>1079.3900000000001</v>
          </cell>
          <cell r="AF334">
            <v>308.5</v>
          </cell>
          <cell r="AG334">
            <v>86.35</v>
          </cell>
          <cell r="AH334">
            <v>119.93</v>
          </cell>
          <cell r="AI334">
            <v>35.979999999999997</v>
          </cell>
          <cell r="AJ334">
            <v>9.59</v>
          </cell>
          <cell r="AK334">
            <v>90.83</v>
          </cell>
          <cell r="AL334">
            <v>27.26</v>
          </cell>
          <cell r="AM334">
            <v>7.27</v>
          </cell>
          <cell r="AN334">
            <v>685.71</v>
          </cell>
          <cell r="AO334">
            <v>292.42</v>
          </cell>
          <cell r="AT334">
            <v>477</v>
          </cell>
          <cell r="AU334">
            <v>108.3</v>
          </cell>
          <cell r="AW334">
            <v>5.12</v>
          </cell>
          <cell r="AY334">
            <v>882.84</v>
          </cell>
          <cell r="AZ334">
            <v>2647.9400000000005</v>
          </cell>
        </row>
        <row r="335">
          <cell r="I335" t="str">
            <v>ASSISTENTE ADMINISTRATIVO I</v>
          </cell>
          <cell r="J335" t="str">
            <v>01/03/2011</v>
          </cell>
          <cell r="L335">
            <v>839.23</v>
          </cell>
          <cell r="AE335">
            <v>839.23</v>
          </cell>
          <cell r="AF335">
            <v>239.86</v>
          </cell>
          <cell r="AG335">
            <v>67.13</v>
          </cell>
          <cell r="AH335">
            <v>93.24</v>
          </cell>
          <cell r="AI335">
            <v>27.98</v>
          </cell>
          <cell r="AJ335">
            <v>7.46</v>
          </cell>
          <cell r="AK335">
            <v>69.930000000000007</v>
          </cell>
          <cell r="AL335">
            <v>20.98</v>
          </cell>
          <cell r="AM335">
            <v>5.6</v>
          </cell>
          <cell r="AN335">
            <v>532.17999999999995</v>
          </cell>
          <cell r="AO335">
            <v>286.02</v>
          </cell>
          <cell r="AT335">
            <v>477</v>
          </cell>
          <cell r="AW335">
            <v>4.24</v>
          </cell>
          <cell r="AY335">
            <v>767.26</v>
          </cell>
          <cell r="AZ335">
            <v>2138.67</v>
          </cell>
        </row>
        <row r="336">
          <cell r="I336" t="str">
            <v>AGENTE COMERCIAL II</v>
          </cell>
          <cell r="J336" t="str">
            <v>12/04/2012</v>
          </cell>
          <cell r="L336">
            <v>956.89</v>
          </cell>
          <cell r="N336">
            <v>63.15</v>
          </cell>
          <cell r="T336">
            <v>15.79</v>
          </cell>
          <cell r="Z336">
            <v>255</v>
          </cell>
          <cell r="AE336">
            <v>1290.83</v>
          </cell>
          <cell r="AF336">
            <v>368.93</v>
          </cell>
          <cell r="AG336">
            <v>103.26</v>
          </cell>
          <cell r="AH336">
            <v>143.43</v>
          </cell>
          <cell r="AI336">
            <v>43.04</v>
          </cell>
          <cell r="AJ336">
            <v>11.47</v>
          </cell>
          <cell r="AK336">
            <v>107.57</v>
          </cell>
          <cell r="AL336">
            <v>32.270000000000003</v>
          </cell>
          <cell r="AM336">
            <v>8.61</v>
          </cell>
          <cell r="AN336">
            <v>818.58</v>
          </cell>
          <cell r="AO336">
            <v>194.94</v>
          </cell>
          <cell r="AT336">
            <v>477</v>
          </cell>
          <cell r="AW336">
            <v>5.12</v>
          </cell>
          <cell r="AY336">
            <v>677.06</v>
          </cell>
          <cell r="AZ336">
            <v>2786.47</v>
          </cell>
        </row>
        <row r="337">
          <cell r="I337" t="str">
            <v>AGENTE COMERCIAL II</v>
          </cell>
          <cell r="J337" t="str">
            <v>01/03/2011</v>
          </cell>
          <cell r="L337">
            <v>956.89</v>
          </cell>
          <cell r="N337">
            <v>91.62</v>
          </cell>
          <cell r="T337">
            <v>22.91</v>
          </cell>
          <cell r="Z337">
            <v>355</v>
          </cell>
          <cell r="AE337">
            <v>1426.42</v>
          </cell>
          <cell r="AF337">
            <v>407.68</v>
          </cell>
          <cell r="AG337">
            <v>114.11</v>
          </cell>
          <cell r="AH337">
            <v>158.49</v>
          </cell>
          <cell r="AI337">
            <v>47.56</v>
          </cell>
          <cell r="AJ337">
            <v>12.67</v>
          </cell>
          <cell r="AK337">
            <v>118.87</v>
          </cell>
          <cell r="AL337">
            <v>35.67</v>
          </cell>
          <cell r="AM337">
            <v>9.51</v>
          </cell>
          <cell r="AN337">
            <v>904.56</v>
          </cell>
          <cell r="AO337">
            <v>143.01</v>
          </cell>
          <cell r="AT337">
            <v>477</v>
          </cell>
          <cell r="AW337">
            <v>5.12</v>
          </cell>
          <cell r="AY337">
            <v>625.13</v>
          </cell>
          <cell r="AZ337">
            <v>2956.11</v>
          </cell>
        </row>
        <row r="338">
          <cell r="I338" t="str">
            <v>ASSISTENTE ADMINISTRATIVO I</v>
          </cell>
          <cell r="J338" t="str">
            <v>03/05/2012</v>
          </cell>
          <cell r="L338">
            <v>839.23</v>
          </cell>
          <cell r="Z338">
            <v>140</v>
          </cell>
          <cell r="AE338">
            <v>979.23</v>
          </cell>
          <cell r="AF338">
            <v>279.87</v>
          </cell>
          <cell r="AG338">
            <v>78.33</v>
          </cell>
          <cell r="AH338">
            <v>108.8</v>
          </cell>
          <cell r="AI338">
            <v>32.65</v>
          </cell>
          <cell r="AJ338">
            <v>8.6999999999999993</v>
          </cell>
          <cell r="AK338">
            <v>81.61</v>
          </cell>
          <cell r="AL338">
            <v>24.49</v>
          </cell>
          <cell r="AM338">
            <v>6.53</v>
          </cell>
          <cell r="AN338">
            <v>620.98</v>
          </cell>
          <cell r="AO338">
            <v>194.94</v>
          </cell>
          <cell r="AQ338">
            <v>215.83</v>
          </cell>
          <cell r="AT338">
            <v>477</v>
          </cell>
          <cell r="AU338">
            <v>59.85</v>
          </cell>
          <cell r="AW338">
            <v>4.24</v>
          </cell>
          <cell r="AY338">
            <v>951.86</v>
          </cell>
          <cell r="AZ338">
            <v>2552.0700000000002</v>
          </cell>
        </row>
        <row r="339">
          <cell r="I339" t="str">
            <v>TÉCNICO NÍVEL SUPERIOR II</v>
          </cell>
          <cell r="J339" t="str">
            <v>12/04/2004</v>
          </cell>
          <cell r="L339">
            <v>2602.71</v>
          </cell>
          <cell r="M339">
            <v>15.18</v>
          </cell>
          <cell r="AC339">
            <v>248.8</v>
          </cell>
          <cell r="AE339">
            <v>2866.69</v>
          </cell>
          <cell r="AF339">
            <v>819.32</v>
          </cell>
          <cell r="AG339">
            <v>229.33</v>
          </cell>
          <cell r="AH339">
            <v>318.52999999999997</v>
          </cell>
          <cell r="AI339">
            <v>95.58</v>
          </cell>
          <cell r="AJ339">
            <v>25.48</v>
          </cell>
          <cell r="AK339">
            <v>238.89</v>
          </cell>
          <cell r="AL339">
            <v>71.680000000000007</v>
          </cell>
          <cell r="AM339">
            <v>19.11</v>
          </cell>
          <cell r="AN339">
            <v>1817.92</v>
          </cell>
          <cell r="AO339">
            <v>389.89</v>
          </cell>
          <cell r="AT339">
            <v>477</v>
          </cell>
          <cell r="AW339">
            <v>17.36</v>
          </cell>
          <cell r="AY339">
            <v>884.25</v>
          </cell>
          <cell r="AZ339">
            <v>5568.8600000000006</v>
          </cell>
        </row>
        <row r="340">
          <cell r="I340" t="str">
            <v>AGENTE COMERCIAL II</v>
          </cell>
          <cell r="J340" t="str">
            <v>12/04/2012</v>
          </cell>
          <cell r="L340">
            <v>956.89</v>
          </cell>
          <cell r="N340">
            <v>101.43</v>
          </cell>
          <cell r="T340">
            <v>25.36</v>
          </cell>
          <cell r="Z340">
            <v>255</v>
          </cell>
          <cell r="AE340">
            <v>1338.68</v>
          </cell>
          <cell r="AF340">
            <v>382.6</v>
          </cell>
          <cell r="AG340">
            <v>107.09</v>
          </cell>
          <cell r="AH340">
            <v>148.75</v>
          </cell>
          <cell r="AI340">
            <v>44.64</v>
          </cell>
          <cell r="AJ340">
            <v>11.9</v>
          </cell>
          <cell r="AK340">
            <v>111.56</v>
          </cell>
          <cell r="AL340">
            <v>33.47</v>
          </cell>
          <cell r="AM340">
            <v>8.92</v>
          </cell>
          <cell r="AN340">
            <v>848.93</v>
          </cell>
          <cell r="AO340">
            <v>194.94</v>
          </cell>
          <cell r="AT340">
            <v>477</v>
          </cell>
          <cell r="AW340">
            <v>5.12</v>
          </cell>
          <cell r="AY340">
            <v>677.06</v>
          </cell>
          <cell r="AZ340">
            <v>2864.67</v>
          </cell>
        </row>
        <row r="341">
          <cell r="I341" t="str">
            <v>AGENTE COMERCIAL II</v>
          </cell>
          <cell r="J341" t="str">
            <v>01/03/2011</v>
          </cell>
          <cell r="L341">
            <v>956.89</v>
          </cell>
          <cell r="Z341">
            <v>385</v>
          </cell>
          <cell r="AE341">
            <v>1341.89</v>
          </cell>
          <cell r="AF341">
            <v>383.52</v>
          </cell>
          <cell r="AG341">
            <v>107.35</v>
          </cell>
          <cell r="AH341">
            <v>149.11000000000001</v>
          </cell>
          <cell r="AI341">
            <v>44.74</v>
          </cell>
          <cell r="AJ341">
            <v>11.92</v>
          </cell>
          <cell r="AK341">
            <v>111.82</v>
          </cell>
          <cell r="AL341">
            <v>33.549999999999997</v>
          </cell>
          <cell r="AM341">
            <v>8.94</v>
          </cell>
          <cell r="AN341">
            <v>850.95</v>
          </cell>
          <cell r="AO341">
            <v>286.02</v>
          </cell>
          <cell r="AT341">
            <v>477</v>
          </cell>
          <cell r="AW341">
            <v>5.12</v>
          </cell>
          <cell r="AY341">
            <v>768.14</v>
          </cell>
          <cell r="AZ341">
            <v>2960.9800000000005</v>
          </cell>
        </row>
        <row r="342">
          <cell r="I342" t="str">
            <v>ASSISTENTE ADMINISTRATIVO I</v>
          </cell>
          <cell r="J342" t="str">
            <v>04/04/2012</v>
          </cell>
          <cell r="L342">
            <v>924</v>
          </cell>
          <cell r="Z342">
            <v>25</v>
          </cell>
          <cell r="AE342">
            <v>949</v>
          </cell>
          <cell r="AF342">
            <v>209.61</v>
          </cell>
          <cell r="AG342">
            <v>58.67</v>
          </cell>
          <cell r="AH342">
            <v>105.44</v>
          </cell>
          <cell r="AI342">
            <v>31.64</v>
          </cell>
          <cell r="AJ342">
            <v>8.43</v>
          </cell>
          <cell r="AK342">
            <v>79.09</v>
          </cell>
          <cell r="AL342">
            <v>23.73</v>
          </cell>
          <cell r="AM342">
            <v>6.32</v>
          </cell>
          <cell r="AN342">
            <v>522.92999999999995</v>
          </cell>
          <cell r="AO342">
            <v>97.47</v>
          </cell>
          <cell r="AT342">
            <v>477</v>
          </cell>
          <cell r="AW342">
            <v>4.87</v>
          </cell>
          <cell r="AY342">
            <v>579.34</v>
          </cell>
          <cell r="AZ342">
            <v>2051.27</v>
          </cell>
        </row>
        <row r="343">
          <cell r="I343" t="str">
            <v>GEOLOGO</v>
          </cell>
          <cell r="J343" t="str">
            <v>01/06/2009</v>
          </cell>
          <cell r="K343" t="str">
            <v>13/08/2012</v>
          </cell>
          <cell r="L343">
            <v>4721.18</v>
          </cell>
          <cell r="AE343">
            <v>4721.18</v>
          </cell>
          <cell r="AF343">
            <v>1349.35</v>
          </cell>
          <cell r="AG343">
            <v>377.69</v>
          </cell>
          <cell r="AH343">
            <v>524.58000000000004</v>
          </cell>
          <cell r="AI343">
            <v>157.4</v>
          </cell>
          <cell r="AJ343">
            <v>41.97</v>
          </cell>
          <cell r="AK343">
            <v>393.44</v>
          </cell>
          <cell r="AL343">
            <v>118.06</v>
          </cell>
          <cell r="AM343">
            <v>31.47</v>
          </cell>
          <cell r="AN343">
            <v>2993.96</v>
          </cell>
          <cell r="AO343">
            <v>286.02</v>
          </cell>
          <cell r="AT343">
            <v>477</v>
          </cell>
          <cell r="AW343">
            <v>33.130000000000003</v>
          </cell>
          <cell r="AY343">
            <v>796.15</v>
          </cell>
          <cell r="AZ343">
            <v>8511.2900000000009</v>
          </cell>
        </row>
        <row r="344">
          <cell r="I344" t="str">
            <v>AGENTE COMERCIAL II</v>
          </cell>
          <cell r="J344" t="str">
            <v>10/01/2011</v>
          </cell>
          <cell r="L344">
            <v>956.89</v>
          </cell>
          <cell r="N344">
            <v>30.86</v>
          </cell>
          <cell r="T344">
            <v>7.71</v>
          </cell>
          <cell r="Z344">
            <v>350</v>
          </cell>
          <cell r="AE344">
            <v>1345.46</v>
          </cell>
          <cell r="AF344">
            <v>533.89</v>
          </cell>
          <cell r="AG344">
            <v>149.44</v>
          </cell>
          <cell r="AH344">
            <v>1252.29</v>
          </cell>
          <cell r="AI344">
            <v>375.76</v>
          </cell>
          <cell r="AJ344">
            <v>100.18</v>
          </cell>
          <cell r="AK344">
            <v>112.12</v>
          </cell>
          <cell r="AL344">
            <v>33.64</v>
          </cell>
          <cell r="AM344">
            <v>8.9700000000000006</v>
          </cell>
          <cell r="AN344">
            <v>2566.29</v>
          </cell>
          <cell r="AO344">
            <v>286.02</v>
          </cell>
          <cell r="AT344">
            <v>477</v>
          </cell>
          <cell r="AW344">
            <v>5.12</v>
          </cell>
          <cell r="AY344">
            <v>768.14</v>
          </cell>
          <cell r="AZ344">
            <v>4679.8899999999994</v>
          </cell>
        </row>
        <row r="345">
          <cell r="I345" t="str">
            <v>AGENTE COMERCIAL I</v>
          </cell>
          <cell r="J345" t="str">
            <v>08/02/2010</v>
          </cell>
          <cell r="L345">
            <v>956.89</v>
          </cell>
          <cell r="N345">
            <v>193.29</v>
          </cell>
          <cell r="T345">
            <v>48.32</v>
          </cell>
          <cell r="Z345">
            <v>300</v>
          </cell>
          <cell r="AE345">
            <v>1498.5</v>
          </cell>
          <cell r="AF345">
            <v>428.28</v>
          </cell>
          <cell r="AG345">
            <v>119.88</v>
          </cell>
          <cell r="AH345">
            <v>166.5</v>
          </cell>
          <cell r="AI345">
            <v>49.96</v>
          </cell>
          <cell r="AJ345">
            <v>13.32</v>
          </cell>
          <cell r="AK345">
            <v>124.88</v>
          </cell>
          <cell r="AL345">
            <v>37.47</v>
          </cell>
          <cell r="AM345">
            <v>9.99</v>
          </cell>
          <cell r="AN345">
            <v>950.28</v>
          </cell>
          <cell r="AO345">
            <v>389.89</v>
          </cell>
          <cell r="AT345">
            <v>477</v>
          </cell>
          <cell r="AU345">
            <v>136.80000000000001</v>
          </cell>
          <cell r="AW345">
            <v>5.12</v>
          </cell>
          <cell r="AY345">
            <v>1008.81</v>
          </cell>
          <cell r="AZ345">
            <v>3457.59</v>
          </cell>
        </row>
        <row r="346">
          <cell r="I346" t="str">
            <v>ASSISTENTE FINANCEIRO III</v>
          </cell>
          <cell r="J346" t="str">
            <v>05/09/2007</v>
          </cell>
          <cell r="L346">
            <v>1470.84</v>
          </cell>
          <cell r="N346">
            <v>66.92</v>
          </cell>
          <cell r="T346">
            <v>16.73</v>
          </cell>
          <cell r="AE346">
            <v>1554.49</v>
          </cell>
          <cell r="AF346">
            <v>444.28</v>
          </cell>
          <cell r="AG346">
            <v>124.35</v>
          </cell>
          <cell r="AH346">
            <v>172.72</v>
          </cell>
          <cell r="AI346">
            <v>51.83</v>
          </cell>
          <cell r="AJ346">
            <v>13.81</v>
          </cell>
          <cell r="AK346">
            <v>129.54</v>
          </cell>
          <cell r="AL346">
            <v>38.869999999999997</v>
          </cell>
          <cell r="AM346">
            <v>10.36</v>
          </cell>
          <cell r="AN346">
            <v>985.76</v>
          </cell>
          <cell r="AO346">
            <v>143.01</v>
          </cell>
          <cell r="AT346">
            <v>477</v>
          </cell>
          <cell r="AW346">
            <v>8.94</v>
          </cell>
          <cell r="AY346">
            <v>628.95000000000005</v>
          </cell>
          <cell r="AZ346">
            <v>3169.2</v>
          </cell>
        </row>
        <row r="347">
          <cell r="I347" t="str">
            <v>TÉCNICO NÍVEL SUPERIOR II</v>
          </cell>
          <cell r="J347" t="str">
            <v>05/03/2012</v>
          </cell>
          <cell r="L347">
            <v>2666.5</v>
          </cell>
          <cell r="N347">
            <v>150.66</v>
          </cell>
          <cell r="T347">
            <v>37.659999999999997</v>
          </cell>
          <cell r="AE347">
            <v>2854.82</v>
          </cell>
          <cell r="AF347">
            <v>815.93</v>
          </cell>
          <cell r="AG347">
            <v>228.38</v>
          </cell>
          <cell r="AH347">
            <v>317.2</v>
          </cell>
          <cell r="AI347">
            <v>95.18</v>
          </cell>
          <cell r="AJ347">
            <v>25.38</v>
          </cell>
          <cell r="AK347">
            <v>237.91</v>
          </cell>
          <cell r="AL347">
            <v>71.39</v>
          </cell>
          <cell r="AM347">
            <v>19.03</v>
          </cell>
          <cell r="AN347">
            <v>1810.4</v>
          </cell>
          <cell r="AO347">
            <v>143.01</v>
          </cell>
          <cell r="AT347">
            <v>477</v>
          </cell>
          <cell r="AW347">
            <v>17.84</v>
          </cell>
          <cell r="AY347">
            <v>637.85</v>
          </cell>
          <cell r="AZ347">
            <v>5303.07</v>
          </cell>
        </row>
        <row r="348">
          <cell r="I348" t="str">
            <v>ESTAGIÁRIO I</v>
          </cell>
          <cell r="J348" t="str">
            <v>09/07/2012</v>
          </cell>
          <cell r="L348">
            <v>321.56</v>
          </cell>
          <cell r="AT348">
            <v>179</v>
          </cell>
          <cell r="AW348">
            <v>2.39</v>
          </cell>
          <cell r="AY348">
            <v>181.39</v>
          </cell>
          <cell r="AZ348">
            <v>181.39</v>
          </cell>
        </row>
        <row r="349">
          <cell r="I349" t="str">
            <v>ASSISTENTE ADMINISTRATIVO I</v>
          </cell>
          <cell r="J349" t="str">
            <v>04/10/2010</v>
          </cell>
          <cell r="L349">
            <v>839.23</v>
          </cell>
          <cell r="Z349">
            <v>400</v>
          </cell>
          <cell r="AE349">
            <v>1239.23</v>
          </cell>
          <cell r="AF349">
            <v>354.18</v>
          </cell>
          <cell r="AG349">
            <v>99.13</v>
          </cell>
          <cell r="AH349">
            <v>137.69</v>
          </cell>
          <cell r="AI349">
            <v>41.32</v>
          </cell>
          <cell r="AJ349">
            <v>11.02</v>
          </cell>
          <cell r="AK349">
            <v>98.6</v>
          </cell>
          <cell r="AL349">
            <v>29.58</v>
          </cell>
          <cell r="AM349">
            <v>7.89</v>
          </cell>
          <cell r="AN349">
            <v>779.41</v>
          </cell>
          <cell r="AO349">
            <v>389.89</v>
          </cell>
          <cell r="AT349">
            <v>477</v>
          </cell>
          <cell r="AU349">
            <v>37.049999999999997</v>
          </cell>
          <cell r="AW349">
            <v>4.24</v>
          </cell>
          <cell r="AX349">
            <v>104</v>
          </cell>
          <cell r="AY349">
            <v>1012.18</v>
          </cell>
          <cell r="AZ349">
            <v>3030.8199999999997</v>
          </cell>
        </row>
        <row r="350">
          <cell r="I350" t="str">
            <v>ASSISTENTE ADMINISTRATIVO I</v>
          </cell>
          <cell r="J350" t="str">
            <v>05/07/2010</v>
          </cell>
          <cell r="L350">
            <v>839.23</v>
          </cell>
          <cell r="Z350">
            <v>120</v>
          </cell>
          <cell r="AE350">
            <v>959.23</v>
          </cell>
          <cell r="AF350">
            <v>511.38</v>
          </cell>
          <cell r="AG350">
            <v>143.13999999999999</v>
          </cell>
          <cell r="AH350">
            <v>936.6</v>
          </cell>
          <cell r="AI350">
            <v>281.02999999999997</v>
          </cell>
          <cell r="AJ350">
            <v>74.92</v>
          </cell>
          <cell r="AK350">
            <v>79.930000000000007</v>
          </cell>
          <cell r="AL350">
            <v>23.98</v>
          </cell>
          <cell r="AM350">
            <v>6.39</v>
          </cell>
          <cell r="AN350">
            <v>2057.37</v>
          </cell>
          <cell r="AO350">
            <v>715.04</v>
          </cell>
          <cell r="AQ350">
            <v>215.83</v>
          </cell>
          <cell r="AT350">
            <v>477</v>
          </cell>
          <cell r="AU350">
            <v>108.3</v>
          </cell>
          <cell r="AW350">
            <v>4.24</v>
          </cell>
          <cell r="AY350">
            <v>1520.41</v>
          </cell>
          <cell r="AZ350">
            <v>4537.01</v>
          </cell>
        </row>
        <row r="351">
          <cell r="I351" t="str">
            <v>ASSISTENTE ADMINISTRATIVO I</v>
          </cell>
          <cell r="J351" t="str">
            <v>01/02/2012</v>
          </cell>
          <cell r="L351">
            <v>839.23</v>
          </cell>
          <cell r="Z351">
            <v>400</v>
          </cell>
          <cell r="AE351">
            <v>1239.23</v>
          </cell>
          <cell r="AF351">
            <v>354.18</v>
          </cell>
          <cell r="AG351">
            <v>99.13</v>
          </cell>
          <cell r="AH351">
            <v>137.69</v>
          </cell>
          <cell r="AI351">
            <v>41.32</v>
          </cell>
          <cell r="AJ351">
            <v>11.02</v>
          </cell>
          <cell r="AK351">
            <v>103.27</v>
          </cell>
          <cell r="AL351">
            <v>30.98</v>
          </cell>
          <cell r="AM351">
            <v>8.26</v>
          </cell>
          <cell r="AN351">
            <v>785.85</v>
          </cell>
          <cell r="AO351">
            <v>143.01</v>
          </cell>
          <cell r="AT351">
            <v>477</v>
          </cell>
          <cell r="AU351">
            <v>108.3</v>
          </cell>
          <cell r="AW351">
            <v>4.24</v>
          </cell>
          <cell r="AY351">
            <v>732.55</v>
          </cell>
          <cell r="AZ351">
            <v>2757.63</v>
          </cell>
        </row>
        <row r="352">
          <cell r="I352" t="str">
            <v>AGENTE COMERCIAL II</v>
          </cell>
          <cell r="J352" t="str">
            <v>03/07/2012</v>
          </cell>
          <cell r="L352">
            <v>956.89</v>
          </cell>
          <cell r="Z352">
            <v>62.5</v>
          </cell>
          <cell r="AE352">
            <v>1019.39</v>
          </cell>
          <cell r="AF352">
            <v>291.35000000000002</v>
          </cell>
          <cell r="AG352">
            <v>81.55</v>
          </cell>
          <cell r="AH352">
            <v>113.26</v>
          </cell>
          <cell r="AI352">
            <v>33.979999999999997</v>
          </cell>
          <cell r="AJ352">
            <v>9.06</v>
          </cell>
          <cell r="AK352">
            <v>84.95</v>
          </cell>
          <cell r="AL352">
            <v>25.49</v>
          </cell>
          <cell r="AM352">
            <v>6.8</v>
          </cell>
          <cell r="AN352">
            <v>646.44000000000005</v>
          </cell>
          <cell r="AO352">
            <v>97.47</v>
          </cell>
          <cell r="AT352">
            <v>477</v>
          </cell>
          <cell r="AW352">
            <v>5.12</v>
          </cell>
          <cell r="AY352">
            <v>579.59</v>
          </cell>
          <cell r="AZ352">
            <v>2245.42</v>
          </cell>
        </row>
        <row r="353">
          <cell r="I353" t="str">
            <v>GESTOR CUSTOS E ORÇAMENTOS I</v>
          </cell>
          <cell r="J353" t="str">
            <v>14/05/2007</v>
          </cell>
          <cell r="L353">
            <v>6399.6</v>
          </cell>
          <cell r="AE353">
            <v>6399.6</v>
          </cell>
          <cell r="AF353">
            <v>1829.05</v>
          </cell>
          <cell r="AG353">
            <v>511.96</v>
          </cell>
          <cell r="AH353">
            <v>711.06</v>
          </cell>
          <cell r="AI353">
            <v>213.36</v>
          </cell>
          <cell r="AJ353">
            <v>56.88</v>
          </cell>
          <cell r="AK353">
            <v>533.29999999999995</v>
          </cell>
          <cell r="AL353">
            <v>160.02000000000001</v>
          </cell>
          <cell r="AM353">
            <v>42.67</v>
          </cell>
          <cell r="AN353">
            <v>4058.3</v>
          </cell>
          <cell r="AO353">
            <v>632.9</v>
          </cell>
          <cell r="AT353">
            <v>477</v>
          </cell>
          <cell r="AW353">
            <v>45.61</v>
          </cell>
          <cell r="AY353">
            <v>1155.51</v>
          </cell>
          <cell r="AZ353">
            <v>11613.41</v>
          </cell>
        </row>
        <row r="354">
          <cell r="I354" t="str">
            <v>ASSISTENTE AGUA I</v>
          </cell>
          <cell r="J354" t="str">
            <v>01/09/2006</v>
          </cell>
          <cell r="L354">
            <v>1030.01</v>
          </cell>
          <cell r="AE354">
            <v>1030.01</v>
          </cell>
          <cell r="AF354">
            <v>274.76</v>
          </cell>
          <cell r="AG354">
            <v>76.900000000000006</v>
          </cell>
          <cell r="AH354">
            <v>114.44</v>
          </cell>
          <cell r="AI354">
            <v>34.340000000000003</v>
          </cell>
          <cell r="AJ354">
            <v>9.16</v>
          </cell>
          <cell r="AK354">
            <v>85.84</v>
          </cell>
          <cell r="AL354">
            <v>25.76</v>
          </cell>
          <cell r="AM354">
            <v>6.87</v>
          </cell>
          <cell r="AN354">
            <v>628.07000000000005</v>
          </cell>
          <cell r="AO354">
            <v>487.36</v>
          </cell>
          <cell r="AT354">
            <v>477</v>
          </cell>
          <cell r="AW354">
            <v>5.66</v>
          </cell>
          <cell r="AY354">
            <v>970.02</v>
          </cell>
          <cell r="AZ354">
            <v>2628.1000000000004</v>
          </cell>
        </row>
        <row r="355">
          <cell r="I355" t="str">
            <v>OPERADOR ETA</v>
          </cell>
          <cell r="J355" t="str">
            <v>15/12/2008</v>
          </cell>
          <cell r="L355">
            <v>886.18</v>
          </cell>
          <cell r="N355">
            <v>6.18</v>
          </cell>
          <cell r="S355">
            <v>177.24</v>
          </cell>
          <cell r="T355">
            <v>1.54</v>
          </cell>
          <cell r="AC355">
            <v>124.4</v>
          </cell>
          <cell r="AE355">
            <v>1195.54</v>
          </cell>
          <cell r="AF355">
            <v>341.69</v>
          </cell>
          <cell r="AG355">
            <v>95.64</v>
          </cell>
          <cell r="AH355">
            <v>132.72999999999999</v>
          </cell>
          <cell r="AI355">
            <v>39.83</v>
          </cell>
          <cell r="AJ355">
            <v>10.62</v>
          </cell>
          <cell r="AK355">
            <v>99.55</v>
          </cell>
          <cell r="AL355">
            <v>29.87</v>
          </cell>
          <cell r="AM355">
            <v>7.97</v>
          </cell>
          <cell r="AN355">
            <v>757.9</v>
          </cell>
          <cell r="AO355">
            <v>194.94</v>
          </cell>
          <cell r="AT355">
            <v>477</v>
          </cell>
          <cell r="AW355">
            <v>4.59</v>
          </cell>
          <cell r="AY355">
            <v>676.53</v>
          </cell>
          <cell r="AZ355">
            <v>2629.97</v>
          </cell>
        </row>
        <row r="356">
          <cell r="I356" t="str">
            <v>GESTOR JURÍDICO II</v>
          </cell>
          <cell r="J356" t="str">
            <v>08/05/2002</v>
          </cell>
          <cell r="L356">
            <v>9063.5300000000007</v>
          </cell>
          <cell r="M356">
            <v>226.59</v>
          </cell>
          <cell r="AE356">
            <v>9290.1200000000008</v>
          </cell>
          <cell r="AF356">
            <v>2655.18</v>
          </cell>
          <cell r="AG356">
            <v>743.2</v>
          </cell>
          <cell r="AH356">
            <v>1032.23</v>
          </cell>
          <cell r="AI356">
            <v>309.73</v>
          </cell>
          <cell r="AJ356">
            <v>82.58</v>
          </cell>
          <cell r="AK356">
            <v>774.18</v>
          </cell>
          <cell r="AL356">
            <v>232.29</v>
          </cell>
          <cell r="AM356">
            <v>61.94</v>
          </cell>
          <cell r="AN356">
            <v>5891.33</v>
          </cell>
          <cell r="AO356">
            <v>843.87</v>
          </cell>
          <cell r="AQ356">
            <v>215.83</v>
          </cell>
          <cell r="AT356">
            <v>477</v>
          </cell>
          <cell r="AW356">
            <v>65.430000000000007</v>
          </cell>
          <cell r="AY356">
            <v>1602.13</v>
          </cell>
          <cell r="AZ356">
            <v>16783.580000000002</v>
          </cell>
        </row>
        <row r="357">
          <cell r="I357" t="str">
            <v>ASSISTENTE ADMINISTRATIVO I</v>
          </cell>
          <cell r="J357" t="str">
            <v>01/03/2011</v>
          </cell>
          <cell r="L357">
            <v>839.23</v>
          </cell>
          <cell r="N357">
            <v>41.38</v>
          </cell>
          <cell r="O357">
            <v>103.82</v>
          </cell>
          <cell r="T357">
            <v>36.299999999999997</v>
          </cell>
          <cell r="Z357">
            <v>80</v>
          </cell>
          <cell r="AE357">
            <v>1100.73</v>
          </cell>
          <cell r="AF357">
            <v>298.61</v>
          </cell>
          <cell r="AG357">
            <v>83.58</v>
          </cell>
          <cell r="AH357">
            <v>-280.33999999999997</v>
          </cell>
          <cell r="AI357">
            <v>-84.12</v>
          </cell>
          <cell r="AJ357">
            <v>-22.43</v>
          </cell>
          <cell r="AK357">
            <v>91.73</v>
          </cell>
          <cell r="AL357">
            <v>27.53</v>
          </cell>
          <cell r="AM357">
            <v>7.33</v>
          </cell>
          <cell r="AN357">
            <v>121.89</v>
          </cell>
          <cell r="AO357">
            <v>389.89</v>
          </cell>
          <cell r="AQ357">
            <v>431.66</v>
          </cell>
          <cell r="AT357">
            <v>477</v>
          </cell>
          <cell r="AU357">
            <v>65.55</v>
          </cell>
          <cell r="AW357">
            <v>4.24</v>
          </cell>
          <cell r="AY357">
            <v>1368.34</v>
          </cell>
          <cell r="AZ357">
            <v>2590.96</v>
          </cell>
        </row>
        <row r="358">
          <cell r="I358" t="str">
            <v>ASSISTENTE ADMINISTRATIVO I</v>
          </cell>
          <cell r="J358" t="str">
            <v>04/06/2012</v>
          </cell>
          <cell r="L358">
            <v>839.23</v>
          </cell>
          <cell r="N358">
            <v>255.97</v>
          </cell>
          <cell r="T358">
            <v>63.99</v>
          </cell>
          <cell r="Z358">
            <v>15</v>
          </cell>
          <cell r="AE358">
            <v>1174.19</v>
          </cell>
          <cell r="AF358">
            <v>335.59</v>
          </cell>
          <cell r="AG358">
            <v>93.93</v>
          </cell>
          <cell r="AH358">
            <v>130.46</v>
          </cell>
          <cell r="AI358">
            <v>39.15</v>
          </cell>
          <cell r="AJ358">
            <v>10.44</v>
          </cell>
          <cell r="AK358">
            <v>97.85</v>
          </cell>
          <cell r="AL358">
            <v>29.36</v>
          </cell>
          <cell r="AM358">
            <v>7.83</v>
          </cell>
          <cell r="AN358">
            <v>744.61</v>
          </cell>
          <cell r="AO358">
            <v>286.02</v>
          </cell>
          <cell r="AT358">
            <v>477</v>
          </cell>
          <cell r="AW358">
            <v>4.24</v>
          </cell>
          <cell r="AY358">
            <v>767.26</v>
          </cell>
          <cell r="AZ358">
            <v>2686.06</v>
          </cell>
        </row>
        <row r="359">
          <cell r="I359" t="str">
            <v>ASSISTENTE JURÍDICO II</v>
          </cell>
          <cell r="J359" t="str">
            <v>21/03/2011</v>
          </cell>
          <cell r="L359">
            <v>2023.36</v>
          </cell>
          <cell r="AE359">
            <v>2023.36</v>
          </cell>
          <cell r="AF359">
            <v>578.29</v>
          </cell>
          <cell r="AG359">
            <v>161.86000000000001</v>
          </cell>
          <cell r="AH359">
            <v>227.23</v>
          </cell>
          <cell r="AI359">
            <v>68.19</v>
          </cell>
          <cell r="AJ359">
            <v>18.18</v>
          </cell>
          <cell r="AK359">
            <v>168.61</v>
          </cell>
          <cell r="AL359">
            <v>50.59</v>
          </cell>
          <cell r="AM359">
            <v>13.49</v>
          </cell>
          <cell r="AN359">
            <v>1286.44</v>
          </cell>
          <cell r="AO359">
            <v>143.01</v>
          </cell>
          <cell r="AT359">
            <v>477</v>
          </cell>
          <cell r="AW359">
            <v>13.05</v>
          </cell>
          <cell r="AY359">
            <v>633.05999999999995</v>
          </cell>
          <cell r="AZ359">
            <v>3942.8599999999997</v>
          </cell>
        </row>
        <row r="360">
          <cell r="I360" t="str">
            <v>SUPERVISOR FATURAMENTO I</v>
          </cell>
          <cell r="J360" t="str">
            <v>02/05/2012</v>
          </cell>
          <cell r="L360">
            <v>3000</v>
          </cell>
          <cell r="AE360">
            <v>3000</v>
          </cell>
          <cell r="AF360">
            <v>857.42</v>
          </cell>
          <cell r="AG360">
            <v>240</v>
          </cell>
          <cell r="AH360">
            <v>200</v>
          </cell>
          <cell r="AI360">
            <v>60.01</v>
          </cell>
          <cell r="AJ360">
            <v>16</v>
          </cell>
          <cell r="AK360">
            <v>250</v>
          </cell>
          <cell r="AL360">
            <v>75.010000000000005</v>
          </cell>
          <cell r="AM360">
            <v>20</v>
          </cell>
          <cell r="AN360">
            <v>1718.44</v>
          </cell>
          <cell r="AO360">
            <v>292.42</v>
          </cell>
          <cell r="AT360">
            <v>477</v>
          </cell>
          <cell r="AW360">
            <v>20.32</v>
          </cell>
          <cell r="AY360">
            <v>789.74</v>
          </cell>
          <cell r="AZ360">
            <v>5508.18</v>
          </cell>
        </row>
        <row r="361">
          <cell r="I361" t="str">
            <v>GESTOR MELHORIAS EM MANUTENCAO I</v>
          </cell>
          <cell r="J361" t="str">
            <v>05/11/2007</v>
          </cell>
          <cell r="L361">
            <v>5196.54</v>
          </cell>
          <cell r="AE361">
            <v>5196.54</v>
          </cell>
          <cell r="AF361">
            <v>1485.21</v>
          </cell>
          <cell r="AG361">
            <v>415.72</v>
          </cell>
          <cell r="AH361">
            <v>577.4</v>
          </cell>
          <cell r="AI361">
            <v>173.25</v>
          </cell>
          <cell r="AJ361">
            <v>46.2</v>
          </cell>
          <cell r="AK361">
            <v>433.05</v>
          </cell>
          <cell r="AL361">
            <v>129.94</v>
          </cell>
          <cell r="AM361">
            <v>34.64</v>
          </cell>
          <cell r="AN361">
            <v>3295.41</v>
          </cell>
          <cell r="AO361">
            <v>286.02</v>
          </cell>
          <cell r="AT361">
            <v>477</v>
          </cell>
          <cell r="AW361">
            <v>36.659999999999997</v>
          </cell>
          <cell r="AY361">
            <v>799.68</v>
          </cell>
          <cell r="AZ361">
            <v>9291.6299999999992</v>
          </cell>
        </row>
        <row r="362">
          <cell r="I362" t="str">
            <v>TÉCNICO ÁGUA III</v>
          </cell>
          <cell r="J362" t="str">
            <v>23/01/1995</v>
          </cell>
          <cell r="L362">
            <v>1969.36</v>
          </cell>
          <cell r="M362">
            <v>177.23</v>
          </cell>
          <cell r="N362">
            <v>2.52</v>
          </cell>
          <cell r="S362">
            <v>393.87</v>
          </cell>
          <cell r="T362">
            <v>0.63</v>
          </cell>
          <cell r="AC362">
            <v>124.4</v>
          </cell>
          <cell r="AE362">
            <v>2668.01</v>
          </cell>
          <cell r="AF362">
            <v>762.54</v>
          </cell>
          <cell r="AG362">
            <v>213.44</v>
          </cell>
          <cell r="AH362">
            <v>297.39999999999998</v>
          </cell>
          <cell r="AI362">
            <v>89.23</v>
          </cell>
          <cell r="AJ362">
            <v>23.79</v>
          </cell>
          <cell r="AK362">
            <v>222.32</v>
          </cell>
          <cell r="AL362">
            <v>66.709999999999994</v>
          </cell>
          <cell r="AM362">
            <v>17.79</v>
          </cell>
          <cell r="AN362">
            <v>1693.22</v>
          </cell>
          <cell r="AO362">
            <v>389.89</v>
          </cell>
          <cell r="AT362">
            <v>477</v>
          </cell>
          <cell r="AW362">
            <v>12.65</v>
          </cell>
          <cell r="AY362">
            <v>879.54</v>
          </cell>
          <cell r="AZ362">
            <v>5240.7700000000004</v>
          </cell>
        </row>
        <row r="363">
          <cell r="I363" t="str">
            <v>TÉCNICO ÁGUA III</v>
          </cell>
          <cell r="J363" t="str">
            <v>01/05/1975</v>
          </cell>
          <cell r="L363">
            <v>1993.93</v>
          </cell>
          <cell r="M363">
            <v>578.24</v>
          </cell>
          <cell r="O363">
            <v>207.06</v>
          </cell>
          <cell r="T363">
            <v>51.77</v>
          </cell>
          <cell r="AE363">
            <v>2831</v>
          </cell>
          <cell r="AF363">
            <v>809.12</v>
          </cell>
          <cell r="AG363">
            <v>226.48</v>
          </cell>
          <cell r="AH363">
            <v>314.56</v>
          </cell>
          <cell r="AI363">
            <v>94.39</v>
          </cell>
          <cell r="AJ363">
            <v>25.16</v>
          </cell>
          <cell r="AK363">
            <v>235.92</v>
          </cell>
          <cell r="AL363">
            <v>70.790000000000006</v>
          </cell>
          <cell r="AM363">
            <v>18.87</v>
          </cell>
          <cell r="AN363">
            <v>1795.29</v>
          </cell>
          <cell r="AT363">
            <v>477</v>
          </cell>
          <cell r="AW363">
            <v>12.83</v>
          </cell>
          <cell r="AY363">
            <v>489.83</v>
          </cell>
          <cell r="AZ363">
            <v>5116.12</v>
          </cell>
        </row>
        <row r="364">
          <cell r="I364" t="str">
            <v>OPERADOR ETA</v>
          </cell>
          <cell r="J364" t="str">
            <v>16/07/2012</v>
          </cell>
          <cell r="L364">
            <v>886.18</v>
          </cell>
          <cell r="S364">
            <v>124.07</v>
          </cell>
          <cell r="AC364">
            <v>124.4</v>
          </cell>
          <cell r="AE364">
            <v>1134.6500000000001</v>
          </cell>
          <cell r="AF364">
            <v>378.81</v>
          </cell>
          <cell r="AG364">
            <v>106.03</v>
          </cell>
          <cell r="AH364">
            <v>147.27000000000001</v>
          </cell>
          <cell r="AI364">
            <v>44.19</v>
          </cell>
          <cell r="AJ364">
            <v>11.79</v>
          </cell>
          <cell r="AK364">
            <v>110.45</v>
          </cell>
          <cell r="AL364">
            <v>33.14</v>
          </cell>
          <cell r="AM364">
            <v>8.83</v>
          </cell>
          <cell r="AN364">
            <v>840.51</v>
          </cell>
          <cell r="AO364">
            <v>194.94</v>
          </cell>
          <cell r="AT364">
            <v>477</v>
          </cell>
          <cell r="AW364">
            <v>4.59</v>
          </cell>
          <cell r="AY364">
            <v>676.53</v>
          </cell>
          <cell r="AZ364">
            <v>2651.69</v>
          </cell>
        </row>
        <row r="365">
          <cell r="I365" t="str">
            <v>AGENTE COMERCIAL II</v>
          </cell>
          <cell r="J365" t="str">
            <v>17/09/2012</v>
          </cell>
          <cell r="L365">
            <v>956.59</v>
          </cell>
          <cell r="AE365">
            <v>956.59</v>
          </cell>
          <cell r="AF365">
            <v>127.59</v>
          </cell>
          <cell r="AG365">
            <v>35.71</v>
          </cell>
          <cell r="AN365">
            <v>163.30000000000001</v>
          </cell>
          <cell r="AT365">
            <v>222.6</v>
          </cell>
          <cell r="AW365">
            <v>5.12</v>
          </cell>
          <cell r="AY365">
            <v>227.72</v>
          </cell>
          <cell r="AZ365">
            <v>1347.6100000000001</v>
          </cell>
        </row>
        <row r="366">
          <cell r="I366" t="str">
            <v>JOVEM APRENDIZ</v>
          </cell>
          <cell r="J366" t="str">
            <v>28/02/2012</v>
          </cell>
          <cell r="L366">
            <v>622</v>
          </cell>
          <cell r="AE366">
            <v>622</v>
          </cell>
          <cell r="AF366">
            <v>174.07</v>
          </cell>
          <cell r="AG366">
            <v>12.18</v>
          </cell>
          <cell r="AH366">
            <v>69.11</v>
          </cell>
          <cell r="AI366">
            <v>20.74</v>
          </cell>
          <cell r="AJ366">
            <v>1.39</v>
          </cell>
          <cell r="AK366">
            <v>51.83</v>
          </cell>
          <cell r="AL366">
            <v>15.55</v>
          </cell>
          <cell r="AM366">
            <v>1.04</v>
          </cell>
          <cell r="AN366">
            <v>345.91</v>
          </cell>
          <cell r="AO366">
            <v>143.01</v>
          </cell>
          <cell r="AT366">
            <v>238.5</v>
          </cell>
          <cell r="AU366">
            <v>156.75</v>
          </cell>
          <cell r="AW366">
            <v>2.63</v>
          </cell>
          <cell r="AY366">
            <v>540.89</v>
          </cell>
          <cell r="AZ366">
            <v>1508.8</v>
          </cell>
        </row>
        <row r="367">
          <cell r="I367" t="str">
            <v>SUPERVISOR ATENDIMENTO I</v>
          </cell>
          <cell r="J367" t="str">
            <v>02/09/2008</v>
          </cell>
          <cell r="L367">
            <v>1450.3</v>
          </cell>
          <cell r="Z367">
            <v>265</v>
          </cell>
          <cell r="AE367">
            <v>1715.3</v>
          </cell>
          <cell r="AF367">
            <v>490.24</v>
          </cell>
          <cell r="AG367">
            <v>137.22</v>
          </cell>
          <cell r="AH367">
            <v>190.59</v>
          </cell>
          <cell r="AI367">
            <v>57.19</v>
          </cell>
          <cell r="AJ367">
            <v>15.25</v>
          </cell>
          <cell r="AK367">
            <v>142.94</v>
          </cell>
          <cell r="AL367">
            <v>42.89</v>
          </cell>
          <cell r="AM367">
            <v>11.43</v>
          </cell>
          <cell r="AN367">
            <v>1087.75</v>
          </cell>
          <cell r="AO367">
            <v>97.47</v>
          </cell>
          <cell r="AT367">
            <v>477</v>
          </cell>
          <cell r="AU367">
            <v>108.3</v>
          </cell>
          <cell r="AW367">
            <v>8.7899999999999991</v>
          </cell>
          <cell r="AY367">
            <v>691.56</v>
          </cell>
          <cell r="AZ367">
            <v>3494.6099999999997</v>
          </cell>
        </row>
        <row r="368">
          <cell r="I368" t="str">
            <v>AGENTE COMERCIAL II</v>
          </cell>
          <cell r="J368" t="str">
            <v>17/09/2012</v>
          </cell>
          <cell r="L368">
            <v>956.89</v>
          </cell>
          <cell r="AE368">
            <v>956.89</v>
          </cell>
          <cell r="AF368">
            <v>127.63</v>
          </cell>
          <cell r="AG368">
            <v>35.72</v>
          </cell>
          <cell r="AN368">
            <v>163.35</v>
          </cell>
          <cell r="AT368">
            <v>222.6</v>
          </cell>
          <cell r="AW368">
            <v>5.12</v>
          </cell>
          <cell r="AY368">
            <v>227.72</v>
          </cell>
          <cell r="AZ368">
            <v>1347.96</v>
          </cell>
        </row>
        <row r="369">
          <cell r="I369" t="str">
            <v>AUXILIAR SERVIÇOS III</v>
          </cell>
          <cell r="J369" t="str">
            <v>15/03/2012</v>
          </cell>
          <cell r="L369">
            <v>886.18</v>
          </cell>
          <cell r="N369">
            <v>2.5299999999999998</v>
          </cell>
          <cell r="S369">
            <v>177.24</v>
          </cell>
          <cell r="T369">
            <v>0.63</v>
          </cell>
          <cell r="AC369">
            <v>124.4</v>
          </cell>
          <cell r="AE369">
            <v>1190.98</v>
          </cell>
          <cell r="AF369">
            <v>339.76</v>
          </cell>
          <cell r="AG369">
            <v>95.1</v>
          </cell>
          <cell r="AH369">
            <v>132.29</v>
          </cell>
          <cell r="AI369">
            <v>39.69</v>
          </cell>
          <cell r="AJ369">
            <v>10.58</v>
          </cell>
          <cell r="AK369">
            <v>99.22</v>
          </cell>
          <cell r="AL369">
            <v>29.77</v>
          </cell>
          <cell r="AM369">
            <v>7.94</v>
          </cell>
          <cell r="AN369">
            <v>754.35</v>
          </cell>
          <cell r="AO369">
            <v>97.47</v>
          </cell>
          <cell r="AT369">
            <v>477</v>
          </cell>
          <cell r="AW369">
            <v>4.59</v>
          </cell>
          <cell r="AY369">
            <v>579.05999999999995</v>
          </cell>
          <cell r="AZ369">
            <v>2524.39</v>
          </cell>
        </row>
        <row r="370">
          <cell r="I370" t="str">
            <v>AGENTE COMERCIAL II</v>
          </cell>
          <cell r="J370" t="str">
            <v>05/12/2011</v>
          </cell>
          <cell r="L370">
            <v>956.89</v>
          </cell>
          <cell r="N370">
            <v>109.56</v>
          </cell>
          <cell r="T370">
            <v>27.39</v>
          </cell>
          <cell r="Z370">
            <v>323</v>
          </cell>
          <cell r="AE370">
            <v>1416.84</v>
          </cell>
          <cell r="AF370">
            <v>395.83</v>
          </cell>
          <cell r="AG370">
            <v>110.79</v>
          </cell>
          <cell r="AH370">
            <v>157.41999999999999</v>
          </cell>
          <cell r="AI370">
            <v>47.24</v>
          </cell>
          <cell r="AJ370">
            <v>12.59</v>
          </cell>
          <cell r="AK370">
            <v>118.07</v>
          </cell>
          <cell r="AL370">
            <v>35.43</v>
          </cell>
          <cell r="AM370">
            <v>9.44</v>
          </cell>
          <cell r="AN370">
            <v>886.81</v>
          </cell>
          <cell r="AO370">
            <v>97.47</v>
          </cell>
          <cell r="AT370">
            <v>477</v>
          </cell>
          <cell r="AW370">
            <v>5.12</v>
          </cell>
          <cell r="AY370">
            <v>579.59</v>
          </cell>
          <cell r="AZ370">
            <v>2883.24</v>
          </cell>
        </row>
        <row r="371">
          <cell r="I371" t="str">
            <v>ASSISTENTE ADMINISTRATIVO I</v>
          </cell>
          <cell r="J371" t="str">
            <v>06/02/2012</v>
          </cell>
          <cell r="L371">
            <v>839.23</v>
          </cell>
          <cell r="O371">
            <v>52.26</v>
          </cell>
          <cell r="R371">
            <v>0.05</v>
          </cell>
          <cell r="T371">
            <v>13.08</v>
          </cell>
          <cell r="Z371">
            <v>80</v>
          </cell>
          <cell r="AE371">
            <v>984.62</v>
          </cell>
          <cell r="AF371">
            <v>281.41000000000003</v>
          </cell>
          <cell r="AG371">
            <v>78.760000000000005</v>
          </cell>
          <cell r="AH371">
            <v>109.4</v>
          </cell>
          <cell r="AI371">
            <v>32.83</v>
          </cell>
          <cell r="AJ371">
            <v>8.76</v>
          </cell>
          <cell r="AK371">
            <v>82.05</v>
          </cell>
          <cell r="AL371">
            <v>24.62</v>
          </cell>
          <cell r="AM371">
            <v>6.57</v>
          </cell>
          <cell r="AN371">
            <v>624.4</v>
          </cell>
          <cell r="AO371">
            <v>143.01</v>
          </cell>
          <cell r="AT371">
            <v>477</v>
          </cell>
          <cell r="AW371">
            <v>4.24</v>
          </cell>
          <cell r="AY371">
            <v>624.25</v>
          </cell>
          <cell r="AZ371">
            <v>2233.27</v>
          </cell>
        </row>
        <row r="372">
          <cell r="I372" t="str">
            <v>AGENTE COMERCIAL II</v>
          </cell>
          <cell r="J372" t="str">
            <v>12/04/2012</v>
          </cell>
          <cell r="L372">
            <v>956.89</v>
          </cell>
          <cell r="N372">
            <v>1.44</v>
          </cell>
          <cell r="T372">
            <v>0.36</v>
          </cell>
          <cell r="Z372">
            <v>200</v>
          </cell>
          <cell r="AE372">
            <v>1158.69</v>
          </cell>
          <cell r="AF372">
            <v>322.04000000000002</v>
          </cell>
          <cell r="AG372">
            <v>90.14</v>
          </cell>
          <cell r="AH372">
            <v>128.75</v>
          </cell>
          <cell r="AI372">
            <v>38.630000000000003</v>
          </cell>
          <cell r="AJ372">
            <v>10.3</v>
          </cell>
          <cell r="AK372">
            <v>96.56</v>
          </cell>
          <cell r="AL372">
            <v>28.97</v>
          </cell>
          <cell r="AM372">
            <v>7.73</v>
          </cell>
          <cell r="AN372">
            <v>723.12</v>
          </cell>
          <cell r="AO372">
            <v>286.02</v>
          </cell>
          <cell r="AT372">
            <v>477</v>
          </cell>
          <cell r="AW372">
            <v>5.12</v>
          </cell>
          <cell r="AY372">
            <v>768.14</v>
          </cell>
          <cell r="AZ372">
            <v>2649.95</v>
          </cell>
        </row>
        <row r="373">
          <cell r="I373" t="str">
            <v>ASSISTENTE ADMINISTRATIVO II</v>
          </cell>
          <cell r="J373" t="str">
            <v>20/07/1998</v>
          </cell>
          <cell r="K373" t="str">
            <v>26/11/2007</v>
          </cell>
          <cell r="L373">
            <v>1448.43</v>
          </cell>
          <cell r="AE373">
            <v>1448.43</v>
          </cell>
          <cell r="AO373">
            <v>97.47</v>
          </cell>
          <cell r="AW373">
            <v>8.7799999999999994</v>
          </cell>
          <cell r="AY373">
            <v>106.25</v>
          </cell>
          <cell r="AZ373">
            <v>1554.68</v>
          </cell>
        </row>
        <row r="374">
          <cell r="I374" t="str">
            <v>ASSISTENTE ADMINISTRATIVO I</v>
          </cell>
          <cell r="J374" t="str">
            <v>01/09/2006</v>
          </cell>
          <cell r="L374">
            <v>839.23</v>
          </cell>
          <cell r="Z374">
            <v>315</v>
          </cell>
          <cell r="AE374">
            <v>1154.23</v>
          </cell>
          <cell r="AF374">
            <v>329.89</v>
          </cell>
          <cell r="AG374">
            <v>92.33</v>
          </cell>
          <cell r="AH374">
            <v>128.25</v>
          </cell>
          <cell r="AI374">
            <v>38.49</v>
          </cell>
          <cell r="AJ374">
            <v>10.26</v>
          </cell>
          <cell r="AK374">
            <v>96.19</v>
          </cell>
          <cell r="AL374">
            <v>28.86</v>
          </cell>
          <cell r="AM374">
            <v>7.7</v>
          </cell>
          <cell r="AN374">
            <v>731.97</v>
          </cell>
          <cell r="AO374">
            <v>389.89</v>
          </cell>
          <cell r="AQ374">
            <v>215.83</v>
          </cell>
          <cell r="AT374">
            <v>477</v>
          </cell>
          <cell r="AW374">
            <v>4.24</v>
          </cell>
          <cell r="AY374">
            <v>1086.96</v>
          </cell>
          <cell r="AZ374">
            <v>2973.16</v>
          </cell>
        </row>
        <row r="375">
          <cell r="I375" t="str">
            <v>ASSISTENTE ADMINISTRATIVO I</v>
          </cell>
          <cell r="J375" t="str">
            <v>02/02/2011</v>
          </cell>
          <cell r="L375">
            <v>839.23</v>
          </cell>
          <cell r="Z375">
            <v>800</v>
          </cell>
          <cell r="AE375">
            <v>1639.23</v>
          </cell>
          <cell r="AF375">
            <v>468.5</v>
          </cell>
          <cell r="AG375">
            <v>131.13</v>
          </cell>
          <cell r="AH375">
            <v>182.14</v>
          </cell>
          <cell r="AI375">
            <v>54.65</v>
          </cell>
          <cell r="AJ375">
            <v>14.57</v>
          </cell>
          <cell r="AK375">
            <v>136.6</v>
          </cell>
          <cell r="AL375">
            <v>40.99</v>
          </cell>
          <cell r="AM375">
            <v>10.92</v>
          </cell>
          <cell r="AN375">
            <v>1039.5</v>
          </cell>
          <cell r="AO375">
            <v>97.47</v>
          </cell>
          <cell r="AT375">
            <v>477</v>
          </cell>
          <cell r="AU375">
            <v>34.200000000000003</v>
          </cell>
          <cell r="AW375">
            <v>4.24</v>
          </cell>
          <cell r="AY375">
            <v>612.91</v>
          </cell>
          <cell r="AZ375">
            <v>3291.64</v>
          </cell>
        </row>
        <row r="376">
          <cell r="I376" t="str">
            <v>ASSISTENTE ADMINISTRATIVO I</v>
          </cell>
          <cell r="J376" t="str">
            <v>14/06/2011</v>
          </cell>
          <cell r="L376">
            <v>839.23</v>
          </cell>
          <cell r="Z376">
            <v>160</v>
          </cell>
          <cell r="AE376">
            <v>999.23</v>
          </cell>
          <cell r="AF376">
            <v>285.58999999999997</v>
          </cell>
          <cell r="AG376">
            <v>79.930000000000007</v>
          </cell>
          <cell r="AH376">
            <v>111.02</v>
          </cell>
          <cell r="AI376">
            <v>33.31</v>
          </cell>
          <cell r="AJ376">
            <v>8.8800000000000008</v>
          </cell>
          <cell r="AK376">
            <v>83.27</v>
          </cell>
          <cell r="AL376">
            <v>24.98</v>
          </cell>
          <cell r="AM376">
            <v>6.66</v>
          </cell>
          <cell r="AN376">
            <v>633.64</v>
          </cell>
          <cell r="AT376">
            <v>477</v>
          </cell>
          <cell r="AW376">
            <v>4.24</v>
          </cell>
          <cell r="AY376">
            <v>481.24</v>
          </cell>
          <cell r="AZ376">
            <v>2114.11</v>
          </cell>
        </row>
        <row r="377">
          <cell r="I377" t="str">
            <v>ANALISTA CONTABIL I</v>
          </cell>
          <cell r="J377" t="str">
            <v>02/01/2007</v>
          </cell>
          <cell r="L377">
            <v>1823.26</v>
          </cell>
          <cell r="N377">
            <v>16.41</v>
          </cell>
          <cell r="T377">
            <v>4.0999999999999996</v>
          </cell>
          <cell r="AE377">
            <v>1843.77</v>
          </cell>
          <cell r="AF377">
            <v>526.96</v>
          </cell>
          <cell r="AG377">
            <v>147.5</v>
          </cell>
          <cell r="AH377">
            <v>1032.3399999999999</v>
          </cell>
          <cell r="AI377">
            <v>309.76</v>
          </cell>
          <cell r="AJ377">
            <v>82.59</v>
          </cell>
          <cell r="AK377">
            <v>411.03</v>
          </cell>
          <cell r="AL377">
            <v>123.33</v>
          </cell>
          <cell r="AM377">
            <v>32.880000000000003</v>
          </cell>
          <cell r="AN377">
            <v>2666.39</v>
          </cell>
          <cell r="AO377">
            <v>97.47</v>
          </cell>
          <cell r="AT377">
            <v>477</v>
          </cell>
          <cell r="AW377">
            <v>11.57</v>
          </cell>
          <cell r="AY377">
            <v>586.04</v>
          </cell>
          <cell r="AZ377">
            <v>5096.2</v>
          </cell>
        </row>
        <row r="378">
          <cell r="I378" t="str">
            <v>TÉCNICO AGUA I</v>
          </cell>
          <cell r="J378" t="str">
            <v>06/07/2006</v>
          </cell>
          <cell r="L378">
            <v>1320.77</v>
          </cell>
          <cell r="O378">
            <v>312.58999999999997</v>
          </cell>
          <cell r="S378">
            <v>255.35</v>
          </cell>
          <cell r="T378">
            <v>78.150000000000006</v>
          </cell>
          <cell r="AC378">
            <v>124.4</v>
          </cell>
          <cell r="AE378">
            <v>2091.2600000000002</v>
          </cell>
          <cell r="AF378">
            <v>532.20000000000005</v>
          </cell>
          <cell r="AG378">
            <v>148.96</v>
          </cell>
          <cell r="AH378">
            <v>228.62</v>
          </cell>
          <cell r="AI378">
            <v>68.599999999999994</v>
          </cell>
          <cell r="AJ378">
            <v>18.28</v>
          </cell>
          <cell r="AK378">
            <v>171.46</v>
          </cell>
          <cell r="AL378">
            <v>51.45</v>
          </cell>
          <cell r="AM378">
            <v>13.71</v>
          </cell>
          <cell r="AN378">
            <v>1233.28</v>
          </cell>
          <cell r="AO378">
            <v>389.89</v>
          </cell>
          <cell r="AT378">
            <v>477</v>
          </cell>
          <cell r="AW378">
            <v>7.83</v>
          </cell>
          <cell r="AY378">
            <v>874.72</v>
          </cell>
          <cell r="AZ378">
            <v>4199.26</v>
          </cell>
        </row>
        <row r="379">
          <cell r="I379" t="str">
            <v>AGENTE COMERCIAL II</v>
          </cell>
          <cell r="J379" t="str">
            <v>17/09/2012</v>
          </cell>
          <cell r="L379">
            <v>956.89</v>
          </cell>
          <cell r="AE379">
            <v>956.89</v>
          </cell>
          <cell r="AF379">
            <v>127.63</v>
          </cell>
          <cell r="AG379">
            <v>35.72</v>
          </cell>
          <cell r="AN379">
            <v>163.35</v>
          </cell>
          <cell r="AT379">
            <v>222.6</v>
          </cell>
          <cell r="AW379">
            <v>5.12</v>
          </cell>
          <cell r="AY379">
            <v>227.72</v>
          </cell>
          <cell r="AZ379">
            <v>1347.96</v>
          </cell>
        </row>
        <row r="380">
          <cell r="I380" t="str">
            <v>ESTAGIÁRIO I</v>
          </cell>
          <cell r="J380" t="str">
            <v>04/05/2012</v>
          </cell>
          <cell r="L380">
            <v>321.52999999999997</v>
          </cell>
          <cell r="AT380">
            <v>179</v>
          </cell>
          <cell r="AW380">
            <v>2.39</v>
          </cell>
          <cell r="AY380">
            <v>181.39</v>
          </cell>
          <cell r="AZ380">
            <v>181.39</v>
          </cell>
        </row>
        <row r="381">
          <cell r="I381" t="str">
            <v>ASSISTENTE ADMINISTRATIVO I</v>
          </cell>
          <cell r="J381" t="str">
            <v>01/08/2012</v>
          </cell>
          <cell r="L381">
            <v>839.23</v>
          </cell>
          <cell r="AE381">
            <v>839.23</v>
          </cell>
          <cell r="AF381">
            <v>239.86</v>
          </cell>
          <cell r="AG381">
            <v>67.13</v>
          </cell>
          <cell r="AH381">
            <v>93.25</v>
          </cell>
          <cell r="AI381">
            <v>27.98</v>
          </cell>
          <cell r="AJ381">
            <v>7.46</v>
          </cell>
          <cell r="AK381">
            <v>69.930000000000007</v>
          </cell>
          <cell r="AL381">
            <v>20.98</v>
          </cell>
          <cell r="AM381">
            <v>5.59</v>
          </cell>
          <cell r="AN381">
            <v>532.17999999999995</v>
          </cell>
          <cell r="AO381">
            <v>143.01</v>
          </cell>
          <cell r="AT381">
            <v>477</v>
          </cell>
          <cell r="AW381">
            <v>4.24</v>
          </cell>
          <cell r="AY381">
            <v>624.25</v>
          </cell>
          <cell r="AZ381">
            <v>1995.6599999999999</v>
          </cell>
        </row>
        <row r="382">
          <cell r="I382" t="str">
            <v>GESTOR ADMINISTRATIVO</v>
          </cell>
          <cell r="J382" t="str">
            <v>06/02/2012</v>
          </cell>
          <cell r="L382">
            <v>10000</v>
          </cell>
          <cell r="AE382">
            <v>10000</v>
          </cell>
          <cell r="AF382">
            <v>2858.07</v>
          </cell>
          <cell r="AG382">
            <v>800</v>
          </cell>
          <cell r="AH382">
            <v>1111.1099999999999</v>
          </cell>
          <cell r="AI382">
            <v>333.39</v>
          </cell>
          <cell r="AJ382">
            <v>88.89</v>
          </cell>
          <cell r="AK382">
            <v>833.34</v>
          </cell>
          <cell r="AL382">
            <v>250.05</v>
          </cell>
          <cell r="AM382">
            <v>66.66</v>
          </cell>
          <cell r="AN382">
            <v>6341.51</v>
          </cell>
          <cell r="AO382">
            <v>210.97</v>
          </cell>
          <cell r="AT382">
            <v>477</v>
          </cell>
          <cell r="AW382">
            <v>72.400000000000006</v>
          </cell>
          <cell r="AY382">
            <v>760.37</v>
          </cell>
          <cell r="AZ382">
            <v>17101.88</v>
          </cell>
        </row>
        <row r="383">
          <cell r="I383" t="str">
            <v>TÉCNICO COMERCIAL FISCAL I</v>
          </cell>
          <cell r="J383" t="str">
            <v>01/07/2010</v>
          </cell>
          <cell r="L383">
            <v>1618.68</v>
          </cell>
          <cell r="N383">
            <v>8.09</v>
          </cell>
          <cell r="T383">
            <v>2.02</v>
          </cell>
          <cell r="AE383">
            <v>1628.79</v>
          </cell>
          <cell r="AF383">
            <v>372.99</v>
          </cell>
          <cell r="AG383">
            <v>104.4</v>
          </cell>
          <cell r="AH383">
            <v>180.97</v>
          </cell>
          <cell r="AI383">
            <v>54.3</v>
          </cell>
          <cell r="AJ383">
            <v>14.47</v>
          </cell>
          <cell r="AK383">
            <v>135.72999999999999</v>
          </cell>
          <cell r="AL383">
            <v>40.729999999999997</v>
          </cell>
          <cell r="AM383">
            <v>10.86</v>
          </cell>
          <cell r="AN383">
            <v>914.45</v>
          </cell>
          <cell r="AO383">
            <v>572.03</v>
          </cell>
          <cell r="AT383">
            <v>477</v>
          </cell>
          <cell r="AU383">
            <v>108.3</v>
          </cell>
          <cell r="AW383">
            <v>10.039999999999999</v>
          </cell>
          <cell r="AY383">
            <v>1167.3699999999999</v>
          </cell>
          <cell r="AZ383">
            <v>3710.6099999999997</v>
          </cell>
        </row>
        <row r="384">
          <cell r="I384" t="str">
            <v>TÉCNICO ELETRO ELETRÔNICO II</v>
          </cell>
          <cell r="J384" t="str">
            <v>03/05/2004</v>
          </cell>
          <cell r="L384">
            <v>2055.67</v>
          </cell>
          <cell r="M384">
            <v>10.29</v>
          </cell>
          <cell r="N384">
            <v>108.8</v>
          </cell>
          <cell r="S384">
            <v>411.13</v>
          </cell>
          <cell r="T384">
            <v>27.2</v>
          </cell>
          <cell r="AB384">
            <v>616.70000000000005</v>
          </cell>
          <cell r="AE384">
            <v>3229.79</v>
          </cell>
          <cell r="AF384">
            <v>923.1</v>
          </cell>
          <cell r="AG384">
            <v>258.38</v>
          </cell>
          <cell r="AH384">
            <v>355.4</v>
          </cell>
          <cell r="AI384">
            <v>106.64</v>
          </cell>
          <cell r="AJ384">
            <v>28.43</v>
          </cell>
          <cell r="AK384">
            <v>266.54000000000002</v>
          </cell>
          <cell r="AL384">
            <v>79.98</v>
          </cell>
          <cell r="AM384">
            <v>21.32</v>
          </cell>
          <cell r="AN384">
            <v>2039.79</v>
          </cell>
          <cell r="AO384">
            <v>389.89</v>
          </cell>
          <cell r="AT384">
            <v>477</v>
          </cell>
          <cell r="AW384">
            <v>13.29</v>
          </cell>
          <cell r="AY384">
            <v>880.18</v>
          </cell>
          <cell r="AZ384">
            <v>6149.76</v>
          </cell>
        </row>
        <row r="385">
          <cell r="I385" t="str">
            <v>ASSISTENTE ADMINISTRATIVO I</v>
          </cell>
          <cell r="J385" t="str">
            <v>01/03/2010</v>
          </cell>
          <cell r="L385">
            <v>1133.08</v>
          </cell>
          <cell r="N385">
            <v>199</v>
          </cell>
          <cell r="O385">
            <v>22.66</v>
          </cell>
          <cell r="T385">
            <v>55.42</v>
          </cell>
          <cell r="AE385">
            <v>1410.16</v>
          </cell>
          <cell r="AF385">
            <v>403.03</v>
          </cell>
          <cell r="AG385">
            <v>112.81</v>
          </cell>
          <cell r="AH385">
            <v>156.68</v>
          </cell>
          <cell r="AI385">
            <v>47.02</v>
          </cell>
          <cell r="AJ385">
            <v>12.53</v>
          </cell>
          <cell r="AK385">
            <v>117.52</v>
          </cell>
          <cell r="AL385">
            <v>35.26</v>
          </cell>
          <cell r="AM385">
            <v>9.4</v>
          </cell>
          <cell r="AN385">
            <v>894.25</v>
          </cell>
          <cell r="AO385">
            <v>194.94</v>
          </cell>
          <cell r="AT385">
            <v>477</v>
          </cell>
          <cell r="AW385">
            <v>6.43</v>
          </cell>
          <cell r="AY385">
            <v>678.37</v>
          </cell>
          <cell r="AZ385">
            <v>2982.7799999999997</v>
          </cell>
        </row>
        <row r="386">
          <cell r="I386" t="str">
            <v>AGENTE COMERCIAL II</v>
          </cell>
          <cell r="J386" t="str">
            <v>10/01/2011</v>
          </cell>
          <cell r="L386">
            <v>956.89</v>
          </cell>
          <cell r="N386">
            <v>114.35</v>
          </cell>
          <cell r="T386">
            <v>28.59</v>
          </cell>
          <cell r="Z386">
            <v>92.5</v>
          </cell>
          <cell r="AE386">
            <v>1192.33</v>
          </cell>
          <cell r="AF386">
            <v>340.78</v>
          </cell>
          <cell r="AG386">
            <v>95.38</v>
          </cell>
          <cell r="AH386">
            <v>132.47999999999999</v>
          </cell>
          <cell r="AI386">
            <v>39.75</v>
          </cell>
          <cell r="AJ386">
            <v>10.6</v>
          </cell>
          <cell r="AK386">
            <v>99.36</v>
          </cell>
          <cell r="AL386">
            <v>29.81</v>
          </cell>
          <cell r="AM386">
            <v>7.95</v>
          </cell>
          <cell r="AN386">
            <v>756.11</v>
          </cell>
          <cell r="AO386">
            <v>194.94</v>
          </cell>
          <cell r="AT386">
            <v>477</v>
          </cell>
          <cell r="AW386">
            <v>5.12</v>
          </cell>
          <cell r="AY386">
            <v>677.06</v>
          </cell>
          <cell r="AZ386">
            <v>2625.5</v>
          </cell>
        </row>
        <row r="387">
          <cell r="I387" t="str">
            <v>ASSISTENTE ADMINISTRATIVO II</v>
          </cell>
          <cell r="J387" t="str">
            <v>17/07/2009</v>
          </cell>
          <cell r="L387">
            <v>1450.17</v>
          </cell>
          <cell r="N387">
            <v>89.55</v>
          </cell>
          <cell r="T387">
            <v>22.39</v>
          </cell>
          <cell r="Z387">
            <v>291.52</v>
          </cell>
          <cell r="AE387">
            <v>1853.63</v>
          </cell>
          <cell r="AF387">
            <v>529.78</v>
          </cell>
          <cell r="AG387">
            <v>148.29</v>
          </cell>
          <cell r="AH387">
            <v>26.2</v>
          </cell>
          <cell r="AI387">
            <v>7.87</v>
          </cell>
          <cell r="AJ387">
            <v>2.1</v>
          </cell>
          <cell r="AK387">
            <v>154.47</v>
          </cell>
          <cell r="AL387">
            <v>46.35</v>
          </cell>
          <cell r="AM387">
            <v>12.35</v>
          </cell>
          <cell r="AN387">
            <v>927.41</v>
          </cell>
          <cell r="AO387">
            <v>97.47</v>
          </cell>
          <cell r="AT387">
            <v>477</v>
          </cell>
          <cell r="AW387">
            <v>8.7899999999999991</v>
          </cell>
          <cell r="AY387">
            <v>583.26</v>
          </cell>
          <cell r="AZ387">
            <v>3364.3</v>
          </cell>
        </row>
        <row r="388">
          <cell r="I388" t="str">
            <v>ASSISTENTE ADMINISTRATIVO I</v>
          </cell>
          <cell r="J388" t="str">
            <v>17/01/2011</v>
          </cell>
          <cell r="L388">
            <v>956.89</v>
          </cell>
          <cell r="N388">
            <v>139.11000000000001</v>
          </cell>
          <cell r="T388">
            <v>34.78</v>
          </cell>
          <cell r="Z388">
            <v>200</v>
          </cell>
          <cell r="AE388">
            <v>1330.78</v>
          </cell>
          <cell r="AF388">
            <v>343.88</v>
          </cell>
          <cell r="AG388">
            <v>96.25</v>
          </cell>
          <cell r="AH388">
            <v>18.399999999999999</v>
          </cell>
          <cell r="AI388">
            <v>5.52</v>
          </cell>
          <cell r="AJ388">
            <v>1.47</v>
          </cell>
          <cell r="AK388">
            <v>110.89</v>
          </cell>
          <cell r="AL388">
            <v>33.28</v>
          </cell>
          <cell r="AM388">
            <v>8.8800000000000008</v>
          </cell>
          <cell r="AN388">
            <v>618.57000000000005</v>
          </cell>
          <cell r="AO388">
            <v>389.89</v>
          </cell>
          <cell r="AT388">
            <v>477</v>
          </cell>
          <cell r="AU388">
            <v>37.049999999999997</v>
          </cell>
          <cell r="AW388">
            <v>5.12</v>
          </cell>
          <cell r="AY388">
            <v>909.06</v>
          </cell>
          <cell r="AZ388">
            <v>2858.41</v>
          </cell>
        </row>
        <row r="389">
          <cell r="I389" t="str">
            <v>OPERADOR ETA</v>
          </cell>
          <cell r="J389" t="str">
            <v>12/01/2007</v>
          </cell>
          <cell r="L389">
            <v>886.18</v>
          </cell>
          <cell r="N389">
            <v>2.25</v>
          </cell>
          <cell r="S389">
            <v>177.24</v>
          </cell>
          <cell r="T389">
            <v>0.56000000000000005</v>
          </cell>
          <cell r="AC389">
            <v>124.4</v>
          </cell>
          <cell r="AE389">
            <v>1190.6300000000001</v>
          </cell>
          <cell r="AF389">
            <v>411.73</v>
          </cell>
          <cell r="AG389">
            <v>95.25</v>
          </cell>
          <cell r="AH389">
            <v>132.25</v>
          </cell>
          <cell r="AI389">
            <v>47.62</v>
          </cell>
          <cell r="AJ389">
            <v>10.58</v>
          </cell>
          <cell r="AK389">
            <v>99.19</v>
          </cell>
          <cell r="AL389">
            <v>35.72</v>
          </cell>
          <cell r="AM389">
            <v>7.93</v>
          </cell>
          <cell r="AN389">
            <v>840.27</v>
          </cell>
          <cell r="AO389">
            <v>389.89</v>
          </cell>
          <cell r="AT389">
            <v>477</v>
          </cell>
          <cell r="AU389">
            <v>62.7</v>
          </cell>
          <cell r="AW389">
            <v>4.59</v>
          </cell>
          <cell r="AY389">
            <v>934.18</v>
          </cell>
          <cell r="AZ389">
            <v>2965.08</v>
          </cell>
        </row>
        <row r="390">
          <cell r="I390" t="str">
            <v>AGENTE COMERCIAL II</v>
          </cell>
          <cell r="J390" t="str">
            <v>12/04/2012</v>
          </cell>
          <cell r="L390">
            <v>956.89</v>
          </cell>
          <cell r="N390">
            <v>56.7</v>
          </cell>
          <cell r="T390">
            <v>14.18</v>
          </cell>
          <cell r="Z390">
            <v>375</v>
          </cell>
          <cell r="AE390">
            <v>1402.77</v>
          </cell>
          <cell r="AF390">
            <v>400.92</v>
          </cell>
          <cell r="AG390">
            <v>112.22</v>
          </cell>
          <cell r="AH390">
            <v>155.86000000000001</v>
          </cell>
          <cell r="AI390">
            <v>46.77</v>
          </cell>
          <cell r="AJ390">
            <v>12.47</v>
          </cell>
          <cell r="AK390">
            <v>116.89</v>
          </cell>
          <cell r="AL390">
            <v>35.07</v>
          </cell>
          <cell r="AM390">
            <v>9.35</v>
          </cell>
          <cell r="AN390">
            <v>889.55</v>
          </cell>
          <cell r="AO390">
            <v>292.42</v>
          </cell>
          <cell r="AT390">
            <v>477</v>
          </cell>
          <cell r="AW390">
            <v>5.12</v>
          </cell>
          <cell r="AY390">
            <v>774.54</v>
          </cell>
          <cell r="AZ390">
            <v>3066.8599999999997</v>
          </cell>
        </row>
        <row r="391">
          <cell r="I391" t="str">
            <v>ASSISTENTE ADMINISTRATIVO I</v>
          </cell>
          <cell r="J391" t="str">
            <v>01/03/2012</v>
          </cell>
          <cell r="L391">
            <v>900</v>
          </cell>
          <cell r="N391">
            <v>89.21</v>
          </cell>
          <cell r="O391">
            <v>9.15</v>
          </cell>
          <cell r="T391">
            <v>24.59</v>
          </cell>
          <cell r="AE391">
            <v>1022.95</v>
          </cell>
          <cell r="AF391">
            <v>292.37</v>
          </cell>
          <cell r="AG391">
            <v>81.83</v>
          </cell>
          <cell r="AH391">
            <v>113.66</v>
          </cell>
          <cell r="AI391">
            <v>34.11</v>
          </cell>
          <cell r="AJ391">
            <v>9.1</v>
          </cell>
          <cell r="AK391">
            <v>81.180000000000007</v>
          </cell>
          <cell r="AL391">
            <v>24.36</v>
          </cell>
          <cell r="AM391">
            <v>6.5</v>
          </cell>
          <cell r="AN391">
            <v>643.11</v>
          </cell>
          <cell r="AO391">
            <v>143.01</v>
          </cell>
          <cell r="AT391">
            <v>477</v>
          </cell>
          <cell r="AW391">
            <v>4.7</v>
          </cell>
          <cell r="AY391">
            <v>624.71</v>
          </cell>
          <cell r="AZ391">
            <v>2290.7700000000004</v>
          </cell>
        </row>
        <row r="392">
          <cell r="I392" t="str">
            <v>AGENTE COMERCIAL II</v>
          </cell>
          <cell r="J392" t="str">
            <v>03/07/2012</v>
          </cell>
          <cell r="L392">
            <v>956.89</v>
          </cell>
          <cell r="N392">
            <v>50</v>
          </cell>
          <cell r="T392">
            <v>12.5</v>
          </cell>
          <cell r="Z392">
            <v>192</v>
          </cell>
          <cell r="AE392">
            <v>1211.3900000000001</v>
          </cell>
          <cell r="AF392">
            <v>346.22</v>
          </cell>
          <cell r="AG392">
            <v>96.91</v>
          </cell>
          <cell r="AH392">
            <v>134.6</v>
          </cell>
          <cell r="AI392">
            <v>40.39</v>
          </cell>
          <cell r="AJ392">
            <v>10.77</v>
          </cell>
          <cell r="AK392">
            <v>100.95</v>
          </cell>
          <cell r="AL392">
            <v>30.29</v>
          </cell>
          <cell r="AM392">
            <v>8.07</v>
          </cell>
          <cell r="AN392">
            <v>768.2</v>
          </cell>
          <cell r="AO392">
            <v>143.01</v>
          </cell>
          <cell r="AT392">
            <v>477</v>
          </cell>
          <cell r="AW392">
            <v>5.12</v>
          </cell>
          <cell r="AY392">
            <v>625.13</v>
          </cell>
          <cell r="AZ392">
            <v>2604.7200000000003</v>
          </cell>
        </row>
        <row r="393">
          <cell r="I393" t="str">
            <v>TÉCNICO QUÍMICO I</v>
          </cell>
          <cell r="J393" t="str">
            <v>02/08/2004</v>
          </cell>
          <cell r="L393">
            <v>1316.18</v>
          </cell>
          <cell r="M393">
            <v>3.29</v>
          </cell>
          <cell r="AC393">
            <v>124.4</v>
          </cell>
          <cell r="AE393">
            <v>1443.87</v>
          </cell>
          <cell r="AF393">
            <v>412.67</v>
          </cell>
          <cell r="AG393">
            <v>115.5</v>
          </cell>
          <cell r="AH393">
            <v>160.43</v>
          </cell>
          <cell r="AI393">
            <v>48.14</v>
          </cell>
          <cell r="AJ393">
            <v>12.83</v>
          </cell>
          <cell r="AK393">
            <v>120.32</v>
          </cell>
          <cell r="AL393">
            <v>36.1</v>
          </cell>
          <cell r="AM393">
            <v>9.6300000000000008</v>
          </cell>
          <cell r="AN393">
            <v>915.62</v>
          </cell>
          <cell r="AO393">
            <v>389.89</v>
          </cell>
          <cell r="AT393">
            <v>477</v>
          </cell>
          <cell r="AW393">
            <v>7.79</v>
          </cell>
          <cell r="AY393">
            <v>874.68</v>
          </cell>
          <cell r="AZ393">
            <v>3234.17</v>
          </cell>
        </row>
        <row r="394">
          <cell r="I394" t="str">
            <v>AGENTE COMERCIAL II</v>
          </cell>
          <cell r="J394" t="str">
            <v>01/07/2009</v>
          </cell>
          <cell r="K394" t="str">
            <v>23/06/2012</v>
          </cell>
          <cell r="L394">
            <v>956.89</v>
          </cell>
          <cell r="AE394">
            <v>956.89</v>
          </cell>
          <cell r="AH394">
            <v>106.32</v>
          </cell>
          <cell r="AI394">
            <v>31.9</v>
          </cell>
          <cell r="AJ394">
            <v>8.51</v>
          </cell>
          <cell r="AK394">
            <v>-14.87</v>
          </cell>
          <cell r="AL394">
            <v>-4.46</v>
          </cell>
          <cell r="AM394">
            <v>-1.19</v>
          </cell>
          <cell r="AN394">
            <v>126.21</v>
          </cell>
          <cell r="AO394">
            <v>97.47</v>
          </cell>
          <cell r="AT394">
            <v>477</v>
          </cell>
          <cell r="AW394">
            <v>5.12</v>
          </cell>
          <cell r="AY394">
            <v>579.59</v>
          </cell>
          <cell r="AZ394">
            <v>1662.69</v>
          </cell>
        </row>
        <row r="395">
          <cell r="I395" t="str">
            <v>AGENTE COMERCIAL I</v>
          </cell>
          <cell r="J395" t="str">
            <v>01/09/2006</v>
          </cell>
          <cell r="L395">
            <v>956.89</v>
          </cell>
          <cell r="N395">
            <v>68.900000000000006</v>
          </cell>
          <cell r="T395">
            <v>17.23</v>
          </cell>
          <cell r="Z395">
            <v>211</v>
          </cell>
          <cell r="AE395">
            <v>1254.02</v>
          </cell>
          <cell r="AF395">
            <v>358.41</v>
          </cell>
          <cell r="AG395">
            <v>100.32</v>
          </cell>
          <cell r="AH395">
            <v>139.34</v>
          </cell>
          <cell r="AI395">
            <v>41.81</v>
          </cell>
          <cell r="AJ395">
            <v>11.15</v>
          </cell>
          <cell r="AK395">
            <v>104.5</v>
          </cell>
          <cell r="AL395">
            <v>31.36</v>
          </cell>
          <cell r="AM395">
            <v>8.36</v>
          </cell>
          <cell r="AN395">
            <v>795.25</v>
          </cell>
          <cell r="AO395">
            <v>143.01</v>
          </cell>
          <cell r="AT395">
            <v>477</v>
          </cell>
          <cell r="AW395">
            <v>5.12</v>
          </cell>
          <cell r="AY395">
            <v>625.13</v>
          </cell>
          <cell r="AZ395">
            <v>2674.4</v>
          </cell>
        </row>
        <row r="396">
          <cell r="I396" t="str">
            <v>AGENTE COMERCIAL II</v>
          </cell>
          <cell r="J396" t="str">
            <v>10/01/2011</v>
          </cell>
          <cell r="L396">
            <v>956.89</v>
          </cell>
          <cell r="N396">
            <v>3.83</v>
          </cell>
          <cell r="T396">
            <v>0.96</v>
          </cell>
          <cell r="Z396">
            <v>107.5</v>
          </cell>
          <cell r="AE396">
            <v>1069.18</v>
          </cell>
          <cell r="AF396">
            <v>305.58</v>
          </cell>
          <cell r="AG396">
            <v>85.53</v>
          </cell>
          <cell r="AH396">
            <v>118.8</v>
          </cell>
          <cell r="AI396">
            <v>35.64</v>
          </cell>
          <cell r="AJ396">
            <v>9.5</v>
          </cell>
          <cell r="AK396">
            <v>89.1</v>
          </cell>
          <cell r="AL396">
            <v>26.73</v>
          </cell>
          <cell r="AM396">
            <v>7.13</v>
          </cell>
          <cell r="AN396">
            <v>678.01</v>
          </cell>
          <cell r="AO396">
            <v>429.02</v>
          </cell>
          <cell r="AT396">
            <v>477</v>
          </cell>
          <cell r="AW396">
            <v>5.12</v>
          </cell>
          <cell r="AY396">
            <v>911.14</v>
          </cell>
          <cell r="AZ396">
            <v>2658.33</v>
          </cell>
        </row>
        <row r="397">
          <cell r="I397" t="str">
            <v>ANALISTA CONTABIL JUNIOR</v>
          </cell>
          <cell r="J397" t="str">
            <v>14/03/2012</v>
          </cell>
          <cell r="L397">
            <v>1900</v>
          </cell>
          <cell r="N397">
            <v>114.95</v>
          </cell>
          <cell r="T397">
            <v>28.74</v>
          </cell>
          <cell r="AE397">
            <v>2043.69</v>
          </cell>
          <cell r="AF397">
            <v>584.1</v>
          </cell>
          <cell r="AG397">
            <v>163.49</v>
          </cell>
          <cell r="AH397">
            <v>227.09</v>
          </cell>
          <cell r="AI397">
            <v>68.14</v>
          </cell>
          <cell r="AJ397">
            <v>18.170000000000002</v>
          </cell>
          <cell r="AK397">
            <v>170.31</v>
          </cell>
          <cell r="AL397">
            <v>51.1</v>
          </cell>
          <cell r="AM397">
            <v>13.63</v>
          </cell>
          <cell r="AN397">
            <v>1296.03</v>
          </cell>
          <cell r="AO397">
            <v>194.94</v>
          </cell>
          <cell r="AT397">
            <v>477</v>
          </cell>
          <cell r="AW397">
            <v>12.14</v>
          </cell>
          <cell r="AY397">
            <v>684.08</v>
          </cell>
          <cell r="AZ397">
            <v>4023.8</v>
          </cell>
        </row>
        <row r="398">
          <cell r="I398" t="str">
            <v>GESTOR OPERAÇÕES I</v>
          </cell>
          <cell r="J398" t="str">
            <v>06/02/2012</v>
          </cell>
          <cell r="L398">
            <v>5000</v>
          </cell>
          <cell r="AE398">
            <v>5000</v>
          </cell>
          <cell r="AF398">
            <v>1429.04</v>
          </cell>
          <cell r="AG398">
            <v>400</v>
          </cell>
          <cell r="AH398">
            <v>555.54999999999995</v>
          </cell>
          <cell r="AI398">
            <v>166.7</v>
          </cell>
          <cell r="AJ398">
            <v>44.45</v>
          </cell>
          <cell r="AK398">
            <v>416.66</v>
          </cell>
          <cell r="AL398">
            <v>125.02</v>
          </cell>
          <cell r="AM398">
            <v>33.340000000000003</v>
          </cell>
          <cell r="AN398">
            <v>3170.76</v>
          </cell>
          <cell r="AO398">
            <v>421.94</v>
          </cell>
          <cell r="AT398">
            <v>477</v>
          </cell>
          <cell r="AW398">
            <v>35.200000000000003</v>
          </cell>
          <cell r="AY398">
            <v>934.14</v>
          </cell>
          <cell r="AZ398">
            <v>9104.9000000000015</v>
          </cell>
        </row>
        <row r="399">
          <cell r="I399" t="str">
            <v>ASSISTENTE ADMINISTRATIVO I</v>
          </cell>
          <cell r="J399" t="str">
            <v>03/07/2012</v>
          </cell>
          <cell r="L399">
            <v>839.23</v>
          </cell>
          <cell r="AE399">
            <v>839.23</v>
          </cell>
          <cell r="AF399">
            <v>239.86</v>
          </cell>
          <cell r="AG399">
            <v>67.13</v>
          </cell>
          <cell r="AH399">
            <v>93.24</v>
          </cell>
          <cell r="AI399">
            <v>27.98</v>
          </cell>
          <cell r="AJ399">
            <v>7.46</v>
          </cell>
          <cell r="AK399">
            <v>69.94</v>
          </cell>
          <cell r="AL399">
            <v>20.98</v>
          </cell>
          <cell r="AM399">
            <v>5.59</v>
          </cell>
          <cell r="AN399">
            <v>532.17999999999995</v>
          </cell>
          <cell r="AO399">
            <v>143.01</v>
          </cell>
          <cell r="AT399">
            <v>477</v>
          </cell>
          <cell r="AW399">
            <v>4.24</v>
          </cell>
          <cell r="AY399">
            <v>624.25</v>
          </cell>
          <cell r="AZ399">
            <v>1995.6599999999999</v>
          </cell>
        </row>
        <row r="400">
          <cell r="I400" t="str">
            <v>TÉCNICO SERVIÇO ESGOTO II</v>
          </cell>
          <cell r="J400" t="str">
            <v>10/01/2011</v>
          </cell>
          <cell r="L400">
            <v>1618.68</v>
          </cell>
          <cell r="AC400">
            <v>248.8</v>
          </cell>
          <cell r="AE400">
            <v>1867.48</v>
          </cell>
          <cell r="AF400">
            <v>533.74</v>
          </cell>
          <cell r="AG400">
            <v>149.38999999999999</v>
          </cell>
          <cell r="AH400">
            <v>207.5</v>
          </cell>
          <cell r="AI400">
            <v>62.26</v>
          </cell>
          <cell r="AJ400">
            <v>16.600000000000001</v>
          </cell>
          <cell r="AK400">
            <v>155.62</v>
          </cell>
          <cell r="AL400">
            <v>46.69</v>
          </cell>
          <cell r="AM400">
            <v>12.45</v>
          </cell>
          <cell r="AN400">
            <v>1184.25</v>
          </cell>
          <cell r="AO400">
            <v>572.03</v>
          </cell>
          <cell r="AT400">
            <v>477</v>
          </cell>
          <cell r="AW400">
            <v>10.039999999999999</v>
          </cell>
          <cell r="AY400">
            <v>1059.07</v>
          </cell>
          <cell r="AZ400">
            <v>4110.7999999999993</v>
          </cell>
        </row>
        <row r="401">
          <cell r="I401" t="str">
            <v>AGENTE COMERCIAL I</v>
          </cell>
          <cell r="J401" t="str">
            <v>01/09/2006</v>
          </cell>
          <cell r="L401">
            <v>956.89</v>
          </cell>
          <cell r="N401">
            <v>47.37</v>
          </cell>
          <cell r="T401">
            <v>11.84</v>
          </cell>
          <cell r="Z401">
            <v>317.5</v>
          </cell>
          <cell r="AE401">
            <v>1333.6</v>
          </cell>
          <cell r="AF401">
            <v>362.92</v>
          </cell>
          <cell r="AG401">
            <v>101.58</v>
          </cell>
          <cell r="AH401">
            <v>148.18</v>
          </cell>
          <cell r="AI401">
            <v>44.47</v>
          </cell>
          <cell r="AJ401">
            <v>11.85</v>
          </cell>
          <cell r="AK401">
            <v>111.14</v>
          </cell>
          <cell r="AL401">
            <v>33.35</v>
          </cell>
          <cell r="AM401">
            <v>8.89</v>
          </cell>
          <cell r="AN401">
            <v>822.38</v>
          </cell>
          <cell r="AO401">
            <v>389.89</v>
          </cell>
          <cell r="AT401">
            <v>477</v>
          </cell>
          <cell r="AU401">
            <v>82.65</v>
          </cell>
          <cell r="AW401">
            <v>5.12</v>
          </cell>
          <cell r="AY401">
            <v>954.66</v>
          </cell>
          <cell r="AZ401">
            <v>3110.64</v>
          </cell>
        </row>
        <row r="402">
          <cell r="I402" t="str">
            <v>AGENTE COMERCIAL II</v>
          </cell>
          <cell r="J402" t="str">
            <v>15/08/2012</v>
          </cell>
          <cell r="L402">
            <v>956.89</v>
          </cell>
          <cell r="Z402">
            <v>185</v>
          </cell>
          <cell r="AE402">
            <v>1141.8900000000001</v>
          </cell>
          <cell r="AF402">
            <v>326.36</v>
          </cell>
          <cell r="AG402">
            <v>91.35</v>
          </cell>
          <cell r="AH402">
            <v>126.88</v>
          </cell>
          <cell r="AI402">
            <v>38.07</v>
          </cell>
          <cell r="AJ402">
            <v>10.15</v>
          </cell>
          <cell r="AK402">
            <v>95.16</v>
          </cell>
          <cell r="AL402">
            <v>28.55</v>
          </cell>
          <cell r="AM402">
            <v>7.61</v>
          </cell>
          <cell r="AN402">
            <v>724.13</v>
          </cell>
          <cell r="AO402">
            <v>286.02</v>
          </cell>
          <cell r="AT402">
            <v>477</v>
          </cell>
          <cell r="AW402">
            <v>5.12</v>
          </cell>
          <cell r="AY402">
            <v>768.14</v>
          </cell>
          <cell r="AZ402">
            <v>2634.16</v>
          </cell>
        </row>
        <row r="403">
          <cell r="I403" t="str">
            <v>AGENTE COMERCIAL II</v>
          </cell>
          <cell r="J403" t="str">
            <v>10/01/2011</v>
          </cell>
          <cell r="L403">
            <v>956.89</v>
          </cell>
          <cell r="Z403">
            <v>973</v>
          </cell>
          <cell r="AE403">
            <v>1929.89</v>
          </cell>
          <cell r="AF403">
            <v>542.46</v>
          </cell>
          <cell r="AG403">
            <v>151.83000000000001</v>
          </cell>
          <cell r="AH403">
            <v>214.44</v>
          </cell>
          <cell r="AI403">
            <v>64.34</v>
          </cell>
          <cell r="AJ403">
            <v>17.149999999999999</v>
          </cell>
          <cell r="AK403">
            <v>160.82</v>
          </cell>
          <cell r="AL403">
            <v>48.25</v>
          </cell>
          <cell r="AM403">
            <v>12.87</v>
          </cell>
          <cell r="AN403">
            <v>1212.1600000000001</v>
          </cell>
          <cell r="AO403">
            <v>143.01</v>
          </cell>
          <cell r="AT403">
            <v>477</v>
          </cell>
          <cell r="AW403">
            <v>5.12</v>
          </cell>
          <cell r="AY403">
            <v>625.13</v>
          </cell>
          <cell r="AZ403">
            <v>3767.1800000000003</v>
          </cell>
        </row>
        <row r="404">
          <cell r="I404" t="str">
            <v>AGENTE COMERCIAL II</v>
          </cell>
          <cell r="J404" t="str">
            <v>06/12/2011</v>
          </cell>
          <cell r="L404">
            <v>956.89</v>
          </cell>
          <cell r="N404">
            <v>68.900000000000006</v>
          </cell>
          <cell r="T404">
            <v>17.23</v>
          </cell>
          <cell r="Z404">
            <v>245</v>
          </cell>
          <cell r="AE404">
            <v>1288.02</v>
          </cell>
          <cell r="AF404">
            <v>368.13</v>
          </cell>
          <cell r="AG404">
            <v>103.04</v>
          </cell>
          <cell r="AH404">
            <v>143.12</v>
          </cell>
          <cell r="AI404">
            <v>42.94</v>
          </cell>
          <cell r="AJ404">
            <v>11.45</v>
          </cell>
          <cell r="AK404">
            <v>107.33</v>
          </cell>
          <cell r="AL404">
            <v>32.200000000000003</v>
          </cell>
          <cell r="AM404">
            <v>8.59</v>
          </cell>
          <cell r="AN404">
            <v>816.8</v>
          </cell>
          <cell r="AO404">
            <v>292.42</v>
          </cell>
          <cell r="AT404">
            <v>477</v>
          </cell>
          <cell r="AW404">
            <v>5.12</v>
          </cell>
          <cell r="AY404">
            <v>774.54</v>
          </cell>
          <cell r="AZ404">
            <v>2879.3599999999997</v>
          </cell>
        </row>
        <row r="405">
          <cell r="I405" t="str">
            <v>GESTOR CONTROLADORIA I</v>
          </cell>
          <cell r="J405" t="str">
            <v>05/09/2011</v>
          </cell>
          <cell r="L405">
            <v>9066.1</v>
          </cell>
          <cell r="AE405">
            <v>9066.1</v>
          </cell>
          <cell r="AF405">
            <v>2591.15</v>
          </cell>
          <cell r="AG405">
            <v>725.28</v>
          </cell>
          <cell r="AH405">
            <v>1007.35</v>
          </cell>
          <cell r="AI405">
            <v>302.26</v>
          </cell>
          <cell r="AJ405">
            <v>80.59</v>
          </cell>
          <cell r="AK405">
            <v>755.51</v>
          </cell>
          <cell r="AL405">
            <v>226.69</v>
          </cell>
          <cell r="AM405">
            <v>60.44</v>
          </cell>
          <cell r="AN405">
            <v>5749.27</v>
          </cell>
          <cell r="AO405">
            <v>843.87</v>
          </cell>
          <cell r="AT405">
            <v>477</v>
          </cell>
          <cell r="AW405">
            <v>65.45</v>
          </cell>
          <cell r="AY405">
            <v>1386.32</v>
          </cell>
          <cell r="AZ405">
            <v>16201.69</v>
          </cell>
        </row>
        <row r="406">
          <cell r="I406" t="str">
            <v>ENGENHEIRO TRAINEE</v>
          </cell>
          <cell r="J406" t="str">
            <v>08/05/2012</v>
          </cell>
          <cell r="L406">
            <v>2666.5</v>
          </cell>
          <cell r="AE406">
            <v>2666.5</v>
          </cell>
          <cell r="AF406">
            <v>762.1</v>
          </cell>
          <cell r="AG406">
            <v>213.31</v>
          </cell>
          <cell r="AH406">
            <v>296.27999999999997</v>
          </cell>
          <cell r="AI406">
            <v>88.9</v>
          </cell>
          <cell r="AJ406">
            <v>23.7</v>
          </cell>
          <cell r="AK406">
            <v>222.21</v>
          </cell>
          <cell r="AL406">
            <v>66.680000000000007</v>
          </cell>
          <cell r="AM406">
            <v>17.77</v>
          </cell>
          <cell r="AN406">
            <v>1690.95</v>
          </cell>
          <cell r="AO406">
            <v>143.01</v>
          </cell>
          <cell r="AT406">
            <v>477</v>
          </cell>
          <cell r="AW406">
            <v>17.84</v>
          </cell>
          <cell r="AY406">
            <v>637.85</v>
          </cell>
          <cell r="AZ406">
            <v>4995.3</v>
          </cell>
        </row>
        <row r="407">
          <cell r="I407" t="str">
            <v>ASSISTENTE ADMINISTRATIVO I</v>
          </cell>
          <cell r="J407" t="str">
            <v>16/07/2012</v>
          </cell>
          <cell r="L407">
            <v>1000</v>
          </cell>
          <cell r="N407">
            <v>27.25</v>
          </cell>
          <cell r="T407">
            <v>6.81</v>
          </cell>
          <cell r="AE407">
            <v>1034.06</v>
          </cell>
          <cell r="AF407">
            <v>295.54000000000002</v>
          </cell>
          <cell r="AG407">
            <v>82.72</v>
          </cell>
          <cell r="AH407">
            <v>114.9</v>
          </cell>
          <cell r="AI407">
            <v>34.479999999999997</v>
          </cell>
          <cell r="AJ407">
            <v>9.19</v>
          </cell>
          <cell r="AK407">
            <v>86.17</v>
          </cell>
          <cell r="AL407">
            <v>25.86</v>
          </cell>
          <cell r="AM407">
            <v>6.9</v>
          </cell>
          <cell r="AN407">
            <v>655.76</v>
          </cell>
          <cell r="AO407">
            <v>389.89</v>
          </cell>
          <cell r="AT407">
            <v>477</v>
          </cell>
          <cell r="AW407">
            <v>5.44</v>
          </cell>
          <cell r="AY407">
            <v>872.33</v>
          </cell>
          <cell r="AZ407">
            <v>2562.15</v>
          </cell>
        </row>
        <row r="408">
          <cell r="I408" t="str">
            <v>SUPERVISOR PROJETOS SÓCIOLÓGICOS</v>
          </cell>
          <cell r="J408" t="str">
            <v>01/07/2009</v>
          </cell>
          <cell r="L408">
            <v>1450.18</v>
          </cell>
          <cell r="AE408">
            <v>1450.18</v>
          </cell>
          <cell r="AF408">
            <v>414.47</v>
          </cell>
          <cell r="AG408">
            <v>116.01</v>
          </cell>
          <cell r="AH408">
            <v>568.47</v>
          </cell>
          <cell r="AI408">
            <v>170.57</v>
          </cell>
          <cell r="AJ408">
            <v>45.48</v>
          </cell>
          <cell r="AK408">
            <v>297.56</v>
          </cell>
          <cell r="AL408">
            <v>89.29</v>
          </cell>
          <cell r="AM408">
            <v>23.8</v>
          </cell>
          <cell r="AN408">
            <v>1725.65</v>
          </cell>
          <cell r="AO408">
            <v>97.47</v>
          </cell>
          <cell r="AT408">
            <v>477</v>
          </cell>
          <cell r="AW408">
            <v>8.7899999999999991</v>
          </cell>
          <cell r="AY408">
            <v>583.26</v>
          </cell>
          <cell r="AZ408">
            <v>3759.09</v>
          </cell>
        </row>
        <row r="409">
          <cell r="I409" t="str">
            <v>SUPERVISOR CEDOC</v>
          </cell>
          <cell r="J409" t="str">
            <v>01/07/2004</v>
          </cell>
          <cell r="L409">
            <v>3499.51</v>
          </cell>
          <cell r="M409">
            <v>14.59</v>
          </cell>
          <cell r="AE409">
            <v>3514.1</v>
          </cell>
          <cell r="AF409">
            <v>1004.35</v>
          </cell>
          <cell r="AG409">
            <v>281.12</v>
          </cell>
          <cell r="AH409">
            <v>390.45</v>
          </cell>
          <cell r="AI409">
            <v>117.16</v>
          </cell>
          <cell r="AJ409">
            <v>31.24</v>
          </cell>
          <cell r="AK409">
            <v>292.83999999999997</v>
          </cell>
          <cell r="AL409">
            <v>87.87</v>
          </cell>
          <cell r="AM409">
            <v>23.43</v>
          </cell>
          <cell r="AN409">
            <v>2228.46</v>
          </cell>
          <cell r="AO409">
            <v>286.02</v>
          </cell>
          <cell r="AQ409">
            <v>215.83</v>
          </cell>
          <cell r="AT409">
            <v>477</v>
          </cell>
          <cell r="AW409">
            <v>24.04</v>
          </cell>
          <cell r="AY409">
            <v>1002.89</v>
          </cell>
          <cell r="AZ409">
            <v>6745.45</v>
          </cell>
        </row>
        <row r="410">
          <cell r="I410" t="str">
            <v>TÉCNICO APOIO ADMIN/OPERACIONAL II</v>
          </cell>
          <cell r="J410" t="str">
            <v>01/07/2004</v>
          </cell>
          <cell r="L410">
            <v>1993.93</v>
          </cell>
          <cell r="M410">
            <v>6.92</v>
          </cell>
          <cell r="AE410">
            <v>2000.85</v>
          </cell>
          <cell r="AF410">
            <v>571.86</v>
          </cell>
          <cell r="AG410">
            <v>160.06</v>
          </cell>
          <cell r="AH410">
            <v>222.31</v>
          </cell>
          <cell r="AI410">
            <v>66.7</v>
          </cell>
          <cell r="AJ410">
            <v>17.79</v>
          </cell>
          <cell r="AK410">
            <v>166.74</v>
          </cell>
          <cell r="AL410">
            <v>50.03</v>
          </cell>
          <cell r="AM410">
            <v>13.34</v>
          </cell>
          <cell r="AN410">
            <v>1268.83</v>
          </cell>
          <cell r="AO410">
            <v>572.03</v>
          </cell>
          <cell r="AQ410">
            <v>215.83</v>
          </cell>
          <cell r="AT410">
            <v>477</v>
          </cell>
          <cell r="AW410">
            <v>12.83</v>
          </cell>
          <cell r="AY410">
            <v>1277.69</v>
          </cell>
          <cell r="AZ410">
            <v>4547.37</v>
          </cell>
        </row>
        <row r="411">
          <cell r="I411" t="str">
            <v>TEC APOIO ADMIN/OPERACIONAL III</v>
          </cell>
          <cell r="J411" t="str">
            <v>17/06/1986</v>
          </cell>
          <cell r="K411" t="str">
            <v>02/05/2006</v>
          </cell>
          <cell r="L411">
            <v>2802.6</v>
          </cell>
          <cell r="AE411">
            <v>2802.6</v>
          </cell>
          <cell r="AW411">
            <v>20.85</v>
          </cell>
          <cell r="AY411">
            <v>20.85</v>
          </cell>
          <cell r="AZ411">
            <v>2823.45</v>
          </cell>
        </row>
        <row r="412">
          <cell r="I412" t="str">
            <v>GESTOR ENGENHARIA</v>
          </cell>
          <cell r="J412" t="str">
            <v>03/09/2012</v>
          </cell>
          <cell r="L412">
            <v>6000</v>
          </cell>
          <cell r="AE412">
            <v>6000</v>
          </cell>
          <cell r="AF412">
            <v>1600.52</v>
          </cell>
          <cell r="AG412">
            <v>448</v>
          </cell>
          <cell r="AH412">
            <v>666.67</v>
          </cell>
          <cell r="AI412">
            <v>200.04</v>
          </cell>
          <cell r="AJ412">
            <v>53.33</v>
          </cell>
          <cell r="AK412">
            <v>500</v>
          </cell>
          <cell r="AL412">
            <v>150.03</v>
          </cell>
          <cell r="AM412">
            <v>40</v>
          </cell>
          <cell r="AN412">
            <v>3658.59</v>
          </cell>
          <cell r="AO412">
            <v>429.02</v>
          </cell>
          <cell r="AT412">
            <v>445.2</v>
          </cell>
          <cell r="AW412">
            <v>42.64</v>
          </cell>
          <cell r="AY412">
            <v>916.86</v>
          </cell>
          <cell r="AZ412">
            <v>10575.45</v>
          </cell>
        </row>
        <row r="413">
          <cell r="I413" t="str">
            <v>TÉCNICO AGUA I</v>
          </cell>
          <cell r="J413" t="str">
            <v>03/05/2004</v>
          </cell>
          <cell r="L413">
            <v>1316.18</v>
          </cell>
          <cell r="M413">
            <v>6.59</v>
          </cell>
          <cell r="S413">
            <v>263.24</v>
          </cell>
          <cell r="AC413">
            <v>124.4</v>
          </cell>
          <cell r="AE413">
            <v>1710.41</v>
          </cell>
          <cell r="AF413">
            <v>487.8</v>
          </cell>
          <cell r="AG413">
            <v>136.53</v>
          </cell>
          <cell r="AH413">
            <v>190.04</v>
          </cell>
          <cell r="AI413">
            <v>57.02</v>
          </cell>
          <cell r="AJ413">
            <v>15.21</v>
          </cell>
          <cell r="AK413">
            <v>142.54</v>
          </cell>
          <cell r="AL413">
            <v>42.77</v>
          </cell>
          <cell r="AM413">
            <v>11.4</v>
          </cell>
          <cell r="AN413">
            <v>1083.31</v>
          </cell>
          <cell r="AO413">
            <v>389.89</v>
          </cell>
          <cell r="AT413">
            <v>477</v>
          </cell>
          <cell r="AW413">
            <v>7.79</v>
          </cell>
          <cell r="AY413">
            <v>874.68</v>
          </cell>
          <cell r="AZ413">
            <v>3668.3999999999996</v>
          </cell>
        </row>
        <row r="414">
          <cell r="I414" t="str">
            <v>GESTOR COMUNICACÃO II</v>
          </cell>
          <cell r="J414" t="str">
            <v>22/06/2004</v>
          </cell>
          <cell r="L414">
            <v>11015</v>
          </cell>
          <cell r="M414">
            <v>43.72</v>
          </cell>
          <cell r="AE414">
            <v>11058.72</v>
          </cell>
          <cell r="AF414">
            <v>3160.66</v>
          </cell>
          <cell r="AG414">
            <v>884.69</v>
          </cell>
          <cell r="AH414">
            <v>1228.75</v>
          </cell>
          <cell r="AI414">
            <v>368.69</v>
          </cell>
          <cell r="AJ414">
            <v>98.3</v>
          </cell>
          <cell r="AK414">
            <v>921.56</v>
          </cell>
          <cell r="AL414">
            <v>276.52</v>
          </cell>
          <cell r="AM414">
            <v>73.72</v>
          </cell>
          <cell r="AN414">
            <v>7012.89</v>
          </cell>
          <cell r="AO414">
            <v>421.94</v>
          </cell>
          <cell r="AT414">
            <v>477</v>
          </cell>
          <cell r="AW414">
            <v>79.95</v>
          </cell>
          <cell r="AY414">
            <v>978.89</v>
          </cell>
          <cell r="AZ414">
            <v>19050.5</v>
          </cell>
        </row>
        <row r="415">
          <cell r="I415" t="str">
            <v>ASSISTENTE ADMINISTRATIVO I</v>
          </cell>
          <cell r="J415" t="str">
            <v>01/08/2008</v>
          </cell>
          <cell r="L415">
            <v>839.23</v>
          </cell>
          <cell r="Z415">
            <v>315</v>
          </cell>
          <cell r="AE415">
            <v>1154.23</v>
          </cell>
          <cell r="AF415">
            <v>329.89</v>
          </cell>
          <cell r="AG415">
            <v>92.33</v>
          </cell>
          <cell r="AH415">
            <v>128.25</v>
          </cell>
          <cell r="AI415">
            <v>38.479999999999997</v>
          </cell>
          <cell r="AJ415">
            <v>10.26</v>
          </cell>
          <cell r="AK415">
            <v>96.19</v>
          </cell>
          <cell r="AL415">
            <v>28.86</v>
          </cell>
          <cell r="AM415">
            <v>7.7</v>
          </cell>
          <cell r="AN415">
            <v>731.96</v>
          </cell>
          <cell r="AO415">
            <v>97.47</v>
          </cell>
          <cell r="AT415">
            <v>477</v>
          </cell>
          <cell r="AU415">
            <v>188.1</v>
          </cell>
          <cell r="AW415">
            <v>4.24</v>
          </cell>
          <cell r="AX415">
            <v>104</v>
          </cell>
          <cell r="AY415">
            <v>870.81</v>
          </cell>
          <cell r="AZ415">
            <v>2757</v>
          </cell>
        </row>
        <row r="416">
          <cell r="I416" t="str">
            <v>ESTAGIÁRIO II</v>
          </cell>
          <cell r="J416" t="str">
            <v>01/03/2012</v>
          </cell>
          <cell r="L416">
            <v>643.13</v>
          </cell>
          <cell r="AT416">
            <v>265.5</v>
          </cell>
          <cell r="AW416">
            <v>4.78</v>
          </cell>
          <cell r="AY416">
            <v>270.27999999999997</v>
          </cell>
          <cell r="AZ416">
            <v>270.27999999999997</v>
          </cell>
        </row>
        <row r="417">
          <cell r="I417" t="str">
            <v>ASSISTENTE ADMINISTRATIVO I</v>
          </cell>
          <cell r="J417" t="str">
            <v>21/03/2011</v>
          </cell>
          <cell r="L417">
            <v>839.23</v>
          </cell>
          <cell r="Z417">
            <v>600</v>
          </cell>
          <cell r="AE417">
            <v>1439.23</v>
          </cell>
          <cell r="AF417">
            <v>411.34</v>
          </cell>
          <cell r="AG417">
            <v>115.13</v>
          </cell>
          <cell r="AH417">
            <v>159.86000000000001</v>
          </cell>
          <cell r="AI417">
            <v>47.96</v>
          </cell>
          <cell r="AJ417">
            <v>12.79</v>
          </cell>
          <cell r="AK417">
            <v>119.94</v>
          </cell>
          <cell r="AL417">
            <v>35.99</v>
          </cell>
          <cell r="AM417">
            <v>9.6</v>
          </cell>
          <cell r="AN417">
            <v>912.61</v>
          </cell>
          <cell r="AO417">
            <v>194.94</v>
          </cell>
          <cell r="AT417">
            <v>477</v>
          </cell>
          <cell r="AW417">
            <v>4.24</v>
          </cell>
          <cell r="AY417">
            <v>676.18</v>
          </cell>
          <cell r="AZ417">
            <v>3028.02</v>
          </cell>
        </row>
        <row r="418">
          <cell r="I418" t="str">
            <v>GESTOR ETAS I</v>
          </cell>
          <cell r="J418" t="str">
            <v>21/01/2008</v>
          </cell>
          <cell r="L418">
            <v>6187.24</v>
          </cell>
          <cell r="AE418">
            <v>6187.24</v>
          </cell>
          <cell r="AF418">
            <v>1768.36</v>
          </cell>
          <cell r="AG418">
            <v>494.97</v>
          </cell>
          <cell r="AH418">
            <v>687.47</v>
          </cell>
          <cell r="AI418">
            <v>206.28</v>
          </cell>
          <cell r="AJ418">
            <v>54.99</v>
          </cell>
          <cell r="AK418">
            <v>515.6</v>
          </cell>
          <cell r="AL418">
            <v>154.71</v>
          </cell>
          <cell r="AM418">
            <v>41.24</v>
          </cell>
          <cell r="AN418">
            <v>3923.62</v>
          </cell>
          <cell r="AO418">
            <v>143.01</v>
          </cell>
          <cell r="AT418">
            <v>477</v>
          </cell>
          <cell r="AW418">
            <v>44.03</v>
          </cell>
          <cell r="AY418">
            <v>664.04</v>
          </cell>
          <cell r="AZ418">
            <v>10774.9</v>
          </cell>
        </row>
        <row r="419">
          <cell r="I419" t="str">
            <v>JOVEM APRENDIZ</v>
          </cell>
          <cell r="J419" t="str">
            <v>28/02/2012</v>
          </cell>
          <cell r="L419">
            <v>622</v>
          </cell>
          <cell r="AE419">
            <v>622</v>
          </cell>
          <cell r="AF419">
            <v>177.77</v>
          </cell>
          <cell r="AG419">
            <v>12.43</v>
          </cell>
          <cell r="AH419">
            <v>69.11</v>
          </cell>
          <cell r="AI419">
            <v>20.74</v>
          </cell>
          <cell r="AJ419">
            <v>1.39</v>
          </cell>
          <cell r="AK419">
            <v>51.83</v>
          </cell>
          <cell r="AL419">
            <v>15.55</v>
          </cell>
          <cell r="AM419">
            <v>1.04</v>
          </cell>
          <cell r="AN419">
            <v>349.86</v>
          </cell>
          <cell r="AT419">
            <v>238.5</v>
          </cell>
          <cell r="AU419">
            <v>125.4</v>
          </cell>
          <cell r="AW419">
            <v>2.63</v>
          </cell>
          <cell r="AY419">
            <v>366.53</v>
          </cell>
          <cell r="AZ419">
            <v>1338.3899999999999</v>
          </cell>
        </row>
        <row r="420">
          <cell r="I420" t="str">
            <v>TÉCNICO ELETRO ELETRÔNICO III</v>
          </cell>
          <cell r="J420" t="str">
            <v>26/01/2006</v>
          </cell>
          <cell r="L420">
            <v>2695.18</v>
          </cell>
          <cell r="N420">
            <v>17.52</v>
          </cell>
          <cell r="T420">
            <v>4.38</v>
          </cell>
          <cell r="AB420">
            <v>808.55</v>
          </cell>
          <cell r="AE420">
            <v>3525.63</v>
          </cell>
          <cell r="AF420">
            <v>1007.65</v>
          </cell>
          <cell r="AG420">
            <v>282.05</v>
          </cell>
          <cell r="AH420">
            <v>395.7</v>
          </cell>
          <cell r="AI420">
            <v>118.73</v>
          </cell>
          <cell r="AJ420">
            <v>31.65</v>
          </cell>
          <cell r="AK420">
            <v>293.38</v>
          </cell>
          <cell r="AL420">
            <v>88.03</v>
          </cell>
          <cell r="AM420">
            <v>23.47</v>
          </cell>
          <cell r="AN420">
            <v>2240.66</v>
          </cell>
          <cell r="AO420">
            <v>286.02</v>
          </cell>
          <cell r="AT420">
            <v>477</v>
          </cell>
          <cell r="AW420">
            <v>18.05</v>
          </cell>
          <cell r="AY420">
            <v>781.07</v>
          </cell>
          <cell r="AZ420">
            <v>6547.3600000000006</v>
          </cell>
        </row>
        <row r="421">
          <cell r="I421" t="str">
            <v>SUPERVISOR SERVICOS II</v>
          </cell>
          <cell r="J421" t="str">
            <v>03/10/1988</v>
          </cell>
          <cell r="L421">
            <v>3176.44</v>
          </cell>
          <cell r="M421">
            <v>508.24</v>
          </cell>
          <cell r="O421">
            <v>295.39</v>
          </cell>
          <cell r="T421">
            <v>73.849999999999994</v>
          </cell>
          <cell r="AE421">
            <v>4053.92</v>
          </cell>
          <cell r="AF421">
            <v>1455.5</v>
          </cell>
          <cell r="AG421">
            <v>407.4</v>
          </cell>
          <cell r="AH421">
            <v>3236.65</v>
          </cell>
          <cell r="AI421">
            <v>971.17</v>
          </cell>
          <cell r="AJ421">
            <v>258.94</v>
          </cell>
          <cell r="AK421">
            <v>337.83</v>
          </cell>
          <cell r="AL421">
            <v>101.36</v>
          </cell>
          <cell r="AM421">
            <v>27.03</v>
          </cell>
          <cell r="AN421">
            <v>6795.88</v>
          </cell>
          <cell r="AO421">
            <v>389.89</v>
          </cell>
          <cell r="AT421">
            <v>477</v>
          </cell>
          <cell r="AW421">
            <v>21.63</v>
          </cell>
          <cell r="AY421">
            <v>888.52</v>
          </cell>
          <cell r="AZ421">
            <v>11738.32</v>
          </cell>
        </row>
        <row r="422">
          <cell r="I422" t="str">
            <v>TÉCNICO ELETRO ELETRÔNICO III</v>
          </cell>
          <cell r="J422" t="str">
            <v>08/11/2004</v>
          </cell>
          <cell r="L422">
            <v>2518.86</v>
          </cell>
          <cell r="N422">
            <v>46.39</v>
          </cell>
          <cell r="R422">
            <v>353.99</v>
          </cell>
          <cell r="S422">
            <v>486.98</v>
          </cell>
          <cell r="T422">
            <v>195.6</v>
          </cell>
          <cell r="V422">
            <v>382.03</v>
          </cell>
          <cell r="AB422">
            <v>251.89</v>
          </cell>
          <cell r="AE422">
            <v>4235.74</v>
          </cell>
          <cell r="AF422">
            <v>1162.6099999999999</v>
          </cell>
          <cell r="AG422">
            <v>325.42</v>
          </cell>
          <cell r="AH422">
            <v>-3386.57</v>
          </cell>
          <cell r="AI422">
            <v>-1016.17</v>
          </cell>
          <cell r="AJ422">
            <v>-270.93</v>
          </cell>
          <cell r="AK422">
            <v>334.17</v>
          </cell>
          <cell r="AL422">
            <v>100.27</v>
          </cell>
          <cell r="AM422">
            <v>26.74</v>
          </cell>
          <cell r="AN422">
            <v>-2724.46</v>
          </cell>
          <cell r="AO422">
            <v>389.89</v>
          </cell>
          <cell r="AT422">
            <v>477</v>
          </cell>
          <cell r="AW422">
            <v>16.739999999999998</v>
          </cell>
          <cell r="AY422">
            <v>883.63</v>
          </cell>
          <cell r="AZ422">
            <v>2394.91</v>
          </cell>
        </row>
        <row r="423">
          <cell r="I423" t="str">
            <v>AGENTE COMERCIAL II</v>
          </cell>
          <cell r="J423" t="str">
            <v>15/08/2012</v>
          </cell>
          <cell r="L423">
            <v>956.89</v>
          </cell>
          <cell r="N423">
            <v>95.69</v>
          </cell>
          <cell r="T423">
            <v>23.92</v>
          </cell>
          <cell r="Z423">
            <v>135</v>
          </cell>
          <cell r="AE423">
            <v>1211.5</v>
          </cell>
          <cell r="AF423">
            <v>346.26</v>
          </cell>
          <cell r="AG423">
            <v>96.92</v>
          </cell>
          <cell r="AH423">
            <v>134.61000000000001</v>
          </cell>
          <cell r="AI423">
            <v>40.39</v>
          </cell>
          <cell r="AJ423">
            <v>10.76</v>
          </cell>
          <cell r="AK423">
            <v>100.96</v>
          </cell>
          <cell r="AL423">
            <v>30.29</v>
          </cell>
          <cell r="AM423">
            <v>8.08</v>
          </cell>
          <cell r="AN423">
            <v>768.27</v>
          </cell>
          <cell r="AO423">
            <v>429.02</v>
          </cell>
          <cell r="AT423">
            <v>477</v>
          </cell>
          <cell r="AW423">
            <v>5.12</v>
          </cell>
          <cell r="AY423">
            <v>911.14</v>
          </cell>
          <cell r="AZ423">
            <v>2890.91</v>
          </cell>
        </row>
        <row r="424">
          <cell r="I424" t="str">
            <v>GESTOR RECURSOS HUMANOS I</v>
          </cell>
          <cell r="J424" t="str">
            <v>06/03/2006</v>
          </cell>
          <cell r="L424">
            <v>5201.5200000000004</v>
          </cell>
          <cell r="AE424">
            <v>5201.5200000000004</v>
          </cell>
          <cell r="AF424">
            <v>1486.63</v>
          </cell>
          <cell r="AG424">
            <v>416.12</v>
          </cell>
          <cell r="AH424">
            <v>577.95000000000005</v>
          </cell>
          <cell r="AI424">
            <v>173.42</v>
          </cell>
          <cell r="AJ424">
            <v>46.24</v>
          </cell>
          <cell r="AK424">
            <v>433.46</v>
          </cell>
          <cell r="AL424">
            <v>130.06</v>
          </cell>
          <cell r="AM424">
            <v>34.68</v>
          </cell>
          <cell r="AN424">
            <v>3298.56</v>
          </cell>
          <cell r="AO424">
            <v>421.94</v>
          </cell>
          <cell r="AT424">
            <v>477</v>
          </cell>
          <cell r="AW424">
            <v>36.700000000000003</v>
          </cell>
          <cell r="AY424">
            <v>935.64</v>
          </cell>
          <cell r="AZ424">
            <v>9435.7200000000012</v>
          </cell>
        </row>
        <row r="425">
          <cell r="I425" t="str">
            <v>TÉCNICO AGUA I</v>
          </cell>
          <cell r="J425" t="str">
            <v>25/02/2002</v>
          </cell>
          <cell r="L425">
            <v>1316.18</v>
          </cell>
          <cell r="M425">
            <v>36.200000000000003</v>
          </cell>
          <cell r="N425">
            <v>43.76</v>
          </cell>
          <cell r="S425">
            <v>263.24</v>
          </cell>
          <cell r="T425">
            <v>10.94</v>
          </cell>
          <cell r="AE425">
            <v>1670.32</v>
          </cell>
          <cell r="AF425">
            <v>577.61</v>
          </cell>
          <cell r="AG425">
            <v>133.62</v>
          </cell>
          <cell r="AH425">
            <v>189.86</v>
          </cell>
          <cell r="AI425">
            <v>68.36</v>
          </cell>
          <cell r="AJ425">
            <v>15.19</v>
          </cell>
          <cell r="AK425">
            <v>139.19</v>
          </cell>
          <cell r="AL425">
            <v>50.11</v>
          </cell>
          <cell r="AM425">
            <v>11.13</v>
          </cell>
          <cell r="AN425">
            <v>1185.07</v>
          </cell>
          <cell r="AO425">
            <v>292.42</v>
          </cell>
          <cell r="AT425">
            <v>477</v>
          </cell>
          <cell r="AW425">
            <v>7.79</v>
          </cell>
          <cell r="AY425">
            <v>777.21</v>
          </cell>
          <cell r="AZ425">
            <v>3632.6</v>
          </cell>
        </row>
        <row r="426">
          <cell r="I426" t="str">
            <v>AGENTE COMERCIAL II</v>
          </cell>
          <cell r="J426" t="str">
            <v>15/08/2012</v>
          </cell>
          <cell r="L426">
            <v>956.89</v>
          </cell>
          <cell r="N426">
            <v>59.93</v>
          </cell>
          <cell r="T426">
            <v>14.98</v>
          </cell>
          <cell r="Z426">
            <v>392</v>
          </cell>
          <cell r="AE426">
            <v>1423.8</v>
          </cell>
          <cell r="AF426">
            <v>406.93</v>
          </cell>
          <cell r="AG426">
            <v>113.9</v>
          </cell>
          <cell r="AH426">
            <v>158.19999999999999</v>
          </cell>
          <cell r="AI426">
            <v>47.47</v>
          </cell>
          <cell r="AJ426">
            <v>12.65</v>
          </cell>
          <cell r="AK426">
            <v>118.65</v>
          </cell>
          <cell r="AL426">
            <v>35.6</v>
          </cell>
          <cell r="AM426">
            <v>9.49</v>
          </cell>
          <cell r="AN426">
            <v>902.89</v>
          </cell>
          <cell r="AO426">
            <v>292.42</v>
          </cell>
          <cell r="AT426">
            <v>477</v>
          </cell>
          <cell r="AW426">
            <v>5.12</v>
          </cell>
          <cell r="AY426">
            <v>774.54</v>
          </cell>
          <cell r="AZ426">
            <v>3101.2299999999996</v>
          </cell>
        </row>
        <row r="427">
          <cell r="I427" t="str">
            <v>ASSISTENTE ADMINISTRATIVO I</v>
          </cell>
          <cell r="J427" t="str">
            <v>05/03/2012</v>
          </cell>
          <cell r="L427">
            <v>839.23</v>
          </cell>
          <cell r="Z427">
            <v>100</v>
          </cell>
          <cell r="AE427">
            <v>939.23</v>
          </cell>
          <cell r="AF427">
            <v>268.44</v>
          </cell>
          <cell r="AG427">
            <v>75.13</v>
          </cell>
          <cell r="AH427">
            <v>104.36</v>
          </cell>
          <cell r="AI427">
            <v>31.32</v>
          </cell>
          <cell r="AJ427">
            <v>8.35</v>
          </cell>
          <cell r="AK427">
            <v>78.27</v>
          </cell>
          <cell r="AL427">
            <v>23.48</v>
          </cell>
          <cell r="AM427">
            <v>6.26</v>
          </cell>
          <cell r="AN427">
            <v>595.61</v>
          </cell>
          <cell r="AO427">
            <v>194.94</v>
          </cell>
          <cell r="AQ427">
            <v>215.83</v>
          </cell>
          <cell r="AT427">
            <v>477</v>
          </cell>
          <cell r="AW427">
            <v>4.24</v>
          </cell>
          <cell r="AY427">
            <v>892.01</v>
          </cell>
          <cell r="AZ427">
            <v>2426.85</v>
          </cell>
        </row>
        <row r="428">
          <cell r="I428" t="str">
            <v>ASSISTENTE ADMINISTRATIVO I</v>
          </cell>
          <cell r="J428" t="str">
            <v>09/08/2010</v>
          </cell>
          <cell r="L428">
            <v>839.23</v>
          </cell>
          <cell r="Z428">
            <v>120</v>
          </cell>
          <cell r="AE428">
            <v>959.23</v>
          </cell>
          <cell r="AF428">
            <v>274.14999999999998</v>
          </cell>
          <cell r="AG428">
            <v>76.73</v>
          </cell>
          <cell r="AH428">
            <v>106.59</v>
          </cell>
          <cell r="AI428">
            <v>31.98</v>
          </cell>
          <cell r="AJ428">
            <v>8.5299999999999994</v>
          </cell>
          <cell r="AK428">
            <v>79.930000000000007</v>
          </cell>
          <cell r="AL428">
            <v>23.98</v>
          </cell>
          <cell r="AM428">
            <v>6.39</v>
          </cell>
          <cell r="AN428">
            <v>608.28</v>
          </cell>
          <cell r="AO428">
            <v>286.02</v>
          </cell>
          <cell r="AQ428">
            <v>215.83</v>
          </cell>
          <cell r="AT428">
            <v>477</v>
          </cell>
          <cell r="AU428">
            <v>108.3</v>
          </cell>
          <cell r="AW428">
            <v>4.24</v>
          </cell>
          <cell r="AY428">
            <v>1091.3900000000001</v>
          </cell>
          <cell r="AZ428">
            <v>2658.9</v>
          </cell>
        </row>
        <row r="429">
          <cell r="I429" t="str">
            <v>AGENTE COMERCIAL II</v>
          </cell>
          <cell r="J429" t="str">
            <v>15/08/2012</v>
          </cell>
          <cell r="L429">
            <v>956.89</v>
          </cell>
          <cell r="N429">
            <v>5.98</v>
          </cell>
          <cell r="T429">
            <v>1.5</v>
          </cell>
          <cell r="Z429">
            <v>317.5</v>
          </cell>
          <cell r="AE429">
            <v>1281.8699999999999</v>
          </cell>
          <cell r="AF429">
            <v>366.37</v>
          </cell>
          <cell r="AG429">
            <v>102.54</v>
          </cell>
          <cell r="AH429">
            <v>142.43</v>
          </cell>
          <cell r="AI429">
            <v>42.74</v>
          </cell>
          <cell r="AJ429">
            <v>11.39</v>
          </cell>
          <cell r="AK429">
            <v>106.82</v>
          </cell>
          <cell r="AL429">
            <v>32.049999999999997</v>
          </cell>
          <cell r="AM429">
            <v>8.5399999999999991</v>
          </cell>
          <cell r="AN429">
            <v>812.88</v>
          </cell>
          <cell r="AO429">
            <v>286.02</v>
          </cell>
          <cell r="AT429">
            <v>477</v>
          </cell>
          <cell r="AW429">
            <v>5.12</v>
          </cell>
          <cell r="AY429">
            <v>768.14</v>
          </cell>
          <cell r="AZ429">
            <v>2862.89</v>
          </cell>
        </row>
        <row r="430">
          <cell r="I430" t="str">
            <v>AGENTE COMERCIAL II</v>
          </cell>
          <cell r="J430" t="str">
            <v>15/08/2012</v>
          </cell>
          <cell r="L430">
            <v>956.89</v>
          </cell>
          <cell r="Z430">
            <v>437.5</v>
          </cell>
          <cell r="AE430">
            <v>1394.39</v>
          </cell>
          <cell r="AF430">
            <v>398.53</v>
          </cell>
          <cell r="AG430">
            <v>111.55</v>
          </cell>
          <cell r="AH430">
            <v>154.93</v>
          </cell>
          <cell r="AI430">
            <v>46.49</v>
          </cell>
          <cell r="AJ430">
            <v>12.39</v>
          </cell>
          <cell r="AK430">
            <v>116.2</v>
          </cell>
          <cell r="AL430">
            <v>34.86</v>
          </cell>
          <cell r="AM430">
            <v>9.3000000000000007</v>
          </cell>
          <cell r="AN430">
            <v>884.25</v>
          </cell>
          <cell r="AO430">
            <v>97.47</v>
          </cell>
          <cell r="AT430">
            <v>477</v>
          </cell>
          <cell r="AW430">
            <v>5.12</v>
          </cell>
          <cell r="AY430">
            <v>579.59</v>
          </cell>
          <cell r="AZ430">
            <v>2858.2300000000005</v>
          </cell>
        </row>
        <row r="431">
          <cell r="I431" t="str">
            <v>ASSISTENTE ADMINISTRATIVO I</v>
          </cell>
          <cell r="J431" t="str">
            <v>01/06/2011</v>
          </cell>
          <cell r="L431">
            <v>1007.07</v>
          </cell>
          <cell r="AE431">
            <v>1007.07</v>
          </cell>
          <cell r="AF431">
            <v>287.83</v>
          </cell>
          <cell r="AG431">
            <v>80.56</v>
          </cell>
          <cell r="AH431">
            <v>111.9</v>
          </cell>
          <cell r="AI431">
            <v>33.57</v>
          </cell>
          <cell r="AJ431">
            <v>8.9499999999999993</v>
          </cell>
          <cell r="AK431">
            <v>83.92</v>
          </cell>
          <cell r="AL431">
            <v>25.18</v>
          </cell>
          <cell r="AM431">
            <v>6.72</v>
          </cell>
          <cell r="AN431">
            <v>638.63</v>
          </cell>
          <cell r="AO431">
            <v>194.94</v>
          </cell>
          <cell r="AT431">
            <v>477</v>
          </cell>
          <cell r="AW431">
            <v>5.49</v>
          </cell>
          <cell r="AX431">
            <v>104</v>
          </cell>
          <cell r="AY431">
            <v>781.43</v>
          </cell>
          <cell r="AZ431">
            <v>2427.13</v>
          </cell>
        </row>
        <row r="432">
          <cell r="I432" t="str">
            <v>AGENTE COMERCIAL II</v>
          </cell>
          <cell r="J432" t="str">
            <v>05/12/2011</v>
          </cell>
          <cell r="L432">
            <v>956.89</v>
          </cell>
          <cell r="N432">
            <v>30.14</v>
          </cell>
          <cell r="T432">
            <v>7.54</v>
          </cell>
          <cell r="Z432">
            <v>222.5</v>
          </cell>
          <cell r="AE432">
            <v>1217.07</v>
          </cell>
          <cell r="AF432">
            <v>347.85</v>
          </cell>
          <cell r="AG432">
            <v>97.36</v>
          </cell>
          <cell r="AH432">
            <v>135.22</v>
          </cell>
          <cell r="AI432">
            <v>40.57</v>
          </cell>
          <cell r="AJ432">
            <v>10.82</v>
          </cell>
          <cell r="AK432">
            <v>101.42</v>
          </cell>
          <cell r="AL432">
            <v>30.43</v>
          </cell>
          <cell r="AM432">
            <v>8.11</v>
          </cell>
          <cell r="AN432">
            <v>771.78</v>
          </cell>
          <cell r="AO432">
            <v>286.02</v>
          </cell>
          <cell r="AT432">
            <v>477</v>
          </cell>
          <cell r="AW432">
            <v>5.12</v>
          </cell>
          <cell r="AY432">
            <v>768.14</v>
          </cell>
          <cell r="AZ432">
            <v>2756.99</v>
          </cell>
        </row>
        <row r="433">
          <cell r="I433" t="str">
            <v>SUPERVISOR SERVIÇOS I</v>
          </cell>
          <cell r="J433" t="str">
            <v>19/05/2006</v>
          </cell>
          <cell r="L433">
            <v>1500</v>
          </cell>
          <cell r="N433">
            <v>15</v>
          </cell>
          <cell r="T433">
            <v>3.75</v>
          </cell>
          <cell r="AE433">
            <v>1518.75</v>
          </cell>
          <cell r="AF433">
            <v>434.07</v>
          </cell>
          <cell r="AG433">
            <v>121.5</v>
          </cell>
          <cell r="AH433">
            <v>169.12</v>
          </cell>
          <cell r="AI433">
            <v>50.74</v>
          </cell>
          <cell r="AJ433">
            <v>13.53</v>
          </cell>
          <cell r="AK433">
            <v>126.56</v>
          </cell>
          <cell r="AL433">
            <v>37.979999999999997</v>
          </cell>
          <cell r="AM433">
            <v>10.119999999999999</v>
          </cell>
          <cell r="AN433">
            <v>963.62</v>
          </cell>
          <cell r="AO433">
            <v>194.94</v>
          </cell>
          <cell r="AT433">
            <v>477</v>
          </cell>
          <cell r="AW433">
            <v>9.16</v>
          </cell>
          <cell r="AY433">
            <v>681.1</v>
          </cell>
          <cell r="AZ433">
            <v>3163.4700000000003</v>
          </cell>
        </row>
        <row r="434">
          <cell r="I434" t="str">
            <v>ENGENHEIRO TRAINEE</v>
          </cell>
          <cell r="J434" t="str">
            <v>01/06/2011</v>
          </cell>
          <cell r="L434">
            <v>2666.5</v>
          </cell>
          <cell r="AE434">
            <v>2666.5</v>
          </cell>
          <cell r="AF434">
            <v>762.1</v>
          </cell>
          <cell r="AG434">
            <v>213.31</v>
          </cell>
          <cell r="AH434">
            <v>296.27</v>
          </cell>
          <cell r="AI434">
            <v>88.9</v>
          </cell>
          <cell r="AJ434">
            <v>23.71</v>
          </cell>
          <cell r="AK434">
            <v>222.21</v>
          </cell>
          <cell r="AL434">
            <v>66.680000000000007</v>
          </cell>
          <cell r="AM434">
            <v>17.78</v>
          </cell>
          <cell r="AN434">
            <v>1690.96</v>
          </cell>
          <cell r="AO434">
            <v>143.01</v>
          </cell>
          <cell r="AT434">
            <v>477</v>
          </cell>
          <cell r="AW434">
            <v>17.84</v>
          </cell>
          <cell r="AY434">
            <v>637.85</v>
          </cell>
          <cell r="AZ434">
            <v>4995.3099999999995</v>
          </cell>
        </row>
        <row r="435">
          <cell r="I435" t="str">
            <v>ASSISTENTE ADMINISTRATIVO I</v>
          </cell>
          <cell r="J435" t="str">
            <v>15/06/2012</v>
          </cell>
          <cell r="L435">
            <v>839.23</v>
          </cell>
          <cell r="Z435">
            <v>100</v>
          </cell>
          <cell r="AE435">
            <v>939.23</v>
          </cell>
          <cell r="AF435">
            <v>268.44</v>
          </cell>
          <cell r="AG435">
            <v>75.13</v>
          </cell>
          <cell r="AH435">
            <v>104.36</v>
          </cell>
          <cell r="AI435">
            <v>31.31</v>
          </cell>
          <cell r="AJ435">
            <v>8.35</v>
          </cell>
          <cell r="AK435">
            <v>78.27</v>
          </cell>
          <cell r="AL435">
            <v>23.48</v>
          </cell>
          <cell r="AM435">
            <v>6.27</v>
          </cell>
          <cell r="AN435">
            <v>595.61</v>
          </cell>
          <cell r="AO435">
            <v>194.94</v>
          </cell>
          <cell r="AT435">
            <v>477</v>
          </cell>
          <cell r="AW435">
            <v>4.24</v>
          </cell>
          <cell r="AY435">
            <v>676.18</v>
          </cell>
          <cell r="AZ435">
            <v>2211.02</v>
          </cell>
        </row>
        <row r="436">
          <cell r="I436" t="str">
            <v>TÉCNICO GEOFONIA I</v>
          </cell>
          <cell r="J436" t="str">
            <v>14/07/2010</v>
          </cell>
          <cell r="L436">
            <v>956.89</v>
          </cell>
          <cell r="R436">
            <v>116.08</v>
          </cell>
          <cell r="T436">
            <v>29.02</v>
          </cell>
          <cell r="AE436">
            <v>1101.99</v>
          </cell>
          <cell r="AF436">
            <v>314.95999999999998</v>
          </cell>
          <cell r="AG436">
            <v>88.15</v>
          </cell>
          <cell r="AH436">
            <v>122.45</v>
          </cell>
          <cell r="AI436">
            <v>36.74</v>
          </cell>
          <cell r="AJ436">
            <v>9.8000000000000007</v>
          </cell>
          <cell r="AK436">
            <v>91.83</v>
          </cell>
          <cell r="AL436">
            <v>27.55</v>
          </cell>
          <cell r="AM436">
            <v>7.34</v>
          </cell>
          <cell r="AN436">
            <v>698.82</v>
          </cell>
          <cell r="AO436">
            <v>292.42</v>
          </cell>
          <cell r="AT436">
            <v>477</v>
          </cell>
          <cell r="AW436">
            <v>5.12</v>
          </cell>
          <cell r="AY436">
            <v>774.54</v>
          </cell>
          <cell r="AZ436">
            <v>2575.3500000000004</v>
          </cell>
        </row>
        <row r="437">
          <cell r="I437" t="str">
            <v>TÉCNICO ÁGUA III</v>
          </cell>
          <cell r="J437" t="str">
            <v>02/06/1986</v>
          </cell>
          <cell r="L437">
            <v>1969.36</v>
          </cell>
          <cell r="M437">
            <v>354.49</v>
          </cell>
          <cell r="AE437">
            <v>2323.85</v>
          </cell>
          <cell r="AF437">
            <v>664.17</v>
          </cell>
          <cell r="AG437">
            <v>185.9</v>
          </cell>
          <cell r="AH437">
            <v>258.2</v>
          </cell>
          <cell r="AI437">
            <v>77.47</v>
          </cell>
          <cell r="AJ437">
            <v>20.66</v>
          </cell>
          <cell r="AK437">
            <v>193.66</v>
          </cell>
          <cell r="AL437">
            <v>58.11</v>
          </cell>
          <cell r="AM437">
            <v>15.49</v>
          </cell>
          <cell r="AN437">
            <v>1473.66</v>
          </cell>
          <cell r="AO437">
            <v>194.94</v>
          </cell>
          <cell r="AT437">
            <v>477</v>
          </cell>
          <cell r="AW437">
            <v>12.65</v>
          </cell>
          <cell r="AY437">
            <v>684.59</v>
          </cell>
          <cell r="AZ437">
            <v>4482.1000000000004</v>
          </cell>
        </row>
        <row r="438">
          <cell r="I438" t="str">
            <v>ASSISTENTE ADMINISTRATIVO I</v>
          </cell>
          <cell r="J438" t="str">
            <v>19/09/2012</v>
          </cell>
          <cell r="L438">
            <v>1000</v>
          </cell>
          <cell r="AE438">
            <v>1000</v>
          </cell>
          <cell r="AF438">
            <v>114.32</v>
          </cell>
          <cell r="AG438">
            <v>32</v>
          </cell>
          <cell r="AN438">
            <v>146.32</v>
          </cell>
          <cell r="AT438">
            <v>190.8</v>
          </cell>
          <cell r="AW438">
            <v>5.44</v>
          </cell>
          <cell r="AY438">
            <v>196.24</v>
          </cell>
          <cell r="AZ438">
            <v>1342.56</v>
          </cell>
        </row>
        <row r="439">
          <cell r="I439" t="str">
            <v>AGENTE COMERCIAL II</v>
          </cell>
          <cell r="J439" t="str">
            <v>10/01/2011</v>
          </cell>
          <cell r="K439" t="str">
            <v>14/09/2012</v>
          </cell>
          <cell r="L439">
            <v>956.89</v>
          </cell>
          <cell r="Z439">
            <v>190</v>
          </cell>
          <cell r="AE439">
            <v>1146.8900000000001</v>
          </cell>
          <cell r="AF439">
            <v>300.44</v>
          </cell>
          <cell r="AG439">
            <v>84.09</v>
          </cell>
          <cell r="AH439">
            <v>127.42</v>
          </cell>
          <cell r="AI439">
            <v>38.229999999999997</v>
          </cell>
          <cell r="AJ439">
            <v>10.19</v>
          </cell>
          <cell r="AK439">
            <v>95.58</v>
          </cell>
          <cell r="AL439">
            <v>28.68</v>
          </cell>
          <cell r="AM439">
            <v>7.65</v>
          </cell>
          <cell r="AN439">
            <v>692.28</v>
          </cell>
          <cell r="AO439">
            <v>429.02</v>
          </cell>
          <cell r="AT439">
            <v>477</v>
          </cell>
          <cell r="AW439">
            <v>5.12</v>
          </cell>
          <cell r="AY439">
            <v>911.14</v>
          </cell>
          <cell r="AZ439">
            <v>2750.3100000000004</v>
          </cell>
        </row>
        <row r="440">
          <cell r="I440" t="str">
            <v>AGENTE COMERCIAL II</v>
          </cell>
          <cell r="J440" t="str">
            <v>07/07/2011</v>
          </cell>
          <cell r="L440">
            <v>956.89</v>
          </cell>
          <cell r="Z440">
            <v>335</v>
          </cell>
          <cell r="AE440">
            <v>1291.8900000000001</v>
          </cell>
          <cell r="AF440">
            <v>332.77</v>
          </cell>
          <cell r="AG440">
            <v>93.14</v>
          </cell>
          <cell r="AH440">
            <v>-686.35</v>
          </cell>
          <cell r="AI440">
            <v>-205.95</v>
          </cell>
          <cell r="AJ440">
            <v>-54.91</v>
          </cell>
          <cell r="AK440">
            <v>107.66</v>
          </cell>
          <cell r="AL440">
            <v>32.299999999999997</v>
          </cell>
          <cell r="AM440">
            <v>8.6199999999999992</v>
          </cell>
          <cell r="AN440">
            <v>-372.72</v>
          </cell>
          <cell r="AO440">
            <v>286.02</v>
          </cell>
          <cell r="AT440">
            <v>477</v>
          </cell>
          <cell r="AW440">
            <v>5.12</v>
          </cell>
          <cell r="AY440">
            <v>768.14</v>
          </cell>
          <cell r="AZ440">
            <v>1687.31</v>
          </cell>
        </row>
        <row r="441">
          <cell r="I441" t="str">
            <v>ASSISTENTE AGUA I</v>
          </cell>
          <cell r="J441" t="str">
            <v>10/07/2007</v>
          </cell>
          <cell r="L441">
            <v>910.45</v>
          </cell>
          <cell r="N441">
            <v>88.77</v>
          </cell>
          <cell r="T441">
            <v>22.19</v>
          </cell>
          <cell r="AE441">
            <v>1021.41</v>
          </cell>
          <cell r="AF441">
            <v>291.93</v>
          </cell>
          <cell r="AG441">
            <v>81.709999999999994</v>
          </cell>
          <cell r="AH441">
            <v>113.5</v>
          </cell>
          <cell r="AI441">
            <v>34.06</v>
          </cell>
          <cell r="AJ441">
            <v>9.08</v>
          </cell>
          <cell r="AK441">
            <v>85.12</v>
          </cell>
          <cell r="AL441">
            <v>25.54</v>
          </cell>
          <cell r="AM441">
            <v>6.8</v>
          </cell>
          <cell r="AN441">
            <v>647.74</v>
          </cell>
          <cell r="AO441">
            <v>97.47</v>
          </cell>
          <cell r="AT441">
            <v>477</v>
          </cell>
          <cell r="AW441">
            <v>4.7699999999999996</v>
          </cell>
          <cell r="AY441">
            <v>579.24</v>
          </cell>
          <cell r="AZ441">
            <v>2248.39</v>
          </cell>
        </row>
        <row r="442">
          <cell r="I442" t="str">
            <v>AGENTE COMERCIAL II</v>
          </cell>
          <cell r="J442" t="str">
            <v>05/12/2011</v>
          </cell>
          <cell r="L442">
            <v>956.89</v>
          </cell>
          <cell r="N442">
            <v>109.33</v>
          </cell>
          <cell r="T442">
            <v>27.33</v>
          </cell>
          <cell r="Z442">
            <v>208</v>
          </cell>
          <cell r="AE442">
            <v>1301.55</v>
          </cell>
          <cell r="AF442">
            <v>371.99</v>
          </cell>
          <cell r="AG442">
            <v>104.12</v>
          </cell>
          <cell r="AH442">
            <v>144.6</v>
          </cell>
          <cell r="AI442">
            <v>43.39</v>
          </cell>
          <cell r="AJ442">
            <v>11.56</v>
          </cell>
          <cell r="AK442">
            <v>108.47</v>
          </cell>
          <cell r="AL442">
            <v>32.549999999999997</v>
          </cell>
          <cell r="AM442">
            <v>8.67</v>
          </cell>
          <cell r="AN442">
            <v>825.35</v>
          </cell>
          <cell r="AO442">
            <v>286.02</v>
          </cell>
          <cell r="AT442">
            <v>477</v>
          </cell>
          <cell r="AW442">
            <v>5.12</v>
          </cell>
          <cell r="AY442">
            <v>768.14</v>
          </cell>
          <cell r="AZ442">
            <v>2895.04</v>
          </cell>
        </row>
        <row r="443">
          <cell r="I443" t="str">
            <v>CASEIRO</v>
          </cell>
          <cell r="J443" t="str">
            <v>01/06/2011</v>
          </cell>
          <cell r="L443">
            <v>746.62</v>
          </cell>
          <cell r="AE443">
            <v>746.62</v>
          </cell>
          <cell r="AF443">
            <v>213.39</v>
          </cell>
          <cell r="AG443">
            <v>59.72</v>
          </cell>
          <cell r="AH443">
            <v>82.95</v>
          </cell>
          <cell r="AI443">
            <v>24.89</v>
          </cell>
          <cell r="AJ443">
            <v>6.64</v>
          </cell>
          <cell r="AK443">
            <v>62.22</v>
          </cell>
          <cell r="AL443">
            <v>18.670000000000002</v>
          </cell>
          <cell r="AM443">
            <v>4.9800000000000004</v>
          </cell>
          <cell r="AN443">
            <v>473.46</v>
          </cell>
          <cell r="AO443">
            <v>292.42</v>
          </cell>
          <cell r="AT443">
            <v>477</v>
          </cell>
          <cell r="AW443">
            <v>3.55</v>
          </cell>
          <cell r="AY443">
            <v>772.97</v>
          </cell>
          <cell r="AZ443">
            <v>1993.0500000000002</v>
          </cell>
        </row>
        <row r="444">
          <cell r="I444" t="str">
            <v>TÉCNICO ÁGUA III</v>
          </cell>
          <cell r="J444" t="str">
            <v>02/06/1986</v>
          </cell>
          <cell r="L444">
            <v>1969.36</v>
          </cell>
          <cell r="M444">
            <v>354.49</v>
          </cell>
          <cell r="N444">
            <v>108.14</v>
          </cell>
          <cell r="R444">
            <v>288.56</v>
          </cell>
          <cell r="S444">
            <v>393.87</v>
          </cell>
          <cell r="T444">
            <v>175.68</v>
          </cell>
          <cell r="V444">
            <v>306.02999999999997</v>
          </cell>
          <cell r="AC444">
            <v>124.4</v>
          </cell>
          <cell r="AE444">
            <v>3720.53</v>
          </cell>
          <cell r="AF444">
            <v>1063.3499999999999</v>
          </cell>
          <cell r="AG444">
            <v>297.64</v>
          </cell>
          <cell r="AH444">
            <v>408.44</v>
          </cell>
          <cell r="AI444">
            <v>122.55</v>
          </cell>
          <cell r="AJ444">
            <v>32.68</v>
          </cell>
          <cell r="AK444">
            <v>303.3</v>
          </cell>
          <cell r="AL444">
            <v>91.01</v>
          </cell>
          <cell r="AM444">
            <v>24.27</v>
          </cell>
          <cell r="AN444">
            <v>2343.2399999999998</v>
          </cell>
          <cell r="AO444">
            <v>286.02</v>
          </cell>
          <cell r="AT444">
            <v>477</v>
          </cell>
          <cell r="AW444">
            <v>12.65</v>
          </cell>
          <cell r="AY444">
            <v>775.67</v>
          </cell>
          <cell r="AZ444">
            <v>6839.4400000000005</v>
          </cell>
        </row>
        <row r="445">
          <cell r="I445" t="str">
            <v>ASSISTENTE DEPARTAMENTO PESSOAL</v>
          </cell>
          <cell r="J445" t="str">
            <v>01/06/2012</v>
          </cell>
          <cell r="L445">
            <v>1020.6</v>
          </cell>
          <cell r="AE445">
            <v>1020.6</v>
          </cell>
          <cell r="AF445">
            <v>291.69</v>
          </cell>
          <cell r="AG445">
            <v>81.64</v>
          </cell>
          <cell r="AH445">
            <v>113.4</v>
          </cell>
          <cell r="AI445">
            <v>34.03</v>
          </cell>
          <cell r="AJ445">
            <v>9.07</v>
          </cell>
          <cell r="AK445">
            <v>85.05</v>
          </cell>
          <cell r="AL445">
            <v>25.52</v>
          </cell>
          <cell r="AM445">
            <v>6.81</v>
          </cell>
          <cell r="AN445">
            <v>647.21</v>
          </cell>
          <cell r="AO445">
            <v>143.01</v>
          </cell>
          <cell r="AT445">
            <v>477</v>
          </cell>
          <cell r="AW445">
            <v>5.59</v>
          </cell>
          <cell r="AY445">
            <v>625.6</v>
          </cell>
          <cell r="AZ445">
            <v>2293.41</v>
          </cell>
        </row>
        <row r="446">
          <cell r="I446" t="str">
            <v>ASSISTENTE ADMINISTRATIVO I</v>
          </cell>
          <cell r="J446" t="str">
            <v>13/09/2011</v>
          </cell>
          <cell r="L446">
            <v>956.89</v>
          </cell>
          <cell r="N446">
            <v>495.63</v>
          </cell>
          <cell r="R446">
            <v>12.92</v>
          </cell>
          <cell r="T446">
            <v>127.14</v>
          </cell>
          <cell r="Z446">
            <v>300</v>
          </cell>
          <cell r="AE446">
            <v>1892.58</v>
          </cell>
          <cell r="AF446">
            <v>540.91</v>
          </cell>
          <cell r="AG446">
            <v>151.4</v>
          </cell>
          <cell r="AH446">
            <v>210.28</v>
          </cell>
          <cell r="AI446">
            <v>63.09</v>
          </cell>
          <cell r="AJ446">
            <v>16.82</v>
          </cell>
          <cell r="AK446">
            <v>157.71</v>
          </cell>
          <cell r="AL446">
            <v>47.32</v>
          </cell>
          <cell r="AM446">
            <v>12.61</v>
          </cell>
          <cell r="AN446">
            <v>1200.1400000000001</v>
          </cell>
          <cell r="AO446">
            <v>389.89</v>
          </cell>
          <cell r="AT446">
            <v>477</v>
          </cell>
          <cell r="AW446">
            <v>5.12</v>
          </cell>
          <cell r="AX446">
            <v>104</v>
          </cell>
          <cell r="AY446">
            <v>976.01</v>
          </cell>
          <cell r="AZ446">
            <v>4068.73</v>
          </cell>
        </row>
        <row r="447">
          <cell r="I447" t="str">
            <v>ASSISTENTE ADMINISTRATIVO I</v>
          </cell>
          <cell r="J447" t="str">
            <v>16/01/2012</v>
          </cell>
          <cell r="L447">
            <v>839.23</v>
          </cell>
          <cell r="Z447">
            <v>80</v>
          </cell>
          <cell r="AE447">
            <v>919.23</v>
          </cell>
          <cell r="AF447">
            <v>262.72000000000003</v>
          </cell>
          <cell r="AG447">
            <v>73.53</v>
          </cell>
          <cell r="AH447">
            <v>102.13</v>
          </cell>
          <cell r="AI447">
            <v>30.64</v>
          </cell>
          <cell r="AJ447">
            <v>8.17</v>
          </cell>
          <cell r="AK447">
            <v>76.599999999999994</v>
          </cell>
          <cell r="AL447">
            <v>22.98</v>
          </cell>
          <cell r="AM447">
            <v>6.12</v>
          </cell>
          <cell r="AN447">
            <v>582.89</v>
          </cell>
          <cell r="AT447">
            <v>477</v>
          </cell>
          <cell r="AU447">
            <v>28.5</v>
          </cell>
          <cell r="AW447">
            <v>4.24</v>
          </cell>
          <cell r="AY447">
            <v>509.74</v>
          </cell>
          <cell r="AZ447">
            <v>2011.8600000000001</v>
          </cell>
        </row>
        <row r="448">
          <cell r="I448" t="str">
            <v>ASSISTENTE ADMINISTRATIVO I</v>
          </cell>
          <cell r="J448" t="str">
            <v>02/05/2011</v>
          </cell>
          <cell r="L448">
            <v>846.64</v>
          </cell>
          <cell r="AE448">
            <v>846.64</v>
          </cell>
          <cell r="AF448">
            <v>241.98</v>
          </cell>
          <cell r="AG448">
            <v>67.73</v>
          </cell>
          <cell r="AH448">
            <v>94.07</v>
          </cell>
          <cell r="AI448">
            <v>28.22</v>
          </cell>
          <cell r="AJ448">
            <v>7.53</v>
          </cell>
          <cell r="AK448">
            <v>70.56</v>
          </cell>
          <cell r="AL448">
            <v>21.17</v>
          </cell>
          <cell r="AM448">
            <v>5.64</v>
          </cell>
          <cell r="AN448">
            <v>536.9</v>
          </cell>
          <cell r="AO448">
            <v>97.47</v>
          </cell>
          <cell r="AT448">
            <v>477</v>
          </cell>
          <cell r="AW448">
            <v>4.3</v>
          </cell>
          <cell r="AY448">
            <v>578.77</v>
          </cell>
          <cell r="AZ448">
            <v>1962.31</v>
          </cell>
        </row>
        <row r="449">
          <cell r="I449" t="str">
            <v>TÉCNICO NÍVEL SUPERIOR I</v>
          </cell>
          <cell r="J449" t="str">
            <v>04/05/2006</v>
          </cell>
          <cell r="L449">
            <v>1981.17</v>
          </cell>
          <cell r="AE449">
            <v>1981.17</v>
          </cell>
          <cell r="AF449">
            <v>566.23</v>
          </cell>
          <cell r="AG449">
            <v>158.49</v>
          </cell>
          <cell r="AH449">
            <v>220.13</v>
          </cell>
          <cell r="AI449">
            <v>66.05</v>
          </cell>
          <cell r="AJ449">
            <v>17.61</v>
          </cell>
          <cell r="AK449">
            <v>165.1</v>
          </cell>
          <cell r="AL449">
            <v>49.54</v>
          </cell>
          <cell r="AM449">
            <v>13.21</v>
          </cell>
          <cell r="AN449">
            <v>1256.3599999999999</v>
          </cell>
          <cell r="AO449">
            <v>143.01</v>
          </cell>
          <cell r="AT449">
            <v>477</v>
          </cell>
          <cell r="AW449">
            <v>12.74</v>
          </cell>
          <cell r="AY449">
            <v>632.75</v>
          </cell>
          <cell r="AZ449">
            <v>3870.2799999999997</v>
          </cell>
        </row>
        <row r="450">
          <cell r="I450" t="str">
            <v>GESTOR RECUPERAÇÃO DE PERDAS</v>
          </cell>
          <cell r="J450" t="str">
            <v>01/02/2008</v>
          </cell>
          <cell r="L450">
            <v>3000</v>
          </cell>
          <cell r="AE450">
            <v>3000</v>
          </cell>
          <cell r="AF450">
            <v>828.84</v>
          </cell>
          <cell r="AG450">
            <v>232</v>
          </cell>
          <cell r="AH450">
            <v>333.33</v>
          </cell>
          <cell r="AI450">
            <v>100.02</v>
          </cell>
          <cell r="AJ450">
            <v>26.67</v>
          </cell>
          <cell r="AK450">
            <v>250</v>
          </cell>
          <cell r="AL450">
            <v>75.010000000000005</v>
          </cell>
          <cell r="AM450">
            <v>20</v>
          </cell>
          <cell r="AN450">
            <v>1865.87</v>
          </cell>
          <cell r="AO450">
            <v>286.02</v>
          </cell>
          <cell r="AQ450">
            <v>215.83</v>
          </cell>
          <cell r="AT450">
            <v>477</v>
          </cell>
          <cell r="AW450">
            <v>20.32</v>
          </cell>
          <cell r="AY450">
            <v>999.17</v>
          </cell>
          <cell r="AZ450">
            <v>5865.04</v>
          </cell>
        </row>
        <row r="451">
          <cell r="I451" t="str">
            <v>TÉCNICO APOIO ADMIN/OPERACIONAL I</v>
          </cell>
          <cell r="J451" t="str">
            <v>03/08/1998</v>
          </cell>
          <cell r="L451">
            <v>1731.84</v>
          </cell>
          <cell r="M451">
            <v>103.91</v>
          </cell>
          <cell r="AE451">
            <v>1835.75</v>
          </cell>
          <cell r="AF451">
            <v>524.66999999999996</v>
          </cell>
          <cell r="AG451">
            <v>146.86000000000001</v>
          </cell>
          <cell r="AH451">
            <v>203.97</v>
          </cell>
          <cell r="AI451">
            <v>61.21</v>
          </cell>
          <cell r="AJ451">
            <v>16.32</v>
          </cell>
          <cell r="AK451">
            <v>152.97999999999999</v>
          </cell>
          <cell r="AL451">
            <v>45.9</v>
          </cell>
          <cell r="AM451">
            <v>12.24</v>
          </cell>
          <cell r="AN451">
            <v>1164.1500000000001</v>
          </cell>
          <cell r="AO451">
            <v>97.47</v>
          </cell>
          <cell r="AT451">
            <v>477</v>
          </cell>
          <cell r="AW451">
            <v>10.88</v>
          </cell>
          <cell r="AY451">
            <v>585.35</v>
          </cell>
          <cell r="AZ451">
            <v>3585.25</v>
          </cell>
        </row>
        <row r="452">
          <cell r="I452" t="str">
            <v>ASSISTENTE ADMINISTRATIVO II</v>
          </cell>
          <cell r="J452" t="str">
            <v>10/01/2011</v>
          </cell>
          <cell r="L452">
            <v>1377.91</v>
          </cell>
          <cell r="N452">
            <v>69.930000000000007</v>
          </cell>
          <cell r="T452">
            <v>17.48</v>
          </cell>
          <cell r="Z452">
            <v>351.74</v>
          </cell>
          <cell r="AE452">
            <v>1817.06</v>
          </cell>
          <cell r="AF452">
            <v>519.33000000000004</v>
          </cell>
          <cell r="AG452">
            <v>145.36000000000001</v>
          </cell>
          <cell r="AH452">
            <v>201.89</v>
          </cell>
          <cell r="AI452">
            <v>60.58</v>
          </cell>
          <cell r="AJ452">
            <v>16.149999999999999</v>
          </cell>
          <cell r="AK452">
            <v>151.41999999999999</v>
          </cell>
          <cell r="AL452">
            <v>45.44</v>
          </cell>
          <cell r="AM452">
            <v>12.11</v>
          </cell>
          <cell r="AN452">
            <v>1152.28</v>
          </cell>
          <cell r="AO452">
            <v>143.01</v>
          </cell>
          <cell r="AT452">
            <v>477</v>
          </cell>
          <cell r="AW452">
            <v>8.25</v>
          </cell>
          <cell r="AY452">
            <v>628.26</v>
          </cell>
          <cell r="AZ452">
            <v>3597.6</v>
          </cell>
        </row>
        <row r="453">
          <cell r="I453" t="str">
            <v>AGENTE COMERCIAL II</v>
          </cell>
          <cell r="J453" t="str">
            <v>22/04/2010</v>
          </cell>
          <cell r="L453">
            <v>956.89</v>
          </cell>
          <cell r="AE453">
            <v>956.89</v>
          </cell>
          <cell r="AF453">
            <v>273.49</v>
          </cell>
          <cell r="AG453">
            <v>76.55</v>
          </cell>
          <cell r="AH453">
            <v>115.42</v>
          </cell>
          <cell r="AI453">
            <v>34.630000000000003</v>
          </cell>
          <cell r="AJ453">
            <v>9.23</v>
          </cell>
          <cell r="AK453">
            <v>79.739999999999995</v>
          </cell>
          <cell r="AL453">
            <v>23.93</v>
          </cell>
          <cell r="AM453">
            <v>6.38</v>
          </cell>
          <cell r="AN453">
            <v>619.37</v>
          </cell>
          <cell r="AO453">
            <v>429.02</v>
          </cell>
          <cell r="AT453">
            <v>477</v>
          </cell>
          <cell r="AW453">
            <v>5.12</v>
          </cell>
          <cell r="AY453">
            <v>911.14</v>
          </cell>
          <cell r="AZ453">
            <v>2487.4</v>
          </cell>
        </row>
        <row r="454">
          <cell r="I454" t="str">
            <v>AGENTE COMERCIAL II</v>
          </cell>
          <cell r="J454" t="str">
            <v>10/01/2011</v>
          </cell>
          <cell r="L454">
            <v>956.89</v>
          </cell>
          <cell r="N454">
            <v>63.39</v>
          </cell>
          <cell r="T454">
            <v>15.85</v>
          </cell>
          <cell r="Z454">
            <v>150</v>
          </cell>
          <cell r="AE454">
            <v>1186.1300000000001</v>
          </cell>
          <cell r="AF454">
            <v>339</v>
          </cell>
          <cell r="AG454">
            <v>94.89</v>
          </cell>
          <cell r="AH454">
            <v>131.80000000000001</v>
          </cell>
          <cell r="AI454">
            <v>39.54</v>
          </cell>
          <cell r="AJ454">
            <v>10.54</v>
          </cell>
          <cell r="AK454">
            <v>98.84</v>
          </cell>
          <cell r="AL454">
            <v>29.66</v>
          </cell>
          <cell r="AM454">
            <v>7.91</v>
          </cell>
          <cell r="AN454">
            <v>752.18</v>
          </cell>
          <cell r="AO454">
            <v>194.94</v>
          </cell>
          <cell r="AT454">
            <v>477</v>
          </cell>
          <cell r="AW454">
            <v>5.12</v>
          </cell>
          <cell r="AY454">
            <v>677.06</v>
          </cell>
          <cell r="AZ454">
            <v>2615.37</v>
          </cell>
        </row>
        <row r="455">
          <cell r="I455" t="str">
            <v>ENGENHEIRO TRAINEE</v>
          </cell>
          <cell r="J455" t="str">
            <v>16/07/2012</v>
          </cell>
          <cell r="L455">
            <v>2666.5</v>
          </cell>
          <cell r="AE455">
            <v>2666.5</v>
          </cell>
          <cell r="AF455">
            <v>762.1</v>
          </cell>
          <cell r="AG455">
            <v>213.31</v>
          </cell>
          <cell r="AH455">
            <v>296.27</v>
          </cell>
          <cell r="AI455">
            <v>88.9</v>
          </cell>
          <cell r="AJ455">
            <v>23.71</v>
          </cell>
          <cell r="AK455">
            <v>222.21</v>
          </cell>
          <cell r="AL455">
            <v>66.680000000000007</v>
          </cell>
          <cell r="AM455">
            <v>17.78</v>
          </cell>
          <cell r="AN455">
            <v>1690.96</v>
          </cell>
          <cell r="AO455">
            <v>143.01</v>
          </cell>
          <cell r="AT455">
            <v>477</v>
          </cell>
          <cell r="AW455">
            <v>17.84</v>
          </cell>
          <cell r="AY455">
            <v>637.85</v>
          </cell>
          <cell r="AZ455">
            <v>4995.3099999999995</v>
          </cell>
        </row>
        <row r="456">
          <cell r="I456" t="str">
            <v>TÉCNICO COMERCIAL FISCAL I</v>
          </cell>
          <cell r="J456" t="str">
            <v>17/02/2011</v>
          </cell>
          <cell r="L456">
            <v>1348.91</v>
          </cell>
          <cell r="N456">
            <v>67.11</v>
          </cell>
          <cell r="T456">
            <v>16.78</v>
          </cell>
          <cell r="AE456">
            <v>1432.8</v>
          </cell>
          <cell r="AF456">
            <v>370.95</v>
          </cell>
          <cell r="AG456">
            <v>103.83</v>
          </cell>
          <cell r="AH456">
            <v>-35.75</v>
          </cell>
          <cell r="AI456">
            <v>-10.73</v>
          </cell>
          <cell r="AJ456">
            <v>-2.86</v>
          </cell>
          <cell r="AK456">
            <v>119.4</v>
          </cell>
          <cell r="AL456">
            <v>35.83</v>
          </cell>
          <cell r="AM456">
            <v>9.5500000000000007</v>
          </cell>
          <cell r="AN456">
            <v>590.22</v>
          </cell>
          <cell r="AO456">
            <v>143.01</v>
          </cell>
          <cell r="AT456">
            <v>477</v>
          </cell>
          <cell r="AW456">
            <v>8.0399999999999991</v>
          </cell>
          <cell r="AY456">
            <v>628.04999999999995</v>
          </cell>
          <cell r="AZ456">
            <v>2651.0699999999997</v>
          </cell>
        </row>
        <row r="457">
          <cell r="I457" t="str">
            <v>AGENTE COMERCIAL II</v>
          </cell>
          <cell r="J457" t="str">
            <v>17/09/2012</v>
          </cell>
          <cell r="L457">
            <v>956.89</v>
          </cell>
          <cell r="AE457">
            <v>956.89</v>
          </cell>
          <cell r="AF457">
            <v>127.63</v>
          </cell>
          <cell r="AG457">
            <v>35.72</v>
          </cell>
          <cell r="AN457">
            <v>163.35</v>
          </cell>
          <cell r="AT457">
            <v>222.6</v>
          </cell>
          <cell r="AW457">
            <v>5.12</v>
          </cell>
          <cell r="AY457">
            <v>227.72</v>
          </cell>
          <cell r="AZ457">
            <v>1347.96</v>
          </cell>
        </row>
        <row r="458">
          <cell r="I458" t="str">
            <v>TÉCNICO APOIO ADMIN/OPERACIONAL II</v>
          </cell>
          <cell r="J458" t="str">
            <v>01/04/1976</v>
          </cell>
          <cell r="L458">
            <v>2226.63</v>
          </cell>
          <cell r="M458">
            <v>623.46</v>
          </cell>
          <cell r="AE458">
            <v>2850.09</v>
          </cell>
          <cell r="AF458">
            <v>814.58</v>
          </cell>
          <cell r="AG458">
            <v>228</v>
          </cell>
          <cell r="AH458">
            <v>316.68</v>
          </cell>
          <cell r="AI458">
            <v>95.02</v>
          </cell>
          <cell r="AJ458">
            <v>25.33</v>
          </cell>
          <cell r="AK458">
            <v>237.5</v>
          </cell>
          <cell r="AL458">
            <v>71.260000000000005</v>
          </cell>
          <cell r="AM458">
            <v>19</v>
          </cell>
          <cell r="AN458">
            <v>1807.37</v>
          </cell>
          <cell r="AO458">
            <v>194.94</v>
          </cell>
          <cell r="AT458">
            <v>477</v>
          </cell>
          <cell r="AW458">
            <v>14.57</v>
          </cell>
          <cell r="AY458">
            <v>686.51</v>
          </cell>
          <cell r="AZ458">
            <v>5343.97</v>
          </cell>
        </row>
        <row r="459">
          <cell r="I459" t="str">
            <v>ASSISTENTE ADMINISTRATIVO I</v>
          </cell>
          <cell r="J459" t="str">
            <v>03/01/2012</v>
          </cell>
          <cell r="L459">
            <v>839.23</v>
          </cell>
          <cell r="Z459">
            <v>285</v>
          </cell>
          <cell r="AE459">
            <v>1124.23</v>
          </cell>
          <cell r="AF459">
            <v>321.31</v>
          </cell>
          <cell r="AG459">
            <v>89.93</v>
          </cell>
          <cell r="AH459">
            <v>124.92</v>
          </cell>
          <cell r="AI459">
            <v>37.479999999999997</v>
          </cell>
          <cell r="AJ459">
            <v>9.99</v>
          </cell>
          <cell r="AK459">
            <v>93.69</v>
          </cell>
          <cell r="AL459">
            <v>28.12</v>
          </cell>
          <cell r="AM459">
            <v>7.5</v>
          </cell>
          <cell r="AN459">
            <v>712.94</v>
          </cell>
          <cell r="AT459">
            <v>477</v>
          </cell>
          <cell r="AW459">
            <v>4.24</v>
          </cell>
          <cell r="AX459">
            <v>104</v>
          </cell>
          <cell r="AY459">
            <v>585.24</v>
          </cell>
          <cell r="AZ459">
            <v>2422.41</v>
          </cell>
        </row>
        <row r="460">
          <cell r="I460" t="str">
            <v>ASSISTENTE ADMINISTRATIVO I</v>
          </cell>
          <cell r="J460" t="str">
            <v>01/09/2006</v>
          </cell>
          <cell r="L460">
            <v>1007.07</v>
          </cell>
          <cell r="AE460">
            <v>1007.07</v>
          </cell>
          <cell r="AF460">
            <v>287.83</v>
          </cell>
          <cell r="AG460">
            <v>80.56</v>
          </cell>
          <cell r="AH460">
            <v>111.89</v>
          </cell>
          <cell r="AI460">
            <v>33.57</v>
          </cell>
          <cell r="AJ460">
            <v>8.9499999999999993</v>
          </cell>
          <cell r="AK460">
            <v>83.92</v>
          </cell>
          <cell r="AL460">
            <v>25.18</v>
          </cell>
          <cell r="AM460">
            <v>6.71</v>
          </cell>
          <cell r="AN460">
            <v>638.61</v>
          </cell>
          <cell r="AO460">
            <v>292.42</v>
          </cell>
          <cell r="AT460">
            <v>477</v>
          </cell>
          <cell r="AU460">
            <v>108.3</v>
          </cell>
          <cell r="AW460">
            <v>5.49</v>
          </cell>
          <cell r="AY460">
            <v>883.21</v>
          </cell>
          <cell r="AZ460">
            <v>2528.8900000000003</v>
          </cell>
        </row>
        <row r="461">
          <cell r="I461" t="str">
            <v>SUPERVISOR COMUNICAÇÃO II</v>
          </cell>
          <cell r="J461" t="str">
            <v>18/12/2006</v>
          </cell>
          <cell r="L461">
            <v>4761.3</v>
          </cell>
          <cell r="AE461">
            <v>4761.3</v>
          </cell>
          <cell r="AF461">
            <v>1760.65</v>
          </cell>
          <cell r="AG461">
            <v>492.82</v>
          </cell>
          <cell r="AH461">
            <v>6140.03</v>
          </cell>
          <cell r="AI461">
            <v>1842.36</v>
          </cell>
          <cell r="AJ461">
            <v>491.21</v>
          </cell>
          <cell r="AK461">
            <v>983.48</v>
          </cell>
          <cell r="AL461">
            <v>295.10000000000002</v>
          </cell>
          <cell r="AM461">
            <v>78.680000000000007</v>
          </cell>
          <cell r="AN461">
            <v>12084.33</v>
          </cell>
          <cell r="AO461">
            <v>97.47</v>
          </cell>
          <cell r="AT461">
            <v>477</v>
          </cell>
          <cell r="AW461">
            <v>33.42</v>
          </cell>
          <cell r="AY461">
            <v>607.89</v>
          </cell>
          <cell r="AZ461">
            <v>17453.52</v>
          </cell>
        </row>
        <row r="462">
          <cell r="I462" t="str">
            <v>ASSISTENTE ADMINISTRATIVO I</v>
          </cell>
          <cell r="J462" t="str">
            <v>01/12/2011</v>
          </cell>
          <cell r="L462">
            <v>839.23</v>
          </cell>
          <cell r="N462">
            <v>28.56</v>
          </cell>
          <cell r="O462">
            <v>54.08</v>
          </cell>
          <cell r="R462">
            <v>13.21</v>
          </cell>
          <cell r="T462">
            <v>23.96</v>
          </cell>
          <cell r="Z462">
            <v>120</v>
          </cell>
          <cell r="AE462">
            <v>1079.04</v>
          </cell>
          <cell r="AF462">
            <v>308.39999999999998</v>
          </cell>
          <cell r="AG462">
            <v>86.32</v>
          </cell>
          <cell r="AH462">
            <v>119.9</v>
          </cell>
          <cell r="AI462">
            <v>35.979999999999997</v>
          </cell>
          <cell r="AJ462">
            <v>9.59</v>
          </cell>
          <cell r="AK462">
            <v>89.92</v>
          </cell>
          <cell r="AL462">
            <v>26.98</v>
          </cell>
          <cell r="AM462">
            <v>7.19</v>
          </cell>
          <cell r="AN462">
            <v>684.28</v>
          </cell>
          <cell r="AO462">
            <v>429.02</v>
          </cell>
          <cell r="AQ462">
            <v>215.83</v>
          </cell>
          <cell r="AT462">
            <v>477</v>
          </cell>
          <cell r="AU462">
            <v>28.5</v>
          </cell>
          <cell r="AW462">
            <v>4.24</v>
          </cell>
          <cell r="AY462">
            <v>1154.5899999999999</v>
          </cell>
          <cell r="AZ462">
            <v>2917.91</v>
          </cell>
        </row>
        <row r="463">
          <cell r="I463" t="str">
            <v>AGENTE COMERCIAL II</v>
          </cell>
          <cell r="J463" t="str">
            <v>15/08/2012</v>
          </cell>
          <cell r="L463">
            <v>956.89</v>
          </cell>
          <cell r="N463">
            <v>66.38</v>
          </cell>
          <cell r="T463">
            <v>16.59</v>
          </cell>
          <cell r="Z463">
            <v>267.5</v>
          </cell>
          <cell r="AE463">
            <v>1307.3599999999999</v>
          </cell>
          <cell r="AF463">
            <v>373.65</v>
          </cell>
          <cell r="AG463">
            <v>104.58</v>
          </cell>
          <cell r="AH463">
            <v>145.27000000000001</v>
          </cell>
          <cell r="AI463">
            <v>43.59</v>
          </cell>
          <cell r="AJ463">
            <v>11.62</v>
          </cell>
          <cell r="AK463">
            <v>108.95</v>
          </cell>
          <cell r="AL463">
            <v>32.69</v>
          </cell>
          <cell r="AM463">
            <v>8.7200000000000006</v>
          </cell>
          <cell r="AN463">
            <v>829.07</v>
          </cell>
          <cell r="AO463">
            <v>167</v>
          </cell>
          <cell r="AT463">
            <v>477</v>
          </cell>
          <cell r="AW463">
            <v>5.12</v>
          </cell>
          <cell r="AY463">
            <v>649.12</v>
          </cell>
          <cell r="AZ463">
            <v>2785.55</v>
          </cell>
        </row>
        <row r="464">
          <cell r="I464" t="str">
            <v>AGENTE COMERCIAL II</v>
          </cell>
          <cell r="J464" t="str">
            <v>03/07/2012</v>
          </cell>
          <cell r="L464">
            <v>956.89</v>
          </cell>
          <cell r="N464">
            <v>112.55</v>
          </cell>
          <cell r="T464">
            <v>28.14</v>
          </cell>
          <cell r="Z464">
            <v>596</v>
          </cell>
          <cell r="AE464">
            <v>1693.58</v>
          </cell>
          <cell r="AF464">
            <v>484.04</v>
          </cell>
          <cell r="AG464">
            <v>135.47999999999999</v>
          </cell>
          <cell r="AH464">
            <v>188.18</v>
          </cell>
          <cell r="AI464">
            <v>56.46</v>
          </cell>
          <cell r="AJ464">
            <v>15.06</v>
          </cell>
          <cell r="AK464">
            <v>141.12</v>
          </cell>
          <cell r="AL464">
            <v>42.34</v>
          </cell>
          <cell r="AM464">
            <v>11.29</v>
          </cell>
          <cell r="AN464">
            <v>1073.97</v>
          </cell>
          <cell r="AO464">
            <v>194.94</v>
          </cell>
          <cell r="AT464">
            <v>477</v>
          </cell>
          <cell r="AW464">
            <v>5.12</v>
          </cell>
          <cell r="AY464">
            <v>677.06</v>
          </cell>
          <cell r="AZ464">
            <v>3444.6099999999997</v>
          </cell>
        </row>
        <row r="465">
          <cell r="I465" t="str">
            <v>ESTAGIÁRIO I</v>
          </cell>
          <cell r="J465" t="str">
            <v>12/09/2012</v>
          </cell>
          <cell r="L465">
            <v>321.56</v>
          </cell>
          <cell r="AT465">
            <v>113.24</v>
          </cell>
          <cell r="AW465">
            <v>2.39</v>
          </cell>
          <cell r="AY465">
            <v>115.63</v>
          </cell>
          <cell r="AZ465">
            <v>115.63</v>
          </cell>
        </row>
        <row r="466">
          <cell r="I466" t="str">
            <v>AGENTE COMERCIAL II</v>
          </cell>
          <cell r="J466" t="str">
            <v>03/07/2012</v>
          </cell>
          <cell r="L466">
            <v>956.89</v>
          </cell>
          <cell r="N466">
            <v>27.99</v>
          </cell>
          <cell r="T466">
            <v>7</v>
          </cell>
          <cell r="Z466">
            <v>604.5</v>
          </cell>
          <cell r="AE466">
            <v>1596.38</v>
          </cell>
          <cell r="AF466">
            <v>456.26</v>
          </cell>
          <cell r="AG466">
            <v>127.71</v>
          </cell>
          <cell r="AH466">
            <v>177.38</v>
          </cell>
          <cell r="AI466">
            <v>53.22</v>
          </cell>
          <cell r="AJ466">
            <v>14.19</v>
          </cell>
          <cell r="AK466">
            <v>133.03</v>
          </cell>
          <cell r="AL466">
            <v>39.909999999999997</v>
          </cell>
          <cell r="AM466">
            <v>10.64</v>
          </cell>
          <cell r="AN466">
            <v>1012.34</v>
          </cell>
          <cell r="AO466">
            <v>143.01</v>
          </cell>
          <cell r="AT466">
            <v>477</v>
          </cell>
          <cell r="AW466">
            <v>5.12</v>
          </cell>
          <cell r="AY466">
            <v>625.13</v>
          </cell>
          <cell r="AZ466">
            <v>3233.8500000000004</v>
          </cell>
        </row>
        <row r="467">
          <cell r="I467" t="str">
            <v>AGENTE COMERCIAL II</v>
          </cell>
          <cell r="J467" t="str">
            <v>15/08/2012</v>
          </cell>
          <cell r="L467">
            <v>956.89</v>
          </cell>
          <cell r="Z467">
            <v>598</v>
          </cell>
          <cell r="AE467">
            <v>1554.89</v>
          </cell>
          <cell r="AF467">
            <v>444.4</v>
          </cell>
          <cell r="AG467">
            <v>124.39</v>
          </cell>
          <cell r="AH467">
            <v>172.77</v>
          </cell>
          <cell r="AI467">
            <v>51.84</v>
          </cell>
          <cell r="AJ467">
            <v>13.82</v>
          </cell>
          <cell r="AK467">
            <v>129.57</v>
          </cell>
          <cell r="AL467">
            <v>38.869999999999997</v>
          </cell>
          <cell r="AM467">
            <v>10.36</v>
          </cell>
          <cell r="AN467">
            <v>986.02</v>
          </cell>
          <cell r="AO467">
            <v>286.02</v>
          </cell>
          <cell r="AT467">
            <v>477</v>
          </cell>
          <cell r="AW467">
            <v>5.12</v>
          </cell>
          <cell r="AY467">
            <v>768.14</v>
          </cell>
          <cell r="AZ467">
            <v>3309.05</v>
          </cell>
        </row>
        <row r="468">
          <cell r="I468" t="str">
            <v>ENGENHEIRO TRAINEE</v>
          </cell>
          <cell r="J468" t="str">
            <v>08/05/2012</v>
          </cell>
          <cell r="L468">
            <v>2666.5</v>
          </cell>
          <cell r="AE468">
            <v>2666.5</v>
          </cell>
          <cell r="AF468">
            <v>762.1</v>
          </cell>
          <cell r="AG468">
            <v>213.31</v>
          </cell>
          <cell r="AH468">
            <v>296.27999999999997</v>
          </cell>
          <cell r="AI468">
            <v>88.9</v>
          </cell>
          <cell r="AJ468">
            <v>23.7</v>
          </cell>
          <cell r="AK468">
            <v>222.21</v>
          </cell>
          <cell r="AL468">
            <v>66.680000000000007</v>
          </cell>
          <cell r="AM468">
            <v>17.77</v>
          </cell>
          <cell r="AN468">
            <v>1690.95</v>
          </cell>
          <cell r="AO468">
            <v>143.01</v>
          </cell>
          <cell r="AT468">
            <v>477</v>
          </cell>
          <cell r="AW468">
            <v>17.84</v>
          </cell>
          <cell r="AY468">
            <v>637.85</v>
          </cell>
          <cell r="AZ468">
            <v>4995.3</v>
          </cell>
        </row>
        <row r="469">
          <cell r="I469" t="str">
            <v>ASSISTENTE ADMINISTRATIVO I</v>
          </cell>
          <cell r="J469" t="str">
            <v>04/09/2012</v>
          </cell>
          <cell r="L469">
            <v>839.23</v>
          </cell>
          <cell r="AE469">
            <v>839.23</v>
          </cell>
          <cell r="AF469">
            <v>215.87</v>
          </cell>
          <cell r="AG469">
            <v>60.42</v>
          </cell>
          <cell r="AH469">
            <v>93.25</v>
          </cell>
          <cell r="AI469">
            <v>27.98</v>
          </cell>
          <cell r="AJ469">
            <v>7.46</v>
          </cell>
          <cell r="AK469">
            <v>69.94</v>
          </cell>
          <cell r="AL469">
            <v>20.99</v>
          </cell>
          <cell r="AM469">
            <v>5.6</v>
          </cell>
          <cell r="AN469">
            <v>501.51</v>
          </cell>
          <cell r="AO469">
            <v>143.01</v>
          </cell>
          <cell r="AT469">
            <v>429.3</v>
          </cell>
          <cell r="AW469">
            <v>4.24</v>
          </cell>
          <cell r="AY469">
            <v>576.54999999999995</v>
          </cell>
          <cell r="AZ469">
            <v>1917.29</v>
          </cell>
        </row>
        <row r="470">
          <cell r="I470" t="str">
            <v>ESTAGIÁRIO II</v>
          </cell>
          <cell r="J470" t="str">
            <v>04/06/2012</v>
          </cell>
          <cell r="L470">
            <v>643.13</v>
          </cell>
          <cell r="AT470">
            <v>265.5</v>
          </cell>
          <cell r="AW470">
            <v>4.78</v>
          </cell>
          <cell r="AY470">
            <v>270.27999999999997</v>
          </cell>
          <cell r="AZ470">
            <v>270.27999999999997</v>
          </cell>
        </row>
        <row r="471">
          <cell r="I471" t="str">
            <v>ASSISTENTE ADMINISTRATIVO II</v>
          </cell>
          <cell r="J471" t="str">
            <v>01/09/2006</v>
          </cell>
          <cell r="L471">
            <v>1450.17</v>
          </cell>
          <cell r="N471">
            <v>68.16</v>
          </cell>
          <cell r="T471">
            <v>17.04</v>
          </cell>
          <cell r="Z471">
            <v>291.52</v>
          </cell>
          <cell r="AE471">
            <v>1826.89</v>
          </cell>
          <cell r="AF471">
            <v>522.14</v>
          </cell>
          <cell r="AG471">
            <v>146.15</v>
          </cell>
          <cell r="AH471">
            <v>202.99</v>
          </cell>
          <cell r="AI471">
            <v>60.91</v>
          </cell>
          <cell r="AJ471">
            <v>16.239999999999998</v>
          </cell>
          <cell r="AK471">
            <v>152.24</v>
          </cell>
          <cell r="AL471">
            <v>45.68</v>
          </cell>
          <cell r="AM471">
            <v>12.17</v>
          </cell>
          <cell r="AN471">
            <v>1158.52</v>
          </cell>
          <cell r="AO471">
            <v>143.01</v>
          </cell>
          <cell r="AT471">
            <v>477</v>
          </cell>
          <cell r="AW471">
            <v>8.7899999999999991</v>
          </cell>
          <cell r="AY471">
            <v>628.79999999999995</v>
          </cell>
          <cell r="AZ471">
            <v>3614.21</v>
          </cell>
        </row>
        <row r="472">
          <cell r="I472" t="str">
            <v>ENGENHEIRO TRAINEE</v>
          </cell>
          <cell r="J472" t="str">
            <v>16/07/2012</v>
          </cell>
          <cell r="L472">
            <v>2666.5</v>
          </cell>
          <cell r="AE472">
            <v>2666.5</v>
          </cell>
          <cell r="AF472">
            <v>762.1</v>
          </cell>
          <cell r="AG472">
            <v>213.31</v>
          </cell>
          <cell r="AH472">
            <v>296.27</v>
          </cell>
          <cell r="AI472">
            <v>88.9</v>
          </cell>
          <cell r="AJ472">
            <v>23.71</v>
          </cell>
          <cell r="AK472">
            <v>222.21</v>
          </cell>
          <cell r="AL472">
            <v>66.680000000000007</v>
          </cell>
          <cell r="AM472">
            <v>17.78</v>
          </cell>
          <cell r="AN472">
            <v>1690.96</v>
          </cell>
          <cell r="AO472">
            <v>97.47</v>
          </cell>
          <cell r="AT472">
            <v>477</v>
          </cell>
          <cell r="AW472">
            <v>17.84</v>
          </cell>
          <cell r="AY472">
            <v>592.30999999999995</v>
          </cell>
          <cell r="AZ472">
            <v>4949.7700000000004</v>
          </cell>
        </row>
        <row r="473">
          <cell r="I473" t="str">
            <v>AGENTE COMERCIAL II</v>
          </cell>
          <cell r="J473" t="str">
            <v>03/07/2012</v>
          </cell>
          <cell r="L473">
            <v>956.89</v>
          </cell>
          <cell r="N473">
            <v>46.89</v>
          </cell>
          <cell r="T473">
            <v>11.72</v>
          </cell>
          <cell r="Z473">
            <v>604.5</v>
          </cell>
          <cell r="AE473">
            <v>1620</v>
          </cell>
          <cell r="AF473">
            <v>463.01</v>
          </cell>
          <cell r="AG473">
            <v>129.59</v>
          </cell>
          <cell r="AH473">
            <v>180</v>
          </cell>
          <cell r="AI473">
            <v>54.01</v>
          </cell>
          <cell r="AJ473">
            <v>14.4</v>
          </cell>
          <cell r="AK473">
            <v>135</v>
          </cell>
          <cell r="AL473">
            <v>40.5</v>
          </cell>
          <cell r="AM473">
            <v>10.8</v>
          </cell>
          <cell r="AN473">
            <v>1027.31</v>
          </cell>
          <cell r="AO473">
            <v>143.01</v>
          </cell>
          <cell r="AT473">
            <v>477</v>
          </cell>
          <cell r="AW473">
            <v>5.12</v>
          </cell>
          <cell r="AY473">
            <v>625.13</v>
          </cell>
          <cell r="AZ473">
            <v>3272.44</v>
          </cell>
        </row>
        <row r="474">
          <cell r="I474" t="str">
            <v>ENGENHEIRO QUIMICO TRAINEE</v>
          </cell>
          <cell r="J474" t="str">
            <v>14/06/2011</v>
          </cell>
          <cell r="L474">
            <v>2666.5</v>
          </cell>
          <cell r="AE474">
            <v>2666.5</v>
          </cell>
          <cell r="AF474">
            <v>762.1</v>
          </cell>
          <cell r="AG474">
            <v>213.31</v>
          </cell>
          <cell r="AH474">
            <v>296.27</v>
          </cell>
          <cell r="AI474">
            <v>88.9</v>
          </cell>
          <cell r="AJ474">
            <v>23.71</v>
          </cell>
          <cell r="AK474">
            <v>222.21</v>
          </cell>
          <cell r="AL474">
            <v>66.680000000000007</v>
          </cell>
          <cell r="AM474">
            <v>17.78</v>
          </cell>
          <cell r="AN474">
            <v>1690.96</v>
          </cell>
          <cell r="AO474">
            <v>97.47</v>
          </cell>
          <cell r="AT474">
            <v>477</v>
          </cell>
          <cell r="AW474">
            <v>17.84</v>
          </cell>
          <cell r="AY474">
            <v>592.30999999999995</v>
          </cell>
          <cell r="AZ474">
            <v>4949.7700000000004</v>
          </cell>
        </row>
        <row r="475">
          <cell r="I475" t="str">
            <v>TÉCNICO APOIO ADMIN/OPERACIONAL I</v>
          </cell>
          <cell r="J475" t="str">
            <v>08/09/1998</v>
          </cell>
          <cell r="L475">
            <v>1553.72</v>
          </cell>
          <cell r="M475">
            <v>93.23</v>
          </cell>
          <cell r="AE475">
            <v>1646.95</v>
          </cell>
          <cell r="AF475">
            <v>470.71</v>
          </cell>
          <cell r="AG475">
            <v>131.75</v>
          </cell>
          <cell r="AH475">
            <v>183</v>
          </cell>
          <cell r="AI475">
            <v>54.91</v>
          </cell>
          <cell r="AJ475">
            <v>14.64</v>
          </cell>
          <cell r="AK475">
            <v>137.24</v>
          </cell>
          <cell r="AL475">
            <v>41.18</v>
          </cell>
          <cell r="AM475">
            <v>10.98</v>
          </cell>
          <cell r="AN475">
            <v>1044.4100000000001</v>
          </cell>
          <cell r="AO475">
            <v>429.02</v>
          </cell>
          <cell r="AQ475">
            <v>215.83</v>
          </cell>
          <cell r="AT475">
            <v>477</v>
          </cell>
          <cell r="AW475">
            <v>9.56</v>
          </cell>
          <cell r="AY475">
            <v>1131.4100000000001</v>
          </cell>
          <cell r="AZ475">
            <v>3822.7700000000004</v>
          </cell>
        </row>
        <row r="476">
          <cell r="I476" t="str">
            <v>OPERADOR ETA</v>
          </cell>
          <cell r="J476" t="str">
            <v>16/01/2007</v>
          </cell>
          <cell r="L476">
            <v>886.18</v>
          </cell>
          <cell r="N476">
            <v>18.11</v>
          </cell>
          <cell r="R476">
            <v>124.52</v>
          </cell>
          <cell r="S476">
            <v>177.24</v>
          </cell>
          <cell r="T476">
            <v>69.34</v>
          </cell>
          <cell r="V476">
            <v>134.74</v>
          </cell>
          <cell r="AC476">
            <v>124.4</v>
          </cell>
          <cell r="AE476">
            <v>1534.53</v>
          </cell>
          <cell r="AF476">
            <v>438.58</v>
          </cell>
          <cell r="AG476">
            <v>122.76</v>
          </cell>
          <cell r="AH476">
            <v>165.76</v>
          </cell>
          <cell r="AI476">
            <v>49.73</v>
          </cell>
          <cell r="AJ476">
            <v>13.26</v>
          </cell>
          <cell r="AK476">
            <v>124.32</v>
          </cell>
          <cell r="AL476">
            <v>37.299999999999997</v>
          </cell>
          <cell r="AM476">
            <v>9.9499999999999993</v>
          </cell>
          <cell r="AN476">
            <v>961.66</v>
          </cell>
          <cell r="AO476">
            <v>194.94</v>
          </cell>
          <cell r="AT476">
            <v>477</v>
          </cell>
          <cell r="AW476">
            <v>4.59</v>
          </cell>
          <cell r="AY476">
            <v>676.53</v>
          </cell>
          <cell r="AZ476">
            <v>3172.7200000000003</v>
          </cell>
        </row>
        <row r="477">
          <cell r="I477" t="str">
            <v>AGENTE COMERCIAL I</v>
          </cell>
          <cell r="J477" t="str">
            <v>14/12/2007</v>
          </cell>
          <cell r="L477">
            <v>956.89</v>
          </cell>
          <cell r="N477">
            <v>160.28</v>
          </cell>
          <cell r="T477">
            <v>40.07</v>
          </cell>
          <cell r="Z477">
            <v>205</v>
          </cell>
          <cell r="AE477">
            <v>1362.24</v>
          </cell>
          <cell r="AF477">
            <v>352.87</v>
          </cell>
          <cell r="AG477">
            <v>98.77</v>
          </cell>
          <cell r="AH477">
            <v>151.36000000000001</v>
          </cell>
          <cell r="AI477">
            <v>45.42</v>
          </cell>
          <cell r="AJ477">
            <v>12.11</v>
          </cell>
          <cell r="AK477">
            <v>113.52</v>
          </cell>
          <cell r="AL477">
            <v>34.06</v>
          </cell>
          <cell r="AM477">
            <v>9.08</v>
          </cell>
          <cell r="AN477">
            <v>817.19</v>
          </cell>
          <cell r="AO477">
            <v>292.42</v>
          </cell>
          <cell r="AT477">
            <v>477</v>
          </cell>
          <cell r="AU477">
            <v>42.75</v>
          </cell>
          <cell r="AW477">
            <v>5.12</v>
          </cell>
          <cell r="AY477">
            <v>817.29</v>
          </cell>
          <cell r="AZ477">
            <v>2996.7200000000003</v>
          </cell>
        </row>
        <row r="478">
          <cell r="I478" t="str">
            <v>AGENTE COMERCIAL FISCAL I</v>
          </cell>
          <cell r="J478" t="str">
            <v>01/09/2006</v>
          </cell>
          <cell r="L478">
            <v>956.89</v>
          </cell>
          <cell r="N478">
            <v>3.35</v>
          </cell>
          <cell r="T478">
            <v>0.84</v>
          </cell>
          <cell r="Z478">
            <v>312.5</v>
          </cell>
          <cell r="AE478">
            <v>1273.58</v>
          </cell>
          <cell r="AF478">
            <v>364</v>
          </cell>
          <cell r="AG478">
            <v>101.88</v>
          </cell>
          <cell r="AH478">
            <v>141.51</v>
          </cell>
          <cell r="AI478">
            <v>42.46</v>
          </cell>
          <cell r="AJ478">
            <v>11.32</v>
          </cell>
          <cell r="AK478">
            <v>106.14</v>
          </cell>
          <cell r="AL478">
            <v>31.85</v>
          </cell>
          <cell r="AM478">
            <v>8.49</v>
          </cell>
          <cell r="AN478">
            <v>807.65</v>
          </cell>
          <cell r="AO478">
            <v>389.89</v>
          </cell>
          <cell r="AT478">
            <v>477</v>
          </cell>
          <cell r="AW478">
            <v>5.12</v>
          </cell>
          <cell r="AY478">
            <v>872.01</v>
          </cell>
          <cell r="AZ478">
            <v>2953.24</v>
          </cell>
        </row>
        <row r="479">
          <cell r="I479" t="str">
            <v>AGENTE COMERCIAL II</v>
          </cell>
          <cell r="J479" t="str">
            <v>15/08/2012</v>
          </cell>
          <cell r="L479">
            <v>956.89</v>
          </cell>
          <cell r="O479">
            <v>78.94</v>
          </cell>
          <cell r="T479">
            <v>19.73</v>
          </cell>
          <cell r="Z479">
            <v>359</v>
          </cell>
          <cell r="AE479">
            <v>1414.56</v>
          </cell>
          <cell r="AF479">
            <v>404.29</v>
          </cell>
          <cell r="AG479">
            <v>113.16</v>
          </cell>
          <cell r="AH479">
            <v>157.16999999999999</v>
          </cell>
          <cell r="AI479">
            <v>47.16</v>
          </cell>
          <cell r="AJ479">
            <v>12.57</v>
          </cell>
          <cell r="AK479">
            <v>117.88</v>
          </cell>
          <cell r="AL479">
            <v>35.369999999999997</v>
          </cell>
          <cell r="AM479">
            <v>9.43</v>
          </cell>
          <cell r="AN479">
            <v>897.03</v>
          </cell>
          <cell r="AO479">
            <v>429.02</v>
          </cell>
          <cell r="AT479">
            <v>477</v>
          </cell>
          <cell r="AW479">
            <v>5.12</v>
          </cell>
          <cell r="AY479">
            <v>911.14</v>
          </cell>
          <cell r="AZ479">
            <v>3222.73</v>
          </cell>
        </row>
        <row r="480">
          <cell r="I480" t="str">
            <v>AGENTE COMERCIAL II</v>
          </cell>
          <cell r="J480" t="str">
            <v>09/07/2012</v>
          </cell>
          <cell r="L480">
            <v>956.89</v>
          </cell>
          <cell r="N480">
            <v>46.89</v>
          </cell>
          <cell r="T480">
            <v>11.72</v>
          </cell>
          <cell r="Z480">
            <v>212.5</v>
          </cell>
          <cell r="AE480">
            <v>1228</v>
          </cell>
          <cell r="AF480">
            <v>278.04000000000002</v>
          </cell>
          <cell r="AG480">
            <v>77.819999999999993</v>
          </cell>
          <cell r="AH480">
            <v>52.75</v>
          </cell>
          <cell r="AI480">
            <v>15.82</v>
          </cell>
          <cell r="AJ480">
            <v>4.22</v>
          </cell>
          <cell r="AK480">
            <v>102.33</v>
          </cell>
          <cell r="AL480">
            <v>30.71</v>
          </cell>
          <cell r="AM480">
            <v>8.19</v>
          </cell>
          <cell r="AN480">
            <v>569.88</v>
          </cell>
          <cell r="AO480">
            <v>286.02</v>
          </cell>
          <cell r="AT480">
            <v>477</v>
          </cell>
          <cell r="AW480">
            <v>5.12</v>
          </cell>
          <cell r="AY480">
            <v>768.14</v>
          </cell>
          <cell r="AZ480">
            <v>2566.02</v>
          </cell>
        </row>
        <row r="481">
          <cell r="I481" t="str">
            <v>ASSISTENTE ADMINISTRATIVO I</v>
          </cell>
          <cell r="J481" t="str">
            <v>20/02/2012</v>
          </cell>
          <cell r="L481">
            <v>839.23</v>
          </cell>
          <cell r="O481">
            <v>55.47</v>
          </cell>
          <cell r="R481">
            <v>2.1800000000000002</v>
          </cell>
          <cell r="T481">
            <v>14.41</v>
          </cell>
          <cell r="Z481">
            <v>160</v>
          </cell>
          <cell r="AE481">
            <v>1071.29</v>
          </cell>
          <cell r="AF481">
            <v>306.18</v>
          </cell>
          <cell r="AG481">
            <v>85.7</v>
          </cell>
          <cell r="AH481">
            <v>117.76</v>
          </cell>
          <cell r="AI481">
            <v>35.340000000000003</v>
          </cell>
          <cell r="AJ481">
            <v>9.42</v>
          </cell>
          <cell r="AK481">
            <v>88.32</v>
          </cell>
          <cell r="AL481">
            <v>26.51</v>
          </cell>
          <cell r="AM481">
            <v>7.06</v>
          </cell>
          <cell r="AN481">
            <v>676.29</v>
          </cell>
          <cell r="AT481">
            <v>477</v>
          </cell>
          <cell r="AW481">
            <v>4.24</v>
          </cell>
          <cell r="AY481">
            <v>481.24</v>
          </cell>
          <cell r="AZ481">
            <v>2228.8199999999997</v>
          </cell>
        </row>
        <row r="482">
          <cell r="I482" t="str">
            <v>JOVEM APRENDIZ</v>
          </cell>
          <cell r="J482" t="str">
            <v>28/02/2012</v>
          </cell>
          <cell r="L482">
            <v>622</v>
          </cell>
          <cell r="AE482">
            <v>622</v>
          </cell>
          <cell r="AF482">
            <v>174.6</v>
          </cell>
          <cell r="AG482">
            <v>12.21</v>
          </cell>
          <cell r="AH482">
            <v>69.11</v>
          </cell>
          <cell r="AI482">
            <v>20.74</v>
          </cell>
          <cell r="AJ482">
            <v>1.39</v>
          </cell>
          <cell r="AK482">
            <v>51.83</v>
          </cell>
          <cell r="AL482">
            <v>15.55</v>
          </cell>
          <cell r="AM482">
            <v>1.04</v>
          </cell>
          <cell r="AN482">
            <v>346.47</v>
          </cell>
          <cell r="AT482">
            <v>238.5</v>
          </cell>
          <cell r="AU482">
            <v>216.6</v>
          </cell>
          <cell r="AW482">
            <v>2.63</v>
          </cell>
          <cell r="AY482">
            <v>457.73</v>
          </cell>
          <cell r="AZ482">
            <v>1426.2</v>
          </cell>
        </row>
        <row r="483">
          <cell r="I483" t="str">
            <v>ASSISTENTE ADMINISTRATIVO I</v>
          </cell>
          <cell r="J483" t="str">
            <v>04/06/2012</v>
          </cell>
          <cell r="L483">
            <v>839.23</v>
          </cell>
          <cell r="O483">
            <v>107.55</v>
          </cell>
          <cell r="R483">
            <v>0.04</v>
          </cell>
          <cell r="T483">
            <v>26.9</v>
          </cell>
          <cell r="Z483">
            <v>100</v>
          </cell>
          <cell r="AE483">
            <v>1073.72</v>
          </cell>
          <cell r="AF483">
            <v>306.88</v>
          </cell>
          <cell r="AG483">
            <v>85.89</v>
          </cell>
          <cell r="AH483">
            <v>119.31</v>
          </cell>
          <cell r="AI483">
            <v>35.799999999999997</v>
          </cell>
          <cell r="AJ483">
            <v>9.5399999999999991</v>
          </cell>
          <cell r="AK483">
            <v>89.48</v>
          </cell>
          <cell r="AL483">
            <v>26.85</v>
          </cell>
          <cell r="AM483">
            <v>7.16</v>
          </cell>
          <cell r="AN483">
            <v>680.91</v>
          </cell>
          <cell r="AT483">
            <v>477</v>
          </cell>
          <cell r="AW483">
            <v>4.24</v>
          </cell>
          <cell r="AY483">
            <v>481.24</v>
          </cell>
          <cell r="AZ483">
            <v>2235.87</v>
          </cell>
        </row>
        <row r="484">
          <cell r="I484" t="str">
            <v>ASSISTENTE ADMINISTRATIVO I</v>
          </cell>
          <cell r="J484" t="str">
            <v>21/11/2007</v>
          </cell>
          <cell r="L484">
            <v>839.23</v>
          </cell>
          <cell r="Z484">
            <v>120</v>
          </cell>
          <cell r="AE484">
            <v>959.23</v>
          </cell>
          <cell r="AF484">
            <v>274.14999999999998</v>
          </cell>
          <cell r="AG484">
            <v>76.73</v>
          </cell>
          <cell r="AH484">
            <v>111.84</v>
          </cell>
          <cell r="AI484">
            <v>33.56</v>
          </cell>
          <cell r="AJ484">
            <v>8.9499999999999993</v>
          </cell>
          <cell r="AK484">
            <v>79.930000000000007</v>
          </cell>
          <cell r="AL484">
            <v>23.98</v>
          </cell>
          <cell r="AM484">
            <v>6.4</v>
          </cell>
          <cell r="AN484">
            <v>615.54</v>
          </cell>
          <cell r="AO484">
            <v>97.47</v>
          </cell>
          <cell r="AT484">
            <v>477</v>
          </cell>
          <cell r="AU484">
            <v>108.3</v>
          </cell>
          <cell r="AW484">
            <v>4.24</v>
          </cell>
          <cell r="AY484">
            <v>687.01</v>
          </cell>
          <cell r="AZ484">
            <v>2261.7799999999997</v>
          </cell>
        </row>
        <row r="485">
          <cell r="I485" t="str">
            <v>ASSISTENTE FINANCEIRO III</v>
          </cell>
          <cell r="J485" t="str">
            <v>03/10/2011</v>
          </cell>
          <cell r="L485">
            <v>1328.13</v>
          </cell>
          <cell r="N485">
            <v>1.33</v>
          </cell>
          <cell r="T485">
            <v>0.33</v>
          </cell>
          <cell r="AE485">
            <v>1329.79</v>
          </cell>
          <cell r="AF485">
            <v>380.06</v>
          </cell>
          <cell r="AG485">
            <v>106.38</v>
          </cell>
          <cell r="AH485">
            <v>147.75</v>
          </cell>
          <cell r="AI485">
            <v>44.33</v>
          </cell>
          <cell r="AJ485">
            <v>11.82</v>
          </cell>
          <cell r="AK485">
            <v>110.82</v>
          </cell>
          <cell r="AL485">
            <v>33.25</v>
          </cell>
          <cell r="AM485">
            <v>8.86</v>
          </cell>
          <cell r="AN485">
            <v>843.27</v>
          </cell>
          <cell r="AO485">
            <v>143.01</v>
          </cell>
          <cell r="AT485">
            <v>477</v>
          </cell>
          <cell r="AW485">
            <v>7.88</v>
          </cell>
          <cell r="AY485">
            <v>627.89</v>
          </cell>
          <cell r="AZ485">
            <v>2800.95</v>
          </cell>
        </row>
        <row r="486">
          <cell r="I486" t="str">
            <v>ASSISTENTE ADMINISTRATIVO I</v>
          </cell>
          <cell r="J486" t="str">
            <v>14/05/2012</v>
          </cell>
          <cell r="L486">
            <v>839.23</v>
          </cell>
          <cell r="N486">
            <v>7.61</v>
          </cell>
          <cell r="O486">
            <v>109.26</v>
          </cell>
          <cell r="R486">
            <v>0.32</v>
          </cell>
          <cell r="T486">
            <v>29.3</v>
          </cell>
          <cell r="Z486">
            <v>80</v>
          </cell>
          <cell r="AE486">
            <v>1065.72</v>
          </cell>
          <cell r="AF486">
            <v>304.58999999999997</v>
          </cell>
          <cell r="AG486">
            <v>85.25</v>
          </cell>
          <cell r="AH486">
            <v>118.41</v>
          </cell>
          <cell r="AI486">
            <v>35.53</v>
          </cell>
          <cell r="AJ486">
            <v>9.4700000000000006</v>
          </cell>
          <cell r="AK486">
            <v>88.8</v>
          </cell>
          <cell r="AL486">
            <v>26.65</v>
          </cell>
          <cell r="AM486">
            <v>7.1</v>
          </cell>
          <cell r="AN486">
            <v>675.8</v>
          </cell>
          <cell r="AO486">
            <v>143.01</v>
          </cell>
          <cell r="AT486">
            <v>477</v>
          </cell>
          <cell r="AW486">
            <v>4.24</v>
          </cell>
          <cell r="AY486">
            <v>624.25</v>
          </cell>
          <cell r="AZ486">
            <v>2365.77</v>
          </cell>
        </row>
        <row r="487">
          <cell r="I487" t="str">
            <v>OPERADOR ETA</v>
          </cell>
          <cell r="J487" t="str">
            <v>15/12/2008</v>
          </cell>
          <cell r="L487">
            <v>886.18</v>
          </cell>
          <cell r="N487">
            <v>72.290000000000006</v>
          </cell>
          <cell r="R487">
            <v>100.48</v>
          </cell>
          <cell r="S487">
            <v>177.24</v>
          </cell>
          <cell r="T487">
            <v>74.77</v>
          </cell>
          <cell r="V487">
            <v>126.32</v>
          </cell>
          <cell r="AC487">
            <v>124.4</v>
          </cell>
          <cell r="AE487">
            <v>1561.68</v>
          </cell>
          <cell r="AF487">
            <v>601.24</v>
          </cell>
          <cell r="AG487">
            <v>168.29</v>
          </cell>
          <cell r="AH487">
            <v>1321.09</v>
          </cell>
          <cell r="AI487">
            <v>396.41</v>
          </cell>
          <cell r="AJ487">
            <v>105.68</v>
          </cell>
          <cell r="AK487">
            <v>126.31</v>
          </cell>
          <cell r="AL487">
            <v>37.9</v>
          </cell>
          <cell r="AM487">
            <v>10.1</v>
          </cell>
          <cell r="AN487">
            <v>2767.02</v>
          </cell>
          <cell r="AO487">
            <v>286.02</v>
          </cell>
          <cell r="AT487">
            <v>477</v>
          </cell>
          <cell r="AW487">
            <v>4.59</v>
          </cell>
          <cell r="AY487">
            <v>767.61</v>
          </cell>
          <cell r="AZ487">
            <v>5096.3100000000004</v>
          </cell>
        </row>
        <row r="488">
          <cell r="I488" t="str">
            <v>ASSISTENTE ADMINISTRATIVO III</v>
          </cell>
          <cell r="J488" t="str">
            <v>25/04/2011</v>
          </cell>
          <cell r="K488" t="str">
            <v>23/06/2012</v>
          </cell>
          <cell r="L488">
            <v>1599.9</v>
          </cell>
          <cell r="AE488">
            <v>1599.9</v>
          </cell>
          <cell r="AH488">
            <v>180.9</v>
          </cell>
          <cell r="AI488">
            <v>54.28</v>
          </cell>
          <cell r="AJ488">
            <v>14.47</v>
          </cell>
          <cell r="AK488">
            <v>-5.91</v>
          </cell>
          <cell r="AL488">
            <v>-1.78</v>
          </cell>
          <cell r="AM488">
            <v>-0.47</v>
          </cell>
          <cell r="AN488">
            <v>241.49</v>
          </cell>
          <cell r="AO488">
            <v>143.01</v>
          </cell>
          <cell r="AT488">
            <v>477</v>
          </cell>
          <cell r="AW488">
            <v>9.9</v>
          </cell>
          <cell r="AY488">
            <v>629.91</v>
          </cell>
          <cell r="AZ488">
            <v>2471.3000000000002</v>
          </cell>
        </row>
        <row r="489">
          <cell r="I489" t="str">
            <v>AGENTE COMERCIAL II</v>
          </cell>
          <cell r="J489" t="str">
            <v>01/03/2011</v>
          </cell>
          <cell r="L489">
            <v>956.89</v>
          </cell>
          <cell r="N489">
            <v>2.63</v>
          </cell>
          <cell r="T489">
            <v>0.66</v>
          </cell>
          <cell r="Z489">
            <v>219</v>
          </cell>
          <cell r="AE489">
            <v>1179.18</v>
          </cell>
          <cell r="AF489">
            <v>337.02</v>
          </cell>
          <cell r="AG489">
            <v>94.33</v>
          </cell>
          <cell r="AH489">
            <v>131.02000000000001</v>
          </cell>
          <cell r="AI489">
            <v>39.31</v>
          </cell>
          <cell r="AJ489">
            <v>10.48</v>
          </cell>
          <cell r="AK489">
            <v>98.26</v>
          </cell>
          <cell r="AL489">
            <v>29.48</v>
          </cell>
          <cell r="AM489">
            <v>7.86</v>
          </cell>
          <cell r="AN489">
            <v>747.76</v>
          </cell>
          <cell r="AO489">
            <v>429.02</v>
          </cell>
          <cell r="AT489">
            <v>477</v>
          </cell>
          <cell r="AW489">
            <v>5.12</v>
          </cell>
          <cell r="AY489">
            <v>911.14</v>
          </cell>
          <cell r="AZ489">
            <v>2838.08</v>
          </cell>
        </row>
        <row r="490">
          <cell r="I490" t="str">
            <v>AGENTE COMERCIAL II</v>
          </cell>
          <cell r="J490" t="str">
            <v>15/08/2012</v>
          </cell>
          <cell r="L490">
            <v>956.89</v>
          </cell>
          <cell r="Z490">
            <v>232.5</v>
          </cell>
          <cell r="AE490">
            <v>1189.3900000000001</v>
          </cell>
          <cell r="AF490">
            <v>339.94</v>
          </cell>
          <cell r="AG490">
            <v>95.15</v>
          </cell>
          <cell r="AH490">
            <v>132.16</v>
          </cell>
          <cell r="AI490">
            <v>39.659999999999997</v>
          </cell>
          <cell r="AJ490">
            <v>10.57</v>
          </cell>
          <cell r="AK490">
            <v>99.12</v>
          </cell>
          <cell r="AL490">
            <v>29.74</v>
          </cell>
          <cell r="AM490">
            <v>7.93</v>
          </cell>
          <cell r="AN490">
            <v>754.27</v>
          </cell>
          <cell r="AO490">
            <v>143.01</v>
          </cell>
          <cell r="AT490">
            <v>477</v>
          </cell>
          <cell r="AW490">
            <v>5.12</v>
          </cell>
          <cell r="AY490">
            <v>625.13</v>
          </cell>
          <cell r="AZ490">
            <v>2568.79</v>
          </cell>
        </row>
        <row r="491">
          <cell r="I491" t="str">
            <v>ASSISTENTE ADMINISTRATIVO I</v>
          </cell>
          <cell r="J491" t="str">
            <v>01/07/2010</v>
          </cell>
          <cell r="L491">
            <v>1618.68</v>
          </cell>
          <cell r="AE491">
            <v>1618.68</v>
          </cell>
          <cell r="AF491">
            <v>579.36</v>
          </cell>
          <cell r="AG491">
            <v>162.16</v>
          </cell>
          <cell r="AH491">
            <v>1332.02</v>
          </cell>
          <cell r="AI491">
            <v>399.69</v>
          </cell>
          <cell r="AJ491">
            <v>106.56</v>
          </cell>
          <cell r="AK491">
            <v>134.88999999999999</v>
          </cell>
          <cell r="AL491">
            <v>40.47</v>
          </cell>
          <cell r="AM491">
            <v>10.79</v>
          </cell>
          <cell r="AN491">
            <v>2765.94</v>
          </cell>
          <cell r="AO491">
            <v>429.02</v>
          </cell>
          <cell r="AT491">
            <v>477</v>
          </cell>
          <cell r="AW491">
            <v>10.039999999999999</v>
          </cell>
          <cell r="AY491">
            <v>916.06</v>
          </cell>
          <cell r="AZ491">
            <v>5300.68</v>
          </cell>
        </row>
        <row r="492">
          <cell r="I492" t="str">
            <v>AUXILIAR SERVIÇOS II</v>
          </cell>
          <cell r="J492" t="str">
            <v>10/01/2011</v>
          </cell>
          <cell r="L492">
            <v>956.89</v>
          </cell>
          <cell r="Z492">
            <v>800</v>
          </cell>
          <cell r="AC492">
            <v>248.8</v>
          </cell>
          <cell r="AE492">
            <v>2005.69</v>
          </cell>
          <cell r="AF492">
            <v>573.24</v>
          </cell>
          <cell r="AG492">
            <v>160.44999999999999</v>
          </cell>
          <cell r="AH492">
            <v>222.85</v>
          </cell>
          <cell r="AI492">
            <v>66.87</v>
          </cell>
          <cell r="AJ492">
            <v>17.829999999999998</v>
          </cell>
          <cell r="AK492">
            <v>167.14</v>
          </cell>
          <cell r="AL492">
            <v>50.15</v>
          </cell>
          <cell r="AM492">
            <v>13.37</v>
          </cell>
          <cell r="AN492">
            <v>1271.9000000000001</v>
          </cell>
          <cell r="AO492">
            <v>292.42</v>
          </cell>
          <cell r="AT492">
            <v>477</v>
          </cell>
          <cell r="AW492">
            <v>5.12</v>
          </cell>
          <cell r="AY492">
            <v>774.54</v>
          </cell>
          <cell r="AZ492">
            <v>4052.13</v>
          </cell>
        </row>
        <row r="493">
          <cell r="I493" t="str">
            <v>TÉCNICO ELETRO ELETRÔNICO III</v>
          </cell>
          <cell r="J493" t="str">
            <v>08/02/2002</v>
          </cell>
          <cell r="L493">
            <v>2518.86</v>
          </cell>
          <cell r="M493">
            <v>69.27</v>
          </cell>
          <cell r="N493">
            <v>153.81</v>
          </cell>
          <cell r="S493">
            <v>83.96</v>
          </cell>
          <cell r="T493">
            <v>38.450000000000003</v>
          </cell>
          <cell r="AB493">
            <v>755.66</v>
          </cell>
          <cell r="AE493">
            <v>3620.01</v>
          </cell>
          <cell r="AF493">
            <v>1034.6199999999999</v>
          </cell>
          <cell r="AG493">
            <v>289.60000000000002</v>
          </cell>
          <cell r="AH493">
            <v>395.36</v>
          </cell>
          <cell r="AI493">
            <v>118.63</v>
          </cell>
          <cell r="AJ493">
            <v>31.63</v>
          </cell>
          <cell r="AK493">
            <v>293.27999999999997</v>
          </cell>
          <cell r="AL493">
            <v>88</v>
          </cell>
          <cell r="AM493">
            <v>23.46</v>
          </cell>
          <cell r="AN493">
            <v>2274.58</v>
          </cell>
          <cell r="AT493">
            <v>477</v>
          </cell>
          <cell r="AW493">
            <v>16.739999999999998</v>
          </cell>
          <cell r="AY493">
            <v>493.74</v>
          </cell>
          <cell r="AZ493">
            <v>6388.33</v>
          </cell>
        </row>
        <row r="494">
          <cell r="I494" t="str">
            <v>ENGENHEIRO TRAINEE</v>
          </cell>
          <cell r="J494" t="str">
            <v>05/03/2012</v>
          </cell>
          <cell r="L494">
            <v>2666.5</v>
          </cell>
          <cell r="AE494">
            <v>2666.5</v>
          </cell>
          <cell r="AF494">
            <v>762.1</v>
          </cell>
          <cell r="AG494">
            <v>213.31</v>
          </cell>
          <cell r="AH494">
            <v>296.27</v>
          </cell>
          <cell r="AI494">
            <v>88.9</v>
          </cell>
          <cell r="AJ494">
            <v>23.71</v>
          </cell>
          <cell r="AK494">
            <v>222.21</v>
          </cell>
          <cell r="AL494">
            <v>66.680000000000007</v>
          </cell>
          <cell r="AM494">
            <v>17.78</v>
          </cell>
          <cell r="AN494">
            <v>1690.96</v>
          </cell>
          <cell r="AT494">
            <v>477</v>
          </cell>
          <cell r="AW494">
            <v>17.84</v>
          </cell>
          <cell r="AY494">
            <v>494.84</v>
          </cell>
          <cell r="AZ494">
            <v>4852.3</v>
          </cell>
        </row>
        <row r="495">
          <cell r="I495" t="str">
            <v>AGENTE COMERCIAL II</v>
          </cell>
          <cell r="J495" t="str">
            <v>17/09/2012</v>
          </cell>
          <cell r="L495">
            <v>956.89</v>
          </cell>
          <cell r="AE495">
            <v>956.89</v>
          </cell>
          <cell r="AF495">
            <v>127.63</v>
          </cell>
          <cell r="AG495">
            <v>35.72</v>
          </cell>
          <cell r="AN495">
            <v>163.35</v>
          </cell>
          <cell r="AO495">
            <v>194.94</v>
          </cell>
          <cell r="AT495">
            <v>222.6</v>
          </cell>
          <cell r="AW495">
            <v>5.12</v>
          </cell>
          <cell r="AY495">
            <v>422.66</v>
          </cell>
          <cell r="AZ495">
            <v>1542.9</v>
          </cell>
        </row>
        <row r="496">
          <cell r="I496" t="str">
            <v>AGENTE COMERCIAL II</v>
          </cell>
          <cell r="J496" t="str">
            <v>01/04/2008</v>
          </cell>
          <cell r="L496">
            <v>956.89</v>
          </cell>
          <cell r="N496">
            <v>206.69</v>
          </cell>
          <cell r="T496">
            <v>51.67</v>
          </cell>
          <cell r="Z496">
            <v>120</v>
          </cell>
          <cell r="AE496">
            <v>1335.25</v>
          </cell>
          <cell r="AF496">
            <v>381.62</v>
          </cell>
          <cell r="AG496">
            <v>106.82</v>
          </cell>
          <cell r="AH496">
            <v>148.36000000000001</v>
          </cell>
          <cell r="AI496">
            <v>44.52</v>
          </cell>
          <cell r="AJ496">
            <v>11.87</v>
          </cell>
          <cell r="AK496">
            <v>111.27</v>
          </cell>
          <cell r="AL496">
            <v>33.39</v>
          </cell>
          <cell r="AM496">
            <v>8.91</v>
          </cell>
          <cell r="AN496">
            <v>846.76</v>
          </cell>
          <cell r="AO496">
            <v>194.94</v>
          </cell>
          <cell r="AT496">
            <v>477</v>
          </cell>
          <cell r="AU496">
            <v>42.75</v>
          </cell>
          <cell r="AW496">
            <v>5.12</v>
          </cell>
          <cell r="AY496">
            <v>719.81</v>
          </cell>
          <cell r="AZ496">
            <v>2901.8199999999997</v>
          </cell>
        </row>
        <row r="497">
          <cell r="I497" t="str">
            <v>TÉCNICO NÍVEL SUPERIOR I</v>
          </cell>
          <cell r="J497" t="str">
            <v>02/04/2012</v>
          </cell>
          <cell r="L497">
            <v>1100</v>
          </cell>
          <cell r="AE497">
            <v>1100</v>
          </cell>
          <cell r="AF497">
            <v>314.39</v>
          </cell>
          <cell r="AG497">
            <v>88</v>
          </cell>
          <cell r="AH497">
            <v>122.22</v>
          </cell>
          <cell r="AI497">
            <v>36.67</v>
          </cell>
          <cell r="AJ497">
            <v>9.7799999999999994</v>
          </cell>
          <cell r="AK497">
            <v>91.67</v>
          </cell>
          <cell r="AL497">
            <v>27.5</v>
          </cell>
          <cell r="AM497">
            <v>7.33</v>
          </cell>
          <cell r="AN497">
            <v>697.56</v>
          </cell>
          <cell r="AO497">
            <v>143.01</v>
          </cell>
          <cell r="AT497">
            <v>477</v>
          </cell>
          <cell r="AW497">
            <v>6.18</v>
          </cell>
          <cell r="AY497">
            <v>626.19000000000005</v>
          </cell>
          <cell r="AZ497">
            <v>2423.75</v>
          </cell>
        </row>
        <row r="498">
          <cell r="I498" t="str">
            <v>TÉCNICO NÍVEL SUPERIOR II</v>
          </cell>
          <cell r="J498" t="str">
            <v>05/10/1998</v>
          </cell>
          <cell r="L498">
            <v>3403.04</v>
          </cell>
          <cell r="M498">
            <v>204.18</v>
          </cell>
          <cell r="R498">
            <v>28.17</v>
          </cell>
          <cell r="T498">
            <v>7.04</v>
          </cell>
          <cell r="AE498">
            <v>3642.43</v>
          </cell>
          <cell r="AF498">
            <v>1041.03</v>
          </cell>
          <cell r="AG498">
            <v>291.39</v>
          </cell>
          <cell r="AH498">
            <v>404.7</v>
          </cell>
          <cell r="AI498">
            <v>121.43</v>
          </cell>
          <cell r="AJ498">
            <v>32.369999999999997</v>
          </cell>
          <cell r="AK498">
            <v>303.52999999999997</v>
          </cell>
          <cell r="AL498">
            <v>91.08</v>
          </cell>
          <cell r="AM498">
            <v>24.29</v>
          </cell>
          <cell r="AN498">
            <v>2309.8200000000002</v>
          </cell>
          <cell r="AT498">
            <v>477</v>
          </cell>
          <cell r="AW498">
            <v>23.32</v>
          </cell>
          <cell r="AY498">
            <v>500.32</v>
          </cell>
          <cell r="AZ498">
            <v>6452.57</v>
          </cell>
        </row>
        <row r="499">
          <cell r="I499" t="str">
            <v>QUIMICO TRAINEE</v>
          </cell>
          <cell r="J499" t="str">
            <v>12/11/2007</v>
          </cell>
          <cell r="L499">
            <v>2666.5</v>
          </cell>
          <cell r="AC499">
            <v>124.4</v>
          </cell>
          <cell r="AE499">
            <v>2790.9</v>
          </cell>
          <cell r="AF499">
            <v>797.66</v>
          </cell>
          <cell r="AG499">
            <v>223.27</v>
          </cell>
          <cell r="AH499">
            <v>310.10000000000002</v>
          </cell>
          <cell r="AI499">
            <v>93.05</v>
          </cell>
          <cell r="AJ499">
            <v>24.81</v>
          </cell>
          <cell r="AK499">
            <v>232.58</v>
          </cell>
          <cell r="AL499">
            <v>69.78</v>
          </cell>
          <cell r="AM499">
            <v>18.600000000000001</v>
          </cell>
          <cell r="AN499">
            <v>1769.85</v>
          </cell>
          <cell r="AO499">
            <v>143.01</v>
          </cell>
          <cell r="AT499">
            <v>477</v>
          </cell>
          <cell r="AW499">
            <v>17.84</v>
          </cell>
          <cell r="AY499">
            <v>637.85</v>
          </cell>
          <cell r="AZ499">
            <v>5198.6000000000004</v>
          </cell>
        </row>
        <row r="500">
          <cell r="I500" t="str">
            <v>AGENTE COMERCIAL II</v>
          </cell>
          <cell r="J500" t="str">
            <v>16/04/2012</v>
          </cell>
          <cell r="L500">
            <v>956.89</v>
          </cell>
          <cell r="Z500">
            <v>145</v>
          </cell>
          <cell r="AE500">
            <v>1101.8900000000001</v>
          </cell>
          <cell r="AF500">
            <v>296.69</v>
          </cell>
          <cell r="AG500">
            <v>83.04</v>
          </cell>
          <cell r="AH500">
            <v>122.43</v>
          </cell>
          <cell r="AI500">
            <v>36.74</v>
          </cell>
          <cell r="AJ500">
            <v>9.7899999999999991</v>
          </cell>
          <cell r="AK500">
            <v>91.83</v>
          </cell>
          <cell r="AL500">
            <v>27.55</v>
          </cell>
          <cell r="AM500">
            <v>7.35</v>
          </cell>
          <cell r="AN500">
            <v>675.42</v>
          </cell>
          <cell r="AO500">
            <v>143.01</v>
          </cell>
          <cell r="AT500">
            <v>477</v>
          </cell>
          <cell r="AW500">
            <v>5.12</v>
          </cell>
          <cell r="AY500">
            <v>625.13</v>
          </cell>
          <cell r="AZ500">
            <v>2402.44</v>
          </cell>
        </row>
        <row r="501">
          <cell r="I501" t="str">
            <v>AGENTE COMERCIAL II</v>
          </cell>
          <cell r="J501" t="str">
            <v>01/03/2011</v>
          </cell>
          <cell r="L501">
            <v>956.89</v>
          </cell>
          <cell r="Z501">
            <v>100</v>
          </cell>
          <cell r="AE501">
            <v>1056.8900000000001</v>
          </cell>
          <cell r="AF501">
            <v>302.07</v>
          </cell>
          <cell r="AG501">
            <v>84.55</v>
          </cell>
          <cell r="AH501">
            <v>117.43</v>
          </cell>
          <cell r="AI501">
            <v>35.229999999999997</v>
          </cell>
          <cell r="AJ501">
            <v>9.39</v>
          </cell>
          <cell r="AK501">
            <v>88.08</v>
          </cell>
          <cell r="AL501">
            <v>26.43</v>
          </cell>
          <cell r="AM501">
            <v>7.04</v>
          </cell>
          <cell r="AN501">
            <v>670.22</v>
          </cell>
          <cell r="AO501">
            <v>286.02</v>
          </cell>
          <cell r="AT501">
            <v>477</v>
          </cell>
          <cell r="AW501">
            <v>5.12</v>
          </cell>
          <cell r="AY501">
            <v>768.14</v>
          </cell>
          <cell r="AZ501">
            <v>2495.25</v>
          </cell>
        </row>
        <row r="502">
          <cell r="I502" t="str">
            <v>TÉCNICO ELETRO ELETRÔNICO I</v>
          </cell>
          <cell r="J502" t="str">
            <v>06/03/2007</v>
          </cell>
          <cell r="L502">
            <v>1320.77</v>
          </cell>
          <cell r="S502">
            <v>264.14999999999998</v>
          </cell>
          <cell r="AB502">
            <v>396.23</v>
          </cell>
          <cell r="AE502">
            <v>1981.15</v>
          </cell>
          <cell r="AF502">
            <v>566.23</v>
          </cell>
          <cell r="AG502">
            <v>158.49</v>
          </cell>
          <cell r="AH502">
            <v>220.13</v>
          </cell>
          <cell r="AI502">
            <v>66.05</v>
          </cell>
          <cell r="AJ502">
            <v>17.61</v>
          </cell>
          <cell r="AK502">
            <v>165.09</v>
          </cell>
          <cell r="AL502">
            <v>49.54</v>
          </cell>
          <cell r="AM502">
            <v>13.21</v>
          </cell>
          <cell r="AN502">
            <v>1256.3499999999999</v>
          </cell>
          <cell r="AO502">
            <v>429.02</v>
          </cell>
          <cell r="AT502">
            <v>477</v>
          </cell>
          <cell r="AW502">
            <v>7.83</v>
          </cell>
          <cell r="AY502">
            <v>913.85</v>
          </cell>
          <cell r="AZ502">
            <v>4151.3500000000004</v>
          </cell>
        </row>
        <row r="503">
          <cell r="I503" t="str">
            <v>ENGENHEIRO TRAINEE</v>
          </cell>
          <cell r="J503" t="str">
            <v>16/07/2012</v>
          </cell>
          <cell r="L503">
            <v>2666.5</v>
          </cell>
          <cell r="AE503">
            <v>2666.5</v>
          </cell>
          <cell r="AF503">
            <v>762.1</v>
          </cell>
          <cell r="AG503">
            <v>213.31</v>
          </cell>
          <cell r="AH503">
            <v>296.27</v>
          </cell>
          <cell r="AI503">
            <v>88.9</v>
          </cell>
          <cell r="AJ503">
            <v>23.71</v>
          </cell>
          <cell r="AK503">
            <v>222.21</v>
          </cell>
          <cell r="AL503">
            <v>66.680000000000007</v>
          </cell>
          <cell r="AM503">
            <v>17.78</v>
          </cell>
          <cell r="AN503">
            <v>1690.96</v>
          </cell>
          <cell r="AO503">
            <v>143.01</v>
          </cell>
          <cell r="AT503">
            <v>477</v>
          </cell>
          <cell r="AW503">
            <v>17.84</v>
          </cell>
          <cell r="AY503">
            <v>637.85</v>
          </cell>
          <cell r="AZ503">
            <v>4995.3099999999995</v>
          </cell>
        </row>
        <row r="504">
          <cell r="I504" t="str">
            <v>ASSISTENTE ADMINISTRATIVO I</v>
          </cell>
          <cell r="J504" t="str">
            <v>08/08/2011</v>
          </cell>
          <cell r="L504">
            <v>839.23</v>
          </cell>
          <cell r="Z504">
            <v>200</v>
          </cell>
          <cell r="AE504">
            <v>1039.23</v>
          </cell>
          <cell r="AF504">
            <v>297.02</v>
          </cell>
          <cell r="AG504">
            <v>83.13</v>
          </cell>
          <cell r="AH504">
            <v>115.47</v>
          </cell>
          <cell r="AI504">
            <v>34.64</v>
          </cell>
          <cell r="AJ504">
            <v>9.24</v>
          </cell>
          <cell r="AK504">
            <v>86.6</v>
          </cell>
          <cell r="AL504">
            <v>25.98</v>
          </cell>
          <cell r="AM504">
            <v>6.93</v>
          </cell>
          <cell r="AN504">
            <v>659.01</v>
          </cell>
          <cell r="AO504">
            <v>292.42</v>
          </cell>
          <cell r="AT504">
            <v>477</v>
          </cell>
          <cell r="AU504">
            <v>108.3</v>
          </cell>
          <cell r="AW504">
            <v>4.24</v>
          </cell>
          <cell r="AY504">
            <v>881.96</v>
          </cell>
          <cell r="AZ504">
            <v>2580.1999999999998</v>
          </cell>
        </row>
        <row r="505">
          <cell r="I505" t="str">
            <v>AGENTE COMERCIAL I</v>
          </cell>
          <cell r="J505" t="str">
            <v>05/05/2010</v>
          </cell>
          <cell r="L505">
            <v>956.89</v>
          </cell>
          <cell r="N505">
            <v>0.72</v>
          </cell>
          <cell r="T505">
            <v>0.18</v>
          </cell>
          <cell r="Z505">
            <v>391</v>
          </cell>
          <cell r="AE505">
            <v>1348.79</v>
          </cell>
          <cell r="AF505">
            <v>376.38</v>
          </cell>
          <cell r="AG505">
            <v>105.35</v>
          </cell>
          <cell r="AH505">
            <v>149.86000000000001</v>
          </cell>
          <cell r="AI505">
            <v>44.97</v>
          </cell>
          <cell r="AJ505">
            <v>11.99</v>
          </cell>
          <cell r="AK505">
            <v>112.4</v>
          </cell>
          <cell r="AL505">
            <v>33.72</v>
          </cell>
          <cell r="AM505">
            <v>8.99</v>
          </cell>
          <cell r="AN505">
            <v>843.66</v>
          </cell>
          <cell r="AO505">
            <v>286.02</v>
          </cell>
          <cell r="AT505">
            <v>477</v>
          </cell>
          <cell r="AU505">
            <v>105.45</v>
          </cell>
          <cell r="AW505">
            <v>5.12</v>
          </cell>
          <cell r="AY505">
            <v>873.59</v>
          </cell>
          <cell r="AZ505">
            <v>3066.04</v>
          </cell>
        </row>
        <row r="506">
          <cell r="I506" t="str">
            <v>ASSISTENTE ADMINISTRATIVO I</v>
          </cell>
          <cell r="J506" t="str">
            <v>20/02/2012</v>
          </cell>
          <cell r="L506">
            <v>839.23</v>
          </cell>
          <cell r="AE506">
            <v>839.23</v>
          </cell>
          <cell r="AF506">
            <v>239.86</v>
          </cell>
          <cell r="AG506">
            <v>67.13</v>
          </cell>
          <cell r="AH506">
            <v>93.26</v>
          </cell>
          <cell r="AI506">
            <v>27.98</v>
          </cell>
          <cell r="AJ506">
            <v>7.46</v>
          </cell>
          <cell r="AK506">
            <v>69.94</v>
          </cell>
          <cell r="AL506">
            <v>20.99</v>
          </cell>
          <cell r="AM506">
            <v>5.59</v>
          </cell>
          <cell r="AN506">
            <v>532.21</v>
          </cell>
          <cell r="AO506">
            <v>97.47</v>
          </cell>
          <cell r="AT506">
            <v>477</v>
          </cell>
          <cell r="AW506">
            <v>4.24</v>
          </cell>
          <cell r="AY506">
            <v>578.71</v>
          </cell>
          <cell r="AZ506">
            <v>1950.15</v>
          </cell>
        </row>
        <row r="507">
          <cell r="I507" t="str">
            <v>ANALISTA COMUNICAÇÃO II</v>
          </cell>
          <cell r="J507" t="str">
            <v>20/06/2011</v>
          </cell>
          <cell r="L507">
            <v>2559.84</v>
          </cell>
          <cell r="AE507">
            <v>2559.84</v>
          </cell>
          <cell r="AF507">
            <v>731.62</v>
          </cell>
          <cell r="AG507">
            <v>204.78</v>
          </cell>
          <cell r="AH507">
            <v>284.81</v>
          </cell>
          <cell r="AI507">
            <v>85.46</v>
          </cell>
          <cell r="AJ507">
            <v>22.78</v>
          </cell>
          <cell r="AK507">
            <v>213.32</v>
          </cell>
          <cell r="AL507">
            <v>64.010000000000005</v>
          </cell>
          <cell r="AM507">
            <v>17.07</v>
          </cell>
          <cell r="AN507">
            <v>1623.85</v>
          </cell>
          <cell r="AO507">
            <v>143.01</v>
          </cell>
          <cell r="AT507">
            <v>477</v>
          </cell>
          <cell r="AW507">
            <v>17.05</v>
          </cell>
          <cell r="AY507">
            <v>637.05999999999995</v>
          </cell>
          <cell r="AZ507">
            <v>4820.75</v>
          </cell>
        </row>
        <row r="508">
          <cell r="I508" t="str">
            <v>ASSISTENTE ADMINISTRATIVO III</v>
          </cell>
          <cell r="J508" t="str">
            <v>07/01/2005</v>
          </cell>
          <cell r="L508">
            <v>1768.16</v>
          </cell>
          <cell r="AE508">
            <v>1768.16</v>
          </cell>
          <cell r="AF508">
            <v>505.35</v>
          </cell>
          <cell r="AG508">
            <v>141.44999999999999</v>
          </cell>
          <cell r="AH508">
            <v>921.99</v>
          </cell>
          <cell r="AI508">
            <v>276.64999999999998</v>
          </cell>
          <cell r="AJ508">
            <v>73.760000000000005</v>
          </cell>
          <cell r="AK508">
            <v>363.02</v>
          </cell>
          <cell r="AL508">
            <v>108.93</v>
          </cell>
          <cell r="AM508">
            <v>29.04</v>
          </cell>
          <cell r="AN508">
            <v>2420.19</v>
          </cell>
          <cell r="AO508">
            <v>143.01</v>
          </cell>
          <cell r="AT508">
            <v>477</v>
          </cell>
          <cell r="AW508">
            <v>11.16</v>
          </cell>
          <cell r="AY508">
            <v>631.16999999999996</v>
          </cell>
          <cell r="AZ508">
            <v>4819.5200000000004</v>
          </cell>
        </row>
        <row r="509">
          <cell r="I509" t="str">
            <v>AUXILIAR SERVIÇOS II</v>
          </cell>
          <cell r="J509" t="str">
            <v>14/03/2005</v>
          </cell>
          <cell r="L509">
            <v>886.18</v>
          </cell>
          <cell r="AE509">
            <v>886.18</v>
          </cell>
          <cell r="AF509">
            <v>253.28</v>
          </cell>
          <cell r="AG509">
            <v>70.89</v>
          </cell>
          <cell r="AH509">
            <v>99.17</v>
          </cell>
          <cell r="AI509">
            <v>29.76</v>
          </cell>
          <cell r="AJ509">
            <v>7.93</v>
          </cell>
          <cell r="AK509">
            <v>73.849999999999994</v>
          </cell>
          <cell r="AL509">
            <v>22.16</v>
          </cell>
          <cell r="AM509">
            <v>5.9</v>
          </cell>
          <cell r="AN509">
            <v>562.94000000000005</v>
          </cell>
          <cell r="AO509">
            <v>584.83000000000004</v>
          </cell>
          <cell r="AT509">
            <v>477</v>
          </cell>
          <cell r="AW509">
            <v>4.59</v>
          </cell>
          <cell r="AY509">
            <v>1066.42</v>
          </cell>
          <cell r="AZ509">
            <v>2515.54</v>
          </cell>
        </row>
        <row r="510">
          <cell r="I510" t="str">
            <v>GESTOR CCO</v>
          </cell>
          <cell r="J510" t="str">
            <v>02/07/1992</v>
          </cell>
          <cell r="L510">
            <v>4732.6400000000003</v>
          </cell>
          <cell r="M510">
            <v>334.21</v>
          </cell>
          <cell r="AE510">
            <v>5066.8500000000004</v>
          </cell>
          <cell r="AF510">
            <v>1448.14</v>
          </cell>
          <cell r="AG510">
            <v>405.34</v>
          </cell>
          <cell r="AH510">
            <v>562.98</v>
          </cell>
          <cell r="AI510">
            <v>168.92</v>
          </cell>
          <cell r="AJ510">
            <v>45.04</v>
          </cell>
          <cell r="AK510">
            <v>422.24</v>
          </cell>
          <cell r="AL510">
            <v>126.7</v>
          </cell>
          <cell r="AM510">
            <v>33.78</v>
          </cell>
          <cell r="AN510">
            <v>3213.14</v>
          </cell>
          <cell r="AT510">
            <v>477</v>
          </cell>
          <cell r="AW510">
            <v>33.21</v>
          </cell>
          <cell r="AY510">
            <v>510.21</v>
          </cell>
          <cell r="AZ510">
            <v>8790.2000000000007</v>
          </cell>
        </row>
        <row r="511">
          <cell r="I511" t="str">
            <v>ANALISTA FINANCEIRO I</v>
          </cell>
          <cell r="J511" t="str">
            <v>07/05/2012</v>
          </cell>
          <cell r="L511">
            <v>1200</v>
          </cell>
          <cell r="N511">
            <v>90.6</v>
          </cell>
          <cell r="T511">
            <v>22.65</v>
          </cell>
          <cell r="AE511">
            <v>1313.25</v>
          </cell>
          <cell r="AF511">
            <v>375.34</v>
          </cell>
          <cell r="AG511">
            <v>105.06</v>
          </cell>
          <cell r="AH511">
            <v>145.91999999999999</v>
          </cell>
          <cell r="AI511">
            <v>43.78</v>
          </cell>
          <cell r="AJ511">
            <v>11.68</v>
          </cell>
          <cell r="AK511">
            <v>109.44</v>
          </cell>
          <cell r="AL511">
            <v>32.840000000000003</v>
          </cell>
          <cell r="AM511">
            <v>8.76</v>
          </cell>
          <cell r="AN511">
            <v>832.82</v>
          </cell>
          <cell r="AO511">
            <v>143.01</v>
          </cell>
          <cell r="AT511">
            <v>477</v>
          </cell>
          <cell r="AW511">
            <v>6.93</v>
          </cell>
          <cell r="AY511">
            <v>626.94000000000005</v>
          </cell>
          <cell r="AZ511">
            <v>2773.01</v>
          </cell>
        </row>
        <row r="512">
          <cell r="I512" t="str">
            <v>AGENTE COMERCIAL II</v>
          </cell>
          <cell r="J512" t="str">
            <v>01/03/2011</v>
          </cell>
          <cell r="L512">
            <v>956.89</v>
          </cell>
          <cell r="N512">
            <v>124.64</v>
          </cell>
          <cell r="T512">
            <v>31.16</v>
          </cell>
          <cell r="Z512">
            <v>608</v>
          </cell>
          <cell r="AE512">
            <v>1720.69</v>
          </cell>
          <cell r="AF512">
            <v>491.79</v>
          </cell>
          <cell r="AG512">
            <v>137.65</v>
          </cell>
          <cell r="AH512">
            <v>-1069.26</v>
          </cell>
          <cell r="AI512">
            <v>-320.83</v>
          </cell>
          <cell r="AJ512">
            <v>-85.54</v>
          </cell>
          <cell r="AK512">
            <v>143.38999999999999</v>
          </cell>
          <cell r="AL512">
            <v>43.03</v>
          </cell>
          <cell r="AM512">
            <v>11.48</v>
          </cell>
          <cell r="AN512">
            <v>-648.29</v>
          </cell>
          <cell r="AO512">
            <v>143.01</v>
          </cell>
          <cell r="AT512">
            <v>477</v>
          </cell>
          <cell r="AW512">
            <v>5.12</v>
          </cell>
          <cell r="AY512">
            <v>625.13</v>
          </cell>
          <cell r="AZ512">
            <v>1697.5300000000002</v>
          </cell>
        </row>
        <row r="513">
          <cell r="I513" t="str">
            <v>TÉCNICO ELETRO ELETRÔNICO I</v>
          </cell>
          <cell r="J513" t="str">
            <v>12/06/2007</v>
          </cell>
          <cell r="L513">
            <v>1935.67</v>
          </cell>
          <cell r="O513">
            <v>294.83999999999997</v>
          </cell>
          <cell r="T513">
            <v>73.709999999999994</v>
          </cell>
          <cell r="AB513">
            <v>580.70000000000005</v>
          </cell>
          <cell r="AE513">
            <v>2884.92</v>
          </cell>
          <cell r="AF513">
            <v>824.53</v>
          </cell>
          <cell r="AG513">
            <v>230.79</v>
          </cell>
          <cell r="AH513">
            <v>311.10000000000002</v>
          </cell>
          <cell r="AI513">
            <v>93.35</v>
          </cell>
          <cell r="AJ513">
            <v>24.89</v>
          </cell>
          <cell r="AK513">
            <v>233.32</v>
          </cell>
          <cell r="AL513">
            <v>70.010000000000005</v>
          </cell>
          <cell r="AM513">
            <v>18.670000000000002</v>
          </cell>
          <cell r="AN513">
            <v>1806.66</v>
          </cell>
          <cell r="AO513">
            <v>572.03</v>
          </cell>
          <cell r="AT513">
            <v>477</v>
          </cell>
          <cell r="AW513">
            <v>12.4</v>
          </cell>
          <cell r="AY513">
            <v>1061.43</v>
          </cell>
          <cell r="AZ513">
            <v>5753.01</v>
          </cell>
        </row>
        <row r="514">
          <cell r="I514" t="str">
            <v>ASSISTENTE ADMINISTRATIVO I</v>
          </cell>
          <cell r="J514" t="str">
            <v>23/10/2007</v>
          </cell>
          <cell r="L514">
            <v>956.89</v>
          </cell>
          <cell r="AE514">
            <v>956.89</v>
          </cell>
          <cell r="AF514">
            <v>264.37</v>
          </cell>
          <cell r="AG514">
            <v>73.989999999999995</v>
          </cell>
          <cell r="AH514">
            <v>106.89</v>
          </cell>
          <cell r="AI514">
            <v>32.08</v>
          </cell>
          <cell r="AJ514">
            <v>8.5500000000000007</v>
          </cell>
          <cell r="AK514">
            <v>79.739999999999995</v>
          </cell>
          <cell r="AL514">
            <v>23.93</v>
          </cell>
          <cell r="AM514">
            <v>6.37</v>
          </cell>
          <cell r="AN514">
            <v>595.91999999999996</v>
          </cell>
          <cell r="AO514">
            <v>194.94</v>
          </cell>
          <cell r="AT514">
            <v>477</v>
          </cell>
          <cell r="AU514">
            <v>99.75</v>
          </cell>
          <cell r="AW514">
            <v>5.12</v>
          </cell>
          <cell r="AX514">
            <v>104</v>
          </cell>
          <cell r="AY514">
            <v>880.81</v>
          </cell>
          <cell r="AZ514">
            <v>2433.62</v>
          </cell>
        </row>
        <row r="515">
          <cell r="I515" t="str">
            <v>AUXILIAR DE SERVIÇOS GERAIS</v>
          </cell>
          <cell r="J515" t="str">
            <v>02/05/2011</v>
          </cell>
          <cell r="L515">
            <v>652.23</v>
          </cell>
          <cell r="AE515">
            <v>652.23</v>
          </cell>
          <cell r="AF515">
            <v>186.41</v>
          </cell>
          <cell r="AG515">
            <v>52.17</v>
          </cell>
          <cell r="AH515">
            <v>72.47</v>
          </cell>
          <cell r="AI515">
            <v>21.75</v>
          </cell>
          <cell r="AJ515">
            <v>5.8</v>
          </cell>
          <cell r="AK515">
            <v>54.36</v>
          </cell>
          <cell r="AL515">
            <v>16.309999999999999</v>
          </cell>
          <cell r="AM515">
            <v>4.34</v>
          </cell>
          <cell r="AN515">
            <v>413.61</v>
          </cell>
          <cell r="AO515">
            <v>292.42</v>
          </cell>
          <cell r="AQ515">
            <v>215.83</v>
          </cell>
          <cell r="AT515">
            <v>477</v>
          </cell>
          <cell r="AW515">
            <v>2.85</v>
          </cell>
          <cell r="AY515">
            <v>988.1</v>
          </cell>
          <cell r="AZ515">
            <v>2053.94</v>
          </cell>
        </row>
        <row r="516">
          <cell r="I516" t="str">
            <v>ESTAGIÁRIO II</v>
          </cell>
          <cell r="J516" t="str">
            <v>09/04/2012</v>
          </cell>
          <cell r="L516">
            <v>643.13</v>
          </cell>
          <cell r="AT516">
            <v>265.5</v>
          </cell>
          <cell r="AW516">
            <v>4.78</v>
          </cell>
          <cell r="AY516">
            <v>270.27999999999997</v>
          </cell>
          <cell r="AZ516">
            <v>270.27999999999997</v>
          </cell>
        </row>
        <row r="517">
          <cell r="I517" t="str">
            <v>ASSISTENTE ADMINISTRATIVO II</v>
          </cell>
          <cell r="J517" t="str">
            <v>02/02/2006</v>
          </cell>
          <cell r="L517">
            <v>1226.98</v>
          </cell>
          <cell r="N517">
            <v>63.05</v>
          </cell>
          <cell r="T517">
            <v>15.76</v>
          </cell>
          <cell r="Z517">
            <v>265</v>
          </cell>
          <cell r="AE517">
            <v>1570.79</v>
          </cell>
          <cell r="AF517">
            <v>448.94</v>
          </cell>
          <cell r="AG517">
            <v>125.66</v>
          </cell>
          <cell r="AH517">
            <v>174.53</v>
          </cell>
          <cell r="AI517">
            <v>52.37</v>
          </cell>
          <cell r="AJ517">
            <v>13.97</v>
          </cell>
          <cell r="AK517">
            <v>130.9</v>
          </cell>
          <cell r="AL517">
            <v>39.270000000000003</v>
          </cell>
          <cell r="AM517">
            <v>10.48</v>
          </cell>
          <cell r="AN517">
            <v>996.12</v>
          </cell>
          <cell r="AO517">
            <v>97.47</v>
          </cell>
          <cell r="AT517">
            <v>477</v>
          </cell>
          <cell r="AW517">
            <v>7.13</v>
          </cell>
          <cell r="AY517">
            <v>581.6</v>
          </cell>
          <cell r="AZ517">
            <v>3148.51</v>
          </cell>
        </row>
        <row r="518">
          <cell r="I518" t="str">
            <v>ANALISTA COMERCIAL</v>
          </cell>
          <cell r="J518" t="str">
            <v>20/07/1998</v>
          </cell>
          <cell r="L518">
            <v>1785.25</v>
          </cell>
          <cell r="M518">
            <v>107.11</v>
          </cell>
          <cell r="AE518">
            <v>1892.36</v>
          </cell>
          <cell r="AF518">
            <v>540.85</v>
          </cell>
          <cell r="AG518">
            <v>151.38</v>
          </cell>
          <cell r="AH518">
            <v>210.26</v>
          </cell>
          <cell r="AI518">
            <v>63.09</v>
          </cell>
          <cell r="AJ518">
            <v>16.82</v>
          </cell>
          <cell r="AK518">
            <v>157.69</v>
          </cell>
          <cell r="AL518">
            <v>47.31</v>
          </cell>
          <cell r="AM518">
            <v>12.61</v>
          </cell>
          <cell r="AN518">
            <v>1200.01</v>
          </cell>
          <cell r="AO518">
            <v>286.02</v>
          </cell>
          <cell r="AT518">
            <v>477</v>
          </cell>
          <cell r="AW518">
            <v>11.28</v>
          </cell>
          <cell r="AY518">
            <v>774.3</v>
          </cell>
          <cell r="AZ518">
            <v>3866.67</v>
          </cell>
        </row>
        <row r="519">
          <cell r="I519" t="str">
            <v>ASSISTENTE ADMINISTRATIVO II</v>
          </cell>
          <cell r="J519" t="str">
            <v>25/11/2003</v>
          </cell>
          <cell r="L519">
            <v>1473.47</v>
          </cell>
          <cell r="M519">
            <v>13.73</v>
          </cell>
          <cell r="AE519">
            <v>1487.2</v>
          </cell>
          <cell r="AF519">
            <v>425.05</v>
          </cell>
          <cell r="AG519">
            <v>118.97</v>
          </cell>
          <cell r="AH519">
            <v>167.69</v>
          </cell>
          <cell r="AI519">
            <v>50.32</v>
          </cell>
          <cell r="AJ519">
            <v>13.42</v>
          </cell>
          <cell r="AK519">
            <v>123.93</v>
          </cell>
          <cell r="AL519">
            <v>37.19</v>
          </cell>
          <cell r="AM519">
            <v>9.91</v>
          </cell>
          <cell r="AN519">
            <v>946.48</v>
          </cell>
          <cell r="AO519">
            <v>292.42</v>
          </cell>
          <cell r="AQ519">
            <v>215.83</v>
          </cell>
          <cell r="AT519">
            <v>477</v>
          </cell>
          <cell r="AW519">
            <v>8.9600000000000009</v>
          </cell>
          <cell r="AY519">
            <v>994.21</v>
          </cell>
          <cell r="AZ519">
            <v>3427.8900000000003</v>
          </cell>
        </row>
        <row r="520">
          <cell r="I520" t="str">
            <v>AUXILIAR SERVIÇOS II</v>
          </cell>
          <cell r="J520" t="str">
            <v>15/07/2003</v>
          </cell>
          <cell r="K520" t="str">
            <v>09/04/2009</v>
          </cell>
          <cell r="L520">
            <v>732.31</v>
          </cell>
          <cell r="AE520">
            <v>732.31</v>
          </cell>
          <cell r="AO520">
            <v>389.89</v>
          </cell>
          <cell r="AW520">
            <v>5.45</v>
          </cell>
          <cell r="AY520">
            <v>395.34</v>
          </cell>
          <cell r="AZ520">
            <v>1127.6499999999999</v>
          </cell>
        </row>
        <row r="521">
          <cell r="I521" t="str">
            <v>ANALISTA DEPARTAMENTO PESSOAL I</v>
          </cell>
          <cell r="J521" t="str">
            <v>22/06/2012</v>
          </cell>
          <cell r="L521">
            <v>1302.02</v>
          </cell>
          <cell r="N521">
            <v>170.56</v>
          </cell>
          <cell r="O521">
            <v>13.02</v>
          </cell>
          <cell r="T521">
            <v>45.9</v>
          </cell>
          <cell r="AE521">
            <v>1531.5</v>
          </cell>
          <cell r="AF521">
            <v>437.71</v>
          </cell>
          <cell r="AG521">
            <v>122.52</v>
          </cell>
          <cell r="AH521">
            <v>165.34</v>
          </cell>
          <cell r="AI521">
            <v>49.61</v>
          </cell>
          <cell r="AJ521">
            <v>13.23</v>
          </cell>
          <cell r="AK521">
            <v>124.01</v>
          </cell>
          <cell r="AL521">
            <v>37.21</v>
          </cell>
          <cell r="AM521">
            <v>9.92</v>
          </cell>
          <cell r="AN521">
            <v>959.55</v>
          </cell>
          <cell r="AO521">
            <v>623.97</v>
          </cell>
          <cell r="AQ521">
            <v>215.83</v>
          </cell>
          <cell r="AT521">
            <v>477</v>
          </cell>
          <cell r="AW521">
            <v>7.69</v>
          </cell>
          <cell r="AY521">
            <v>1324.49</v>
          </cell>
          <cell r="AZ521">
            <v>3815.54</v>
          </cell>
        </row>
        <row r="522">
          <cell r="I522" t="str">
            <v>ASSESSOR DIRETORIA I</v>
          </cell>
          <cell r="J522" t="str">
            <v>21/01/2003</v>
          </cell>
          <cell r="L522">
            <v>3347.44</v>
          </cell>
          <cell r="M522">
            <v>61.37</v>
          </cell>
          <cell r="Z522">
            <v>33.54</v>
          </cell>
          <cell r="AE522">
            <v>3442.35</v>
          </cell>
          <cell r="AF522">
            <v>983.85</v>
          </cell>
          <cell r="AG522">
            <v>275.38</v>
          </cell>
          <cell r="AH522">
            <v>382.07</v>
          </cell>
          <cell r="AI522">
            <v>114.65</v>
          </cell>
          <cell r="AJ522">
            <v>30.57</v>
          </cell>
          <cell r="AK522">
            <v>286.86</v>
          </cell>
          <cell r="AL522">
            <v>86.08</v>
          </cell>
          <cell r="AM522">
            <v>22.95</v>
          </cell>
          <cell r="AN522">
            <v>2182.41</v>
          </cell>
          <cell r="AO522">
            <v>421.94</v>
          </cell>
          <cell r="AT522">
            <v>477</v>
          </cell>
          <cell r="AW522">
            <v>22.9</v>
          </cell>
          <cell r="AY522">
            <v>921.84</v>
          </cell>
          <cell r="AZ522">
            <v>6546.6</v>
          </cell>
        </row>
        <row r="523">
          <cell r="I523" t="str">
            <v>AGENTE COMERCIAL II</v>
          </cell>
          <cell r="J523" t="str">
            <v>01/04/2010</v>
          </cell>
          <cell r="L523">
            <v>956.89</v>
          </cell>
          <cell r="Z523">
            <v>190</v>
          </cell>
          <cell r="AE523">
            <v>1146.8900000000001</v>
          </cell>
          <cell r="AF523">
            <v>318.67</v>
          </cell>
          <cell r="AG523">
            <v>89.19</v>
          </cell>
          <cell r="AH523">
            <v>127.43</v>
          </cell>
          <cell r="AI523">
            <v>38.24</v>
          </cell>
          <cell r="AJ523">
            <v>10.19</v>
          </cell>
          <cell r="AK523">
            <v>95.57</v>
          </cell>
          <cell r="AL523">
            <v>28.68</v>
          </cell>
          <cell r="AM523">
            <v>7.64</v>
          </cell>
          <cell r="AN523">
            <v>715.61</v>
          </cell>
          <cell r="AT523">
            <v>477</v>
          </cell>
          <cell r="AW523">
            <v>5.12</v>
          </cell>
          <cell r="AY523">
            <v>482.12</v>
          </cell>
          <cell r="AZ523">
            <v>2344.62</v>
          </cell>
        </row>
        <row r="524">
          <cell r="I524" t="str">
            <v>ASSISTENTE ADMINISTRATIVO I</v>
          </cell>
          <cell r="J524" t="str">
            <v>20/02/2012</v>
          </cell>
          <cell r="L524">
            <v>839.23</v>
          </cell>
          <cell r="N524">
            <v>10.91</v>
          </cell>
          <cell r="T524">
            <v>2.73</v>
          </cell>
          <cell r="Z524">
            <v>285</v>
          </cell>
          <cell r="AE524">
            <v>1137.8699999999999</v>
          </cell>
          <cell r="AF524">
            <v>325.20999999999998</v>
          </cell>
          <cell r="AG524">
            <v>91.02</v>
          </cell>
          <cell r="AH524">
            <v>127.04</v>
          </cell>
          <cell r="AI524">
            <v>38.119999999999997</v>
          </cell>
          <cell r="AJ524">
            <v>10.16</v>
          </cell>
          <cell r="AK524">
            <v>95.28</v>
          </cell>
          <cell r="AL524">
            <v>28.59</v>
          </cell>
          <cell r="AM524">
            <v>7.62</v>
          </cell>
          <cell r="AN524">
            <v>723.04</v>
          </cell>
          <cell r="AO524">
            <v>143.01</v>
          </cell>
          <cell r="AT524">
            <v>477</v>
          </cell>
          <cell r="AW524">
            <v>4.24</v>
          </cell>
          <cell r="AY524">
            <v>624.25</v>
          </cell>
          <cell r="AZ524">
            <v>2485.16</v>
          </cell>
        </row>
        <row r="525">
          <cell r="I525" t="str">
            <v>AUXILIAR SERVIÇOS I</v>
          </cell>
          <cell r="J525" t="str">
            <v>19/07/2002</v>
          </cell>
          <cell r="K525" t="str">
            <v>01/09/2007</v>
          </cell>
          <cell r="L525">
            <v>622</v>
          </cell>
          <cell r="AE525">
            <v>622</v>
          </cell>
          <cell r="AH525">
            <v>69.11</v>
          </cell>
          <cell r="AI525">
            <v>20.73</v>
          </cell>
          <cell r="AJ525">
            <v>5.52</v>
          </cell>
          <cell r="AN525">
            <v>95.36</v>
          </cell>
          <cell r="AO525">
            <v>292.42</v>
          </cell>
          <cell r="AW525">
            <v>2.63</v>
          </cell>
          <cell r="AY525">
            <v>295.05</v>
          </cell>
          <cell r="AZ525">
            <v>1012.4100000000001</v>
          </cell>
        </row>
        <row r="526">
          <cell r="I526" t="str">
            <v>GESTOR COMERCIAL</v>
          </cell>
          <cell r="J526" t="str">
            <v>01/08/2006</v>
          </cell>
          <cell r="L526">
            <v>3006.98</v>
          </cell>
          <cell r="AE526">
            <v>3006.98</v>
          </cell>
          <cell r="AF526">
            <v>859.42</v>
          </cell>
          <cell r="AG526">
            <v>240.55</v>
          </cell>
          <cell r="AH526">
            <v>334.11</v>
          </cell>
          <cell r="AI526">
            <v>100.25</v>
          </cell>
          <cell r="AJ526">
            <v>26.73</v>
          </cell>
          <cell r="AK526">
            <v>250.58</v>
          </cell>
          <cell r="AL526">
            <v>75.19</v>
          </cell>
          <cell r="AM526">
            <v>20.05</v>
          </cell>
          <cell r="AN526">
            <v>1906.88</v>
          </cell>
          <cell r="AO526">
            <v>194.94</v>
          </cell>
          <cell r="AQ526">
            <v>215.83</v>
          </cell>
          <cell r="AT526">
            <v>477</v>
          </cell>
          <cell r="AW526">
            <v>20.37</v>
          </cell>
          <cell r="AY526">
            <v>908.14</v>
          </cell>
          <cell r="AZ526">
            <v>5822</v>
          </cell>
        </row>
        <row r="527">
          <cell r="I527" t="str">
            <v>ASSISTENTE ADMINISTRATIVO I</v>
          </cell>
          <cell r="J527" t="str">
            <v>04/04/2012</v>
          </cell>
          <cell r="L527">
            <v>924</v>
          </cell>
          <cell r="Z527">
            <v>120</v>
          </cell>
          <cell r="AE527">
            <v>1044</v>
          </cell>
          <cell r="AF527">
            <v>298.38</v>
          </cell>
          <cell r="AG527">
            <v>83.52</v>
          </cell>
          <cell r="AH527">
            <v>116</v>
          </cell>
          <cell r="AI527">
            <v>34.81</v>
          </cell>
          <cell r="AJ527">
            <v>9.2799999999999994</v>
          </cell>
          <cell r="AK527">
            <v>87</v>
          </cell>
          <cell r="AL527">
            <v>26.1</v>
          </cell>
          <cell r="AM527">
            <v>6.96</v>
          </cell>
          <cell r="AN527">
            <v>662.05</v>
          </cell>
          <cell r="AO527">
            <v>194.94</v>
          </cell>
          <cell r="AT527">
            <v>477</v>
          </cell>
          <cell r="AW527">
            <v>4.87</v>
          </cell>
          <cell r="AY527">
            <v>676.81</v>
          </cell>
          <cell r="AZ527">
            <v>2382.8599999999997</v>
          </cell>
        </row>
        <row r="528">
          <cell r="I528" t="str">
            <v>ASSISTENTE ADMINISTRATIVO I</v>
          </cell>
          <cell r="J528" t="str">
            <v>01/07/2011</v>
          </cell>
          <cell r="L528">
            <v>839.23</v>
          </cell>
          <cell r="AE528">
            <v>839.23</v>
          </cell>
          <cell r="AH528">
            <v>93.25</v>
          </cell>
          <cell r="AI528">
            <v>27.98</v>
          </cell>
          <cell r="AJ528">
            <v>7.46</v>
          </cell>
          <cell r="AN528">
            <v>128.69</v>
          </cell>
          <cell r="AT528">
            <v>477</v>
          </cell>
          <cell r="AW528">
            <v>4.24</v>
          </cell>
          <cell r="AY528">
            <v>481.24</v>
          </cell>
          <cell r="AZ528">
            <v>1449.16</v>
          </cell>
        </row>
        <row r="529">
          <cell r="I529" t="str">
            <v>AGENTE COMERCIAL II</v>
          </cell>
          <cell r="J529" t="str">
            <v>10/01/2011</v>
          </cell>
          <cell r="L529">
            <v>956.89</v>
          </cell>
          <cell r="Z529">
            <v>392</v>
          </cell>
          <cell r="AE529">
            <v>1348.89</v>
          </cell>
          <cell r="AF529">
            <v>385.52</v>
          </cell>
          <cell r="AG529">
            <v>107.91</v>
          </cell>
          <cell r="AH529">
            <v>149.88</v>
          </cell>
          <cell r="AI529">
            <v>44.98</v>
          </cell>
          <cell r="AJ529">
            <v>11.99</v>
          </cell>
          <cell r="AK529">
            <v>112.41</v>
          </cell>
          <cell r="AL529">
            <v>33.729999999999997</v>
          </cell>
          <cell r="AM529">
            <v>8.99</v>
          </cell>
          <cell r="AN529">
            <v>855.41</v>
          </cell>
          <cell r="AO529">
            <v>292.42</v>
          </cell>
          <cell r="AT529">
            <v>477</v>
          </cell>
          <cell r="AW529">
            <v>5.12</v>
          </cell>
          <cell r="AY529">
            <v>774.54</v>
          </cell>
          <cell r="AZ529">
            <v>2978.84</v>
          </cell>
        </row>
        <row r="530">
          <cell r="I530" t="str">
            <v>TÉCNICO AGUA I</v>
          </cell>
          <cell r="J530" t="str">
            <v>17/03/2006</v>
          </cell>
          <cell r="L530">
            <v>1316.18</v>
          </cell>
          <cell r="N530">
            <v>92.32</v>
          </cell>
          <cell r="R530">
            <v>2.65</v>
          </cell>
          <cell r="S530">
            <v>263.24</v>
          </cell>
          <cell r="T530">
            <v>23.74</v>
          </cell>
          <cell r="AE530">
            <v>1698.13</v>
          </cell>
          <cell r="AF530">
            <v>482.24</v>
          </cell>
          <cell r="AG530">
            <v>134.97999999999999</v>
          </cell>
          <cell r="AH530">
            <v>10.47</v>
          </cell>
          <cell r="AI530">
            <v>3.14</v>
          </cell>
          <cell r="AJ530">
            <v>0.84</v>
          </cell>
          <cell r="AK530">
            <v>141.52000000000001</v>
          </cell>
          <cell r="AL530">
            <v>42.46</v>
          </cell>
          <cell r="AM530">
            <v>11.32</v>
          </cell>
          <cell r="AN530">
            <v>826.97</v>
          </cell>
          <cell r="AO530">
            <v>389.89</v>
          </cell>
          <cell r="AT530">
            <v>477</v>
          </cell>
          <cell r="AW530">
            <v>7.79</v>
          </cell>
          <cell r="AY530">
            <v>874.68</v>
          </cell>
          <cell r="AZ530">
            <v>3399.78</v>
          </cell>
        </row>
        <row r="531">
          <cell r="I531" t="str">
            <v>ASSISTENTE ADMINISTRATIVO I</v>
          </cell>
          <cell r="J531" t="str">
            <v>01/08/2012</v>
          </cell>
          <cell r="L531">
            <v>839.23</v>
          </cell>
          <cell r="AE531">
            <v>839.23</v>
          </cell>
          <cell r="AF531">
            <v>239.86</v>
          </cell>
          <cell r="AG531">
            <v>67.13</v>
          </cell>
          <cell r="AH531">
            <v>93.25</v>
          </cell>
          <cell r="AI531">
            <v>27.98</v>
          </cell>
          <cell r="AJ531">
            <v>7.46</v>
          </cell>
          <cell r="AK531">
            <v>69.930000000000007</v>
          </cell>
          <cell r="AL531">
            <v>20.98</v>
          </cell>
          <cell r="AM531">
            <v>5.59</v>
          </cell>
          <cell r="AN531">
            <v>532.17999999999995</v>
          </cell>
          <cell r="AO531">
            <v>194.94</v>
          </cell>
          <cell r="AT531">
            <v>477</v>
          </cell>
          <cell r="AU531">
            <v>108.3</v>
          </cell>
          <cell r="AW531">
            <v>4.24</v>
          </cell>
          <cell r="AY531">
            <v>784.48</v>
          </cell>
          <cell r="AZ531">
            <v>2155.89</v>
          </cell>
        </row>
        <row r="532">
          <cell r="I532" t="str">
            <v>SUPERVISOR QUALIDADE I</v>
          </cell>
          <cell r="J532" t="str">
            <v>07/05/2001</v>
          </cell>
          <cell r="K532" t="str">
            <v>07/08/2012</v>
          </cell>
          <cell r="L532">
            <v>2546.12</v>
          </cell>
          <cell r="W532">
            <v>32.869999999999997</v>
          </cell>
          <cell r="AE532">
            <v>2655.39</v>
          </cell>
          <cell r="AF532">
            <v>733.94</v>
          </cell>
          <cell r="AG532">
            <v>205.43</v>
          </cell>
          <cell r="AH532">
            <v>291.39</v>
          </cell>
          <cell r="AI532">
            <v>87.43</v>
          </cell>
          <cell r="AJ532">
            <v>23.31</v>
          </cell>
          <cell r="AK532">
            <v>218.54</v>
          </cell>
          <cell r="AL532">
            <v>65.569999999999993</v>
          </cell>
          <cell r="AM532">
            <v>17.489999999999998</v>
          </cell>
          <cell r="AN532">
            <v>1643.1</v>
          </cell>
          <cell r="AO532">
            <v>286.02</v>
          </cell>
          <cell r="AT532">
            <v>477</v>
          </cell>
          <cell r="AW532">
            <v>16.940000000000001</v>
          </cell>
          <cell r="AY532">
            <v>779.96</v>
          </cell>
          <cell r="AZ532">
            <v>5078.45</v>
          </cell>
        </row>
        <row r="533">
          <cell r="I533" t="str">
            <v>ENGENHEIRO I</v>
          </cell>
          <cell r="J533" t="str">
            <v>01/04/2007</v>
          </cell>
          <cell r="L533">
            <v>3487.78</v>
          </cell>
          <cell r="AE533">
            <v>3487.78</v>
          </cell>
          <cell r="AF533">
            <v>996.83</v>
          </cell>
          <cell r="AG533">
            <v>279.02</v>
          </cell>
          <cell r="AH533">
            <v>387.53</v>
          </cell>
          <cell r="AI533">
            <v>116.29</v>
          </cell>
          <cell r="AJ533">
            <v>31</v>
          </cell>
          <cell r="AK533">
            <v>290.64999999999998</v>
          </cell>
          <cell r="AL533">
            <v>87.21</v>
          </cell>
          <cell r="AM533">
            <v>23.25</v>
          </cell>
          <cell r="AN533">
            <v>2211.7800000000002</v>
          </cell>
          <cell r="AT533">
            <v>477</v>
          </cell>
          <cell r="AW533">
            <v>23.95</v>
          </cell>
          <cell r="AY533">
            <v>500.95</v>
          </cell>
          <cell r="AZ533">
            <v>6200.51</v>
          </cell>
        </row>
        <row r="534">
          <cell r="I534" t="str">
            <v>SUPERVISOR GEOFONAMENTO</v>
          </cell>
          <cell r="J534" t="str">
            <v>04/04/2006</v>
          </cell>
          <cell r="L534">
            <v>1723.7</v>
          </cell>
          <cell r="N534">
            <v>427.1</v>
          </cell>
          <cell r="O534">
            <v>794.63</v>
          </cell>
          <cell r="R534">
            <v>288.92</v>
          </cell>
          <cell r="T534">
            <v>377.66</v>
          </cell>
          <cell r="AE534">
            <v>3612.01</v>
          </cell>
          <cell r="AF534">
            <v>1032.3399999999999</v>
          </cell>
          <cell r="AG534">
            <v>288.95999999999998</v>
          </cell>
          <cell r="AH534">
            <v>401.34</v>
          </cell>
          <cell r="AI534">
            <v>120.43</v>
          </cell>
          <cell r="AJ534">
            <v>32.11</v>
          </cell>
          <cell r="AK534">
            <v>301</v>
          </cell>
          <cell r="AL534">
            <v>90.32</v>
          </cell>
          <cell r="AM534">
            <v>24.08</v>
          </cell>
          <cell r="AN534">
            <v>2290.58</v>
          </cell>
          <cell r="AO534">
            <v>389.89</v>
          </cell>
          <cell r="AT534">
            <v>477</v>
          </cell>
          <cell r="AW534">
            <v>10.82</v>
          </cell>
          <cell r="AY534">
            <v>877.71</v>
          </cell>
          <cell r="AZ534">
            <v>6780.3</v>
          </cell>
        </row>
        <row r="535">
          <cell r="I535" t="str">
            <v>ENGENHEIRO SEGURANCA DO TRABALHO</v>
          </cell>
          <cell r="J535" t="str">
            <v>03/09/2012</v>
          </cell>
          <cell r="L535">
            <v>3732</v>
          </cell>
          <cell r="N535">
            <v>29.86</v>
          </cell>
          <cell r="T535">
            <v>7.46</v>
          </cell>
          <cell r="AE535">
            <v>3769.32</v>
          </cell>
          <cell r="AF535">
            <v>1006.19</v>
          </cell>
          <cell r="AG535">
            <v>281.64</v>
          </cell>
          <cell r="AH535">
            <v>418.81</v>
          </cell>
          <cell r="AI535">
            <v>125.67</v>
          </cell>
          <cell r="AJ535">
            <v>33.5</v>
          </cell>
          <cell r="AK535">
            <v>314.11</v>
          </cell>
          <cell r="AL535">
            <v>94.25</v>
          </cell>
          <cell r="AM535">
            <v>25.13</v>
          </cell>
          <cell r="AN535">
            <v>2299.3000000000002</v>
          </cell>
          <cell r="AO535">
            <v>429.02</v>
          </cell>
          <cell r="AT535">
            <v>445.2</v>
          </cell>
          <cell r="AW535">
            <v>25.77</v>
          </cell>
          <cell r="AY535">
            <v>899.99</v>
          </cell>
          <cell r="AZ535">
            <v>6968.6100000000006</v>
          </cell>
        </row>
        <row r="536">
          <cell r="I536" t="str">
            <v>AGENTE COMERCIAL II</v>
          </cell>
          <cell r="J536" t="str">
            <v>16/02/2012</v>
          </cell>
          <cell r="L536">
            <v>956.89</v>
          </cell>
          <cell r="N536">
            <v>18.420000000000002</v>
          </cell>
          <cell r="T536">
            <v>4.6100000000000003</v>
          </cell>
          <cell r="Z536">
            <v>596</v>
          </cell>
          <cell r="AE536">
            <v>1575.92</v>
          </cell>
          <cell r="AF536">
            <v>450.41</v>
          </cell>
          <cell r="AG536">
            <v>126.07</v>
          </cell>
          <cell r="AH536">
            <v>175.1</v>
          </cell>
          <cell r="AI536">
            <v>52.54</v>
          </cell>
          <cell r="AJ536">
            <v>14</v>
          </cell>
          <cell r="AK536">
            <v>128.51</v>
          </cell>
          <cell r="AL536">
            <v>38.56</v>
          </cell>
          <cell r="AM536">
            <v>10.28</v>
          </cell>
          <cell r="AN536">
            <v>995.47</v>
          </cell>
          <cell r="AO536">
            <v>292.42</v>
          </cell>
          <cell r="AT536">
            <v>477</v>
          </cell>
          <cell r="AW536">
            <v>5.12</v>
          </cell>
          <cell r="AY536">
            <v>774.54</v>
          </cell>
          <cell r="AZ536">
            <v>3345.9300000000003</v>
          </cell>
        </row>
        <row r="537">
          <cell r="I537" t="str">
            <v>TÉCNICO ELETRO MECÂNICO</v>
          </cell>
          <cell r="J537" t="str">
            <v>02/05/2011</v>
          </cell>
          <cell r="L537">
            <v>1538.16</v>
          </cell>
          <cell r="N537">
            <v>994.86</v>
          </cell>
          <cell r="O537">
            <v>107.67</v>
          </cell>
          <cell r="R537">
            <v>18.02</v>
          </cell>
          <cell r="T537">
            <v>280.14</v>
          </cell>
          <cell r="AB537">
            <v>461.45</v>
          </cell>
          <cell r="AE537">
            <v>3400.3</v>
          </cell>
          <cell r="AF537">
            <v>957.18</v>
          </cell>
          <cell r="AG537">
            <v>267.92</v>
          </cell>
          <cell r="AH537">
            <v>226.69</v>
          </cell>
          <cell r="AI537">
            <v>68.02</v>
          </cell>
          <cell r="AJ537">
            <v>18.14</v>
          </cell>
          <cell r="AK537">
            <v>283.36</v>
          </cell>
          <cell r="AL537">
            <v>85.02</v>
          </cell>
          <cell r="AM537">
            <v>22.67</v>
          </cell>
          <cell r="AN537">
            <v>1929</v>
          </cell>
          <cell r="AO537">
            <v>487.36</v>
          </cell>
          <cell r="AT537">
            <v>477</v>
          </cell>
          <cell r="AW537">
            <v>9.44</v>
          </cell>
          <cell r="AY537">
            <v>973.8</v>
          </cell>
          <cell r="AZ537">
            <v>6303.1</v>
          </cell>
        </row>
        <row r="538">
          <cell r="I538" t="str">
            <v>GESTOR ADMINISTRATIVO</v>
          </cell>
          <cell r="J538" t="str">
            <v>07/11/2011</v>
          </cell>
          <cell r="L538">
            <v>5000</v>
          </cell>
          <cell r="AE538">
            <v>5000</v>
          </cell>
          <cell r="AF538">
            <v>1429.04</v>
          </cell>
          <cell r="AG538">
            <v>400</v>
          </cell>
          <cell r="AH538">
            <v>555.54999999999995</v>
          </cell>
          <cell r="AI538">
            <v>166.7</v>
          </cell>
          <cell r="AJ538">
            <v>44.45</v>
          </cell>
          <cell r="AK538">
            <v>416.67</v>
          </cell>
          <cell r="AL538">
            <v>125.02</v>
          </cell>
          <cell r="AM538">
            <v>33.33</v>
          </cell>
          <cell r="AN538">
            <v>3170.76</v>
          </cell>
          <cell r="AO538">
            <v>292.42</v>
          </cell>
          <cell r="AT538">
            <v>477</v>
          </cell>
          <cell r="AW538">
            <v>35.200000000000003</v>
          </cell>
          <cell r="AY538">
            <v>804.62</v>
          </cell>
          <cell r="AZ538">
            <v>8975.380000000001</v>
          </cell>
        </row>
        <row r="539">
          <cell r="I539" t="str">
            <v>AGENTE COMERCIAL II</v>
          </cell>
          <cell r="J539" t="str">
            <v>03/07/2012</v>
          </cell>
          <cell r="L539">
            <v>956.89</v>
          </cell>
          <cell r="N539">
            <v>14.35</v>
          </cell>
          <cell r="T539">
            <v>3.59</v>
          </cell>
          <cell r="Z539">
            <v>220</v>
          </cell>
          <cell r="AE539">
            <v>1194.83</v>
          </cell>
          <cell r="AF539">
            <v>341.49</v>
          </cell>
          <cell r="AG539">
            <v>95.58</v>
          </cell>
          <cell r="AH539">
            <v>132.76</v>
          </cell>
          <cell r="AI539">
            <v>39.83</v>
          </cell>
          <cell r="AJ539">
            <v>10.62</v>
          </cell>
          <cell r="AK539">
            <v>99.57</v>
          </cell>
          <cell r="AL539">
            <v>29.88</v>
          </cell>
          <cell r="AM539">
            <v>7.97</v>
          </cell>
          <cell r="AN539">
            <v>757.7</v>
          </cell>
          <cell r="AO539">
            <v>292.42</v>
          </cell>
          <cell r="AT539">
            <v>477</v>
          </cell>
          <cell r="AW539">
            <v>5.12</v>
          </cell>
          <cell r="AY539">
            <v>774.54</v>
          </cell>
          <cell r="AZ539">
            <v>2727.0699999999997</v>
          </cell>
        </row>
        <row r="540">
          <cell r="I540" t="str">
            <v>ASSISTENTE ADMINISTRATIVO I</v>
          </cell>
          <cell r="J540" t="str">
            <v>13/01/2012</v>
          </cell>
          <cell r="L540">
            <v>839.23</v>
          </cell>
          <cell r="Z540">
            <v>140</v>
          </cell>
          <cell r="AE540">
            <v>979.23</v>
          </cell>
          <cell r="AF540">
            <v>279.87</v>
          </cell>
          <cell r="AG540">
            <v>78.33</v>
          </cell>
          <cell r="AH540">
            <v>110.63</v>
          </cell>
          <cell r="AI540">
            <v>33.19</v>
          </cell>
          <cell r="AJ540">
            <v>8.85</v>
          </cell>
          <cell r="AK540">
            <v>82.97</v>
          </cell>
          <cell r="AL540">
            <v>24.89</v>
          </cell>
          <cell r="AM540">
            <v>6.64</v>
          </cell>
          <cell r="AN540">
            <v>625.37</v>
          </cell>
          <cell r="AO540">
            <v>572.03</v>
          </cell>
          <cell r="AQ540">
            <v>215.83</v>
          </cell>
          <cell r="AT540">
            <v>477</v>
          </cell>
          <cell r="AW540">
            <v>4.24</v>
          </cell>
          <cell r="AY540">
            <v>1269.0999999999999</v>
          </cell>
          <cell r="AZ540">
            <v>2873.7</v>
          </cell>
        </row>
        <row r="541">
          <cell r="I541" t="str">
            <v>ASSISTENTE ADMINISTRATIVO I</v>
          </cell>
          <cell r="J541" t="str">
            <v>01/07/2009</v>
          </cell>
          <cell r="L541">
            <v>839.23</v>
          </cell>
          <cell r="AE541">
            <v>839.23</v>
          </cell>
          <cell r="AF541">
            <v>87.95</v>
          </cell>
          <cell r="AG541">
            <v>24.61</v>
          </cell>
          <cell r="AH541">
            <v>18.649999999999999</v>
          </cell>
          <cell r="AI541">
            <v>5.59</v>
          </cell>
          <cell r="AJ541">
            <v>1.49</v>
          </cell>
          <cell r="AK541">
            <v>69.94</v>
          </cell>
          <cell r="AL541">
            <v>20.99</v>
          </cell>
          <cell r="AM541">
            <v>5.6</v>
          </cell>
          <cell r="AN541">
            <v>234.82</v>
          </cell>
          <cell r="AO541">
            <v>143.01</v>
          </cell>
          <cell r="AT541">
            <v>477</v>
          </cell>
          <cell r="AW541">
            <v>4.24</v>
          </cell>
          <cell r="AY541">
            <v>624.25</v>
          </cell>
          <cell r="AZ541">
            <v>1698.3</v>
          </cell>
        </row>
        <row r="542">
          <cell r="I542" t="str">
            <v>AGENTE COMERCIAL II</v>
          </cell>
          <cell r="J542" t="str">
            <v>17/09/2012</v>
          </cell>
          <cell r="L542">
            <v>956.89</v>
          </cell>
          <cell r="AE542">
            <v>956.89</v>
          </cell>
          <cell r="AF542">
            <v>127.63</v>
          </cell>
          <cell r="AG542">
            <v>35.72</v>
          </cell>
          <cell r="AN542">
            <v>163.35</v>
          </cell>
          <cell r="AT542">
            <v>222.6</v>
          </cell>
          <cell r="AW542">
            <v>5.12</v>
          </cell>
          <cell r="AY542">
            <v>227.72</v>
          </cell>
          <cell r="AZ542">
            <v>1347.96</v>
          </cell>
        </row>
        <row r="543">
          <cell r="I543" t="str">
            <v>TÉCNICO AGUA I</v>
          </cell>
          <cell r="J543" t="str">
            <v>25/02/2002</v>
          </cell>
          <cell r="L543">
            <v>1315.14</v>
          </cell>
          <cell r="M543">
            <v>36.159999999999997</v>
          </cell>
          <cell r="N543">
            <v>56.12</v>
          </cell>
          <cell r="S543">
            <v>263.02999999999997</v>
          </cell>
          <cell r="T543">
            <v>14.03</v>
          </cell>
          <cell r="AE543">
            <v>1684.48</v>
          </cell>
          <cell r="AF543">
            <v>469.1</v>
          </cell>
          <cell r="AG543">
            <v>131.30000000000001</v>
          </cell>
          <cell r="AH543">
            <v>186.83</v>
          </cell>
          <cell r="AI543">
            <v>56.06</v>
          </cell>
          <cell r="AJ543">
            <v>14.94</v>
          </cell>
          <cell r="AK543">
            <v>140.37</v>
          </cell>
          <cell r="AL543">
            <v>42.12</v>
          </cell>
          <cell r="AM543">
            <v>11.23</v>
          </cell>
          <cell r="AN543">
            <v>1051.95</v>
          </cell>
          <cell r="AO543">
            <v>292.42</v>
          </cell>
          <cell r="AT543">
            <v>477</v>
          </cell>
          <cell r="AW543">
            <v>7.78</v>
          </cell>
          <cell r="AY543">
            <v>777.2</v>
          </cell>
          <cell r="AZ543">
            <v>3513.63</v>
          </cell>
        </row>
        <row r="544">
          <cell r="I544" t="str">
            <v>GESTOR PROJETOS REDUÇÃO PERDAS I</v>
          </cell>
          <cell r="J544" t="str">
            <v>07/06/2005</v>
          </cell>
          <cell r="L544">
            <v>6648.59</v>
          </cell>
          <cell r="AE544">
            <v>6648.59</v>
          </cell>
          <cell r="AF544">
            <v>2533.62</v>
          </cell>
          <cell r="AG544">
            <v>709.18</v>
          </cell>
          <cell r="AH544">
            <v>2954.93</v>
          </cell>
          <cell r="AI544">
            <v>886.64</v>
          </cell>
          <cell r="AJ544">
            <v>236.4</v>
          </cell>
          <cell r="AK544">
            <v>554.04999999999995</v>
          </cell>
          <cell r="AL544">
            <v>166.25</v>
          </cell>
          <cell r="AM544">
            <v>44.33</v>
          </cell>
          <cell r="AN544">
            <v>8085.4</v>
          </cell>
          <cell r="AO544">
            <v>429.02</v>
          </cell>
          <cell r="AQ544">
            <v>215.83</v>
          </cell>
          <cell r="AT544">
            <v>477</v>
          </cell>
          <cell r="AW544">
            <v>47.47</v>
          </cell>
          <cell r="AY544">
            <v>1169.32</v>
          </cell>
          <cell r="AZ544">
            <v>15903.31</v>
          </cell>
        </row>
        <row r="545">
          <cell r="I545" t="str">
            <v>TÉCNICO QUÍMICO I</v>
          </cell>
          <cell r="J545" t="str">
            <v>01/10/2004</v>
          </cell>
          <cell r="L545">
            <v>1316.18</v>
          </cell>
          <cell r="M545">
            <v>1.1000000000000001</v>
          </cell>
          <cell r="AC545">
            <v>124.4</v>
          </cell>
          <cell r="AE545">
            <v>1441.68</v>
          </cell>
          <cell r="AF545">
            <v>577.87</v>
          </cell>
          <cell r="AG545">
            <v>161.75</v>
          </cell>
          <cell r="AH545">
            <v>740.41</v>
          </cell>
          <cell r="AI545">
            <v>222.16</v>
          </cell>
          <cell r="AJ545">
            <v>59.24</v>
          </cell>
          <cell r="AK545">
            <v>120.14</v>
          </cell>
          <cell r="AL545">
            <v>36.049999999999997</v>
          </cell>
          <cell r="AM545">
            <v>9.61</v>
          </cell>
          <cell r="AN545">
            <v>1927.23</v>
          </cell>
          <cell r="AO545">
            <v>292.42</v>
          </cell>
          <cell r="AQ545">
            <v>215.83</v>
          </cell>
          <cell r="AT545">
            <v>477</v>
          </cell>
          <cell r="AW545">
            <v>7.79</v>
          </cell>
          <cell r="AX545">
            <v>104</v>
          </cell>
          <cell r="AY545">
            <v>1097.04</v>
          </cell>
          <cell r="AZ545">
            <v>4465.95</v>
          </cell>
        </row>
        <row r="546">
          <cell r="I546" t="str">
            <v>ASSISTENTE ADMINISTRATIVO I</v>
          </cell>
          <cell r="J546" t="str">
            <v>01/10/2008</v>
          </cell>
          <cell r="L546">
            <v>839.23</v>
          </cell>
          <cell r="N546">
            <v>13.85</v>
          </cell>
          <cell r="T546">
            <v>3.46</v>
          </cell>
          <cell r="AE546">
            <v>856.54</v>
          </cell>
          <cell r="AF546">
            <v>379.71</v>
          </cell>
          <cell r="AG546">
            <v>106.28</v>
          </cell>
          <cell r="AH546">
            <v>567.20000000000005</v>
          </cell>
          <cell r="AI546">
            <v>170.19</v>
          </cell>
          <cell r="AJ546">
            <v>45.38</v>
          </cell>
          <cell r="AK546">
            <v>71.38</v>
          </cell>
          <cell r="AL546">
            <v>21.42</v>
          </cell>
          <cell r="AM546">
            <v>5.71</v>
          </cell>
          <cell r="AN546">
            <v>1367.27</v>
          </cell>
          <cell r="AO546">
            <v>572.03</v>
          </cell>
          <cell r="AT546">
            <v>477</v>
          </cell>
          <cell r="AW546">
            <v>4.24</v>
          </cell>
          <cell r="AY546">
            <v>1053.27</v>
          </cell>
          <cell r="AZ546">
            <v>3277.08</v>
          </cell>
        </row>
        <row r="547">
          <cell r="I547" t="str">
            <v>TÉCNICO NÍVEL SUPERIOR I</v>
          </cell>
          <cell r="J547" t="str">
            <v>12/09/2007</v>
          </cell>
          <cell r="L547">
            <v>1834.41</v>
          </cell>
          <cell r="AC547">
            <v>124.4</v>
          </cell>
          <cell r="AE547">
            <v>1958.81</v>
          </cell>
          <cell r="AF547">
            <v>559.84</v>
          </cell>
          <cell r="AG547">
            <v>156.69999999999999</v>
          </cell>
          <cell r="AH547">
            <v>217.65</v>
          </cell>
          <cell r="AI547">
            <v>65.31</v>
          </cell>
          <cell r="AJ547">
            <v>17.41</v>
          </cell>
          <cell r="AK547">
            <v>163.22999999999999</v>
          </cell>
          <cell r="AL547">
            <v>48.98</v>
          </cell>
          <cell r="AM547">
            <v>13.05</v>
          </cell>
          <cell r="AN547">
            <v>1242.17</v>
          </cell>
          <cell r="AO547">
            <v>389.89</v>
          </cell>
          <cell r="AQ547">
            <v>215.83</v>
          </cell>
          <cell r="AT547">
            <v>477</v>
          </cell>
          <cell r="AW547">
            <v>11.65</v>
          </cell>
          <cell r="AY547">
            <v>1094.3699999999999</v>
          </cell>
          <cell r="AZ547">
            <v>4295.3500000000004</v>
          </cell>
        </row>
        <row r="548">
          <cell r="I548" t="str">
            <v>ANALISTA DE CUSTOS E ORÇAMENTOS</v>
          </cell>
          <cell r="J548" t="str">
            <v>02/05/2012</v>
          </cell>
          <cell r="L548">
            <v>1380</v>
          </cell>
          <cell r="AE548">
            <v>1380</v>
          </cell>
          <cell r="AF548">
            <v>394.41</v>
          </cell>
          <cell r="AG548">
            <v>110.4</v>
          </cell>
          <cell r="AH548">
            <v>153.34</v>
          </cell>
          <cell r="AI548">
            <v>46.01</v>
          </cell>
          <cell r="AJ548">
            <v>12.26</v>
          </cell>
          <cell r="AK548">
            <v>115</v>
          </cell>
          <cell r="AL548">
            <v>34.5</v>
          </cell>
          <cell r="AM548">
            <v>9.1999999999999993</v>
          </cell>
          <cell r="AN548">
            <v>875.12</v>
          </cell>
          <cell r="AO548">
            <v>286.02</v>
          </cell>
          <cell r="AT548">
            <v>477</v>
          </cell>
          <cell r="AW548">
            <v>8.27</v>
          </cell>
          <cell r="AY548">
            <v>771.29</v>
          </cell>
          <cell r="AZ548">
            <v>3026.41</v>
          </cell>
        </row>
        <row r="549">
          <cell r="I549" t="str">
            <v>ESTAGIÁRIO II</v>
          </cell>
          <cell r="J549" t="str">
            <v>16/02/2012</v>
          </cell>
          <cell r="L549">
            <v>643.13</v>
          </cell>
          <cell r="AT549">
            <v>179</v>
          </cell>
          <cell r="AW549">
            <v>4.78</v>
          </cell>
          <cell r="AY549">
            <v>183.78</v>
          </cell>
          <cell r="AZ549">
            <v>183.78</v>
          </cell>
        </row>
        <row r="550">
          <cell r="I550" t="str">
            <v>ASSISTENTE ADMINISTRATIVO I</v>
          </cell>
          <cell r="J550" t="str">
            <v>01/09/2006</v>
          </cell>
          <cell r="L550">
            <v>839.23</v>
          </cell>
          <cell r="AE550">
            <v>839.23</v>
          </cell>
          <cell r="AF550">
            <v>239.86</v>
          </cell>
          <cell r="AG550">
            <v>67.13</v>
          </cell>
          <cell r="AH550">
            <v>93.25</v>
          </cell>
          <cell r="AI550">
            <v>27.98</v>
          </cell>
          <cell r="AJ550">
            <v>7.46</v>
          </cell>
          <cell r="AK550">
            <v>69.94</v>
          </cell>
          <cell r="AL550">
            <v>20.99</v>
          </cell>
          <cell r="AM550">
            <v>5.59</v>
          </cell>
          <cell r="AN550">
            <v>532.20000000000005</v>
          </cell>
          <cell r="AO550">
            <v>429.02</v>
          </cell>
          <cell r="AQ550">
            <v>215.83</v>
          </cell>
          <cell r="AT550">
            <v>477</v>
          </cell>
          <cell r="AW550">
            <v>4.24</v>
          </cell>
          <cell r="AY550">
            <v>1126.0899999999999</v>
          </cell>
          <cell r="AZ550">
            <v>2497.52</v>
          </cell>
        </row>
        <row r="551">
          <cell r="I551" t="str">
            <v>GESTOR DE PROJETOS DE COMBATE A PERDAS</v>
          </cell>
          <cell r="J551" t="str">
            <v>03/04/2006</v>
          </cell>
          <cell r="L551">
            <v>4960.6000000000004</v>
          </cell>
          <cell r="AE551">
            <v>4960.6000000000004</v>
          </cell>
          <cell r="AF551">
            <v>1417.77</v>
          </cell>
          <cell r="AG551">
            <v>396.84</v>
          </cell>
          <cell r="AH551">
            <v>551.17999999999995</v>
          </cell>
          <cell r="AI551">
            <v>165.39</v>
          </cell>
          <cell r="AJ551">
            <v>44.1</v>
          </cell>
          <cell r="AK551">
            <v>413.38</v>
          </cell>
          <cell r="AL551">
            <v>124.04</v>
          </cell>
          <cell r="AM551">
            <v>33.07</v>
          </cell>
          <cell r="AN551">
            <v>3145.77</v>
          </cell>
          <cell r="AO551">
            <v>210.97</v>
          </cell>
          <cell r="AT551">
            <v>477</v>
          </cell>
          <cell r="AW551">
            <v>34.909999999999997</v>
          </cell>
          <cell r="AY551">
            <v>722.88</v>
          </cell>
          <cell r="AZ551">
            <v>8829.25</v>
          </cell>
        </row>
        <row r="552">
          <cell r="I552" t="str">
            <v>SUPERVISOR CALL CENTER I</v>
          </cell>
          <cell r="J552" t="str">
            <v>12/08/2009</v>
          </cell>
          <cell r="L552">
            <v>1500</v>
          </cell>
          <cell r="N552">
            <v>21.38</v>
          </cell>
          <cell r="T552">
            <v>5.34</v>
          </cell>
          <cell r="Z552">
            <v>285.22000000000003</v>
          </cell>
          <cell r="AE552">
            <v>1811.94</v>
          </cell>
          <cell r="AF552">
            <v>517.87</v>
          </cell>
          <cell r="AG552">
            <v>144.94999999999999</v>
          </cell>
          <cell r="AH552">
            <v>201.32</v>
          </cell>
          <cell r="AI552">
            <v>60.41</v>
          </cell>
          <cell r="AJ552">
            <v>16.11</v>
          </cell>
          <cell r="AK552">
            <v>150.99</v>
          </cell>
          <cell r="AL552">
            <v>45.31</v>
          </cell>
          <cell r="AM552">
            <v>12.08</v>
          </cell>
          <cell r="AN552">
            <v>1149.04</v>
          </cell>
          <cell r="AO552">
            <v>97.47</v>
          </cell>
          <cell r="AT552">
            <v>477</v>
          </cell>
          <cell r="AW552">
            <v>9.16</v>
          </cell>
          <cell r="AX552">
            <v>104</v>
          </cell>
          <cell r="AY552">
            <v>687.63</v>
          </cell>
          <cell r="AZ552">
            <v>3648.61</v>
          </cell>
        </row>
        <row r="553">
          <cell r="I553" t="str">
            <v>AUXILIAR ADMINISTRATIVO I</v>
          </cell>
          <cell r="J553" t="str">
            <v>17/02/2010</v>
          </cell>
          <cell r="L553">
            <v>781.11</v>
          </cell>
          <cell r="AE553">
            <v>781.11</v>
          </cell>
          <cell r="AF553">
            <v>223.25</v>
          </cell>
          <cell r="AG553">
            <v>62.48</v>
          </cell>
          <cell r="AH553">
            <v>-1.45</v>
          </cell>
          <cell r="AI553">
            <v>-0.44</v>
          </cell>
          <cell r="AJ553">
            <v>-0.12</v>
          </cell>
          <cell r="AK553">
            <v>65.09</v>
          </cell>
          <cell r="AL553">
            <v>19.53</v>
          </cell>
          <cell r="AM553">
            <v>5.21</v>
          </cell>
          <cell r="AN553">
            <v>373.55</v>
          </cell>
          <cell r="AO553">
            <v>292.42</v>
          </cell>
          <cell r="AT553">
            <v>477</v>
          </cell>
          <cell r="AU553">
            <v>108.3</v>
          </cell>
          <cell r="AW553">
            <v>3.81</v>
          </cell>
          <cell r="AY553">
            <v>881.53</v>
          </cell>
          <cell r="AZ553">
            <v>2036.19</v>
          </cell>
        </row>
        <row r="554">
          <cell r="I554" t="str">
            <v>SUPERVISOR DE PRODUÇÃO DE HIPOCLORITO</v>
          </cell>
          <cell r="J554" t="str">
            <v>01/08/2008</v>
          </cell>
          <cell r="L554">
            <v>2230.86</v>
          </cell>
          <cell r="N554">
            <v>84.79</v>
          </cell>
          <cell r="T554">
            <v>21.2</v>
          </cell>
          <cell r="AC554">
            <v>124.4</v>
          </cell>
          <cell r="AE554">
            <v>2461.25</v>
          </cell>
          <cell r="AF554">
            <v>703.44</v>
          </cell>
          <cell r="AG554">
            <v>196.9</v>
          </cell>
          <cell r="AH554">
            <v>272.85000000000002</v>
          </cell>
          <cell r="AI554">
            <v>81.87</v>
          </cell>
          <cell r="AJ554">
            <v>21.82</v>
          </cell>
          <cell r="AK554">
            <v>204.64</v>
          </cell>
          <cell r="AL554">
            <v>61.4</v>
          </cell>
          <cell r="AM554">
            <v>16.37</v>
          </cell>
          <cell r="AN554">
            <v>1559.29</v>
          </cell>
          <cell r="AO554">
            <v>429.02</v>
          </cell>
          <cell r="AT554">
            <v>477</v>
          </cell>
          <cell r="AW554">
            <v>14.6</v>
          </cell>
          <cell r="AY554">
            <v>920.62</v>
          </cell>
          <cell r="AZ554">
            <v>4941.16</v>
          </cell>
        </row>
        <row r="555">
          <cell r="I555" t="str">
            <v>ASSISTENTE ADMINISTRATIVO I</v>
          </cell>
          <cell r="J555" t="str">
            <v>12/08/2009</v>
          </cell>
          <cell r="L555">
            <v>839.23</v>
          </cell>
          <cell r="N555">
            <v>267.08</v>
          </cell>
          <cell r="T555">
            <v>66.77</v>
          </cell>
          <cell r="Z555">
            <v>15</v>
          </cell>
          <cell r="AE555">
            <v>1188.08</v>
          </cell>
          <cell r="AF555">
            <v>339.56</v>
          </cell>
          <cell r="AG555">
            <v>95.04</v>
          </cell>
          <cell r="AH555">
            <v>132.01</v>
          </cell>
          <cell r="AI555">
            <v>39.61</v>
          </cell>
          <cell r="AJ555">
            <v>10.57</v>
          </cell>
          <cell r="AK555">
            <v>99.01</v>
          </cell>
          <cell r="AL555">
            <v>29.71</v>
          </cell>
          <cell r="AM555">
            <v>7.92</v>
          </cell>
          <cell r="AN555">
            <v>753.43</v>
          </cell>
          <cell r="AO555">
            <v>194.94</v>
          </cell>
          <cell r="AQ555">
            <v>215.83</v>
          </cell>
          <cell r="AT555">
            <v>477</v>
          </cell>
          <cell r="AU555">
            <v>59.85</v>
          </cell>
          <cell r="AW555">
            <v>4.24</v>
          </cell>
          <cell r="AY555">
            <v>951.86</v>
          </cell>
          <cell r="AZ555">
            <v>2893.37</v>
          </cell>
        </row>
        <row r="556">
          <cell r="I556" t="str">
            <v>ASSISTENTE ADMINISTRATIVO I</v>
          </cell>
          <cell r="J556" t="str">
            <v>04/06/2012</v>
          </cell>
          <cell r="L556">
            <v>900</v>
          </cell>
          <cell r="AE556">
            <v>900</v>
          </cell>
          <cell r="AF556">
            <v>257.23</v>
          </cell>
          <cell r="AG556">
            <v>72</v>
          </cell>
          <cell r="AH556">
            <v>100</v>
          </cell>
          <cell r="AI556">
            <v>30</v>
          </cell>
          <cell r="AJ556">
            <v>8</v>
          </cell>
          <cell r="AK556">
            <v>75</v>
          </cell>
          <cell r="AL556">
            <v>22.51</v>
          </cell>
          <cell r="AM556">
            <v>6</v>
          </cell>
          <cell r="AN556">
            <v>570.74</v>
          </cell>
          <cell r="AO556">
            <v>143.01</v>
          </cell>
          <cell r="AT556">
            <v>477</v>
          </cell>
          <cell r="AU556">
            <v>99.75</v>
          </cell>
          <cell r="AW556">
            <v>4.7</v>
          </cell>
          <cell r="AY556">
            <v>724.46</v>
          </cell>
          <cell r="AZ556">
            <v>2195.1999999999998</v>
          </cell>
        </row>
        <row r="557">
          <cell r="I557" t="str">
            <v>ASSISTENTE ADMINISTRATIVO I</v>
          </cell>
          <cell r="J557" t="str">
            <v>20/02/2012</v>
          </cell>
          <cell r="L557">
            <v>839.23</v>
          </cell>
          <cell r="R557">
            <v>2.27</v>
          </cell>
          <cell r="T557">
            <v>0.56999999999999995</v>
          </cell>
          <cell r="Z557">
            <v>200</v>
          </cell>
          <cell r="AE557">
            <v>1042.07</v>
          </cell>
          <cell r="AF557">
            <v>297.83</v>
          </cell>
          <cell r="AG557">
            <v>83.36</v>
          </cell>
          <cell r="AH557">
            <v>115.45</v>
          </cell>
          <cell r="AI557">
            <v>34.64</v>
          </cell>
          <cell r="AJ557">
            <v>9.24</v>
          </cell>
          <cell r="AK557">
            <v>86.59</v>
          </cell>
          <cell r="AL557">
            <v>25.98</v>
          </cell>
          <cell r="AM557">
            <v>6.92</v>
          </cell>
          <cell r="AN557">
            <v>660.01</v>
          </cell>
          <cell r="AO557">
            <v>143.01</v>
          </cell>
          <cell r="AT557">
            <v>477</v>
          </cell>
          <cell r="AW557">
            <v>4.24</v>
          </cell>
          <cell r="AX557">
            <v>104</v>
          </cell>
          <cell r="AY557">
            <v>728.25</v>
          </cell>
          <cell r="AZ557">
            <v>2430.33</v>
          </cell>
        </row>
        <row r="558">
          <cell r="I558" t="str">
            <v>ASSISTENTE ADMINISTRATIVO I</v>
          </cell>
          <cell r="J558" t="str">
            <v>01/07/2009</v>
          </cell>
          <cell r="L558">
            <v>839.23</v>
          </cell>
          <cell r="Z558">
            <v>60</v>
          </cell>
          <cell r="AE558">
            <v>899.23</v>
          </cell>
          <cell r="AF558">
            <v>257.01</v>
          </cell>
          <cell r="AG558">
            <v>71.930000000000007</v>
          </cell>
          <cell r="AH558">
            <v>99.91</v>
          </cell>
          <cell r="AI558">
            <v>29.97</v>
          </cell>
          <cell r="AJ558">
            <v>7.99</v>
          </cell>
          <cell r="AK558">
            <v>74.94</v>
          </cell>
          <cell r="AL558">
            <v>22.48</v>
          </cell>
          <cell r="AM558">
            <v>6</v>
          </cell>
          <cell r="AN558">
            <v>570.23</v>
          </cell>
          <cell r="AO558">
            <v>292.42</v>
          </cell>
          <cell r="AQ558">
            <v>215.83</v>
          </cell>
          <cell r="AT558">
            <v>477</v>
          </cell>
          <cell r="AW558">
            <v>4.24</v>
          </cell>
          <cell r="AY558">
            <v>989.49</v>
          </cell>
          <cell r="AZ558">
            <v>2458.9499999999998</v>
          </cell>
        </row>
        <row r="559">
          <cell r="I559" t="str">
            <v>ASSISTENTE ADMINISTRATIVO I</v>
          </cell>
          <cell r="J559" t="str">
            <v>16/07/2012</v>
          </cell>
          <cell r="L559">
            <v>960</v>
          </cell>
          <cell r="AE559">
            <v>960</v>
          </cell>
          <cell r="AF559">
            <v>274.37</v>
          </cell>
          <cell r="AG559">
            <v>76.8</v>
          </cell>
          <cell r="AH559">
            <v>106.67</v>
          </cell>
          <cell r="AI559">
            <v>32.01</v>
          </cell>
          <cell r="AJ559">
            <v>8.5299999999999994</v>
          </cell>
          <cell r="AK559">
            <v>80</v>
          </cell>
          <cell r="AL559">
            <v>24</v>
          </cell>
          <cell r="AM559">
            <v>6.4</v>
          </cell>
          <cell r="AN559">
            <v>608.78</v>
          </cell>
          <cell r="AO559">
            <v>292.42</v>
          </cell>
          <cell r="AQ559">
            <v>215.83</v>
          </cell>
          <cell r="AT559">
            <v>477</v>
          </cell>
          <cell r="AW559">
            <v>5.14</v>
          </cell>
          <cell r="AY559">
            <v>990.39</v>
          </cell>
          <cell r="AZ559">
            <v>2559.17</v>
          </cell>
        </row>
        <row r="560">
          <cell r="I560" t="str">
            <v>ASSISTENTE ADMINISTRATIVO I</v>
          </cell>
          <cell r="J560" t="str">
            <v>10/09/2008</v>
          </cell>
          <cell r="L560">
            <v>839.23</v>
          </cell>
          <cell r="O560">
            <v>94.18</v>
          </cell>
          <cell r="T560">
            <v>23.55</v>
          </cell>
          <cell r="Z560">
            <v>100</v>
          </cell>
          <cell r="AE560">
            <v>1056.96</v>
          </cell>
          <cell r="AF560">
            <v>302.08999999999997</v>
          </cell>
          <cell r="AG560">
            <v>84.55</v>
          </cell>
          <cell r="AH560">
            <v>117.44</v>
          </cell>
          <cell r="AI560">
            <v>35.24</v>
          </cell>
          <cell r="AJ560">
            <v>9.39</v>
          </cell>
          <cell r="AK560">
            <v>88.08</v>
          </cell>
          <cell r="AL560">
            <v>26.43</v>
          </cell>
          <cell r="AM560">
            <v>7.04</v>
          </cell>
          <cell r="AN560">
            <v>670.26</v>
          </cell>
          <cell r="AO560">
            <v>194.94</v>
          </cell>
          <cell r="AT560">
            <v>477</v>
          </cell>
          <cell r="AW560">
            <v>4.24</v>
          </cell>
          <cell r="AY560">
            <v>676.18</v>
          </cell>
          <cell r="AZ560">
            <v>2403.4</v>
          </cell>
        </row>
        <row r="561">
          <cell r="I561" t="str">
            <v>JOVEM APRENDIZ</v>
          </cell>
          <cell r="J561" t="str">
            <v>03/09/2012</v>
          </cell>
          <cell r="L561">
            <v>622</v>
          </cell>
          <cell r="AE561">
            <v>622</v>
          </cell>
          <cell r="AF561">
            <v>165.92</v>
          </cell>
          <cell r="AG561">
            <v>11.61</v>
          </cell>
          <cell r="AH561">
            <v>69.11</v>
          </cell>
          <cell r="AI561">
            <v>20.74</v>
          </cell>
          <cell r="AJ561">
            <v>1.38</v>
          </cell>
          <cell r="AK561">
            <v>51.83</v>
          </cell>
          <cell r="AL561">
            <v>15.55</v>
          </cell>
          <cell r="AM561">
            <v>1.04</v>
          </cell>
          <cell r="AN561">
            <v>337.18</v>
          </cell>
          <cell r="AO561">
            <v>97.47</v>
          </cell>
          <cell r="AT561">
            <v>222.6</v>
          </cell>
          <cell r="AW561">
            <v>2.63</v>
          </cell>
          <cell r="AY561">
            <v>322.7</v>
          </cell>
          <cell r="AZ561">
            <v>1281.8800000000001</v>
          </cell>
        </row>
        <row r="562">
          <cell r="I562" t="str">
            <v>ASSISTENTE ADMINISTRATIVO I</v>
          </cell>
          <cell r="J562" t="str">
            <v>16/04/2012</v>
          </cell>
          <cell r="L562">
            <v>839.23</v>
          </cell>
          <cell r="N562">
            <v>21.82</v>
          </cell>
          <cell r="T562">
            <v>5.46</v>
          </cell>
          <cell r="AE562">
            <v>866.51</v>
          </cell>
          <cell r="AF562">
            <v>247.65</v>
          </cell>
          <cell r="AG562">
            <v>69.319999999999993</v>
          </cell>
          <cell r="AH562">
            <v>96.28</v>
          </cell>
          <cell r="AI562">
            <v>28.89</v>
          </cell>
          <cell r="AJ562">
            <v>7.7</v>
          </cell>
          <cell r="AK562">
            <v>72.2</v>
          </cell>
          <cell r="AL562">
            <v>21.67</v>
          </cell>
          <cell r="AM562">
            <v>5.78</v>
          </cell>
          <cell r="AN562">
            <v>549.49</v>
          </cell>
          <cell r="AO562">
            <v>286.02</v>
          </cell>
          <cell r="AQ562">
            <v>215.83</v>
          </cell>
          <cell r="AT562">
            <v>477</v>
          </cell>
          <cell r="AW562">
            <v>4.24</v>
          </cell>
          <cell r="AX562">
            <v>104</v>
          </cell>
          <cell r="AY562">
            <v>1087.0899999999999</v>
          </cell>
          <cell r="AZ562">
            <v>2503.09</v>
          </cell>
        </row>
        <row r="563">
          <cell r="I563" t="str">
            <v>ASSISTENTE ADMINISTRATIVO I</v>
          </cell>
          <cell r="J563" t="str">
            <v>03/07/2012</v>
          </cell>
          <cell r="L563">
            <v>839.23</v>
          </cell>
          <cell r="AE563">
            <v>839.23</v>
          </cell>
          <cell r="AF563">
            <v>239.86</v>
          </cell>
          <cell r="AG563">
            <v>67.13</v>
          </cell>
          <cell r="AH563">
            <v>93.24</v>
          </cell>
          <cell r="AI563">
            <v>27.98</v>
          </cell>
          <cell r="AJ563">
            <v>7.46</v>
          </cell>
          <cell r="AK563">
            <v>69.94</v>
          </cell>
          <cell r="AL563">
            <v>20.98</v>
          </cell>
          <cell r="AM563">
            <v>5.59</v>
          </cell>
          <cell r="AN563">
            <v>532.17999999999995</v>
          </cell>
          <cell r="AO563">
            <v>143.01</v>
          </cell>
          <cell r="AT563">
            <v>477</v>
          </cell>
          <cell r="AW563">
            <v>4.24</v>
          </cell>
          <cell r="AY563">
            <v>624.25</v>
          </cell>
          <cell r="AZ563">
            <v>1995.6599999999999</v>
          </cell>
        </row>
        <row r="564">
          <cell r="I564" t="str">
            <v>JOVEM APRENDIZ</v>
          </cell>
          <cell r="J564" t="str">
            <v>03/09/2012</v>
          </cell>
          <cell r="L564">
            <v>622</v>
          </cell>
          <cell r="AE564">
            <v>622</v>
          </cell>
          <cell r="AF564">
            <v>162.96</v>
          </cell>
          <cell r="AG564">
            <v>11.4</v>
          </cell>
          <cell r="AH564">
            <v>69.11</v>
          </cell>
          <cell r="AI564">
            <v>20.74</v>
          </cell>
          <cell r="AJ564">
            <v>1.38</v>
          </cell>
          <cell r="AK564">
            <v>51.83</v>
          </cell>
          <cell r="AL564">
            <v>15.55</v>
          </cell>
          <cell r="AM564">
            <v>1.04</v>
          </cell>
          <cell r="AN564">
            <v>334.01</v>
          </cell>
          <cell r="AO564">
            <v>97.47</v>
          </cell>
          <cell r="AT564">
            <v>222.6</v>
          </cell>
          <cell r="AW564">
            <v>2.63</v>
          </cell>
          <cell r="AY564">
            <v>322.7</v>
          </cell>
          <cell r="AZ564">
            <v>1278.71</v>
          </cell>
        </row>
        <row r="565">
          <cell r="I565" t="str">
            <v>AGENTE COMERCIAL II</v>
          </cell>
          <cell r="J565" t="str">
            <v>10/01/2011</v>
          </cell>
          <cell r="L565">
            <v>956.89</v>
          </cell>
          <cell r="Z565">
            <v>345</v>
          </cell>
          <cell r="AE565">
            <v>1301.8900000000001</v>
          </cell>
          <cell r="AF565">
            <v>372.09</v>
          </cell>
          <cell r="AG565">
            <v>104.15</v>
          </cell>
          <cell r="AH565">
            <v>144.65</v>
          </cell>
          <cell r="AI565">
            <v>43.41</v>
          </cell>
          <cell r="AJ565">
            <v>11.57</v>
          </cell>
          <cell r="AK565">
            <v>108.49</v>
          </cell>
          <cell r="AL565">
            <v>32.549999999999997</v>
          </cell>
          <cell r="AM565">
            <v>8.68</v>
          </cell>
          <cell r="AN565">
            <v>825.59</v>
          </cell>
          <cell r="AO565">
            <v>143.01</v>
          </cell>
          <cell r="AT565">
            <v>477</v>
          </cell>
          <cell r="AW565">
            <v>5.12</v>
          </cell>
          <cell r="AY565">
            <v>625.13</v>
          </cell>
          <cell r="AZ565">
            <v>2752.61</v>
          </cell>
        </row>
        <row r="566">
          <cell r="I566" t="str">
            <v>ESTAGIÁRIO I</v>
          </cell>
          <cell r="J566" t="str">
            <v>09/07/2012</v>
          </cell>
          <cell r="L566">
            <v>321.52999999999997</v>
          </cell>
          <cell r="AT566">
            <v>179</v>
          </cell>
          <cell r="AW566">
            <v>2.39</v>
          </cell>
          <cell r="AY566">
            <v>181.39</v>
          </cell>
          <cell r="AZ566">
            <v>181.39</v>
          </cell>
        </row>
        <row r="567">
          <cell r="I567" t="str">
            <v>ASSISTENTE ADMINISTRATIVO I</v>
          </cell>
          <cell r="J567" t="str">
            <v>17/01/2012</v>
          </cell>
          <cell r="L567">
            <v>839.23</v>
          </cell>
          <cell r="Z567">
            <v>280</v>
          </cell>
          <cell r="AE567">
            <v>1119.23</v>
          </cell>
          <cell r="AF567">
            <v>318.29000000000002</v>
          </cell>
          <cell r="AG567">
            <v>89.09</v>
          </cell>
          <cell r="AH567">
            <v>-3.52</v>
          </cell>
          <cell r="AI567">
            <v>-1.06</v>
          </cell>
          <cell r="AJ567">
            <v>-0.28000000000000003</v>
          </cell>
          <cell r="AK567">
            <v>93.27</v>
          </cell>
          <cell r="AL567">
            <v>27.98</v>
          </cell>
          <cell r="AM567">
            <v>7.46</v>
          </cell>
          <cell r="AN567">
            <v>531.23</v>
          </cell>
          <cell r="AO567">
            <v>429.02</v>
          </cell>
          <cell r="AQ567">
            <v>431.66</v>
          </cell>
          <cell r="AT567">
            <v>477</v>
          </cell>
          <cell r="AW567">
            <v>4.24</v>
          </cell>
          <cell r="AY567">
            <v>1341.92</v>
          </cell>
          <cell r="AZ567">
            <v>2992.38</v>
          </cell>
        </row>
        <row r="568">
          <cell r="I568" t="str">
            <v>ASSISTENTE AGUA II</v>
          </cell>
          <cell r="J568" t="str">
            <v>01/06/2010</v>
          </cell>
          <cell r="L568">
            <v>971.21</v>
          </cell>
          <cell r="N568">
            <v>584.38</v>
          </cell>
          <cell r="O568">
            <v>318.88</v>
          </cell>
          <cell r="R568">
            <v>8.8800000000000008</v>
          </cell>
          <cell r="T568">
            <v>228.04</v>
          </cell>
          <cell r="AE568">
            <v>2111.39</v>
          </cell>
          <cell r="AF568">
            <v>603.45000000000005</v>
          </cell>
          <cell r="AG568">
            <v>168.91</v>
          </cell>
          <cell r="AH568">
            <v>234.6</v>
          </cell>
          <cell r="AI568">
            <v>70.39</v>
          </cell>
          <cell r="AJ568">
            <v>18.77</v>
          </cell>
          <cell r="AK568">
            <v>175.95</v>
          </cell>
          <cell r="AL568">
            <v>52.79</v>
          </cell>
          <cell r="AM568">
            <v>14.08</v>
          </cell>
          <cell r="AN568">
            <v>1338.94</v>
          </cell>
          <cell r="AO568">
            <v>572.03</v>
          </cell>
          <cell r="AT568">
            <v>477</v>
          </cell>
          <cell r="AW568">
            <v>5.23</v>
          </cell>
          <cell r="AY568">
            <v>1054.26</v>
          </cell>
          <cell r="AZ568">
            <v>4504.59</v>
          </cell>
        </row>
        <row r="569">
          <cell r="I569" t="str">
            <v>TÉCNICO SEGURANÇA DO TRABALHO I</v>
          </cell>
          <cell r="J569" t="str">
            <v>16/05/2012</v>
          </cell>
          <cell r="L569">
            <v>1320</v>
          </cell>
          <cell r="N569">
            <v>184.17</v>
          </cell>
          <cell r="R569">
            <v>6.46</v>
          </cell>
          <cell r="T569">
            <v>47.66</v>
          </cell>
          <cell r="AE569">
            <v>1558.29</v>
          </cell>
          <cell r="AF569">
            <v>445.37</v>
          </cell>
          <cell r="AG569">
            <v>124.66</v>
          </cell>
          <cell r="AH569">
            <v>173.13</v>
          </cell>
          <cell r="AI569">
            <v>51.95</v>
          </cell>
          <cell r="AJ569">
            <v>13.86</v>
          </cell>
          <cell r="AK569">
            <v>129.85</v>
          </cell>
          <cell r="AL569">
            <v>38.96</v>
          </cell>
          <cell r="AM569">
            <v>10.39</v>
          </cell>
          <cell r="AN569">
            <v>988.17</v>
          </cell>
          <cell r="AO569">
            <v>143.01</v>
          </cell>
          <cell r="AT569">
            <v>477</v>
          </cell>
          <cell r="AW569">
            <v>7.82</v>
          </cell>
          <cell r="AY569">
            <v>627.83000000000004</v>
          </cell>
          <cell r="AZ569">
            <v>3174.29</v>
          </cell>
        </row>
        <row r="570">
          <cell r="I570" t="str">
            <v>TÉCNICO AGUA I</v>
          </cell>
          <cell r="J570" t="str">
            <v>02/05/2006</v>
          </cell>
          <cell r="L570">
            <v>1316.18</v>
          </cell>
          <cell r="N570">
            <v>179.66</v>
          </cell>
          <cell r="T570">
            <v>44.91</v>
          </cell>
          <cell r="AE570">
            <v>1540.75</v>
          </cell>
          <cell r="AF570">
            <v>440.36</v>
          </cell>
          <cell r="AG570">
            <v>123.26</v>
          </cell>
          <cell r="AH570">
            <v>171.2</v>
          </cell>
          <cell r="AI570">
            <v>51.37</v>
          </cell>
          <cell r="AJ570">
            <v>13.7</v>
          </cell>
          <cell r="AK570">
            <v>128.4</v>
          </cell>
          <cell r="AL570">
            <v>38.520000000000003</v>
          </cell>
          <cell r="AM570">
            <v>10.27</v>
          </cell>
          <cell r="AN570">
            <v>977.08</v>
          </cell>
          <cell r="AO570">
            <v>389.89</v>
          </cell>
          <cell r="AT570">
            <v>477</v>
          </cell>
          <cell r="AW570">
            <v>7.79</v>
          </cell>
          <cell r="AY570">
            <v>874.68</v>
          </cell>
          <cell r="AZ570">
            <v>3392.51</v>
          </cell>
        </row>
        <row r="571">
          <cell r="I571" t="str">
            <v>AGENTE COMERCIAL II</v>
          </cell>
          <cell r="J571" t="str">
            <v>15/08/2012</v>
          </cell>
          <cell r="L571">
            <v>956.89</v>
          </cell>
          <cell r="Z571">
            <v>290</v>
          </cell>
          <cell r="AE571">
            <v>1246.8900000000001</v>
          </cell>
          <cell r="AF571">
            <v>356.37</v>
          </cell>
          <cell r="AG571">
            <v>99.75</v>
          </cell>
          <cell r="AH571">
            <v>138.54</v>
          </cell>
          <cell r="AI571">
            <v>41.57</v>
          </cell>
          <cell r="AJ571">
            <v>11.08</v>
          </cell>
          <cell r="AK571">
            <v>103.91</v>
          </cell>
          <cell r="AL571">
            <v>31.18</v>
          </cell>
          <cell r="AM571">
            <v>8.31</v>
          </cell>
          <cell r="AN571">
            <v>790.71</v>
          </cell>
          <cell r="AO571">
            <v>292.42</v>
          </cell>
          <cell r="AT571">
            <v>477</v>
          </cell>
          <cell r="AW571">
            <v>5.12</v>
          </cell>
          <cell r="AY571">
            <v>774.54</v>
          </cell>
          <cell r="AZ571">
            <v>2812.1400000000003</v>
          </cell>
        </row>
        <row r="572">
          <cell r="I572" t="str">
            <v>AGENTE COMERCIAL II</v>
          </cell>
          <cell r="J572" t="str">
            <v>16/08/2011</v>
          </cell>
          <cell r="K572" t="str">
            <v>14/03/2012</v>
          </cell>
          <cell r="L572">
            <v>956.89</v>
          </cell>
          <cell r="AE572">
            <v>956.89</v>
          </cell>
          <cell r="AF572">
            <v>82.05</v>
          </cell>
          <cell r="AG572">
            <v>22.96</v>
          </cell>
          <cell r="AH572">
            <v>106.32</v>
          </cell>
          <cell r="AI572">
            <v>31.9</v>
          </cell>
          <cell r="AJ572">
            <v>8.51</v>
          </cell>
          <cell r="AK572">
            <v>-4.32</v>
          </cell>
          <cell r="AL572">
            <v>-1.3</v>
          </cell>
          <cell r="AM572">
            <v>-0.35</v>
          </cell>
          <cell r="AN572">
            <v>245.77</v>
          </cell>
          <cell r="AO572">
            <v>389.89</v>
          </cell>
          <cell r="AT572">
            <v>477</v>
          </cell>
          <cell r="AW572">
            <v>5.12</v>
          </cell>
          <cell r="AY572">
            <v>872.01</v>
          </cell>
          <cell r="AZ572">
            <v>2074.67</v>
          </cell>
        </row>
        <row r="573">
          <cell r="I573" t="str">
            <v>ASSISTENTE ADMINISTRATIVO I</v>
          </cell>
          <cell r="J573" t="str">
            <v>04/06/2012</v>
          </cell>
          <cell r="L573">
            <v>900</v>
          </cell>
          <cell r="AE573">
            <v>900</v>
          </cell>
          <cell r="AF573">
            <v>257.23</v>
          </cell>
          <cell r="AG573">
            <v>72</v>
          </cell>
          <cell r="AH573">
            <v>100</v>
          </cell>
          <cell r="AI573">
            <v>30</v>
          </cell>
          <cell r="AJ573">
            <v>8</v>
          </cell>
          <cell r="AK573">
            <v>75</v>
          </cell>
          <cell r="AL573">
            <v>22.51</v>
          </cell>
          <cell r="AM573">
            <v>6</v>
          </cell>
          <cell r="AN573">
            <v>570.74</v>
          </cell>
          <cell r="AO573">
            <v>143.01</v>
          </cell>
          <cell r="AT573">
            <v>477</v>
          </cell>
          <cell r="AW573">
            <v>4.7</v>
          </cell>
          <cell r="AY573">
            <v>624.71</v>
          </cell>
          <cell r="AZ573">
            <v>2095.4499999999998</v>
          </cell>
        </row>
        <row r="574">
          <cell r="I574" t="str">
            <v>ENGENHEIRO AMBIENTAL TRAINEE</v>
          </cell>
          <cell r="J574" t="str">
            <v>07/06/2011</v>
          </cell>
          <cell r="L574">
            <v>2666.5</v>
          </cell>
          <cell r="AE574">
            <v>2666.5</v>
          </cell>
          <cell r="AF574">
            <v>762.1</v>
          </cell>
          <cell r="AG574">
            <v>213.31</v>
          </cell>
          <cell r="AH574">
            <v>296.27</v>
          </cell>
          <cell r="AI574">
            <v>88.9</v>
          </cell>
          <cell r="AJ574">
            <v>23.71</v>
          </cell>
          <cell r="AK574">
            <v>222.21</v>
          </cell>
          <cell r="AL574">
            <v>66.680000000000007</v>
          </cell>
          <cell r="AM574">
            <v>17.78</v>
          </cell>
          <cell r="AN574">
            <v>1690.96</v>
          </cell>
          <cell r="AO574">
            <v>97.47</v>
          </cell>
          <cell r="AT574">
            <v>477</v>
          </cell>
          <cell r="AW574">
            <v>17.84</v>
          </cell>
          <cell r="AY574">
            <v>592.30999999999995</v>
          </cell>
          <cell r="AZ574">
            <v>4949.7700000000004</v>
          </cell>
        </row>
        <row r="575">
          <cell r="I575" t="str">
            <v>AUXILIAR SERVIÇOS I</v>
          </cell>
          <cell r="J575" t="str">
            <v>09/04/2008</v>
          </cell>
          <cell r="L575">
            <v>956.89</v>
          </cell>
          <cell r="AE575">
            <v>956.89</v>
          </cell>
          <cell r="AF575">
            <v>273.49</v>
          </cell>
          <cell r="AG575">
            <v>76.55</v>
          </cell>
          <cell r="AH575">
            <v>106.32</v>
          </cell>
          <cell r="AI575">
            <v>31.91</v>
          </cell>
          <cell r="AJ575">
            <v>8.51</v>
          </cell>
          <cell r="AK575">
            <v>79.739999999999995</v>
          </cell>
          <cell r="AL575">
            <v>23.93</v>
          </cell>
          <cell r="AM575">
            <v>6.37</v>
          </cell>
          <cell r="AN575">
            <v>606.82000000000005</v>
          </cell>
          <cell r="AO575">
            <v>292.42</v>
          </cell>
          <cell r="AT575">
            <v>477</v>
          </cell>
          <cell r="AW575">
            <v>5.12</v>
          </cell>
          <cell r="AY575">
            <v>774.54</v>
          </cell>
          <cell r="AZ575">
            <v>2338.25</v>
          </cell>
        </row>
        <row r="576">
          <cell r="I576" t="str">
            <v>TÉCNICO NÍVEL SUPERIOR III</v>
          </cell>
          <cell r="J576" t="str">
            <v>10/05/1983</v>
          </cell>
          <cell r="L576">
            <v>3531.2</v>
          </cell>
          <cell r="M576">
            <v>741.55</v>
          </cell>
          <cell r="AE576">
            <v>4272.75</v>
          </cell>
          <cell r="AF576">
            <v>1221.18</v>
          </cell>
          <cell r="AG576">
            <v>341.81</v>
          </cell>
          <cell r="AH576">
            <v>474.75</v>
          </cell>
          <cell r="AI576">
            <v>142.46</v>
          </cell>
          <cell r="AJ576">
            <v>37.979999999999997</v>
          </cell>
          <cell r="AK576">
            <v>356.06</v>
          </cell>
          <cell r="AL576">
            <v>106.84</v>
          </cell>
          <cell r="AM576">
            <v>28.48</v>
          </cell>
          <cell r="AN576">
            <v>2709.56</v>
          </cell>
          <cell r="AO576">
            <v>194.94</v>
          </cell>
          <cell r="AT576">
            <v>477</v>
          </cell>
          <cell r="AW576">
            <v>24.27</v>
          </cell>
          <cell r="AY576">
            <v>696.21</v>
          </cell>
          <cell r="AZ576">
            <v>7678.52</v>
          </cell>
        </row>
        <row r="577">
          <cell r="I577" t="str">
            <v>TÉCNICO SEGURANÇA DO TRABALHO I</v>
          </cell>
          <cell r="J577" t="str">
            <v>08/08/2012</v>
          </cell>
          <cell r="L577">
            <v>1320</v>
          </cell>
          <cell r="AE577">
            <v>1320</v>
          </cell>
          <cell r="AF577">
            <v>377.27</v>
          </cell>
          <cell r="AG577">
            <v>105.6</v>
          </cell>
          <cell r="AH577">
            <v>146.66</v>
          </cell>
          <cell r="AI577">
            <v>44.01</v>
          </cell>
          <cell r="AJ577">
            <v>11.74</v>
          </cell>
          <cell r="AK577">
            <v>110</v>
          </cell>
          <cell r="AL577">
            <v>33</v>
          </cell>
          <cell r="AM577">
            <v>8.8000000000000007</v>
          </cell>
          <cell r="AN577">
            <v>837.08</v>
          </cell>
          <cell r="AO577">
            <v>389.89</v>
          </cell>
          <cell r="AT577">
            <v>477</v>
          </cell>
          <cell r="AW577">
            <v>7.82</v>
          </cell>
          <cell r="AY577">
            <v>874.71</v>
          </cell>
          <cell r="AZ577">
            <v>3031.79</v>
          </cell>
        </row>
        <row r="578">
          <cell r="I578" t="str">
            <v>AGENTE COMERCIAL II</v>
          </cell>
          <cell r="J578" t="str">
            <v>12/12/2011</v>
          </cell>
          <cell r="L578">
            <v>956.89</v>
          </cell>
          <cell r="N578">
            <v>270.56</v>
          </cell>
          <cell r="T578">
            <v>67.64</v>
          </cell>
          <cell r="Z578">
            <v>350</v>
          </cell>
          <cell r="AE578">
            <v>1645.09</v>
          </cell>
          <cell r="AF578">
            <v>470.18</v>
          </cell>
          <cell r="AG578">
            <v>131.6</v>
          </cell>
          <cell r="AH578">
            <v>182.79</v>
          </cell>
          <cell r="AI578">
            <v>54.85</v>
          </cell>
          <cell r="AJ578">
            <v>14.63</v>
          </cell>
          <cell r="AK578">
            <v>137.09</v>
          </cell>
          <cell r="AL578">
            <v>41.14</v>
          </cell>
          <cell r="AM578">
            <v>10.97</v>
          </cell>
          <cell r="AN578">
            <v>1043.25</v>
          </cell>
          <cell r="AO578">
            <v>389.89</v>
          </cell>
          <cell r="AT578">
            <v>477</v>
          </cell>
          <cell r="AW578">
            <v>5.12</v>
          </cell>
          <cell r="AY578">
            <v>872.01</v>
          </cell>
          <cell r="AZ578">
            <v>3560.35</v>
          </cell>
        </row>
        <row r="579">
          <cell r="I579" t="str">
            <v>AGENTE COMERCIAL II</v>
          </cell>
          <cell r="J579" t="str">
            <v>01/03/2011</v>
          </cell>
          <cell r="L579">
            <v>956.89</v>
          </cell>
          <cell r="N579">
            <v>51.43</v>
          </cell>
          <cell r="T579">
            <v>12.86</v>
          </cell>
          <cell r="Z579">
            <v>107.5</v>
          </cell>
          <cell r="AE579">
            <v>1128.68</v>
          </cell>
          <cell r="AF579">
            <v>322.58</v>
          </cell>
          <cell r="AG579">
            <v>90.29</v>
          </cell>
          <cell r="AH579">
            <v>-871.18</v>
          </cell>
          <cell r="AI579">
            <v>-261.41000000000003</v>
          </cell>
          <cell r="AJ579">
            <v>-69.69</v>
          </cell>
          <cell r="AK579">
            <v>94.06</v>
          </cell>
          <cell r="AL579">
            <v>28.22</v>
          </cell>
          <cell r="AM579">
            <v>7.52</v>
          </cell>
          <cell r="AN579">
            <v>-659.61</v>
          </cell>
          <cell r="AO579">
            <v>97.47</v>
          </cell>
          <cell r="AT579">
            <v>477</v>
          </cell>
          <cell r="AW579">
            <v>5.12</v>
          </cell>
          <cell r="AY579">
            <v>579.59</v>
          </cell>
          <cell r="AZ579">
            <v>1048.6600000000001</v>
          </cell>
        </row>
        <row r="580">
          <cell r="I580" t="str">
            <v>ANALISTA COMUNICAÇÃO I</v>
          </cell>
          <cell r="J580" t="str">
            <v>01/07/2011</v>
          </cell>
          <cell r="L580">
            <v>6259.5</v>
          </cell>
          <cell r="AE580">
            <v>6259.5</v>
          </cell>
          <cell r="AF580">
            <v>1789.01</v>
          </cell>
          <cell r="AG580">
            <v>500.75</v>
          </cell>
          <cell r="AH580">
            <v>695.5</v>
          </cell>
          <cell r="AI580">
            <v>208.68</v>
          </cell>
          <cell r="AJ580">
            <v>55.64</v>
          </cell>
          <cell r="AK580">
            <v>521.63</v>
          </cell>
          <cell r="AL580">
            <v>156.52000000000001</v>
          </cell>
          <cell r="AM580">
            <v>41.73</v>
          </cell>
          <cell r="AN580">
            <v>3969.46</v>
          </cell>
          <cell r="AO580">
            <v>389.89</v>
          </cell>
          <cell r="AT580">
            <v>477</v>
          </cell>
          <cell r="AW580">
            <v>44.57</v>
          </cell>
          <cell r="AY580">
            <v>911.46</v>
          </cell>
          <cell r="AZ580">
            <v>11140.42</v>
          </cell>
        </row>
        <row r="581">
          <cell r="I581" t="str">
            <v>TÉCNICO ÁGUA II</v>
          </cell>
          <cell r="J581" t="str">
            <v>16/06/1998</v>
          </cell>
          <cell r="K581" t="str">
            <v>06/05/2009</v>
          </cell>
          <cell r="L581">
            <v>1613.06</v>
          </cell>
          <cell r="AE581">
            <v>1613.06</v>
          </cell>
          <cell r="AH581">
            <v>179.23</v>
          </cell>
          <cell r="AI581">
            <v>53.78</v>
          </cell>
          <cell r="AJ581">
            <v>14.34</v>
          </cell>
          <cell r="AN581">
            <v>247.35</v>
          </cell>
          <cell r="AW581">
            <v>12</v>
          </cell>
          <cell r="AY581">
            <v>12</v>
          </cell>
          <cell r="AZ581">
            <v>1872.4099999999999</v>
          </cell>
        </row>
        <row r="582">
          <cell r="I582" t="str">
            <v>OPERADOR DE ELEVATÓRIA</v>
          </cell>
          <cell r="J582" t="str">
            <v>04/05/2005</v>
          </cell>
          <cell r="L582">
            <v>1029.6400000000001</v>
          </cell>
          <cell r="R582">
            <v>146.11000000000001</v>
          </cell>
          <cell r="S582">
            <v>205.93</v>
          </cell>
          <cell r="T582">
            <v>76.48</v>
          </cell>
          <cell r="V582">
            <v>159.81</v>
          </cell>
          <cell r="AC582">
            <v>248.8</v>
          </cell>
          <cell r="AE582">
            <v>1866.77</v>
          </cell>
          <cell r="AF582">
            <v>645.54</v>
          </cell>
          <cell r="AG582">
            <v>149.34</v>
          </cell>
          <cell r="AH582">
            <v>199.15</v>
          </cell>
          <cell r="AI582">
            <v>71.7</v>
          </cell>
          <cell r="AJ582">
            <v>15.93</v>
          </cell>
          <cell r="AK582">
            <v>149.36000000000001</v>
          </cell>
          <cell r="AL582">
            <v>53.78</v>
          </cell>
          <cell r="AM582">
            <v>11.94</v>
          </cell>
          <cell r="AN582">
            <v>1296.74</v>
          </cell>
          <cell r="AO582">
            <v>292.42</v>
          </cell>
          <cell r="AT582">
            <v>477</v>
          </cell>
          <cell r="AW582">
            <v>5.66</v>
          </cell>
          <cell r="AY582">
            <v>775.08</v>
          </cell>
          <cell r="AZ582">
            <v>3938.59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 refreshError="1"/>
      <sheetData sheetId="29" refreshError="1"/>
      <sheetData sheetId="30">
        <row r="2">
          <cell r="I2" t="str">
            <v>Cargo</v>
          </cell>
        </row>
      </sheetData>
      <sheetData sheetId="31">
        <row r="2">
          <cell r="I2" t="str">
            <v>Cargo</v>
          </cell>
        </row>
      </sheetData>
      <sheetData sheetId="32">
        <row r="2">
          <cell r="I2" t="str">
            <v>Cargo</v>
          </cell>
        </row>
      </sheetData>
      <sheetData sheetId="33">
        <row r="2">
          <cell r="I2" t="str">
            <v>Cargo</v>
          </cell>
        </row>
      </sheetData>
      <sheetData sheetId="34">
        <row r="2">
          <cell r="I2" t="str">
            <v>Cargo</v>
          </cell>
        </row>
      </sheetData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Swap"/>
      <sheetName val="Rev. Swap"/>
      <sheetName val="Aber - Bertin"/>
      <sheetName val="Liquid. NDF"/>
      <sheetName val="Liquid Opções"/>
      <sheetName val="OPCOES (2)"/>
      <sheetName val="Liquidado"/>
      <sheetName val="BOI"/>
      <sheetName val="BOI LIQ."/>
      <sheetName val="parameters"/>
      <sheetName val="Cargo CC Set"/>
      <sheetName val="Controls"/>
      <sheetName val="Atual"/>
      <sheetName val="Orcto"/>
      <sheetName val="Rev__Swap"/>
      <sheetName val="Aber_-_Bertin"/>
      <sheetName val="Liquid__NDF"/>
      <sheetName val="Liquid_Opções"/>
      <sheetName val="OPCOES_(2)"/>
      <sheetName val="BOI_LIQ_"/>
      <sheetName val="Cargo_CC_Set"/>
      <sheetName val="Rev__Swap1"/>
      <sheetName val="Aber_-_Bertin1"/>
      <sheetName val="Liquid__NDF1"/>
      <sheetName val="Liquid_Opções1"/>
      <sheetName val="OPCOES_(2)1"/>
      <sheetName val="BOI_LIQ_1"/>
      <sheetName val="Cargo_CC_Set1"/>
      <sheetName val="Premissas"/>
      <sheetName val="Plan1"/>
      <sheetName val="REqpt03"/>
      <sheetName val="AbertInvest"/>
      <sheetName val="Rev__Swap2"/>
      <sheetName val="Aber_-_Bertin2"/>
      <sheetName val="Liquid__NDF2"/>
      <sheetName val="Liquid_Opções2"/>
      <sheetName val="OPCOES_(2)2"/>
      <sheetName val="BOI_LIQ_2"/>
      <sheetName val="Cargo_CC_Set2"/>
      <sheetName val="Rev__Swap5"/>
      <sheetName val="Aber_-_Bertin5"/>
      <sheetName val="Liquid__NDF5"/>
      <sheetName val="Liquid_Opções5"/>
      <sheetName val="OPCOES_(2)5"/>
      <sheetName val="BOI_LIQ_5"/>
      <sheetName val="Cargo_CC_Set5"/>
      <sheetName val="Rev__Swap3"/>
      <sheetName val="Aber_-_Bertin3"/>
      <sheetName val="Liquid__NDF3"/>
      <sheetName val="Liquid_Opções3"/>
      <sheetName val="OPCOES_(2)3"/>
      <sheetName val="BOI_LIQ_3"/>
      <sheetName val="Cargo_CC_Set3"/>
      <sheetName val="Rev__Swap4"/>
      <sheetName val="Aber_-_Bertin4"/>
      <sheetName val="Liquid__NDF4"/>
      <sheetName val="Liquid_Opções4"/>
      <sheetName val="OPCOES_(2)4"/>
      <sheetName val="BOI_LIQ_4"/>
      <sheetName val="Cargo_CC_Set4"/>
      <sheetName val="Rev__Swap6"/>
      <sheetName val="Aber_-_Bertin6"/>
      <sheetName val="Liquid__NDF6"/>
      <sheetName val="Liquid_Opções6"/>
      <sheetName val="OPCOES_(2)6"/>
      <sheetName val="BOI_LIQ_6"/>
      <sheetName val="Cargo_CC_Set6"/>
      <sheetName val="FICBIOM"/>
      <sheetName val="conssid12-96"/>
      <sheetName val="Index"/>
      <sheetName val="1. Instellingen"/>
      <sheetName val="PESOS PARA CRONOGRAMA"/>
      <sheetName val="Rev__Swap7"/>
      <sheetName val="Aber_-_Bertin7"/>
      <sheetName val="Liquid__NDF7"/>
      <sheetName val="Liquid_Opções7"/>
      <sheetName val="OPCOES_(2)7"/>
      <sheetName val="BOI_LIQ_7"/>
      <sheetName val="Cargo_CC_Set7"/>
      <sheetName val="1__Instellingen"/>
      <sheetName val="PESOS_PARA_CRONOGRAMA"/>
      <sheetName val="base_folha"/>
      <sheetName val="Oper"/>
      <sheetName val="BDG"/>
      <sheetName val="ConsRot"/>
      <sheetName val="Orc"/>
      <sheetName val="FORWARD"/>
      <sheetName val="Summary"/>
      <sheetName val="Constants"/>
      <sheetName val="POP cost"/>
      <sheetName val="anterior"/>
      <sheetName val="orçamento"/>
      <sheetName val="Planilha1"/>
      <sheetName val="Opções"/>
      <sheetName val="Assump. "/>
      <sheetName val="Overige"/>
      <sheetName val="quadro ii "/>
    </sheetNames>
    <sheetDataSet>
      <sheetData sheetId="0" refreshError="1">
        <row r="2">
          <cell r="A2" t="str">
            <v>DATA</v>
          </cell>
          <cell r="B2" t="str">
            <v>CONTADOR</v>
          </cell>
          <cell r="C2" t="str">
            <v>CETIP</v>
          </cell>
          <cell r="D2" t="str">
            <v xml:space="preserve">FATOR AC   100% CETIP </v>
          </cell>
          <cell r="E2" t="str">
            <v xml:space="preserve">FATOR AC   x% CETIP </v>
          </cell>
          <cell r="F2" t="str">
            <v>PTAX USD (BC220)</v>
          </cell>
          <cell r="G2" t="str">
            <v>PATX USD
DESLOCADO</v>
          </cell>
        </row>
        <row r="3">
          <cell r="A3">
            <v>35066</v>
          </cell>
          <cell r="B3">
            <v>1</v>
          </cell>
          <cell r="D3">
            <v>1</v>
          </cell>
          <cell r="E3">
            <v>1</v>
          </cell>
        </row>
        <row r="4">
          <cell r="A4">
            <v>35067</v>
          </cell>
          <cell r="B4">
            <v>2</v>
          </cell>
          <cell r="C4">
            <v>3.5200000000000002E-2</v>
          </cell>
          <cell r="D4">
            <v>1</v>
          </cell>
          <cell r="E4">
            <v>1</v>
          </cell>
          <cell r="F4">
            <v>1</v>
          </cell>
          <cell r="G4">
            <v>0</v>
          </cell>
        </row>
        <row r="5">
          <cell r="A5">
            <v>35068</v>
          </cell>
          <cell r="B5">
            <v>3</v>
          </cell>
          <cell r="C5">
            <v>3.3700000000000001E-2</v>
          </cell>
          <cell r="D5">
            <v>1.0011733300000001</v>
          </cell>
          <cell r="E5">
            <v>1.0011322634499999</v>
          </cell>
          <cell r="F5">
            <v>1</v>
          </cell>
          <cell r="G5">
            <v>1</v>
          </cell>
        </row>
        <row r="6">
          <cell r="A6">
            <v>35069</v>
          </cell>
          <cell r="B6">
            <v>4</v>
          </cell>
          <cell r="C6">
            <v>3.3700000000000001E-2</v>
          </cell>
          <cell r="D6">
            <v>1.00229797803679</v>
          </cell>
          <cell r="E6">
            <v>1.00221750428881</v>
          </cell>
          <cell r="F6">
            <v>1</v>
          </cell>
          <cell r="G6">
            <v>1</v>
          </cell>
        </row>
        <row r="7">
          <cell r="A7">
            <v>35072</v>
          </cell>
          <cell r="B7">
            <v>5</v>
          </cell>
          <cell r="C7">
            <v>3.3700000000000001E-2</v>
          </cell>
          <cell r="D7">
            <v>1.00342388942446</v>
          </cell>
          <cell r="E7">
            <v>1.00330392154328</v>
          </cell>
          <cell r="F7">
            <v>1</v>
          </cell>
          <cell r="G7">
            <v>1</v>
          </cell>
        </row>
        <row r="8">
          <cell r="A8">
            <v>35073</v>
          </cell>
          <cell r="B8">
            <v>6</v>
          </cell>
          <cell r="C8">
            <v>3.3799999999999997E-2</v>
          </cell>
          <cell r="D8">
            <v>1.0045510655821701</v>
          </cell>
          <cell r="E8">
            <v>1.0043915164886701</v>
          </cell>
          <cell r="F8">
            <v>1</v>
          </cell>
          <cell r="G8">
            <v>1</v>
          </cell>
        </row>
        <row r="9">
          <cell r="A9">
            <v>35074</v>
          </cell>
          <cell r="B9">
            <v>7</v>
          </cell>
          <cell r="C9">
            <v>3.4000000000000002E-2</v>
          </cell>
          <cell r="D9">
            <v>1.00568286313123</v>
          </cell>
          <cell r="E9">
            <v>1.00548352765591</v>
          </cell>
          <cell r="F9">
            <v>1</v>
          </cell>
          <cell r="G9">
            <v>1</v>
          </cell>
        </row>
        <row r="10">
          <cell r="A10">
            <v>35075</v>
          </cell>
          <cell r="B10">
            <v>8</v>
          </cell>
          <cell r="C10">
            <v>3.4000000000000002E-2</v>
          </cell>
          <cell r="D10">
            <v>1.0068226336905</v>
          </cell>
          <cell r="E10">
            <v>1.0065831882396801</v>
          </cell>
          <cell r="F10">
            <v>0.97299999999999998</v>
          </cell>
          <cell r="G10">
            <v>1</v>
          </cell>
        </row>
        <row r="11">
          <cell r="A11">
            <v>35076</v>
          </cell>
          <cell r="B11">
            <v>9</v>
          </cell>
          <cell r="C11">
            <v>3.4000000000000002E-2</v>
          </cell>
          <cell r="D11">
            <v>1.0079636959859399</v>
          </cell>
          <cell r="E11">
            <v>1.00768405148204</v>
          </cell>
          <cell r="F11">
            <v>0.97340000000000004</v>
          </cell>
          <cell r="G11">
            <v>0.97299999999999998</v>
          </cell>
        </row>
        <row r="12">
          <cell r="A12">
            <v>35079</v>
          </cell>
          <cell r="B12">
            <v>10</v>
          </cell>
          <cell r="C12">
            <v>3.4000000000000002E-2</v>
          </cell>
          <cell r="D12">
            <v>1.00910605148151</v>
          </cell>
          <cell r="E12">
            <v>1.00878611869829</v>
          </cell>
          <cell r="F12">
            <v>0.97270000000000001</v>
          </cell>
          <cell r="G12">
            <v>0.97340000000000004</v>
          </cell>
        </row>
        <row r="13">
          <cell r="A13">
            <v>35080</v>
          </cell>
          <cell r="B13">
            <v>11</v>
          </cell>
          <cell r="C13">
            <v>3.4200000000000001E-2</v>
          </cell>
          <cell r="D13">
            <v>1.01024970164284</v>
          </cell>
          <cell r="E13">
            <v>1.0098893912051801</v>
          </cell>
          <cell r="F13">
            <v>0.97260000000000002</v>
          </cell>
          <cell r="G13">
            <v>0.97270000000000001</v>
          </cell>
        </row>
        <row r="14">
          <cell r="A14">
            <v>35081</v>
          </cell>
          <cell r="B14">
            <v>12</v>
          </cell>
          <cell r="C14">
            <v>3.4099999999999998E-2</v>
          </cell>
          <cell r="D14">
            <v>1.01140138630271</v>
          </cell>
          <cell r="E14">
            <v>1.0110003705244399</v>
          </cell>
          <cell r="F14">
            <v>0.97270000000000001</v>
          </cell>
          <cell r="G14">
            <v>0.97260000000000002</v>
          </cell>
        </row>
        <row r="15">
          <cell r="A15">
            <v>35082</v>
          </cell>
          <cell r="B15">
            <v>13</v>
          </cell>
          <cell r="C15">
            <v>3.4000000000000002E-2</v>
          </cell>
          <cell r="D15">
            <v>1.0125510159164799</v>
          </cell>
          <cell r="E15">
            <v>1.0121093232329099</v>
          </cell>
          <cell r="F15">
            <v>0.97289999999999999</v>
          </cell>
          <cell r="G15">
            <v>0.97270000000000001</v>
          </cell>
        </row>
        <row r="16">
          <cell r="A16">
            <v>35083</v>
          </cell>
          <cell r="B16">
            <v>14</v>
          </cell>
          <cell r="C16">
            <v>3.5499999999999997E-2</v>
          </cell>
          <cell r="D16">
            <v>1.01369857035935</v>
          </cell>
          <cell r="E16">
            <v>1.0132162302071299</v>
          </cell>
          <cell r="F16">
            <v>0.97319999999999995</v>
          </cell>
          <cell r="G16">
            <v>0.97289999999999999</v>
          </cell>
        </row>
        <row r="17">
          <cell r="A17">
            <v>35086</v>
          </cell>
          <cell r="B17">
            <v>15</v>
          </cell>
          <cell r="C17">
            <v>3.5099999999999999E-2</v>
          </cell>
          <cell r="D17">
            <v>1.0148981102886101</v>
          </cell>
          <cell r="E17">
            <v>1.01437323544816</v>
          </cell>
          <cell r="F17">
            <v>0.97460000000000002</v>
          </cell>
          <cell r="G17">
            <v>0.97319999999999995</v>
          </cell>
        </row>
        <row r="18">
          <cell r="A18">
            <v>35087</v>
          </cell>
          <cell r="B18">
            <v>16</v>
          </cell>
          <cell r="C18">
            <v>3.4799999999999998E-2</v>
          </cell>
          <cell r="D18">
            <v>1.0160855410776499</v>
          </cell>
          <cell r="E18">
            <v>1.0155185135496401</v>
          </cell>
          <cell r="F18">
            <v>0.97660000000000002</v>
          </cell>
          <cell r="G18">
            <v>0.97460000000000002</v>
          </cell>
        </row>
        <row r="19">
          <cell r="A19">
            <v>35088</v>
          </cell>
          <cell r="B19">
            <v>17</v>
          </cell>
          <cell r="C19">
            <v>3.5299999999999998E-2</v>
          </cell>
          <cell r="D19">
            <v>1.0172642003053001</v>
          </cell>
          <cell r="E19">
            <v>1.01665528497371</v>
          </cell>
          <cell r="F19">
            <v>0.97689999999999999</v>
          </cell>
          <cell r="G19">
            <v>0.97660000000000002</v>
          </cell>
        </row>
        <row r="20">
          <cell r="A20">
            <v>35089</v>
          </cell>
          <cell r="B20">
            <v>18</v>
          </cell>
          <cell r="C20">
            <v>3.4599999999999999E-2</v>
          </cell>
          <cell r="D20">
            <v>1.0184611845718701</v>
          </cell>
          <cell r="E20">
            <v>1.0178096833757799</v>
          </cell>
          <cell r="F20">
            <v>0.9768</v>
          </cell>
          <cell r="G20">
            <v>0.97689999999999999</v>
          </cell>
        </row>
        <row r="21">
          <cell r="A21">
            <v>35090</v>
          </cell>
          <cell r="B21">
            <v>19</v>
          </cell>
          <cell r="C21">
            <v>3.44E-2</v>
          </cell>
          <cell r="D21">
            <v>1.0196358064098701</v>
          </cell>
          <cell r="E21">
            <v>1.01894246835243</v>
          </cell>
          <cell r="F21">
            <v>0.97840000000000005</v>
          </cell>
          <cell r="G21">
            <v>0.9768</v>
          </cell>
        </row>
        <row r="22">
          <cell r="A22">
            <v>35093</v>
          </cell>
          <cell r="B22">
            <v>20</v>
          </cell>
          <cell r="C22">
            <v>3.4099999999999998E-2</v>
          </cell>
          <cell r="D22">
            <v>1.02080499220001</v>
          </cell>
          <cell r="E22">
            <v>1.0200699654360099</v>
          </cell>
          <cell r="F22">
            <v>0.9788</v>
          </cell>
          <cell r="G22">
            <v>0.97840000000000005</v>
          </cell>
        </row>
        <row r="23">
          <cell r="A23">
            <v>35094</v>
          </cell>
          <cell r="B23">
            <v>21</v>
          </cell>
          <cell r="C23">
            <v>3.4799999999999998E-2</v>
          </cell>
          <cell r="D23">
            <v>1.02196531061049</v>
          </cell>
          <cell r="E23">
            <v>1.0211888664611599</v>
          </cell>
          <cell r="F23">
            <v>0.97870000000000001</v>
          </cell>
          <cell r="G23">
            <v>0.9788</v>
          </cell>
        </row>
        <row r="24">
          <cell r="A24">
            <v>35095</v>
          </cell>
          <cell r="B24">
            <v>22</v>
          </cell>
          <cell r="C24">
            <v>3.6499999999999998E-2</v>
          </cell>
          <cell r="D24">
            <v>1.0231507903707999</v>
          </cell>
          <cell r="E24">
            <v>1.02233198527828</v>
          </cell>
          <cell r="F24">
            <v>0.97860000000000003</v>
          </cell>
          <cell r="G24">
            <v>0.97870000000000001</v>
          </cell>
        </row>
        <row r="25">
          <cell r="A25">
            <v>35096</v>
          </cell>
          <cell r="B25">
            <v>23</v>
          </cell>
          <cell r="C25">
            <v>3.5799999999999998E-2</v>
          </cell>
          <cell r="D25">
            <v>1.02439562724292</v>
          </cell>
          <cell r="E25">
            <v>1.0235322915118299</v>
          </cell>
          <cell r="F25">
            <v>0.97860000000000003</v>
          </cell>
          <cell r="G25">
            <v>0.97860000000000003</v>
          </cell>
        </row>
        <row r="26">
          <cell r="A26">
            <v>35097</v>
          </cell>
          <cell r="B26">
            <v>24</v>
          </cell>
          <cell r="C26">
            <v>3.5900000000000001E-2</v>
          </cell>
          <cell r="D26">
            <v>1.02561806927678</v>
          </cell>
          <cell r="E26">
            <v>1.0247109538886301</v>
          </cell>
          <cell r="F26">
            <v>0.97860000000000003</v>
          </cell>
          <cell r="G26">
            <v>0.97860000000000003</v>
          </cell>
        </row>
        <row r="27">
          <cell r="A27">
            <v>35100</v>
          </cell>
          <cell r="B27">
            <v>25</v>
          </cell>
          <cell r="C27">
            <v>3.5900000000000001E-2</v>
          </cell>
          <cell r="D27">
            <v>1.02684539565174</v>
          </cell>
          <cell r="E27">
            <v>1.0258942763158201</v>
          </cell>
          <cell r="F27">
            <v>0.97870000000000001</v>
          </cell>
          <cell r="G27">
            <v>0.97860000000000003</v>
          </cell>
        </row>
        <row r="28">
          <cell r="A28">
            <v>35101</v>
          </cell>
          <cell r="B28">
            <v>26</v>
          </cell>
          <cell r="C28">
            <v>3.5900000000000001E-2</v>
          </cell>
          <cell r="D28">
            <v>1.02807419073135</v>
          </cell>
          <cell r="E28">
            <v>1.02707896522783</v>
          </cell>
          <cell r="F28">
            <v>0.97860000000000003</v>
          </cell>
          <cell r="G28">
            <v>0.97870000000000001</v>
          </cell>
        </row>
        <row r="29">
          <cell r="A29">
            <v>35102</v>
          </cell>
          <cell r="B29">
            <v>27</v>
          </cell>
          <cell r="C29">
            <v>3.5900000000000001E-2</v>
          </cell>
          <cell r="D29">
            <v>1.0293044562731699</v>
          </cell>
          <cell r="E29">
            <v>1.0282650222026599</v>
          </cell>
          <cell r="F29">
            <v>0.9788</v>
          </cell>
          <cell r="G29">
            <v>0.97860000000000003</v>
          </cell>
        </row>
        <row r="30">
          <cell r="A30">
            <v>35103</v>
          </cell>
          <cell r="B30">
            <v>28</v>
          </cell>
          <cell r="C30">
            <v>3.5900000000000001E-2</v>
          </cell>
          <cell r="D30">
            <v>1.03053619403686</v>
          </cell>
          <cell r="E30">
            <v>1.02945244882013</v>
          </cell>
          <cell r="F30">
            <v>0.97870000000000001</v>
          </cell>
          <cell r="G30">
            <v>0.9788</v>
          </cell>
        </row>
        <row r="31">
          <cell r="A31">
            <v>35104</v>
          </cell>
          <cell r="B31">
            <v>29</v>
          </cell>
          <cell r="C31">
            <v>3.5900000000000001E-2</v>
          </cell>
          <cell r="D31">
            <v>1.03176940578418</v>
          </cell>
          <cell r="E31">
            <v>1.0306412466618899</v>
          </cell>
          <cell r="F31">
            <v>0.9788</v>
          </cell>
          <cell r="G31">
            <v>0.97870000000000001</v>
          </cell>
        </row>
        <row r="32">
          <cell r="A32">
            <v>35107</v>
          </cell>
          <cell r="B32">
            <v>30</v>
          </cell>
          <cell r="C32">
            <v>3.6000000000000004E-2</v>
          </cell>
          <cell r="D32">
            <v>1.0330040932789999</v>
          </cell>
          <cell r="E32">
            <v>1.03183141731141</v>
          </cell>
          <cell r="F32">
            <v>0.97870000000000001</v>
          </cell>
          <cell r="G32">
            <v>0.9788</v>
          </cell>
        </row>
        <row r="33">
          <cell r="A33">
            <v>35108</v>
          </cell>
          <cell r="B33">
            <v>31</v>
          </cell>
          <cell r="C33">
            <v>3.6200000000000003E-2</v>
          </cell>
          <cell r="D33">
            <v>1.03424369819093</v>
          </cell>
          <cell r="E33">
            <v>1.03302627809266</v>
          </cell>
          <cell r="F33">
            <v>0.98060000000000003</v>
          </cell>
          <cell r="G33">
            <v>0.97870000000000001</v>
          </cell>
        </row>
        <row r="34">
          <cell r="A34">
            <v>35109</v>
          </cell>
          <cell r="B34">
            <v>32</v>
          </cell>
          <cell r="C34">
            <v>3.6900000000000002E-2</v>
          </cell>
          <cell r="D34">
            <v>1.0354916890342301</v>
          </cell>
          <cell r="E34">
            <v>1.0342291716479799</v>
          </cell>
          <cell r="F34">
            <v>0.98129999999999995</v>
          </cell>
          <cell r="G34">
            <v>0.98060000000000003</v>
          </cell>
        </row>
        <row r="35">
          <cell r="A35">
            <v>35110</v>
          </cell>
          <cell r="B35">
            <v>33</v>
          </cell>
          <cell r="C35">
            <v>3.7000000000000005E-2</v>
          </cell>
          <cell r="D35">
            <v>1.0367653438117399</v>
          </cell>
          <cell r="E35">
            <v>1.0354567499632701</v>
          </cell>
          <cell r="F35">
            <v>0.98340000000000005</v>
          </cell>
          <cell r="G35">
            <v>0.98129999999999995</v>
          </cell>
        </row>
        <row r="36">
          <cell r="A36">
            <v>35111</v>
          </cell>
          <cell r="B36">
            <v>34</v>
          </cell>
          <cell r="C36">
            <v>3.7200000000000004E-2</v>
          </cell>
          <cell r="D36">
            <v>1.03804401761322</v>
          </cell>
          <cell r="E36">
            <v>1.03668911274113</v>
          </cell>
          <cell r="F36">
            <v>0.98319999999999996</v>
          </cell>
          <cell r="G36">
            <v>0.98340000000000005</v>
          </cell>
        </row>
        <row r="37">
          <cell r="A37">
            <v>35116</v>
          </cell>
          <cell r="B37">
            <v>35</v>
          </cell>
          <cell r="C37">
            <v>3.73E-2</v>
          </cell>
          <cell r="D37">
            <v>1.0393311921950601</v>
          </cell>
          <cell r="E37">
            <v>1.03792961493344</v>
          </cell>
          <cell r="F37">
            <v>0.98229999999999995</v>
          </cell>
          <cell r="G37">
            <v>0.98319999999999996</v>
          </cell>
        </row>
        <row r="38">
          <cell r="A38">
            <v>35117</v>
          </cell>
          <cell r="B38">
            <v>36</v>
          </cell>
          <cell r="C38">
            <v>3.73E-2</v>
          </cell>
          <cell r="D38">
            <v>1.04062342384625</v>
          </cell>
          <cell r="E38">
            <v>1.03917493684559</v>
          </cell>
          <cell r="F38">
            <v>0.98240000000000005</v>
          </cell>
          <cell r="G38">
            <v>0.98229999999999995</v>
          </cell>
        </row>
        <row r="39">
          <cell r="A39">
            <v>35118</v>
          </cell>
          <cell r="B39">
            <v>37</v>
          </cell>
          <cell r="C39">
            <v>3.7200000000000004E-2</v>
          </cell>
          <cell r="D39">
            <v>1.0419172621678201</v>
          </cell>
          <cell r="E39">
            <v>1.0404217529117199</v>
          </cell>
          <cell r="F39">
            <v>0.98219999999999996</v>
          </cell>
          <cell r="G39">
            <v>0.98240000000000005</v>
          </cell>
        </row>
        <row r="40">
          <cell r="A40">
            <v>35121</v>
          </cell>
          <cell r="B40">
            <v>38</v>
          </cell>
          <cell r="C40">
            <v>3.61E-2</v>
          </cell>
          <cell r="D40">
            <v>1.04320923957291</v>
          </cell>
          <cell r="E40">
            <v>1.0416667215812501</v>
          </cell>
          <cell r="F40">
            <v>0.98360000000000003</v>
          </cell>
          <cell r="G40">
            <v>0.98219999999999996</v>
          </cell>
        </row>
        <row r="41">
          <cell r="A41">
            <v>35122</v>
          </cell>
          <cell r="B41">
            <v>39</v>
          </cell>
          <cell r="C41">
            <v>3.5699999999999996E-2</v>
          </cell>
          <cell r="D41">
            <v>1.04446456454717</v>
          </cell>
          <cell r="E41">
            <v>1.04287631898877</v>
          </cell>
          <cell r="F41">
            <v>0.98399999999999999</v>
          </cell>
          <cell r="G41">
            <v>0.98360000000000003</v>
          </cell>
        </row>
        <row r="42">
          <cell r="A42">
            <v>35123</v>
          </cell>
          <cell r="B42">
            <v>40</v>
          </cell>
          <cell r="C42">
            <v>3.5499999999999997E-2</v>
          </cell>
          <cell r="D42">
            <v>1.0457074773789801</v>
          </cell>
          <cell r="E42">
            <v>1.04407390600968</v>
          </cell>
          <cell r="F42">
            <v>0.98380000000000001</v>
          </cell>
          <cell r="G42">
            <v>0.98399999999999999</v>
          </cell>
        </row>
        <row r="43">
          <cell r="A43">
            <v>35124</v>
          </cell>
          <cell r="B43">
            <v>41</v>
          </cell>
          <cell r="C43">
            <v>3.1E-2</v>
          </cell>
          <cell r="D43">
            <v>1.0469448944081901</v>
          </cell>
          <cell r="E43">
            <v>1.0452661480457499</v>
          </cell>
          <cell r="F43">
            <v>0.98419999999999996</v>
          </cell>
          <cell r="G43">
            <v>0.98380000000000001</v>
          </cell>
        </row>
        <row r="44">
          <cell r="A44">
            <v>35125</v>
          </cell>
          <cell r="B44">
            <v>42</v>
          </cell>
          <cell r="C44">
            <v>3.1699999999999999E-2</v>
          </cell>
          <cell r="D44">
            <v>1.0480267339759299</v>
          </cell>
          <cell r="E44">
            <v>1.0463084492440999</v>
          </cell>
          <cell r="F44">
            <v>0.98399999999999999</v>
          </cell>
          <cell r="G44">
            <v>0.98419999999999996</v>
          </cell>
        </row>
        <row r="45">
          <cell r="A45">
            <v>35128</v>
          </cell>
          <cell r="B45">
            <v>43</v>
          </cell>
          <cell r="C45">
            <v>3.15E-2</v>
          </cell>
          <cell r="D45">
            <v>1.04913415238492</v>
          </cell>
          <cell r="E45">
            <v>1.0473753558969501</v>
          </cell>
          <cell r="F45">
            <v>0.98370000000000002</v>
          </cell>
          <cell r="G45">
            <v>0.98399999999999999</v>
          </cell>
        </row>
        <row r="46">
          <cell r="A46">
            <v>35129</v>
          </cell>
          <cell r="B46">
            <v>44</v>
          </cell>
          <cell r="C46">
            <v>3.1099999999999999E-2</v>
          </cell>
          <cell r="D46">
            <v>1.0502357432449201</v>
          </cell>
          <cell r="E46">
            <v>1.04843660897631</v>
          </cell>
          <cell r="F46">
            <v>0.98370000000000002</v>
          </cell>
          <cell r="G46">
            <v>0.98370000000000002</v>
          </cell>
        </row>
        <row r="47">
          <cell r="A47">
            <v>35130</v>
          </cell>
          <cell r="B47">
            <v>45</v>
          </cell>
          <cell r="C47">
            <v>3.1200000000000002E-2</v>
          </cell>
          <cell r="D47">
            <v>1.0513244911328701</v>
          </cell>
          <cell r="E47">
            <v>1.0494854508584599</v>
          </cell>
          <cell r="F47">
            <v>0.98370000000000002</v>
          </cell>
          <cell r="G47">
            <v>0.98370000000000002</v>
          </cell>
        </row>
        <row r="48">
          <cell r="A48">
            <v>35131</v>
          </cell>
          <cell r="B48">
            <v>46</v>
          </cell>
          <cell r="C48">
            <v>3.1099999999999999E-2</v>
          </cell>
          <cell r="D48">
            <v>1.0524178686036501</v>
          </cell>
          <cell r="E48">
            <v>1.05053871445694</v>
          </cell>
          <cell r="F48">
            <v>0.98450000000000004</v>
          </cell>
          <cell r="G48">
            <v>0.98370000000000002</v>
          </cell>
        </row>
        <row r="49">
          <cell r="A49">
            <v>35132</v>
          </cell>
          <cell r="B49">
            <v>47</v>
          </cell>
          <cell r="C49">
            <v>3.1E-2</v>
          </cell>
          <cell r="D49">
            <v>1.0535088786355</v>
          </cell>
          <cell r="E49">
            <v>1.0515896592571401</v>
          </cell>
          <cell r="F49">
            <v>0.98429999999999995</v>
          </cell>
          <cell r="G49">
            <v>0.98450000000000004</v>
          </cell>
        </row>
        <row r="50">
          <cell r="A50">
            <v>35135</v>
          </cell>
          <cell r="B50">
            <v>48</v>
          </cell>
          <cell r="C50">
            <v>3.1300000000000001E-2</v>
          </cell>
          <cell r="D50">
            <v>1.0545975009650601</v>
          </cell>
          <cell r="E50">
            <v>1.05263826602975</v>
          </cell>
          <cell r="F50">
            <v>0.98429999999999995</v>
          </cell>
          <cell r="G50">
            <v>0.98429999999999995</v>
          </cell>
        </row>
        <row r="51">
          <cell r="A51">
            <v>35136</v>
          </cell>
          <cell r="B51">
            <v>49</v>
          </cell>
          <cell r="C51">
            <v>3.1200000000000002E-2</v>
          </cell>
          <cell r="D51">
            <v>1.0556977941757399</v>
          </cell>
          <cell r="E51">
            <v>1.0536980763939701</v>
          </cell>
          <cell r="F51">
            <v>0.98419999999999996</v>
          </cell>
          <cell r="G51">
            <v>0.98429999999999995</v>
          </cell>
        </row>
        <row r="52">
          <cell r="A52">
            <v>35137</v>
          </cell>
          <cell r="B52">
            <v>50</v>
          </cell>
          <cell r="C52">
            <v>3.1E-2</v>
          </cell>
          <cell r="D52">
            <v>1.05679571988168</v>
          </cell>
          <cell r="E52">
            <v>1.0547555677834399</v>
          </cell>
          <cell r="F52">
            <v>0.98540000000000005</v>
          </cell>
          <cell r="G52">
            <v>0.98419999999999996</v>
          </cell>
        </row>
        <row r="53">
          <cell r="A53">
            <v>35138</v>
          </cell>
          <cell r="B53">
            <v>51</v>
          </cell>
          <cell r="C53">
            <v>3.1E-2</v>
          </cell>
          <cell r="D53">
            <v>1.05788773860291</v>
          </cell>
          <cell r="E53">
            <v>1.0558073314843199</v>
          </cell>
          <cell r="F53">
            <v>0.9869</v>
          </cell>
          <cell r="G53">
            <v>0.98540000000000005</v>
          </cell>
        </row>
        <row r="54">
          <cell r="A54">
            <v>35139</v>
          </cell>
          <cell r="B54">
            <v>52</v>
          </cell>
          <cell r="C54">
            <v>3.1E-2</v>
          </cell>
          <cell r="D54">
            <v>1.0589808857398399</v>
          </cell>
          <cell r="E54">
            <v>1.0568601439655201</v>
          </cell>
          <cell r="F54">
            <v>0.98680000000000001</v>
          </cell>
          <cell r="G54">
            <v>0.9869</v>
          </cell>
        </row>
        <row r="55">
          <cell r="A55">
            <v>35142</v>
          </cell>
          <cell r="B55">
            <v>53</v>
          </cell>
          <cell r="C55">
            <v>3.1E-2</v>
          </cell>
          <cell r="D55">
            <v>1.0600751624585001</v>
          </cell>
          <cell r="E55">
            <v>1.05791400627284</v>
          </cell>
          <cell r="F55">
            <v>0.98660000000000003</v>
          </cell>
          <cell r="G55">
            <v>0.98680000000000001</v>
          </cell>
        </row>
        <row r="56">
          <cell r="A56">
            <v>35143</v>
          </cell>
          <cell r="B56">
            <v>54</v>
          </cell>
          <cell r="C56">
            <v>3.1E-2</v>
          </cell>
          <cell r="D56">
            <v>1.06117056992612</v>
          </cell>
          <cell r="E56">
            <v>1.05896891945314</v>
          </cell>
          <cell r="F56">
            <v>0.98680000000000001</v>
          </cell>
          <cell r="G56">
            <v>0.98660000000000003</v>
          </cell>
        </row>
        <row r="57">
          <cell r="A57">
            <v>35144</v>
          </cell>
          <cell r="B57">
            <v>55</v>
          </cell>
          <cell r="C57">
            <v>3.1E-2</v>
          </cell>
          <cell r="D57">
            <v>1.06226710931114</v>
          </cell>
          <cell r="E57">
            <v>1.0600248845543001</v>
          </cell>
          <cell r="F57">
            <v>0.98829999999999996</v>
          </cell>
          <cell r="G57">
            <v>0.98680000000000001</v>
          </cell>
        </row>
        <row r="58">
          <cell r="A58">
            <v>35145</v>
          </cell>
          <cell r="B58">
            <v>56</v>
          </cell>
          <cell r="C58">
            <v>3.1E-2</v>
          </cell>
          <cell r="D58">
            <v>1.0633647817831999</v>
          </cell>
          <cell r="E58">
            <v>1.06108190262527</v>
          </cell>
          <cell r="F58">
            <v>0.98740000000000006</v>
          </cell>
          <cell r="G58">
            <v>0.98829999999999996</v>
          </cell>
        </row>
        <row r="59">
          <cell r="A59">
            <v>35146</v>
          </cell>
          <cell r="B59">
            <v>57</v>
          </cell>
          <cell r="C59">
            <v>3.1E-2</v>
          </cell>
          <cell r="D59">
            <v>1.0644635885131599</v>
          </cell>
          <cell r="E59">
            <v>1.0621399747160201</v>
          </cell>
          <cell r="F59">
            <v>0.98750000000000004</v>
          </cell>
          <cell r="G59">
            <v>0.98740000000000006</v>
          </cell>
        </row>
        <row r="60">
          <cell r="A60">
            <v>35149</v>
          </cell>
          <cell r="B60">
            <v>58</v>
          </cell>
          <cell r="C60">
            <v>3.0899999999999997E-2</v>
          </cell>
          <cell r="D60">
            <v>1.06556353067308</v>
          </cell>
          <cell r="E60">
            <v>1.0631991018775899</v>
          </cell>
          <cell r="F60">
            <v>0.9879</v>
          </cell>
          <cell r="G60">
            <v>0.98750000000000004</v>
          </cell>
        </row>
        <row r="61">
          <cell r="A61">
            <v>35150</v>
          </cell>
          <cell r="B61">
            <v>59</v>
          </cell>
          <cell r="C61">
            <v>3.0899999999999997E-2</v>
          </cell>
          <cell r="D61">
            <v>1.0666610611096701</v>
          </cell>
          <cell r="E61">
            <v>1.0642558686249</v>
          </cell>
          <cell r="F61">
            <v>0.98809999999999998</v>
          </cell>
          <cell r="G61">
            <v>0.9879</v>
          </cell>
        </row>
        <row r="62">
          <cell r="A62">
            <v>35151</v>
          </cell>
          <cell r="B62">
            <v>60</v>
          </cell>
          <cell r="C62">
            <v>3.0899999999999997E-2</v>
          </cell>
          <cell r="D62">
            <v>1.06775972200261</v>
          </cell>
          <cell r="E62">
            <v>1.0653136857455201</v>
          </cell>
          <cell r="F62">
            <v>0.98829999999999996</v>
          </cell>
          <cell r="G62">
            <v>0.98809999999999998</v>
          </cell>
        </row>
        <row r="63">
          <cell r="A63">
            <v>35152</v>
          </cell>
          <cell r="B63">
            <v>61</v>
          </cell>
          <cell r="C63">
            <v>3.0899999999999997E-2</v>
          </cell>
          <cell r="D63">
            <v>1.06885951451627</v>
          </cell>
          <cell r="E63">
            <v>1.0663725542834701</v>
          </cell>
          <cell r="F63">
            <v>0.98809999999999998</v>
          </cell>
          <cell r="G63">
            <v>0.98829999999999996</v>
          </cell>
        </row>
        <row r="64">
          <cell r="A64">
            <v>35153</v>
          </cell>
          <cell r="B64">
            <v>62</v>
          </cell>
          <cell r="C64">
            <v>3.0899999999999997E-2</v>
          </cell>
          <cell r="D64">
            <v>1.0699604398162199</v>
          </cell>
          <cell r="E64">
            <v>1.0674324752838</v>
          </cell>
          <cell r="F64">
            <v>0.98799999999999999</v>
          </cell>
          <cell r="G64">
            <v>0.98809999999999998</v>
          </cell>
        </row>
        <row r="65">
          <cell r="A65">
            <v>35156</v>
          </cell>
          <cell r="B65">
            <v>63</v>
          </cell>
          <cell r="C65">
            <v>2.9900000000000003E-2</v>
          </cell>
          <cell r="D65">
            <v>1.0710624990692299</v>
          </cell>
          <cell r="E65">
            <v>1.06849344979261</v>
          </cell>
          <cell r="F65">
            <v>0.98809999999999998</v>
          </cell>
          <cell r="G65">
            <v>0.98799999999999999</v>
          </cell>
        </row>
        <row r="66">
          <cell r="A66">
            <v>35157</v>
          </cell>
          <cell r="B66">
            <v>64</v>
          </cell>
          <cell r="C66">
            <v>2.9900000000000003E-2</v>
          </cell>
          <cell r="D66">
            <v>1.0721299949301799</v>
          </cell>
          <cell r="E66">
            <v>1.0695211124213799</v>
          </cell>
          <cell r="F66">
            <v>0.98750000000000004</v>
          </cell>
          <cell r="G66">
            <v>0.98809999999999998</v>
          </cell>
        </row>
        <row r="67">
          <cell r="A67">
            <v>35158</v>
          </cell>
          <cell r="B67">
            <v>65</v>
          </cell>
          <cell r="C67">
            <v>2.9900000000000003E-2</v>
          </cell>
          <cell r="D67">
            <v>1.07319855473223</v>
          </cell>
          <cell r="E67">
            <v>1.0705497634422501</v>
          </cell>
          <cell r="F67">
            <v>0.98740000000000006</v>
          </cell>
          <cell r="G67">
            <v>0.98750000000000004</v>
          </cell>
        </row>
        <row r="68">
          <cell r="A68">
            <v>35163</v>
          </cell>
          <cell r="B68">
            <v>66</v>
          </cell>
          <cell r="C68">
            <v>0.03</v>
          </cell>
          <cell r="D68">
            <v>1.07426817953577</v>
          </cell>
          <cell r="E68">
            <v>1.0715794038058299</v>
          </cell>
          <cell r="F68">
            <v>0.98750000000000004</v>
          </cell>
          <cell r="G68">
            <v>0.98740000000000006</v>
          </cell>
        </row>
        <row r="69">
          <cell r="A69">
            <v>35164</v>
          </cell>
          <cell r="B69">
            <v>67</v>
          </cell>
          <cell r="C69">
            <v>0.03</v>
          </cell>
          <cell r="D69">
            <v>1.07534244771531</v>
          </cell>
          <cell r="E69">
            <v>1.0726134779305001</v>
          </cell>
          <cell r="F69">
            <v>0.98860000000000003</v>
          </cell>
          <cell r="G69">
            <v>0.98750000000000004</v>
          </cell>
        </row>
        <row r="70">
          <cell r="A70">
            <v>35165</v>
          </cell>
          <cell r="B70">
            <v>68</v>
          </cell>
          <cell r="C70">
            <v>3.1300000000000001E-2</v>
          </cell>
          <cell r="D70">
            <v>1.0764177901630301</v>
          </cell>
          <cell r="E70">
            <v>1.0736485499366999</v>
          </cell>
          <cell r="F70">
            <v>0.98960000000000004</v>
          </cell>
          <cell r="G70">
            <v>0.98860000000000003</v>
          </cell>
        </row>
        <row r="71">
          <cell r="A71">
            <v>35166</v>
          </cell>
          <cell r="B71">
            <v>69</v>
          </cell>
          <cell r="C71">
            <v>3.1300000000000001E-2</v>
          </cell>
          <cell r="D71">
            <v>1.0775408491360401</v>
          </cell>
          <cell r="E71">
            <v>1.07472951373735</v>
          </cell>
          <cell r="F71">
            <v>0.99080000000000001</v>
          </cell>
          <cell r="G71">
            <v>0.98960000000000004</v>
          </cell>
        </row>
        <row r="72">
          <cell r="A72">
            <v>35167</v>
          </cell>
          <cell r="B72">
            <v>70</v>
          </cell>
          <cell r="C72">
            <v>3.1400000000000004E-2</v>
          </cell>
          <cell r="D72">
            <v>1.07866507983017</v>
          </cell>
          <cell r="E72">
            <v>1.0758115658668901</v>
          </cell>
          <cell r="F72">
            <v>0.99050000000000005</v>
          </cell>
          <cell r="G72">
            <v>0.99080000000000001</v>
          </cell>
        </row>
        <row r="73">
          <cell r="A73">
            <v>35170</v>
          </cell>
          <cell r="B73">
            <v>71</v>
          </cell>
          <cell r="C73">
            <v>3.1600000000000003E-2</v>
          </cell>
          <cell r="D73">
            <v>1.0797940862092801</v>
          </cell>
          <cell r="E73">
            <v>1.07689817486933</v>
          </cell>
          <cell r="F73">
            <v>0.9899</v>
          </cell>
          <cell r="G73">
            <v>0.99050000000000005</v>
          </cell>
        </row>
        <row r="74">
          <cell r="A74">
            <v>35171</v>
          </cell>
          <cell r="B74">
            <v>72</v>
          </cell>
          <cell r="C74">
            <v>3.1699999999999999E-2</v>
          </cell>
          <cell r="D74">
            <v>1.08093146571411</v>
          </cell>
          <cell r="E74">
            <v>1.07799280250346</v>
          </cell>
          <cell r="F74">
            <v>0.99029999999999996</v>
          </cell>
          <cell r="G74">
            <v>0.9899</v>
          </cell>
        </row>
        <row r="75">
          <cell r="A75">
            <v>35172</v>
          </cell>
          <cell r="B75">
            <v>73</v>
          </cell>
          <cell r="C75">
            <v>3.1699999999999999E-2</v>
          </cell>
          <cell r="D75">
            <v>1.0820736535659901</v>
          </cell>
          <cell r="E75">
            <v>1.0790920172651699</v>
          </cell>
          <cell r="F75">
            <v>0.99</v>
          </cell>
          <cell r="G75">
            <v>0.99029999999999996</v>
          </cell>
        </row>
        <row r="76">
          <cell r="A76">
            <v>35173</v>
          </cell>
          <cell r="B76">
            <v>74</v>
          </cell>
          <cell r="C76">
            <v>3.1699999999999999E-2</v>
          </cell>
          <cell r="D76">
            <v>1.0832170483335</v>
          </cell>
          <cell r="E76">
            <v>1.0801923528813899</v>
          </cell>
          <cell r="F76">
            <v>0.98960000000000004</v>
          </cell>
          <cell r="G76">
            <v>0.99</v>
          </cell>
        </row>
        <row r="77">
          <cell r="A77">
            <v>35174</v>
          </cell>
          <cell r="B77">
            <v>75</v>
          </cell>
          <cell r="C77">
            <v>3.1400000000000004E-2</v>
          </cell>
          <cell r="D77">
            <v>1.08436165129196</v>
          </cell>
          <cell r="E77">
            <v>1.08129381049504</v>
          </cell>
          <cell r="F77">
            <v>0.99150000000000005</v>
          </cell>
          <cell r="G77">
            <v>0.98960000000000004</v>
          </cell>
        </row>
        <row r="78">
          <cell r="A78">
            <v>35177</v>
          </cell>
          <cell r="B78">
            <v>76</v>
          </cell>
          <cell r="C78">
            <v>3.1200000000000002E-2</v>
          </cell>
          <cell r="D78">
            <v>1.0854966201015199</v>
          </cell>
          <cell r="E78">
            <v>1.0823859567649301</v>
          </cell>
          <cell r="F78">
            <v>0.99160000000000004</v>
          </cell>
          <cell r="G78">
            <v>0.99150000000000005</v>
          </cell>
        </row>
        <row r="79">
          <cell r="A79">
            <v>35178</v>
          </cell>
          <cell r="B79">
            <v>77</v>
          </cell>
          <cell r="C79">
            <v>3.0099999999999998E-2</v>
          </cell>
          <cell r="D79">
            <v>1.0866255365864299</v>
          </cell>
          <cell r="E79">
            <v>1.08347223931114</v>
          </cell>
          <cell r="F79">
            <v>0.99150000000000005</v>
          </cell>
          <cell r="G79">
            <v>0.99160000000000004</v>
          </cell>
        </row>
        <row r="80">
          <cell r="A80">
            <v>35179</v>
          </cell>
          <cell r="B80">
            <v>78</v>
          </cell>
          <cell r="C80">
            <v>0.03</v>
          </cell>
          <cell r="D80">
            <v>1.08771578058605</v>
          </cell>
          <cell r="E80">
            <v>1.08452127170594</v>
          </cell>
          <cell r="F80">
            <v>0.99160000000000004</v>
          </cell>
          <cell r="G80">
            <v>0.99150000000000005</v>
          </cell>
        </row>
        <row r="81">
          <cell r="A81">
            <v>35180</v>
          </cell>
          <cell r="B81">
            <v>79</v>
          </cell>
          <cell r="C81">
            <v>2.98E-2</v>
          </cell>
          <cell r="D81">
            <v>1.08880349636664</v>
          </cell>
          <cell r="E81">
            <v>1.0855678347331399</v>
          </cell>
          <cell r="F81">
            <v>0.99170000000000003</v>
          </cell>
          <cell r="G81">
            <v>0.99160000000000004</v>
          </cell>
        </row>
        <row r="82">
          <cell r="A82">
            <v>35181</v>
          </cell>
          <cell r="B82">
            <v>80</v>
          </cell>
          <cell r="C82">
            <v>2.7999999999999997E-2</v>
          </cell>
          <cell r="D82">
            <v>1.0898850375436899</v>
          </cell>
          <cell r="E82">
            <v>1.0866084203820101</v>
          </cell>
          <cell r="F82">
            <v>0.99219999999999997</v>
          </cell>
          <cell r="G82">
            <v>0.99170000000000003</v>
          </cell>
        </row>
        <row r="83">
          <cell r="A83">
            <v>35184</v>
          </cell>
          <cell r="B83">
            <v>81</v>
          </cell>
          <cell r="C83">
            <v>2.7099999999999999E-2</v>
          </cell>
          <cell r="D83">
            <v>1.0909022599457801</v>
          </cell>
          <cell r="E83">
            <v>1.08758708887071</v>
          </cell>
          <cell r="F83">
            <v>0.99260000000000004</v>
          </cell>
          <cell r="G83">
            <v>0.99219999999999997</v>
          </cell>
        </row>
        <row r="84">
          <cell r="A84">
            <v>35185</v>
          </cell>
          <cell r="B84">
            <v>82</v>
          </cell>
          <cell r="C84">
            <v>2.64E-2</v>
          </cell>
          <cell r="D84">
            <v>1.0918877046842601</v>
          </cell>
          <cell r="E84">
            <v>1.0885351531641201</v>
          </cell>
          <cell r="F84">
            <v>0.99250000000000005</v>
          </cell>
          <cell r="G84">
            <v>0.99260000000000004</v>
          </cell>
        </row>
        <row r="85">
          <cell r="A85">
            <v>35187</v>
          </cell>
          <cell r="B85">
            <v>83</v>
          </cell>
          <cell r="C85">
            <v>2.6699999999999998E-2</v>
          </cell>
          <cell r="D85">
            <v>1.0928485658643801</v>
          </cell>
          <cell r="E85">
            <v>1.0894595372161899</v>
          </cell>
          <cell r="F85">
            <v>0.99250000000000005</v>
          </cell>
          <cell r="G85">
            <v>0.99250000000000005</v>
          </cell>
        </row>
        <row r="86">
          <cell r="A86">
            <v>35188</v>
          </cell>
          <cell r="B86">
            <v>84</v>
          </cell>
          <cell r="C86">
            <v>2.64E-2</v>
          </cell>
          <cell r="D86">
            <v>1.093821201088</v>
          </cell>
          <cell r="E86">
            <v>1.09039521953973</v>
          </cell>
          <cell r="F86">
            <v>0.99260000000000004</v>
          </cell>
          <cell r="G86">
            <v>0.99250000000000005</v>
          </cell>
        </row>
        <row r="87">
          <cell r="A87">
            <v>35191</v>
          </cell>
          <cell r="B87">
            <v>85</v>
          </cell>
          <cell r="C87">
            <v>2.64E-2</v>
          </cell>
          <cell r="D87">
            <v>1.09478376374496</v>
          </cell>
          <cell r="E87">
            <v>1.0913211831601599</v>
          </cell>
          <cell r="F87">
            <v>0.99260000000000004</v>
          </cell>
          <cell r="G87">
            <v>0.99260000000000004</v>
          </cell>
        </row>
        <row r="88">
          <cell r="A88">
            <v>35192</v>
          </cell>
          <cell r="B88">
            <v>86</v>
          </cell>
          <cell r="C88">
            <v>2.64E-2</v>
          </cell>
          <cell r="D88">
            <v>1.0957471734570601</v>
          </cell>
          <cell r="E88">
            <v>1.0922479331088999</v>
          </cell>
          <cell r="F88">
            <v>0.99270000000000003</v>
          </cell>
          <cell r="G88">
            <v>0.99260000000000004</v>
          </cell>
        </row>
        <row r="89">
          <cell r="A89">
            <v>35193</v>
          </cell>
          <cell r="B89">
            <v>87</v>
          </cell>
          <cell r="C89">
            <v>2.64E-2</v>
          </cell>
          <cell r="D89">
            <v>1.0967114309696999</v>
          </cell>
          <cell r="E89">
            <v>1.0931754700537</v>
          </cell>
          <cell r="F89">
            <v>0.99280000000000002</v>
          </cell>
          <cell r="G89">
            <v>0.99270000000000003</v>
          </cell>
        </row>
        <row r="90">
          <cell r="A90">
            <v>35194</v>
          </cell>
          <cell r="B90">
            <v>88</v>
          </cell>
          <cell r="C90">
            <v>2.64E-2</v>
          </cell>
          <cell r="D90">
            <v>1.0976765370289501</v>
          </cell>
          <cell r="E90">
            <v>1.09410379466287</v>
          </cell>
          <cell r="F90">
            <v>0.99390000000000001</v>
          </cell>
          <cell r="G90">
            <v>0.99280000000000002</v>
          </cell>
        </row>
        <row r="91">
          <cell r="A91">
            <v>35195</v>
          </cell>
          <cell r="B91">
            <v>89</v>
          </cell>
          <cell r="C91">
            <v>2.64E-2</v>
          </cell>
          <cell r="D91">
            <v>1.0986424923815401</v>
          </cell>
          <cell r="E91">
            <v>1.0950329076053</v>
          </cell>
          <cell r="F91">
            <v>0.99460000000000004</v>
          </cell>
          <cell r="G91">
            <v>0.99390000000000001</v>
          </cell>
        </row>
        <row r="92">
          <cell r="A92">
            <v>35198</v>
          </cell>
          <cell r="B92">
            <v>90</v>
          </cell>
          <cell r="C92">
            <v>2.64E-2</v>
          </cell>
          <cell r="D92">
            <v>1.09960929777484</v>
          </cell>
          <cell r="E92">
            <v>1.0959628095504399</v>
          </cell>
          <cell r="F92">
            <v>0.99509999999999998</v>
          </cell>
          <cell r="G92">
            <v>0.99460000000000004</v>
          </cell>
        </row>
        <row r="93">
          <cell r="A93">
            <v>35199</v>
          </cell>
          <cell r="B93">
            <v>91</v>
          </cell>
          <cell r="C93">
            <v>2.6499999999999999E-2</v>
          </cell>
          <cell r="D93">
            <v>1.1005769539568799</v>
          </cell>
          <cell r="E93">
            <v>1.0968935011683101</v>
          </cell>
          <cell r="F93">
            <v>0.996</v>
          </cell>
          <cell r="G93">
            <v>0.99509999999999998</v>
          </cell>
        </row>
        <row r="94">
          <cell r="A94">
            <v>35200</v>
          </cell>
          <cell r="B94">
            <v>92</v>
          </cell>
          <cell r="C94">
            <v>2.6499999999999999E-2</v>
          </cell>
          <cell r="D94">
            <v>1.1015491265976201</v>
          </cell>
          <cell r="E94">
            <v>1.0978285079419201</v>
          </cell>
          <cell r="F94">
            <v>0.99580000000000002</v>
          </cell>
          <cell r="G94">
            <v>0.996</v>
          </cell>
        </row>
        <row r="95">
          <cell r="A95">
            <v>35201</v>
          </cell>
          <cell r="B95">
            <v>93</v>
          </cell>
          <cell r="C95">
            <v>2.6499999999999999E-2</v>
          </cell>
          <cell r="D95">
            <v>1.1025221579876201</v>
          </cell>
          <cell r="E95">
            <v>1.09876431172788</v>
          </cell>
          <cell r="F95">
            <v>0.99650000000000005</v>
          </cell>
          <cell r="G95">
            <v>0.99580000000000002</v>
          </cell>
        </row>
        <row r="96">
          <cell r="A96">
            <v>35202</v>
          </cell>
          <cell r="B96">
            <v>94</v>
          </cell>
          <cell r="C96">
            <v>2.6499999999999999E-2</v>
          </cell>
          <cell r="D96">
            <v>1.10349604888544</v>
          </cell>
          <cell r="E96">
            <v>1.0997009132055799</v>
          </cell>
          <cell r="F96">
            <v>0.99580000000000002</v>
          </cell>
          <cell r="G96">
            <v>0.99650000000000005</v>
          </cell>
        </row>
        <row r="97">
          <cell r="A97">
            <v>35205</v>
          </cell>
          <cell r="B97">
            <v>95</v>
          </cell>
          <cell r="C97">
            <v>2.6499999999999999E-2</v>
          </cell>
          <cell r="D97">
            <v>1.1044708000503001</v>
          </cell>
          <cell r="E97">
            <v>1.10063831305497</v>
          </cell>
          <cell r="F97">
            <v>0.99560000000000004</v>
          </cell>
          <cell r="G97">
            <v>0.99580000000000002</v>
          </cell>
        </row>
        <row r="98">
          <cell r="A98">
            <v>35206</v>
          </cell>
          <cell r="B98">
            <v>96</v>
          </cell>
          <cell r="C98">
            <v>2.6499999999999999E-2</v>
          </cell>
          <cell r="D98">
            <v>1.1054464122421099</v>
          </cell>
          <cell r="E98">
            <v>1.1015765119565999</v>
          </cell>
          <cell r="F98">
            <v>0.99560000000000004</v>
          </cell>
          <cell r="G98">
            <v>0.99560000000000004</v>
          </cell>
        </row>
        <row r="99">
          <cell r="A99">
            <v>35207</v>
          </cell>
          <cell r="B99">
            <v>97</v>
          </cell>
          <cell r="C99">
            <v>2.6499999999999999E-2</v>
          </cell>
          <cell r="D99">
            <v>1.10642288622144</v>
          </cell>
          <cell r="E99">
            <v>1.1025155105916</v>
          </cell>
          <cell r="F99">
            <v>0.99580000000000002</v>
          </cell>
          <cell r="G99">
            <v>0.99560000000000004</v>
          </cell>
        </row>
        <row r="100">
          <cell r="A100">
            <v>35208</v>
          </cell>
          <cell r="B100">
            <v>98</v>
          </cell>
          <cell r="C100">
            <v>2.6499999999999999E-2</v>
          </cell>
          <cell r="D100">
            <v>1.1074002227495301</v>
          </cell>
          <cell r="E100">
            <v>1.1034553096416599</v>
          </cell>
          <cell r="F100">
            <v>0.99619999999999997</v>
          </cell>
          <cell r="G100">
            <v>0.99580000000000002</v>
          </cell>
        </row>
        <row r="101">
          <cell r="A101">
            <v>35209</v>
          </cell>
          <cell r="B101">
            <v>99</v>
          </cell>
          <cell r="C101">
            <v>2.6600000000000002E-2</v>
          </cell>
          <cell r="D101">
            <v>1.10837842258829</v>
          </cell>
          <cell r="E101">
            <v>1.1043959097890701</v>
          </cell>
          <cell r="F101">
            <v>0.99680000000000002</v>
          </cell>
          <cell r="G101">
            <v>0.99619999999999997</v>
          </cell>
        </row>
        <row r="102">
          <cell r="A102">
            <v>35212</v>
          </cell>
          <cell r="B102">
            <v>100</v>
          </cell>
          <cell r="C102">
            <v>2.7900000000000001E-2</v>
          </cell>
          <cell r="D102">
            <v>1.10936118848425</v>
          </cell>
          <cell r="E102">
            <v>1.10534087129516</v>
          </cell>
          <cell r="F102">
            <v>0.99660000000000004</v>
          </cell>
          <cell r="G102">
            <v>0.99680000000000002</v>
          </cell>
        </row>
        <row r="103">
          <cell r="A103">
            <v>35213</v>
          </cell>
          <cell r="B103">
            <v>101</v>
          </cell>
          <cell r="C103">
            <v>2.8500000000000001E-2</v>
          </cell>
          <cell r="D103">
            <v>1.11039289438954</v>
          </cell>
          <cell r="E103">
            <v>1.1063328594601001</v>
          </cell>
          <cell r="F103">
            <v>0.99650000000000005</v>
          </cell>
          <cell r="G103">
            <v>0.99660000000000004</v>
          </cell>
        </row>
        <row r="104">
          <cell r="A104">
            <v>35214</v>
          </cell>
          <cell r="B104">
            <v>102</v>
          </cell>
          <cell r="C104">
            <v>2.9100000000000001E-2</v>
          </cell>
          <cell r="D104">
            <v>1.11144776763921</v>
          </cell>
          <cell r="E104">
            <v>1.1073470901090099</v>
          </cell>
          <cell r="F104">
            <v>0.99670000000000003</v>
          </cell>
          <cell r="G104">
            <v>0.99650000000000005</v>
          </cell>
        </row>
        <row r="105">
          <cell r="A105">
            <v>35215</v>
          </cell>
          <cell r="B105">
            <v>103</v>
          </cell>
          <cell r="C105">
            <v>2.98E-2</v>
          </cell>
          <cell r="D105">
            <v>1.11252587197382</v>
          </cell>
          <cell r="E105">
            <v>1.1083836223527099</v>
          </cell>
          <cell r="F105">
            <v>0.99709999999999999</v>
          </cell>
          <cell r="G105">
            <v>0.99670000000000003</v>
          </cell>
        </row>
        <row r="106">
          <cell r="A106">
            <v>35216</v>
          </cell>
          <cell r="B106">
            <v>104</v>
          </cell>
          <cell r="C106">
            <v>3.0299999999999997E-2</v>
          </cell>
          <cell r="D106">
            <v>1.11363097729823</v>
          </cell>
          <cell r="E106">
            <v>1.10944607838168</v>
          </cell>
          <cell r="F106">
            <v>0.99839999999999995</v>
          </cell>
          <cell r="G106">
            <v>0.99709999999999999</v>
          </cell>
        </row>
        <row r="107">
          <cell r="A107">
            <v>35219</v>
          </cell>
          <cell r="B107">
            <v>105</v>
          </cell>
          <cell r="C107">
            <v>3.0499999999999999E-2</v>
          </cell>
          <cell r="D107">
            <v>1.1147557445853</v>
          </cell>
          <cell r="E107">
            <v>1.11052740000197</v>
          </cell>
          <cell r="F107">
            <v>0.99860000000000004</v>
          </cell>
          <cell r="G107">
            <v>0.99839999999999995</v>
          </cell>
        </row>
        <row r="108">
          <cell r="A108">
            <v>35220</v>
          </cell>
          <cell r="B108">
            <v>106</v>
          </cell>
          <cell r="C108">
            <v>3.0699999999999998E-2</v>
          </cell>
          <cell r="D108">
            <v>1.1158890833081501</v>
          </cell>
          <cell r="E108">
            <v>1.1116169234975199</v>
          </cell>
          <cell r="F108">
            <v>0.99850000000000005</v>
          </cell>
          <cell r="G108">
            <v>0.99860000000000004</v>
          </cell>
        </row>
        <row r="109">
          <cell r="A109">
            <v>35221</v>
          </cell>
          <cell r="B109">
            <v>107</v>
          </cell>
          <cell r="C109">
            <v>3.0699999999999998E-2</v>
          </cell>
          <cell r="D109">
            <v>1.11703100608377</v>
          </cell>
          <cell r="E109">
            <v>1.1127146601607201</v>
          </cell>
          <cell r="F109">
            <v>0.99870000000000003</v>
          </cell>
          <cell r="G109">
            <v>0.99850000000000005</v>
          </cell>
        </row>
        <row r="110">
          <cell r="A110">
            <v>35223</v>
          </cell>
          <cell r="B110">
            <v>108</v>
          </cell>
          <cell r="C110">
            <v>3.1800000000000002E-2</v>
          </cell>
          <cell r="D110">
            <v>1.1181740974232299</v>
          </cell>
          <cell r="E110">
            <v>1.11381348085364</v>
          </cell>
          <cell r="F110">
            <v>0.99890000000000001</v>
          </cell>
          <cell r="G110">
            <v>0.99870000000000003</v>
          </cell>
        </row>
        <row r="111">
          <cell r="A111">
            <v>35226</v>
          </cell>
          <cell r="B111">
            <v>109</v>
          </cell>
          <cell r="C111">
            <v>3.2199999999999999E-2</v>
          </cell>
          <cell r="D111">
            <v>1.1193593619665001</v>
          </cell>
          <cell r="E111">
            <v>1.1149528006632099</v>
          </cell>
          <cell r="F111">
            <v>0.99980000000000002</v>
          </cell>
          <cell r="G111">
            <v>0.99890000000000001</v>
          </cell>
        </row>
        <row r="112">
          <cell r="A112">
            <v>35227</v>
          </cell>
          <cell r="B112">
            <v>110</v>
          </cell>
          <cell r="C112">
            <v>3.2199999999999999E-2</v>
          </cell>
          <cell r="D112">
            <v>1.12056080395048</v>
          </cell>
          <cell r="E112">
            <v>1.1161076280226101</v>
          </cell>
          <cell r="F112">
            <v>0.99960000000000004</v>
          </cell>
          <cell r="G112">
            <v>0.99980000000000002</v>
          </cell>
        </row>
        <row r="113">
          <cell r="A113">
            <v>35228</v>
          </cell>
          <cell r="B113">
            <v>111</v>
          </cell>
          <cell r="C113">
            <v>3.2199999999999999E-2</v>
          </cell>
          <cell r="D113">
            <v>1.1217635354781801</v>
          </cell>
          <cell r="E113">
            <v>1.1172636515099801</v>
          </cell>
          <cell r="F113">
            <v>1.0006999999999999</v>
          </cell>
          <cell r="G113">
            <v>0.99960000000000004</v>
          </cell>
        </row>
        <row r="114">
          <cell r="A114">
            <v>35229</v>
          </cell>
          <cell r="B114">
            <v>112</v>
          </cell>
          <cell r="C114">
            <v>3.2199999999999999E-2</v>
          </cell>
          <cell r="D114">
            <v>1.1229675579337199</v>
          </cell>
          <cell r="E114">
            <v>1.1184208723642299</v>
          </cell>
          <cell r="F114">
            <v>1.0004999999999999</v>
          </cell>
          <cell r="G114">
            <v>1.0006999999999999</v>
          </cell>
        </row>
        <row r="115">
          <cell r="A115">
            <v>35230</v>
          </cell>
          <cell r="B115">
            <v>113</v>
          </cell>
          <cell r="C115">
            <v>3.2199999999999999E-2</v>
          </cell>
          <cell r="D115">
            <v>1.1241728727026801</v>
          </cell>
          <cell r="E115">
            <v>1.1195792918255401</v>
          </cell>
          <cell r="F115">
            <v>1.0015000000000001</v>
          </cell>
          <cell r="G115">
            <v>1.0004999999999999</v>
          </cell>
        </row>
        <row r="116">
          <cell r="A116">
            <v>35233</v>
          </cell>
          <cell r="B116">
            <v>114</v>
          </cell>
          <cell r="C116">
            <v>3.2199999999999999E-2</v>
          </cell>
          <cell r="D116">
            <v>1.12537948117214</v>
          </cell>
          <cell r="E116">
            <v>1.12073891113539</v>
          </cell>
          <cell r="F116">
            <v>1.0016</v>
          </cell>
          <cell r="G116">
            <v>1.0015000000000001</v>
          </cell>
        </row>
        <row r="117">
          <cell r="A117">
            <v>35234</v>
          </cell>
          <cell r="B117">
            <v>115</v>
          </cell>
          <cell r="C117">
            <v>3.1699999999999999E-2</v>
          </cell>
          <cell r="D117">
            <v>1.12658738473067</v>
          </cell>
          <cell r="E117">
            <v>1.12189973153654</v>
          </cell>
          <cell r="F117">
            <v>1.0016</v>
          </cell>
          <cell r="G117">
            <v>1.0016</v>
          </cell>
        </row>
        <row r="118">
          <cell r="A118">
            <v>35235</v>
          </cell>
          <cell r="B118">
            <v>116</v>
          </cell>
          <cell r="C118">
            <v>3.2000000000000001E-2</v>
          </cell>
          <cell r="D118">
            <v>1.12777781582249</v>
          </cell>
          <cell r="E118">
            <v>1.12304371760324</v>
          </cell>
          <cell r="F118">
            <v>1.002</v>
          </cell>
          <cell r="G118">
            <v>1.0016</v>
          </cell>
        </row>
        <row r="119">
          <cell r="A119">
            <v>35236</v>
          </cell>
          <cell r="B119">
            <v>117</v>
          </cell>
          <cell r="C119">
            <v>3.1099999999999999E-2</v>
          </cell>
          <cell r="D119">
            <v>1.12898078258529</v>
          </cell>
          <cell r="E119">
            <v>1.12419970754902</v>
          </cell>
          <cell r="F119">
            <v>1.0024999999999999</v>
          </cell>
          <cell r="G119">
            <v>1.002</v>
          </cell>
        </row>
        <row r="120">
          <cell r="A120">
            <v>35237</v>
          </cell>
          <cell r="B120">
            <v>118</v>
          </cell>
          <cell r="C120">
            <v>3.0299999999999997E-2</v>
          </cell>
          <cell r="D120">
            <v>1.13015116309317</v>
          </cell>
          <cell r="E120">
            <v>1.12532434181597</v>
          </cell>
          <cell r="F120">
            <v>1.0029999999999999</v>
          </cell>
          <cell r="G120">
            <v>1.0024999999999999</v>
          </cell>
        </row>
        <row r="121">
          <cell r="A121">
            <v>35240</v>
          </cell>
          <cell r="B121">
            <v>119</v>
          </cell>
          <cell r="C121">
            <v>2.9600000000000001E-2</v>
          </cell>
          <cell r="D121">
            <v>1.13129261576789</v>
          </cell>
          <cell r="E121">
            <v>1.12642113918572</v>
          </cell>
          <cell r="F121">
            <v>1.0029999999999999</v>
          </cell>
          <cell r="G121">
            <v>1.0029999999999999</v>
          </cell>
        </row>
        <row r="122">
          <cell r="A122">
            <v>35241</v>
          </cell>
          <cell r="B122">
            <v>120</v>
          </cell>
          <cell r="C122">
            <v>2.76E-2</v>
          </cell>
          <cell r="D122">
            <v>1.13240882825309</v>
          </cell>
          <cell r="E122">
            <v>1.12749364592303</v>
          </cell>
          <cell r="F122">
            <v>1.0028999999999999</v>
          </cell>
          <cell r="G122">
            <v>1.0029999999999999</v>
          </cell>
        </row>
        <row r="123">
          <cell r="A123">
            <v>35242</v>
          </cell>
          <cell r="B123">
            <v>121</v>
          </cell>
          <cell r="C123">
            <v>2.7000000000000003E-2</v>
          </cell>
          <cell r="D123">
            <v>1.13345064437508</v>
          </cell>
          <cell r="E123">
            <v>1.1284946347818801</v>
          </cell>
          <cell r="F123">
            <v>1.0039</v>
          </cell>
          <cell r="G123">
            <v>1.0028999999999999</v>
          </cell>
        </row>
        <row r="124">
          <cell r="A124">
            <v>35243</v>
          </cell>
          <cell r="B124">
            <v>122</v>
          </cell>
          <cell r="C124">
            <v>2.58E-2</v>
          </cell>
          <cell r="D124">
            <v>1.13447074995502</v>
          </cell>
          <cell r="E124">
            <v>1.1294747323721901</v>
          </cell>
          <cell r="F124">
            <v>1.0036</v>
          </cell>
          <cell r="G124">
            <v>1.0039</v>
          </cell>
        </row>
        <row r="125">
          <cell r="A125">
            <v>35244</v>
          </cell>
          <cell r="B125">
            <v>123</v>
          </cell>
          <cell r="C125">
            <v>2.4900000000000002E-2</v>
          </cell>
          <cell r="D125">
            <v>1.13544639479998</v>
          </cell>
          <cell r="E125">
            <v>1.1304120834525899</v>
          </cell>
          <cell r="F125">
            <v>1.0044</v>
          </cell>
          <cell r="G125">
            <v>1.0036</v>
          </cell>
        </row>
        <row r="126">
          <cell r="A126">
            <v>35247</v>
          </cell>
          <cell r="B126">
            <v>124</v>
          </cell>
          <cell r="C126">
            <v>2.4900000000000002E-2</v>
          </cell>
          <cell r="D126">
            <v>1.13638881530766</v>
          </cell>
          <cell r="E126">
            <v>1.13131748701083</v>
          </cell>
          <cell r="F126">
            <v>1.0044999999999999</v>
          </cell>
          <cell r="G126">
            <v>1.0044</v>
          </cell>
        </row>
        <row r="127">
          <cell r="A127">
            <v>35248</v>
          </cell>
          <cell r="B127">
            <v>125</v>
          </cell>
          <cell r="C127">
            <v>2.4900000000000002E-2</v>
          </cell>
          <cell r="D127">
            <v>1.13733201802437</v>
          </cell>
          <cell r="E127">
            <v>1.13222361575205</v>
          </cell>
          <cell r="F127">
            <v>1.0052000000000001</v>
          </cell>
          <cell r="G127">
            <v>1.0044999999999999</v>
          </cell>
        </row>
        <row r="128">
          <cell r="A128">
            <v>35249</v>
          </cell>
          <cell r="B128">
            <v>126</v>
          </cell>
          <cell r="C128">
            <v>2.4799999999999999E-2</v>
          </cell>
          <cell r="D128">
            <v>1.13827600359933</v>
          </cell>
          <cell r="E128">
            <v>1.1331304702570899</v>
          </cell>
          <cell r="F128">
            <v>1.0051000000000001</v>
          </cell>
          <cell r="G128">
            <v>1.0052000000000001</v>
          </cell>
        </row>
        <row r="129">
          <cell r="A129">
            <v>35250</v>
          </cell>
          <cell r="B129">
            <v>127</v>
          </cell>
          <cell r="C129">
            <v>2.4700000000000003E-2</v>
          </cell>
          <cell r="D129">
            <v>1.1392169822232301</v>
          </cell>
          <cell r="E129">
            <v>1.13403440984913</v>
          </cell>
          <cell r="F129">
            <v>1.0048999999999999</v>
          </cell>
          <cell r="G129">
            <v>1.0051000000000001</v>
          </cell>
        </row>
        <row r="130">
          <cell r="A130">
            <v>35251</v>
          </cell>
          <cell r="B130">
            <v>128</v>
          </cell>
          <cell r="C130">
            <v>2.4799999999999999E-2</v>
          </cell>
          <cell r="D130">
            <v>1.1401549337412</v>
          </cell>
          <cell r="E130">
            <v>1.13493541544052</v>
          </cell>
          <cell r="F130">
            <v>1.0047999999999999</v>
          </cell>
          <cell r="G130">
            <v>1.0048999999999999</v>
          </cell>
        </row>
        <row r="131">
          <cell r="A131">
            <v>35254</v>
          </cell>
          <cell r="B131">
            <v>129</v>
          </cell>
          <cell r="C131">
            <v>2.4700000000000003E-2</v>
          </cell>
          <cell r="D131">
            <v>1.1410974656202799</v>
          </cell>
          <cell r="E131">
            <v>1.13584079490331</v>
          </cell>
          <cell r="F131">
            <v>1.0048999999999999</v>
          </cell>
          <cell r="G131">
            <v>1.0047999999999999</v>
          </cell>
        </row>
        <row r="132">
          <cell r="A132">
            <v>35255</v>
          </cell>
          <cell r="B132">
            <v>130</v>
          </cell>
          <cell r="C132">
            <v>2.4700000000000003E-2</v>
          </cell>
          <cell r="D132">
            <v>1.14203696539665</v>
          </cell>
          <cell r="E132">
            <v>1.13674323569192</v>
          </cell>
          <cell r="F132">
            <v>1.0055000000000001</v>
          </cell>
          <cell r="G132">
            <v>1.0048999999999999</v>
          </cell>
        </row>
        <row r="133">
          <cell r="A133">
            <v>35256</v>
          </cell>
          <cell r="B133">
            <v>131</v>
          </cell>
          <cell r="C133">
            <v>2.46E-2</v>
          </cell>
          <cell r="D133">
            <v>1.1429772386913699</v>
          </cell>
          <cell r="E133">
            <v>1.1376463934818699</v>
          </cell>
          <cell r="F133">
            <v>1.0057</v>
          </cell>
          <cell r="G133">
            <v>1.0055000000000001</v>
          </cell>
        </row>
        <row r="134">
          <cell r="A134">
            <v>35257</v>
          </cell>
          <cell r="B134">
            <v>132</v>
          </cell>
          <cell r="C134">
            <v>2.4799999999999999E-2</v>
          </cell>
          <cell r="D134">
            <v>1.1439144800270999</v>
          </cell>
          <cell r="E134">
            <v>1.13854661307303</v>
          </cell>
          <cell r="F134">
            <v>1.0056</v>
          </cell>
          <cell r="G134">
            <v>1.0057</v>
          </cell>
        </row>
        <row r="135">
          <cell r="A135">
            <v>35258</v>
          </cell>
          <cell r="B135">
            <v>133</v>
          </cell>
          <cell r="C135">
            <v>2.4799999999999999E-2</v>
          </cell>
          <cell r="D135">
            <v>1.1448601198102999</v>
          </cell>
          <cell r="E135">
            <v>1.1394548733201599</v>
          </cell>
          <cell r="F135">
            <v>1.0056</v>
          </cell>
          <cell r="G135">
            <v>1.0056</v>
          </cell>
        </row>
        <row r="136">
          <cell r="A136">
            <v>35261</v>
          </cell>
          <cell r="B136">
            <v>134</v>
          </cell>
          <cell r="C136">
            <v>2.4700000000000003E-2</v>
          </cell>
          <cell r="D136">
            <v>1.1458065413255401</v>
          </cell>
          <cell r="E136">
            <v>1.14036385811968</v>
          </cell>
          <cell r="F136">
            <v>1.0062</v>
          </cell>
          <cell r="G136">
            <v>1.0056</v>
          </cell>
        </row>
        <row r="137">
          <cell r="A137">
            <v>35262</v>
          </cell>
          <cell r="B137">
            <v>135</v>
          </cell>
          <cell r="C137">
            <v>2.4700000000000003E-2</v>
          </cell>
          <cell r="D137">
            <v>1.1467499182252101</v>
          </cell>
          <cell r="E137">
            <v>1.1412698925428499</v>
          </cell>
          <cell r="F137">
            <v>1.0065</v>
          </cell>
          <cell r="G137">
            <v>1.0062</v>
          </cell>
        </row>
        <row r="138">
          <cell r="A138">
            <v>35263</v>
          </cell>
          <cell r="B138">
            <v>136</v>
          </cell>
          <cell r="C138">
            <v>2.4700000000000003E-2</v>
          </cell>
          <cell r="D138">
            <v>1.1476940718353801</v>
          </cell>
          <cell r="E138">
            <v>1.14217664682256</v>
          </cell>
          <cell r="F138">
            <v>1.0065999999999999</v>
          </cell>
          <cell r="G138">
            <v>1.0065</v>
          </cell>
        </row>
        <row r="139">
          <cell r="A139">
            <v>35264</v>
          </cell>
          <cell r="B139">
            <v>137</v>
          </cell>
          <cell r="C139">
            <v>2.46E-2</v>
          </cell>
          <cell r="D139">
            <v>1.14863900279554</v>
          </cell>
          <cell r="E139">
            <v>1.1430841215307399</v>
          </cell>
          <cell r="F139">
            <v>1.0071000000000001</v>
          </cell>
          <cell r="G139">
            <v>1.0065999999999999</v>
          </cell>
        </row>
        <row r="140">
          <cell r="A140">
            <v>35265</v>
          </cell>
          <cell r="B140">
            <v>138</v>
          </cell>
          <cell r="C140">
            <v>2.46E-2</v>
          </cell>
          <cell r="D140">
            <v>1.1495808867778301</v>
          </cell>
          <cell r="E140">
            <v>1.14398864399611</v>
          </cell>
          <cell r="F140">
            <v>1.0075000000000001</v>
          </cell>
          <cell r="G140">
            <v>1.0071000000000001</v>
          </cell>
        </row>
        <row r="141">
          <cell r="A141">
            <v>35268</v>
          </cell>
          <cell r="B141">
            <v>139</v>
          </cell>
          <cell r="C141">
            <v>2.46E-2</v>
          </cell>
          <cell r="D141">
            <v>1.1505235431049901</v>
          </cell>
          <cell r="E141">
            <v>1.1448938822101</v>
          </cell>
          <cell r="F141">
            <v>1.0077</v>
          </cell>
          <cell r="G141">
            <v>1.0075000000000001</v>
          </cell>
        </row>
        <row r="142">
          <cell r="A142">
            <v>35269</v>
          </cell>
          <cell r="B142">
            <v>140</v>
          </cell>
          <cell r="C142">
            <v>2.46E-2</v>
          </cell>
          <cell r="D142">
            <v>1.1514669724103399</v>
          </cell>
          <cell r="E142">
            <v>1.14579983673909</v>
          </cell>
          <cell r="F142">
            <v>1.0078</v>
          </cell>
          <cell r="G142">
            <v>1.0077</v>
          </cell>
        </row>
        <row r="143">
          <cell r="A143">
            <v>35270</v>
          </cell>
          <cell r="B143">
            <v>141</v>
          </cell>
          <cell r="C143">
            <v>2.46E-2</v>
          </cell>
          <cell r="D143">
            <v>1.15241117532772</v>
          </cell>
          <cell r="E143">
            <v>1.1467065081498999</v>
          </cell>
          <cell r="F143">
            <v>1.0085999999999999</v>
          </cell>
          <cell r="G143">
            <v>1.0078</v>
          </cell>
        </row>
        <row r="144">
          <cell r="A144">
            <v>35271</v>
          </cell>
          <cell r="B144">
            <v>142</v>
          </cell>
          <cell r="C144">
            <v>2.46E-2</v>
          </cell>
          <cell r="D144">
            <v>1.1533561524914899</v>
          </cell>
          <cell r="E144">
            <v>1.1476138970098</v>
          </cell>
          <cell r="F144">
            <v>1.0086999999999999</v>
          </cell>
          <cell r="G144">
            <v>1.0085999999999999</v>
          </cell>
        </row>
        <row r="145">
          <cell r="A145">
            <v>35272</v>
          </cell>
          <cell r="B145">
            <v>143</v>
          </cell>
          <cell r="C145">
            <v>2.46E-2</v>
          </cell>
          <cell r="D145">
            <v>1.1543019045365299</v>
          </cell>
          <cell r="E145">
            <v>1.1485220038865001</v>
          </cell>
          <cell r="F145">
            <v>1.0092000000000001</v>
          </cell>
          <cell r="G145">
            <v>1.0086999999999999</v>
          </cell>
        </row>
        <row r="146">
          <cell r="A146">
            <v>35275</v>
          </cell>
          <cell r="B146">
            <v>144</v>
          </cell>
          <cell r="C146">
            <v>2.46E-2</v>
          </cell>
          <cell r="D146">
            <v>1.1552484320982499</v>
          </cell>
          <cell r="E146">
            <v>1.1494308293481801</v>
          </cell>
          <cell r="F146">
            <v>1.0099</v>
          </cell>
          <cell r="G146">
            <v>1.0092000000000001</v>
          </cell>
        </row>
        <row r="147">
          <cell r="A147">
            <v>35276</v>
          </cell>
          <cell r="B147">
            <v>145</v>
          </cell>
          <cell r="C147">
            <v>2.46E-2</v>
          </cell>
          <cell r="D147">
            <v>1.1561957358125701</v>
          </cell>
          <cell r="E147">
            <v>1.1503403739634399</v>
          </cell>
          <cell r="F147">
            <v>1.0106999999999999</v>
          </cell>
          <cell r="G147">
            <v>1.0099</v>
          </cell>
        </row>
        <row r="148">
          <cell r="A148">
            <v>35277</v>
          </cell>
          <cell r="B148">
            <v>146</v>
          </cell>
          <cell r="C148">
            <v>2.5600000000000001E-2</v>
          </cell>
          <cell r="D148">
            <v>1.15714381631594</v>
          </cell>
          <cell r="E148">
            <v>1.1512506383013601</v>
          </cell>
          <cell r="F148">
            <v>1.0112000000000001</v>
          </cell>
          <cell r="G148">
            <v>1.0106999999999999</v>
          </cell>
        </row>
        <row r="149">
          <cell r="A149">
            <v>35278</v>
          </cell>
          <cell r="B149">
            <v>147</v>
          </cell>
          <cell r="C149">
            <v>2.58E-2</v>
          </cell>
          <cell r="D149">
            <v>1.15813124184872</v>
          </cell>
          <cell r="E149">
            <v>1.1521986511237901</v>
          </cell>
          <cell r="F149">
            <v>1.0107999999999999</v>
          </cell>
          <cell r="G149">
            <v>1.0112000000000001</v>
          </cell>
        </row>
        <row r="150">
          <cell r="A150">
            <v>35279</v>
          </cell>
          <cell r="B150">
            <v>148</v>
          </cell>
          <cell r="C150">
            <v>2.6200000000000001E-2</v>
          </cell>
          <cell r="D150">
            <v>1.1591272347167101</v>
          </cell>
          <cell r="E150">
            <v>1.15315486078436</v>
          </cell>
          <cell r="F150">
            <v>1.0104</v>
          </cell>
          <cell r="G150">
            <v>1.0107999999999999</v>
          </cell>
        </row>
        <row r="151">
          <cell r="A151">
            <v>35282</v>
          </cell>
          <cell r="B151">
            <v>149</v>
          </cell>
          <cell r="C151">
            <v>2.7000000000000003E-2</v>
          </cell>
          <cell r="D151">
            <v>1.16013953530461</v>
          </cell>
          <cell r="E151">
            <v>1.1541266975532201</v>
          </cell>
          <cell r="F151">
            <v>1.0101</v>
          </cell>
          <cell r="G151">
            <v>1.0104</v>
          </cell>
        </row>
        <row r="152">
          <cell r="A152">
            <v>35283</v>
          </cell>
          <cell r="B152">
            <v>150</v>
          </cell>
          <cell r="C152">
            <v>2.6699999999999998E-2</v>
          </cell>
          <cell r="D152">
            <v>1.1611836608863799</v>
          </cell>
          <cell r="E152">
            <v>1.1551290565900401</v>
          </cell>
          <cell r="F152">
            <v>1.0106999999999999</v>
          </cell>
          <cell r="G152">
            <v>1.0101</v>
          </cell>
        </row>
        <row r="153">
          <cell r="A153">
            <v>35284</v>
          </cell>
          <cell r="B153">
            <v>151</v>
          </cell>
          <cell r="C153">
            <v>2.6800000000000001E-2</v>
          </cell>
          <cell r="D153">
            <v>1.1622171143445701</v>
          </cell>
          <cell r="E153">
            <v>1.1561211391802899</v>
          </cell>
          <cell r="F153">
            <v>1.0116000000000001</v>
          </cell>
          <cell r="G153">
            <v>1.0106999999999999</v>
          </cell>
        </row>
        <row r="154">
          <cell r="A154">
            <v>35285</v>
          </cell>
          <cell r="B154">
            <v>152</v>
          </cell>
          <cell r="C154">
            <v>2.6800000000000001E-2</v>
          </cell>
          <cell r="D154">
            <v>1.1632553577593301</v>
          </cell>
          <cell r="E154">
            <v>1.1571177889581501</v>
          </cell>
          <cell r="F154">
            <v>1.0115000000000001</v>
          </cell>
          <cell r="G154">
            <v>1.0116000000000001</v>
          </cell>
        </row>
        <row r="155">
          <cell r="A155">
            <v>35286</v>
          </cell>
          <cell r="B155">
            <v>153</v>
          </cell>
          <cell r="C155">
            <v>2.6800000000000001E-2</v>
          </cell>
          <cell r="D155">
            <v>1.1642945286680799</v>
          </cell>
          <cell r="E155">
            <v>1.15811529791136</v>
          </cell>
          <cell r="F155">
            <v>1.0119</v>
          </cell>
          <cell r="G155">
            <v>1.0115000000000001</v>
          </cell>
        </row>
        <row r="156">
          <cell r="A156">
            <v>35289</v>
          </cell>
          <cell r="B156">
            <v>154</v>
          </cell>
          <cell r="C156">
            <v>2.6800000000000001E-2</v>
          </cell>
          <cell r="D156">
            <v>1.1653346278993799</v>
          </cell>
          <cell r="E156">
            <v>1.1591136667805799</v>
          </cell>
          <cell r="F156">
            <v>1.0122</v>
          </cell>
          <cell r="G156">
            <v>1.0119</v>
          </cell>
        </row>
        <row r="157">
          <cell r="A157">
            <v>35290</v>
          </cell>
          <cell r="B157">
            <v>155</v>
          </cell>
          <cell r="C157">
            <v>2.6800000000000001E-2</v>
          </cell>
          <cell r="D157">
            <v>1.16637565628252</v>
          </cell>
          <cell r="E157">
            <v>1.1601128963071099</v>
          </cell>
          <cell r="F157">
            <v>1.0125999999999999</v>
          </cell>
          <cell r="G157">
            <v>1.0122</v>
          </cell>
        </row>
        <row r="158">
          <cell r="A158">
            <v>35291</v>
          </cell>
          <cell r="B158">
            <v>156</v>
          </cell>
          <cell r="C158">
            <v>2.6800000000000001E-2</v>
          </cell>
          <cell r="D158">
            <v>1.1674176146475499</v>
          </cell>
          <cell r="E158">
            <v>1.16111298723289</v>
          </cell>
          <cell r="F158">
            <v>1.0128999999999999</v>
          </cell>
          <cell r="G158">
            <v>1.0125999999999999</v>
          </cell>
        </row>
        <row r="159">
          <cell r="A159">
            <v>35292</v>
          </cell>
          <cell r="B159">
            <v>157</v>
          </cell>
          <cell r="C159">
            <v>2.6800000000000001E-2</v>
          </cell>
          <cell r="D159">
            <v>1.16846050382524</v>
          </cell>
          <cell r="E159">
            <v>1.1621139403005001</v>
          </cell>
          <cell r="F159">
            <v>1.0129999999999999</v>
          </cell>
          <cell r="G159">
            <v>1.0128999999999999</v>
          </cell>
        </row>
        <row r="160">
          <cell r="A160">
            <v>35293</v>
          </cell>
          <cell r="B160">
            <v>158</v>
          </cell>
          <cell r="C160">
            <v>2.6800000000000001E-2</v>
          </cell>
          <cell r="D160">
            <v>1.16950432464712</v>
          </cell>
          <cell r="E160">
            <v>1.16311575625317</v>
          </cell>
          <cell r="F160">
            <v>1.0135000000000001</v>
          </cell>
          <cell r="G160">
            <v>1.0129999999999999</v>
          </cell>
        </row>
        <row r="161">
          <cell r="A161">
            <v>35296</v>
          </cell>
          <cell r="B161">
            <v>159</v>
          </cell>
          <cell r="C161">
            <v>2.6800000000000001E-2</v>
          </cell>
          <cell r="D161">
            <v>1.1705490779454599</v>
          </cell>
          <cell r="E161">
            <v>1.1641184358347501</v>
          </cell>
          <cell r="F161">
            <v>1.0136000000000001</v>
          </cell>
          <cell r="G161">
            <v>1.0135000000000001</v>
          </cell>
        </row>
        <row r="162">
          <cell r="A162">
            <v>35297</v>
          </cell>
          <cell r="B162">
            <v>160</v>
          </cell>
          <cell r="C162">
            <v>2.6600000000000002E-2</v>
          </cell>
          <cell r="D162">
            <v>1.1715947645532601</v>
          </cell>
          <cell r="E162">
            <v>1.1651219797897501</v>
          </cell>
          <cell r="F162">
            <v>1.0144</v>
          </cell>
          <cell r="G162">
            <v>1.0136000000000001</v>
          </cell>
        </row>
        <row r="163">
          <cell r="A163">
            <v>35298</v>
          </cell>
          <cell r="B163">
            <v>161</v>
          </cell>
          <cell r="C163">
            <v>2.6200000000000001E-2</v>
          </cell>
          <cell r="D163">
            <v>1.17263358248315</v>
          </cell>
          <cell r="E163">
            <v>1.1661189007408701</v>
          </cell>
          <cell r="F163">
            <v>1.0146999999999999</v>
          </cell>
          <cell r="G163">
            <v>1.0144</v>
          </cell>
        </row>
        <row r="164">
          <cell r="A164">
            <v>35299</v>
          </cell>
          <cell r="B164">
            <v>162</v>
          </cell>
          <cell r="C164">
            <v>2.5899999999999999E-2</v>
          </cell>
          <cell r="D164">
            <v>1.1736576785697399</v>
          </cell>
          <cell r="E164">
            <v>1.1671016631287701</v>
          </cell>
          <cell r="F164">
            <v>1.0147999999999999</v>
          </cell>
          <cell r="G164">
            <v>1.0146999999999999</v>
          </cell>
        </row>
        <row r="165">
          <cell r="A165">
            <v>35300</v>
          </cell>
          <cell r="B165">
            <v>163</v>
          </cell>
          <cell r="C165">
            <v>2.58E-2</v>
          </cell>
          <cell r="D165">
            <v>1.1746709324533799</v>
          </cell>
          <cell r="E165">
            <v>1.1680739912218401</v>
          </cell>
          <cell r="F165">
            <v>1.0153000000000001</v>
          </cell>
          <cell r="G165">
            <v>1.0147999999999999</v>
          </cell>
        </row>
        <row r="166">
          <cell r="A166">
            <v>35303</v>
          </cell>
          <cell r="B166">
            <v>164</v>
          </cell>
          <cell r="C166">
            <v>2.5699999999999997E-2</v>
          </cell>
          <cell r="D166">
            <v>1.1756811494552899</v>
          </cell>
          <cell r="E166">
            <v>1.1690433758271599</v>
          </cell>
          <cell r="F166">
            <v>1.0155000000000001</v>
          </cell>
          <cell r="G166">
            <v>1.0153000000000001</v>
          </cell>
        </row>
        <row r="167">
          <cell r="A167">
            <v>35304</v>
          </cell>
          <cell r="B167">
            <v>165</v>
          </cell>
          <cell r="C167">
            <v>2.58E-2</v>
          </cell>
          <cell r="D167">
            <v>1.17668832022559</v>
          </cell>
          <cell r="E167">
            <v>1.17000980826232</v>
          </cell>
          <cell r="F167">
            <v>1.0159</v>
          </cell>
          <cell r="G167">
            <v>1.0155000000000001</v>
          </cell>
        </row>
        <row r="168">
          <cell r="A168">
            <v>35305</v>
          </cell>
          <cell r="B168">
            <v>166</v>
          </cell>
          <cell r="C168">
            <v>2.5699999999999997E-2</v>
          </cell>
          <cell r="D168">
            <v>1.1777002721809799</v>
          </cell>
          <cell r="E168">
            <v>1.1709807994021999</v>
          </cell>
          <cell r="F168">
            <v>1.0161</v>
          </cell>
          <cell r="G168">
            <v>1.0159</v>
          </cell>
        </row>
        <row r="169">
          <cell r="A169">
            <v>35306</v>
          </cell>
          <cell r="B169">
            <v>167</v>
          </cell>
          <cell r="C169">
            <v>2.5699999999999997E-2</v>
          </cell>
          <cell r="D169">
            <v>1.17870917267315</v>
          </cell>
          <cell r="E169">
            <v>1.17194883347937</v>
          </cell>
          <cell r="F169">
            <v>1.0166999999999999</v>
          </cell>
          <cell r="G169">
            <v>1.0161</v>
          </cell>
        </row>
        <row r="170">
          <cell r="A170">
            <v>35307</v>
          </cell>
          <cell r="B170">
            <v>168</v>
          </cell>
          <cell r="C170">
            <v>2.6200000000000001E-2</v>
          </cell>
          <cell r="D170">
            <v>1.1797189374601</v>
          </cell>
          <cell r="E170">
            <v>1.1729176678172999</v>
          </cell>
          <cell r="F170">
            <v>1.0168999999999999</v>
          </cell>
          <cell r="G170">
            <v>1.0166999999999999</v>
          </cell>
        </row>
        <row r="171">
          <cell r="A171">
            <v>35310</v>
          </cell>
          <cell r="B171">
            <v>169</v>
          </cell>
          <cell r="C171">
            <v>2.6200000000000001E-2</v>
          </cell>
          <cell r="D171">
            <v>1.1807492213997499</v>
          </cell>
          <cell r="E171">
            <v>1.1739061599575999</v>
          </cell>
          <cell r="F171">
            <v>1.0165</v>
          </cell>
          <cell r="G171">
            <v>1.0168999999999999</v>
          </cell>
        </row>
        <row r="172">
          <cell r="A172">
            <v>35311</v>
          </cell>
          <cell r="B172">
            <v>170</v>
          </cell>
          <cell r="C172">
            <v>2.6600000000000002E-2</v>
          </cell>
          <cell r="D172">
            <v>1.18178040511727</v>
          </cell>
          <cell r="E172">
            <v>1.1748954851629401</v>
          </cell>
          <cell r="F172">
            <v>1.0166999999999999</v>
          </cell>
          <cell r="G172">
            <v>1.0165</v>
          </cell>
        </row>
        <row r="173">
          <cell r="A173">
            <v>35312</v>
          </cell>
          <cell r="B173">
            <v>171</v>
          </cell>
          <cell r="C173">
            <v>2.6499999999999999E-2</v>
          </cell>
          <cell r="D173">
            <v>1.18282825434908</v>
          </cell>
          <cell r="E173">
            <v>1.1759007686824801</v>
          </cell>
          <cell r="F173">
            <v>1.0172000000000001</v>
          </cell>
          <cell r="G173">
            <v>1.0166999999999999</v>
          </cell>
        </row>
        <row r="174">
          <cell r="A174">
            <v>35313</v>
          </cell>
          <cell r="B174">
            <v>172</v>
          </cell>
          <cell r="C174">
            <v>2.6499999999999999E-2</v>
          </cell>
          <cell r="D174">
            <v>1.18387308203099</v>
          </cell>
          <cell r="E174">
            <v>1.17690312231357</v>
          </cell>
          <cell r="F174">
            <v>1.0174000000000001</v>
          </cell>
          <cell r="G174">
            <v>1.0172000000000001</v>
          </cell>
        </row>
        <row r="175">
          <cell r="A175">
            <v>35314</v>
          </cell>
          <cell r="B175">
            <v>173</v>
          </cell>
          <cell r="C175">
            <v>2.6600000000000002E-2</v>
          </cell>
          <cell r="D175">
            <v>1.18491883264054</v>
          </cell>
          <cell r="E175">
            <v>1.17790633036438</v>
          </cell>
          <cell r="F175">
            <v>1.0179</v>
          </cell>
          <cell r="G175">
            <v>1.0174000000000001</v>
          </cell>
        </row>
        <row r="176">
          <cell r="A176">
            <v>35317</v>
          </cell>
          <cell r="B176">
            <v>174</v>
          </cell>
          <cell r="C176">
            <v>2.6600000000000002E-2</v>
          </cell>
          <cell r="D176">
            <v>1.1859694646218799</v>
          </cell>
          <cell r="E176">
            <v>1.1789141900731199</v>
          </cell>
          <cell r="F176">
            <v>1.0189999999999999</v>
          </cell>
          <cell r="G176">
            <v>1.0179</v>
          </cell>
        </row>
        <row r="177">
          <cell r="A177">
            <v>35318</v>
          </cell>
          <cell r="B177">
            <v>175</v>
          </cell>
          <cell r="C177">
            <v>2.6699999999999998E-2</v>
          </cell>
          <cell r="D177">
            <v>1.1870210281670801</v>
          </cell>
          <cell r="E177">
            <v>1.17992291214346</v>
          </cell>
          <cell r="F177">
            <v>1.0202</v>
          </cell>
          <cell r="G177">
            <v>1.0189999999999999</v>
          </cell>
        </row>
        <row r="178">
          <cell r="A178">
            <v>35319</v>
          </cell>
          <cell r="B178">
            <v>176</v>
          </cell>
          <cell r="C178">
            <v>2.69E-2</v>
          </cell>
          <cell r="D178">
            <v>1.18807747688215</v>
          </cell>
          <cell r="E178">
            <v>1.18093628893655</v>
          </cell>
          <cell r="F178">
            <v>1.0187999999999999</v>
          </cell>
          <cell r="G178">
            <v>1.0202</v>
          </cell>
        </row>
        <row r="179">
          <cell r="A179">
            <v>35320</v>
          </cell>
          <cell r="B179">
            <v>177</v>
          </cell>
          <cell r="C179">
            <v>2.7699999999999999E-2</v>
          </cell>
          <cell r="D179">
            <v>1.18914279031335</v>
          </cell>
          <cell r="E179">
            <v>1.18195813722377</v>
          </cell>
          <cell r="F179">
            <v>1.0197000000000001</v>
          </cell>
          <cell r="G179">
            <v>1.0187999999999999</v>
          </cell>
        </row>
        <row r="180">
          <cell r="A180">
            <v>35321</v>
          </cell>
          <cell r="B180">
            <v>178</v>
          </cell>
          <cell r="C180">
            <v>2.7699999999999999E-2</v>
          </cell>
          <cell r="D180">
            <v>1.1902407615259301</v>
          </cell>
          <cell r="E180">
            <v>1.1830112778213699</v>
          </cell>
          <cell r="F180">
            <v>1.02</v>
          </cell>
          <cell r="G180">
            <v>1.0197000000000001</v>
          </cell>
        </row>
        <row r="181">
          <cell r="A181">
            <v>35324</v>
          </cell>
          <cell r="B181">
            <v>179</v>
          </cell>
          <cell r="C181">
            <v>2.7400000000000001E-2</v>
          </cell>
          <cell r="D181">
            <v>1.19133974652827</v>
          </cell>
          <cell r="E181">
            <v>1.1840653567814099</v>
          </cell>
          <cell r="F181">
            <v>1.0192000000000001</v>
          </cell>
          <cell r="G181">
            <v>1.02</v>
          </cell>
        </row>
        <row r="182">
          <cell r="A182">
            <v>35325</v>
          </cell>
          <cell r="B182">
            <v>180</v>
          </cell>
          <cell r="C182">
            <v>2.7099999999999999E-2</v>
          </cell>
          <cell r="D182">
            <v>1.1924278328589699</v>
          </cell>
          <cell r="E182">
            <v>1.1851089487092901</v>
          </cell>
          <cell r="F182">
            <v>1.0195000000000001</v>
          </cell>
          <cell r="G182">
            <v>1.0192000000000001</v>
          </cell>
        </row>
        <row r="183">
          <cell r="A183">
            <v>35326</v>
          </cell>
          <cell r="B183">
            <v>181</v>
          </cell>
          <cell r="C183">
            <v>2.7300000000000001E-2</v>
          </cell>
          <cell r="D183">
            <v>1.1935049886932301</v>
          </cell>
          <cell r="E183">
            <v>1.1861420241195999</v>
          </cell>
          <cell r="F183">
            <v>1.0196000000000001</v>
          </cell>
          <cell r="G183">
            <v>1.0195000000000001</v>
          </cell>
        </row>
        <row r="184">
          <cell r="A184">
            <v>35327</v>
          </cell>
          <cell r="B184">
            <v>182</v>
          </cell>
          <cell r="C184">
            <v>2.7400000000000001E-2</v>
          </cell>
          <cell r="D184">
            <v>1.1945910782329401</v>
          </cell>
          <cell r="E184">
            <v>1.18718363473808</v>
          </cell>
          <cell r="F184">
            <v>1.0196000000000001</v>
          </cell>
          <cell r="G184">
            <v>1.0196000000000001</v>
          </cell>
        </row>
        <row r="185">
          <cell r="A185">
            <v>35328</v>
          </cell>
          <cell r="B185">
            <v>183</v>
          </cell>
          <cell r="C185">
            <v>2.7000000000000003E-2</v>
          </cell>
          <cell r="D185">
            <v>1.19568213410242</v>
          </cell>
          <cell r="E185">
            <v>1.1882299750021801</v>
          </cell>
          <cell r="F185">
            <v>1.0199</v>
          </cell>
          <cell r="G185">
            <v>1.0196000000000001</v>
          </cell>
        </row>
        <row r="186">
          <cell r="A186">
            <v>35331</v>
          </cell>
          <cell r="B186">
            <v>184</v>
          </cell>
          <cell r="C186">
            <v>2.6499999999999999E-2</v>
          </cell>
          <cell r="D186">
            <v>1.19675824802311</v>
          </cell>
          <cell r="E186">
            <v>1.18926195273547</v>
          </cell>
          <cell r="F186">
            <v>1.0202</v>
          </cell>
          <cell r="G186">
            <v>1.0199</v>
          </cell>
        </row>
        <row r="187">
          <cell r="A187">
            <v>35332</v>
          </cell>
          <cell r="B187">
            <v>185</v>
          </cell>
          <cell r="C187">
            <v>2.63E-2</v>
          </cell>
          <cell r="D187">
            <v>1.1978153804863401</v>
          </cell>
          <cell r="E187">
            <v>1.1902756956195599</v>
          </cell>
          <cell r="F187">
            <v>1.0202</v>
          </cell>
          <cell r="G187">
            <v>1.0202</v>
          </cell>
        </row>
        <row r="188">
          <cell r="A188">
            <v>35333</v>
          </cell>
          <cell r="B188">
            <v>186</v>
          </cell>
          <cell r="C188">
            <v>2.6099999999999998E-2</v>
          </cell>
          <cell r="D188">
            <v>1.1988654692959499</v>
          </cell>
          <cell r="E188">
            <v>1.19128265284885</v>
          </cell>
          <cell r="F188">
            <v>1.0205</v>
          </cell>
          <cell r="G188">
            <v>1.0202</v>
          </cell>
        </row>
        <row r="189">
          <cell r="A189">
            <v>35334</v>
          </cell>
          <cell r="B189">
            <v>187</v>
          </cell>
          <cell r="C189">
            <v>2.6099999999999998E-2</v>
          </cell>
          <cell r="D189">
            <v>1.1999084822542401</v>
          </cell>
          <cell r="E189">
            <v>1.19228279420005</v>
          </cell>
          <cell r="F189">
            <v>1.0205</v>
          </cell>
          <cell r="G189">
            <v>1.0205</v>
          </cell>
        </row>
        <row r="190">
          <cell r="A190">
            <v>35335</v>
          </cell>
          <cell r="B190">
            <v>188</v>
          </cell>
          <cell r="C190">
            <v>2.6000000000000002E-2</v>
          </cell>
          <cell r="D190">
            <v>1.2009524026338001</v>
          </cell>
          <cell r="E190">
            <v>1.1932837752199199</v>
          </cell>
          <cell r="F190">
            <v>1.0209999999999999</v>
          </cell>
          <cell r="G190">
            <v>1.0205</v>
          </cell>
        </row>
        <row r="191">
          <cell r="A191">
            <v>35338</v>
          </cell>
          <cell r="B191">
            <v>189</v>
          </cell>
          <cell r="C191">
            <v>2.5099999999999997E-2</v>
          </cell>
          <cell r="D191">
            <v>1.2019932320525899</v>
          </cell>
          <cell r="E191">
            <v>1.1942817620556601</v>
          </cell>
          <cell r="F191">
            <v>1.0215000000000001</v>
          </cell>
          <cell r="G191">
            <v>1.0209999999999999</v>
          </cell>
        </row>
        <row r="192">
          <cell r="A192">
            <v>35339</v>
          </cell>
          <cell r="B192">
            <v>190</v>
          </cell>
          <cell r="C192">
            <v>2.4700000000000003E-2</v>
          </cell>
          <cell r="D192">
            <v>1.2029989037300499</v>
          </cell>
          <cell r="E192">
            <v>1.1952460090872501</v>
          </cell>
          <cell r="F192">
            <v>1.0215000000000001</v>
          </cell>
          <cell r="G192">
            <v>1.0215000000000001</v>
          </cell>
        </row>
        <row r="193">
          <cell r="A193">
            <v>35340</v>
          </cell>
          <cell r="B193">
            <v>191</v>
          </cell>
          <cell r="C193">
            <v>2.4700000000000003E-2</v>
          </cell>
          <cell r="D193">
            <v>1.2039893688174601</v>
          </cell>
          <cell r="E193">
            <v>1.19619564811753</v>
          </cell>
          <cell r="F193">
            <v>1.0215000000000001</v>
          </cell>
          <cell r="G193">
            <v>1.0215000000000001</v>
          </cell>
        </row>
        <row r="194">
          <cell r="A194">
            <v>35342</v>
          </cell>
          <cell r="B194">
            <v>192</v>
          </cell>
          <cell r="C194">
            <v>2.4799999999999999E-2</v>
          </cell>
          <cell r="D194">
            <v>1.2049806493844899</v>
          </cell>
          <cell r="E194">
            <v>1.19714604164879</v>
          </cell>
          <cell r="F194">
            <v>1.022</v>
          </cell>
          <cell r="G194">
            <v>1.0215000000000001</v>
          </cell>
        </row>
        <row r="195">
          <cell r="A195">
            <v>35345</v>
          </cell>
          <cell r="B195">
            <v>193</v>
          </cell>
          <cell r="C195">
            <v>2.4700000000000003E-2</v>
          </cell>
          <cell r="D195">
            <v>1.2059767707379201</v>
          </cell>
          <cell r="E195">
            <v>1.1981010488018999</v>
          </cell>
          <cell r="F195">
            <v>1.0225</v>
          </cell>
          <cell r="G195">
            <v>1.022</v>
          </cell>
        </row>
        <row r="196">
          <cell r="A196">
            <v>35346</v>
          </cell>
          <cell r="B196">
            <v>194</v>
          </cell>
          <cell r="C196">
            <v>2.4799999999999999E-2</v>
          </cell>
          <cell r="D196">
            <v>1.20696968759257</v>
          </cell>
          <cell r="E196">
            <v>1.1990529561996299</v>
          </cell>
          <cell r="F196">
            <v>1.0225</v>
          </cell>
          <cell r="G196">
            <v>1.0225</v>
          </cell>
        </row>
        <row r="197">
          <cell r="A197">
            <v>35347</v>
          </cell>
          <cell r="B197">
            <v>195</v>
          </cell>
          <cell r="C197">
            <v>2.4500000000000001E-2</v>
          </cell>
          <cell r="D197">
            <v>1.20796745322421</v>
          </cell>
          <cell r="E197">
            <v>1.2000094845681799</v>
          </cell>
          <cell r="F197">
            <v>1.0233000000000001</v>
          </cell>
          <cell r="G197">
            <v>1.0225</v>
          </cell>
        </row>
        <row r="198">
          <cell r="A198">
            <v>35348</v>
          </cell>
          <cell r="B198">
            <v>196</v>
          </cell>
          <cell r="C198">
            <v>2.4700000000000003E-2</v>
          </cell>
          <cell r="D198">
            <v>1.2089539640042299</v>
          </cell>
          <cell r="E198">
            <v>1.2009551959028399</v>
          </cell>
          <cell r="F198">
            <v>1.0246999999999999</v>
          </cell>
          <cell r="G198">
            <v>1.0233000000000001</v>
          </cell>
        </row>
        <row r="199">
          <cell r="A199">
            <v>35349</v>
          </cell>
          <cell r="B199">
            <v>197</v>
          </cell>
          <cell r="C199">
            <v>2.5099999999999997E-2</v>
          </cell>
          <cell r="D199">
            <v>1.2099493320714101</v>
          </cell>
          <cell r="E199">
            <v>1.20190937095883</v>
          </cell>
          <cell r="F199">
            <v>1.0254000000000001</v>
          </cell>
          <cell r="G199">
            <v>1.0246999999999999</v>
          </cell>
        </row>
        <row r="200">
          <cell r="A200">
            <v>35352</v>
          </cell>
          <cell r="B200">
            <v>198</v>
          </cell>
          <cell r="C200">
            <v>2.5099999999999997E-2</v>
          </cell>
          <cell r="D200">
            <v>1.21096166037907</v>
          </cell>
          <cell r="E200">
            <v>1.20287977641926</v>
          </cell>
          <cell r="F200">
            <v>1.0246999999999999</v>
          </cell>
          <cell r="G200">
            <v>1.0254000000000001</v>
          </cell>
        </row>
        <row r="201">
          <cell r="A201">
            <v>35353</v>
          </cell>
          <cell r="B201">
            <v>199</v>
          </cell>
          <cell r="C201">
            <v>2.5699999999999997E-2</v>
          </cell>
          <cell r="D201">
            <v>1.2119748356714599</v>
          </cell>
          <cell r="E201">
            <v>1.20385096537201</v>
          </cell>
          <cell r="F201">
            <v>1.0250999999999999</v>
          </cell>
          <cell r="G201">
            <v>1.0246999999999999</v>
          </cell>
        </row>
        <row r="202">
          <cell r="A202">
            <v>35354</v>
          </cell>
          <cell r="B202">
            <v>200</v>
          </cell>
          <cell r="C202">
            <v>2.53E-2</v>
          </cell>
          <cell r="D202">
            <v>1.21301309815393</v>
          </cell>
          <cell r="E202">
            <v>1.20484617277329</v>
          </cell>
          <cell r="F202">
            <v>1.0253000000000001</v>
          </cell>
          <cell r="G202">
            <v>1.0250999999999999</v>
          </cell>
        </row>
        <row r="203">
          <cell r="A203">
            <v>35355</v>
          </cell>
          <cell r="B203">
            <v>201</v>
          </cell>
          <cell r="C203">
            <v>2.5600000000000001E-2</v>
          </cell>
          <cell r="D203">
            <v>1.21403606849</v>
          </cell>
          <cell r="E203">
            <v>1.2058266927938699</v>
          </cell>
          <cell r="F203">
            <v>1.0249999999999999</v>
          </cell>
          <cell r="G203">
            <v>1.0253000000000001</v>
          </cell>
        </row>
        <row r="204">
          <cell r="A204">
            <v>35356</v>
          </cell>
          <cell r="B204">
            <v>202</v>
          </cell>
          <cell r="C204">
            <v>2.52E-2</v>
          </cell>
          <cell r="D204">
            <v>1.2150720418883201</v>
          </cell>
          <cell r="E204">
            <v>1.2068196470024199</v>
          </cell>
          <cell r="F204">
            <v>1.0251999999999999</v>
          </cell>
          <cell r="G204">
            <v>1.0249999999999999</v>
          </cell>
        </row>
        <row r="205">
          <cell r="A205">
            <v>35359</v>
          </cell>
          <cell r="B205">
            <v>203</v>
          </cell>
          <cell r="C205">
            <v>2.4900000000000002E-2</v>
          </cell>
          <cell r="D205">
            <v>1.21609270240351</v>
          </cell>
          <cell r="E205">
            <v>1.2077978950082799</v>
          </cell>
          <cell r="F205">
            <v>1.0254000000000001</v>
          </cell>
          <cell r="G205">
            <v>1.0251999999999999</v>
          </cell>
        </row>
        <row r="206">
          <cell r="A206">
            <v>35360</v>
          </cell>
          <cell r="B206">
            <v>204</v>
          </cell>
          <cell r="C206">
            <v>2.52E-2</v>
          </cell>
          <cell r="D206">
            <v>1.2171020593465001</v>
          </cell>
          <cell r="E206">
            <v>1.2087652807322899</v>
          </cell>
          <cell r="F206">
            <v>1.0263</v>
          </cell>
          <cell r="G206">
            <v>1.0254000000000001</v>
          </cell>
        </row>
        <row r="207">
          <cell r="A207">
            <v>35361</v>
          </cell>
          <cell r="B207">
            <v>205</v>
          </cell>
          <cell r="C207">
            <v>2.4799999999999999E-2</v>
          </cell>
          <cell r="D207">
            <v>1.2181244250763501</v>
          </cell>
          <cell r="E207">
            <v>1.20974510586885</v>
          </cell>
          <cell r="F207">
            <v>1.0269999999999999</v>
          </cell>
          <cell r="G207">
            <v>1.0263</v>
          </cell>
        </row>
        <row r="208">
          <cell r="A208">
            <v>35362</v>
          </cell>
          <cell r="B208">
            <v>206</v>
          </cell>
          <cell r="C208">
            <v>2.5000000000000001E-2</v>
          </cell>
          <cell r="D208">
            <v>1.21913141199483</v>
          </cell>
          <cell r="E208">
            <v>1.2107101637559901</v>
          </cell>
          <cell r="F208">
            <v>1.0264</v>
          </cell>
          <cell r="G208">
            <v>1.0269999999999999</v>
          </cell>
        </row>
        <row r="209">
          <cell r="A209">
            <v>35363</v>
          </cell>
          <cell r="B209">
            <v>207</v>
          </cell>
          <cell r="C209">
            <v>2.5099999999999997E-2</v>
          </cell>
          <cell r="D209">
            <v>1.2201473507743901</v>
          </cell>
          <cell r="E209">
            <v>1.2116837726182299</v>
          </cell>
          <cell r="F209">
            <v>1.0271999999999999</v>
          </cell>
          <cell r="G209">
            <v>1.0264</v>
          </cell>
        </row>
        <row r="210">
          <cell r="A210">
            <v>35366</v>
          </cell>
          <cell r="B210">
            <v>208</v>
          </cell>
          <cell r="C210">
            <v>2.5099999999999997E-2</v>
          </cell>
          <cell r="D210">
            <v>1.22116821145836</v>
          </cell>
          <cell r="E210">
            <v>1.2126620697991</v>
          </cell>
          <cell r="F210">
            <v>1.0279</v>
          </cell>
          <cell r="G210">
            <v>1.0271999999999999</v>
          </cell>
        </row>
        <row r="211">
          <cell r="A211">
            <v>35367</v>
          </cell>
          <cell r="B211">
            <v>209</v>
          </cell>
          <cell r="C211">
            <v>2.53E-2</v>
          </cell>
          <cell r="D211">
            <v>1.22218992626584</v>
          </cell>
          <cell r="E211">
            <v>1.21364115684395</v>
          </cell>
          <cell r="F211">
            <v>1.0279</v>
          </cell>
          <cell r="G211">
            <v>1.0279</v>
          </cell>
        </row>
        <row r="212">
          <cell r="A212">
            <v>35368</v>
          </cell>
          <cell r="B212">
            <v>210</v>
          </cell>
          <cell r="C212">
            <v>2.5399999999999999E-2</v>
          </cell>
          <cell r="D212">
            <v>1.22322063569636</v>
          </cell>
          <cell r="E212">
            <v>1.21462883434086</v>
          </cell>
          <cell r="F212">
            <v>1.0275000000000001</v>
          </cell>
          <cell r="G212">
            <v>1.0279</v>
          </cell>
        </row>
        <row r="213">
          <cell r="A213">
            <v>35369</v>
          </cell>
          <cell r="B213">
            <v>211</v>
          </cell>
          <cell r="C213">
            <v>2.6499999999999999E-2</v>
          </cell>
          <cell r="D213">
            <v>1.2242562999119899</v>
          </cell>
          <cell r="E213">
            <v>1.2156212304931999</v>
          </cell>
          <cell r="F213">
            <v>1.0276000000000001</v>
          </cell>
          <cell r="G213">
            <v>1.0275000000000001</v>
          </cell>
        </row>
        <row r="214">
          <cell r="A214">
            <v>35370</v>
          </cell>
          <cell r="B214">
            <v>212</v>
          </cell>
          <cell r="C214">
            <v>2.6699999999999998E-2</v>
          </cell>
          <cell r="D214">
            <v>1.22533772222939</v>
          </cell>
          <cell r="E214">
            <v>1.2166574423801799</v>
          </cell>
          <cell r="F214">
            <v>1.028</v>
          </cell>
          <cell r="G214">
            <v>1.0276000000000001</v>
          </cell>
        </row>
        <row r="215">
          <cell r="A215">
            <v>35373</v>
          </cell>
          <cell r="B215">
            <v>213</v>
          </cell>
          <cell r="C215">
            <v>2.6800000000000001E-2</v>
          </cell>
          <cell r="D215">
            <v>1.22642827280217</v>
          </cell>
          <cell r="E215">
            <v>1.21770236862457</v>
          </cell>
          <cell r="F215">
            <v>1.028</v>
          </cell>
          <cell r="G215">
            <v>1.028</v>
          </cell>
        </row>
        <row r="216">
          <cell r="A216">
            <v>35374</v>
          </cell>
          <cell r="B216">
            <v>214</v>
          </cell>
          <cell r="C216">
            <v>2.7300000000000001E-2</v>
          </cell>
          <cell r="D216">
            <v>1.22752387797111</v>
          </cell>
          <cell r="E216">
            <v>1.21875210532954</v>
          </cell>
          <cell r="F216">
            <v>1.028</v>
          </cell>
          <cell r="G216">
            <v>1.028</v>
          </cell>
        </row>
        <row r="217">
          <cell r="A217">
            <v>35375</v>
          </cell>
          <cell r="B217">
            <v>215</v>
          </cell>
          <cell r="C217">
            <v>2.69E-2</v>
          </cell>
          <cell r="D217">
            <v>1.22864092470006</v>
          </cell>
          <cell r="E217">
            <v>1.21982235249084</v>
          </cell>
          <cell r="F217">
            <v>1.028</v>
          </cell>
          <cell r="G217">
            <v>1.028</v>
          </cell>
        </row>
        <row r="218">
          <cell r="A218">
            <v>35376</v>
          </cell>
          <cell r="B218">
            <v>216</v>
          </cell>
          <cell r="C218">
            <v>2.7200000000000002E-2</v>
          </cell>
          <cell r="D218">
            <v>1.22974261015801</v>
          </cell>
          <cell r="E218">
            <v>1.22087784836584</v>
          </cell>
          <cell r="F218">
            <v>1.0287999999999999</v>
          </cell>
          <cell r="G218">
            <v>1.028</v>
          </cell>
        </row>
        <row r="219">
          <cell r="A219">
            <v>35377</v>
          </cell>
          <cell r="B219">
            <v>217</v>
          </cell>
          <cell r="C219">
            <v>2.7000000000000003E-2</v>
          </cell>
          <cell r="D219">
            <v>1.2308575808903599</v>
          </cell>
          <cell r="E219">
            <v>1.22194603901846</v>
          </cell>
          <cell r="F219">
            <v>1.0295000000000001</v>
          </cell>
          <cell r="G219">
            <v>1.0287999999999999</v>
          </cell>
        </row>
        <row r="220">
          <cell r="A220">
            <v>35380</v>
          </cell>
          <cell r="B220">
            <v>218</v>
          </cell>
          <cell r="C220">
            <v>2.7099999999999999E-2</v>
          </cell>
          <cell r="D220">
            <v>1.23196535271316</v>
          </cell>
          <cell r="E220">
            <v>1.22300729915335</v>
          </cell>
          <cell r="F220">
            <v>1.0297000000000001</v>
          </cell>
          <cell r="G220">
            <v>1.0295000000000001</v>
          </cell>
        </row>
        <row r="221">
          <cell r="A221">
            <v>35381</v>
          </cell>
          <cell r="B221">
            <v>219</v>
          </cell>
          <cell r="C221">
            <v>2.7000000000000003E-2</v>
          </cell>
          <cell r="D221">
            <v>1.23307822397523</v>
          </cell>
          <cell r="E221">
            <v>1.2240734110654701</v>
          </cell>
          <cell r="F221">
            <v>1.0310999999999999</v>
          </cell>
          <cell r="G221">
            <v>1.0297000000000001</v>
          </cell>
        </row>
        <row r="222">
          <cell r="A222">
            <v>35382</v>
          </cell>
          <cell r="B222">
            <v>220</v>
          </cell>
          <cell r="C222">
            <v>2.6699999999999998E-2</v>
          </cell>
          <cell r="D222">
            <v>1.2341879943768099</v>
          </cell>
          <cell r="E222">
            <v>1.2251365188229799</v>
          </cell>
          <cell r="F222">
            <v>1.0308999999999999</v>
          </cell>
          <cell r="G222">
            <v>1.0310999999999999</v>
          </cell>
        </row>
        <row r="223">
          <cell r="A223">
            <v>35383</v>
          </cell>
          <cell r="B223">
            <v>221</v>
          </cell>
          <cell r="C223">
            <v>2.6800000000000001E-2</v>
          </cell>
          <cell r="D223">
            <v>1.23528642169181</v>
          </cell>
          <cell r="E223">
            <v>1.2261887273221701</v>
          </cell>
          <cell r="F223">
            <v>1.0305</v>
          </cell>
          <cell r="G223">
            <v>1.0308999999999999</v>
          </cell>
        </row>
        <row r="224">
          <cell r="A224">
            <v>35387</v>
          </cell>
          <cell r="B224">
            <v>222</v>
          </cell>
          <cell r="C224">
            <v>2.6699999999999998E-2</v>
          </cell>
          <cell r="D224">
            <v>1.2363899401109</v>
          </cell>
          <cell r="E224">
            <v>1.2272457798067999</v>
          </cell>
          <cell r="F224">
            <v>1.0304</v>
          </cell>
          <cell r="G224">
            <v>1.0305</v>
          </cell>
        </row>
        <row r="225">
          <cell r="A225">
            <v>35388</v>
          </cell>
          <cell r="B225">
            <v>223</v>
          </cell>
          <cell r="C225">
            <v>2.6699999999999998E-2</v>
          </cell>
          <cell r="D225">
            <v>1.2374903271576001</v>
          </cell>
          <cell r="E225">
            <v>1.22829979984479</v>
          </cell>
          <cell r="F225">
            <v>1.0303</v>
          </cell>
          <cell r="G225">
            <v>1.0304</v>
          </cell>
        </row>
        <row r="226">
          <cell r="A226">
            <v>35389</v>
          </cell>
          <cell r="B226">
            <v>224</v>
          </cell>
          <cell r="C226">
            <v>2.6699999999999998E-2</v>
          </cell>
          <cell r="D226">
            <v>1.23859169354877</v>
          </cell>
          <cell r="E226">
            <v>1.22935472512789</v>
          </cell>
          <cell r="F226">
            <v>1.0307999999999999</v>
          </cell>
          <cell r="G226">
            <v>1.0303</v>
          </cell>
        </row>
        <row r="227">
          <cell r="A227">
            <v>35390</v>
          </cell>
          <cell r="B227">
            <v>225</v>
          </cell>
          <cell r="C227">
            <v>2.6600000000000002E-2</v>
          </cell>
          <cell r="D227">
            <v>1.2396940401560299</v>
          </cell>
          <cell r="E227">
            <v>1.2304105564335699</v>
          </cell>
          <cell r="F227">
            <v>1.0310999999999999</v>
          </cell>
          <cell r="G227">
            <v>1.0307999999999999</v>
          </cell>
        </row>
        <row r="228">
          <cell r="A228">
            <v>35391</v>
          </cell>
          <cell r="B228">
            <v>226</v>
          </cell>
          <cell r="C228">
            <v>2.6600000000000002E-2</v>
          </cell>
          <cell r="D228">
            <v>1.2407932396706201</v>
          </cell>
          <cell r="E228">
            <v>1.23146334067716</v>
          </cell>
          <cell r="F228">
            <v>1.0310999999999999</v>
          </cell>
          <cell r="G228">
            <v>1.0310999999999999</v>
          </cell>
        </row>
        <row r="229">
          <cell r="A229">
            <v>35394</v>
          </cell>
          <cell r="B229">
            <v>227</v>
          </cell>
          <cell r="C229">
            <v>2.6600000000000002E-2</v>
          </cell>
          <cell r="D229">
            <v>1.24189341381244</v>
          </cell>
          <cell r="E229">
            <v>1.23251702572143</v>
          </cell>
          <cell r="F229">
            <v>1.0310999999999999</v>
          </cell>
          <cell r="G229">
            <v>1.0310999999999999</v>
          </cell>
        </row>
        <row r="230">
          <cell r="A230">
            <v>35395</v>
          </cell>
          <cell r="B230">
            <v>228</v>
          </cell>
          <cell r="C230">
            <v>2.6600000000000002E-2</v>
          </cell>
          <cell r="D230">
            <v>1.2429945634456701</v>
          </cell>
          <cell r="E230">
            <v>1.2335716123371301</v>
          </cell>
          <cell r="F230">
            <v>1.032</v>
          </cell>
          <cell r="G230">
            <v>1.0310999999999999</v>
          </cell>
        </row>
        <row r="231">
          <cell r="A231">
            <v>35396</v>
          </cell>
          <cell r="B231">
            <v>229</v>
          </cell>
          <cell r="C231">
            <v>2.63E-2</v>
          </cell>
          <cell r="D231">
            <v>1.2440966894352401</v>
          </cell>
          <cell r="E231">
            <v>1.23462710129569</v>
          </cell>
          <cell r="F231">
            <v>1.0324</v>
          </cell>
          <cell r="G231">
            <v>1.032</v>
          </cell>
        </row>
        <row r="232">
          <cell r="A232">
            <v>35397</v>
          </cell>
          <cell r="B232">
            <v>230</v>
          </cell>
          <cell r="C232">
            <v>2.64E-2</v>
          </cell>
          <cell r="D232">
            <v>1.2451873516799701</v>
          </cell>
          <cell r="E232">
            <v>1.23567157921765</v>
          </cell>
          <cell r="F232">
            <v>1.0327999999999999</v>
          </cell>
          <cell r="G232">
            <v>1.0324</v>
          </cell>
        </row>
        <row r="233">
          <cell r="A233">
            <v>35398</v>
          </cell>
          <cell r="B233">
            <v>231</v>
          </cell>
          <cell r="C233">
            <v>2.5099999999999997E-2</v>
          </cell>
          <cell r="D233">
            <v>1.2462831165494499</v>
          </cell>
          <cell r="E233">
            <v>1.23672091152272</v>
          </cell>
          <cell r="F233">
            <v>1.0331999999999999</v>
          </cell>
          <cell r="G233">
            <v>1.0327999999999999</v>
          </cell>
        </row>
        <row r="234">
          <cell r="A234">
            <v>35401</v>
          </cell>
          <cell r="B234">
            <v>232</v>
          </cell>
          <cell r="C234">
            <v>2.52E-2</v>
          </cell>
          <cell r="D234">
            <v>1.24732584424457</v>
          </cell>
          <cell r="E234">
            <v>1.2377194233527899</v>
          </cell>
          <cell r="F234">
            <v>1.0330999999999999</v>
          </cell>
          <cell r="G234">
            <v>1.0331999999999999</v>
          </cell>
        </row>
        <row r="235">
          <cell r="A235">
            <v>35402</v>
          </cell>
          <cell r="B235">
            <v>233</v>
          </cell>
          <cell r="C235">
            <v>2.4900000000000002E-2</v>
          </cell>
          <cell r="D235">
            <v>1.24837359795374</v>
          </cell>
          <cell r="E235">
            <v>1.2387227187173599</v>
          </cell>
          <cell r="F235">
            <v>1.0330999999999999</v>
          </cell>
          <cell r="G235">
            <v>1.0330999999999999</v>
          </cell>
        </row>
        <row r="236">
          <cell r="A236">
            <v>35403</v>
          </cell>
          <cell r="B236">
            <v>234</v>
          </cell>
          <cell r="C236">
            <v>2.4900000000000002E-2</v>
          </cell>
          <cell r="D236">
            <v>1.2494097480400399</v>
          </cell>
          <cell r="E236">
            <v>1.2397148736789201</v>
          </cell>
          <cell r="F236">
            <v>1.0338000000000001</v>
          </cell>
          <cell r="G236">
            <v>1.0330999999999999</v>
          </cell>
        </row>
        <row r="237">
          <cell r="A237">
            <v>35404</v>
          </cell>
          <cell r="B237">
            <v>235</v>
          </cell>
          <cell r="C237">
            <v>2.53E-2</v>
          </cell>
          <cell r="D237">
            <v>1.25044675813091</v>
          </cell>
          <cell r="E237">
            <v>1.2407078233069899</v>
          </cell>
          <cell r="F237">
            <v>1.0346</v>
          </cell>
          <cell r="G237">
            <v>1.0338000000000001</v>
          </cell>
        </row>
        <row r="238">
          <cell r="A238">
            <v>35405</v>
          </cell>
          <cell r="B238">
            <v>236</v>
          </cell>
          <cell r="C238">
            <v>2.5000000000000001E-2</v>
          </cell>
          <cell r="D238">
            <v>1.25150129739544</v>
          </cell>
          <cell r="E238">
            <v>1.2417175280211199</v>
          </cell>
          <cell r="F238">
            <v>1.0350999999999999</v>
          </cell>
          <cell r="G238">
            <v>1.0346</v>
          </cell>
        </row>
        <row r="239">
          <cell r="A239">
            <v>35408</v>
          </cell>
          <cell r="B239">
            <v>237</v>
          </cell>
          <cell r="C239">
            <v>2.5099999999999997E-2</v>
          </cell>
          <cell r="D239">
            <v>1.2525442109716001</v>
          </cell>
          <cell r="E239">
            <v>1.24271607187238</v>
          </cell>
          <cell r="F239">
            <v>1.0349999999999999</v>
          </cell>
          <cell r="G239">
            <v>1.0350999999999999</v>
          </cell>
        </row>
        <row r="240">
          <cell r="A240">
            <v>35409</v>
          </cell>
          <cell r="B240">
            <v>238</v>
          </cell>
          <cell r="C240">
            <v>2.52E-2</v>
          </cell>
          <cell r="D240">
            <v>1.2535921771365901</v>
          </cell>
          <cell r="E240">
            <v>1.2437194241142799</v>
          </cell>
          <cell r="F240">
            <v>1.0359</v>
          </cell>
          <cell r="G240">
            <v>1.0349999999999999</v>
          </cell>
        </row>
        <row r="241">
          <cell r="A241">
            <v>35410</v>
          </cell>
          <cell r="B241">
            <v>239</v>
          </cell>
          <cell r="C241">
            <v>2.52E-2</v>
          </cell>
          <cell r="D241">
            <v>1.25464519456538</v>
          </cell>
          <cell r="E241">
            <v>1.24472758307947</v>
          </cell>
          <cell r="F241">
            <v>1.0368999999999999</v>
          </cell>
          <cell r="G241">
            <v>1.0359</v>
          </cell>
        </row>
        <row r="242">
          <cell r="A242">
            <v>35411</v>
          </cell>
          <cell r="B242">
            <v>240</v>
          </cell>
          <cell r="C242">
            <v>2.53E-2</v>
          </cell>
          <cell r="D242">
            <v>1.25569909652881</v>
          </cell>
          <cell r="E242">
            <v>1.2457365592583101</v>
          </cell>
          <cell r="F242">
            <v>1.0376000000000001</v>
          </cell>
          <cell r="G242">
            <v>1.0368999999999999</v>
          </cell>
        </row>
        <row r="243">
          <cell r="A243">
            <v>35412</v>
          </cell>
          <cell r="B243">
            <v>241</v>
          </cell>
          <cell r="C243">
            <v>2.5399999999999999E-2</v>
          </cell>
          <cell r="D243">
            <v>1.25675806524789</v>
          </cell>
          <cell r="E243">
            <v>1.2467503564253899</v>
          </cell>
          <cell r="F243">
            <v>1.0381</v>
          </cell>
          <cell r="G243">
            <v>1.0376000000000001</v>
          </cell>
        </row>
        <row r="244">
          <cell r="A244">
            <v>35415</v>
          </cell>
          <cell r="B244">
            <v>242</v>
          </cell>
          <cell r="C244">
            <v>2.5399999999999999E-2</v>
          </cell>
          <cell r="D244">
            <v>1.25782212459899</v>
          </cell>
          <cell r="E244">
            <v>1.2477689970353101</v>
          </cell>
          <cell r="F244">
            <v>1.0388999999999999</v>
          </cell>
          <cell r="G244">
            <v>1.0381</v>
          </cell>
        </row>
        <row r="245">
          <cell r="A245">
            <v>35416</v>
          </cell>
          <cell r="B245">
            <v>243</v>
          </cell>
          <cell r="C245">
            <v>2.5499999999999998E-2</v>
          </cell>
          <cell r="D245">
            <v>1.25888708485722</v>
          </cell>
          <cell r="E245">
            <v>1.2487884699118399</v>
          </cell>
          <cell r="F245">
            <v>1.0407</v>
          </cell>
          <cell r="G245">
            <v>1.0388999999999999</v>
          </cell>
        </row>
        <row r="246">
          <cell r="A246">
            <v>35417</v>
          </cell>
          <cell r="B246">
            <v>244</v>
          </cell>
          <cell r="C246">
            <v>2.6099999999999998E-2</v>
          </cell>
          <cell r="D246">
            <v>1.25995713887935</v>
          </cell>
          <cell r="E246">
            <v>1.24981278865429</v>
          </cell>
          <cell r="F246">
            <v>1.0383</v>
          </cell>
          <cell r="G246">
            <v>1.0407</v>
          </cell>
        </row>
        <row r="247">
          <cell r="A247">
            <v>35418</v>
          </cell>
          <cell r="B247">
            <v>245</v>
          </cell>
          <cell r="C247">
            <v>2.5600000000000001E-2</v>
          </cell>
          <cell r="D247">
            <v>1.2610533015901799</v>
          </cell>
          <cell r="E247">
            <v>1.2508620689809999</v>
          </cell>
          <cell r="F247">
            <v>1.0384</v>
          </cell>
          <cell r="G247">
            <v>1.0383</v>
          </cell>
        </row>
        <row r="248">
          <cell r="A248">
            <v>35419</v>
          </cell>
          <cell r="B248">
            <v>246</v>
          </cell>
          <cell r="C248">
            <v>2.5699999999999997E-2</v>
          </cell>
          <cell r="D248">
            <v>1.2621293962040301</v>
          </cell>
          <cell r="E248">
            <v>1.2518921081758001</v>
          </cell>
          <cell r="F248">
            <v>1.0387</v>
          </cell>
          <cell r="G248">
            <v>1.0384</v>
          </cell>
        </row>
        <row r="249">
          <cell r="A249">
            <v>35422</v>
          </cell>
          <cell r="B249">
            <v>247</v>
          </cell>
          <cell r="C249">
            <v>2.58E-2</v>
          </cell>
          <cell r="D249">
            <v>1.2632106245938799</v>
          </cell>
          <cell r="E249">
            <v>1.2529270305436799</v>
          </cell>
          <cell r="F249">
            <v>1.0387999999999999</v>
          </cell>
          <cell r="G249">
            <v>1.0387</v>
          </cell>
        </row>
        <row r="250">
          <cell r="A250">
            <v>35423</v>
          </cell>
          <cell r="B250">
            <v>248</v>
          </cell>
          <cell r="C250">
            <v>2.58E-2</v>
          </cell>
          <cell r="D250">
            <v>1.26429698573103</v>
          </cell>
          <cell r="E250">
            <v>1.25396683468633</v>
          </cell>
          <cell r="F250">
            <v>1.0389999999999999</v>
          </cell>
          <cell r="G250">
            <v>1.0387999999999999</v>
          </cell>
        </row>
        <row r="251">
          <cell r="A251">
            <v>35425</v>
          </cell>
          <cell r="B251">
            <v>249</v>
          </cell>
          <cell r="C251">
            <v>2.5699999999999997E-2</v>
          </cell>
          <cell r="D251">
            <v>1.2653842811387599</v>
          </cell>
          <cell r="E251">
            <v>1.25500750176244</v>
          </cell>
          <cell r="F251">
            <v>1.0388999999999999</v>
          </cell>
          <cell r="G251">
            <v>1.0389999999999999</v>
          </cell>
        </row>
        <row r="252">
          <cell r="A252">
            <v>35426</v>
          </cell>
          <cell r="B252">
            <v>250</v>
          </cell>
          <cell r="C252">
            <v>2.5600000000000001E-2</v>
          </cell>
          <cell r="D252">
            <v>1.2664682978908799</v>
          </cell>
          <cell r="E252">
            <v>1.2560449995842999</v>
          </cell>
          <cell r="F252">
            <v>1.04</v>
          </cell>
          <cell r="G252">
            <v>1.0388999999999999</v>
          </cell>
        </row>
        <row r="253">
          <cell r="A253">
            <v>35429</v>
          </cell>
          <cell r="B253">
            <v>251</v>
          </cell>
          <cell r="C253">
            <v>2.5000000000000001E-2</v>
          </cell>
          <cell r="D253">
            <v>1.2675490132835201</v>
          </cell>
          <cell r="E253">
            <v>1.2570793067330099</v>
          </cell>
          <cell r="F253">
            <v>1.0394000000000001</v>
          </cell>
          <cell r="G253">
            <v>1.04</v>
          </cell>
        </row>
        <row r="254">
          <cell r="A254">
            <v>35430</v>
          </cell>
          <cell r="B254">
            <v>252</v>
          </cell>
          <cell r="C254">
            <v>2.5000000000000001E-2</v>
          </cell>
          <cell r="D254">
            <v>1.2686052999027599</v>
          </cell>
          <cell r="E254">
            <v>1.25809020396524</v>
          </cell>
          <cell r="F254">
            <v>1.0394000000000001</v>
          </cell>
          <cell r="G254">
            <v>1.0394000000000001</v>
          </cell>
        </row>
        <row r="255">
          <cell r="A255">
            <v>35432</v>
          </cell>
          <cell r="B255">
            <v>253</v>
          </cell>
          <cell r="C255">
            <v>2.3199999999999998E-2</v>
          </cell>
          <cell r="D255">
            <v>1.26966246675733</v>
          </cell>
          <cell r="E255">
            <v>1.25910191412407</v>
          </cell>
          <cell r="F255">
            <v>1.0395000000000001</v>
          </cell>
          <cell r="G255">
            <v>1.0394000000000001</v>
          </cell>
        </row>
        <row r="256">
          <cell r="A256">
            <v>35433</v>
          </cell>
          <cell r="B256">
            <v>254</v>
          </cell>
          <cell r="C256">
            <v>2.3099999999999999E-2</v>
          </cell>
          <cell r="D256">
            <v>1.2706443348327501</v>
          </cell>
          <cell r="E256">
            <v>1.26004153586241</v>
          </cell>
          <cell r="F256">
            <v>1.0398000000000001</v>
          </cell>
          <cell r="G256">
            <v>1.0395000000000001</v>
          </cell>
        </row>
        <row r="257">
          <cell r="A257">
            <v>35436</v>
          </cell>
          <cell r="B257">
            <v>255</v>
          </cell>
          <cell r="C257">
            <v>2.3099999999999999E-2</v>
          </cell>
          <cell r="D257">
            <v>1.2716227309705701</v>
          </cell>
          <cell r="E257">
            <v>1.2609778097256299</v>
          </cell>
          <cell r="F257">
            <v>1.0405</v>
          </cell>
          <cell r="G257">
            <v>1.0398000000000001</v>
          </cell>
        </row>
        <row r="258">
          <cell r="A258">
            <v>35437</v>
          </cell>
          <cell r="B258">
            <v>256</v>
          </cell>
          <cell r="C258">
            <v>2.3099999999999999E-2</v>
          </cell>
          <cell r="D258">
            <v>1.27260188047342</v>
          </cell>
          <cell r="E258">
            <v>1.2619147792871499</v>
          </cell>
          <cell r="F258">
            <v>1.0405</v>
          </cell>
          <cell r="G258">
            <v>1.0405</v>
          </cell>
        </row>
        <row r="259">
          <cell r="A259">
            <v>35438</v>
          </cell>
          <cell r="B259">
            <v>257</v>
          </cell>
          <cell r="C259">
            <v>2.3099999999999999E-2</v>
          </cell>
          <cell r="D259">
            <v>1.2735817839213801</v>
          </cell>
          <cell r="E259">
            <v>1.2628524450639</v>
          </cell>
          <cell r="F259">
            <v>1.0409999999999999</v>
          </cell>
          <cell r="G259">
            <v>1.0405</v>
          </cell>
        </row>
        <row r="260">
          <cell r="A260">
            <v>35439</v>
          </cell>
          <cell r="B260">
            <v>258</v>
          </cell>
          <cell r="C260">
            <v>2.3099999999999999E-2</v>
          </cell>
          <cell r="D260">
            <v>1.2745624418949999</v>
          </cell>
          <cell r="E260">
            <v>1.2637908075732001</v>
          </cell>
          <cell r="F260">
            <v>1.0415000000000001</v>
          </cell>
          <cell r="G260">
            <v>1.0409999999999999</v>
          </cell>
        </row>
        <row r="261">
          <cell r="A261">
            <v>35440</v>
          </cell>
          <cell r="B261">
            <v>259</v>
          </cell>
          <cell r="C261">
            <v>2.3300000000000001E-2</v>
          </cell>
          <cell r="D261">
            <v>1.27554385497526</v>
          </cell>
          <cell r="E261">
            <v>1.26472986733277</v>
          </cell>
          <cell r="F261">
            <v>1.0414000000000001</v>
          </cell>
          <cell r="G261">
            <v>1.0415000000000001</v>
          </cell>
        </row>
        <row r="262">
          <cell r="A262">
            <v>35443</v>
          </cell>
          <cell r="B262">
            <v>260</v>
          </cell>
          <cell r="C262">
            <v>2.3300000000000001E-2</v>
          </cell>
          <cell r="D262">
            <v>1.2765345316211001</v>
          </cell>
          <cell r="E262">
            <v>1.26567776535772</v>
          </cell>
          <cell r="F262">
            <v>1.042</v>
          </cell>
          <cell r="G262">
            <v>1.0414000000000001</v>
          </cell>
        </row>
        <row r="263">
          <cell r="A263">
            <v>35444</v>
          </cell>
          <cell r="B263">
            <v>261</v>
          </cell>
          <cell r="C263">
            <v>2.3300000000000001E-2</v>
          </cell>
          <cell r="D263">
            <v>1.2775259776957699</v>
          </cell>
          <cell r="E263">
            <v>1.2666263738194901</v>
          </cell>
          <cell r="F263">
            <v>1.0422</v>
          </cell>
          <cell r="G263">
            <v>1.042</v>
          </cell>
        </row>
        <row r="264">
          <cell r="A264">
            <v>35445</v>
          </cell>
          <cell r="B264">
            <v>262</v>
          </cell>
          <cell r="C264">
            <v>2.3300000000000001E-2</v>
          </cell>
          <cell r="D264">
            <v>1.2785181937968699</v>
          </cell>
          <cell r="E264">
            <v>1.26757569325054</v>
          </cell>
          <cell r="F264">
            <v>1.0426</v>
          </cell>
          <cell r="G264">
            <v>1.0422</v>
          </cell>
        </row>
        <row r="265">
          <cell r="A265">
            <v>35446</v>
          </cell>
          <cell r="B265">
            <v>263</v>
          </cell>
          <cell r="C265">
            <v>2.3300000000000001E-2</v>
          </cell>
          <cell r="D265">
            <v>1.2795111805224499</v>
          </cell>
          <cell r="E265">
            <v>1.26852572418374</v>
          </cell>
          <cell r="F265">
            <v>1.0436000000000001</v>
          </cell>
          <cell r="G265">
            <v>1.0426</v>
          </cell>
        </row>
        <row r="266">
          <cell r="A266">
            <v>35447</v>
          </cell>
          <cell r="B266">
            <v>264</v>
          </cell>
          <cell r="C266">
            <v>2.3399999999999997E-2</v>
          </cell>
          <cell r="D266">
            <v>1.2805049384710301</v>
          </cell>
          <cell r="E266">
            <v>1.26947646715234</v>
          </cell>
          <cell r="F266">
            <v>1.0439000000000001</v>
          </cell>
          <cell r="G266">
            <v>1.0436000000000001</v>
          </cell>
        </row>
        <row r="267">
          <cell r="A267">
            <v>35450</v>
          </cell>
          <cell r="B267">
            <v>265</v>
          </cell>
          <cell r="C267">
            <v>2.3399999999999997E-2</v>
          </cell>
          <cell r="D267">
            <v>1.28150373232304</v>
          </cell>
          <cell r="E267">
            <v>1.27043200208917</v>
          </cell>
          <cell r="F267">
            <v>1.0431999999999999</v>
          </cell>
          <cell r="G267">
            <v>1.0439000000000001</v>
          </cell>
        </row>
        <row r="268">
          <cell r="A268">
            <v>35451</v>
          </cell>
          <cell r="B268">
            <v>266</v>
          </cell>
          <cell r="C268">
            <v>2.3300000000000001E-2</v>
          </cell>
          <cell r="D268">
            <v>1.28250330523425</v>
          </cell>
          <cell r="E268">
            <v>1.2713882562571399</v>
          </cell>
          <cell r="F268">
            <v>1.0435000000000001</v>
          </cell>
          <cell r="G268">
            <v>1.0431999999999999</v>
          </cell>
        </row>
        <row r="269">
          <cell r="A269">
            <v>35452</v>
          </cell>
          <cell r="B269">
            <v>267</v>
          </cell>
          <cell r="C269">
            <v>2.3300000000000001E-2</v>
          </cell>
          <cell r="D269">
            <v>1.28349938707633</v>
          </cell>
          <cell r="E269">
            <v>1.2723411446550299</v>
          </cell>
          <cell r="F269">
            <v>1.0436000000000001</v>
          </cell>
          <cell r="G269">
            <v>1.0435000000000001</v>
          </cell>
        </row>
        <row r="270">
          <cell r="A270">
            <v>35453</v>
          </cell>
          <cell r="B270">
            <v>268</v>
          </cell>
          <cell r="C270">
            <v>2.3399999999999997E-2</v>
          </cell>
          <cell r="D270">
            <v>1.2844962425452899</v>
          </cell>
          <cell r="E270">
            <v>1.2732947472299601</v>
          </cell>
          <cell r="F270">
            <v>1.0438000000000001</v>
          </cell>
          <cell r="G270">
            <v>1.0436000000000001</v>
          </cell>
        </row>
        <row r="271">
          <cell r="A271">
            <v>35454</v>
          </cell>
          <cell r="B271">
            <v>269</v>
          </cell>
          <cell r="C271">
            <v>2.35E-2</v>
          </cell>
          <cell r="D271">
            <v>1.2854981496144799</v>
          </cell>
          <cell r="E271">
            <v>1.2742531561862001</v>
          </cell>
          <cell r="F271">
            <v>1.0441</v>
          </cell>
          <cell r="G271">
            <v>1.0438000000000001</v>
          </cell>
        </row>
        <row r="272">
          <cell r="A272">
            <v>35457</v>
          </cell>
          <cell r="B272">
            <v>270</v>
          </cell>
          <cell r="C272">
            <v>2.3399999999999997E-2</v>
          </cell>
          <cell r="D272">
            <v>1.2865051188800201</v>
          </cell>
          <cell r="E272">
            <v>1.2752163812856701</v>
          </cell>
          <cell r="F272">
            <v>1.0441</v>
          </cell>
          <cell r="G272">
            <v>1.0441</v>
          </cell>
        </row>
        <row r="273">
          <cell r="A273">
            <v>35458</v>
          </cell>
          <cell r="B273">
            <v>271</v>
          </cell>
          <cell r="C273">
            <v>2.3799999999999998E-2</v>
          </cell>
          <cell r="D273">
            <v>1.2875085928727501</v>
          </cell>
          <cell r="E273">
            <v>1.27617623665586</v>
          </cell>
          <cell r="F273">
            <v>1.0448999999999999</v>
          </cell>
          <cell r="G273">
            <v>1.0441</v>
          </cell>
        </row>
        <row r="274">
          <cell r="A274">
            <v>35459</v>
          </cell>
          <cell r="B274">
            <v>272</v>
          </cell>
          <cell r="C274">
            <v>2.3399999999999997E-2</v>
          </cell>
          <cell r="D274">
            <v>1.2885300120647301</v>
          </cell>
          <cell r="E274">
            <v>1.2771532305383999</v>
          </cell>
          <cell r="F274">
            <v>1.0456000000000001</v>
          </cell>
          <cell r="G274">
            <v>1.0448999999999999</v>
          </cell>
        </row>
        <row r="275">
          <cell r="A275">
            <v>35460</v>
          </cell>
          <cell r="B275">
            <v>273</v>
          </cell>
          <cell r="C275">
            <v>2.4300000000000002E-2</v>
          </cell>
          <cell r="D275">
            <v>1.28953506547414</v>
          </cell>
          <cell r="E275">
            <v>1.2781145437750301</v>
          </cell>
          <cell r="F275">
            <v>1.0457000000000001</v>
          </cell>
          <cell r="G275">
            <v>1.0456000000000001</v>
          </cell>
        </row>
        <row r="276">
          <cell r="A276">
            <v>35461</v>
          </cell>
          <cell r="B276">
            <v>274</v>
          </cell>
          <cell r="C276">
            <v>2.75E-2</v>
          </cell>
          <cell r="D276">
            <v>1.2905795888771701</v>
          </cell>
          <cell r="E276">
            <v>1.27911358200817</v>
          </cell>
          <cell r="F276">
            <v>1.0461</v>
          </cell>
          <cell r="G276">
            <v>1.0457000000000001</v>
          </cell>
        </row>
        <row r="277">
          <cell r="A277">
            <v>35464</v>
          </cell>
          <cell r="B277">
            <v>275</v>
          </cell>
          <cell r="C277">
            <v>2.75E-2</v>
          </cell>
          <cell r="D277">
            <v>1.29176262446891</v>
          </cell>
          <cell r="E277">
            <v>1.2802450686787401</v>
          </cell>
          <cell r="F277">
            <v>1.0457000000000001</v>
          </cell>
          <cell r="G277">
            <v>1.0461</v>
          </cell>
        </row>
        <row r="278">
          <cell r="A278">
            <v>35465</v>
          </cell>
          <cell r="B278">
            <v>276</v>
          </cell>
          <cell r="C278">
            <v>2.7699999999999999E-2</v>
          </cell>
          <cell r="D278">
            <v>1.29294674451388</v>
          </cell>
          <cell r="E278">
            <v>1.2813775562472001</v>
          </cell>
          <cell r="F278">
            <v>1.0463</v>
          </cell>
          <cell r="G278">
            <v>1.0457000000000001</v>
          </cell>
        </row>
        <row r="279">
          <cell r="A279">
            <v>35466</v>
          </cell>
          <cell r="B279">
            <v>277</v>
          </cell>
          <cell r="C279">
            <v>2.76E-2</v>
          </cell>
          <cell r="D279">
            <v>1.29414056103149</v>
          </cell>
          <cell r="E279">
            <v>1.28251928088434</v>
          </cell>
          <cell r="F279">
            <v>1.0469999999999999</v>
          </cell>
          <cell r="G279">
            <v>1.0463</v>
          </cell>
        </row>
        <row r="280">
          <cell r="A280">
            <v>35467</v>
          </cell>
          <cell r="B280">
            <v>278</v>
          </cell>
          <cell r="C280">
            <v>2.7699999999999999E-2</v>
          </cell>
          <cell r="D280">
            <v>1.29533117034764</v>
          </cell>
          <cell r="E280">
            <v>1.2836579015019101</v>
          </cell>
          <cell r="F280">
            <v>1.0471999999999999</v>
          </cell>
          <cell r="G280">
            <v>1.0469999999999999</v>
          </cell>
        </row>
        <row r="281">
          <cell r="A281">
            <v>35468</v>
          </cell>
          <cell r="B281">
            <v>279</v>
          </cell>
          <cell r="C281">
            <v>2.7699999999999999E-2</v>
          </cell>
          <cell r="D281">
            <v>1.2965271884771601</v>
          </cell>
          <cell r="E281">
            <v>1.28480165795735</v>
          </cell>
          <cell r="F281">
            <v>1.048</v>
          </cell>
          <cell r="G281">
            <v>1.0471999999999999</v>
          </cell>
        </row>
        <row r="282">
          <cell r="A282">
            <v>35473</v>
          </cell>
          <cell r="B282">
            <v>280</v>
          </cell>
          <cell r="C282">
            <v>2.7699999999999999E-2</v>
          </cell>
          <cell r="D282">
            <v>1.2977243109261001</v>
          </cell>
          <cell r="E282">
            <v>1.28594643351517</v>
          </cell>
          <cell r="F282">
            <v>1.0476000000000001</v>
          </cell>
          <cell r="G282">
            <v>1.048</v>
          </cell>
        </row>
        <row r="283">
          <cell r="A283">
            <v>35474</v>
          </cell>
          <cell r="B283">
            <v>281</v>
          </cell>
          <cell r="C283">
            <v>2.7900000000000001E-2</v>
          </cell>
          <cell r="D283">
            <v>1.2989225387141099</v>
          </cell>
          <cell r="E283">
            <v>1.2870922290834099</v>
          </cell>
          <cell r="F283">
            <v>1.0487</v>
          </cell>
          <cell r="G283">
            <v>1.0476000000000001</v>
          </cell>
        </row>
        <row r="284">
          <cell r="A284">
            <v>35475</v>
          </cell>
          <cell r="B284">
            <v>282</v>
          </cell>
          <cell r="C284">
            <v>2.7900000000000001E-2</v>
          </cell>
          <cell r="D284">
            <v>1.3001305366751099</v>
          </cell>
          <cell r="E284">
            <v>1.2882473300043999</v>
          </cell>
          <cell r="F284">
            <v>1.0495000000000001</v>
          </cell>
          <cell r="G284">
            <v>1.0487</v>
          </cell>
        </row>
        <row r="285">
          <cell r="A285">
            <v>35478</v>
          </cell>
          <cell r="B285">
            <v>283</v>
          </cell>
          <cell r="C285">
            <v>2.7699999999999999E-2</v>
          </cell>
          <cell r="D285">
            <v>1.30133965807422</v>
          </cell>
          <cell r="E285">
            <v>1.28940346757071</v>
          </cell>
          <cell r="F285">
            <v>1.0490999999999999</v>
          </cell>
          <cell r="G285">
            <v>1.0495000000000001</v>
          </cell>
        </row>
        <row r="286">
          <cell r="A286">
            <v>35479</v>
          </cell>
          <cell r="B286">
            <v>284</v>
          </cell>
          <cell r="C286">
            <v>2.7699999999999999E-2</v>
          </cell>
          <cell r="D286">
            <v>1.3025412240207099</v>
          </cell>
          <cell r="E286">
            <v>1.2905523434027899</v>
          </cell>
          <cell r="F286">
            <v>1.0495000000000001</v>
          </cell>
          <cell r="G286">
            <v>1.0490999999999999</v>
          </cell>
        </row>
        <row r="287">
          <cell r="A287">
            <v>35480</v>
          </cell>
          <cell r="B287">
            <v>285</v>
          </cell>
          <cell r="C287">
            <v>2.76E-2</v>
          </cell>
          <cell r="D287">
            <v>1.30374389940909</v>
          </cell>
          <cell r="E287">
            <v>1.29170224289869</v>
          </cell>
          <cell r="F287">
            <v>1.0504</v>
          </cell>
          <cell r="G287">
            <v>1.0495000000000001</v>
          </cell>
        </row>
        <row r="288">
          <cell r="A288">
            <v>35481</v>
          </cell>
          <cell r="B288">
            <v>286</v>
          </cell>
          <cell r="C288">
            <v>2.75E-2</v>
          </cell>
          <cell r="D288">
            <v>1.3049433437965501</v>
          </cell>
          <cell r="E288">
            <v>1.29284901614994</v>
          </cell>
          <cell r="F288">
            <v>1.0505</v>
          </cell>
          <cell r="G288">
            <v>1.0504</v>
          </cell>
        </row>
        <row r="289">
          <cell r="A289">
            <v>35482</v>
          </cell>
          <cell r="B289">
            <v>287</v>
          </cell>
          <cell r="C289">
            <v>2.75E-2</v>
          </cell>
          <cell r="D289">
            <v>1.30613954621151</v>
          </cell>
          <cell r="E289">
            <v>1.2939926530008099</v>
          </cell>
          <cell r="F289">
            <v>1.0508</v>
          </cell>
          <cell r="G289">
            <v>1.0505</v>
          </cell>
        </row>
        <row r="290">
          <cell r="A290">
            <v>35485</v>
          </cell>
          <cell r="B290">
            <v>288</v>
          </cell>
          <cell r="C290">
            <v>2.7400000000000001E-2</v>
          </cell>
          <cell r="D290">
            <v>1.3073368451493399</v>
          </cell>
          <cell r="E290">
            <v>1.2951373014974501</v>
          </cell>
          <cell r="F290">
            <v>1.0507</v>
          </cell>
          <cell r="G290">
            <v>1.0508</v>
          </cell>
        </row>
        <row r="291">
          <cell r="A291">
            <v>35486</v>
          </cell>
          <cell r="B291">
            <v>289</v>
          </cell>
          <cell r="C291">
            <v>2.7300000000000001E-2</v>
          </cell>
          <cell r="D291">
            <v>1.3085308751101199</v>
          </cell>
          <cell r="E291">
            <v>1.29627878817772</v>
          </cell>
          <cell r="F291">
            <v>1.0510999999999999</v>
          </cell>
          <cell r="G291">
            <v>1.0507</v>
          </cell>
        </row>
        <row r="292">
          <cell r="A292">
            <v>35487</v>
          </cell>
          <cell r="B292">
            <v>290</v>
          </cell>
          <cell r="C292">
            <v>2.7200000000000002E-2</v>
          </cell>
          <cell r="D292">
            <v>1.30972163820647</v>
          </cell>
          <cell r="E292">
            <v>1.29741711539556</v>
          </cell>
          <cell r="F292">
            <v>1.0517000000000001</v>
          </cell>
          <cell r="G292">
            <v>1.0510999999999999</v>
          </cell>
        </row>
        <row r="293">
          <cell r="A293">
            <v>35488</v>
          </cell>
          <cell r="B293">
            <v>291</v>
          </cell>
          <cell r="C293">
            <v>2.7099999999999999E-2</v>
          </cell>
          <cell r="D293">
            <v>1.3109091235241801</v>
          </cell>
          <cell r="E293">
            <v>1.29855227305042</v>
          </cell>
          <cell r="F293">
            <v>1.0515000000000001</v>
          </cell>
          <cell r="G293">
            <v>1.0517000000000001</v>
          </cell>
        </row>
        <row r="294">
          <cell r="A294">
            <v>35489</v>
          </cell>
          <cell r="B294">
            <v>292</v>
          </cell>
          <cell r="C294">
            <v>2.5600000000000001E-2</v>
          </cell>
          <cell r="D294">
            <v>1.3120933070627301</v>
          </cell>
          <cell r="E294">
            <v>1.2996842385323699</v>
          </cell>
          <cell r="F294">
            <v>1.0515000000000001</v>
          </cell>
          <cell r="G294">
            <v>1.0515000000000001</v>
          </cell>
        </row>
        <row r="295">
          <cell r="A295">
            <v>35492</v>
          </cell>
          <cell r="B295">
            <v>293</v>
          </cell>
          <cell r="C295">
            <v>2.5699999999999997E-2</v>
          </cell>
          <cell r="D295">
            <v>1.3132129556444501</v>
          </cell>
          <cell r="E295">
            <v>1.3007544809993401</v>
          </cell>
          <cell r="F295">
            <v>1.0515000000000001</v>
          </cell>
          <cell r="G295">
            <v>1.0515000000000001</v>
          </cell>
        </row>
        <row r="296">
          <cell r="A296">
            <v>35493</v>
          </cell>
          <cell r="B296">
            <v>294</v>
          </cell>
          <cell r="C296">
            <v>2.5499999999999998E-2</v>
          </cell>
          <cell r="D296">
            <v>1.31433794578716</v>
          </cell>
          <cell r="E296">
            <v>1.3018297972336299</v>
          </cell>
          <cell r="F296">
            <v>1.0517000000000001</v>
          </cell>
          <cell r="G296">
            <v>1.0515000000000001</v>
          </cell>
        </row>
        <row r="297">
          <cell r="A297">
            <v>35494</v>
          </cell>
          <cell r="B297">
            <v>295</v>
          </cell>
          <cell r="C297">
            <v>2.5499999999999998E-2</v>
          </cell>
          <cell r="D297">
            <v>1.31545513304108</v>
          </cell>
          <cell r="E297">
            <v>1.3028976231248099</v>
          </cell>
          <cell r="F297">
            <v>1.0526</v>
          </cell>
          <cell r="G297">
            <v>1.0517000000000001</v>
          </cell>
        </row>
        <row r="298">
          <cell r="A298">
            <v>35495</v>
          </cell>
          <cell r="B298">
            <v>296</v>
          </cell>
          <cell r="C298">
            <v>2.5600000000000001E-2</v>
          </cell>
          <cell r="D298">
            <v>1.3165732699041699</v>
          </cell>
          <cell r="E298">
            <v>1.3039663249001801</v>
          </cell>
          <cell r="F298">
            <v>1.0529999999999999</v>
          </cell>
          <cell r="G298">
            <v>1.0526</v>
          </cell>
        </row>
        <row r="299">
          <cell r="A299">
            <v>35496</v>
          </cell>
          <cell r="B299">
            <v>297</v>
          </cell>
          <cell r="C299">
            <v>2.5699999999999997E-2</v>
          </cell>
          <cell r="D299">
            <v>1.31769674137258</v>
          </cell>
          <cell r="E299">
            <v>1.30504009350877</v>
          </cell>
          <cell r="F299">
            <v>1.0531999999999999</v>
          </cell>
          <cell r="G299">
            <v>1.0529999999999999</v>
          </cell>
        </row>
        <row r="300">
          <cell r="A300">
            <v>35499</v>
          </cell>
          <cell r="B300">
            <v>298</v>
          </cell>
          <cell r="C300">
            <v>2.5600000000000001E-2</v>
          </cell>
          <cell r="D300">
            <v>1.31882557264001</v>
          </cell>
          <cell r="E300">
            <v>1.30611895260128</v>
          </cell>
          <cell r="F300">
            <v>1.0531999999999999</v>
          </cell>
          <cell r="G300">
            <v>1.0531999999999999</v>
          </cell>
        </row>
        <row r="301">
          <cell r="A301">
            <v>35500</v>
          </cell>
          <cell r="B301">
            <v>299</v>
          </cell>
          <cell r="C301">
            <v>2.5699999999999997E-2</v>
          </cell>
          <cell r="D301">
            <v>1.3199509660659099</v>
          </cell>
          <cell r="E301">
            <v>1.3071944938200999</v>
          </cell>
          <cell r="F301">
            <v>1.0539000000000001</v>
          </cell>
          <cell r="G301">
            <v>1.0531999999999999</v>
          </cell>
        </row>
        <row r="302">
          <cell r="A302">
            <v>35501</v>
          </cell>
          <cell r="B302">
            <v>300</v>
          </cell>
          <cell r="C302">
            <v>2.5600000000000001E-2</v>
          </cell>
          <cell r="D302">
            <v>1.32108172846001</v>
          </cell>
          <cell r="E302">
            <v>1.3082751339263701</v>
          </cell>
          <cell r="F302">
            <v>1.0544</v>
          </cell>
          <cell r="G302">
            <v>1.0539000000000001</v>
          </cell>
        </row>
        <row r="303">
          <cell r="A303">
            <v>35502</v>
          </cell>
          <cell r="B303">
            <v>301</v>
          </cell>
          <cell r="C303">
            <v>2.5699999999999997E-2</v>
          </cell>
          <cell r="D303">
            <v>1.3222090471313599</v>
          </cell>
          <cell r="E303">
            <v>1.3093524506817</v>
          </cell>
          <cell r="F303">
            <v>1.0557000000000001</v>
          </cell>
          <cell r="G303">
            <v>1.0544</v>
          </cell>
        </row>
        <row r="304">
          <cell r="A304">
            <v>35503</v>
          </cell>
          <cell r="B304">
            <v>302</v>
          </cell>
          <cell r="C304">
            <v>2.5699999999999997E-2</v>
          </cell>
          <cell r="D304">
            <v>1.32334174395577</v>
          </cell>
          <cell r="E304">
            <v>1.3104348747418899</v>
          </cell>
          <cell r="F304">
            <v>1.0553999999999999</v>
          </cell>
          <cell r="G304">
            <v>1.0557000000000001</v>
          </cell>
        </row>
        <row r="305">
          <cell r="A305">
            <v>35506</v>
          </cell>
          <cell r="B305">
            <v>303</v>
          </cell>
          <cell r="C305">
            <v>2.5699999999999997E-2</v>
          </cell>
          <cell r="D305">
            <v>1.3244754111275601</v>
          </cell>
          <cell r="E305">
            <v>1.31151819362749</v>
          </cell>
          <cell r="F305">
            <v>1.0582</v>
          </cell>
          <cell r="G305">
            <v>1.0553999999999999</v>
          </cell>
        </row>
        <row r="306">
          <cell r="A306">
            <v>35507</v>
          </cell>
          <cell r="B306">
            <v>304</v>
          </cell>
          <cell r="C306">
            <v>2.5699999999999997E-2</v>
          </cell>
          <cell r="D306">
            <v>1.3256100494780101</v>
          </cell>
          <cell r="E306">
            <v>1.3126024080782399</v>
          </cell>
          <cell r="F306">
            <v>1.0589</v>
          </cell>
          <cell r="G306">
            <v>1.0582</v>
          </cell>
        </row>
        <row r="307">
          <cell r="A307">
            <v>35508</v>
          </cell>
          <cell r="B307">
            <v>305</v>
          </cell>
          <cell r="C307">
            <v>2.5600000000000001E-2</v>
          </cell>
          <cell r="D307">
            <v>1.3267456598391001</v>
          </cell>
          <cell r="E307">
            <v>1.3136875188345001</v>
          </cell>
          <cell r="F307">
            <v>1.0605</v>
          </cell>
          <cell r="G307">
            <v>1.0589</v>
          </cell>
        </row>
        <row r="308">
          <cell r="A308">
            <v>35509</v>
          </cell>
          <cell r="B308">
            <v>306</v>
          </cell>
          <cell r="C308">
            <v>2.5600000000000001E-2</v>
          </cell>
          <cell r="D308">
            <v>1.3278778117130099</v>
          </cell>
          <cell r="E308">
            <v>1.31476929249098</v>
          </cell>
          <cell r="F308">
            <v>1.0602</v>
          </cell>
          <cell r="G308">
            <v>1.0605</v>
          </cell>
        </row>
        <row r="309">
          <cell r="A309">
            <v>35510</v>
          </cell>
          <cell r="B309">
            <v>307</v>
          </cell>
          <cell r="C309">
            <v>2.5600000000000001E-2</v>
          </cell>
          <cell r="D309">
            <v>1.3290109296860799</v>
          </cell>
          <cell r="E309">
            <v>1.3158519569485301</v>
          </cell>
          <cell r="F309">
            <v>1.0610999999999999</v>
          </cell>
          <cell r="G309">
            <v>1.0602</v>
          </cell>
        </row>
        <row r="310">
          <cell r="A310">
            <v>35513</v>
          </cell>
          <cell r="B310">
            <v>308</v>
          </cell>
          <cell r="C310">
            <v>2.5600000000000001E-2</v>
          </cell>
          <cell r="D310">
            <v>1.3301450145827101</v>
          </cell>
          <cell r="E310">
            <v>1.3169355129406899</v>
          </cell>
          <cell r="F310">
            <v>1.0615000000000001</v>
          </cell>
          <cell r="G310">
            <v>1.0610999999999999</v>
          </cell>
        </row>
        <row r="311">
          <cell r="A311">
            <v>35514</v>
          </cell>
          <cell r="B311">
            <v>309</v>
          </cell>
          <cell r="C311">
            <v>2.5600000000000001E-2</v>
          </cell>
          <cell r="D311">
            <v>1.3312800672280001</v>
          </cell>
          <cell r="E311">
            <v>1.3180199612015999</v>
          </cell>
          <cell r="F311">
            <v>1.0611999999999999</v>
          </cell>
          <cell r="G311">
            <v>1.0615000000000001</v>
          </cell>
        </row>
        <row r="312">
          <cell r="A312">
            <v>35515</v>
          </cell>
          <cell r="B312">
            <v>310</v>
          </cell>
          <cell r="C312">
            <v>2.5600000000000001E-2</v>
          </cell>
          <cell r="D312">
            <v>1.33241608844777</v>
          </cell>
          <cell r="E312">
            <v>1.31910530246602</v>
          </cell>
          <cell r="F312">
            <v>1.0609</v>
          </cell>
          <cell r="G312">
            <v>1.0611999999999999</v>
          </cell>
        </row>
        <row r="313">
          <cell r="A313">
            <v>35520</v>
          </cell>
          <cell r="B313">
            <v>311</v>
          </cell>
          <cell r="C313">
            <v>2.2700000000000001E-2</v>
          </cell>
          <cell r="D313">
            <v>1.3335530790685299</v>
          </cell>
          <cell r="E313">
            <v>1.3201915374693001</v>
          </cell>
          <cell r="F313">
            <v>1.0592999999999999</v>
          </cell>
          <cell r="G313">
            <v>1.0609</v>
          </cell>
        </row>
        <row r="314">
          <cell r="A314">
            <v>35521</v>
          </cell>
          <cell r="B314">
            <v>312</v>
          </cell>
          <cell r="C314">
            <v>2.2700000000000001E-2</v>
          </cell>
          <cell r="D314">
            <v>1.33456213867687</v>
          </cell>
          <cell r="E314">
            <v>1.3211555235733801</v>
          </cell>
          <cell r="F314">
            <v>1.0593999999999999</v>
          </cell>
          <cell r="G314">
            <v>1.0592999999999999</v>
          </cell>
        </row>
        <row r="315">
          <cell r="A315">
            <v>35522</v>
          </cell>
          <cell r="B315">
            <v>313</v>
          </cell>
          <cell r="C315">
            <v>2.2700000000000001E-2</v>
          </cell>
          <cell r="D315">
            <v>1.3355719618103401</v>
          </cell>
          <cell r="E315">
            <v>1.3221202135671499</v>
          </cell>
          <cell r="F315">
            <v>1.0598000000000001</v>
          </cell>
          <cell r="G315">
            <v>1.0593999999999999</v>
          </cell>
        </row>
        <row r="316">
          <cell r="A316">
            <v>35523</v>
          </cell>
          <cell r="B316">
            <v>314</v>
          </cell>
          <cell r="C316">
            <v>2.2700000000000001E-2</v>
          </cell>
          <cell r="D316">
            <v>1.3365825490466801</v>
          </cell>
          <cell r="E316">
            <v>1.3230856079645801</v>
          </cell>
          <cell r="F316">
            <v>1.0584</v>
          </cell>
          <cell r="G316">
            <v>1.0598000000000001</v>
          </cell>
        </row>
        <row r="317">
          <cell r="A317">
            <v>35524</v>
          </cell>
          <cell r="B317">
            <v>315</v>
          </cell>
          <cell r="C317">
            <v>2.29E-2</v>
          </cell>
          <cell r="D317">
            <v>1.33759390096407</v>
          </cell>
          <cell r="E317">
            <v>1.32405170728001</v>
          </cell>
          <cell r="F317">
            <v>1.0585</v>
          </cell>
          <cell r="G317">
            <v>1.0584</v>
          </cell>
        </row>
        <row r="318">
          <cell r="A318">
            <v>35527</v>
          </cell>
          <cell r="B318">
            <v>316</v>
          </cell>
          <cell r="C318">
            <v>2.3199999999999998E-2</v>
          </cell>
          <cell r="D318">
            <v>1.3386149265164899</v>
          </cell>
          <cell r="E318">
            <v>1.32502702157609</v>
          </cell>
          <cell r="F318">
            <v>1.0589999999999999</v>
          </cell>
          <cell r="G318">
            <v>1.0585</v>
          </cell>
        </row>
        <row r="319">
          <cell r="A319">
            <v>35528</v>
          </cell>
          <cell r="B319">
            <v>317</v>
          </cell>
          <cell r="C319">
            <v>2.41E-2</v>
          </cell>
          <cell r="D319">
            <v>1.3396501175976101</v>
          </cell>
          <cell r="E319">
            <v>1.32601584081255</v>
          </cell>
          <cell r="F319">
            <v>1.0588</v>
          </cell>
          <cell r="G319">
            <v>1.0589999999999999</v>
          </cell>
        </row>
        <row r="320">
          <cell r="A320">
            <v>35529</v>
          </cell>
          <cell r="B320">
            <v>318</v>
          </cell>
          <cell r="C320">
            <v>2.3599999999999999E-2</v>
          </cell>
          <cell r="D320">
            <v>1.34072629872658</v>
          </cell>
          <cell r="E320">
            <v>1.3270437861272599</v>
          </cell>
          <cell r="F320">
            <v>1.0589999999999999</v>
          </cell>
          <cell r="G320">
            <v>1.0588</v>
          </cell>
        </row>
        <row r="321">
          <cell r="A321">
            <v>35530</v>
          </cell>
          <cell r="B321">
            <v>319</v>
          </cell>
          <cell r="C321">
            <v>2.4500000000000001E-2</v>
          </cell>
          <cell r="D321">
            <v>1.341781007884</v>
          </cell>
          <cell r="E321">
            <v>1.32805119356876</v>
          </cell>
          <cell r="F321">
            <v>1.0589</v>
          </cell>
          <cell r="G321">
            <v>1.0589999999999999</v>
          </cell>
        </row>
        <row r="322">
          <cell r="A322">
            <v>35531</v>
          </cell>
          <cell r="B322">
            <v>320</v>
          </cell>
          <cell r="C322">
            <v>2.4700000000000003E-2</v>
          </cell>
          <cell r="D322">
            <v>1.34287680017971</v>
          </cell>
          <cell r="E322">
            <v>1.32909781285212</v>
          </cell>
          <cell r="F322">
            <v>1.0595000000000001</v>
          </cell>
          <cell r="G322">
            <v>1.0589</v>
          </cell>
        </row>
        <row r="323">
          <cell r="A323">
            <v>35534</v>
          </cell>
          <cell r="B323">
            <v>321</v>
          </cell>
          <cell r="C323">
            <v>2.46E-2</v>
          </cell>
          <cell r="D323">
            <v>1.3439824309356001</v>
          </cell>
          <cell r="E323">
            <v>1.3301537989408001</v>
          </cell>
          <cell r="F323">
            <v>1.06</v>
          </cell>
          <cell r="G323">
            <v>1.0595000000000001</v>
          </cell>
        </row>
        <row r="324">
          <cell r="A324">
            <v>35535</v>
          </cell>
          <cell r="B324">
            <v>322</v>
          </cell>
          <cell r="C324">
            <v>2.3799999999999998E-2</v>
          </cell>
          <cell r="D324">
            <v>1.3450844965289701</v>
          </cell>
          <cell r="E324">
            <v>1.3312063496419</v>
          </cell>
          <cell r="F324">
            <v>1.0606</v>
          </cell>
          <cell r="G324">
            <v>1.06</v>
          </cell>
        </row>
        <row r="325">
          <cell r="A325">
            <v>35536</v>
          </cell>
          <cell r="B325">
            <v>323</v>
          </cell>
          <cell r="C325">
            <v>2.4199999999999999E-2</v>
          </cell>
          <cell r="D325">
            <v>1.3461515924126</v>
          </cell>
          <cell r="E325">
            <v>1.3322254725675899</v>
          </cell>
          <cell r="F325">
            <v>1.0610999999999999</v>
          </cell>
          <cell r="G325">
            <v>1.0606</v>
          </cell>
        </row>
        <row r="326">
          <cell r="A326">
            <v>35537</v>
          </cell>
          <cell r="B326">
            <v>324</v>
          </cell>
          <cell r="C326">
            <v>2.4700000000000003E-2</v>
          </cell>
          <cell r="D326">
            <v>1.34723749251765</v>
          </cell>
          <cell r="E326">
            <v>1.33326252556828</v>
          </cell>
          <cell r="F326">
            <v>1.0612999999999999</v>
          </cell>
          <cell r="G326">
            <v>1.0610999999999999</v>
          </cell>
        </row>
        <row r="327">
          <cell r="A327">
            <v>35538</v>
          </cell>
          <cell r="B327">
            <v>325</v>
          </cell>
          <cell r="C327">
            <v>2.3599999999999999E-2</v>
          </cell>
          <cell r="D327">
            <v>1.3483467135623599</v>
          </cell>
          <cell r="E327">
            <v>1.33432182057722</v>
          </cell>
          <cell r="F327">
            <v>1.0618000000000001</v>
          </cell>
          <cell r="G327">
            <v>1.0612999999999999</v>
          </cell>
        </row>
        <row r="328">
          <cell r="A328">
            <v>35542</v>
          </cell>
          <cell r="B328">
            <v>326</v>
          </cell>
          <cell r="C328">
            <v>2.3099999999999999E-2</v>
          </cell>
          <cell r="D328">
            <v>1.34940741747152</v>
          </cell>
          <cell r="E328">
            <v>1.3353347530406801</v>
          </cell>
          <cell r="F328">
            <v>1.0629</v>
          </cell>
          <cell r="G328">
            <v>1.0618000000000001</v>
          </cell>
        </row>
        <row r="329">
          <cell r="A329">
            <v>35543</v>
          </cell>
          <cell r="B329">
            <v>327</v>
          </cell>
          <cell r="C329">
            <v>2.2799999999999997E-2</v>
          </cell>
          <cell r="D329">
            <v>1.3504464611829701</v>
          </cell>
          <cell r="E329">
            <v>1.33632697352893</v>
          </cell>
          <cell r="F329">
            <v>1.0632999999999999</v>
          </cell>
          <cell r="G329">
            <v>1.0629</v>
          </cell>
        </row>
        <row r="330">
          <cell r="A330">
            <v>35544</v>
          </cell>
          <cell r="B330">
            <v>328</v>
          </cell>
          <cell r="C330">
            <v>2.2700000000000001E-2</v>
          </cell>
          <cell r="D330">
            <v>1.35147280049347</v>
          </cell>
          <cell r="E330">
            <v>1.3373070357313199</v>
          </cell>
          <cell r="F330">
            <v>1.0630999999999999</v>
          </cell>
          <cell r="G330">
            <v>1.0632999999999999</v>
          </cell>
        </row>
        <row r="331">
          <cell r="A331">
            <v>35545</v>
          </cell>
          <cell r="B331">
            <v>329</v>
          </cell>
          <cell r="C331">
            <v>2.2799999999999997E-2</v>
          </cell>
          <cell r="D331">
            <v>1.3524954194174199</v>
          </cell>
          <cell r="E331">
            <v>1.3382835193420299</v>
          </cell>
          <cell r="F331">
            <v>1.0631999999999999</v>
          </cell>
          <cell r="G331">
            <v>1.0630999999999999</v>
          </cell>
        </row>
        <row r="332">
          <cell r="A332">
            <v>35548</v>
          </cell>
          <cell r="B332">
            <v>330</v>
          </cell>
          <cell r="C332">
            <v>2.29E-2</v>
          </cell>
          <cell r="D332">
            <v>1.3535233159361799</v>
          </cell>
          <cell r="E332">
            <v>1.3392650164751201</v>
          </cell>
          <cell r="F332">
            <v>1.0631999999999999</v>
          </cell>
          <cell r="G332">
            <v>1.0631999999999999</v>
          </cell>
        </row>
        <row r="333">
          <cell r="A333">
            <v>35549</v>
          </cell>
          <cell r="B333">
            <v>331</v>
          </cell>
          <cell r="C333">
            <v>2.29E-2</v>
          </cell>
          <cell r="D333">
            <v>1.35455650088893</v>
          </cell>
          <cell r="E333">
            <v>1.3402515370993699</v>
          </cell>
          <cell r="F333">
            <v>1.0632999999999999</v>
          </cell>
          <cell r="G333">
            <v>1.0631999999999999</v>
          </cell>
        </row>
        <row r="334">
          <cell r="A334">
            <v>35550</v>
          </cell>
          <cell r="B334">
            <v>332</v>
          </cell>
          <cell r="C334">
            <v>2.3799999999999998E-2</v>
          </cell>
          <cell r="D334">
            <v>1.3555904745027501</v>
          </cell>
          <cell r="E334">
            <v>1.3412387844079801</v>
          </cell>
          <cell r="F334">
            <v>1.0638000000000001</v>
          </cell>
          <cell r="G334">
            <v>1.0632999999999999</v>
          </cell>
        </row>
        <row r="335">
          <cell r="A335">
            <v>35552</v>
          </cell>
          <cell r="B335">
            <v>333</v>
          </cell>
          <cell r="C335">
            <v>2.3599999999999999E-2</v>
          </cell>
          <cell r="D335">
            <v>1.3566659050938901</v>
          </cell>
          <cell r="E335">
            <v>1.3422655877990499</v>
          </cell>
          <cell r="F335">
            <v>1.0643</v>
          </cell>
          <cell r="G335">
            <v>1.0638000000000001</v>
          </cell>
        </row>
        <row r="336">
          <cell r="A336">
            <v>35555</v>
          </cell>
          <cell r="B336">
            <v>334</v>
          </cell>
          <cell r="C336">
            <v>2.35E-2</v>
          </cell>
          <cell r="D336">
            <v>1.3577331534614501</v>
          </cell>
          <cell r="E336">
            <v>1.3432845506665601</v>
          </cell>
          <cell r="F336">
            <v>1.0647</v>
          </cell>
          <cell r="G336">
            <v>1.0643</v>
          </cell>
        </row>
        <row r="337">
          <cell r="A337">
            <v>35556</v>
          </cell>
          <cell r="B337">
            <v>335</v>
          </cell>
          <cell r="C337">
            <v>2.3599999999999999E-2</v>
          </cell>
          <cell r="D337">
            <v>1.3587967065725499</v>
          </cell>
          <cell r="E337">
            <v>1.3442999575255901</v>
          </cell>
          <cell r="F337">
            <v>1.0649999999999999</v>
          </cell>
          <cell r="G337">
            <v>1.0647</v>
          </cell>
        </row>
        <row r="338">
          <cell r="A338">
            <v>35557</v>
          </cell>
          <cell r="B338">
            <v>336</v>
          </cell>
          <cell r="C338">
            <v>2.3599999999999999E-2</v>
          </cell>
          <cell r="D338">
            <v>1.35986563117771</v>
          </cell>
          <cell r="E338">
            <v>1.3453204647575101</v>
          </cell>
          <cell r="F338">
            <v>1.0652999999999999</v>
          </cell>
          <cell r="G338">
            <v>1.0649999999999999</v>
          </cell>
        </row>
        <row r="339">
          <cell r="A339">
            <v>35558</v>
          </cell>
          <cell r="B339">
            <v>337</v>
          </cell>
          <cell r="C339">
            <v>2.3599999999999999E-2</v>
          </cell>
          <cell r="D339">
            <v>1.36093539667379</v>
          </cell>
          <cell r="E339">
            <v>1.3463417466937699</v>
          </cell>
          <cell r="F339">
            <v>1.0650999999999999</v>
          </cell>
          <cell r="G339">
            <v>1.0652999999999999</v>
          </cell>
        </row>
        <row r="340">
          <cell r="A340">
            <v>35559</v>
          </cell>
          <cell r="B340">
            <v>338</v>
          </cell>
          <cell r="C340">
            <v>2.3799999999999998E-2</v>
          </cell>
          <cell r="D340">
            <v>1.3620060037222901</v>
          </cell>
          <cell r="E340">
            <v>1.34736380392248</v>
          </cell>
          <cell r="F340">
            <v>1.0660000000000001</v>
          </cell>
          <cell r="G340">
            <v>1.0650999999999999</v>
          </cell>
        </row>
        <row r="341">
          <cell r="A341">
            <v>35562</v>
          </cell>
          <cell r="B341">
            <v>339</v>
          </cell>
          <cell r="C341">
            <v>2.3700000000000002E-2</v>
          </cell>
          <cell r="D341">
            <v>1.3630865239452199</v>
          </cell>
          <cell r="E341">
            <v>1.34839529640462</v>
          </cell>
          <cell r="F341">
            <v>1.0672999999999999</v>
          </cell>
          <cell r="G341">
            <v>1.0660000000000001</v>
          </cell>
        </row>
        <row r="342">
          <cell r="A342">
            <v>35563</v>
          </cell>
          <cell r="B342">
            <v>340</v>
          </cell>
          <cell r="C342">
            <v>2.3700000000000002E-2</v>
          </cell>
          <cell r="D342">
            <v>1.36416336229914</v>
          </cell>
          <cell r="E342">
            <v>1.34942324555883</v>
          </cell>
          <cell r="F342">
            <v>1.0680000000000001</v>
          </cell>
          <cell r="G342">
            <v>1.0672999999999999</v>
          </cell>
        </row>
        <row r="343">
          <cell r="A343">
            <v>35564</v>
          </cell>
          <cell r="B343">
            <v>341</v>
          </cell>
          <cell r="C343">
            <v>2.3700000000000002E-2</v>
          </cell>
          <cell r="D343">
            <v>1.3652410513553599</v>
          </cell>
          <cell r="E343">
            <v>1.3504519783700799</v>
          </cell>
          <cell r="F343">
            <v>1.0683</v>
          </cell>
          <cell r="G343">
            <v>1.0680000000000001</v>
          </cell>
        </row>
        <row r="344">
          <cell r="A344">
            <v>35565</v>
          </cell>
          <cell r="B344">
            <v>342</v>
          </cell>
          <cell r="C344">
            <v>2.3700000000000002E-2</v>
          </cell>
          <cell r="D344">
            <v>1.3663195917859301</v>
          </cell>
          <cell r="E344">
            <v>1.3514814954357901</v>
          </cell>
          <cell r="F344">
            <v>1.0678000000000001</v>
          </cell>
          <cell r="G344">
            <v>1.0683</v>
          </cell>
        </row>
        <row r="345">
          <cell r="A345">
            <v>35566</v>
          </cell>
          <cell r="B345">
            <v>343</v>
          </cell>
          <cell r="C345">
            <v>2.3700000000000002E-2</v>
          </cell>
          <cell r="D345">
            <v>1.36739898426344</v>
          </cell>
          <cell r="E345">
            <v>1.3525117973538401</v>
          </cell>
          <cell r="F345">
            <v>1.0677000000000001</v>
          </cell>
          <cell r="G345">
            <v>1.0678000000000001</v>
          </cell>
        </row>
        <row r="346">
          <cell r="A346">
            <v>35569</v>
          </cell>
          <cell r="B346">
            <v>344</v>
          </cell>
          <cell r="C346">
            <v>2.3700000000000002E-2</v>
          </cell>
          <cell r="D346">
            <v>1.36847922946101</v>
          </cell>
          <cell r="E346">
            <v>1.3535428847225499</v>
          </cell>
          <cell r="F346">
            <v>1.0680000000000001</v>
          </cell>
          <cell r="G346">
            <v>1.0677000000000001</v>
          </cell>
        </row>
        <row r="347">
          <cell r="A347">
            <v>35570</v>
          </cell>
          <cell r="B347">
            <v>345</v>
          </cell>
          <cell r="C347">
            <v>2.3700000000000002E-2</v>
          </cell>
          <cell r="D347">
            <v>1.3695603280522799</v>
          </cell>
          <cell r="E347">
            <v>1.3545747581407199</v>
          </cell>
          <cell r="F347">
            <v>1.0685</v>
          </cell>
          <cell r="G347">
            <v>1.0680000000000001</v>
          </cell>
        </row>
        <row r="348">
          <cell r="A348">
            <v>35571</v>
          </cell>
          <cell r="B348">
            <v>346</v>
          </cell>
          <cell r="C348">
            <v>2.3700000000000002E-2</v>
          </cell>
          <cell r="D348">
            <v>1.37064228071144</v>
          </cell>
          <cell r="E348">
            <v>1.3556074182075899</v>
          </cell>
          <cell r="F348">
            <v>1.0689</v>
          </cell>
          <cell r="G348">
            <v>1.0685</v>
          </cell>
        </row>
        <row r="349">
          <cell r="A349">
            <v>35572</v>
          </cell>
          <cell r="B349">
            <v>347</v>
          </cell>
          <cell r="C349">
            <v>2.3700000000000002E-2</v>
          </cell>
          <cell r="D349">
            <v>1.3717250881131999</v>
          </cell>
          <cell r="E349">
            <v>1.3566408655228599</v>
          </cell>
          <cell r="F349">
            <v>1.0698000000000001</v>
          </cell>
          <cell r="G349">
            <v>1.0689</v>
          </cell>
        </row>
        <row r="350">
          <cell r="A350">
            <v>35573</v>
          </cell>
          <cell r="B350">
            <v>348</v>
          </cell>
          <cell r="C350">
            <v>2.3599999999999999E-2</v>
          </cell>
          <cell r="D350">
            <v>1.37280875093281</v>
          </cell>
          <cell r="E350">
            <v>1.3576751006866901</v>
          </cell>
          <cell r="F350">
            <v>1.0709</v>
          </cell>
          <cell r="G350">
            <v>1.0698000000000001</v>
          </cell>
        </row>
        <row r="351">
          <cell r="A351">
            <v>35576</v>
          </cell>
          <cell r="B351">
            <v>349</v>
          </cell>
          <cell r="C351">
            <v>2.35E-2</v>
          </cell>
          <cell r="D351">
            <v>1.3738886983929099</v>
          </cell>
          <cell r="E351">
            <v>1.35870576147865</v>
          </cell>
          <cell r="F351">
            <v>1.0721000000000001</v>
          </cell>
          <cell r="G351">
            <v>1.0709</v>
          </cell>
        </row>
        <row r="352">
          <cell r="A352">
            <v>35577</v>
          </cell>
          <cell r="B352">
            <v>350</v>
          </cell>
          <cell r="C352">
            <v>2.3E-2</v>
          </cell>
          <cell r="D352">
            <v>1.37496490662702</v>
          </cell>
          <cell r="E352">
            <v>1.3597328254383401</v>
          </cell>
          <cell r="F352">
            <v>1.0728</v>
          </cell>
          <cell r="G352">
            <v>1.0721000000000001</v>
          </cell>
        </row>
        <row r="353">
          <cell r="A353">
            <v>35578</v>
          </cell>
          <cell r="B353">
            <v>351</v>
          </cell>
          <cell r="C353">
            <v>2.2499999999999999E-2</v>
          </cell>
          <cell r="D353">
            <v>1.3760190509719801</v>
          </cell>
          <cell r="E353">
            <v>1.36073880548083</v>
          </cell>
          <cell r="F353">
            <v>1.0731999999999999</v>
          </cell>
          <cell r="G353">
            <v>1.0728</v>
          </cell>
        </row>
        <row r="354">
          <cell r="A354">
            <v>35580</v>
          </cell>
          <cell r="B354">
            <v>352</v>
          </cell>
          <cell r="C354">
            <v>2.2400000000000003E-2</v>
          </cell>
          <cell r="D354">
            <v>1.3770510652602099</v>
          </cell>
          <cell r="E354">
            <v>1.3617236401913</v>
          </cell>
          <cell r="F354">
            <v>1.0717000000000001</v>
          </cell>
          <cell r="G354">
            <v>1.0731999999999999</v>
          </cell>
        </row>
        <row r="355">
          <cell r="A355">
            <v>35583</v>
          </cell>
          <cell r="B355">
            <v>353</v>
          </cell>
          <cell r="C355">
            <v>2.2400000000000003E-2</v>
          </cell>
          <cell r="D355">
            <v>1.3780792679791101</v>
          </cell>
          <cell r="E355">
            <v>1.36270481184506</v>
          </cell>
          <cell r="F355">
            <v>1.0709</v>
          </cell>
          <cell r="G355">
            <v>1.0717000000000001</v>
          </cell>
        </row>
        <row r="356">
          <cell r="A356">
            <v>35584</v>
          </cell>
          <cell r="B356">
            <v>354</v>
          </cell>
          <cell r="C356">
            <v>2.2499999999999999E-2</v>
          </cell>
          <cell r="D356">
            <v>1.37910823842613</v>
          </cell>
          <cell r="E356">
            <v>1.36368669046886</v>
          </cell>
          <cell r="F356">
            <v>1.0714999999999999</v>
          </cell>
          <cell r="G356">
            <v>1.0709</v>
          </cell>
        </row>
        <row r="357">
          <cell r="A357">
            <v>35585</v>
          </cell>
          <cell r="B357">
            <v>355</v>
          </cell>
          <cell r="C357">
            <v>2.2499999999999999E-2</v>
          </cell>
          <cell r="D357">
            <v>1.3801425696049501</v>
          </cell>
          <cell r="E357">
            <v>1.3646736587110899</v>
          </cell>
          <cell r="F357">
            <v>1.0726</v>
          </cell>
          <cell r="G357">
            <v>1.0714999999999999</v>
          </cell>
        </row>
        <row r="358">
          <cell r="A358">
            <v>35586</v>
          </cell>
          <cell r="B358">
            <v>356</v>
          </cell>
          <cell r="C358">
            <v>2.2599999999999999E-2</v>
          </cell>
          <cell r="D358">
            <v>1.38117767653215</v>
          </cell>
          <cell r="E358">
            <v>1.3656613412715799</v>
          </cell>
          <cell r="F358">
            <v>1.0728</v>
          </cell>
          <cell r="G358">
            <v>1.0726</v>
          </cell>
        </row>
        <row r="359">
          <cell r="A359">
            <v>35587</v>
          </cell>
          <cell r="B359">
            <v>357</v>
          </cell>
          <cell r="C359">
            <v>2.29E-2</v>
          </cell>
          <cell r="D359">
            <v>1.3822181591112099</v>
          </cell>
          <cell r="E359">
            <v>1.36665412715176</v>
          </cell>
          <cell r="F359">
            <v>1.0728</v>
          </cell>
          <cell r="G359">
            <v>1.0728</v>
          </cell>
        </row>
        <row r="360">
          <cell r="A360">
            <v>35590</v>
          </cell>
          <cell r="B360">
            <v>358</v>
          </cell>
          <cell r="C360">
            <v>2.2799999999999997E-2</v>
          </cell>
          <cell r="D360">
            <v>1.3832732476986001</v>
          </cell>
          <cell r="E360">
            <v>1.36766082296332</v>
          </cell>
          <cell r="F360">
            <v>1.073</v>
          </cell>
          <cell r="G360">
            <v>1.0728</v>
          </cell>
        </row>
        <row r="361">
          <cell r="A361">
            <v>35591</v>
          </cell>
          <cell r="B361">
            <v>359</v>
          </cell>
          <cell r="C361">
            <v>2.2799999999999997E-2</v>
          </cell>
          <cell r="D361">
            <v>1.3843245353668501</v>
          </cell>
          <cell r="E361">
            <v>1.36866386541088</v>
          </cell>
          <cell r="F361">
            <v>1.0729</v>
          </cell>
          <cell r="G361">
            <v>1.073</v>
          </cell>
        </row>
        <row r="362">
          <cell r="A362">
            <v>35592</v>
          </cell>
          <cell r="B362">
            <v>360</v>
          </cell>
          <cell r="C362">
            <v>2.2799999999999997E-2</v>
          </cell>
          <cell r="D362">
            <v>1.38537662201373</v>
          </cell>
          <cell r="E362">
            <v>1.3696676434897701</v>
          </cell>
          <cell r="F362">
            <v>1.0733999999999999</v>
          </cell>
          <cell r="G362">
            <v>1.0729</v>
          </cell>
        </row>
        <row r="363">
          <cell r="A363">
            <v>35593</v>
          </cell>
          <cell r="B363">
            <v>361</v>
          </cell>
          <cell r="C363">
            <v>2.29E-2</v>
          </cell>
          <cell r="D363">
            <v>1.3864295082464599</v>
          </cell>
          <cell r="E363">
            <v>1.37067215773951</v>
          </cell>
          <cell r="F363">
            <v>1.0738000000000001</v>
          </cell>
          <cell r="G363">
            <v>1.0733999999999999</v>
          </cell>
        </row>
        <row r="364">
          <cell r="A364">
            <v>35594</v>
          </cell>
          <cell r="B364">
            <v>362</v>
          </cell>
          <cell r="C364">
            <v>2.2799999999999997E-2</v>
          </cell>
          <cell r="D364">
            <v>1.3874878114829901</v>
          </cell>
          <cell r="E364">
            <v>1.3716818132864399</v>
          </cell>
          <cell r="F364">
            <v>1.0745</v>
          </cell>
          <cell r="G364">
            <v>1.0738000000000001</v>
          </cell>
        </row>
        <row r="365">
          <cell r="A365">
            <v>35597</v>
          </cell>
          <cell r="B365">
            <v>363</v>
          </cell>
          <cell r="C365">
            <v>2.29E-2</v>
          </cell>
          <cell r="D365">
            <v>1.3885423022197201</v>
          </cell>
          <cell r="E365">
            <v>1.3726878047283</v>
          </cell>
          <cell r="F365">
            <v>1.0741000000000001</v>
          </cell>
          <cell r="G365">
            <v>1.0745</v>
          </cell>
        </row>
        <row r="366">
          <cell r="A366">
            <v>35598</v>
          </cell>
          <cell r="B366">
            <v>364</v>
          </cell>
          <cell r="C366">
            <v>2.29E-2</v>
          </cell>
          <cell r="D366">
            <v>1.3896022182152701</v>
          </cell>
          <cell r="E366">
            <v>1.37369894502791</v>
          </cell>
          <cell r="F366">
            <v>1.0741000000000001</v>
          </cell>
          <cell r="G366">
            <v>1.0741000000000001</v>
          </cell>
        </row>
        <row r="367">
          <cell r="A367">
            <v>35599</v>
          </cell>
          <cell r="B367">
            <v>365</v>
          </cell>
          <cell r="C367">
            <v>2.2799999999999997E-2</v>
          </cell>
          <cell r="D367">
            <v>1.3906629432765001</v>
          </cell>
          <cell r="E367">
            <v>1.3747108301470701</v>
          </cell>
          <cell r="F367">
            <v>1.075</v>
          </cell>
          <cell r="G367">
            <v>1.0741000000000001</v>
          </cell>
        </row>
        <row r="368">
          <cell r="A368">
            <v>35600</v>
          </cell>
          <cell r="B368">
            <v>366</v>
          </cell>
          <cell r="C368">
            <v>2.2799999999999997E-2</v>
          </cell>
          <cell r="D368">
            <v>1.39171984711339</v>
          </cell>
          <cell r="E368">
            <v>1.3757190430699</v>
          </cell>
          <cell r="F368">
            <v>1.0757000000000001</v>
          </cell>
          <cell r="G368">
            <v>1.075</v>
          </cell>
        </row>
        <row r="369">
          <cell r="A369">
            <v>35601</v>
          </cell>
          <cell r="B369">
            <v>367</v>
          </cell>
          <cell r="C369">
            <v>2.2700000000000001E-2</v>
          </cell>
          <cell r="D369">
            <v>1.3927775541972001</v>
          </cell>
          <cell r="E369">
            <v>1.37672799541609</v>
          </cell>
          <cell r="F369">
            <v>1.0777000000000001</v>
          </cell>
          <cell r="G369">
            <v>1.0757000000000001</v>
          </cell>
        </row>
        <row r="370">
          <cell r="A370">
            <v>35604</v>
          </cell>
          <cell r="B370">
            <v>368</v>
          </cell>
          <cell r="C370">
            <v>2.2700000000000001E-2</v>
          </cell>
          <cell r="D370">
            <v>1.3938314271891299</v>
          </cell>
          <cell r="E370">
            <v>1.37773326368135</v>
          </cell>
          <cell r="F370">
            <v>1.0769</v>
          </cell>
          <cell r="G370">
            <v>1.0777000000000001</v>
          </cell>
        </row>
        <row r="371">
          <cell r="A371">
            <v>35605</v>
          </cell>
          <cell r="B371">
            <v>369</v>
          </cell>
          <cell r="C371">
            <v>2.2700000000000001E-2</v>
          </cell>
          <cell r="D371">
            <v>1.39488609761514</v>
          </cell>
          <cell r="E371">
            <v>1.37873926597998</v>
          </cell>
          <cell r="F371">
            <v>1.077</v>
          </cell>
          <cell r="G371">
            <v>1.0769</v>
          </cell>
        </row>
        <row r="372">
          <cell r="A372">
            <v>35606</v>
          </cell>
          <cell r="B372">
            <v>370</v>
          </cell>
          <cell r="C372">
            <v>2.2400000000000003E-2</v>
          </cell>
          <cell r="D372">
            <v>1.3959415660786201</v>
          </cell>
          <cell r="E372">
            <v>1.37974600284796</v>
          </cell>
          <cell r="F372">
            <v>1.0769</v>
          </cell>
          <cell r="G372">
            <v>1.077</v>
          </cell>
        </row>
        <row r="373">
          <cell r="A373">
            <v>35607</v>
          </cell>
          <cell r="B373">
            <v>371</v>
          </cell>
          <cell r="C373">
            <v>2.23E-2</v>
          </cell>
          <cell r="D373">
            <v>1.39698387376776</v>
          </cell>
          <cell r="E373">
            <v>1.3807401602727301</v>
          </cell>
          <cell r="F373">
            <v>1.0768</v>
          </cell>
          <cell r="G373">
            <v>1.0769</v>
          </cell>
        </row>
        <row r="374">
          <cell r="A374">
            <v>35608</v>
          </cell>
          <cell r="B374">
            <v>372</v>
          </cell>
          <cell r="C374">
            <v>2.2200000000000001E-2</v>
          </cell>
          <cell r="D374">
            <v>1.3980222937906499</v>
          </cell>
          <cell r="E374">
            <v>1.3817305837606499</v>
          </cell>
          <cell r="F374">
            <v>1.0771999999999999</v>
          </cell>
          <cell r="G374">
            <v>1.0768</v>
          </cell>
        </row>
        <row r="375">
          <cell r="A375">
            <v>35611</v>
          </cell>
          <cell r="B375">
            <v>373</v>
          </cell>
          <cell r="C375">
            <v>2.06E-2</v>
          </cell>
          <cell r="D375">
            <v>1.3990568302880499</v>
          </cell>
          <cell r="E375">
            <v>1.3827172775705101</v>
          </cell>
          <cell r="F375">
            <v>1.0769</v>
          </cell>
          <cell r="G375">
            <v>1.0771999999999999</v>
          </cell>
        </row>
        <row r="376">
          <cell r="A376">
            <v>35612</v>
          </cell>
          <cell r="B376">
            <v>374</v>
          </cell>
          <cell r="C376">
            <v>2.06E-2</v>
          </cell>
          <cell r="D376">
            <v>1.4000175206417</v>
          </cell>
          <cell r="E376">
            <v>1.38363351657694</v>
          </cell>
          <cell r="F376">
            <v>1.0770999999999999</v>
          </cell>
          <cell r="G376">
            <v>1.0769</v>
          </cell>
        </row>
        <row r="377">
          <cell r="A377">
            <v>35613</v>
          </cell>
          <cell r="B377">
            <v>375</v>
          </cell>
          <cell r="C377">
            <v>2.06E-2</v>
          </cell>
          <cell r="D377">
            <v>1.4009788706726001</v>
          </cell>
          <cell r="E377">
            <v>1.3845503627168301</v>
          </cell>
          <cell r="F377">
            <v>1.0772999999999999</v>
          </cell>
          <cell r="G377">
            <v>1.0770999999999999</v>
          </cell>
        </row>
        <row r="378">
          <cell r="A378">
            <v>35614</v>
          </cell>
          <cell r="B378">
            <v>376</v>
          </cell>
          <cell r="C378">
            <v>2.06E-2</v>
          </cell>
          <cell r="D378">
            <v>1.4019408808337199</v>
          </cell>
          <cell r="E378">
            <v>1.3854678163924801</v>
          </cell>
          <cell r="F378">
            <v>1.0778000000000001</v>
          </cell>
          <cell r="G378">
            <v>1.0772999999999999</v>
          </cell>
        </row>
        <row r="379">
          <cell r="A379">
            <v>35615</v>
          </cell>
          <cell r="B379">
            <v>377</v>
          </cell>
          <cell r="C379">
            <v>2.07E-2</v>
          </cell>
          <cell r="D379">
            <v>1.4029035515783601</v>
          </cell>
          <cell r="E379">
            <v>1.38638587800647</v>
          </cell>
          <cell r="F379">
            <v>1.0779000000000001</v>
          </cell>
          <cell r="G379">
            <v>1.0778000000000001</v>
          </cell>
        </row>
        <row r="380">
          <cell r="A380">
            <v>35618</v>
          </cell>
          <cell r="B380">
            <v>378</v>
          </cell>
          <cell r="C380">
            <v>2.0799999999999999E-2</v>
          </cell>
          <cell r="D380">
            <v>1.40387155502895</v>
          </cell>
          <cell r="E380">
            <v>1.3873090030433399</v>
          </cell>
          <cell r="F380">
            <v>1.0781000000000001</v>
          </cell>
          <cell r="G380">
            <v>1.0779000000000001</v>
          </cell>
        </row>
        <row r="381">
          <cell r="A381">
            <v>35619</v>
          </cell>
          <cell r="B381">
            <v>379</v>
          </cell>
          <cell r="C381">
            <v>2.0899999999999998E-2</v>
          </cell>
          <cell r="D381">
            <v>1.4048449012941999</v>
          </cell>
          <cell r="E381">
            <v>1.3882372007911301</v>
          </cell>
          <cell r="F381">
            <v>1.079</v>
          </cell>
          <cell r="G381">
            <v>1.0781000000000001</v>
          </cell>
        </row>
        <row r="382">
          <cell r="A382">
            <v>35620</v>
          </cell>
          <cell r="B382">
            <v>380</v>
          </cell>
          <cell r="C382">
            <v>2.0799999999999999E-2</v>
          </cell>
          <cell r="D382">
            <v>1.4058236145915799</v>
          </cell>
          <cell r="E382">
            <v>1.38917049398943</v>
          </cell>
          <cell r="F382">
            <v>1.0795999999999999</v>
          </cell>
          <cell r="G382">
            <v>1.079</v>
          </cell>
        </row>
        <row r="383">
          <cell r="A383">
            <v>35621</v>
          </cell>
          <cell r="B383">
            <v>381</v>
          </cell>
          <cell r="C383">
            <v>2.0799999999999999E-2</v>
          </cell>
          <cell r="D383">
            <v>1.4067983142782801</v>
          </cell>
          <cell r="E383">
            <v>1.39009993719278</v>
          </cell>
          <cell r="F383">
            <v>1.0797000000000001</v>
          </cell>
          <cell r="G383">
            <v>1.0795999999999999</v>
          </cell>
        </row>
        <row r="384">
          <cell r="A384">
            <v>35622</v>
          </cell>
          <cell r="B384">
            <v>382</v>
          </cell>
          <cell r="C384">
            <v>2.0899999999999998E-2</v>
          </cell>
          <cell r="D384">
            <v>1.40777368975352</v>
          </cell>
          <cell r="E384">
            <v>1.3910300022526001</v>
          </cell>
          <cell r="F384">
            <v>1.0803</v>
          </cell>
          <cell r="G384">
            <v>1.0797000000000001</v>
          </cell>
        </row>
        <row r="385">
          <cell r="A385">
            <v>35625</v>
          </cell>
          <cell r="B385">
            <v>383</v>
          </cell>
          <cell r="C385">
            <v>2.0899999999999998E-2</v>
          </cell>
          <cell r="D385">
            <v>1.4087544434499599</v>
          </cell>
          <cell r="E385">
            <v>1.3919651730137601</v>
          </cell>
          <cell r="F385">
            <v>1.0806</v>
          </cell>
          <cell r="G385">
            <v>1.0803</v>
          </cell>
        </row>
        <row r="386">
          <cell r="A386">
            <v>35626</v>
          </cell>
          <cell r="B386">
            <v>384</v>
          </cell>
          <cell r="C386">
            <v>2.0799999999999999E-2</v>
          </cell>
          <cell r="D386">
            <v>1.40973588040808</v>
          </cell>
          <cell r="E386">
            <v>1.39290097247765</v>
          </cell>
          <cell r="F386">
            <v>1.0808</v>
          </cell>
          <cell r="G386">
            <v>1.0806</v>
          </cell>
        </row>
        <row r="387">
          <cell r="A387">
            <v>35627</v>
          </cell>
          <cell r="B387">
            <v>385</v>
          </cell>
          <cell r="C387">
            <v>2.0799999999999999E-2</v>
          </cell>
          <cell r="D387">
            <v>1.4107132925860399</v>
          </cell>
          <cell r="E387">
            <v>1.3938329116078001</v>
          </cell>
          <cell r="F387">
            <v>1.0810999999999999</v>
          </cell>
          <cell r="G387">
            <v>1.0808</v>
          </cell>
        </row>
        <row r="388">
          <cell r="A388">
            <v>35628</v>
          </cell>
          <cell r="B388">
            <v>386</v>
          </cell>
          <cell r="C388">
            <v>2.0799999999999999E-2</v>
          </cell>
          <cell r="D388">
            <v>1.41169138243319</v>
          </cell>
          <cell r="E388">
            <v>1.39476547426436</v>
          </cell>
          <cell r="F388">
            <v>1.0811999999999999</v>
          </cell>
          <cell r="G388">
            <v>1.0810999999999999</v>
          </cell>
        </row>
        <row r="389">
          <cell r="A389">
            <v>35629</v>
          </cell>
          <cell r="B389">
            <v>387</v>
          </cell>
          <cell r="C389">
            <v>2.07E-2</v>
          </cell>
          <cell r="D389">
            <v>1.4126701504193699</v>
          </cell>
          <cell r="E389">
            <v>1.3956986608645101</v>
          </cell>
          <cell r="F389">
            <v>1.0815999999999999</v>
          </cell>
          <cell r="G389">
            <v>1.0811999999999999</v>
          </cell>
        </row>
        <row r="390">
          <cell r="A390">
            <v>35632</v>
          </cell>
          <cell r="B390">
            <v>388</v>
          </cell>
          <cell r="C390">
            <v>2.07E-2</v>
          </cell>
          <cell r="D390">
            <v>1.41364489282316</v>
          </cell>
          <cell r="E390">
            <v>1.3966279868178499</v>
          </cell>
          <cell r="F390">
            <v>1.0814999999999999</v>
          </cell>
          <cell r="G390">
            <v>1.0815999999999999</v>
          </cell>
        </row>
        <row r="391">
          <cell r="A391">
            <v>35633</v>
          </cell>
          <cell r="B391">
            <v>389</v>
          </cell>
          <cell r="C391">
            <v>2.06E-2</v>
          </cell>
          <cell r="D391">
            <v>1.4146203077992101</v>
          </cell>
          <cell r="E391">
            <v>1.3975579315628699</v>
          </cell>
          <cell r="F391">
            <v>1.0817000000000001</v>
          </cell>
          <cell r="G391">
            <v>1.0814999999999999</v>
          </cell>
        </row>
        <row r="392">
          <cell r="A392">
            <v>35634</v>
          </cell>
          <cell r="B392">
            <v>390</v>
          </cell>
          <cell r="C392">
            <v>2.06E-2</v>
          </cell>
          <cell r="D392">
            <v>1.41559168512597</v>
          </cell>
          <cell r="E392">
            <v>1.3984840045290701</v>
          </cell>
          <cell r="F392">
            <v>1.0823</v>
          </cell>
          <cell r="G392">
            <v>1.0817000000000001</v>
          </cell>
        </row>
        <row r="393">
          <cell r="A393">
            <v>35635</v>
          </cell>
          <cell r="B393">
            <v>391</v>
          </cell>
          <cell r="C393">
            <v>2.06E-2</v>
          </cell>
          <cell r="D393">
            <v>1.4165637294683999</v>
          </cell>
          <cell r="E393">
            <v>1.3994106911450599</v>
          </cell>
          <cell r="F393">
            <v>1.0822000000000001</v>
          </cell>
          <cell r="G393">
            <v>1.0823</v>
          </cell>
        </row>
        <row r="394">
          <cell r="A394">
            <v>35636</v>
          </cell>
          <cell r="B394">
            <v>392</v>
          </cell>
          <cell r="C394">
            <v>2.06E-2</v>
          </cell>
          <cell r="D394">
            <v>1.41753644128451</v>
          </cell>
          <cell r="E394">
            <v>1.4003379918174701</v>
          </cell>
          <cell r="F394">
            <v>1.0824</v>
          </cell>
          <cell r="G394">
            <v>1.0822000000000001</v>
          </cell>
        </row>
        <row r="395">
          <cell r="A395">
            <v>35639</v>
          </cell>
          <cell r="B395">
            <v>393</v>
          </cell>
          <cell r="C395">
            <v>2.06E-2</v>
          </cell>
          <cell r="D395">
            <v>1.4185098210326501</v>
          </cell>
          <cell r="E395">
            <v>1.4012659069532001</v>
          </cell>
          <cell r="F395">
            <v>1.0827</v>
          </cell>
          <cell r="G395">
            <v>1.0824</v>
          </cell>
        </row>
        <row r="396">
          <cell r="A396">
            <v>35640</v>
          </cell>
          <cell r="B396">
            <v>394</v>
          </cell>
          <cell r="C396">
            <v>2.06E-2</v>
          </cell>
          <cell r="D396">
            <v>1.41948386917146</v>
          </cell>
          <cell r="E396">
            <v>1.4021944369594199</v>
          </cell>
          <cell r="F396">
            <v>1.0832999999999999</v>
          </cell>
          <cell r="G396">
            <v>1.0827</v>
          </cell>
        </row>
        <row r="397">
          <cell r="A397">
            <v>35641</v>
          </cell>
          <cell r="B397">
            <v>395</v>
          </cell>
          <cell r="C397">
            <v>2.06E-2</v>
          </cell>
          <cell r="D397">
            <v>1.4204585861598999</v>
          </cell>
          <cell r="E397">
            <v>1.4031235822435599</v>
          </cell>
          <cell r="F397">
            <v>1.0833999999999999</v>
          </cell>
          <cell r="G397">
            <v>1.0832999999999999</v>
          </cell>
        </row>
        <row r="398">
          <cell r="A398">
            <v>35642</v>
          </cell>
          <cell r="B398">
            <v>396</v>
          </cell>
          <cell r="C398">
            <v>2.2499999999999999E-2</v>
          </cell>
          <cell r="D398">
            <v>1.42143397245726</v>
          </cell>
          <cell r="E398">
            <v>1.40405334321332</v>
          </cell>
          <cell r="F398">
            <v>1.0833999999999999</v>
          </cell>
          <cell r="G398">
            <v>1.0833999999999999</v>
          </cell>
        </row>
        <row r="399">
          <cell r="A399">
            <v>35643</v>
          </cell>
          <cell r="B399">
            <v>397</v>
          </cell>
          <cell r="C399">
            <v>2.2400000000000003E-2</v>
          </cell>
          <cell r="D399">
            <v>1.4225000479365999</v>
          </cell>
          <cell r="E399">
            <v>1.40506952682047</v>
          </cell>
          <cell r="F399">
            <v>1.0834999999999999</v>
          </cell>
          <cell r="G399">
            <v>1.0833999999999999</v>
          </cell>
        </row>
        <row r="400">
          <cell r="A400">
            <v>35646</v>
          </cell>
          <cell r="B400">
            <v>398</v>
          </cell>
          <cell r="C400">
            <v>2.23E-2</v>
          </cell>
          <cell r="D400">
            <v>1.4235621860473899</v>
          </cell>
          <cell r="E400">
            <v>1.40608193076984</v>
          </cell>
          <cell r="F400">
            <v>1.0834999999999999</v>
          </cell>
          <cell r="G400">
            <v>1.0834999999999999</v>
          </cell>
        </row>
        <row r="401">
          <cell r="A401">
            <v>35647</v>
          </cell>
          <cell r="B401">
            <v>399</v>
          </cell>
          <cell r="C401">
            <v>2.23E-2</v>
          </cell>
          <cell r="D401">
            <v>1.4246203625271401</v>
          </cell>
          <cell r="E401">
            <v>1.40709053225058</v>
          </cell>
          <cell r="F401">
            <v>1.0843</v>
          </cell>
          <cell r="G401">
            <v>1.0834999999999999</v>
          </cell>
        </row>
        <row r="402">
          <cell r="A402">
            <v>35648</v>
          </cell>
          <cell r="B402">
            <v>400</v>
          </cell>
          <cell r="C402">
            <v>2.2200000000000001E-2</v>
          </cell>
          <cell r="D402">
            <v>1.4256793255812199</v>
          </cell>
          <cell r="E402">
            <v>1.4080998572147301</v>
          </cell>
          <cell r="F402">
            <v>1.0845</v>
          </cell>
          <cell r="G402">
            <v>1.0843</v>
          </cell>
        </row>
        <row r="403">
          <cell r="A403">
            <v>35649</v>
          </cell>
          <cell r="B403">
            <v>401</v>
          </cell>
          <cell r="C403">
            <v>2.23E-2</v>
          </cell>
          <cell r="D403">
            <v>1.4267343282821501</v>
          </cell>
          <cell r="E403">
            <v>1.4091053813227701</v>
          </cell>
          <cell r="F403">
            <v>1.0851</v>
          </cell>
          <cell r="G403">
            <v>1.0845</v>
          </cell>
        </row>
        <row r="404">
          <cell r="A404">
            <v>35650</v>
          </cell>
          <cell r="B404">
            <v>402</v>
          </cell>
          <cell r="C404">
            <v>2.2400000000000003E-2</v>
          </cell>
          <cell r="D404">
            <v>1.42779486271039</v>
          </cell>
          <cell r="E404">
            <v>1.41011615156526</v>
          </cell>
          <cell r="F404">
            <v>1.0858000000000001</v>
          </cell>
          <cell r="G404">
            <v>1.0851</v>
          </cell>
        </row>
        <row r="405">
          <cell r="A405">
            <v>35653</v>
          </cell>
          <cell r="B405">
            <v>403</v>
          </cell>
          <cell r="C405">
            <v>2.2499999999999999E-2</v>
          </cell>
          <cell r="D405">
            <v>1.42886095430053</v>
          </cell>
          <cell r="E405">
            <v>1.4111321917922099</v>
          </cell>
          <cell r="F405">
            <v>1.0858000000000001</v>
          </cell>
          <cell r="G405">
            <v>1.0858000000000001</v>
          </cell>
        </row>
        <row r="406">
          <cell r="A406">
            <v>35654</v>
          </cell>
          <cell r="B406">
            <v>404</v>
          </cell>
          <cell r="C406">
            <v>2.2700000000000001E-2</v>
          </cell>
          <cell r="D406">
            <v>1.42993260001626</v>
          </cell>
          <cell r="E406">
            <v>1.41215349871602</v>
          </cell>
          <cell r="F406">
            <v>1.0859000000000001</v>
          </cell>
          <cell r="G406">
            <v>1.0858000000000001</v>
          </cell>
        </row>
        <row r="407">
          <cell r="A407">
            <v>35655</v>
          </cell>
          <cell r="B407">
            <v>405</v>
          </cell>
          <cell r="C407">
            <v>2.2700000000000001E-2</v>
          </cell>
          <cell r="D407">
            <v>1.4310145871167099</v>
          </cell>
          <cell r="E407">
            <v>1.41318463420732</v>
          </cell>
          <cell r="F407">
            <v>1.0863</v>
          </cell>
          <cell r="G407">
            <v>1.0859000000000001</v>
          </cell>
        </row>
        <row r="408">
          <cell r="A408">
            <v>35656</v>
          </cell>
          <cell r="B408">
            <v>406</v>
          </cell>
          <cell r="C408">
            <v>2.2599999999999999E-2</v>
          </cell>
          <cell r="D408">
            <v>1.4320973929243399</v>
          </cell>
          <cell r="E408">
            <v>1.41421652261988</v>
          </cell>
          <cell r="F408">
            <v>1.0864</v>
          </cell>
          <cell r="G408">
            <v>1.0863</v>
          </cell>
        </row>
        <row r="409">
          <cell r="A409">
            <v>35657</v>
          </cell>
          <cell r="B409">
            <v>407</v>
          </cell>
          <cell r="C409">
            <v>2.2599999999999999E-2</v>
          </cell>
          <cell r="D409">
            <v>1.4331762348533501</v>
          </cell>
          <cell r="E409">
            <v>1.4152446063422099</v>
          </cell>
          <cell r="F409">
            <v>1.0872999999999999</v>
          </cell>
          <cell r="G409">
            <v>1.0864</v>
          </cell>
        </row>
        <row r="410">
          <cell r="A410">
            <v>35660</v>
          </cell>
          <cell r="B410">
            <v>408</v>
          </cell>
          <cell r="C410">
            <v>2.2499999999999999E-2</v>
          </cell>
          <cell r="D410">
            <v>1.43425588950635</v>
          </cell>
          <cell r="E410">
            <v>1.4162734374438299</v>
          </cell>
          <cell r="F410">
            <v>1.0885</v>
          </cell>
          <cell r="G410">
            <v>1.0872999999999999</v>
          </cell>
        </row>
        <row r="411">
          <cell r="A411">
            <v>35661</v>
          </cell>
          <cell r="B411">
            <v>409</v>
          </cell>
          <cell r="C411">
            <v>2.2499999999999999E-2</v>
          </cell>
          <cell r="D411">
            <v>1.4353315814234799</v>
          </cell>
          <cell r="E411">
            <v>1.41729846534418</v>
          </cell>
          <cell r="F411">
            <v>1.0893999999999999</v>
          </cell>
          <cell r="G411">
            <v>1.0885</v>
          </cell>
        </row>
        <row r="412">
          <cell r="A412">
            <v>35662</v>
          </cell>
          <cell r="B412">
            <v>410</v>
          </cell>
          <cell r="C412">
            <v>2.2499999999999999E-2</v>
          </cell>
          <cell r="D412">
            <v>1.43640808010955</v>
          </cell>
          <cell r="E412">
            <v>1.4183242351084699</v>
          </cell>
          <cell r="F412">
            <v>1.089</v>
          </cell>
          <cell r="G412">
            <v>1.0893999999999999</v>
          </cell>
        </row>
        <row r="413">
          <cell r="A413">
            <v>35663</v>
          </cell>
          <cell r="B413">
            <v>411</v>
          </cell>
          <cell r="C413">
            <v>2.2499999999999999E-2</v>
          </cell>
          <cell r="D413">
            <v>1.43748538616963</v>
          </cell>
          <cell r="E413">
            <v>1.41935074727363</v>
          </cell>
          <cell r="F413">
            <v>1.0888</v>
          </cell>
          <cell r="G413">
            <v>1.089</v>
          </cell>
        </row>
        <row r="414">
          <cell r="A414">
            <v>35664</v>
          </cell>
          <cell r="B414">
            <v>412</v>
          </cell>
          <cell r="C414">
            <v>2.2499999999999999E-2</v>
          </cell>
          <cell r="D414">
            <v>1.43856350020926</v>
          </cell>
          <cell r="E414">
            <v>1.4203780023769701</v>
          </cell>
          <cell r="F414">
            <v>1.0911999999999999</v>
          </cell>
          <cell r="G414">
            <v>1.0888</v>
          </cell>
        </row>
        <row r="415">
          <cell r="A415">
            <v>35667</v>
          </cell>
          <cell r="B415">
            <v>413</v>
          </cell>
          <cell r="C415">
            <v>2.2400000000000003E-2</v>
          </cell>
          <cell r="D415">
            <v>1.43964242283442</v>
          </cell>
          <cell r="E415">
            <v>1.42140600095619</v>
          </cell>
          <cell r="F415">
            <v>1.0920000000000001</v>
          </cell>
          <cell r="G415">
            <v>1.0911999999999999</v>
          </cell>
        </row>
        <row r="416">
          <cell r="A416">
            <v>35668</v>
          </cell>
          <cell r="B416">
            <v>414</v>
          </cell>
          <cell r="C416">
            <v>2.2400000000000003E-2</v>
          </cell>
          <cell r="D416">
            <v>1.4407173606422801</v>
          </cell>
          <cell r="E416">
            <v>1.4224301759322699</v>
          </cell>
          <cell r="F416">
            <v>1.0925</v>
          </cell>
          <cell r="G416">
            <v>1.0920000000000001</v>
          </cell>
        </row>
        <row r="417">
          <cell r="A417">
            <v>35669</v>
          </cell>
          <cell r="B417">
            <v>415</v>
          </cell>
          <cell r="C417">
            <v>2.2400000000000003E-2</v>
          </cell>
          <cell r="D417">
            <v>1.44179310107395</v>
          </cell>
          <cell r="E417">
            <v>1.42345508886385</v>
          </cell>
          <cell r="F417">
            <v>1.0922000000000001</v>
          </cell>
          <cell r="G417">
            <v>1.0925</v>
          </cell>
        </row>
        <row r="418">
          <cell r="A418">
            <v>35670</v>
          </cell>
          <cell r="B418">
            <v>416</v>
          </cell>
          <cell r="C418">
            <v>2.2400000000000003E-2</v>
          </cell>
          <cell r="D418">
            <v>1.4428696447287299</v>
          </cell>
          <cell r="E418">
            <v>1.42448074028266</v>
          </cell>
          <cell r="F418">
            <v>1.0915999999999999</v>
          </cell>
          <cell r="G418">
            <v>1.0922000000000001</v>
          </cell>
        </row>
        <row r="419">
          <cell r="A419">
            <v>35671</v>
          </cell>
          <cell r="B419">
            <v>417</v>
          </cell>
          <cell r="C419">
            <v>2.1600000000000001E-2</v>
          </cell>
          <cell r="D419">
            <v>1.4439469922063599</v>
          </cell>
          <cell r="E419">
            <v>1.4255071307208</v>
          </cell>
          <cell r="F419">
            <v>1.0915999999999999</v>
          </cell>
          <cell r="G419">
            <v>1.0915999999999999</v>
          </cell>
        </row>
        <row r="420">
          <cell r="A420">
            <v>35674</v>
          </cell>
          <cell r="B420">
            <v>418</v>
          </cell>
          <cell r="C420">
            <v>2.1600000000000001E-2</v>
          </cell>
          <cell r="D420">
            <v>1.44498663404075</v>
          </cell>
          <cell r="E420">
            <v>1.4264975730752201</v>
          </cell>
          <cell r="F420">
            <v>1.0913999999999999</v>
          </cell>
          <cell r="G420">
            <v>1.0915999999999999</v>
          </cell>
        </row>
        <row r="421">
          <cell r="A421">
            <v>35675</v>
          </cell>
          <cell r="B421">
            <v>419</v>
          </cell>
          <cell r="C421">
            <v>2.1499999999999998E-2</v>
          </cell>
          <cell r="D421">
            <v>1.4460270244172599</v>
          </cell>
          <cell r="E421">
            <v>1.42748870358899</v>
          </cell>
          <cell r="F421">
            <v>1.0922000000000001</v>
          </cell>
          <cell r="G421">
            <v>1.0913999999999999</v>
          </cell>
        </row>
        <row r="422">
          <cell r="A422">
            <v>35676</v>
          </cell>
          <cell r="B422">
            <v>420</v>
          </cell>
          <cell r="C422">
            <v>2.1499999999999998E-2</v>
          </cell>
          <cell r="D422">
            <v>1.4470633486048501</v>
          </cell>
          <cell r="E422">
            <v>1.4284759355766701</v>
          </cell>
          <cell r="F422">
            <v>1.0925</v>
          </cell>
          <cell r="G422">
            <v>1.0922000000000001</v>
          </cell>
        </row>
        <row r="423">
          <cell r="A423">
            <v>35677</v>
          </cell>
          <cell r="B423">
            <v>421</v>
          </cell>
          <cell r="C423">
            <v>2.1499999999999998E-2</v>
          </cell>
          <cell r="D423">
            <v>1.44810041549489</v>
          </cell>
          <cell r="E423">
            <v>1.42946385032071</v>
          </cell>
          <cell r="F423">
            <v>1.0925</v>
          </cell>
          <cell r="G423">
            <v>1.0925</v>
          </cell>
        </row>
        <row r="424">
          <cell r="A424">
            <v>35678</v>
          </cell>
          <cell r="B424">
            <v>422</v>
          </cell>
          <cell r="C424">
            <v>2.1499999999999998E-2</v>
          </cell>
          <cell r="D424">
            <v>1.4491382256196601</v>
          </cell>
          <cell r="E424">
            <v>1.4304524482933001</v>
          </cell>
          <cell r="F424">
            <v>1.0929</v>
          </cell>
          <cell r="G424">
            <v>1.0925</v>
          </cell>
        </row>
        <row r="425">
          <cell r="A425">
            <v>35681</v>
          </cell>
          <cell r="B425">
            <v>423</v>
          </cell>
          <cell r="C425">
            <v>2.1499999999999998E-2</v>
          </cell>
          <cell r="D425">
            <v>1.4501767795118199</v>
          </cell>
          <cell r="E425">
            <v>1.43144172996695</v>
          </cell>
          <cell r="F425">
            <v>1.0915999999999999</v>
          </cell>
          <cell r="G425">
            <v>1.0929</v>
          </cell>
        </row>
        <row r="426">
          <cell r="A426">
            <v>35682</v>
          </cell>
          <cell r="B426">
            <v>424</v>
          </cell>
          <cell r="C426">
            <v>2.1499999999999998E-2</v>
          </cell>
          <cell r="D426">
            <v>1.4512160777043901</v>
          </cell>
          <cell r="E426">
            <v>1.4324316958145</v>
          </cell>
          <cell r="F426">
            <v>1.0914999999999999</v>
          </cell>
          <cell r="G426">
            <v>1.0915999999999999</v>
          </cell>
        </row>
        <row r="427">
          <cell r="A427">
            <v>35683</v>
          </cell>
          <cell r="B427">
            <v>425</v>
          </cell>
          <cell r="C427">
            <v>2.1499999999999998E-2</v>
          </cell>
          <cell r="D427">
            <v>1.4522561207308</v>
          </cell>
          <cell r="E427">
            <v>1.43342234630912</v>
          </cell>
          <cell r="F427">
            <v>1.0918000000000001</v>
          </cell>
          <cell r="G427">
            <v>1.0914999999999999</v>
          </cell>
        </row>
        <row r="428">
          <cell r="A428">
            <v>35684</v>
          </cell>
          <cell r="B428">
            <v>426</v>
          </cell>
          <cell r="C428">
            <v>2.1499999999999998E-2</v>
          </cell>
          <cell r="D428">
            <v>1.45329690912484</v>
          </cell>
          <cell r="E428">
            <v>1.4344136819243001</v>
          </cell>
          <cell r="F428">
            <v>1.0922000000000001</v>
          </cell>
          <cell r="G428">
            <v>1.0918000000000001</v>
          </cell>
        </row>
        <row r="429">
          <cell r="A429">
            <v>35685</v>
          </cell>
          <cell r="B429">
            <v>427</v>
          </cell>
          <cell r="C429">
            <v>2.1600000000000001E-2</v>
          </cell>
          <cell r="D429">
            <v>1.4543384434207001</v>
          </cell>
          <cell r="E429">
            <v>1.4354057031338501</v>
          </cell>
          <cell r="F429">
            <v>1.0925</v>
          </cell>
          <cell r="G429">
            <v>1.0922000000000001</v>
          </cell>
        </row>
        <row r="430">
          <cell r="A430">
            <v>35688</v>
          </cell>
          <cell r="B430">
            <v>428</v>
          </cell>
          <cell r="C430">
            <v>2.1600000000000001E-2</v>
          </cell>
          <cell r="D430">
            <v>1.45538556709996</v>
          </cell>
          <cell r="E430">
            <v>1.43640302301639</v>
          </cell>
          <cell r="F430">
            <v>1.0927</v>
          </cell>
          <cell r="G430">
            <v>1.0925</v>
          </cell>
        </row>
        <row r="431">
          <cell r="A431">
            <v>35689</v>
          </cell>
          <cell r="B431">
            <v>429</v>
          </cell>
          <cell r="C431">
            <v>2.1499999999999998E-2</v>
          </cell>
          <cell r="D431">
            <v>1.4564334447082701</v>
          </cell>
          <cell r="E431">
            <v>1.4374010358367799</v>
          </cell>
          <cell r="F431">
            <v>1.0931999999999999</v>
          </cell>
          <cell r="G431">
            <v>1.0927</v>
          </cell>
        </row>
        <row r="432">
          <cell r="A432">
            <v>35690</v>
          </cell>
          <cell r="B432">
            <v>430</v>
          </cell>
          <cell r="C432">
            <v>2.1499999999999998E-2</v>
          </cell>
          <cell r="D432">
            <v>1.45747722686509</v>
          </cell>
          <cell r="E432">
            <v>1.43839512306012</v>
          </cell>
          <cell r="F432">
            <v>1.0938000000000001</v>
          </cell>
          <cell r="G432">
            <v>1.0931999999999999</v>
          </cell>
        </row>
        <row r="433">
          <cell r="A433">
            <v>35691</v>
          </cell>
          <cell r="B433">
            <v>431</v>
          </cell>
          <cell r="C433">
            <v>2.1499999999999998E-2</v>
          </cell>
          <cell r="D433">
            <v>1.4585217570692699</v>
          </cell>
          <cell r="E433">
            <v>1.4393898977808099</v>
          </cell>
          <cell r="F433">
            <v>1.0942000000000001</v>
          </cell>
          <cell r="G433">
            <v>1.0938000000000001</v>
          </cell>
        </row>
        <row r="434">
          <cell r="A434">
            <v>35692</v>
          </cell>
          <cell r="B434">
            <v>432</v>
          </cell>
          <cell r="C434">
            <v>2.1499999999999998E-2</v>
          </cell>
          <cell r="D434">
            <v>1.4595670358569099</v>
          </cell>
          <cell r="E434">
            <v>1.44038536047432</v>
          </cell>
          <cell r="F434">
            <v>1.0943000000000001</v>
          </cell>
          <cell r="G434">
            <v>1.0942000000000001</v>
          </cell>
        </row>
        <row r="435">
          <cell r="A435">
            <v>35695</v>
          </cell>
          <cell r="B435">
            <v>433</v>
          </cell>
          <cell r="C435">
            <v>2.1499999999999998E-2</v>
          </cell>
          <cell r="D435">
            <v>1.4606130637645001</v>
          </cell>
          <cell r="E435">
            <v>1.4413815116164399</v>
          </cell>
          <cell r="F435">
            <v>1.0949</v>
          </cell>
          <cell r="G435">
            <v>1.0943000000000001</v>
          </cell>
        </row>
        <row r="436">
          <cell r="A436">
            <v>35696</v>
          </cell>
          <cell r="B436">
            <v>434</v>
          </cell>
          <cell r="C436">
            <v>2.1499999999999998E-2</v>
          </cell>
          <cell r="D436">
            <v>1.4616598413289099</v>
          </cell>
          <cell r="E436">
            <v>1.44237835168329</v>
          </cell>
          <cell r="F436">
            <v>1.0952</v>
          </cell>
          <cell r="G436">
            <v>1.0949</v>
          </cell>
        </row>
        <row r="437">
          <cell r="A437">
            <v>35697</v>
          </cell>
          <cell r="B437">
            <v>435</v>
          </cell>
          <cell r="C437">
            <v>2.1299999999999999E-2</v>
          </cell>
          <cell r="D437">
            <v>1.4627073690874</v>
          </cell>
          <cell r="E437">
            <v>1.44337588115133</v>
          </cell>
          <cell r="F437">
            <v>1.0953999999999999</v>
          </cell>
          <cell r="G437">
            <v>1.0952</v>
          </cell>
        </row>
        <row r="438">
          <cell r="A438">
            <v>35698</v>
          </cell>
          <cell r="B438">
            <v>436</v>
          </cell>
          <cell r="C438">
            <v>2.12E-2</v>
          </cell>
          <cell r="D438">
            <v>1.4637458913194501</v>
          </cell>
          <cell r="E438">
            <v>1.4443648101363</v>
          </cell>
          <cell r="F438">
            <v>1.0954999999999999</v>
          </cell>
          <cell r="G438">
            <v>1.0953999999999999</v>
          </cell>
        </row>
        <row r="439">
          <cell r="A439">
            <v>35699</v>
          </cell>
          <cell r="B439">
            <v>437</v>
          </cell>
          <cell r="C439">
            <v>2.1099999999999997E-2</v>
          </cell>
          <cell r="D439">
            <v>1.4647802766284701</v>
          </cell>
          <cell r="E439">
            <v>1.44534977529187</v>
          </cell>
          <cell r="F439">
            <v>1.0961000000000001</v>
          </cell>
          <cell r="G439">
            <v>1.0954999999999999</v>
          </cell>
        </row>
        <row r="440">
          <cell r="A440">
            <v>35702</v>
          </cell>
          <cell r="B440">
            <v>438</v>
          </cell>
          <cell r="C440">
            <v>2.07E-2</v>
          </cell>
          <cell r="D440">
            <v>1.4658105005404301</v>
          </cell>
          <cell r="E440">
            <v>1.44633075362432</v>
          </cell>
          <cell r="F440">
            <v>1.0962000000000001</v>
          </cell>
          <cell r="G440">
            <v>1.0961000000000001</v>
          </cell>
        </row>
        <row r="441">
          <cell r="A441">
            <v>35703</v>
          </cell>
          <cell r="B441">
            <v>439</v>
          </cell>
          <cell r="C441">
            <v>2.07E-2</v>
          </cell>
          <cell r="D441">
            <v>1.4668219097858</v>
          </cell>
          <cell r="E441">
            <v>1.4472937929566201</v>
          </cell>
          <cell r="F441">
            <v>1.0964</v>
          </cell>
          <cell r="G441">
            <v>1.0962000000000001</v>
          </cell>
        </row>
        <row r="442">
          <cell r="A442">
            <v>35704</v>
          </cell>
          <cell r="B442">
            <v>440</v>
          </cell>
          <cell r="C442">
            <v>2.06E-2</v>
          </cell>
          <cell r="D442">
            <v>1.46783401690355</v>
          </cell>
          <cell r="E442">
            <v>1.44825747352866</v>
          </cell>
          <cell r="F442">
            <v>1.0967</v>
          </cell>
          <cell r="G442">
            <v>1.0964</v>
          </cell>
        </row>
        <row r="443">
          <cell r="A443">
            <v>35705</v>
          </cell>
          <cell r="B443">
            <v>441</v>
          </cell>
          <cell r="C443">
            <v>2.0499999999999997E-2</v>
          </cell>
          <cell r="D443">
            <v>1.46884193448794</v>
          </cell>
          <cell r="E443">
            <v>1.44921714186443</v>
          </cell>
          <cell r="F443">
            <v>1.097</v>
          </cell>
          <cell r="G443">
            <v>1.0967</v>
          </cell>
        </row>
        <row r="444">
          <cell r="A444">
            <v>35706</v>
          </cell>
          <cell r="B444">
            <v>442</v>
          </cell>
          <cell r="C444">
            <v>2.0499999999999997E-2</v>
          </cell>
          <cell r="D444">
            <v>1.46984563824703</v>
          </cell>
          <cell r="E444">
            <v>1.45017277513975</v>
          </cell>
          <cell r="F444">
            <v>1.0971</v>
          </cell>
          <cell r="G444">
            <v>1.097</v>
          </cell>
        </row>
        <row r="445">
          <cell r="A445">
            <v>35709</v>
          </cell>
          <cell r="B445">
            <v>443</v>
          </cell>
          <cell r="C445">
            <v>2.0499999999999997E-2</v>
          </cell>
          <cell r="D445">
            <v>1.47085002786701</v>
          </cell>
          <cell r="E445">
            <v>1.4511290385725</v>
          </cell>
          <cell r="F445">
            <v>1.0973999999999999</v>
          </cell>
          <cell r="G445">
            <v>1.0971</v>
          </cell>
        </row>
        <row r="446">
          <cell r="A446">
            <v>35710</v>
          </cell>
          <cell r="B446">
            <v>444</v>
          </cell>
          <cell r="C446">
            <v>2.0499999999999997E-2</v>
          </cell>
          <cell r="D446">
            <v>1.4718551038165499</v>
          </cell>
          <cell r="E446">
            <v>1.4520859325782201</v>
          </cell>
          <cell r="F446">
            <v>1.0976999999999999</v>
          </cell>
          <cell r="G446">
            <v>1.0973999999999999</v>
          </cell>
        </row>
        <row r="447">
          <cell r="A447">
            <v>35711</v>
          </cell>
          <cell r="B447">
            <v>445</v>
          </cell>
          <cell r="C447">
            <v>2.0499999999999997E-2</v>
          </cell>
          <cell r="D447">
            <v>1.4728608665646401</v>
          </cell>
          <cell r="E447">
            <v>1.45304345757272</v>
          </cell>
          <cell r="F447">
            <v>1.0979000000000001</v>
          </cell>
          <cell r="G447">
            <v>1.0976999999999999</v>
          </cell>
        </row>
        <row r="448">
          <cell r="A448">
            <v>35712</v>
          </cell>
          <cell r="B448">
            <v>446</v>
          </cell>
          <cell r="C448">
            <v>2.0499999999999997E-2</v>
          </cell>
          <cell r="D448">
            <v>1.47386731658059</v>
          </cell>
          <cell r="E448">
            <v>1.4540016139720799</v>
          </cell>
          <cell r="F448">
            <v>1.0982000000000001</v>
          </cell>
          <cell r="G448">
            <v>1.0979000000000001</v>
          </cell>
        </row>
        <row r="449">
          <cell r="A449">
            <v>35713</v>
          </cell>
          <cell r="B449">
            <v>447</v>
          </cell>
          <cell r="C449">
            <v>2.0499999999999997E-2</v>
          </cell>
          <cell r="D449">
            <v>1.47487445433403</v>
          </cell>
          <cell r="E449">
            <v>1.4549604021926501</v>
          </cell>
          <cell r="F449">
            <v>1.0985</v>
          </cell>
          <cell r="G449">
            <v>1.0982000000000001</v>
          </cell>
        </row>
        <row r="450">
          <cell r="A450">
            <v>35716</v>
          </cell>
          <cell r="B450">
            <v>448</v>
          </cell>
          <cell r="C450">
            <v>2.0499999999999997E-2</v>
          </cell>
          <cell r="D450">
            <v>1.4758822802949101</v>
          </cell>
          <cell r="E450">
            <v>1.4559198226510699</v>
          </cell>
          <cell r="F450">
            <v>1.0985</v>
          </cell>
          <cell r="G450">
            <v>1.0985</v>
          </cell>
        </row>
        <row r="451">
          <cell r="A451">
            <v>35717</v>
          </cell>
          <cell r="B451">
            <v>449</v>
          </cell>
          <cell r="C451">
            <v>2.06E-2</v>
          </cell>
          <cell r="D451">
            <v>1.4768907949335</v>
          </cell>
          <cell r="E451">
            <v>1.45687987576425</v>
          </cell>
          <cell r="F451">
            <v>1.0988</v>
          </cell>
          <cell r="G451">
            <v>1.0985</v>
          </cell>
        </row>
        <row r="452">
          <cell r="A452">
            <v>35718</v>
          </cell>
          <cell r="B452">
            <v>450</v>
          </cell>
          <cell r="C452">
            <v>2.07E-2</v>
          </cell>
          <cell r="D452">
            <v>1.47790493153566</v>
          </cell>
          <cell r="E452">
            <v>1.4578452576188901</v>
          </cell>
          <cell r="F452">
            <v>1.0993999999999999</v>
          </cell>
          <cell r="G452">
            <v>1.0988</v>
          </cell>
        </row>
        <row r="453">
          <cell r="A453">
            <v>35719</v>
          </cell>
          <cell r="B453">
            <v>451</v>
          </cell>
          <cell r="C453">
            <v>2.07E-2</v>
          </cell>
          <cell r="D453">
            <v>1.47892468593842</v>
          </cell>
          <cell r="E453">
            <v>1.45881596388368</v>
          </cell>
          <cell r="F453">
            <v>1.0995999999999999</v>
          </cell>
          <cell r="G453">
            <v>1.0993999999999999</v>
          </cell>
        </row>
        <row r="454">
          <cell r="A454">
            <v>35720</v>
          </cell>
          <cell r="B454">
            <v>452</v>
          </cell>
          <cell r="C454">
            <v>2.07E-2</v>
          </cell>
          <cell r="D454">
            <v>1.4799451439717199</v>
          </cell>
          <cell r="E454">
            <v>1.45978731649323</v>
          </cell>
          <cell r="F454">
            <v>1.1000000000000001</v>
          </cell>
          <cell r="G454">
            <v>1.0995999999999999</v>
          </cell>
        </row>
        <row r="455">
          <cell r="A455">
            <v>35723</v>
          </cell>
          <cell r="B455">
            <v>453</v>
          </cell>
          <cell r="C455">
            <v>2.06E-2</v>
          </cell>
          <cell r="D455">
            <v>1.4809663061210601</v>
          </cell>
          <cell r="E455">
            <v>1.46075931587792</v>
          </cell>
          <cell r="F455">
            <v>1.1003000000000001</v>
          </cell>
          <cell r="G455">
            <v>1.1000000000000001</v>
          </cell>
        </row>
        <row r="456">
          <cell r="A456">
            <v>35724</v>
          </cell>
          <cell r="B456">
            <v>454</v>
          </cell>
          <cell r="C456">
            <v>2.06E-2</v>
          </cell>
          <cell r="D456">
            <v>1.48198324125448</v>
          </cell>
          <cell r="E456">
            <v>1.46172726839137</v>
          </cell>
          <cell r="F456">
            <v>1.1004</v>
          </cell>
          <cell r="G456">
            <v>1.1003000000000001</v>
          </cell>
        </row>
        <row r="457">
          <cell r="A457">
            <v>35725</v>
          </cell>
          <cell r="B457">
            <v>455</v>
          </cell>
          <cell r="C457">
            <v>2.06E-2</v>
          </cell>
          <cell r="D457">
            <v>1.48300087468675</v>
          </cell>
          <cell r="E457">
            <v>1.4626958623055399</v>
          </cell>
          <cell r="F457">
            <v>1.1008</v>
          </cell>
          <cell r="G457">
            <v>1.1004</v>
          </cell>
        </row>
        <row r="458">
          <cell r="A458">
            <v>35726</v>
          </cell>
          <cell r="B458">
            <v>456</v>
          </cell>
          <cell r="C458">
            <v>2.06E-2</v>
          </cell>
          <cell r="D458">
            <v>1.4840192068973701</v>
          </cell>
          <cell r="E458">
            <v>1.46366509804544</v>
          </cell>
          <cell r="F458">
            <v>1.1009</v>
          </cell>
          <cell r="G458">
            <v>1.1008</v>
          </cell>
        </row>
        <row r="459">
          <cell r="A459">
            <v>35727</v>
          </cell>
          <cell r="B459">
            <v>457</v>
          </cell>
          <cell r="C459">
            <v>2.0499999999999997E-2</v>
          </cell>
          <cell r="D459">
            <v>1.48503823836617</v>
          </cell>
          <cell r="E459">
            <v>1.4646349760363599</v>
          </cell>
          <cell r="F459">
            <v>1.1012</v>
          </cell>
          <cell r="G459">
            <v>1.1009</v>
          </cell>
        </row>
        <row r="460">
          <cell r="A460">
            <v>35730</v>
          </cell>
          <cell r="B460">
            <v>458</v>
          </cell>
          <cell r="C460">
            <v>2.06E-2</v>
          </cell>
          <cell r="D460">
            <v>1.4860530095455899</v>
          </cell>
          <cell r="E460">
            <v>1.4656007760389</v>
          </cell>
          <cell r="F460">
            <v>1.1027</v>
          </cell>
          <cell r="G460">
            <v>1.1012</v>
          </cell>
        </row>
        <row r="461">
          <cell r="A461">
            <v>35731</v>
          </cell>
          <cell r="B461">
            <v>459</v>
          </cell>
          <cell r="C461">
            <v>2.0799999999999999E-2</v>
          </cell>
          <cell r="D461">
            <v>1.48707343756565</v>
          </cell>
          <cell r="E461">
            <v>1.4665719366808101</v>
          </cell>
          <cell r="F461">
            <v>1.1064000000000001</v>
          </cell>
          <cell r="G461">
            <v>1.1027</v>
          </cell>
        </row>
        <row r="462">
          <cell r="A462">
            <v>35732</v>
          </cell>
          <cell r="B462">
            <v>460</v>
          </cell>
          <cell r="C462">
            <v>2.1000000000000001E-2</v>
          </cell>
          <cell r="D462">
            <v>1.48810447019212</v>
          </cell>
          <cell r="E462">
            <v>1.46755316636044</v>
          </cell>
          <cell r="F462">
            <v>1.1024</v>
          </cell>
          <cell r="G462">
            <v>1.1064000000000001</v>
          </cell>
        </row>
        <row r="463">
          <cell r="A463">
            <v>35733</v>
          </cell>
          <cell r="B463">
            <v>461</v>
          </cell>
          <cell r="C463">
            <v>2.1700000000000001E-2</v>
          </cell>
          <cell r="D463">
            <v>1.4891461433212501</v>
          </cell>
          <cell r="E463">
            <v>1.4685444985243199</v>
          </cell>
          <cell r="F463">
            <v>1.1063000000000001</v>
          </cell>
          <cell r="G463">
            <v>1.1024</v>
          </cell>
        </row>
        <row r="464">
          <cell r="A464">
            <v>35734</v>
          </cell>
          <cell r="B464">
            <v>462</v>
          </cell>
          <cell r="C464">
            <v>4.6199999999999998E-2</v>
          </cell>
          <cell r="D464">
            <v>1.4902232874011001</v>
          </cell>
          <cell r="E464">
            <v>1.4695695623362099</v>
          </cell>
          <cell r="F464">
            <v>1.1031</v>
          </cell>
          <cell r="G464">
            <v>1.1063000000000001</v>
          </cell>
        </row>
        <row r="465">
          <cell r="A465">
            <v>35737</v>
          </cell>
          <cell r="B465">
            <v>463</v>
          </cell>
          <cell r="C465">
            <v>4.4000000000000004E-2</v>
          </cell>
          <cell r="D465">
            <v>1.4925182312637</v>
          </cell>
          <cell r="E465">
            <v>1.4717534896628</v>
          </cell>
          <cell r="F465">
            <v>1.103</v>
          </cell>
          <cell r="G465">
            <v>1.1031</v>
          </cell>
        </row>
        <row r="466">
          <cell r="A466">
            <v>35738</v>
          </cell>
          <cell r="B466">
            <v>464</v>
          </cell>
          <cell r="C466">
            <v>4.4000000000000004E-2</v>
          </cell>
          <cell r="D466">
            <v>1.4947072629779501</v>
          </cell>
          <cell r="E466">
            <v>1.4738365161693101</v>
          </cell>
          <cell r="F466">
            <v>1.1041000000000001</v>
          </cell>
          <cell r="G466">
            <v>1.103</v>
          </cell>
        </row>
        <row r="467">
          <cell r="A467">
            <v>35739</v>
          </cell>
          <cell r="B467">
            <v>465</v>
          </cell>
          <cell r="C467">
            <v>4.3899999999999995E-2</v>
          </cell>
          <cell r="D467">
            <v>1.4968995052793399</v>
          </cell>
          <cell r="E467">
            <v>1.47592249085937</v>
          </cell>
          <cell r="F467">
            <v>1.1041000000000001</v>
          </cell>
          <cell r="G467">
            <v>1.1041000000000001</v>
          </cell>
        </row>
        <row r="468">
          <cell r="A468">
            <v>35740</v>
          </cell>
          <cell r="B468">
            <v>466</v>
          </cell>
          <cell r="C468">
            <v>4.4299999999999999E-2</v>
          </cell>
          <cell r="D468">
            <v>1.4990899632324</v>
          </cell>
          <cell r="E468">
            <v>1.4780066608598701</v>
          </cell>
          <cell r="F468">
            <v>1.1069</v>
          </cell>
          <cell r="G468">
            <v>1.1041000000000001</v>
          </cell>
        </row>
        <row r="469">
          <cell r="A469">
            <v>35741</v>
          </cell>
          <cell r="B469">
            <v>467</v>
          </cell>
          <cell r="C469">
            <v>4.4500000000000005E-2</v>
          </cell>
          <cell r="D469">
            <v>1.5013036244084099</v>
          </cell>
          <cell r="E469">
            <v>1.48011280047241</v>
          </cell>
          <cell r="F469">
            <v>1.1082000000000001</v>
          </cell>
          <cell r="G469">
            <v>1.1069</v>
          </cell>
        </row>
        <row r="470">
          <cell r="A470">
            <v>35744</v>
          </cell>
          <cell r="B470">
            <v>468</v>
          </cell>
          <cell r="C470">
            <v>4.4500000000000005E-2</v>
          </cell>
          <cell r="D470">
            <v>1.5035305531136001</v>
          </cell>
          <cell r="E470">
            <v>1.4822314538425201</v>
          </cell>
          <cell r="F470">
            <v>1.1052999999999999</v>
          </cell>
          <cell r="G470">
            <v>1.1082000000000001</v>
          </cell>
        </row>
        <row r="471">
          <cell r="A471">
            <v>35745</v>
          </cell>
          <cell r="B471">
            <v>469</v>
          </cell>
          <cell r="C471">
            <v>4.4500000000000005E-2</v>
          </cell>
          <cell r="D471">
            <v>1.5057607850889501</v>
          </cell>
          <cell r="E471">
            <v>1.4843531398815599</v>
          </cell>
          <cell r="F471">
            <v>1.105</v>
          </cell>
          <cell r="G471">
            <v>1.1052999999999999</v>
          </cell>
        </row>
        <row r="472">
          <cell r="A472">
            <v>35746</v>
          </cell>
          <cell r="B472">
            <v>470</v>
          </cell>
          <cell r="C472">
            <v>4.4500000000000005E-2</v>
          </cell>
          <cell r="D472">
            <v>1.5079943252343</v>
          </cell>
          <cell r="E472">
            <v>1.48647786293054</v>
          </cell>
          <cell r="F472">
            <v>1.1064000000000001</v>
          </cell>
          <cell r="G472">
            <v>1.105</v>
          </cell>
        </row>
        <row r="473">
          <cell r="A473">
            <v>35747</v>
          </cell>
          <cell r="B473">
            <v>471</v>
          </cell>
          <cell r="C473">
            <v>4.4500000000000005E-2</v>
          </cell>
          <cell r="D473">
            <v>1.5102311784567499</v>
          </cell>
          <cell r="E473">
            <v>1.4886056273366699</v>
          </cell>
          <cell r="F473">
            <v>1.107</v>
          </cell>
          <cell r="G473">
            <v>1.1064000000000001</v>
          </cell>
        </row>
        <row r="474">
          <cell r="A474">
            <v>35748</v>
          </cell>
          <cell r="B474">
            <v>472</v>
          </cell>
          <cell r="C474">
            <v>4.4500000000000005E-2</v>
          </cell>
          <cell r="D474">
            <v>1.5124713496706901</v>
          </cell>
          <cell r="E474">
            <v>1.49073643745339</v>
          </cell>
          <cell r="F474">
            <v>1.1082000000000001</v>
          </cell>
          <cell r="G474">
            <v>1.107</v>
          </cell>
        </row>
        <row r="475">
          <cell r="A475">
            <v>35751</v>
          </cell>
          <cell r="B475">
            <v>473</v>
          </cell>
          <cell r="C475">
            <v>4.4500000000000005E-2</v>
          </cell>
          <cell r="D475">
            <v>1.5147148437978</v>
          </cell>
          <cell r="E475">
            <v>1.49287029764037</v>
          </cell>
          <cell r="F475">
            <v>1.1067</v>
          </cell>
          <cell r="G475">
            <v>1.1082000000000001</v>
          </cell>
        </row>
        <row r="476">
          <cell r="A476">
            <v>35752</v>
          </cell>
          <cell r="B476">
            <v>474</v>
          </cell>
          <cell r="C476">
            <v>4.4500000000000005E-2</v>
          </cell>
          <cell r="D476">
            <v>1.5169616657670499</v>
          </cell>
          <cell r="E476">
            <v>1.4950072122635201</v>
          </cell>
          <cell r="F476">
            <v>1.1066</v>
          </cell>
          <cell r="G476">
            <v>1.1067</v>
          </cell>
        </row>
        <row r="477">
          <cell r="A477">
            <v>35753</v>
          </cell>
          <cell r="B477">
            <v>475</v>
          </cell>
          <cell r="C477">
            <v>4.4500000000000005E-2</v>
          </cell>
          <cell r="D477">
            <v>1.51921182051473</v>
          </cell>
          <cell r="E477">
            <v>1.497147185695</v>
          </cell>
          <cell r="F477">
            <v>1.1081000000000001</v>
          </cell>
          <cell r="G477">
            <v>1.1066</v>
          </cell>
        </row>
        <row r="478">
          <cell r="A478">
            <v>35754</v>
          </cell>
          <cell r="B478">
            <v>476</v>
          </cell>
          <cell r="C478">
            <v>4.4500000000000005E-2</v>
          </cell>
          <cell r="D478">
            <v>1.52146531298445</v>
          </cell>
          <cell r="E478">
            <v>1.4992902223132301</v>
          </cell>
          <cell r="F478">
            <v>1.1081000000000001</v>
          </cell>
          <cell r="G478">
            <v>1.1081000000000001</v>
          </cell>
        </row>
        <row r="479">
          <cell r="A479">
            <v>35755</v>
          </cell>
          <cell r="B479">
            <v>477</v>
          </cell>
          <cell r="C479">
            <v>4.4500000000000005E-2</v>
          </cell>
          <cell r="D479">
            <v>1.5237221481271599</v>
          </cell>
          <cell r="E479">
            <v>1.5014363265029</v>
          </cell>
          <cell r="F479">
            <v>1.1093999999999999</v>
          </cell>
          <cell r="G479">
            <v>1.1081000000000001</v>
          </cell>
        </row>
        <row r="480">
          <cell r="A480">
            <v>35758</v>
          </cell>
          <cell r="B480">
            <v>478</v>
          </cell>
          <cell r="C480">
            <v>4.4500000000000005E-2</v>
          </cell>
          <cell r="D480">
            <v>1.52598233090114</v>
          </cell>
          <cell r="E480">
            <v>1.50358550265497</v>
          </cell>
          <cell r="F480">
            <v>1.1096999999999999</v>
          </cell>
          <cell r="G480">
            <v>1.1093999999999999</v>
          </cell>
        </row>
        <row r="481">
          <cell r="A481">
            <v>35759</v>
          </cell>
          <cell r="B481">
            <v>479</v>
          </cell>
          <cell r="C481">
            <v>4.4500000000000005E-2</v>
          </cell>
          <cell r="D481">
            <v>1.52824586627204</v>
          </cell>
          <cell r="E481">
            <v>1.5057377551666999</v>
          </cell>
          <cell r="F481">
            <v>1.1104000000000001</v>
          </cell>
          <cell r="G481">
            <v>1.1096999999999999</v>
          </cell>
        </row>
        <row r="482">
          <cell r="A482">
            <v>35760</v>
          </cell>
          <cell r="B482">
            <v>480</v>
          </cell>
          <cell r="C482">
            <v>4.4500000000000005E-2</v>
          </cell>
          <cell r="D482">
            <v>1.53051275921286</v>
          </cell>
          <cell r="E482">
            <v>1.50789308844162</v>
          </cell>
          <cell r="F482">
            <v>1.1104000000000001</v>
          </cell>
          <cell r="G482">
            <v>1.1104000000000001</v>
          </cell>
        </row>
        <row r="483">
          <cell r="A483">
            <v>35761</v>
          </cell>
          <cell r="B483">
            <v>481</v>
          </cell>
          <cell r="C483">
            <v>4.4800000000000006E-2</v>
          </cell>
          <cell r="D483">
            <v>1.53278301470398</v>
          </cell>
          <cell r="E483">
            <v>1.5100515068895799</v>
          </cell>
          <cell r="F483">
            <v>1.1089</v>
          </cell>
          <cell r="G483">
            <v>1.1104000000000001</v>
          </cell>
        </row>
        <row r="484">
          <cell r="A484">
            <v>35762</v>
          </cell>
          <cell r="B484">
            <v>482</v>
          </cell>
          <cell r="C484">
            <v>3.9E-2</v>
          </cell>
          <cell r="D484">
            <v>1.53507196556333</v>
          </cell>
          <cell r="E484">
            <v>1.51222758692378</v>
          </cell>
          <cell r="F484">
            <v>1.1097999999999999</v>
          </cell>
          <cell r="G484">
            <v>1.1089</v>
          </cell>
        </row>
        <row r="485">
          <cell r="A485">
            <v>35765</v>
          </cell>
          <cell r="B485">
            <v>483</v>
          </cell>
          <cell r="C485">
            <v>3.85E-2</v>
          </cell>
          <cell r="D485">
            <v>1.5370675591185601</v>
          </cell>
          <cell r="E485">
            <v>1.5141246764315801</v>
          </cell>
          <cell r="F485">
            <v>1.1095999999999999</v>
          </cell>
          <cell r="G485">
            <v>1.1097999999999999</v>
          </cell>
        </row>
        <row r="486">
          <cell r="A486">
            <v>35766</v>
          </cell>
          <cell r="B486">
            <v>484</v>
          </cell>
          <cell r="C486">
            <v>3.85E-2</v>
          </cell>
          <cell r="D486">
            <v>1.5390401240292</v>
          </cell>
          <cell r="E486">
            <v>1.5159997887958501</v>
          </cell>
          <cell r="F486">
            <v>1.1095999999999999</v>
          </cell>
          <cell r="G486">
            <v>1.1095999999999999</v>
          </cell>
        </row>
        <row r="487">
          <cell r="A487">
            <v>35767</v>
          </cell>
          <cell r="B487">
            <v>485</v>
          </cell>
          <cell r="C487">
            <v>3.8599999999999995E-2</v>
          </cell>
          <cell r="D487">
            <v>1.5410152203915699</v>
          </cell>
          <cell r="E487">
            <v>1.5178772233244899</v>
          </cell>
          <cell r="F487">
            <v>1.1104000000000001</v>
          </cell>
          <cell r="G487">
            <v>1.1095999999999999</v>
          </cell>
        </row>
        <row r="488">
          <cell r="A488">
            <v>35768</v>
          </cell>
          <cell r="B488">
            <v>486</v>
          </cell>
          <cell r="C488">
            <v>3.8900000000000004E-2</v>
          </cell>
          <cell r="D488">
            <v>1.54299799844519</v>
          </cell>
          <cell r="E488">
            <v>1.5197618751633799</v>
          </cell>
          <cell r="F488">
            <v>1.1106</v>
          </cell>
          <cell r="G488">
            <v>1.1104000000000001</v>
          </cell>
        </row>
        <row r="489">
          <cell r="A489">
            <v>35769</v>
          </cell>
          <cell r="B489">
            <v>487</v>
          </cell>
          <cell r="C489">
            <v>3.8800000000000001E-2</v>
          </cell>
          <cell r="D489">
            <v>1.5449987576598301</v>
          </cell>
          <cell r="E489">
            <v>1.5216635327569701</v>
          </cell>
          <cell r="F489">
            <v>1.1105</v>
          </cell>
          <cell r="G489">
            <v>1.1106</v>
          </cell>
        </row>
        <row r="490">
          <cell r="A490">
            <v>35772</v>
          </cell>
          <cell r="B490">
            <v>488</v>
          </cell>
          <cell r="C490">
            <v>3.8699999999999998E-2</v>
          </cell>
          <cell r="D490">
            <v>1.5469969509030701</v>
          </cell>
          <cell r="E490">
            <v>1.5235626653954</v>
          </cell>
          <cell r="F490">
            <v>1.1119000000000001</v>
          </cell>
          <cell r="G490">
            <v>1.1105</v>
          </cell>
        </row>
        <row r="491">
          <cell r="A491">
            <v>35773</v>
          </cell>
          <cell r="B491">
            <v>489</v>
          </cell>
          <cell r="C491">
            <v>3.8699999999999998E-2</v>
          </cell>
          <cell r="D491">
            <v>1.5489925769697399</v>
          </cell>
          <cell r="E491">
            <v>1.52545927237942</v>
          </cell>
          <cell r="F491">
            <v>1.1122000000000001</v>
          </cell>
          <cell r="G491">
            <v>1.1119000000000001</v>
          </cell>
        </row>
        <row r="492">
          <cell r="A492">
            <v>35774</v>
          </cell>
          <cell r="B492">
            <v>490</v>
          </cell>
          <cell r="C492">
            <v>3.8699999999999998E-2</v>
          </cell>
          <cell r="D492">
            <v>1.5509907773940299</v>
          </cell>
          <cell r="E492">
            <v>1.52735824035464</v>
          </cell>
          <cell r="F492">
            <v>1.1129</v>
          </cell>
          <cell r="G492">
            <v>1.1122000000000001</v>
          </cell>
        </row>
        <row r="493">
          <cell r="A493">
            <v>35775</v>
          </cell>
          <cell r="B493">
            <v>491</v>
          </cell>
          <cell r="C493">
            <v>3.8699999999999998E-2</v>
          </cell>
          <cell r="D493">
            <v>1.5529915554968701</v>
          </cell>
          <cell r="E493">
            <v>1.5292595722601501</v>
          </cell>
          <cell r="F493">
            <v>1.1151</v>
          </cell>
          <cell r="G493">
            <v>1.1129</v>
          </cell>
        </row>
        <row r="494">
          <cell r="A494">
            <v>35776</v>
          </cell>
          <cell r="B494">
            <v>492</v>
          </cell>
          <cell r="C494">
            <v>3.8699999999999998E-2</v>
          </cell>
          <cell r="D494">
            <v>1.5549949146034601</v>
          </cell>
          <cell r="E494">
            <v>1.53116327103868</v>
          </cell>
          <cell r="F494">
            <v>1.1162000000000001</v>
          </cell>
          <cell r="G494">
            <v>1.1151</v>
          </cell>
        </row>
        <row r="495">
          <cell r="A495">
            <v>35779</v>
          </cell>
          <cell r="B495">
            <v>493</v>
          </cell>
          <cell r="C495">
            <v>3.8699999999999998E-2</v>
          </cell>
          <cell r="D495">
            <v>1.5570008580432999</v>
          </cell>
          <cell r="E495">
            <v>1.5330693396366299</v>
          </cell>
          <cell r="F495">
            <v>1.1143000000000001</v>
          </cell>
          <cell r="G495">
            <v>1.1162000000000001</v>
          </cell>
        </row>
        <row r="496">
          <cell r="A496">
            <v>35780</v>
          </cell>
          <cell r="B496">
            <v>494</v>
          </cell>
          <cell r="C496">
            <v>3.8699999999999998E-2</v>
          </cell>
          <cell r="D496">
            <v>1.5590093891501799</v>
          </cell>
          <cell r="E496">
            <v>1.5349777810040801</v>
          </cell>
          <cell r="F496">
            <v>1.1133999999999999</v>
          </cell>
          <cell r="G496">
            <v>1.1143000000000001</v>
          </cell>
        </row>
        <row r="497">
          <cell r="A497">
            <v>35781</v>
          </cell>
          <cell r="B497">
            <v>495</v>
          </cell>
          <cell r="C497">
            <v>3.9E-2</v>
          </cell>
          <cell r="D497">
            <v>1.56102051126218</v>
          </cell>
          <cell r="E497">
            <v>1.53688859809476</v>
          </cell>
          <cell r="F497">
            <v>1.1141000000000001</v>
          </cell>
          <cell r="G497">
            <v>1.1133999999999999</v>
          </cell>
        </row>
        <row r="498">
          <cell r="A498">
            <v>35782</v>
          </cell>
          <cell r="B498">
            <v>496</v>
          </cell>
          <cell r="C498">
            <v>0.04</v>
          </cell>
          <cell r="D498">
            <v>1.5630498379268201</v>
          </cell>
          <cell r="E498">
            <v>1.53881662484107</v>
          </cell>
          <cell r="F498">
            <v>1.1144000000000001</v>
          </cell>
          <cell r="G498">
            <v>1.1141000000000001</v>
          </cell>
        </row>
        <row r="499">
          <cell r="A499">
            <v>35783</v>
          </cell>
          <cell r="B499">
            <v>497</v>
          </cell>
          <cell r="C499">
            <v>0.04</v>
          </cell>
          <cell r="D499">
            <v>1.5651338991672199</v>
          </cell>
          <cell r="E499">
            <v>1.5407965639485099</v>
          </cell>
          <cell r="F499">
            <v>1.1148</v>
          </cell>
          <cell r="G499">
            <v>1.1144000000000001</v>
          </cell>
        </row>
        <row r="500">
          <cell r="A500">
            <v>35786</v>
          </cell>
          <cell r="B500">
            <v>498</v>
          </cell>
          <cell r="C500">
            <v>4.0500000000000001E-2</v>
          </cell>
          <cell r="D500">
            <v>1.5672207391490001</v>
          </cell>
          <cell r="E500">
            <v>1.54277905057123</v>
          </cell>
          <cell r="F500">
            <v>1.1151</v>
          </cell>
          <cell r="G500">
            <v>1.1148</v>
          </cell>
        </row>
        <row r="501">
          <cell r="A501">
            <v>35787</v>
          </cell>
          <cell r="B501">
            <v>499</v>
          </cell>
          <cell r="C501">
            <v>4.0099999999999997E-2</v>
          </cell>
          <cell r="D501">
            <v>1.56933648714685</v>
          </cell>
          <cell r="E501">
            <v>1.54478890597936</v>
          </cell>
          <cell r="F501">
            <v>1.115</v>
          </cell>
          <cell r="G501">
            <v>1.1151</v>
          </cell>
        </row>
        <row r="502">
          <cell r="A502">
            <v>35788</v>
          </cell>
          <cell r="B502">
            <v>500</v>
          </cell>
          <cell r="C502">
            <v>4.0099999999999997E-2</v>
          </cell>
          <cell r="D502">
            <v>1.5714341721491201</v>
          </cell>
          <cell r="E502">
            <v>1.54678150841177</v>
          </cell>
          <cell r="F502">
            <v>1.115</v>
          </cell>
          <cell r="G502">
            <v>1.115</v>
          </cell>
        </row>
        <row r="503">
          <cell r="A503">
            <v>35790</v>
          </cell>
          <cell r="B503">
            <v>501</v>
          </cell>
          <cell r="C503">
            <v>0.04</v>
          </cell>
          <cell r="D503">
            <v>1.57353466106401</v>
          </cell>
          <cell r="E503">
            <v>1.5487766810752599</v>
          </cell>
          <cell r="F503">
            <v>1.1151</v>
          </cell>
          <cell r="G503">
            <v>1.115</v>
          </cell>
        </row>
        <row r="504">
          <cell r="A504">
            <v>35793</v>
          </cell>
          <cell r="B504">
            <v>502</v>
          </cell>
          <cell r="C504">
            <v>4.0099999999999997E-2</v>
          </cell>
          <cell r="D504">
            <v>1.57563270203365</v>
          </cell>
          <cell r="E504">
            <v>1.5507694354230099</v>
          </cell>
          <cell r="F504">
            <v>1.1156999999999999</v>
          </cell>
          <cell r="G504">
            <v>1.1151</v>
          </cell>
        </row>
        <row r="505">
          <cell r="A505">
            <v>35794</v>
          </cell>
          <cell r="B505">
            <v>503</v>
          </cell>
          <cell r="C505">
            <v>3.9300000000000002E-2</v>
          </cell>
          <cell r="D505">
            <v>1.5777388029974799</v>
          </cell>
          <cell r="E505">
            <v>1.55276975205991</v>
          </cell>
          <cell r="F505">
            <v>1.1164000000000001</v>
          </cell>
          <cell r="G505">
            <v>1.1156999999999999</v>
          </cell>
        </row>
        <row r="506">
          <cell r="A506">
            <v>35795</v>
          </cell>
          <cell r="B506">
            <v>504</v>
          </cell>
          <cell r="C506">
            <v>3.9300000000000002E-2</v>
          </cell>
          <cell r="D506">
            <v>1.5798056408294101</v>
          </cell>
          <cell r="E506">
            <v>1.5547326859419801</v>
          </cell>
          <cell r="F506">
            <v>1.1164000000000001</v>
          </cell>
          <cell r="G506">
            <v>1.1164000000000001</v>
          </cell>
        </row>
        <row r="507">
          <cell r="A507">
            <v>35797</v>
          </cell>
          <cell r="B507">
            <v>505</v>
          </cell>
          <cell r="C507">
            <v>0.38109999999999999</v>
          </cell>
          <cell r="D507">
            <v>1.5818751862189</v>
          </cell>
          <cell r="E507">
            <v>1.5566981012669101</v>
          </cell>
          <cell r="F507">
            <v>1.1165</v>
          </cell>
          <cell r="G507">
            <v>1.1164000000000001</v>
          </cell>
        </row>
        <row r="508">
          <cell r="A508">
            <v>35800</v>
          </cell>
          <cell r="B508">
            <v>506</v>
          </cell>
          <cell r="C508">
            <v>0.38060000000000005</v>
          </cell>
          <cell r="D508">
            <v>1.5839032925764001</v>
          </cell>
          <cell r="E508">
            <v>1.5586240743881601</v>
          </cell>
          <cell r="F508">
            <v>1.1165</v>
          </cell>
          <cell r="G508">
            <v>1.1165</v>
          </cell>
        </row>
        <row r="509">
          <cell r="A509">
            <v>35801</v>
          </cell>
          <cell r="B509">
            <v>507</v>
          </cell>
          <cell r="C509">
            <v>0.38069999999999998</v>
          </cell>
          <cell r="D509">
            <v>1.5859317183280399</v>
          </cell>
          <cell r="E509">
            <v>1.5605502644917899</v>
          </cell>
          <cell r="F509">
            <v>1.1169</v>
          </cell>
          <cell r="G509">
            <v>1.1165</v>
          </cell>
        </row>
        <row r="510">
          <cell r="A510">
            <v>35802</v>
          </cell>
          <cell r="B510">
            <v>508</v>
          </cell>
          <cell r="C510">
            <v>0.38090000000000002</v>
          </cell>
          <cell r="D510">
            <v>1.5879632017033101</v>
          </cell>
          <cell r="E510">
            <v>1.56247927175364</v>
          </cell>
          <cell r="F510">
            <v>1.1174999999999999</v>
          </cell>
          <cell r="G510">
            <v>1.1169</v>
          </cell>
        </row>
        <row r="511">
          <cell r="A511">
            <v>35803</v>
          </cell>
          <cell r="B511">
            <v>509</v>
          </cell>
          <cell r="C511">
            <v>0.38100000000000001</v>
          </cell>
          <cell r="D511">
            <v>1.5899982083055599</v>
          </cell>
          <cell r="E511">
            <v>1.5644115379947101</v>
          </cell>
          <cell r="F511">
            <v>1.1180000000000001</v>
          </cell>
          <cell r="G511">
            <v>1.1174999999999999</v>
          </cell>
        </row>
        <row r="512">
          <cell r="A512">
            <v>35804</v>
          </cell>
          <cell r="B512">
            <v>510</v>
          </cell>
          <cell r="C512">
            <v>0.38090000000000002</v>
          </cell>
          <cell r="D512">
            <v>1.5920362680089699</v>
          </cell>
          <cell r="E512">
            <v>1.5663466165092801</v>
          </cell>
          <cell r="F512">
            <v>1.1184000000000001</v>
          </cell>
          <cell r="G512">
            <v>1.1180000000000001</v>
          </cell>
        </row>
        <row r="513">
          <cell r="A513">
            <v>35807</v>
          </cell>
          <cell r="B513">
            <v>511</v>
          </cell>
          <cell r="C513">
            <v>0.38100000000000001</v>
          </cell>
          <cell r="D513">
            <v>1.5940764943271499</v>
          </cell>
          <cell r="E513">
            <v>1.5682836653672101</v>
          </cell>
          <cell r="F513">
            <v>1.1192</v>
          </cell>
          <cell r="G513">
            <v>1.1184000000000001</v>
          </cell>
        </row>
        <row r="514">
          <cell r="A514">
            <v>35808</v>
          </cell>
          <cell r="B514">
            <v>512</v>
          </cell>
          <cell r="C514">
            <v>0.38079999999999997</v>
          </cell>
          <cell r="D514">
            <v>1.5961197815775801</v>
          </cell>
          <cell r="E514">
            <v>1.5702235334593999</v>
          </cell>
          <cell r="F514">
            <v>1.1187</v>
          </cell>
          <cell r="G514">
            <v>1.1192</v>
          </cell>
        </row>
        <row r="515">
          <cell r="A515">
            <v>35809</v>
          </cell>
          <cell r="B515">
            <v>513</v>
          </cell>
          <cell r="C515">
            <v>0.37549999999999994</v>
          </cell>
          <cell r="D515">
            <v>1.5981647781253301</v>
          </cell>
          <cell r="E515">
            <v>1.5721649373447499</v>
          </cell>
          <cell r="F515">
            <v>1.119</v>
          </cell>
          <cell r="G515">
            <v>1.1187</v>
          </cell>
        </row>
        <row r="516">
          <cell r="A516">
            <v>35810</v>
          </cell>
          <cell r="B516">
            <v>514</v>
          </cell>
          <cell r="C516">
            <v>0.37560000000000004</v>
          </cell>
          <cell r="D516">
            <v>1.6001879748262</v>
          </cell>
          <cell r="E516">
            <v>1.5740855596701</v>
          </cell>
          <cell r="F516">
            <v>1.1206</v>
          </cell>
          <cell r="G516">
            <v>1.119</v>
          </cell>
        </row>
        <row r="517">
          <cell r="A517">
            <v>35811</v>
          </cell>
          <cell r="B517">
            <v>515</v>
          </cell>
          <cell r="C517">
            <v>0.37609999999999999</v>
          </cell>
          <cell r="D517">
            <v>1.6022141968474399</v>
          </cell>
          <cell r="E517">
            <v>1.57600896881571</v>
          </cell>
          <cell r="F517">
            <v>1.1205000000000001</v>
          </cell>
          <cell r="G517">
            <v>1.1206</v>
          </cell>
        </row>
        <row r="518">
          <cell r="A518">
            <v>35814</v>
          </cell>
          <cell r="B518">
            <v>516</v>
          </cell>
          <cell r="C518">
            <v>0.37409999999999999</v>
          </cell>
          <cell r="D518">
            <v>1.6042452917404999</v>
          </cell>
          <cell r="E518">
            <v>1.5779369182385601</v>
          </cell>
          <cell r="F518">
            <v>1.1201000000000001</v>
          </cell>
          <cell r="G518">
            <v>1.1205000000000001</v>
          </cell>
        </row>
        <row r="519">
          <cell r="A519">
            <v>35815</v>
          </cell>
          <cell r="B519">
            <v>517</v>
          </cell>
          <cell r="C519">
            <v>0.37340000000000001</v>
          </cell>
          <cell r="D519">
            <v>1.6062696888741499</v>
          </cell>
          <cell r="E519">
            <v>1.57985842488479</v>
          </cell>
          <cell r="F519">
            <v>1.1205000000000001</v>
          </cell>
          <cell r="G519">
            <v>1.1201000000000001</v>
          </cell>
        </row>
        <row r="520">
          <cell r="A520">
            <v>35816</v>
          </cell>
          <cell r="B520">
            <v>518</v>
          </cell>
          <cell r="C520">
            <v>0.37290000000000001</v>
          </cell>
          <cell r="D520">
            <v>1.6082933959297701</v>
          </cell>
          <cell r="E520">
            <v>1.581779191796</v>
          </cell>
          <cell r="F520">
            <v>1.1207</v>
          </cell>
          <cell r="G520">
            <v>1.1205000000000001</v>
          </cell>
        </row>
        <row r="521">
          <cell r="A521">
            <v>35817</v>
          </cell>
          <cell r="B521">
            <v>519</v>
          </cell>
          <cell r="C521">
            <v>0.37070000000000003</v>
          </cell>
          <cell r="D521">
            <v>1.6103173205880099</v>
          </cell>
          <cell r="E521">
            <v>1.58370008064074</v>
          </cell>
          <cell r="F521">
            <v>1.1206</v>
          </cell>
          <cell r="G521">
            <v>1.1207</v>
          </cell>
        </row>
        <row r="522">
          <cell r="A522">
            <v>35818</v>
          </cell>
          <cell r="B522">
            <v>520</v>
          </cell>
          <cell r="C522">
            <v>0.3664</v>
          </cell>
          <cell r="D522">
            <v>1.6123335344924301</v>
          </cell>
          <cell r="E522">
            <v>1.5856135671003999</v>
          </cell>
          <cell r="F522">
            <v>1.1214999999999999</v>
          </cell>
          <cell r="G522">
            <v>1.1206</v>
          </cell>
        </row>
        <row r="523">
          <cell r="A523">
            <v>35821</v>
          </cell>
          <cell r="B523">
            <v>521</v>
          </cell>
          <cell r="C523">
            <v>0.36349999999999999</v>
          </cell>
          <cell r="D523">
            <v>1.6143321508951201</v>
          </cell>
          <cell r="E523">
            <v>1.58751026964561</v>
          </cell>
          <cell r="F523">
            <v>1.1215999999999999</v>
          </cell>
          <cell r="G523">
            <v>1.1214999999999999</v>
          </cell>
        </row>
        <row r="524">
          <cell r="A524">
            <v>35822</v>
          </cell>
          <cell r="B524">
            <v>522</v>
          </cell>
          <cell r="C524">
            <v>0.36310000000000003</v>
          </cell>
          <cell r="D524">
            <v>1.6163196036360501</v>
          </cell>
          <cell r="E524">
            <v>1.58939629606074</v>
          </cell>
          <cell r="F524">
            <v>1.1224000000000001</v>
          </cell>
          <cell r="G524">
            <v>1.1215999999999999</v>
          </cell>
        </row>
        <row r="525">
          <cell r="A525">
            <v>35823</v>
          </cell>
          <cell r="B525">
            <v>523</v>
          </cell>
          <cell r="C525">
            <v>0.3574</v>
          </cell>
          <cell r="D525">
            <v>1.6183076282589299</v>
          </cell>
          <cell r="E525">
            <v>1.5912827839813299</v>
          </cell>
          <cell r="F525">
            <v>1.1227</v>
          </cell>
          <cell r="G525">
            <v>1.1224000000000001</v>
          </cell>
        </row>
        <row r="526">
          <cell r="A526">
            <v>35824</v>
          </cell>
          <cell r="B526">
            <v>524</v>
          </cell>
          <cell r="C526">
            <v>0.34020000000000006</v>
          </cell>
          <cell r="D526">
            <v>1.6202711532704499</v>
          </cell>
          <cell r="E526">
            <v>1.5931459434758299</v>
          </cell>
          <cell r="F526">
            <v>1.123</v>
          </cell>
          <cell r="G526">
            <v>1.1227</v>
          </cell>
        </row>
        <row r="527">
          <cell r="A527">
            <v>35825</v>
          </cell>
          <cell r="B527">
            <v>525</v>
          </cell>
          <cell r="C527">
            <v>0.34250000000000003</v>
          </cell>
          <cell r="D527">
            <v>1.6221549615268001</v>
          </cell>
          <cell r="E527">
            <v>1.5949333851174201</v>
          </cell>
          <cell r="F527">
            <v>1.1236999999999999</v>
          </cell>
          <cell r="G527">
            <v>1.123</v>
          </cell>
        </row>
        <row r="528">
          <cell r="A528">
            <v>35828</v>
          </cell>
          <cell r="B528">
            <v>526</v>
          </cell>
          <cell r="C528">
            <v>0.34149999999999997</v>
          </cell>
          <cell r="D528">
            <v>1.62405202308966</v>
          </cell>
          <cell r="E528">
            <v>1.5967333289272101</v>
          </cell>
          <cell r="F528">
            <v>1.1235999999999999</v>
          </cell>
          <cell r="G528">
            <v>1.1236999999999999</v>
          </cell>
        </row>
        <row r="529">
          <cell r="A529">
            <v>35829</v>
          </cell>
          <cell r="B529">
            <v>527</v>
          </cell>
          <cell r="C529">
            <v>0.34229999999999999</v>
          </cell>
          <cell r="D529">
            <v>1.62594649601511</v>
          </cell>
          <cell r="E529">
            <v>1.59853074313389</v>
          </cell>
          <cell r="F529">
            <v>1.1244000000000001</v>
          </cell>
          <cell r="G529">
            <v>1.1235999999999999</v>
          </cell>
        </row>
        <row r="530">
          <cell r="A530">
            <v>35830</v>
          </cell>
          <cell r="B530">
            <v>528</v>
          </cell>
          <cell r="C530">
            <v>0.34200000000000003</v>
          </cell>
          <cell r="D530">
            <v>1.62784703235537</v>
          </cell>
          <cell r="E530">
            <v>1.6003338365774</v>
          </cell>
          <cell r="F530">
            <v>1.1245000000000001</v>
          </cell>
          <cell r="G530">
            <v>1.1244000000000001</v>
          </cell>
        </row>
        <row r="531">
          <cell r="A531">
            <v>35831</v>
          </cell>
          <cell r="B531">
            <v>529</v>
          </cell>
          <cell r="C531">
            <v>0.34210000000000002</v>
          </cell>
          <cell r="D531">
            <v>1.6297483414106899</v>
          </cell>
          <cell r="E531">
            <v>1.6021375894080601</v>
          </cell>
          <cell r="F531">
            <v>1.1245000000000001</v>
          </cell>
          <cell r="G531">
            <v>1.1245000000000001</v>
          </cell>
        </row>
        <row r="532">
          <cell r="A532">
            <v>35832</v>
          </cell>
          <cell r="B532">
            <v>530</v>
          </cell>
          <cell r="C532">
            <v>0.3422</v>
          </cell>
          <cell r="D532">
            <v>1.63165234380299</v>
          </cell>
          <cell r="E532">
            <v>1.60394382362541</v>
          </cell>
          <cell r="F532">
            <v>1.1254</v>
          </cell>
          <cell r="G532">
            <v>1.1245000000000001</v>
          </cell>
        </row>
        <row r="533">
          <cell r="A533">
            <v>35835</v>
          </cell>
          <cell r="B533">
            <v>531</v>
          </cell>
          <cell r="C533">
            <v>0.34179999999999999</v>
          </cell>
          <cell r="D533">
            <v>1.6335590600989101</v>
          </cell>
          <cell r="E533">
            <v>1.6057525585152499</v>
          </cell>
          <cell r="F533">
            <v>1.1254999999999999</v>
          </cell>
          <cell r="G533">
            <v>1.1254</v>
          </cell>
        </row>
        <row r="534">
          <cell r="A534">
            <v>35836</v>
          </cell>
          <cell r="B534">
            <v>532</v>
          </cell>
          <cell r="C534">
            <v>0.34100000000000003</v>
          </cell>
          <cell r="D534">
            <v>1.6354660769456699</v>
          </cell>
          <cell r="E534">
            <v>1.6075615046082701</v>
          </cell>
          <cell r="F534">
            <v>1.1264000000000001</v>
          </cell>
          <cell r="G534">
            <v>1.1254999999999999</v>
          </cell>
        </row>
        <row r="535">
          <cell r="A535">
            <v>35837</v>
          </cell>
          <cell r="B535">
            <v>533</v>
          </cell>
          <cell r="C535">
            <v>0.3407</v>
          </cell>
          <cell r="D535">
            <v>1.6373714439892899</v>
          </cell>
          <cell r="E535">
            <v>1.6093688119796901</v>
          </cell>
          <cell r="F535">
            <v>1.1265000000000001</v>
          </cell>
          <cell r="G535">
            <v>1.1264000000000001</v>
          </cell>
        </row>
        <row r="536">
          <cell r="A536">
            <v>35838</v>
          </cell>
          <cell r="B536">
            <v>534</v>
          </cell>
          <cell r="C536">
            <v>0.34090000000000004</v>
          </cell>
          <cell r="D536">
            <v>1.6392775735820999</v>
          </cell>
          <cell r="E536">
            <v>1.6111767690171599</v>
          </cell>
          <cell r="F536">
            <v>1.1268</v>
          </cell>
          <cell r="G536">
            <v>1.1265000000000001</v>
          </cell>
        </row>
        <row r="537">
          <cell r="A537">
            <v>35839</v>
          </cell>
          <cell r="B537">
            <v>535</v>
          </cell>
          <cell r="C537">
            <v>0.34060000000000001</v>
          </cell>
          <cell r="D537">
            <v>1.64118688935038</v>
          </cell>
          <cell r="E537">
            <v>1.6129876744281999</v>
          </cell>
          <cell r="F537">
            <v>1.1275999999999999</v>
          </cell>
          <cell r="G537">
            <v>1.1268</v>
          </cell>
        </row>
        <row r="538">
          <cell r="A538">
            <v>35842</v>
          </cell>
          <cell r="B538">
            <v>536</v>
          </cell>
          <cell r="C538">
            <v>0.33939999999999998</v>
          </cell>
          <cell r="D538">
            <v>1.6430969682996801</v>
          </cell>
          <cell r="E538">
            <v>1.61479922991808</v>
          </cell>
          <cell r="F538">
            <v>1.1274</v>
          </cell>
          <cell r="G538">
            <v>1.1275999999999999</v>
          </cell>
        </row>
        <row r="539">
          <cell r="A539">
            <v>35843</v>
          </cell>
          <cell r="B539">
            <v>537</v>
          </cell>
          <cell r="C539">
            <v>0.33960000000000001</v>
          </cell>
          <cell r="D539">
            <v>1.6450034208500599</v>
          </cell>
          <cell r="E539">
            <v>1.6166072724948</v>
          </cell>
          <cell r="F539">
            <v>1.1284000000000001</v>
          </cell>
          <cell r="G539">
            <v>1.1274</v>
          </cell>
        </row>
        <row r="540">
          <cell r="A540">
            <v>35844</v>
          </cell>
          <cell r="B540">
            <v>538</v>
          </cell>
          <cell r="C540">
            <v>0.33909999999999996</v>
          </cell>
          <cell r="D540">
            <v>1.6469130724212599</v>
          </cell>
          <cell r="E540">
            <v>1.6184182754985299</v>
          </cell>
          <cell r="F540">
            <v>1.1286</v>
          </cell>
          <cell r="G540">
            <v>1.1284000000000001</v>
          </cell>
        </row>
        <row r="541">
          <cell r="A541">
            <v>35845</v>
          </cell>
          <cell r="B541">
            <v>539</v>
          </cell>
          <cell r="C541">
            <v>0.33750000000000002</v>
          </cell>
          <cell r="D541">
            <v>1.6488224869682899</v>
          </cell>
          <cell r="E541">
            <v>1.62022898023421</v>
          </cell>
          <cell r="F541">
            <v>1.1292</v>
          </cell>
          <cell r="G541">
            <v>1.1286</v>
          </cell>
        </row>
        <row r="542">
          <cell r="A542">
            <v>35846</v>
          </cell>
          <cell r="B542">
            <v>540</v>
          </cell>
          <cell r="C542">
            <v>0.33390000000000003</v>
          </cell>
          <cell r="D542">
            <v>1.6507262833646399</v>
          </cell>
          <cell r="E542">
            <v>1.6220342840823101</v>
          </cell>
          <cell r="F542">
            <v>1.1294999999999999</v>
          </cell>
          <cell r="G542">
            <v>1.1292</v>
          </cell>
        </row>
        <row r="543">
          <cell r="A543">
            <v>35851</v>
          </cell>
          <cell r="B543">
            <v>541</v>
          </cell>
          <cell r="C543">
            <v>0.33299999999999996</v>
          </cell>
          <cell r="D543">
            <v>1.65261461518923</v>
          </cell>
          <cell r="E543">
            <v>1.6238248511347799</v>
          </cell>
          <cell r="F543">
            <v>1.1296999999999999</v>
          </cell>
          <cell r="G543">
            <v>1.1294999999999999</v>
          </cell>
        </row>
        <row r="544">
          <cell r="A544">
            <v>35852</v>
          </cell>
          <cell r="B544">
            <v>542</v>
          </cell>
          <cell r="C544">
            <v>0.33250000000000002</v>
          </cell>
          <cell r="D544">
            <v>1.65450066161881</v>
          </cell>
          <cell r="E544">
            <v>1.6256131795922399</v>
          </cell>
          <cell r="F544">
            <v>1.1297999999999999</v>
          </cell>
          <cell r="G544">
            <v>1.1296999999999999</v>
          </cell>
        </row>
        <row r="545">
          <cell r="A545">
            <v>35853</v>
          </cell>
          <cell r="B545">
            <v>543</v>
          </cell>
          <cell r="C545">
            <v>0.33279999999999998</v>
          </cell>
          <cell r="D545">
            <v>1.6563863952929001</v>
          </cell>
          <cell r="E545">
            <v>1.6274011401591</v>
          </cell>
          <cell r="F545">
            <v>1.1304000000000001</v>
          </cell>
          <cell r="G545">
            <v>1.1297999999999999</v>
          </cell>
        </row>
        <row r="546">
          <cell r="A546">
            <v>35856</v>
          </cell>
          <cell r="B546">
            <v>544</v>
          </cell>
          <cell r="C546">
            <v>0.33250000000000002</v>
          </cell>
          <cell r="D546">
            <v>1.6582757689985499</v>
          </cell>
          <cell r="E546">
            <v>1.6291924806451801</v>
          </cell>
          <cell r="F546">
            <v>1.1305000000000001</v>
          </cell>
          <cell r="G546">
            <v>1.1304000000000001</v>
          </cell>
        </row>
        <row r="547">
          <cell r="A547">
            <v>35857</v>
          </cell>
          <cell r="B547">
            <v>545</v>
          </cell>
          <cell r="C547">
            <v>0.3281</v>
          </cell>
          <cell r="D547">
            <v>1.66016580538902</v>
          </cell>
          <cell r="E547">
            <v>1.63098437797216</v>
          </cell>
          <cell r="F547">
            <v>1.1306</v>
          </cell>
          <cell r="G547">
            <v>1.1305000000000001</v>
          </cell>
        </row>
        <row r="548">
          <cell r="A548">
            <v>35858</v>
          </cell>
          <cell r="B548">
            <v>546</v>
          </cell>
          <cell r="C548">
            <v>0.28850000000000003</v>
          </cell>
          <cell r="D548">
            <v>1.6620361813886899</v>
          </cell>
          <cell r="E548">
            <v>1.6327575651053701</v>
          </cell>
          <cell r="F548">
            <v>1.1314</v>
          </cell>
          <cell r="G548">
            <v>1.1306</v>
          </cell>
        </row>
        <row r="549">
          <cell r="A549">
            <v>35859</v>
          </cell>
          <cell r="B549">
            <v>547</v>
          </cell>
          <cell r="C549">
            <v>0.27600000000000002</v>
          </cell>
          <cell r="D549">
            <v>1.6637088047405499</v>
          </cell>
          <cell r="E549">
            <v>1.6343432127980899</v>
          </cell>
          <cell r="F549">
            <v>1.1314</v>
          </cell>
          <cell r="G549">
            <v>1.1314</v>
          </cell>
        </row>
        <row r="550">
          <cell r="A550">
            <v>35860</v>
          </cell>
          <cell r="B550">
            <v>548</v>
          </cell>
          <cell r="C550">
            <v>0.27629999999999999</v>
          </cell>
          <cell r="D550">
            <v>1.6653186925654599</v>
          </cell>
          <cell r="E550">
            <v>1.63586933348061</v>
          </cell>
          <cell r="F550">
            <v>1.1315</v>
          </cell>
          <cell r="G550">
            <v>1.1314</v>
          </cell>
        </row>
        <row r="551">
          <cell r="A551">
            <v>35863</v>
          </cell>
          <cell r="B551">
            <v>549</v>
          </cell>
          <cell r="C551">
            <v>0.27629999999999999</v>
          </cell>
          <cell r="D551">
            <v>1.6669316869447099</v>
          </cell>
          <cell r="E551">
            <v>1.6373983473384699</v>
          </cell>
          <cell r="F551">
            <v>1.1323000000000001</v>
          </cell>
          <cell r="G551">
            <v>1.1315</v>
          </cell>
        </row>
        <row r="552">
          <cell r="A552">
            <v>35864</v>
          </cell>
          <cell r="B552">
            <v>550</v>
          </cell>
          <cell r="C552">
            <v>0.27639999999999998</v>
          </cell>
          <cell r="D552">
            <v>1.66854624363805</v>
          </cell>
          <cell r="E552">
            <v>1.63892879033454</v>
          </cell>
          <cell r="F552">
            <v>1.1324000000000001</v>
          </cell>
          <cell r="G552">
            <v>1.1323000000000001</v>
          </cell>
        </row>
        <row r="553">
          <cell r="A553">
            <v>35865</v>
          </cell>
          <cell r="B553">
            <v>551</v>
          </cell>
          <cell r="C553">
            <v>0.27610000000000001</v>
          </cell>
          <cell r="D553">
            <v>1.6701628980935099</v>
          </cell>
          <cell r="E553">
            <v>1.64046116990582</v>
          </cell>
          <cell r="F553">
            <v>1.1325000000000001</v>
          </cell>
          <cell r="G553">
            <v>1.1324000000000001</v>
          </cell>
        </row>
        <row r="554">
          <cell r="A554">
            <v>35866</v>
          </cell>
          <cell r="B554">
            <v>552</v>
          </cell>
          <cell r="C554">
            <v>0.27539999999999998</v>
          </cell>
          <cell r="D554">
            <v>1.6717795489723499</v>
          </cell>
          <cell r="E554">
            <v>1.64199349417205</v>
          </cell>
          <cell r="F554">
            <v>1.1328</v>
          </cell>
          <cell r="G554">
            <v>1.1325000000000001</v>
          </cell>
        </row>
        <row r="555">
          <cell r="A555">
            <v>35867</v>
          </cell>
          <cell r="B555">
            <v>553</v>
          </cell>
          <cell r="C555">
            <v>0.27629999999999999</v>
          </cell>
          <cell r="D555">
            <v>1.6733941202251601</v>
          </cell>
          <cell r="E555">
            <v>1.64352379549216</v>
          </cell>
          <cell r="F555">
            <v>1.1334</v>
          </cell>
          <cell r="G555">
            <v>1.1328</v>
          </cell>
        </row>
        <row r="556">
          <cell r="A556">
            <v>35870</v>
          </cell>
          <cell r="B556">
            <v>554</v>
          </cell>
          <cell r="C556">
            <v>0.27539999999999998</v>
          </cell>
          <cell r="D556">
            <v>1.6750149363021301</v>
          </cell>
          <cell r="E556">
            <v>1.6450599638202701</v>
          </cell>
          <cell r="F556">
            <v>1.1335</v>
          </cell>
          <cell r="G556">
            <v>1.1334</v>
          </cell>
        </row>
        <row r="557">
          <cell r="A557">
            <v>35871</v>
          </cell>
          <cell r="B557">
            <v>555</v>
          </cell>
          <cell r="C557">
            <v>0.27500000000000002</v>
          </cell>
          <cell r="D557">
            <v>1.67663263222731</v>
          </cell>
          <cell r="E557">
            <v>1.6465931230217099</v>
          </cell>
          <cell r="F557">
            <v>1.1335</v>
          </cell>
          <cell r="G557">
            <v>1.1335</v>
          </cell>
        </row>
        <row r="558">
          <cell r="A558">
            <v>35872</v>
          </cell>
          <cell r="B558">
            <v>556</v>
          </cell>
          <cell r="C558">
            <v>0.27410000000000001</v>
          </cell>
          <cell r="D558">
            <v>1.6782498114664</v>
          </cell>
          <cell r="E558">
            <v>1.6481257407800101</v>
          </cell>
          <cell r="F558">
            <v>1.1344000000000001</v>
          </cell>
          <cell r="G558">
            <v>1.1335</v>
          </cell>
        </row>
        <row r="559">
          <cell r="A559">
            <v>35873</v>
          </cell>
          <cell r="B559">
            <v>557</v>
          </cell>
          <cell r="C559">
            <v>0.27449999999999997</v>
          </cell>
          <cell r="D559">
            <v>1.67986383465758</v>
          </cell>
          <cell r="E559">
            <v>1.64965531592979</v>
          </cell>
          <cell r="F559">
            <v>1.1344000000000001</v>
          </cell>
          <cell r="G559">
            <v>1.1344000000000001</v>
          </cell>
        </row>
        <row r="560">
          <cell r="A560">
            <v>35874</v>
          </cell>
          <cell r="B560">
            <v>558</v>
          </cell>
          <cell r="C560">
            <v>0.27410000000000001</v>
          </cell>
          <cell r="D560">
            <v>1.68148150993308</v>
          </cell>
          <cell r="E560">
            <v>1.6511883005282599</v>
          </cell>
          <cell r="F560">
            <v>1.1346000000000001</v>
          </cell>
          <cell r="G560">
            <v>1.1344000000000001</v>
          </cell>
        </row>
        <row r="561">
          <cell r="A561">
            <v>35877</v>
          </cell>
          <cell r="B561">
            <v>559</v>
          </cell>
          <cell r="C561">
            <v>0.27399999999999997</v>
          </cell>
          <cell r="D561">
            <v>1.6830986411456299</v>
          </cell>
          <cell r="E561">
            <v>1.65272071794618</v>
          </cell>
          <cell r="F561">
            <v>1.1349</v>
          </cell>
          <cell r="G561">
            <v>1.1346000000000001</v>
          </cell>
        </row>
        <row r="562">
          <cell r="A562">
            <v>35878</v>
          </cell>
          <cell r="B562">
            <v>560</v>
          </cell>
          <cell r="C562">
            <v>0.27350000000000002</v>
          </cell>
          <cell r="D562">
            <v>1.6847168058412001</v>
          </cell>
          <cell r="E562">
            <v>1.65425406314248</v>
          </cell>
          <cell r="F562">
            <v>1.1352</v>
          </cell>
          <cell r="G562">
            <v>1.1349</v>
          </cell>
        </row>
        <row r="563">
          <cell r="A563">
            <v>35879</v>
          </cell>
          <cell r="B563">
            <v>561</v>
          </cell>
          <cell r="C563">
            <v>0.27350000000000002</v>
          </cell>
          <cell r="D563">
            <v>1.68633389811445</v>
          </cell>
          <cell r="E563">
            <v>1.65578634061685</v>
          </cell>
          <cell r="F563">
            <v>1.1357999999999999</v>
          </cell>
          <cell r="G563">
            <v>1.1352</v>
          </cell>
        </row>
        <row r="564">
          <cell r="A564">
            <v>35880</v>
          </cell>
          <cell r="B564">
            <v>562</v>
          </cell>
          <cell r="C564">
            <v>0.2737</v>
          </cell>
          <cell r="D564">
            <v>1.68795254256989</v>
          </cell>
          <cell r="E564">
            <v>1.6573200373860599</v>
          </cell>
          <cell r="F564">
            <v>1.1359999999999999</v>
          </cell>
          <cell r="G564">
            <v>1.1357999999999999</v>
          </cell>
        </row>
        <row r="565">
          <cell r="A565">
            <v>35881</v>
          </cell>
          <cell r="B565">
            <v>563</v>
          </cell>
          <cell r="C565">
            <v>0.27339999999999998</v>
          </cell>
          <cell r="D565">
            <v>1.6895737872279799</v>
          </cell>
          <cell r="E565">
            <v>1.6588561463393401</v>
          </cell>
          <cell r="F565">
            <v>1.1364000000000001</v>
          </cell>
          <cell r="G565">
            <v>1.1359999999999999</v>
          </cell>
        </row>
        <row r="566">
          <cell r="A566">
            <v>35884</v>
          </cell>
          <cell r="B566">
            <v>564</v>
          </cell>
          <cell r="C566">
            <v>0.27250000000000002</v>
          </cell>
          <cell r="D566">
            <v>1.69119501775551</v>
          </cell>
          <cell r="E566">
            <v>1.66039219031503</v>
          </cell>
          <cell r="F566">
            <v>1.1365000000000001</v>
          </cell>
          <cell r="G566">
            <v>1.1364000000000001</v>
          </cell>
        </row>
        <row r="567">
          <cell r="A567">
            <v>35885</v>
          </cell>
          <cell r="B567">
            <v>565</v>
          </cell>
          <cell r="C567">
            <v>0.2722</v>
          </cell>
          <cell r="D567">
            <v>1.6928130516768001</v>
          </cell>
          <cell r="E567">
            <v>1.6619251542123501</v>
          </cell>
          <cell r="F567">
            <v>1.1374</v>
          </cell>
          <cell r="G567">
            <v>1.1365000000000001</v>
          </cell>
        </row>
        <row r="568">
          <cell r="A568">
            <v>35886</v>
          </cell>
          <cell r="B568">
            <v>566</v>
          </cell>
          <cell r="C568">
            <v>0.2727</v>
          </cell>
          <cell r="D568">
            <v>1.69443104239159</v>
          </cell>
          <cell r="E568">
            <v>1.66345802589256</v>
          </cell>
          <cell r="F568">
            <v>1.1375</v>
          </cell>
          <cell r="G568">
            <v>1.1374</v>
          </cell>
        </row>
        <row r="569">
          <cell r="A569">
            <v>35887</v>
          </cell>
          <cell r="B569">
            <v>567</v>
          </cell>
          <cell r="C569">
            <v>0.27239999999999998</v>
          </cell>
          <cell r="D569">
            <v>1.6960532398386401</v>
          </cell>
          <cell r="E569">
            <v>1.6649948316344501</v>
          </cell>
          <cell r="F569">
            <v>1.1375</v>
          </cell>
          <cell r="G569">
            <v>1.1375</v>
          </cell>
        </row>
        <row r="570">
          <cell r="A570">
            <v>35888</v>
          </cell>
          <cell r="B570">
            <v>568</v>
          </cell>
          <cell r="C570">
            <v>0.2732</v>
          </cell>
          <cell r="D570">
            <v>1.69767539603882</v>
          </cell>
          <cell r="E570">
            <v>1.66653154685603</v>
          </cell>
          <cell r="F570">
            <v>1.1384000000000001</v>
          </cell>
          <cell r="G570">
            <v>1.1375</v>
          </cell>
        </row>
        <row r="571">
          <cell r="A571">
            <v>35891</v>
          </cell>
          <cell r="B571">
            <v>569</v>
          </cell>
          <cell r="C571">
            <v>0.27660000000000001</v>
          </cell>
          <cell r="D571">
            <v>1.69930334790634</v>
          </cell>
          <cell r="E571">
            <v>1.66807370090389</v>
          </cell>
          <cell r="F571">
            <v>1.1388</v>
          </cell>
          <cell r="G571">
            <v>1.1384000000000001</v>
          </cell>
        </row>
        <row r="572">
          <cell r="A572">
            <v>35892</v>
          </cell>
          <cell r="B572">
            <v>570</v>
          </cell>
          <cell r="C572">
            <v>0.27949999999999997</v>
          </cell>
          <cell r="D572">
            <v>1.7009508564882001</v>
          </cell>
          <cell r="E572">
            <v>1.66963432863988</v>
          </cell>
          <cell r="F572">
            <v>1.1388</v>
          </cell>
          <cell r="G572">
            <v>1.1388</v>
          </cell>
        </row>
        <row r="573">
          <cell r="A573">
            <v>35893</v>
          </cell>
          <cell r="B573">
            <v>571</v>
          </cell>
          <cell r="C573">
            <v>0.27850000000000003</v>
          </cell>
          <cell r="D573">
            <v>1.7026152879298</v>
          </cell>
          <cell r="E573">
            <v>1.6712109333647001</v>
          </cell>
          <cell r="F573">
            <v>1.1394</v>
          </cell>
          <cell r="G573">
            <v>1.1388</v>
          </cell>
        </row>
        <row r="574">
          <cell r="A574">
            <v>35898</v>
          </cell>
          <cell r="B574">
            <v>572</v>
          </cell>
          <cell r="C574">
            <v>0.27810000000000001</v>
          </cell>
          <cell r="D574">
            <v>1.7042760699601101</v>
          </cell>
          <cell r="E574">
            <v>1.6727840274206101</v>
          </cell>
          <cell r="F574">
            <v>1.1396999999999999</v>
          </cell>
          <cell r="G574">
            <v>1.1394</v>
          </cell>
        </row>
        <row r="575">
          <cell r="A575">
            <v>35899</v>
          </cell>
          <cell r="B575">
            <v>573</v>
          </cell>
          <cell r="C575">
            <v>0.27339999999999998</v>
          </cell>
          <cell r="D575">
            <v>1.70593634162194</v>
          </cell>
          <cell r="E575">
            <v>1.6743565844184101</v>
          </cell>
          <cell r="F575">
            <v>1.1404000000000001</v>
          </cell>
          <cell r="G575">
            <v>1.1396999999999999</v>
          </cell>
        </row>
        <row r="576">
          <cell r="A576">
            <v>35900</v>
          </cell>
          <cell r="B576">
            <v>574</v>
          </cell>
          <cell r="C576">
            <v>0.2271</v>
          </cell>
          <cell r="D576">
            <v>1.70757327283854</v>
          </cell>
          <cell r="E576">
            <v>1.6759069812688701</v>
          </cell>
          <cell r="F576">
            <v>1.1407</v>
          </cell>
          <cell r="G576">
            <v>1.1404000000000001</v>
          </cell>
        </row>
        <row r="577">
          <cell r="A577">
            <v>35901</v>
          </cell>
          <cell r="B577">
            <v>575</v>
          </cell>
          <cell r="C577">
            <v>0.23350000000000001</v>
          </cell>
          <cell r="D577">
            <v>1.7089605907440599</v>
          </cell>
          <cell r="E577">
            <v>1.67722091622386</v>
          </cell>
          <cell r="F577">
            <v>1.1409</v>
          </cell>
          <cell r="G577">
            <v>1.1407</v>
          </cell>
        </row>
        <row r="578">
          <cell r="A578">
            <v>35902</v>
          </cell>
          <cell r="B578">
            <v>576</v>
          </cell>
          <cell r="C578">
            <v>0.23269999999999999</v>
          </cell>
          <cell r="D578">
            <v>1.71038434290181</v>
          </cell>
          <cell r="E578">
            <v>1.6785693199082601</v>
          </cell>
          <cell r="F578">
            <v>1.1414</v>
          </cell>
          <cell r="G578">
            <v>1.1409</v>
          </cell>
        </row>
        <row r="579">
          <cell r="A579">
            <v>35905</v>
          </cell>
          <cell r="B579">
            <v>577</v>
          </cell>
          <cell r="C579">
            <v>0.23230000000000001</v>
          </cell>
          <cell r="D579">
            <v>1.7118048684101199</v>
          </cell>
          <cell r="E579">
            <v>1.6799146285093201</v>
          </cell>
          <cell r="F579">
            <v>1.1417999999999999</v>
          </cell>
          <cell r="G579">
            <v>1.1414</v>
          </cell>
        </row>
        <row r="580">
          <cell r="A580">
            <v>35907</v>
          </cell>
          <cell r="B580">
            <v>578</v>
          </cell>
          <cell r="C580">
            <v>0.23199999999999998</v>
          </cell>
          <cell r="D580">
            <v>1.7132243654792001</v>
          </cell>
          <cell r="E580">
            <v>1.68125892408164</v>
          </cell>
          <cell r="F580">
            <v>1.1425000000000001</v>
          </cell>
          <cell r="G580">
            <v>1.1417999999999999</v>
          </cell>
        </row>
        <row r="581">
          <cell r="A581">
            <v>35908</v>
          </cell>
          <cell r="B581">
            <v>579</v>
          </cell>
          <cell r="C581">
            <v>0.23190000000000002</v>
          </cell>
          <cell r="D581">
            <v>1.7146433778243999</v>
          </cell>
          <cell r="E581">
            <v>1.6826027216391699</v>
          </cell>
          <cell r="F581">
            <v>1.1428</v>
          </cell>
          <cell r="G581">
            <v>1.1425000000000001</v>
          </cell>
        </row>
        <row r="582">
          <cell r="A582">
            <v>35909</v>
          </cell>
          <cell r="B582">
            <v>580</v>
          </cell>
          <cell r="C582">
            <v>0.23170000000000002</v>
          </cell>
          <cell r="D582">
            <v>1.71606301680907</v>
          </cell>
          <cell r="E582">
            <v>1.68394707368023</v>
          </cell>
          <cell r="F582">
            <v>1.1435</v>
          </cell>
          <cell r="G582">
            <v>1.1428</v>
          </cell>
        </row>
        <row r="583">
          <cell r="A583">
            <v>35912</v>
          </cell>
          <cell r="B583">
            <v>581</v>
          </cell>
          <cell r="C583">
            <v>0.23149999999999998</v>
          </cell>
          <cell r="D583">
            <v>1.7174827329035101</v>
          </cell>
          <cell r="E583">
            <v>1.68529145981488</v>
          </cell>
          <cell r="F583">
            <v>1.1440999999999999</v>
          </cell>
          <cell r="G583">
            <v>1.1435</v>
          </cell>
        </row>
        <row r="584">
          <cell r="A584">
            <v>35913</v>
          </cell>
          <cell r="B584">
            <v>582</v>
          </cell>
          <cell r="C584">
            <v>0.23170000000000002</v>
          </cell>
          <cell r="D584">
            <v>1.7189025071794899</v>
          </cell>
          <cell r="E584">
            <v>1.6866358621467099</v>
          </cell>
          <cell r="F584">
            <v>1.1449</v>
          </cell>
          <cell r="G584">
            <v>1.1440999999999999</v>
          </cell>
        </row>
        <row r="585">
          <cell r="A585">
            <v>35914</v>
          </cell>
          <cell r="B585">
            <v>583</v>
          </cell>
          <cell r="C585">
            <v>0.23089999999999999</v>
          </cell>
          <cell r="D585">
            <v>1.7203245724127001</v>
          </cell>
          <cell r="E585">
            <v>1.68798239488679</v>
          </cell>
          <cell r="F585">
            <v>1.1453</v>
          </cell>
          <cell r="G585">
            <v>1.1449</v>
          </cell>
        </row>
        <row r="586">
          <cell r="A586">
            <v>35915</v>
          </cell>
          <cell r="B586">
            <v>584</v>
          </cell>
          <cell r="C586">
            <v>0.22829999999999998</v>
          </cell>
          <cell r="D586">
            <v>1.72174337569731</v>
          </cell>
          <cell r="E586">
            <v>1.6893258000671101</v>
          </cell>
          <cell r="F586">
            <v>1.1443000000000001</v>
          </cell>
          <cell r="G586">
            <v>1.1453</v>
          </cell>
        </row>
        <row r="587">
          <cell r="A587">
            <v>35919</v>
          </cell>
          <cell r="B587">
            <v>585</v>
          </cell>
          <cell r="C587">
            <v>0.2303</v>
          </cell>
          <cell r="D587">
            <v>1.72314888646719</v>
          </cell>
          <cell r="E587">
            <v>1.69065658074092</v>
          </cell>
          <cell r="F587">
            <v>1.1442000000000001</v>
          </cell>
          <cell r="G587">
            <v>1.1443000000000001</v>
          </cell>
        </row>
        <row r="588">
          <cell r="A588">
            <v>35920</v>
          </cell>
          <cell r="B588">
            <v>586</v>
          </cell>
          <cell r="C588">
            <v>0.23379999999999998</v>
          </cell>
          <cell r="D588">
            <v>1.72456667613949</v>
          </cell>
          <cell r="E588">
            <v>1.69199894913251</v>
          </cell>
          <cell r="F588">
            <v>1.1449</v>
          </cell>
          <cell r="G588">
            <v>1.1442000000000001</v>
          </cell>
        </row>
        <row r="589">
          <cell r="A589">
            <v>35921</v>
          </cell>
          <cell r="B589">
            <v>587</v>
          </cell>
          <cell r="C589">
            <v>0.23190000000000002</v>
          </cell>
          <cell r="D589">
            <v>1.7260050854670601</v>
          </cell>
          <cell r="E589">
            <v>1.6933608011012899</v>
          </cell>
          <cell r="F589">
            <v>1.1452</v>
          </cell>
          <cell r="G589">
            <v>1.1449</v>
          </cell>
        </row>
        <row r="590">
          <cell r="A590">
            <v>35922</v>
          </cell>
          <cell r="B590">
            <v>588</v>
          </cell>
          <cell r="C590">
            <v>0.2316</v>
          </cell>
          <cell r="D590">
            <v>1.7274341313775701</v>
          </cell>
          <cell r="E590">
            <v>1.6947137485439301</v>
          </cell>
          <cell r="F590">
            <v>1.1451</v>
          </cell>
          <cell r="G590">
            <v>1.1452</v>
          </cell>
        </row>
        <row r="591">
          <cell r="A591">
            <v>35923</v>
          </cell>
          <cell r="B591">
            <v>589</v>
          </cell>
          <cell r="C591">
            <v>0.23269999999999999</v>
          </cell>
          <cell r="D591">
            <v>1.7288627021298799</v>
          </cell>
          <cell r="E591">
            <v>1.6960662069705399</v>
          </cell>
          <cell r="F591">
            <v>1.1455</v>
          </cell>
          <cell r="G591">
            <v>1.1451</v>
          </cell>
        </row>
        <row r="592">
          <cell r="A592">
            <v>35926</v>
          </cell>
          <cell r="B592">
            <v>590</v>
          </cell>
          <cell r="C592">
            <v>0.23230000000000001</v>
          </cell>
          <cell r="D592">
            <v>1.73029857446988</v>
          </cell>
          <cell r="E592">
            <v>1.69742553865207</v>
          </cell>
          <cell r="F592">
            <v>1.1458999999999999</v>
          </cell>
          <cell r="G592">
            <v>1.1455</v>
          </cell>
        </row>
        <row r="593">
          <cell r="A593">
            <v>35927</v>
          </cell>
          <cell r="B593">
            <v>591</v>
          </cell>
          <cell r="C593">
            <v>0.23269999999999999</v>
          </cell>
          <cell r="D593">
            <v>1.7317334072597701</v>
          </cell>
          <cell r="E593">
            <v>1.69878384674536</v>
          </cell>
          <cell r="F593">
            <v>1.1463000000000001</v>
          </cell>
          <cell r="G593">
            <v>1.1458999999999999</v>
          </cell>
        </row>
        <row r="594">
          <cell r="A594">
            <v>35928</v>
          </cell>
          <cell r="B594">
            <v>592</v>
          </cell>
          <cell r="C594">
            <v>0.23170000000000002</v>
          </cell>
          <cell r="D594">
            <v>1.7331716638065</v>
          </cell>
          <cell r="E594">
            <v>1.7001453565104101</v>
          </cell>
          <cell r="F594">
            <v>1.1474</v>
          </cell>
          <cell r="G594">
            <v>1.1463000000000001</v>
          </cell>
        </row>
        <row r="595">
          <cell r="A595">
            <v>35929</v>
          </cell>
          <cell r="B595">
            <v>593</v>
          </cell>
          <cell r="C595">
            <v>0.2324</v>
          </cell>
          <cell r="D595">
            <v>1.7346055340556801</v>
          </cell>
          <cell r="E595">
            <v>1.7015026746113799</v>
          </cell>
          <cell r="F595">
            <v>1.1473</v>
          </cell>
          <cell r="G595">
            <v>1.1474</v>
          </cell>
        </row>
        <row r="596">
          <cell r="A596">
            <v>35930</v>
          </cell>
          <cell r="B596">
            <v>594</v>
          </cell>
          <cell r="C596">
            <v>0.2311</v>
          </cell>
          <cell r="D596">
            <v>1.7360444934225101</v>
          </cell>
          <cell r="E596">
            <v>1.70286477072057</v>
          </cell>
          <cell r="F596">
            <v>1.1472</v>
          </cell>
          <cell r="G596">
            <v>1.1473</v>
          </cell>
        </row>
        <row r="597">
          <cell r="A597">
            <v>35933</v>
          </cell>
          <cell r="B597">
            <v>595</v>
          </cell>
          <cell r="C597">
            <v>0.23</v>
          </cell>
          <cell r="D597">
            <v>1.7374773724660499</v>
          </cell>
          <cell r="E597">
            <v>1.7042210719440301</v>
          </cell>
          <cell r="F597">
            <v>1.1475</v>
          </cell>
          <cell r="G597">
            <v>1.1472</v>
          </cell>
        </row>
        <row r="598">
          <cell r="A598">
            <v>35934</v>
          </cell>
          <cell r="B598">
            <v>596</v>
          </cell>
          <cell r="C598">
            <v>0.23019999999999999</v>
          </cell>
          <cell r="D598">
            <v>1.7389052661202899</v>
          </cell>
          <cell r="E598">
            <v>1.7055726152017301</v>
          </cell>
          <cell r="F598">
            <v>1.1488</v>
          </cell>
          <cell r="G598">
            <v>1.1475</v>
          </cell>
        </row>
        <row r="599">
          <cell r="A599">
            <v>35935</v>
          </cell>
          <cell r="B599">
            <v>597</v>
          </cell>
          <cell r="C599">
            <v>0.2213</v>
          </cell>
          <cell r="D599">
            <v>1.7403354635345201</v>
          </cell>
          <cell r="E599">
            <v>1.7069263001297501</v>
          </cell>
          <cell r="F599">
            <v>1.1489</v>
          </cell>
          <cell r="G599">
            <v>1.1488</v>
          </cell>
        </row>
        <row r="600">
          <cell r="A600">
            <v>35936</v>
          </cell>
          <cell r="B600">
            <v>598</v>
          </cell>
          <cell r="C600">
            <v>0.21590000000000001</v>
          </cell>
          <cell r="D600">
            <v>1.7417166459684399</v>
          </cell>
          <cell r="E600">
            <v>1.7082335546721401</v>
          </cell>
          <cell r="F600">
            <v>1.1496999999999999</v>
          </cell>
          <cell r="G600">
            <v>1.1489</v>
          </cell>
        </row>
        <row r="601">
          <cell r="A601">
            <v>35937</v>
          </cell>
          <cell r="B601">
            <v>599</v>
          </cell>
          <cell r="C601">
            <v>0.21579999999999999</v>
          </cell>
          <cell r="D601">
            <v>1.74306827033721</v>
          </cell>
          <cell r="E601">
            <v>1.70951279774058</v>
          </cell>
          <cell r="F601">
            <v>1.1515</v>
          </cell>
          <cell r="G601">
            <v>1.1496999999999999</v>
          </cell>
        </row>
        <row r="602">
          <cell r="A602">
            <v>35940</v>
          </cell>
          <cell r="B602">
            <v>600</v>
          </cell>
          <cell r="C602">
            <v>0.21590000000000001</v>
          </cell>
          <cell r="D602">
            <v>1.7444203858251901</v>
          </cell>
          <cell r="E602">
            <v>1.71079247089688</v>
          </cell>
          <cell r="F602">
            <v>1.1516</v>
          </cell>
          <cell r="G602">
            <v>1.1515</v>
          </cell>
        </row>
        <row r="603">
          <cell r="A603">
            <v>35941</v>
          </cell>
          <cell r="B603">
            <v>601</v>
          </cell>
          <cell r="C603">
            <v>0.2157</v>
          </cell>
          <cell r="D603">
            <v>1.7457741083772</v>
          </cell>
          <cell r="E603">
            <v>1.71207363025823</v>
          </cell>
          <cell r="F603">
            <v>1.1531</v>
          </cell>
          <cell r="G603">
            <v>1.1516</v>
          </cell>
        </row>
        <row r="604">
          <cell r="A604">
            <v>35942</v>
          </cell>
          <cell r="B604">
            <v>602</v>
          </cell>
          <cell r="C604">
            <v>0.2162</v>
          </cell>
          <cell r="D604">
            <v>1.7471277467053501</v>
          </cell>
          <cell r="E604">
            <v>1.71335467514186</v>
          </cell>
          <cell r="F604">
            <v>1.1519999999999999</v>
          </cell>
          <cell r="G604">
            <v>1.1531</v>
          </cell>
        </row>
        <row r="605">
          <cell r="A605">
            <v>35943</v>
          </cell>
          <cell r="B605">
            <v>603</v>
          </cell>
          <cell r="C605">
            <v>0.21609999999999999</v>
          </cell>
          <cell r="D605">
            <v>1.7484852824358199</v>
          </cell>
          <cell r="E605">
            <v>1.7146393735779299</v>
          </cell>
          <cell r="F605">
            <v>1.1499999999999999</v>
          </cell>
          <cell r="G605">
            <v>1.1519999999999999</v>
          </cell>
        </row>
        <row r="606">
          <cell r="A606">
            <v>35944</v>
          </cell>
          <cell r="B606">
            <v>604</v>
          </cell>
          <cell r="C606">
            <v>0.215</v>
          </cell>
          <cell r="D606">
            <v>1.7498433134698299</v>
          </cell>
          <cell r="E606">
            <v>1.71592450581907</v>
          </cell>
          <cell r="F606">
            <v>1.1505000000000001</v>
          </cell>
          <cell r="G606">
            <v>1.1499999999999999</v>
          </cell>
        </row>
        <row r="607">
          <cell r="A607">
            <v>35947</v>
          </cell>
          <cell r="B607">
            <v>605</v>
          </cell>
          <cell r="C607">
            <v>0.21129999999999999</v>
          </cell>
          <cell r="D607">
            <v>1.7511960998370399</v>
          </cell>
          <cell r="E607">
            <v>1.71720464015261</v>
          </cell>
          <cell r="F607">
            <v>1.1519999999999999</v>
          </cell>
          <cell r="G607">
            <v>1.1505000000000001</v>
          </cell>
        </row>
        <row r="608">
          <cell r="A608">
            <v>35948</v>
          </cell>
          <cell r="B608">
            <v>606</v>
          </cell>
          <cell r="C608">
            <v>0.21100000000000002</v>
          </cell>
          <cell r="D608">
            <v>1.7525287250450901</v>
          </cell>
          <cell r="E608">
            <v>1.71846566199613</v>
          </cell>
          <cell r="F608">
            <v>1.1516999999999999</v>
          </cell>
          <cell r="G608">
            <v>1.1519999999999999</v>
          </cell>
        </row>
        <row r="609">
          <cell r="A609">
            <v>35949</v>
          </cell>
          <cell r="B609">
            <v>607</v>
          </cell>
          <cell r="C609">
            <v>0.21129999999999999</v>
          </cell>
          <cell r="D609">
            <v>1.75386064687612</v>
          </cell>
          <cell r="E609">
            <v>1.71972598471264</v>
          </cell>
          <cell r="F609">
            <v>1.1517999999999999</v>
          </cell>
          <cell r="G609">
            <v>1.1516999999999999</v>
          </cell>
        </row>
        <row r="610">
          <cell r="A610">
            <v>35950</v>
          </cell>
          <cell r="B610">
            <v>608</v>
          </cell>
          <cell r="C610">
            <v>0.2107</v>
          </cell>
          <cell r="D610">
            <v>1.7551952997511799</v>
          </cell>
          <cell r="E610">
            <v>1.7209888580946899</v>
          </cell>
          <cell r="F610">
            <v>1.1516999999999999</v>
          </cell>
          <cell r="G610">
            <v>1.1517999999999999</v>
          </cell>
        </row>
        <row r="611">
          <cell r="A611">
            <v>35951</v>
          </cell>
          <cell r="B611">
            <v>609</v>
          </cell>
          <cell r="C611">
            <v>0.2107</v>
          </cell>
          <cell r="D611">
            <v>1.7565275105356399</v>
          </cell>
          <cell r="E611">
            <v>1.7222493871765101</v>
          </cell>
          <cell r="F611">
            <v>1.1524000000000001</v>
          </cell>
          <cell r="G611">
            <v>1.1516999999999999</v>
          </cell>
        </row>
        <row r="612">
          <cell r="A612">
            <v>35954</v>
          </cell>
          <cell r="B612">
            <v>610</v>
          </cell>
          <cell r="C612">
            <v>0.21079999999999999</v>
          </cell>
          <cell r="D612">
            <v>1.7578607324814099</v>
          </cell>
          <cell r="E612">
            <v>1.7235108395261101</v>
          </cell>
          <cell r="F612">
            <v>1.1529</v>
          </cell>
          <cell r="G612">
            <v>1.1524000000000001</v>
          </cell>
        </row>
        <row r="613">
          <cell r="A613">
            <v>35955</v>
          </cell>
          <cell r="B613">
            <v>611</v>
          </cell>
          <cell r="C613">
            <v>0.2104</v>
          </cell>
          <cell r="D613">
            <v>1.75919554645001</v>
          </cell>
          <cell r="E613">
            <v>1.72477376467176</v>
          </cell>
          <cell r="F613">
            <v>1.1536</v>
          </cell>
          <cell r="G613">
            <v>1.1529</v>
          </cell>
        </row>
        <row r="614">
          <cell r="A614">
            <v>35956</v>
          </cell>
          <cell r="B614">
            <v>612</v>
          </cell>
          <cell r="C614">
            <v>0.21050000000000002</v>
          </cell>
          <cell r="D614">
            <v>1.7605290694500899</v>
          </cell>
          <cell r="E614">
            <v>1.7260354348696001</v>
          </cell>
          <cell r="F614">
            <v>1.1546000000000001</v>
          </cell>
          <cell r="G614">
            <v>1.1536</v>
          </cell>
        </row>
        <row r="615">
          <cell r="A615">
            <v>35958</v>
          </cell>
          <cell r="B615">
            <v>613</v>
          </cell>
          <cell r="C615">
            <v>0.21059999999999998</v>
          </cell>
          <cell r="D615">
            <v>1.7618641842752001</v>
          </cell>
          <cell r="E615">
            <v>1.7272985776338501</v>
          </cell>
          <cell r="F615">
            <v>1.1553</v>
          </cell>
          <cell r="G615">
            <v>1.1546000000000001</v>
          </cell>
        </row>
        <row r="616">
          <cell r="A616">
            <v>35961</v>
          </cell>
          <cell r="B616">
            <v>614</v>
          </cell>
          <cell r="C616">
            <v>0.2107</v>
          </cell>
          <cell r="D616">
            <v>1.7632008753945301</v>
          </cell>
          <cell r="E616">
            <v>1.72856317817776</v>
          </cell>
          <cell r="F616">
            <v>1.1551</v>
          </cell>
          <cell r="G616">
            <v>1.1553</v>
          </cell>
        </row>
        <row r="617">
          <cell r="A617">
            <v>35962</v>
          </cell>
          <cell r="B617">
            <v>615</v>
          </cell>
          <cell r="C617">
            <v>0.2107</v>
          </cell>
          <cell r="D617">
            <v>1.7645391624909601</v>
          </cell>
          <cell r="E617">
            <v>1.7298292550298</v>
          </cell>
          <cell r="F617">
            <v>1.1549</v>
          </cell>
          <cell r="G617">
            <v>1.1551</v>
          </cell>
        </row>
        <row r="618">
          <cell r="A618">
            <v>35963</v>
          </cell>
          <cell r="B618">
            <v>616</v>
          </cell>
          <cell r="C618">
            <v>0.2114</v>
          </cell>
          <cell r="D618">
            <v>1.76587846536068</v>
          </cell>
          <cell r="E618">
            <v>1.7310962592130601</v>
          </cell>
          <cell r="F618">
            <v>1.1553</v>
          </cell>
          <cell r="G618">
            <v>1.1549</v>
          </cell>
        </row>
        <row r="619">
          <cell r="A619">
            <v>35964</v>
          </cell>
          <cell r="B619">
            <v>617</v>
          </cell>
          <cell r="C619">
            <v>0.2109</v>
          </cell>
          <cell r="D619">
            <v>1.76722284629514</v>
          </cell>
          <cell r="E619">
            <v>1.7323680335749001</v>
          </cell>
          <cell r="F619">
            <v>1.1556999999999999</v>
          </cell>
          <cell r="G619">
            <v>1.1553</v>
          </cell>
        </row>
        <row r="620">
          <cell r="A620">
            <v>35965</v>
          </cell>
          <cell r="B620">
            <v>618</v>
          </cell>
          <cell r="C620">
            <v>0.21109999999999998</v>
          </cell>
          <cell r="D620">
            <v>1.76856535247479</v>
          </cell>
          <cell r="E620">
            <v>1.73363800061812</v>
          </cell>
          <cell r="F620">
            <v>1.1561999999999999</v>
          </cell>
          <cell r="G620">
            <v>1.1556999999999999</v>
          </cell>
        </row>
        <row r="621">
          <cell r="A621">
            <v>35968</v>
          </cell>
          <cell r="B621">
            <v>619</v>
          </cell>
          <cell r="C621">
            <v>0.21059999999999998</v>
          </cell>
          <cell r="D621">
            <v>1.76991002808358</v>
          </cell>
          <cell r="E621">
            <v>1.73490998607519</v>
          </cell>
          <cell r="F621">
            <v>1.1554</v>
          </cell>
          <cell r="G621">
            <v>1.1561999999999999</v>
          </cell>
        </row>
        <row r="622">
          <cell r="A622">
            <v>35969</v>
          </cell>
          <cell r="B622">
            <v>620</v>
          </cell>
          <cell r="C622">
            <v>0.2097</v>
          </cell>
          <cell r="D622">
            <v>1.7712528234236899</v>
          </cell>
          <cell r="E622">
            <v>1.7361801591306401</v>
          </cell>
          <cell r="F622">
            <v>1.1555</v>
          </cell>
          <cell r="G622">
            <v>1.1554</v>
          </cell>
        </row>
        <row r="623">
          <cell r="A623">
            <v>35970</v>
          </cell>
          <cell r="B623">
            <v>621</v>
          </cell>
          <cell r="C623">
            <v>0.20449999999999999</v>
          </cell>
          <cell r="D623">
            <v>1.77259141231994</v>
          </cell>
          <cell r="E623">
            <v>1.7374463196421901</v>
          </cell>
          <cell r="F623">
            <v>1.1558999999999999</v>
          </cell>
          <cell r="G623">
            <v>1.1555</v>
          </cell>
        </row>
        <row r="624">
          <cell r="A624">
            <v>35971</v>
          </cell>
          <cell r="B624">
            <v>622</v>
          </cell>
          <cell r="C624">
            <v>0.20559999999999998</v>
          </cell>
          <cell r="D624">
            <v>1.77390068378891</v>
          </cell>
          <cell r="E624">
            <v>1.73868471630178</v>
          </cell>
          <cell r="F624">
            <v>1.1560999999999999</v>
          </cell>
          <cell r="G624">
            <v>1.1558999999999999</v>
          </cell>
        </row>
        <row r="625">
          <cell r="A625">
            <v>35972</v>
          </cell>
          <cell r="B625">
            <v>623</v>
          </cell>
          <cell r="C625">
            <v>0.20559999999999998</v>
          </cell>
          <cell r="D625">
            <v>1.7752173615714499</v>
          </cell>
          <cell r="E625">
            <v>1.7399300861768801</v>
          </cell>
          <cell r="F625">
            <v>1.1564000000000001</v>
          </cell>
          <cell r="G625">
            <v>1.1560999999999999</v>
          </cell>
        </row>
        <row r="626">
          <cell r="A626">
            <v>35975</v>
          </cell>
          <cell r="B626">
            <v>624</v>
          </cell>
          <cell r="C626">
            <v>0.20489999999999997</v>
          </cell>
          <cell r="D626">
            <v>1.77653501665808</v>
          </cell>
          <cell r="E626">
            <v>1.7411763480746201</v>
          </cell>
          <cell r="F626">
            <v>1.1566000000000001</v>
          </cell>
          <cell r="G626">
            <v>1.1564000000000001</v>
          </cell>
        </row>
        <row r="627">
          <cell r="A627">
            <v>35976</v>
          </cell>
          <cell r="B627">
            <v>625</v>
          </cell>
          <cell r="C627">
            <v>0.20430000000000001</v>
          </cell>
          <cell r="D627">
            <v>1.7778495459783099</v>
          </cell>
          <cell r="E627">
            <v>1.74241962129067</v>
          </cell>
          <cell r="F627">
            <v>1.1569</v>
          </cell>
          <cell r="G627">
            <v>1.1566000000000001</v>
          </cell>
        </row>
        <row r="628">
          <cell r="A628">
            <v>35977</v>
          </cell>
          <cell r="B628">
            <v>626</v>
          </cell>
          <cell r="C628">
            <v>0.20430000000000001</v>
          </cell>
          <cell r="D628">
            <v>1.7791615278292601</v>
          </cell>
          <cell r="E628">
            <v>1.74366045301497</v>
          </cell>
          <cell r="F628">
            <v>1.1572</v>
          </cell>
          <cell r="G628">
            <v>1.1569</v>
          </cell>
        </row>
        <row r="629">
          <cell r="A629">
            <v>35978</v>
          </cell>
          <cell r="B629">
            <v>627</v>
          </cell>
          <cell r="C629">
            <v>0.20399999999999999</v>
          </cell>
          <cell r="D629">
            <v>1.7804744778703401</v>
          </cell>
          <cell r="E629">
            <v>1.7449021683745001</v>
          </cell>
          <cell r="F629">
            <v>1.1572</v>
          </cell>
          <cell r="G629">
            <v>1.1572</v>
          </cell>
        </row>
        <row r="630">
          <cell r="A630">
            <v>35979</v>
          </cell>
          <cell r="B630">
            <v>628</v>
          </cell>
          <cell r="C630">
            <v>0.20350000000000001</v>
          </cell>
          <cell r="D630">
            <v>1.7817866519510399</v>
          </cell>
          <cell r="E630">
            <v>1.7461431178445499</v>
          </cell>
          <cell r="F630">
            <v>1.1575</v>
          </cell>
          <cell r="G630">
            <v>1.1572</v>
          </cell>
        </row>
        <row r="631">
          <cell r="A631">
            <v>35982</v>
          </cell>
          <cell r="B631">
            <v>629</v>
          </cell>
          <cell r="C631">
            <v>0.20329999999999998</v>
          </cell>
          <cell r="D631">
            <v>1.7830968531298199</v>
          </cell>
          <cell r="E631">
            <v>1.7473821695637399</v>
          </cell>
          <cell r="F631">
            <v>1.1583000000000001</v>
          </cell>
          <cell r="G631">
            <v>1.1575</v>
          </cell>
        </row>
        <row r="632">
          <cell r="A632">
            <v>35983</v>
          </cell>
          <cell r="B632">
            <v>630</v>
          </cell>
          <cell r="C632">
            <v>0.20300000000000001</v>
          </cell>
          <cell r="D632">
            <v>1.7844068408949101</v>
          </cell>
          <cell r="E632">
            <v>1.7486209875982099</v>
          </cell>
          <cell r="F632">
            <v>1.1589</v>
          </cell>
          <cell r="G632">
            <v>1.1583000000000001</v>
          </cell>
        </row>
        <row r="633">
          <cell r="A633">
            <v>35984</v>
          </cell>
          <cell r="B633">
            <v>631</v>
          </cell>
          <cell r="C633">
            <v>0.20420000000000002</v>
          </cell>
          <cell r="D633">
            <v>1.78571602450594</v>
          </cell>
          <cell r="E633">
            <v>1.7498590133557701</v>
          </cell>
          <cell r="F633">
            <v>1.1597</v>
          </cell>
          <cell r="G633">
            <v>1.1589</v>
          </cell>
        </row>
        <row r="634">
          <cell r="A634">
            <v>35985</v>
          </cell>
          <cell r="B634">
            <v>632</v>
          </cell>
          <cell r="C634">
            <v>0.20469999999999999</v>
          </cell>
          <cell r="D634">
            <v>1.7870332222170999</v>
          </cell>
          <cell r="E634">
            <v>1.7511045856621501</v>
          </cell>
          <cell r="F634">
            <v>1.1612</v>
          </cell>
          <cell r="G634">
            <v>1.1597</v>
          </cell>
        </row>
        <row r="635">
          <cell r="A635">
            <v>35986</v>
          </cell>
          <cell r="B635">
            <v>633</v>
          </cell>
          <cell r="C635">
            <v>0.20370000000000002</v>
          </cell>
          <cell r="D635">
            <v>1.7883543401376201</v>
          </cell>
          <cell r="E635">
            <v>1.75235383277931</v>
          </cell>
          <cell r="F635">
            <v>1.1612</v>
          </cell>
          <cell r="G635">
            <v>1.1612</v>
          </cell>
        </row>
        <row r="636">
          <cell r="A636">
            <v>35989</v>
          </cell>
          <cell r="B636">
            <v>634</v>
          </cell>
          <cell r="C636">
            <v>0.20370000000000002</v>
          </cell>
          <cell r="D636">
            <v>1.7896705510484201</v>
          </cell>
          <cell r="E636">
            <v>1.75359840765529</v>
          </cell>
          <cell r="F636">
            <v>1.1618999999999999</v>
          </cell>
          <cell r="G636">
            <v>1.1612</v>
          </cell>
        </row>
        <row r="637">
          <cell r="A637">
            <v>35990</v>
          </cell>
          <cell r="B637">
            <v>635</v>
          </cell>
          <cell r="C637">
            <v>0.2036</v>
          </cell>
          <cell r="D637">
            <v>1.7909877306772899</v>
          </cell>
          <cell r="E637">
            <v>1.7548438664661199</v>
          </cell>
          <cell r="F637">
            <v>1.1634</v>
          </cell>
          <cell r="G637">
            <v>1.1618999999999999</v>
          </cell>
        </row>
        <row r="638">
          <cell r="A638">
            <v>35991</v>
          </cell>
          <cell r="B638">
            <v>636</v>
          </cell>
          <cell r="C638">
            <v>0.20370000000000002</v>
          </cell>
          <cell r="D638">
            <v>1.7923052887112401</v>
          </cell>
          <cell r="E638">
            <v>1.75608965100957</v>
          </cell>
          <cell r="F638">
            <v>1.1615</v>
          </cell>
          <cell r="G638">
            <v>1.1634</v>
          </cell>
        </row>
        <row r="639">
          <cell r="A639">
            <v>35992</v>
          </cell>
          <cell r="B639">
            <v>637</v>
          </cell>
          <cell r="C639">
            <v>0.20370000000000002</v>
          </cell>
          <cell r="D639">
            <v>1.79362440748068</v>
          </cell>
          <cell r="E639">
            <v>1.7573368791770401</v>
          </cell>
          <cell r="F639">
            <v>1.1620999999999999</v>
          </cell>
          <cell r="G639">
            <v>1.1615</v>
          </cell>
        </row>
        <row r="640">
          <cell r="A640">
            <v>35993</v>
          </cell>
          <cell r="B640">
            <v>638</v>
          </cell>
          <cell r="C640">
            <v>0.2039</v>
          </cell>
          <cell r="D640">
            <v>1.7949444971083399</v>
          </cell>
          <cell r="E640">
            <v>1.75858499316381</v>
          </cell>
          <cell r="F640">
            <v>1.1617</v>
          </cell>
          <cell r="G640">
            <v>1.1620999999999999</v>
          </cell>
        </row>
        <row r="641">
          <cell r="A641">
            <v>35996</v>
          </cell>
          <cell r="B641">
            <v>639</v>
          </cell>
          <cell r="C641">
            <v>0.20370000000000002</v>
          </cell>
          <cell r="D641">
            <v>1.79626674297213</v>
          </cell>
          <cell r="E641">
            <v>1.75983511364179</v>
          </cell>
          <cell r="F641">
            <v>1.1607000000000001</v>
          </cell>
          <cell r="G641">
            <v>1.1617</v>
          </cell>
        </row>
        <row r="642">
          <cell r="A642">
            <v>35997</v>
          </cell>
          <cell r="B642">
            <v>640</v>
          </cell>
          <cell r="C642">
            <v>0.20370000000000002</v>
          </cell>
          <cell r="D642">
            <v>1.7975887773322901</v>
          </cell>
          <cell r="E642">
            <v>1.76108500195049</v>
          </cell>
          <cell r="F642">
            <v>1.161</v>
          </cell>
          <cell r="G642">
            <v>1.1607000000000001</v>
          </cell>
        </row>
        <row r="643">
          <cell r="A643">
            <v>35998</v>
          </cell>
          <cell r="B643">
            <v>641</v>
          </cell>
          <cell r="C643">
            <v>0.20250000000000001</v>
          </cell>
          <cell r="D643">
            <v>1.7989117846965199</v>
          </cell>
          <cell r="E643">
            <v>1.7623357779678099</v>
          </cell>
          <cell r="F643">
            <v>1.1619999999999999</v>
          </cell>
          <cell r="G643">
            <v>1.161</v>
          </cell>
        </row>
        <row r="644">
          <cell r="A644">
            <v>35999</v>
          </cell>
          <cell r="B644">
            <v>642</v>
          </cell>
          <cell r="C644">
            <v>0.20170000000000002</v>
          </cell>
          <cell r="D644">
            <v>1.80022862410115</v>
          </cell>
          <cell r="E644">
            <v>1.76358069072773</v>
          </cell>
          <cell r="F644">
            <v>1.1647000000000001</v>
          </cell>
          <cell r="G644">
            <v>1.1619999999999999</v>
          </cell>
        </row>
        <row r="645">
          <cell r="A645">
            <v>36000</v>
          </cell>
          <cell r="B645">
            <v>643</v>
          </cell>
          <cell r="C645">
            <v>0.20069999999999999</v>
          </cell>
          <cell r="D645">
            <v>1.8015416748549999</v>
          </cell>
          <cell r="E645">
            <v>1.76482198999499</v>
          </cell>
          <cell r="F645">
            <v>1.1655</v>
          </cell>
          <cell r="G645">
            <v>1.1647000000000001</v>
          </cell>
        </row>
        <row r="646">
          <cell r="A646">
            <v>36003</v>
          </cell>
          <cell r="B646">
            <v>644</v>
          </cell>
          <cell r="C646">
            <v>0.20030000000000001</v>
          </cell>
          <cell r="D646">
            <v>1.8028497382342801</v>
          </cell>
          <cell r="E646">
            <v>1.76605854287722</v>
          </cell>
          <cell r="F646">
            <v>1.1660999999999999</v>
          </cell>
          <cell r="G646">
            <v>1.1655</v>
          </cell>
        </row>
        <row r="647">
          <cell r="A647">
            <v>36004</v>
          </cell>
          <cell r="B647">
            <v>645</v>
          </cell>
          <cell r="C647">
            <v>0.19879999999999998</v>
          </cell>
          <cell r="D647">
            <v>1.8041563535820699</v>
          </cell>
          <cell r="E647">
            <v>1.76729369552366</v>
          </cell>
          <cell r="F647">
            <v>1.1635</v>
          </cell>
          <cell r="G647">
            <v>1.1660999999999999</v>
          </cell>
        </row>
        <row r="648">
          <cell r="A648">
            <v>36005</v>
          </cell>
          <cell r="B648">
            <v>646</v>
          </cell>
          <cell r="C648">
            <v>0.19649999999999998</v>
          </cell>
          <cell r="D648">
            <v>1.8054549672838101</v>
          </cell>
          <cell r="E648">
            <v>1.76852125304124</v>
          </cell>
          <cell r="F648">
            <v>1.1632</v>
          </cell>
          <cell r="G648">
            <v>1.1635</v>
          </cell>
        </row>
        <row r="649">
          <cell r="A649">
            <v>36006</v>
          </cell>
          <cell r="B649">
            <v>647</v>
          </cell>
          <cell r="C649">
            <v>0.19510000000000002</v>
          </cell>
          <cell r="D649">
            <v>1.80674074009331</v>
          </cell>
          <cell r="E649">
            <v>1.7697366416834599</v>
          </cell>
          <cell r="F649">
            <v>1.1624000000000001</v>
          </cell>
          <cell r="G649">
            <v>1.1632</v>
          </cell>
        </row>
        <row r="650">
          <cell r="A650">
            <v>36007</v>
          </cell>
          <cell r="B650">
            <v>648</v>
          </cell>
          <cell r="C650">
            <v>0.19539999999999999</v>
          </cell>
          <cell r="D650">
            <v>1.8080190272343299</v>
          </cell>
          <cell r="E650">
            <v>1.77094492433182</v>
          </cell>
          <cell r="F650">
            <v>1.1634</v>
          </cell>
          <cell r="G650">
            <v>1.1624000000000001</v>
          </cell>
        </row>
        <row r="651">
          <cell r="A651">
            <v>36010</v>
          </cell>
          <cell r="B651">
            <v>649</v>
          </cell>
          <cell r="C651">
            <v>0.1948</v>
          </cell>
          <cell r="D651">
            <v>1.8093000267953201</v>
          </cell>
          <cell r="E651">
            <v>1.77215574089357</v>
          </cell>
          <cell r="F651">
            <v>1.1642999999999999</v>
          </cell>
          <cell r="G651">
            <v>1.1634</v>
          </cell>
        </row>
        <row r="652">
          <cell r="A652">
            <v>36011</v>
          </cell>
          <cell r="B652">
            <v>650</v>
          </cell>
          <cell r="C652">
            <v>0.19450000000000001</v>
          </cell>
          <cell r="D652">
            <v>1.8105783153572499</v>
          </cell>
          <cell r="E652">
            <v>1.7733639650447299</v>
          </cell>
          <cell r="F652">
            <v>1.1658999999999999</v>
          </cell>
          <cell r="G652">
            <v>1.1642999999999999</v>
          </cell>
        </row>
        <row r="653">
          <cell r="A653">
            <v>36012</v>
          </cell>
          <cell r="B653">
            <v>651</v>
          </cell>
          <cell r="C653">
            <v>0.19399999999999998</v>
          </cell>
          <cell r="D653">
            <v>1.8118557145703</v>
          </cell>
          <cell r="E653">
            <v>1.7745713187582901</v>
          </cell>
          <cell r="F653">
            <v>1.1671</v>
          </cell>
          <cell r="G653">
            <v>1.1658999999999999</v>
          </cell>
        </row>
        <row r="654">
          <cell r="A654">
            <v>36013</v>
          </cell>
          <cell r="B654">
            <v>652</v>
          </cell>
          <cell r="C654">
            <v>0.19339999999999999</v>
          </cell>
          <cell r="D654">
            <v>1.813130989215</v>
          </cell>
          <cell r="E654">
            <v>1.7757766346602</v>
          </cell>
          <cell r="F654">
            <v>1.1680999999999999</v>
          </cell>
          <cell r="G654">
            <v>1.1671</v>
          </cell>
        </row>
        <row r="655">
          <cell r="A655">
            <v>36014</v>
          </cell>
          <cell r="B655">
            <v>653</v>
          </cell>
          <cell r="C655">
            <v>0.19309999999999999</v>
          </cell>
          <cell r="D655">
            <v>1.81440355333109</v>
          </cell>
          <cell r="E655">
            <v>1.77697935911839</v>
          </cell>
          <cell r="F655">
            <v>1.1682999999999999</v>
          </cell>
          <cell r="G655">
            <v>1.1680999999999999</v>
          </cell>
        </row>
        <row r="656">
          <cell r="A656">
            <v>36017</v>
          </cell>
          <cell r="B656">
            <v>654</v>
          </cell>
          <cell r="C656">
            <v>0.1928</v>
          </cell>
          <cell r="D656">
            <v>1.81567519620548</v>
          </cell>
          <cell r="E656">
            <v>1.77818118339064</v>
          </cell>
          <cell r="F656">
            <v>1.1692</v>
          </cell>
          <cell r="G656">
            <v>1.1682999999999999</v>
          </cell>
        </row>
        <row r="657">
          <cell r="A657">
            <v>36018</v>
          </cell>
          <cell r="B657">
            <v>655</v>
          </cell>
          <cell r="C657">
            <v>0.19219999999999998</v>
          </cell>
          <cell r="D657">
            <v>1.8169459146483</v>
          </cell>
          <cell r="E657">
            <v>1.77938210454774</v>
          </cell>
          <cell r="F657">
            <v>1.1689000000000001</v>
          </cell>
          <cell r="G657">
            <v>1.1692</v>
          </cell>
        </row>
        <row r="658">
          <cell r="A658">
            <v>36019</v>
          </cell>
          <cell r="B658">
            <v>656</v>
          </cell>
          <cell r="C658">
            <v>0.19170000000000001</v>
          </cell>
          <cell r="D658">
            <v>1.8182138885243</v>
          </cell>
          <cell r="E658">
            <v>1.7805804025573799</v>
          </cell>
          <cell r="F658">
            <v>1.17</v>
          </cell>
          <cell r="G658">
            <v>1.1689000000000001</v>
          </cell>
        </row>
        <row r="659">
          <cell r="A659">
            <v>36020</v>
          </cell>
          <cell r="B659">
            <v>657</v>
          </cell>
          <cell r="C659">
            <v>0.19159999999999999</v>
          </cell>
          <cell r="D659">
            <v>1.8194797290334901</v>
          </cell>
          <cell r="E659">
            <v>1.78177665523097</v>
          </cell>
          <cell r="F659">
            <v>1.1716</v>
          </cell>
          <cell r="G659">
            <v>1.17</v>
          </cell>
        </row>
        <row r="660">
          <cell r="A660">
            <v>36021</v>
          </cell>
          <cell r="B660">
            <v>658</v>
          </cell>
          <cell r="C660">
            <v>0.19140000000000001</v>
          </cell>
          <cell r="D660">
            <v>1.8207458321977401</v>
          </cell>
          <cell r="E660">
            <v>1.7829731269856599</v>
          </cell>
          <cell r="F660">
            <v>1.1716</v>
          </cell>
          <cell r="G660">
            <v>1.1716</v>
          </cell>
        </row>
        <row r="661">
          <cell r="A661">
            <v>36024</v>
          </cell>
          <cell r="B661">
            <v>659</v>
          </cell>
          <cell r="C661">
            <v>0.19159999999999999</v>
          </cell>
          <cell r="D661">
            <v>1.8220116147002801</v>
          </cell>
          <cell r="E661">
            <v>1.78416926660141</v>
          </cell>
          <cell r="F661">
            <v>1.173</v>
          </cell>
          <cell r="G661">
            <v>1.1716</v>
          </cell>
        </row>
        <row r="662">
          <cell r="A662">
            <v>36025</v>
          </cell>
          <cell r="B662">
            <v>660</v>
          </cell>
          <cell r="C662">
            <v>0.19159999999999999</v>
          </cell>
          <cell r="D662">
            <v>1.82327947970249</v>
          </cell>
          <cell r="E662">
            <v>1.7853673450063601</v>
          </cell>
          <cell r="F662">
            <v>1.1738999999999999</v>
          </cell>
          <cell r="G662">
            <v>1.173</v>
          </cell>
        </row>
        <row r="663">
          <cell r="A663">
            <v>36026</v>
          </cell>
          <cell r="B663">
            <v>661</v>
          </cell>
          <cell r="C663">
            <v>0.19109999999999999</v>
          </cell>
          <cell r="D663">
            <v>1.8245482269612401</v>
          </cell>
          <cell r="E663">
            <v>1.78656622792683</v>
          </cell>
          <cell r="F663">
            <v>1.1741999999999999</v>
          </cell>
          <cell r="G663">
            <v>1.1738999999999999</v>
          </cell>
        </row>
        <row r="664">
          <cell r="A664">
            <v>36027</v>
          </cell>
          <cell r="B664">
            <v>662</v>
          </cell>
          <cell r="C664">
            <v>0.19089999999999999</v>
          </cell>
          <cell r="D664">
            <v>1.8258148283404001</v>
          </cell>
          <cell r="E664">
            <v>1.7877630540026199</v>
          </cell>
          <cell r="F664">
            <v>1.1738</v>
          </cell>
          <cell r="G664">
            <v>1.1741999999999999</v>
          </cell>
        </row>
        <row r="665">
          <cell r="A665">
            <v>36028</v>
          </cell>
          <cell r="B665">
            <v>663</v>
          </cell>
          <cell r="C665">
            <v>0.19070000000000001</v>
          </cell>
          <cell r="D665">
            <v>1.8270810856983</v>
          </cell>
          <cell r="E665">
            <v>1.7889595259575799</v>
          </cell>
          <cell r="F665">
            <v>1.1753</v>
          </cell>
          <cell r="G665">
            <v>1.1738</v>
          </cell>
        </row>
        <row r="666">
          <cell r="A666">
            <v>36031</v>
          </cell>
          <cell r="B666">
            <v>664</v>
          </cell>
          <cell r="C666">
            <v>0.19079999999999997</v>
          </cell>
          <cell r="D666">
            <v>1.82834699709934</v>
          </cell>
          <cell r="E666">
            <v>1.7901556420073299</v>
          </cell>
          <cell r="F666">
            <v>1.175</v>
          </cell>
          <cell r="G666">
            <v>1.1753</v>
          </cell>
        </row>
        <row r="667">
          <cell r="A667">
            <v>36032</v>
          </cell>
          <cell r="B667">
            <v>665</v>
          </cell>
          <cell r="C667">
            <v>0.19039999999999999</v>
          </cell>
          <cell r="D667">
            <v>1.8296144072377301</v>
          </cell>
          <cell r="E667">
            <v>1.79135314514218</v>
          </cell>
          <cell r="F667">
            <v>1.1747000000000001</v>
          </cell>
          <cell r="G667">
            <v>1.175</v>
          </cell>
        </row>
        <row r="668">
          <cell r="A668">
            <v>36033</v>
          </cell>
          <cell r="B668">
            <v>666</v>
          </cell>
          <cell r="C668">
            <v>0.19039999999999999</v>
          </cell>
          <cell r="D668">
            <v>1.83088024426152</v>
          </cell>
          <cell r="E668">
            <v>1.7925491329336301</v>
          </cell>
          <cell r="F668">
            <v>1.1728000000000001</v>
          </cell>
          <cell r="G668">
            <v>1.1747000000000001</v>
          </cell>
        </row>
        <row r="669">
          <cell r="A669">
            <v>36034</v>
          </cell>
          <cell r="B669">
            <v>667</v>
          </cell>
          <cell r="C669">
            <v>0.19020000000000001</v>
          </cell>
          <cell r="D669">
            <v>1.8321469570673199</v>
          </cell>
          <cell r="E669">
            <v>1.7937459192202301</v>
          </cell>
          <cell r="F669">
            <v>1.1753</v>
          </cell>
          <cell r="G669">
            <v>1.1728000000000001</v>
          </cell>
        </row>
        <row r="670">
          <cell r="A670">
            <v>36035</v>
          </cell>
          <cell r="B670">
            <v>668</v>
          </cell>
          <cell r="C670">
            <v>0.18960000000000002</v>
          </cell>
          <cell r="D670">
            <v>1.83341333704404</v>
          </cell>
          <cell r="E670">
            <v>1.79494236209832</v>
          </cell>
          <cell r="F670">
            <v>1.1762999999999999</v>
          </cell>
          <cell r="G670">
            <v>1.1753</v>
          </cell>
        </row>
        <row r="671">
          <cell r="A671">
            <v>36038</v>
          </cell>
          <cell r="B671">
            <v>669</v>
          </cell>
          <cell r="C671">
            <v>0.18989999999999999</v>
          </cell>
          <cell r="D671">
            <v>1.8346769071818001</v>
          </cell>
          <cell r="E671">
            <v>1.7961361214534299</v>
          </cell>
          <cell r="F671">
            <v>1.1769000000000001</v>
          </cell>
          <cell r="G671">
            <v>1.1762999999999999</v>
          </cell>
        </row>
        <row r="672">
          <cell r="A672">
            <v>36039</v>
          </cell>
          <cell r="B672">
            <v>670</v>
          </cell>
          <cell r="C672">
            <v>0.19030000000000002</v>
          </cell>
          <cell r="D672">
            <v>1.83594320118314</v>
          </cell>
          <cell r="E672">
            <v>1.79733242534417</v>
          </cell>
          <cell r="F672">
            <v>1.1772</v>
          </cell>
          <cell r="G672">
            <v>1.1769000000000001</v>
          </cell>
        </row>
        <row r="673">
          <cell r="A673">
            <v>36040</v>
          </cell>
          <cell r="B673">
            <v>671</v>
          </cell>
          <cell r="C673">
            <v>0.1905</v>
          </cell>
          <cell r="D673">
            <v>1.8372128109850501</v>
          </cell>
          <cell r="E673">
            <v>1.79853183281104</v>
          </cell>
          <cell r="F673">
            <v>1.1774</v>
          </cell>
          <cell r="G673">
            <v>1.1772</v>
          </cell>
        </row>
        <row r="674">
          <cell r="A674">
            <v>36041</v>
          </cell>
          <cell r="B674">
            <v>672</v>
          </cell>
          <cell r="C674">
            <v>0.191</v>
          </cell>
          <cell r="D674">
            <v>1.8384845296928101</v>
          </cell>
          <cell r="E674">
            <v>1.799733203515</v>
          </cell>
          <cell r="F674">
            <v>1.1779999999999999</v>
          </cell>
          <cell r="G674">
            <v>1.1774</v>
          </cell>
        </row>
        <row r="675">
          <cell r="A675">
            <v>36042</v>
          </cell>
          <cell r="B675">
            <v>673</v>
          </cell>
          <cell r="C675">
            <v>0.19269999999999998</v>
          </cell>
          <cell r="D675">
            <v>1.8397601805685799</v>
          </cell>
          <cell r="E675">
            <v>1.8009382596947701</v>
          </cell>
          <cell r="F675">
            <v>1.1783999999999999</v>
          </cell>
          <cell r="G675">
            <v>1.1779999999999999</v>
          </cell>
        </row>
        <row r="676">
          <cell r="A676">
            <v>36046</v>
          </cell>
          <cell r="B676">
            <v>674</v>
          </cell>
          <cell r="C676">
            <v>0.29809999999999998</v>
          </cell>
          <cell r="D676">
            <v>1.84104714800769</v>
          </cell>
          <cell r="E676">
            <v>1.8021539766736501</v>
          </cell>
          <cell r="F676">
            <v>1.1769000000000001</v>
          </cell>
          <cell r="G676">
            <v>1.1783999999999999</v>
          </cell>
        </row>
        <row r="677">
          <cell r="A677">
            <v>36047</v>
          </cell>
          <cell r="B677">
            <v>675</v>
          </cell>
          <cell r="C677">
            <v>0.30499999999999999</v>
          </cell>
          <cell r="D677">
            <v>1.84295421510643</v>
          </cell>
          <cell r="E677">
            <v>1.8039554186192901</v>
          </cell>
          <cell r="F677">
            <v>1.1792</v>
          </cell>
          <cell r="G677">
            <v>1.1769000000000001</v>
          </cell>
        </row>
        <row r="678">
          <cell r="A678">
            <v>36048</v>
          </cell>
          <cell r="B678">
            <v>676</v>
          </cell>
          <cell r="C678">
            <v>0.31010000000000004</v>
          </cell>
          <cell r="D678">
            <v>1.8449020702754599</v>
          </cell>
          <cell r="E678">
            <v>1.8057953229007</v>
          </cell>
          <cell r="F678">
            <v>1.1794</v>
          </cell>
          <cell r="G678">
            <v>1.1792</v>
          </cell>
        </row>
        <row r="679">
          <cell r="A679">
            <v>36049</v>
          </cell>
          <cell r="B679">
            <v>677</v>
          </cell>
          <cell r="C679">
            <v>0.42070000000000002</v>
          </cell>
          <cell r="D679">
            <v>1.84688056170464</v>
          </cell>
          <cell r="E679">
            <v>1.8076640965092501</v>
          </cell>
          <cell r="F679">
            <v>1.1793</v>
          </cell>
          <cell r="G679">
            <v>1.1794</v>
          </cell>
        </row>
        <row r="680">
          <cell r="A680">
            <v>36052</v>
          </cell>
          <cell r="B680">
            <v>678</v>
          </cell>
          <cell r="C680">
            <v>0.40740000000000004</v>
          </cell>
          <cell r="D680">
            <v>1.8494558888974899</v>
          </cell>
          <cell r="E680">
            <v>1.81009651697477</v>
          </cell>
          <cell r="F680">
            <v>1.1802999999999999</v>
          </cell>
          <cell r="G680">
            <v>1.1793</v>
          </cell>
        </row>
        <row r="681">
          <cell r="A681">
            <v>36053</v>
          </cell>
          <cell r="B681">
            <v>679</v>
          </cell>
          <cell r="C681">
            <v>0.39649999999999996</v>
          </cell>
          <cell r="D681">
            <v>1.85196569301152</v>
          </cell>
          <cell r="E681">
            <v>1.81246693475139</v>
          </cell>
          <cell r="F681">
            <v>1.1798</v>
          </cell>
          <cell r="G681">
            <v>1.1802999999999999</v>
          </cell>
        </row>
        <row r="682">
          <cell r="A682">
            <v>36054</v>
          </cell>
          <cell r="B682">
            <v>680</v>
          </cell>
          <cell r="C682">
            <v>0.39100000000000001</v>
          </cell>
          <cell r="D682">
            <v>1.8544216773153099</v>
          </cell>
          <cell r="E682">
            <v>1.81478641167102</v>
          </cell>
          <cell r="F682">
            <v>1.1796</v>
          </cell>
          <cell r="G682">
            <v>1.1798</v>
          </cell>
        </row>
        <row r="683">
          <cell r="A683">
            <v>36055</v>
          </cell>
          <cell r="B683">
            <v>681</v>
          </cell>
          <cell r="C683">
            <v>0.39270000000000005</v>
          </cell>
          <cell r="D683">
            <v>1.85685184129078</v>
          </cell>
          <cell r="E683">
            <v>1.8170813970097099</v>
          </cell>
          <cell r="F683">
            <v>1.1800999999999999</v>
          </cell>
          <cell r="G683">
            <v>1.1796</v>
          </cell>
        </row>
        <row r="684">
          <cell r="A684">
            <v>36056</v>
          </cell>
          <cell r="B684">
            <v>682</v>
          </cell>
          <cell r="C684">
            <v>0.39329999999999998</v>
          </cell>
          <cell r="D684">
            <v>1.8592942142231801</v>
          </cell>
          <cell r="E684">
            <v>1.8193878065250499</v>
          </cell>
          <cell r="F684">
            <v>1.1808000000000001</v>
          </cell>
          <cell r="G684">
            <v>1.1800999999999999</v>
          </cell>
        </row>
        <row r="685">
          <cell r="A685">
            <v>36059</v>
          </cell>
          <cell r="B685">
            <v>683</v>
          </cell>
          <cell r="C685">
            <v>0.39880000000000004</v>
          </cell>
          <cell r="D685">
            <v>1.8617429790750799</v>
          </cell>
          <cell r="E685">
            <v>1.8217001458136699</v>
          </cell>
          <cell r="F685">
            <v>1.1816</v>
          </cell>
          <cell r="G685">
            <v>1.1808000000000001</v>
          </cell>
        </row>
        <row r="686">
          <cell r="A686">
            <v>36060</v>
          </cell>
          <cell r="B686">
            <v>684</v>
          </cell>
          <cell r="C686">
            <v>0.39880000000000004</v>
          </cell>
          <cell r="D686">
            <v>1.8642241053258599</v>
          </cell>
          <cell r="E686">
            <v>1.8240429357261401</v>
          </cell>
          <cell r="F686">
            <v>1.1830000000000001</v>
          </cell>
          <cell r="G686">
            <v>1.1816</v>
          </cell>
        </row>
        <row r="687">
          <cell r="A687">
            <v>36061</v>
          </cell>
          <cell r="B687">
            <v>685</v>
          </cell>
          <cell r="C687">
            <v>0.3987</v>
          </cell>
          <cell r="D687">
            <v>1.86670853814879</v>
          </cell>
          <cell r="E687">
            <v>1.82638873857385</v>
          </cell>
          <cell r="F687">
            <v>1.1838</v>
          </cell>
          <cell r="G687">
            <v>1.1830000000000001</v>
          </cell>
        </row>
        <row r="688">
          <cell r="A688">
            <v>36062</v>
          </cell>
          <cell r="B688">
            <v>686</v>
          </cell>
          <cell r="C688">
            <v>0.39360000000000001</v>
          </cell>
          <cell r="D688">
            <v>1.8691957592721</v>
          </cell>
          <cell r="E688">
            <v>1.8287370647413399</v>
          </cell>
          <cell r="F688">
            <v>1.1835</v>
          </cell>
          <cell r="G688">
            <v>1.1838</v>
          </cell>
        </row>
        <row r="689">
          <cell r="A689">
            <v>36063</v>
          </cell>
          <cell r="B689">
            <v>687</v>
          </cell>
          <cell r="C689">
            <v>0.39979999999999999</v>
          </cell>
          <cell r="D689">
            <v>1.8716591536712901</v>
          </cell>
          <cell r="E689">
            <v>1.8310627864314299</v>
          </cell>
          <cell r="F689">
            <v>1.1848000000000001</v>
          </cell>
          <cell r="G689">
            <v>1.1835</v>
          </cell>
        </row>
        <row r="690">
          <cell r="A690">
            <v>36066</v>
          </cell>
          <cell r="B690">
            <v>688</v>
          </cell>
          <cell r="C690">
            <v>0.4007</v>
          </cell>
          <cell r="D690">
            <v>1.87415881062079</v>
          </cell>
          <cell r="E690">
            <v>1.8334226353396801</v>
          </cell>
          <cell r="F690">
            <v>1.1849000000000001</v>
          </cell>
          <cell r="G690">
            <v>1.1848000000000001</v>
          </cell>
        </row>
        <row r="691">
          <cell r="A691">
            <v>36067</v>
          </cell>
          <cell r="B691">
            <v>689</v>
          </cell>
          <cell r="C691">
            <v>0.40130000000000005</v>
          </cell>
          <cell r="D691">
            <v>1.8766666037836901</v>
          </cell>
          <cell r="E691">
            <v>1.83579005487651</v>
          </cell>
          <cell r="F691">
            <v>1.1850000000000001</v>
          </cell>
          <cell r="G691">
            <v>1.1849000000000001</v>
          </cell>
        </row>
        <row r="692">
          <cell r="A692">
            <v>36068</v>
          </cell>
          <cell r="B692">
            <v>690</v>
          </cell>
          <cell r="C692">
            <v>0.40250000000000002</v>
          </cell>
          <cell r="D692">
            <v>1.8791809429327699</v>
          </cell>
          <cell r="E692">
            <v>1.8381635429736201</v>
          </cell>
          <cell r="F692">
            <v>1.1856</v>
          </cell>
          <cell r="G692">
            <v>1.1850000000000001</v>
          </cell>
        </row>
        <row r="693">
          <cell r="A693">
            <v>36069</v>
          </cell>
          <cell r="B693">
            <v>691</v>
          </cell>
          <cell r="C693">
            <v>0.40429999999999999</v>
          </cell>
          <cell r="D693">
            <v>1.88170503998351</v>
          </cell>
          <cell r="E693">
            <v>1.8405461307617801</v>
          </cell>
          <cell r="F693">
            <v>1.1807000000000001</v>
          </cell>
          <cell r="G693">
            <v>1.1856</v>
          </cell>
        </row>
        <row r="694">
          <cell r="A694">
            <v>36070</v>
          </cell>
          <cell r="B694">
            <v>692</v>
          </cell>
          <cell r="C694">
            <v>0.40500000000000003</v>
          </cell>
          <cell r="D694">
            <v>1.8842421052548199</v>
          </cell>
          <cell r="E694">
            <v>1.8429408472951601</v>
          </cell>
          <cell r="F694">
            <v>1.1837</v>
          </cell>
          <cell r="G694">
            <v>1.1807000000000001</v>
          </cell>
        </row>
        <row r="695">
          <cell r="A695">
            <v>36073</v>
          </cell>
          <cell r="B695">
            <v>693</v>
          </cell>
          <cell r="C695">
            <v>0.40659999999999996</v>
          </cell>
          <cell r="D695">
            <v>1.88678634084228</v>
          </cell>
          <cell r="E695">
            <v>1.8453422186622099</v>
          </cell>
          <cell r="F695">
            <v>1.1859999999999999</v>
          </cell>
          <cell r="G695">
            <v>1.1837</v>
          </cell>
        </row>
        <row r="696">
          <cell r="A696">
            <v>36074</v>
          </cell>
          <cell r="B696">
            <v>694</v>
          </cell>
          <cell r="C696">
            <v>0.4073</v>
          </cell>
          <cell r="D696">
            <v>1.8893425401089901</v>
          </cell>
          <cell r="E696">
            <v>1.84775476805518</v>
          </cell>
          <cell r="F696">
            <v>1.1849000000000001</v>
          </cell>
          <cell r="G696">
            <v>1.1859999999999999</v>
          </cell>
        </row>
        <row r="697">
          <cell r="A697">
            <v>36075</v>
          </cell>
          <cell r="B697">
            <v>695</v>
          </cell>
          <cell r="C697">
            <v>0.40700000000000003</v>
          </cell>
          <cell r="D697">
            <v>1.89190592449371</v>
          </cell>
          <cell r="E697">
            <v>1.8501739842227201</v>
          </cell>
          <cell r="F697">
            <v>1.1831</v>
          </cell>
          <cell r="G697">
            <v>1.1849000000000001</v>
          </cell>
        </row>
        <row r="698">
          <cell r="A698">
            <v>36076</v>
          </cell>
          <cell r="B698">
            <v>696</v>
          </cell>
          <cell r="C698">
            <v>0.40880000000000005</v>
          </cell>
          <cell r="D698">
            <v>1.8944711975748501</v>
          </cell>
          <cell r="E698">
            <v>1.8525948680546001</v>
          </cell>
          <cell r="F698">
            <v>1.1846000000000001</v>
          </cell>
          <cell r="G698">
            <v>1.1831</v>
          </cell>
        </row>
        <row r="699">
          <cell r="A699">
            <v>36077</v>
          </cell>
          <cell r="B699">
            <v>697</v>
          </cell>
          <cell r="C699">
            <v>0.41</v>
          </cell>
          <cell r="D699">
            <v>1.8970495728747501</v>
          </cell>
          <cell r="E699">
            <v>1.8550280013134799</v>
          </cell>
          <cell r="F699">
            <v>1.1867000000000001</v>
          </cell>
          <cell r="G699">
            <v>1.1846000000000001</v>
          </cell>
        </row>
        <row r="700">
          <cell r="A700">
            <v>36081</v>
          </cell>
          <cell r="B700">
            <v>698</v>
          </cell>
          <cell r="C700">
            <v>0.41119999999999995</v>
          </cell>
          <cell r="D700">
            <v>1.8996378693709901</v>
          </cell>
          <cell r="E700">
            <v>1.8574703807092601</v>
          </cell>
          <cell r="F700">
            <v>1.1877</v>
          </cell>
          <cell r="G700">
            <v>1.1867000000000001</v>
          </cell>
        </row>
        <row r="701">
          <cell r="A701">
            <v>36082</v>
          </cell>
          <cell r="B701">
            <v>699</v>
          </cell>
          <cell r="C701">
            <v>0.4128</v>
          </cell>
          <cell r="D701">
            <v>1.9022361180631999</v>
          </cell>
          <cell r="E701">
            <v>1.8599220343181</v>
          </cell>
          <cell r="F701">
            <v>1.1888000000000001</v>
          </cell>
          <cell r="G701">
            <v>1.1877</v>
          </cell>
        </row>
        <row r="702">
          <cell r="A702">
            <v>36083</v>
          </cell>
          <cell r="B702">
            <v>700</v>
          </cell>
          <cell r="C702">
            <v>0.4138</v>
          </cell>
          <cell r="D702">
            <v>1.9048464805985701</v>
          </cell>
          <cell r="E702">
            <v>1.86238500054753</v>
          </cell>
          <cell r="F702">
            <v>1.1886000000000001</v>
          </cell>
          <cell r="G702">
            <v>1.1888000000000001</v>
          </cell>
        </row>
        <row r="703">
          <cell r="A703">
            <v>36084</v>
          </cell>
          <cell r="B703">
            <v>701</v>
          </cell>
          <cell r="C703">
            <v>0.41409999999999997</v>
          </cell>
          <cell r="D703">
            <v>1.90746579689711</v>
          </cell>
          <cell r="E703">
            <v>1.8648562964212501</v>
          </cell>
          <cell r="F703">
            <v>1.1886000000000001</v>
          </cell>
          <cell r="G703">
            <v>1.1886000000000001</v>
          </cell>
        </row>
        <row r="704">
          <cell r="A704">
            <v>36087</v>
          </cell>
          <cell r="B704">
            <v>702</v>
          </cell>
          <cell r="C704">
            <v>0.41470000000000001</v>
          </cell>
          <cell r="D704">
            <v>1.9100903172363799</v>
          </cell>
          <cell r="E704">
            <v>1.8673323832389801</v>
          </cell>
          <cell r="F704">
            <v>1.1899</v>
          </cell>
          <cell r="G704">
            <v>1.1886000000000001</v>
          </cell>
        </row>
        <row r="705">
          <cell r="A705">
            <v>36088</v>
          </cell>
          <cell r="B705">
            <v>703</v>
          </cell>
          <cell r="C705">
            <v>0.41549999999999998</v>
          </cell>
          <cell r="D705">
            <v>1.9127216576574</v>
          </cell>
          <cell r="E705">
            <v>1.86981478503194</v>
          </cell>
          <cell r="F705">
            <v>1.1896</v>
          </cell>
          <cell r="G705">
            <v>1.1899</v>
          </cell>
        </row>
        <row r="706">
          <cell r="A706">
            <v>36089</v>
          </cell>
          <cell r="B706">
            <v>704</v>
          </cell>
          <cell r="C706">
            <v>0.41689999999999999</v>
          </cell>
          <cell r="D706">
            <v>1.91536092663672</v>
          </cell>
          <cell r="E706">
            <v>1.87230454672548</v>
          </cell>
          <cell r="F706">
            <v>1.1899</v>
          </cell>
          <cell r="G706">
            <v>1.1896</v>
          </cell>
        </row>
        <row r="707">
          <cell r="A707">
            <v>36090</v>
          </cell>
          <cell r="B707">
            <v>705</v>
          </cell>
          <cell r="C707">
            <v>0.41710000000000003</v>
          </cell>
          <cell r="D707">
            <v>1.9180113647797801</v>
          </cell>
          <cell r="E707">
            <v>1.87480472429565</v>
          </cell>
          <cell r="F707">
            <v>1.1904999999999999</v>
          </cell>
          <cell r="G707">
            <v>1.1899</v>
          </cell>
        </row>
        <row r="708">
          <cell r="A708">
            <v>36091</v>
          </cell>
          <cell r="B708">
            <v>706</v>
          </cell>
          <cell r="C708">
            <v>0.4178</v>
          </cell>
          <cell r="D708">
            <v>1.9206665446325</v>
          </cell>
          <cell r="E708">
            <v>1.87730925361666</v>
          </cell>
          <cell r="F708">
            <v>1.1911</v>
          </cell>
          <cell r="G708">
            <v>1.1904999999999999</v>
          </cell>
        </row>
        <row r="709">
          <cell r="A709">
            <v>36094</v>
          </cell>
          <cell r="B709">
            <v>707</v>
          </cell>
          <cell r="C709">
            <v>0.41869999999999996</v>
          </cell>
          <cell r="D709">
            <v>1.9233291646633199</v>
          </cell>
          <cell r="E709">
            <v>1.8798206794513099</v>
          </cell>
          <cell r="F709">
            <v>1.1913</v>
          </cell>
          <cell r="G709">
            <v>1.1911</v>
          </cell>
        </row>
        <row r="710">
          <cell r="A710">
            <v>36095</v>
          </cell>
          <cell r="B710">
            <v>708</v>
          </cell>
          <cell r="C710">
            <v>0.41899999999999998</v>
          </cell>
          <cell r="D710">
            <v>1.9260003226737901</v>
          </cell>
          <cell r="E710">
            <v>1.8823400363678799</v>
          </cell>
          <cell r="F710">
            <v>1.1921999999999999</v>
          </cell>
          <cell r="G710">
            <v>1.1913</v>
          </cell>
        </row>
        <row r="711">
          <cell r="A711">
            <v>36096</v>
          </cell>
          <cell r="B711">
            <v>709</v>
          </cell>
          <cell r="C711">
            <v>0.4194</v>
          </cell>
          <cell r="D711">
            <v>1.9286768082821999</v>
          </cell>
          <cell r="E711">
            <v>1.8848642955799</v>
          </cell>
          <cell r="F711">
            <v>1.1923999999999999</v>
          </cell>
          <cell r="G711">
            <v>1.1921999999999999</v>
          </cell>
        </row>
        <row r="712">
          <cell r="A712">
            <v>36097</v>
          </cell>
          <cell r="B712">
            <v>710</v>
          </cell>
          <cell r="C712">
            <v>0.42060000000000003</v>
          </cell>
          <cell r="D712">
            <v>1.93135917341362</v>
          </cell>
          <cell r="E712">
            <v>1.88739397704013</v>
          </cell>
          <cell r="F712">
            <v>1.1921999999999999</v>
          </cell>
          <cell r="G712">
            <v>1.1923999999999999</v>
          </cell>
        </row>
        <row r="713">
          <cell r="A713">
            <v>36098</v>
          </cell>
          <cell r="B713">
            <v>711</v>
          </cell>
          <cell r="C713">
            <v>0.42119999999999996</v>
          </cell>
          <cell r="D713">
            <v>1.9340517584916399</v>
          </cell>
          <cell r="E713">
            <v>1.88993317327891</v>
          </cell>
          <cell r="F713">
            <v>1.1932</v>
          </cell>
          <cell r="G713">
            <v>1.1921999999999999</v>
          </cell>
        </row>
        <row r="714">
          <cell r="A714">
            <v>36102</v>
          </cell>
          <cell r="B714">
            <v>712</v>
          </cell>
          <cell r="C714">
            <v>0.42210000000000003</v>
          </cell>
          <cell r="D714">
            <v>1.93675134661718</v>
          </cell>
          <cell r="E714">
            <v>1.89247884957257</v>
          </cell>
          <cell r="F714">
            <v>1.1929000000000001</v>
          </cell>
          <cell r="G714">
            <v>1.1932</v>
          </cell>
        </row>
        <row r="715">
          <cell r="A715">
            <v>36103</v>
          </cell>
          <cell r="B715">
            <v>713</v>
          </cell>
          <cell r="C715">
            <v>0.41969999999999996</v>
          </cell>
          <cell r="D715">
            <v>1.93945958349521</v>
          </cell>
          <cell r="E715">
            <v>1.8950325569364701</v>
          </cell>
          <cell r="F715">
            <v>1.1916</v>
          </cell>
          <cell r="G715">
            <v>1.1929000000000001</v>
          </cell>
        </row>
        <row r="716">
          <cell r="A716">
            <v>36104</v>
          </cell>
          <cell r="B716">
            <v>714</v>
          </cell>
          <cell r="C716">
            <v>0.41820000000000002</v>
          </cell>
          <cell r="D716">
            <v>1.9421585742407901</v>
          </cell>
          <cell r="E716">
            <v>1.8975774213611101</v>
          </cell>
          <cell r="F716">
            <v>1.1904999999999999</v>
          </cell>
          <cell r="G716">
            <v>1.1916</v>
          </cell>
        </row>
        <row r="717">
          <cell r="A717">
            <v>36105</v>
          </cell>
          <cell r="B717">
            <v>715</v>
          </cell>
          <cell r="C717">
            <v>0.41830000000000001</v>
          </cell>
          <cell r="D717">
            <v>1.9448531638898601</v>
          </cell>
          <cell r="E717">
            <v>1.90011801243675</v>
          </cell>
          <cell r="F717">
            <v>1.1883999999999999</v>
          </cell>
          <cell r="G717">
            <v>1.1904999999999999</v>
          </cell>
        </row>
        <row r="718">
          <cell r="A718">
            <v>36108</v>
          </cell>
          <cell r="B718">
            <v>716</v>
          </cell>
          <cell r="C718">
            <v>0.41759999999999997</v>
          </cell>
          <cell r="D718">
            <v>1.94755203662539</v>
          </cell>
          <cell r="E718">
            <v>1.9026625184207999</v>
          </cell>
          <cell r="F718">
            <v>1.1899</v>
          </cell>
          <cell r="G718">
            <v>1.1883999999999999</v>
          </cell>
        </row>
        <row r="719">
          <cell r="A719">
            <v>36109</v>
          </cell>
          <cell r="B719">
            <v>717</v>
          </cell>
          <cell r="C719">
            <v>0.41689999999999999</v>
          </cell>
          <cell r="D719">
            <v>1.9502508373846199</v>
          </cell>
          <cell r="E719">
            <v>1.90520683313454</v>
          </cell>
          <cell r="F719">
            <v>1.1911</v>
          </cell>
          <cell r="G719">
            <v>1.1899</v>
          </cell>
        </row>
        <row r="720">
          <cell r="A720">
            <v>36110</v>
          </cell>
          <cell r="B720">
            <v>718</v>
          </cell>
          <cell r="C720">
            <v>0.36659999999999998</v>
          </cell>
          <cell r="D720">
            <v>1.95294955548838</v>
          </cell>
          <cell r="E720">
            <v>1.90775094669719</v>
          </cell>
          <cell r="F720">
            <v>1.1908000000000001</v>
          </cell>
          <cell r="G720">
            <v>1.1911</v>
          </cell>
        </row>
        <row r="721">
          <cell r="A721">
            <v>36111</v>
          </cell>
          <cell r="B721">
            <v>719</v>
          </cell>
          <cell r="C721">
            <v>0.38439999999999996</v>
          </cell>
          <cell r="D721">
            <v>1.95537152540911</v>
          </cell>
          <cell r="E721">
            <v>1.9100340560367499</v>
          </cell>
          <cell r="F721">
            <v>1.1913</v>
          </cell>
          <cell r="G721">
            <v>1.1908000000000001</v>
          </cell>
        </row>
        <row r="722">
          <cell r="A722">
            <v>36112</v>
          </cell>
          <cell r="B722">
            <v>720</v>
          </cell>
          <cell r="C722">
            <v>0.38109999999999999</v>
          </cell>
          <cell r="D722">
            <v>1.9578970246101799</v>
          </cell>
          <cell r="E722">
            <v>1.9124146557285</v>
          </cell>
          <cell r="F722">
            <v>1.1913</v>
          </cell>
          <cell r="G722">
            <v>1.1913</v>
          </cell>
        </row>
        <row r="723">
          <cell r="A723">
            <v>36115</v>
          </cell>
          <cell r="B723">
            <v>721</v>
          </cell>
          <cell r="C723">
            <v>0.37790000000000001</v>
          </cell>
          <cell r="D723">
            <v>1.9604072248064599</v>
          </cell>
          <cell r="E723">
            <v>1.9147807273647499</v>
          </cell>
          <cell r="F723">
            <v>1.1909000000000001</v>
          </cell>
          <cell r="G723">
            <v>1.1913</v>
          </cell>
        </row>
        <row r="724">
          <cell r="A724">
            <v>36116</v>
          </cell>
          <cell r="B724">
            <v>722</v>
          </cell>
          <cell r="C724">
            <v>0.37189999999999995</v>
          </cell>
          <cell r="D724">
            <v>1.9629025879547699</v>
          </cell>
          <cell r="E724">
            <v>1.9171327084437699</v>
          </cell>
          <cell r="F724">
            <v>1.1909000000000001</v>
          </cell>
          <cell r="G724">
            <v>1.1909000000000001</v>
          </cell>
        </row>
        <row r="725">
          <cell r="A725">
            <v>36117</v>
          </cell>
          <cell r="B725">
            <v>723</v>
          </cell>
          <cell r="C725">
            <v>0.36749999999999999</v>
          </cell>
          <cell r="D725">
            <v>1.96536709067005</v>
          </cell>
          <cell r="E725">
            <v>1.9194554989565</v>
          </cell>
          <cell r="F725">
            <v>1.1913</v>
          </cell>
          <cell r="G725">
            <v>1.1909000000000001</v>
          </cell>
        </row>
        <row r="726">
          <cell r="A726">
            <v>36118</v>
          </cell>
          <cell r="B726">
            <v>724</v>
          </cell>
          <cell r="C726">
            <v>0.36149999999999999</v>
          </cell>
          <cell r="D726">
            <v>1.96780958992932</v>
          </cell>
          <cell r="E726">
            <v>1.92175745020707</v>
          </cell>
          <cell r="F726">
            <v>1.1932</v>
          </cell>
          <cell r="G726">
            <v>1.1913</v>
          </cell>
        </row>
        <row r="727">
          <cell r="A727">
            <v>36119</v>
          </cell>
          <cell r="B727">
            <v>725</v>
          </cell>
          <cell r="C727">
            <v>0.3579</v>
          </cell>
          <cell r="D727">
            <v>1.9702207470198601</v>
          </cell>
          <cell r="E727">
            <v>1.9240297640816799</v>
          </cell>
          <cell r="F727">
            <v>1.1950000000000001</v>
          </cell>
          <cell r="G727">
            <v>1.1932</v>
          </cell>
        </row>
        <row r="728">
          <cell r="A728">
            <v>36122</v>
          </cell>
          <cell r="B728">
            <v>726</v>
          </cell>
          <cell r="C728">
            <v>0.35299999999999998</v>
          </cell>
          <cell r="D728">
            <v>1.9726141317789201</v>
          </cell>
          <cell r="E728">
            <v>1.9262852324077999</v>
          </cell>
          <cell r="F728">
            <v>1.1974</v>
          </cell>
          <cell r="G728">
            <v>1.1950000000000001</v>
          </cell>
        </row>
        <row r="729">
          <cell r="A729">
            <v>36123</v>
          </cell>
          <cell r="B729">
            <v>727</v>
          </cell>
          <cell r="C729">
            <v>0.34889999999999999</v>
          </cell>
          <cell r="D729">
            <v>1.9749820972349901</v>
          </cell>
          <cell r="E729">
            <v>1.92851665143033</v>
          </cell>
          <cell r="F729">
            <v>1.1978</v>
          </cell>
          <cell r="G729">
            <v>1.1974</v>
          </cell>
        </row>
        <row r="730">
          <cell r="A730">
            <v>36124</v>
          </cell>
          <cell r="B730">
            <v>728</v>
          </cell>
          <cell r="C730">
            <v>0.34490000000000004</v>
          </cell>
          <cell r="D730">
            <v>1.9773290869600599</v>
          </cell>
          <cell r="E730">
            <v>1.93072821145655</v>
          </cell>
          <cell r="F730">
            <v>1.1981999999999999</v>
          </cell>
          <cell r="G730">
            <v>1.1978</v>
          </cell>
        </row>
        <row r="731">
          <cell r="A731">
            <v>36125</v>
          </cell>
          <cell r="B731">
            <v>729</v>
          </cell>
          <cell r="C731">
            <v>0.3458</v>
          </cell>
          <cell r="D731">
            <v>1.9796555332706101</v>
          </cell>
          <cell r="E731">
            <v>1.93292032242556</v>
          </cell>
          <cell r="F731">
            <v>1.1992</v>
          </cell>
          <cell r="G731">
            <v>1.1981999999999999</v>
          </cell>
        </row>
        <row r="732">
          <cell r="A732">
            <v>36126</v>
          </cell>
          <cell r="B732">
            <v>730</v>
          </cell>
          <cell r="C732">
            <v>0.34380000000000005</v>
          </cell>
          <cell r="D732">
            <v>1.9819899826685501</v>
          </cell>
          <cell r="E732">
            <v>1.9351198838875801</v>
          </cell>
          <cell r="F732">
            <v>1.2002999999999999</v>
          </cell>
          <cell r="G732">
            <v>1.1992</v>
          </cell>
        </row>
        <row r="733">
          <cell r="A733">
            <v>36129</v>
          </cell>
          <cell r="B733">
            <v>731</v>
          </cell>
          <cell r="C733">
            <v>0.34210000000000002</v>
          </cell>
          <cell r="D733">
            <v>1.9843154713351101</v>
          </cell>
          <cell r="E733">
            <v>1.93731091205566</v>
          </cell>
          <cell r="F733">
            <v>1.2012</v>
          </cell>
          <cell r="G733">
            <v>1.2002999999999999</v>
          </cell>
        </row>
        <row r="734">
          <cell r="A734">
            <v>36130</v>
          </cell>
          <cell r="B734">
            <v>732</v>
          </cell>
          <cell r="C734">
            <v>0.3392</v>
          </cell>
          <cell r="D734">
            <v>1.9866337074139599</v>
          </cell>
          <cell r="E734">
            <v>1.93949501739226</v>
          </cell>
          <cell r="F734">
            <v>1.2016</v>
          </cell>
          <cell r="G734">
            <v>1.2012</v>
          </cell>
        </row>
        <row r="735">
          <cell r="A735">
            <v>36131</v>
          </cell>
          <cell r="B735">
            <v>733</v>
          </cell>
          <cell r="C735">
            <v>0.33630000000000004</v>
          </cell>
          <cell r="D735">
            <v>1.98893758665811</v>
          </cell>
          <cell r="E735">
            <v>1.94166550791479</v>
          </cell>
          <cell r="F735">
            <v>1.2013</v>
          </cell>
          <cell r="G735">
            <v>1.2016</v>
          </cell>
        </row>
        <row r="736">
          <cell r="A736">
            <v>36132</v>
          </cell>
          <cell r="B736">
            <v>734</v>
          </cell>
          <cell r="C736">
            <v>0.33450000000000002</v>
          </cell>
          <cell r="D736">
            <v>1.99122701293536</v>
          </cell>
          <cell r="E736">
            <v>1.94382229481599</v>
          </cell>
          <cell r="F736">
            <v>1.2022999999999999</v>
          </cell>
          <cell r="G736">
            <v>1.2013</v>
          </cell>
        </row>
        <row r="737">
          <cell r="A737">
            <v>36133</v>
          </cell>
          <cell r="B737">
            <v>735</v>
          </cell>
          <cell r="C737">
            <v>0.33310000000000001</v>
          </cell>
          <cell r="D737">
            <v>1.99350840154862</v>
          </cell>
          <cell r="E737">
            <v>1.94597142323282</v>
          </cell>
          <cell r="F737">
            <v>1.2025999999999999</v>
          </cell>
          <cell r="G737">
            <v>1.2022999999999999</v>
          </cell>
        </row>
        <row r="738">
          <cell r="A738">
            <v>36136</v>
          </cell>
          <cell r="B738">
            <v>736</v>
          </cell>
          <cell r="C738">
            <v>0.33100000000000002</v>
          </cell>
          <cell r="D738">
            <v>1.99578409106441</v>
          </cell>
          <cell r="E738">
            <v>1.94811509708227</v>
          </cell>
          <cell r="F738">
            <v>1.2029000000000001</v>
          </cell>
          <cell r="G738">
            <v>1.2025999999999999</v>
          </cell>
        </row>
        <row r="739">
          <cell r="A739">
            <v>36137</v>
          </cell>
          <cell r="B739">
            <v>737</v>
          </cell>
          <cell r="C739">
            <v>0.32979999999999998</v>
          </cell>
          <cell r="D739">
            <v>1.99804988478515</v>
          </cell>
          <cell r="E739">
            <v>1.9502493640252401</v>
          </cell>
          <cell r="F739">
            <v>1.2035</v>
          </cell>
          <cell r="G739">
            <v>1.2029000000000001</v>
          </cell>
        </row>
        <row r="740">
          <cell r="A740">
            <v>36138</v>
          </cell>
          <cell r="B740">
            <v>738</v>
          </cell>
          <cell r="C740">
            <v>0.32700000000000001</v>
          </cell>
          <cell r="D740">
            <v>2.0003110978202598</v>
          </cell>
          <cell r="E740">
            <v>1.95237923164823</v>
          </cell>
          <cell r="F740">
            <v>1.2037</v>
          </cell>
          <cell r="G740">
            <v>1.2035</v>
          </cell>
        </row>
        <row r="741">
          <cell r="A741">
            <v>36139</v>
          </cell>
          <cell r="B741">
            <v>739</v>
          </cell>
          <cell r="C741">
            <v>0.3251</v>
          </cell>
          <cell r="D741">
            <v>2.0025581072857701</v>
          </cell>
          <cell r="E741">
            <v>1.9544956369948401</v>
          </cell>
          <cell r="F741">
            <v>1.2034</v>
          </cell>
          <cell r="G741">
            <v>1.2037</v>
          </cell>
        </row>
        <row r="742">
          <cell r="A742">
            <v>36140</v>
          </cell>
          <cell r="B742">
            <v>740</v>
          </cell>
          <cell r="C742">
            <v>0.32329999999999998</v>
          </cell>
          <cell r="D742">
            <v>2.0047962463287998</v>
          </cell>
          <cell r="E742">
            <v>1.9566036047109401</v>
          </cell>
          <cell r="F742">
            <v>1.204</v>
          </cell>
          <cell r="G742">
            <v>1.2034</v>
          </cell>
        </row>
        <row r="743">
          <cell r="A743">
            <v>36143</v>
          </cell>
          <cell r="B743">
            <v>741</v>
          </cell>
          <cell r="C743">
            <v>0.32170000000000004</v>
          </cell>
          <cell r="D743">
            <v>2.0070260609058201</v>
          </cell>
          <cell r="E743">
            <v>1.9587036500564801</v>
          </cell>
          <cell r="F743">
            <v>1.2048000000000001</v>
          </cell>
          <cell r="G743">
            <v>1.204</v>
          </cell>
        </row>
        <row r="744">
          <cell r="A744">
            <v>36144</v>
          </cell>
          <cell r="B744">
            <v>742</v>
          </cell>
          <cell r="C744">
            <v>0.31969999999999998</v>
          </cell>
          <cell r="D744">
            <v>2.0092487017764502</v>
          </cell>
          <cell r="E744">
            <v>1.96079685778825</v>
          </cell>
          <cell r="F744">
            <v>1.2052</v>
          </cell>
          <cell r="G744">
            <v>1.2048000000000001</v>
          </cell>
        </row>
        <row r="745">
          <cell r="A745">
            <v>36145</v>
          </cell>
          <cell r="B745">
            <v>743</v>
          </cell>
          <cell r="C745">
            <v>0.28449999999999998</v>
          </cell>
          <cell r="D745">
            <v>2.0114617284815601</v>
          </cell>
          <cell r="E745">
            <v>1.9628809305327299</v>
          </cell>
          <cell r="F745">
            <v>1.2053</v>
          </cell>
          <cell r="G745">
            <v>1.2052</v>
          </cell>
        </row>
        <row r="746">
          <cell r="A746">
            <v>36146</v>
          </cell>
          <cell r="B746">
            <v>744</v>
          </cell>
          <cell r="C746">
            <v>0.29210000000000003</v>
          </cell>
          <cell r="D746">
            <v>2.0134611616689102</v>
          </cell>
          <cell r="E746">
            <v>1.9647637834337099</v>
          </cell>
          <cell r="F746">
            <v>1.2064999999999999</v>
          </cell>
          <cell r="G746">
            <v>1.2053</v>
          </cell>
        </row>
        <row r="747">
          <cell r="A747">
            <v>36147</v>
          </cell>
          <cell r="B747">
            <v>745</v>
          </cell>
          <cell r="C747">
            <v>0.2903</v>
          </cell>
          <cell r="D747">
            <v>2.01550977786246</v>
          </cell>
          <cell r="E747">
            <v>1.9666928845932301</v>
          </cell>
          <cell r="F747">
            <v>1.2068000000000001</v>
          </cell>
          <cell r="G747">
            <v>1.2064999999999999</v>
          </cell>
        </row>
        <row r="748">
          <cell r="A748">
            <v>36150</v>
          </cell>
          <cell r="B748">
            <v>746</v>
          </cell>
          <cell r="C748">
            <v>0.28809999999999997</v>
          </cell>
          <cell r="D748">
            <v>2.01754931251687</v>
          </cell>
          <cell r="E748">
            <v>1.9686133657017799</v>
          </cell>
          <cell r="F748">
            <v>1.2069000000000001</v>
          </cell>
          <cell r="G748">
            <v>1.2068000000000001</v>
          </cell>
        </row>
        <row r="749">
          <cell r="A749">
            <v>36151</v>
          </cell>
          <cell r="B749">
            <v>747</v>
          </cell>
          <cell r="C749">
            <v>0.2898</v>
          </cell>
          <cell r="D749">
            <v>2.0195772320328498</v>
          </cell>
          <cell r="E749">
            <v>1.9705228421188401</v>
          </cell>
          <cell r="F749">
            <v>1.2074</v>
          </cell>
          <cell r="G749">
            <v>1.2069000000000001</v>
          </cell>
        </row>
        <row r="750">
          <cell r="A750">
            <v>36152</v>
          </cell>
          <cell r="B750">
            <v>748</v>
          </cell>
          <cell r="C750">
            <v>0.28870000000000001</v>
          </cell>
          <cell r="D750">
            <v>2.0216177724765498</v>
          </cell>
          <cell r="E750">
            <v>1.97244413479764</v>
          </cell>
          <cell r="F750">
            <v>1.2078</v>
          </cell>
          <cell r="G750">
            <v>1.2074</v>
          </cell>
        </row>
        <row r="751">
          <cell r="A751">
            <v>36153</v>
          </cell>
          <cell r="B751">
            <v>749</v>
          </cell>
          <cell r="C751">
            <v>0.28870000000000001</v>
          </cell>
          <cell r="D751">
            <v>2.02365352135726</v>
          </cell>
          <cell r="E751">
            <v>1.97436084821376</v>
          </cell>
          <cell r="F751">
            <v>1.2079</v>
          </cell>
          <cell r="G751">
            <v>1.2078</v>
          </cell>
        </row>
        <row r="752">
          <cell r="A752">
            <v>36157</v>
          </cell>
          <cell r="B752">
            <v>750</v>
          </cell>
          <cell r="C752">
            <v>0.28820000000000001</v>
          </cell>
          <cell r="D752">
            <v>2.0256913202167302</v>
          </cell>
          <cell r="E752">
            <v>1.9762794241872299</v>
          </cell>
          <cell r="F752">
            <v>1.2083999999999999</v>
          </cell>
          <cell r="G752">
            <v>1.2079</v>
          </cell>
        </row>
        <row r="753">
          <cell r="A753">
            <v>36158</v>
          </cell>
          <cell r="B753">
            <v>751</v>
          </cell>
          <cell r="C753">
            <v>0.28809999999999997</v>
          </cell>
          <cell r="D753">
            <v>2.0277280515546399</v>
          </cell>
          <cell r="E753">
            <v>1.97819692757913</v>
          </cell>
          <cell r="F753">
            <v>1.2083999999999999</v>
          </cell>
          <cell r="G753">
            <v>1.2083999999999999</v>
          </cell>
        </row>
        <row r="754">
          <cell r="A754">
            <v>36159</v>
          </cell>
          <cell r="B754">
            <v>752</v>
          </cell>
          <cell r="C754">
            <v>0.2903</v>
          </cell>
          <cell r="D754">
            <v>2.0297662021283802</v>
          </cell>
          <cell r="E754">
            <v>1.9801156996688201</v>
          </cell>
          <cell r="F754">
            <v>1.2082999999999999</v>
          </cell>
          <cell r="G754">
            <v>1.2083999999999999</v>
          </cell>
        </row>
        <row r="755">
          <cell r="A755">
            <v>36160</v>
          </cell>
          <cell r="B755">
            <v>753</v>
          </cell>
          <cell r="C755">
            <v>0.2903</v>
          </cell>
          <cell r="D755">
            <v>2.0318201631436401</v>
          </cell>
          <cell r="E755">
            <v>1.9820492881938701</v>
          </cell>
          <cell r="F755">
            <v>1.2087000000000001</v>
          </cell>
          <cell r="G755">
            <v>1.2082999999999999</v>
          </cell>
        </row>
        <row r="756">
          <cell r="A756">
            <v>36164</v>
          </cell>
          <cell r="B756">
            <v>754</v>
          </cell>
          <cell r="C756">
            <v>0.28889999999999999</v>
          </cell>
          <cell r="D756">
            <v>2.0338762026031301</v>
          </cell>
          <cell r="E756">
            <v>1.98398476487353</v>
          </cell>
          <cell r="F756">
            <v>1.2078</v>
          </cell>
          <cell r="G756">
            <v>1.2087000000000001</v>
          </cell>
        </row>
        <row r="757">
          <cell r="A757">
            <v>36165</v>
          </cell>
          <cell r="B757">
            <v>755</v>
          </cell>
          <cell r="C757">
            <v>0.2888</v>
          </cell>
          <cell r="D757">
            <v>2.0359255566036301</v>
          </cell>
          <cell r="E757">
            <v>1.98591387986135</v>
          </cell>
          <cell r="F757">
            <v>1.2084999999999999</v>
          </cell>
          <cell r="G757">
            <v>1.2078</v>
          </cell>
        </row>
        <row r="758">
          <cell r="A758">
            <v>36166</v>
          </cell>
          <cell r="B758">
            <v>756</v>
          </cell>
          <cell r="C758">
            <v>0.2888</v>
          </cell>
          <cell r="D758">
            <v>2.0379763444168</v>
          </cell>
          <cell r="E758">
            <v>1.98784427652574</v>
          </cell>
          <cell r="F758">
            <v>1.2096</v>
          </cell>
          <cell r="G758">
            <v>1.2084999999999999</v>
          </cell>
        </row>
        <row r="759">
          <cell r="A759">
            <v>36167</v>
          </cell>
          <cell r="B759">
            <v>757</v>
          </cell>
          <cell r="C759">
            <v>0.2903</v>
          </cell>
          <cell r="D759">
            <v>2.0400291979885301</v>
          </cell>
          <cell r="E759">
            <v>1.98977654962159</v>
          </cell>
          <cell r="F759">
            <v>1.2101</v>
          </cell>
          <cell r="G759">
            <v>1.2096</v>
          </cell>
        </row>
        <row r="760">
          <cell r="A760">
            <v>36168</v>
          </cell>
          <cell r="B760">
            <v>758</v>
          </cell>
          <cell r="C760">
            <v>0.29039999999999999</v>
          </cell>
          <cell r="D760">
            <v>2.04209354433456</v>
          </cell>
          <cell r="E760">
            <v>1.99171957199367</v>
          </cell>
          <cell r="F760">
            <v>1.2103999999999999</v>
          </cell>
          <cell r="G760">
            <v>1.2101</v>
          </cell>
        </row>
        <row r="761">
          <cell r="A761">
            <v>36171</v>
          </cell>
          <cell r="B761">
            <v>759</v>
          </cell>
          <cell r="C761">
            <v>0.29249999999999998</v>
          </cell>
          <cell r="D761">
            <v>2.0441606126829401</v>
          </cell>
          <cell r="E761">
            <v>1.99366508755545</v>
          </cell>
          <cell r="F761">
            <v>1.2109000000000001</v>
          </cell>
          <cell r="G761">
            <v>1.2103999999999999</v>
          </cell>
        </row>
        <row r="762">
          <cell r="A762">
            <v>36172</v>
          </cell>
          <cell r="B762">
            <v>760</v>
          </cell>
          <cell r="C762">
            <v>0.2913</v>
          </cell>
          <cell r="D762">
            <v>2.0462429786574701</v>
          </cell>
          <cell r="E762">
            <v>1.9956249318094099</v>
          </cell>
          <cell r="F762">
            <v>1.2114</v>
          </cell>
          <cell r="G762">
            <v>1.2109000000000001</v>
          </cell>
        </row>
        <row r="763">
          <cell r="A763">
            <v>36173</v>
          </cell>
          <cell r="B763">
            <v>761</v>
          </cell>
          <cell r="C763">
            <v>0.29680000000000001</v>
          </cell>
          <cell r="D763">
            <v>2.04831991528081</v>
          </cell>
          <cell r="E763">
            <v>1.99757959653949</v>
          </cell>
          <cell r="F763">
            <v>1.3192999999999999</v>
          </cell>
          <cell r="G763">
            <v>1.2114</v>
          </cell>
        </row>
        <row r="764">
          <cell r="A764">
            <v>36174</v>
          </cell>
          <cell r="B764">
            <v>762</v>
          </cell>
          <cell r="C764">
            <v>0.29680000000000001</v>
          </cell>
          <cell r="D764">
            <v>2.0504335356349901</v>
          </cell>
          <cell r="E764">
            <v>1.9995687147883701</v>
          </cell>
          <cell r="F764">
            <v>1.3193999999999999</v>
          </cell>
          <cell r="G764">
            <v>1.3192999999999999</v>
          </cell>
        </row>
        <row r="765">
          <cell r="A765">
            <v>36175</v>
          </cell>
          <cell r="B765">
            <v>763</v>
          </cell>
          <cell r="C765">
            <v>0.29799999999999999</v>
          </cell>
          <cell r="D765">
            <v>2.0525493369917398</v>
          </cell>
          <cell r="E765">
            <v>2.0015598137300001</v>
          </cell>
          <cell r="F765">
            <v>1.4659</v>
          </cell>
          <cell r="G765">
            <v>1.3193999999999999</v>
          </cell>
        </row>
        <row r="766">
          <cell r="A766">
            <v>36178</v>
          </cell>
          <cell r="B766">
            <v>764</v>
          </cell>
          <cell r="C766">
            <v>0.29670000000000002</v>
          </cell>
          <cell r="D766">
            <v>2.0546748544576601</v>
          </cell>
          <cell r="E766">
            <v>2.0035599839608298</v>
          </cell>
          <cell r="F766">
            <v>1.5384</v>
          </cell>
          <cell r="G766">
            <v>1.4659</v>
          </cell>
        </row>
        <row r="767">
          <cell r="A767">
            <v>36179</v>
          </cell>
          <cell r="B767">
            <v>765</v>
          </cell>
          <cell r="C767">
            <v>0.31840000000000002</v>
          </cell>
          <cell r="D767">
            <v>2.05679439539727</v>
          </cell>
          <cell r="E767">
            <v>2.0055544579004398</v>
          </cell>
          <cell r="F767">
            <v>1.5580000000000001</v>
          </cell>
          <cell r="G767">
            <v>1.5384</v>
          </cell>
        </row>
        <row r="768">
          <cell r="A768">
            <v>36180</v>
          </cell>
          <cell r="B768">
            <v>766</v>
          </cell>
          <cell r="C768">
            <v>0.32329999999999998</v>
          </cell>
          <cell r="D768">
            <v>2.0590517272462199</v>
          </cell>
          <cell r="E768">
            <v>2.00767851555737</v>
          </cell>
          <cell r="F768">
            <v>1.5734999999999999</v>
          </cell>
          <cell r="G768">
            <v>1.5580000000000001</v>
          </cell>
        </row>
        <row r="769">
          <cell r="A769">
            <v>36181</v>
          </cell>
          <cell r="B769">
            <v>767</v>
          </cell>
          <cell r="C769">
            <v>0.32429999999999998</v>
          </cell>
          <cell r="D769">
            <v>2.0613418869393301</v>
          </cell>
          <cell r="E769">
            <v>2.0098333801971902</v>
          </cell>
          <cell r="F769">
            <v>1.6601999999999999</v>
          </cell>
          <cell r="G769">
            <v>1.5734999999999999</v>
          </cell>
        </row>
        <row r="770">
          <cell r="A770">
            <v>36182</v>
          </cell>
          <cell r="B770">
            <v>768</v>
          </cell>
          <cell r="C770">
            <v>0.32299999999999995</v>
          </cell>
          <cell r="D770">
            <v>2.0636407778653201</v>
          </cell>
          <cell r="E770">
            <v>2.0119963761458601</v>
          </cell>
          <cell r="F770">
            <v>1.7049000000000001</v>
          </cell>
          <cell r="G770">
            <v>1.6601999999999999</v>
          </cell>
        </row>
        <row r="771">
          <cell r="A771">
            <v>36185</v>
          </cell>
          <cell r="B771">
            <v>769</v>
          </cell>
          <cell r="C771">
            <v>0.32280000000000003</v>
          </cell>
          <cell r="D771">
            <v>2.0659341844073902</v>
          </cell>
          <cell r="E771">
            <v>2.0141541277766799</v>
          </cell>
          <cell r="F771">
            <v>1.7605999999999999</v>
          </cell>
          <cell r="G771">
            <v>1.7049000000000001</v>
          </cell>
        </row>
        <row r="772">
          <cell r="A772">
            <v>36186</v>
          </cell>
          <cell r="B772">
            <v>770</v>
          </cell>
          <cell r="C772">
            <v>0.32240000000000002</v>
          </cell>
          <cell r="D772">
            <v>2.0682289001433798</v>
          </cell>
          <cell r="E772">
            <v>2.0163130272781098</v>
          </cell>
          <cell r="F772">
            <v>1.877</v>
          </cell>
          <cell r="G772">
            <v>1.7605999999999999</v>
          </cell>
        </row>
        <row r="773">
          <cell r="A773">
            <v>36187</v>
          </cell>
          <cell r="B773">
            <v>771</v>
          </cell>
          <cell r="C773">
            <v>0.35070000000000001</v>
          </cell>
          <cell r="D773">
            <v>2.07052368283725</v>
          </cell>
          <cell r="E773">
            <v>2.0184719059359302</v>
          </cell>
          <cell r="F773">
            <v>1.8886000000000001</v>
          </cell>
          <cell r="G773">
            <v>1.877</v>
          </cell>
        </row>
        <row r="774">
          <cell r="A774">
            <v>36188</v>
          </cell>
          <cell r="B774">
            <v>772</v>
          </cell>
          <cell r="C774">
            <v>0.35240000000000005</v>
          </cell>
          <cell r="D774">
            <v>2.0729951841365102</v>
          </cell>
          <cell r="E774">
            <v>2.02079694719004</v>
          </cell>
          <cell r="F774">
            <v>1.9206000000000001</v>
          </cell>
          <cell r="G774">
            <v>1.8886000000000001</v>
          </cell>
        </row>
        <row r="775">
          <cell r="A775">
            <v>36189</v>
          </cell>
          <cell r="B775">
            <v>773</v>
          </cell>
          <cell r="C775">
            <v>0.37369999999999998</v>
          </cell>
          <cell r="D775">
            <v>2.07548000054393</v>
          </cell>
          <cell r="E775">
            <v>2.0231344169623502</v>
          </cell>
          <cell r="F775">
            <v>1.9832000000000001</v>
          </cell>
          <cell r="G775">
            <v>1.9206000000000001</v>
          </cell>
        </row>
        <row r="776">
          <cell r="A776">
            <v>36192</v>
          </cell>
          <cell r="B776">
            <v>774</v>
          </cell>
          <cell r="C776">
            <v>0.3957</v>
          </cell>
          <cell r="D776">
            <v>2.07809666195462</v>
          </cell>
          <cell r="E776">
            <v>2.0255958103434701</v>
          </cell>
          <cell r="F776">
            <v>1.9638</v>
          </cell>
          <cell r="G776">
            <v>1.9832000000000001</v>
          </cell>
        </row>
        <row r="777">
          <cell r="A777">
            <v>36193</v>
          </cell>
          <cell r="B777">
            <v>775</v>
          </cell>
          <cell r="C777">
            <v>0.38340000000000002</v>
          </cell>
          <cell r="D777">
            <v>2.0808478125634502</v>
          </cell>
          <cell r="E777">
            <v>2.0281835985225198</v>
          </cell>
          <cell r="F777">
            <v>1.798</v>
          </cell>
          <cell r="G777">
            <v>1.9638</v>
          </cell>
        </row>
        <row r="778">
          <cell r="A778">
            <v>36194</v>
          </cell>
          <cell r="B778">
            <v>776</v>
          </cell>
          <cell r="C778">
            <v>0.3826</v>
          </cell>
          <cell r="D778">
            <v>2.0835294011394998</v>
          </cell>
          <cell r="E778">
            <v>2.0307058385188199</v>
          </cell>
          <cell r="F778">
            <v>1.7708999999999999</v>
          </cell>
          <cell r="G778">
            <v>1.798</v>
          </cell>
        </row>
        <row r="779">
          <cell r="A779">
            <v>36195</v>
          </cell>
          <cell r="B779">
            <v>777</v>
          </cell>
          <cell r="C779">
            <v>0.3826</v>
          </cell>
          <cell r="D779">
            <v>2.0862096741964198</v>
          </cell>
          <cell r="E779">
            <v>2.03322672760613</v>
          </cell>
          <cell r="F779">
            <v>1.8140000000000001</v>
          </cell>
          <cell r="G779">
            <v>1.7708999999999999</v>
          </cell>
        </row>
        <row r="780">
          <cell r="A780">
            <v>36196</v>
          </cell>
          <cell r="B780">
            <v>778</v>
          </cell>
          <cell r="C780">
            <v>0.38290000000000002</v>
          </cell>
          <cell r="D780">
            <v>2.0888933951833999</v>
          </cell>
          <cell r="E780">
            <v>2.0357507460889801</v>
          </cell>
          <cell r="F780">
            <v>1.8317000000000001</v>
          </cell>
          <cell r="G780">
            <v>1.8140000000000001</v>
          </cell>
        </row>
        <row r="781">
          <cell r="A781">
            <v>36199</v>
          </cell>
          <cell r="B781">
            <v>779</v>
          </cell>
          <cell r="C781">
            <v>0.38329999999999997</v>
          </cell>
          <cell r="D781">
            <v>2.09158236498422</v>
          </cell>
          <cell r="E781">
            <v>2.0382795873216999</v>
          </cell>
          <cell r="F781">
            <v>1.8609</v>
          </cell>
          <cell r="G781">
            <v>1.8317000000000001</v>
          </cell>
        </row>
        <row r="782">
          <cell r="A782">
            <v>36200</v>
          </cell>
          <cell r="B782">
            <v>780</v>
          </cell>
          <cell r="C782">
            <v>0.38340000000000002</v>
          </cell>
          <cell r="D782">
            <v>2.09427720153491</v>
          </cell>
          <cell r="E782">
            <v>2.0408138319010898</v>
          </cell>
          <cell r="F782">
            <v>1.9333</v>
          </cell>
          <cell r="G782">
            <v>1.8609</v>
          </cell>
        </row>
        <row r="783">
          <cell r="A783">
            <v>36201</v>
          </cell>
          <cell r="B783">
            <v>781</v>
          </cell>
          <cell r="C783">
            <v>0.38369999999999999</v>
          </cell>
          <cell r="D783">
            <v>2.0969760965645299</v>
          </cell>
          <cell r="E783">
            <v>2.04335177879878</v>
          </cell>
          <cell r="F783">
            <v>1.8953</v>
          </cell>
          <cell r="G783">
            <v>1.9333</v>
          </cell>
        </row>
        <row r="784">
          <cell r="A784">
            <v>36202</v>
          </cell>
          <cell r="B784">
            <v>782</v>
          </cell>
          <cell r="C784">
            <v>0.3836</v>
          </cell>
          <cell r="D784">
            <v>2.0996802940293802</v>
          </cell>
          <cell r="E784">
            <v>2.0458945973718001</v>
          </cell>
          <cell r="F784">
            <v>1.8868</v>
          </cell>
          <cell r="G784">
            <v>1.8953</v>
          </cell>
        </row>
        <row r="785">
          <cell r="A785">
            <v>36203</v>
          </cell>
          <cell r="B785">
            <v>783</v>
          </cell>
          <cell r="C785">
            <v>0.38380000000000003</v>
          </cell>
          <cell r="D785">
            <v>2.10238736983887</v>
          </cell>
          <cell r="E785">
            <v>2.0484400077737699</v>
          </cell>
          <cell r="F785">
            <v>1.8984000000000001</v>
          </cell>
          <cell r="G785">
            <v>1.8868</v>
          </cell>
        </row>
        <row r="786">
          <cell r="A786">
            <v>36208</v>
          </cell>
          <cell r="B786">
            <v>784</v>
          </cell>
          <cell r="C786">
            <v>0.38369999999999999</v>
          </cell>
          <cell r="D786">
            <v>2.10509913418786</v>
          </cell>
          <cell r="E786">
            <v>2.0509897118057601</v>
          </cell>
          <cell r="F786">
            <v>1.9178999999999999</v>
          </cell>
          <cell r="G786">
            <v>1.8984000000000001</v>
          </cell>
        </row>
        <row r="787">
          <cell r="A787">
            <v>36209</v>
          </cell>
          <cell r="B787">
            <v>785</v>
          </cell>
          <cell r="C787">
            <v>0.38380000000000003</v>
          </cell>
          <cell r="D787">
            <v>2.1078138068783301</v>
          </cell>
          <cell r="E787">
            <v>2.0535420352903202</v>
          </cell>
          <cell r="F787">
            <v>1.9029</v>
          </cell>
          <cell r="G787">
            <v>1.9178999999999999</v>
          </cell>
        </row>
        <row r="788">
          <cell r="A788">
            <v>36210</v>
          </cell>
          <cell r="B788">
            <v>786</v>
          </cell>
          <cell r="C788">
            <v>0.38369999999999999</v>
          </cell>
          <cell r="D788">
            <v>2.1105325705171301</v>
          </cell>
          <cell r="E788">
            <v>2.0560980898427399</v>
          </cell>
          <cell r="F788">
            <v>1.9208000000000001</v>
          </cell>
          <cell r="G788">
            <v>1.9029</v>
          </cell>
        </row>
        <row r="789">
          <cell r="A789">
            <v>36213</v>
          </cell>
          <cell r="B789">
            <v>787</v>
          </cell>
          <cell r="C789">
            <v>0.38369999999999999</v>
          </cell>
          <cell r="D789">
            <v>2.1132542500040898</v>
          </cell>
          <cell r="E789">
            <v>2.05865677037198</v>
          </cell>
          <cell r="F789">
            <v>1.9356</v>
          </cell>
          <cell r="G789">
            <v>1.9208000000000001</v>
          </cell>
        </row>
        <row r="790">
          <cell r="A790">
            <v>36214</v>
          </cell>
          <cell r="B790">
            <v>788</v>
          </cell>
          <cell r="C790">
            <v>0.38369999999999999</v>
          </cell>
          <cell r="D790">
            <v>2.1159794392872699</v>
          </cell>
          <cell r="E790">
            <v>2.06121863501295</v>
          </cell>
          <cell r="F790">
            <v>2.0127999999999999</v>
          </cell>
          <cell r="G790">
            <v>1.9356</v>
          </cell>
        </row>
        <row r="791">
          <cell r="A791">
            <v>36215</v>
          </cell>
          <cell r="B791">
            <v>789</v>
          </cell>
          <cell r="C791">
            <v>0.3836</v>
          </cell>
          <cell r="D791">
            <v>2.1187081428927899</v>
          </cell>
          <cell r="E791">
            <v>2.06378368772807</v>
          </cell>
          <cell r="F791">
            <v>2.0032999999999999</v>
          </cell>
          <cell r="G791">
            <v>2.0127999999999999</v>
          </cell>
        </row>
        <row r="792">
          <cell r="A792">
            <v>36216</v>
          </cell>
          <cell r="B792">
            <v>790</v>
          </cell>
          <cell r="C792">
            <v>0.38350000000000001</v>
          </cell>
          <cell r="D792">
            <v>2.12143975092726</v>
          </cell>
          <cell r="E792">
            <v>2.06635135493483</v>
          </cell>
          <cell r="F792">
            <v>2.0350999999999999</v>
          </cell>
          <cell r="G792">
            <v>2.0032999999999999</v>
          </cell>
        </row>
        <row r="793">
          <cell r="A793">
            <v>36217</v>
          </cell>
          <cell r="B793">
            <v>791</v>
          </cell>
          <cell r="C793">
            <v>0.38409999999999994</v>
          </cell>
          <cell r="D793">
            <v>2.1241742655518099</v>
          </cell>
          <cell r="E793">
            <v>2.06892163844967</v>
          </cell>
          <cell r="F793">
            <v>2.0648</v>
          </cell>
          <cell r="G793">
            <v>2.0350999999999999</v>
          </cell>
        </row>
        <row r="794">
          <cell r="A794">
            <v>36220</v>
          </cell>
          <cell r="B794">
            <v>792</v>
          </cell>
          <cell r="C794">
            <v>0.38429999999999997</v>
          </cell>
          <cell r="D794">
            <v>2.1269159585180999</v>
          </cell>
          <cell r="E794">
            <v>2.0714985530729502</v>
          </cell>
          <cell r="F794">
            <v>2.0284</v>
          </cell>
          <cell r="G794">
            <v>2.0648</v>
          </cell>
        </row>
        <row r="795">
          <cell r="A795">
            <v>36221</v>
          </cell>
          <cell r="B795">
            <v>793</v>
          </cell>
          <cell r="C795">
            <v>0.38400000000000001</v>
          </cell>
          <cell r="D795">
            <v>2.1296624238261699</v>
          </cell>
          <cell r="E795">
            <v>2.0740798367517201</v>
          </cell>
          <cell r="F795">
            <v>2.1307999999999998</v>
          </cell>
          <cell r="G795">
            <v>2.0284</v>
          </cell>
        </row>
        <row r="796">
          <cell r="A796">
            <v>36222</v>
          </cell>
          <cell r="B796">
            <v>794</v>
          </cell>
          <cell r="C796">
            <v>0.38409999999999994</v>
          </cell>
          <cell r="D796">
            <v>2.1324106041077502</v>
          </cell>
          <cell r="E796">
            <v>2.07666261567593</v>
          </cell>
          <cell r="F796">
            <v>2.1646999999999998</v>
          </cell>
          <cell r="G796">
            <v>2.1307999999999998</v>
          </cell>
        </row>
        <row r="797">
          <cell r="A797">
            <v>36223</v>
          </cell>
          <cell r="B797">
            <v>795</v>
          </cell>
          <cell r="C797">
            <v>0.38520000000000004</v>
          </cell>
          <cell r="D797">
            <v>2.13516292779858</v>
          </cell>
          <cell r="E797">
            <v>2.07924917195845</v>
          </cell>
          <cell r="F797">
            <v>2.1021999999999998</v>
          </cell>
          <cell r="G797">
            <v>2.1646999999999998</v>
          </cell>
        </row>
        <row r="798">
          <cell r="A798">
            <v>36224</v>
          </cell>
          <cell r="B798">
            <v>796</v>
          </cell>
          <cell r="C798">
            <v>0.44270000000000004</v>
          </cell>
          <cell r="D798">
            <v>2.1379255510559698</v>
          </cell>
          <cell r="E798">
            <v>2.0818452903501599</v>
          </cell>
          <cell r="F798">
            <v>1.9934000000000001</v>
          </cell>
          <cell r="G798">
            <v>2.1021999999999998</v>
          </cell>
        </row>
        <row r="799">
          <cell r="A799">
            <v>36227</v>
          </cell>
          <cell r="B799">
            <v>797</v>
          </cell>
          <cell r="C799">
            <v>0.44290000000000002</v>
          </cell>
          <cell r="D799">
            <v>2.1410372803162798</v>
          </cell>
          <cell r="E799">
            <v>2.0847693416767501</v>
          </cell>
          <cell r="F799">
            <v>1.9708000000000001</v>
          </cell>
          <cell r="G799">
            <v>1.9934000000000001</v>
          </cell>
        </row>
        <row r="800">
          <cell r="A800">
            <v>36228</v>
          </cell>
          <cell r="B800">
            <v>798</v>
          </cell>
          <cell r="C800">
            <v>0.44170000000000004</v>
          </cell>
          <cell r="D800">
            <v>2.1441547162379102</v>
          </cell>
          <cell r="E800">
            <v>2.0876986064646799</v>
          </cell>
          <cell r="F800">
            <v>1.9056</v>
          </cell>
          <cell r="G800">
            <v>1.9708000000000001</v>
          </cell>
        </row>
        <row r="801">
          <cell r="A801">
            <v>36229</v>
          </cell>
          <cell r="B801">
            <v>799</v>
          </cell>
          <cell r="C801">
            <v>0.44179999999999997</v>
          </cell>
          <cell r="D801">
            <v>2.1472695941188298</v>
          </cell>
          <cell r="E801">
            <v>2.09062531867737</v>
          </cell>
          <cell r="F801">
            <v>1.8631</v>
          </cell>
          <cell r="G801">
            <v>1.9056</v>
          </cell>
        </row>
        <row r="802">
          <cell r="A802">
            <v>36230</v>
          </cell>
          <cell r="B802">
            <v>800</v>
          </cell>
          <cell r="C802">
            <v>0.44329999999999997</v>
          </cell>
          <cell r="D802">
            <v>2.1503895983117798</v>
          </cell>
          <cell r="E802">
            <v>2.0935566986893601</v>
          </cell>
          <cell r="F802">
            <v>1.8784000000000001</v>
          </cell>
          <cell r="G802">
            <v>1.8631</v>
          </cell>
        </row>
        <row r="803">
          <cell r="A803">
            <v>36231</v>
          </cell>
          <cell r="B803">
            <v>801</v>
          </cell>
          <cell r="C803">
            <v>0.44299999999999995</v>
          </cell>
          <cell r="D803">
            <v>2.15352301701106</v>
          </cell>
          <cell r="E803">
            <v>2.0965005327150101</v>
          </cell>
          <cell r="F803">
            <v>1.9051</v>
          </cell>
          <cell r="G803">
            <v>1.8784000000000001</v>
          </cell>
        </row>
        <row r="804">
          <cell r="A804">
            <v>36234</v>
          </cell>
          <cell r="B804">
            <v>802</v>
          </cell>
          <cell r="C804">
            <v>0.44270000000000004</v>
          </cell>
          <cell r="D804">
            <v>2.15665921411596</v>
          </cell>
          <cell r="E804">
            <v>2.0994468269916302</v>
          </cell>
          <cell r="F804">
            <v>1.8825000000000001</v>
          </cell>
          <cell r="G804">
            <v>1.9051</v>
          </cell>
        </row>
        <row r="805">
          <cell r="A805">
            <v>36235</v>
          </cell>
          <cell r="B805">
            <v>803</v>
          </cell>
          <cell r="C805">
            <v>0.44240000000000002</v>
          </cell>
          <cell r="D805">
            <v>2.1597982100355102</v>
          </cell>
          <cell r="E805">
            <v>2.1023956005186699</v>
          </cell>
          <cell r="F805">
            <v>1.8521000000000001</v>
          </cell>
          <cell r="G805">
            <v>1.8825000000000001</v>
          </cell>
        </row>
        <row r="806">
          <cell r="A806">
            <v>36236</v>
          </cell>
          <cell r="B806">
            <v>804</v>
          </cell>
          <cell r="C806">
            <v>0.44290000000000002</v>
          </cell>
          <cell r="D806">
            <v>2.1629399820997199</v>
          </cell>
          <cell r="E806">
            <v>2.1053468318254702</v>
          </cell>
          <cell r="F806">
            <v>1.8776999999999999</v>
          </cell>
          <cell r="G806">
            <v>1.8521000000000001</v>
          </cell>
        </row>
        <row r="807">
          <cell r="A807">
            <v>36237</v>
          </cell>
          <cell r="B807">
            <v>805</v>
          </cell>
          <cell r="C807">
            <v>0.44340000000000002</v>
          </cell>
          <cell r="D807">
            <v>2.1660893092312601</v>
          </cell>
          <cell r="E807">
            <v>2.1083050096044502</v>
          </cell>
          <cell r="F807">
            <v>1.8595999999999999</v>
          </cell>
          <cell r="G807">
            <v>1.8776999999999999</v>
          </cell>
        </row>
        <row r="808">
          <cell r="A808">
            <v>36238</v>
          </cell>
          <cell r="B808">
            <v>806</v>
          </cell>
          <cell r="C808">
            <v>0.44259999999999999</v>
          </cell>
          <cell r="D808">
            <v>2.1692462111123199</v>
          </cell>
          <cell r="E808">
            <v>2.1112701514854999</v>
          </cell>
          <cell r="F808">
            <v>1.8507</v>
          </cell>
          <cell r="G808">
            <v>1.8595999999999999</v>
          </cell>
        </row>
        <row r="809">
          <cell r="A809">
            <v>36241</v>
          </cell>
          <cell r="B809">
            <v>807</v>
          </cell>
          <cell r="C809">
            <v>0.4425</v>
          </cell>
          <cell r="D809">
            <v>2.1724029198911898</v>
          </cell>
          <cell r="E809">
            <v>2.1142349609723401</v>
          </cell>
          <cell r="F809">
            <v>1.8614999999999999</v>
          </cell>
          <cell r="G809">
            <v>1.8507</v>
          </cell>
        </row>
        <row r="810">
          <cell r="A810">
            <v>36242</v>
          </cell>
          <cell r="B810">
            <v>808</v>
          </cell>
          <cell r="C810">
            <v>0.44229999999999997</v>
          </cell>
          <cell r="D810">
            <v>2.1755636357954602</v>
          </cell>
          <cell r="E810">
            <v>2.1172033830109598</v>
          </cell>
          <cell r="F810">
            <v>1.8515999999999999</v>
          </cell>
          <cell r="G810">
            <v>1.8614999999999999</v>
          </cell>
        </row>
        <row r="811">
          <cell r="A811">
            <v>36243</v>
          </cell>
          <cell r="B811">
            <v>809</v>
          </cell>
          <cell r="C811">
            <v>0.4425</v>
          </cell>
          <cell r="D811">
            <v>2.17872775379172</v>
          </cell>
          <cell r="E811">
            <v>2.1201748490591901</v>
          </cell>
          <cell r="F811">
            <v>1.8428</v>
          </cell>
          <cell r="G811">
            <v>1.8515999999999999</v>
          </cell>
        </row>
        <row r="812">
          <cell r="A812">
            <v>36244</v>
          </cell>
          <cell r="B812">
            <v>810</v>
          </cell>
          <cell r="C812">
            <v>0.4133</v>
          </cell>
          <cell r="D812">
            <v>2.18189767194982</v>
          </cell>
          <cell r="E812">
            <v>2.1231516108022599</v>
          </cell>
          <cell r="F812">
            <v>1.81</v>
          </cell>
          <cell r="G812">
            <v>1.8428</v>
          </cell>
        </row>
        <row r="813">
          <cell r="A813">
            <v>36245</v>
          </cell>
          <cell r="B813">
            <v>811</v>
          </cell>
          <cell r="C813">
            <v>0.41310000000000002</v>
          </cell>
          <cell r="D813">
            <v>2.1848948793248502</v>
          </cell>
          <cell r="E813">
            <v>2.12596604263691</v>
          </cell>
          <cell r="F813">
            <v>1.7749999999999999</v>
          </cell>
          <cell r="G813">
            <v>1.81</v>
          </cell>
        </row>
        <row r="814">
          <cell r="A814">
            <v>36248</v>
          </cell>
          <cell r="B814">
            <v>812</v>
          </cell>
          <cell r="C814">
            <v>0.41310000000000002</v>
          </cell>
          <cell r="D814">
            <v>2.1878949803326</v>
          </cell>
          <cell r="E814">
            <v>2.1287830563865699</v>
          </cell>
          <cell r="F814">
            <v>1.7655000000000001</v>
          </cell>
          <cell r="G814">
            <v>1.7749999999999999</v>
          </cell>
        </row>
        <row r="815">
          <cell r="A815">
            <v>36249</v>
          </cell>
          <cell r="B815">
            <v>813</v>
          </cell>
          <cell r="C815">
            <v>0.41270000000000001</v>
          </cell>
          <cell r="D815">
            <v>2.19089920080904</v>
          </cell>
          <cell r="E815">
            <v>2.1316038028235398</v>
          </cell>
          <cell r="F815">
            <v>1.7334000000000001</v>
          </cell>
          <cell r="G815">
            <v>1.7655000000000001</v>
          </cell>
        </row>
        <row r="816">
          <cell r="A816">
            <v>36250</v>
          </cell>
          <cell r="B816">
            <v>814</v>
          </cell>
          <cell r="C816">
            <v>0.3926</v>
          </cell>
          <cell r="D816">
            <v>2.1939050706945702</v>
          </cell>
          <cell r="E816">
            <v>2.1344259624864499</v>
          </cell>
          <cell r="F816">
            <v>1.722</v>
          </cell>
          <cell r="G816">
            <v>1.7334000000000001</v>
          </cell>
        </row>
        <row r="817">
          <cell r="A817">
            <v>36255</v>
          </cell>
          <cell r="B817">
            <v>815</v>
          </cell>
          <cell r="C817">
            <v>0.38679999999999998</v>
          </cell>
          <cell r="D817">
            <v>2.19679014361874</v>
          </cell>
          <cell r="E817">
            <v>2.13713457806104</v>
          </cell>
          <cell r="F817">
            <v>1.7251000000000001</v>
          </cell>
          <cell r="G817">
            <v>1.722</v>
          </cell>
        </row>
        <row r="818">
          <cell r="A818">
            <v>36256</v>
          </cell>
          <cell r="B818">
            <v>816</v>
          </cell>
          <cell r="C818">
            <v>0.38530000000000003</v>
          </cell>
          <cell r="D818">
            <v>2.1996425877486199</v>
          </cell>
          <cell r="E818">
            <v>2.1398124373935201</v>
          </cell>
          <cell r="F818">
            <v>1.7314000000000001</v>
          </cell>
          <cell r="G818">
            <v>1.7251000000000001</v>
          </cell>
        </row>
        <row r="819">
          <cell r="A819">
            <v>36257</v>
          </cell>
          <cell r="B819">
            <v>817</v>
          </cell>
          <cell r="C819">
            <v>0.38500000000000001</v>
          </cell>
          <cell r="D819">
            <v>2.2024892771999798</v>
          </cell>
          <cell r="E819">
            <v>2.1424847729692602</v>
          </cell>
          <cell r="F819">
            <v>1.7295</v>
          </cell>
          <cell r="G819">
            <v>1.7314000000000001</v>
          </cell>
        </row>
        <row r="820">
          <cell r="A820">
            <v>36258</v>
          </cell>
          <cell r="B820">
            <v>818</v>
          </cell>
          <cell r="C820">
            <v>0.38539999999999996</v>
          </cell>
          <cell r="D820">
            <v>2.2053377565821801</v>
          </cell>
          <cell r="E820">
            <v>2.1451586678816499</v>
          </cell>
          <cell r="F820">
            <v>1.7205999999999999</v>
          </cell>
          <cell r="G820">
            <v>1.7295</v>
          </cell>
        </row>
        <row r="821">
          <cell r="A821">
            <v>36259</v>
          </cell>
          <cell r="B821">
            <v>819</v>
          </cell>
          <cell r="C821">
            <v>0.3856</v>
          </cell>
          <cell r="D821">
            <v>2.2081924339878101</v>
          </cell>
          <cell r="E821">
            <v>2.14783825979619</v>
          </cell>
          <cell r="F821">
            <v>1.7090000000000001</v>
          </cell>
          <cell r="G821">
            <v>1.7205999999999999</v>
          </cell>
        </row>
        <row r="822">
          <cell r="A822">
            <v>36262</v>
          </cell>
          <cell r="B822">
            <v>820</v>
          </cell>
          <cell r="C822">
            <v>0.38619999999999999</v>
          </cell>
          <cell r="D822">
            <v>2.2110520873536701</v>
          </cell>
          <cell r="E822">
            <v>2.1505224010267798</v>
          </cell>
          <cell r="F822">
            <v>1.7054</v>
          </cell>
          <cell r="G822">
            <v>1.7090000000000001</v>
          </cell>
        </row>
        <row r="823">
          <cell r="A823">
            <v>36263</v>
          </cell>
          <cell r="B823">
            <v>821</v>
          </cell>
          <cell r="C823">
            <v>0.38590000000000002</v>
          </cell>
          <cell r="D823">
            <v>2.21391924703742</v>
          </cell>
          <cell r="E823">
            <v>2.1532134660504498</v>
          </cell>
          <cell r="F823">
            <v>1.6719999999999999</v>
          </cell>
          <cell r="G823">
            <v>1.7054</v>
          </cell>
        </row>
        <row r="824">
          <cell r="A824">
            <v>36264</v>
          </cell>
          <cell r="B824">
            <v>822</v>
          </cell>
          <cell r="C824">
            <v>0.32750000000000001</v>
          </cell>
          <cell r="D824">
            <v>2.2167882207112699</v>
          </cell>
          <cell r="E824">
            <v>2.1559061115975102</v>
          </cell>
          <cell r="F824">
            <v>1.6575</v>
          </cell>
          <cell r="G824">
            <v>1.6719999999999999</v>
          </cell>
        </row>
        <row r="825">
          <cell r="A825">
            <v>36265</v>
          </cell>
          <cell r="B825">
            <v>823</v>
          </cell>
          <cell r="C825">
            <v>0.33360000000000001</v>
          </cell>
          <cell r="D825">
            <v>2.2192817306055699</v>
          </cell>
          <cell r="E825">
            <v>2.15824626349352</v>
          </cell>
          <cell r="F825">
            <v>1.6688000000000001</v>
          </cell>
          <cell r="G825">
            <v>1.6575</v>
          </cell>
        </row>
        <row r="826">
          <cell r="A826">
            <v>36266</v>
          </cell>
          <cell r="B826">
            <v>824</v>
          </cell>
          <cell r="C826">
            <v>0.33360000000000001</v>
          </cell>
          <cell r="D826">
            <v>2.2218184583949201</v>
          </cell>
          <cell r="E826">
            <v>2.1606268816392298</v>
          </cell>
          <cell r="F826">
            <v>1.67</v>
          </cell>
          <cell r="G826">
            <v>1.6688000000000001</v>
          </cell>
        </row>
        <row r="827">
          <cell r="A827">
            <v>36269</v>
          </cell>
          <cell r="B827">
            <v>825</v>
          </cell>
          <cell r="C827">
            <v>0.33399999999999996</v>
          </cell>
          <cell r="D827">
            <v>2.2243580857656</v>
          </cell>
          <cell r="E827">
            <v>2.16301012568674</v>
          </cell>
          <cell r="F827">
            <v>1.6720999999999999</v>
          </cell>
          <cell r="G827">
            <v>1.67</v>
          </cell>
        </row>
        <row r="828">
          <cell r="A828">
            <v>36270</v>
          </cell>
          <cell r="B828">
            <v>826</v>
          </cell>
          <cell r="C828">
            <v>0.33270000000000005</v>
          </cell>
          <cell r="D828">
            <v>2.2269032630180798</v>
          </cell>
          <cell r="E828">
            <v>2.1653984824251902</v>
          </cell>
          <cell r="F828">
            <v>1.7101</v>
          </cell>
          <cell r="G828">
            <v>1.6720999999999999</v>
          </cell>
        </row>
        <row r="829">
          <cell r="A829">
            <v>36272</v>
          </cell>
          <cell r="B829">
            <v>827</v>
          </cell>
          <cell r="C829">
            <v>0.33049999999999996</v>
          </cell>
          <cell r="D829">
            <v>2.22944273442309</v>
          </cell>
          <cell r="E829">
            <v>2.1677813895551399</v>
          </cell>
          <cell r="F829">
            <v>1.7014</v>
          </cell>
          <cell r="G829">
            <v>1.7101</v>
          </cell>
        </row>
        <row r="830">
          <cell r="A830">
            <v>36273</v>
          </cell>
          <cell r="B830">
            <v>828</v>
          </cell>
          <cell r="C830">
            <v>0.32439999999999997</v>
          </cell>
          <cell r="D830">
            <v>2.2319704765953801</v>
          </cell>
          <cell r="E830">
            <v>2.1701531960257401</v>
          </cell>
          <cell r="F830">
            <v>1.6851</v>
          </cell>
          <cell r="G830">
            <v>1.7014</v>
          </cell>
        </row>
        <row r="831">
          <cell r="A831">
            <v>36276</v>
          </cell>
          <cell r="B831">
            <v>829</v>
          </cell>
          <cell r="C831">
            <v>0.32409999999999994</v>
          </cell>
          <cell r="D831">
            <v>2.2344603289408398</v>
          </cell>
          <cell r="E831">
            <v>2.17248935747766</v>
          </cell>
          <cell r="F831">
            <v>1.6978</v>
          </cell>
          <cell r="G831">
            <v>1.6851</v>
          </cell>
        </row>
        <row r="832">
          <cell r="A832">
            <v>36277</v>
          </cell>
          <cell r="B832">
            <v>830</v>
          </cell>
          <cell r="C832">
            <v>0.3231</v>
          </cell>
          <cell r="D832">
            <v>2.2369509478018901</v>
          </cell>
          <cell r="E832">
            <v>2.1748261469912702</v>
          </cell>
          <cell r="F832">
            <v>1.7069000000000001</v>
          </cell>
          <cell r="G832">
            <v>1.6978</v>
          </cell>
        </row>
        <row r="833">
          <cell r="A833">
            <v>36278</v>
          </cell>
          <cell r="B833">
            <v>831</v>
          </cell>
          <cell r="C833">
            <v>0.32079999999999997</v>
          </cell>
          <cell r="D833">
            <v>2.2394376319534999</v>
          </cell>
          <cell r="E833">
            <v>2.1771591538984798</v>
          </cell>
          <cell r="F833">
            <v>1.6962999999999999</v>
          </cell>
          <cell r="G833">
            <v>1.7069000000000001</v>
          </cell>
        </row>
        <row r="834">
          <cell r="A834">
            <v>36279</v>
          </cell>
          <cell r="B834">
            <v>832</v>
          </cell>
          <cell r="C834">
            <v>0.31440000000000001</v>
          </cell>
          <cell r="D834">
            <v>2.2419116058886499</v>
          </cell>
          <cell r="E834">
            <v>2.1794801458744399</v>
          </cell>
          <cell r="F834">
            <v>1.6676</v>
          </cell>
          <cell r="G834">
            <v>1.6962999999999999</v>
          </cell>
        </row>
        <row r="835">
          <cell r="A835">
            <v>36280</v>
          </cell>
          <cell r="B835">
            <v>833</v>
          </cell>
          <cell r="C835">
            <v>0.31409999999999999</v>
          </cell>
          <cell r="D835">
            <v>2.2443450440030301</v>
          </cell>
          <cell r="E835">
            <v>2.18176302044946</v>
          </cell>
          <cell r="F835">
            <v>1.6607000000000001</v>
          </cell>
          <cell r="G835">
            <v>1.6676</v>
          </cell>
        </row>
        <row r="836">
          <cell r="A836">
            <v>36283</v>
          </cell>
          <cell r="B836">
            <v>834</v>
          </cell>
          <cell r="C836">
            <v>0.31359999999999999</v>
          </cell>
          <cell r="D836">
            <v>2.2467790810901498</v>
          </cell>
          <cell r="E836">
            <v>2.1840463702833199</v>
          </cell>
          <cell r="F836">
            <v>1.6735</v>
          </cell>
          <cell r="G836">
            <v>1.6607000000000001</v>
          </cell>
        </row>
        <row r="837">
          <cell r="A837">
            <v>36284</v>
          </cell>
          <cell r="B837">
            <v>835</v>
          </cell>
          <cell r="C837">
            <v>0.314</v>
          </cell>
          <cell r="D837">
            <v>2.24921236530276</v>
          </cell>
          <cell r="E837">
            <v>2.1863289273007198</v>
          </cell>
          <cell r="F837">
            <v>1.6734</v>
          </cell>
          <cell r="G837">
            <v>1.6735</v>
          </cell>
        </row>
        <row r="838">
          <cell r="A838">
            <v>36285</v>
          </cell>
          <cell r="B838">
            <v>836</v>
          </cell>
          <cell r="C838">
            <v>0.31379999999999997</v>
          </cell>
          <cell r="D838">
            <v>2.25165100633347</v>
          </cell>
          <cell r="E838">
            <v>2.1886164226960401</v>
          </cell>
          <cell r="F838">
            <v>1.6847000000000001</v>
          </cell>
          <cell r="G838">
            <v>1.6734</v>
          </cell>
        </row>
        <row r="839">
          <cell r="A839">
            <v>36286</v>
          </cell>
          <cell r="B839">
            <v>837</v>
          </cell>
          <cell r="C839">
            <v>0.31280000000000002</v>
          </cell>
          <cell r="D839">
            <v>2.2540909403969498</v>
          </cell>
          <cell r="E839">
            <v>2.19090504422552</v>
          </cell>
          <cell r="F839">
            <v>1.6729000000000001</v>
          </cell>
          <cell r="G839">
            <v>1.6847000000000001</v>
          </cell>
        </row>
        <row r="840">
          <cell r="A840">
            <v>36287</v>
          </cell>
          <cell r="B840">
            <v>838</v>
          </cell>
          <cell r="C840">
            <v>0.30199999999999999</v>
          </cell>
          <cell r="D840">
            <v>2.2565266885262298</v>
          </cell>
          <cell r="E840">
            <v>2.1931896528544002</v>
          </cell>
          <cell r="F840">
            <v>1.6712</v>
          </cell>
          <cell r="G840">
            <v>1.6729000000000001</v>
          </cell>
        </row>
        <row r="841">
          <cell r="A841">
            <v>36290</v>
          </cell>
          <cell r="B841">
            <v>839</v>
          </cell>
          <cell r="C841">
            <v>0.29010000000000002</v>
          </cell>
          <cell r="D841">
            <v>2.25889103205993</v>
          </cell>
          <cell r="E841">
            <v>2.1954072037999599</v>
          </cell>
          <cell r="F841">
            <v>1.6517999999999999</v>
          </cell>
          <cell r="G841">
            <v>1.6712</v>
          </cell>
        </row>
        <row r="842">
          <cell r="A842">
            <v>36291</v>
          </cell>
          <cell r="B842">
            <v>840</v>
          </cell>
          <cell r="C842">
            <v>0.28949999999999998</v>
          </cell>
          <cell r="D842">
            <v>2.2611754485606501</v>
          </cell>
          <cell r="E842">
            <v>2.1975497115694802</v>
          </cell>
          <cell r="F842">
            <v>1.6468</v>
          </cell>
          <cell r="G842">
            <v>1.6517999999999999</v>
          </cell>
        </row>
        <row r="843">
          <cell r="A843">
            <v>36292</v>
          </cell>
          <cell r="B843">
            <v>841</v>
          </cell>
          <cell r="C843">
            <v>0.2893</v>
          </cell>
          <cell r="D843">
            <v>2.26345801472895</v>
          </cell>
          <cell r="E843">
            <v>2.1996904082527098</v>
          </cell>
          <cell r="F843">
            <v>1.6614</v>
          </cell>
          <cell r="G843">
            <v>1.6468</v>
          </cell>
        </row>
        <row r="844">
          <cell r="A844">
            <v>36293</v>
          </cell>
          <cell r="B844">
            <v>842</v>
          </cell>
          <cell r="C844">
            <v>0.26569999999999999</v>
          </cell>
          <cell r="D844">
            <v>2.2657414817125301</v>
          </cell>
          <cell r="E844">
            <v>2.2018318741756699</v>
          </cell>
          <cell r="F844">
            <v>1.651</v>
          </cell>
          <cell r="G844">
            <v>1.6614</v>
          </cell>
        </row>
        <row r="845">
          <cell r="A845">
            <v>36294</v>
          </cell>
          <cell r="B845">
            <v>843</v>
          </cell>
          <cell r="C845">
            <v>0.26419999999999999</v>
          </cell>
          <cell r="D845">
            <v>2.2678609922390098</v>
          </cell>
          <cell r="E845">
            <v>2.2038195094231101</v>
          </cell>
          <cell r="F845">
            <v>1.657</v>
          </cell>
          <cell r="G845">
            <v>1.651</v>
          </cell>
        </row>
        <row r="846">
          <cell r="A846">
            <v>36297</v>
          </cell>
          <cell r="B846">
            <v>844</v>
          </cell>
          <cell r="C846">
            <v>0.25980000000000003</v>
          </cell>
          <cell r="D846">
            <v>2.26997180385754</v>
          </cell>
          <cell r="E846">
            <v>2.2057989222562102</v>
          </cell>
          <cell r="F846">
            <v>1.667</v>
          </cell>
          <cell r="G846">
            <v>1.657</v>
          </cell>
        </row>
        <row r="847">
          <cell r="A847">
            <v>36298</v>
          </cell>
          <cell r="B847">
            <v>845</v>
          </cell>
          <cell r="C847">
            <v>0.25609999999999999</v>
          </cell>
          <cell r="D847">
            <v>2.2720531410045002</v>
          </cell>
          <cell r="E847">
            <v>2.2077506318919098</v>
          </cell>
          <cell r="F847">
            <v>1.6658999999999999</v>
          </cell>
          <cell r="G847">
            <v>1.667</v>
          </cell>
        </row>
        <row r="848">
          <cell r="A848">
            <v>36299</v>
          </cell>
          <cell r="B848">
            <v>846</v>
          </cell>
          <cell r="C848">
            <v>0.22789999999999999</v>
          </cell>
          <cell r="D848">
            <v>2.2741098489487999</v>
          </cell>
          <cell r="E848">
            <v>2.2096791844179702</v>
          </cell>
          <cell r="F848">
            <v>1.6636</v>
          </cell>
          <cell r="G848">
            <v>1.6658999999999999</v>
          </cell>
        </row>
        <row r="849">
          <cell r="A849">
            <v>36300</v>
          </cell>
          <cell r="B849">
            <v>847</v>
          </cell>
          <cell r="C849">
            <v>0.22899999999999998</v>
          </cell>
          <cell r="D849">
            <v>2.2759633394400902</v>
          </cell>
          <cell r="E849">
            <v>2.2114171271481502</v>
          </cell>
          <cell r="F849">
            <v>1.6834</v>
          </cell>
          <cell r="G849">
            <v>1.6636</v>
          </cell>
        </row>
        <row r="850">
          <cell r="A850">
            <v>36301</v>
          </cell>
          <cell r="B850">
            <v>848</v>
          </cell>
          <cell r="C850">
            <v>0.2288</v>
          </cell>
          <cell r="D850">
            <v>2.2778264202701202</v>
          </cell>
          <cell r="E850">
            <v>2.2131640125561498</v>
          </cell>
          <cell r="F850">
            <v>1.6962999999999999</v>
          </cell>
          <cell r="G850">
            <v>1.6834</v>
          </cell>
        </row>
        <row r="851">
          <cell r="A851">
            <v>36304</v>
          </cell>
          <cell r="B851">
            <v>849</v>
          </cell>
          <cell r="C851">
            <v>0.22850000000000001</v>
          </cell>
          <cell r="D851">
            <v>2.2796895683905798</v>
          </cell>
          <cell r="E851">
            <v>2.2149109110475802</v>
          </cell>
          <cell r="F851">
            <v>1.6984999999999999</v>
          </cell>
          <cell r="G851">
            <v>1.6962999999999999</v>
          </cell>
        </row>
        <row r="852">
          <cell r="A852">
            <v>36305</v>
          </cell>
          <cell r="B852">
            <v>850</v>
          </cell>
          <cell r="C852">
            <v>0.2288</v>
          </cell>
          <cell r="D852">
            <v>2.28155202917416</v>
          </cell>
          <cell r="E852">
            <v>2.2166571151366199</v>
          </cell>
          <cell r="F852">
            <v>1.748</v>
          </cell>
          <cell r="G852">
            <v>1.6984999999999999</v>
          </cell>
        </row>
        <row r="853">
          <cell r="A853">
            <v>36306</v>
          </cell>
          <cell r="B853">
            <v>851</v>
          </cell>
          <cell r="C853">
            <v>0.2286</v>
          </cell>
          <cell r="D853">
            <v>2.2834182246564199</v>
          </cell>
          <cell r="E853">
            <v>2.21840677080989</v>
          </cell>
          <cell r="F853">
            <v>1.7185999999999999</v>
          </cell>
          <cell r="G853">
            <v>1.748</v>
          </cell>
        </row>
        <row r="854">
          <cell r="A854">
            <v>36307</v>
          </cell>
          <cell r="B854">
            <v>852</v>
          </cell>
          <cell r="C854">
            <v>0.22579999999999997</v>
          </cell>
          <cell r="D854">
            <v>2.2852844623714299</v>
          </cell>
          <cell r="E854">
            <v>2.2201564160287899</v>
          </cell>
          <cell r="F854">
            <v>1.7137</v>
          </cell>
          <cell r="G854">
            <v>1.7185999999999999</v>
          </cell>
        </row>
        <row r="855">
          <cell r="A855">
            <v>36308</v>
          </cell>
          <cell r="B855">
            <v>853</v>
          </cell>
          <cell r="C855">
            <v>0.22450000000000001</v>
          </cell>
          <cell r="D855">
            <v>2.2871315206852998</v>
          </cell>
          <cell r="E855">
            <v>2.2218880305777202</v>
          </cell>
          <cell r="F855">
            <v>1.7311000000000001</v>
          </cell>
          <cell r="G855">
            <v>1.7137</v>
          </cell>
        </row>
        <row r="856">
          <cell r="A856">
            <v>36311</v>
          </cell>
          <cell r="B856">
            <v>854</v>
          </cell>
          <cell r="C856">
            <v>0.2238</v>
          </cell>
          <cell r="D856">
            <v>2.2889704201705601</v>
          </cell>
          <cell r="E856">
            <v>2.22361194750756</v>
          </cell>
          <cell r="F856">
            <v>1.724</v>
          </cell>
          <cell r="G856">
            <v>1.7311000000000001</v>
          </cell>
        </row>
        <row r="857">
          <cell r="A857">
            <v>36312</v>
          </cell>
          <cell r="B857">
            <v>855</v>
          </cell>
          <cell r="C857">
            <v>0.22390000000000002</v>
          </cell>
          <cell r="D857">
            <v>2.2908056022049301</v>
          </cell>
          <cell r="E857">
            <v>2.2253323310557098</v>
          </cell>
          <cell r="F857">
            <v>1.7336</v>
          </cell>
          <cell r="G857">
            <v>1.724</v>
          </cell>
        </row>
        <row r="858">
          <cell r="A858">
            <v>36313</v>
          </cell>
          <cell r="B858">
            <v>856</v>
          </cell>
          <cell r="C858">
            <v>0.22500000000000001</v>
          </cell>
          <cell r="D858">
            <v>2.2926430115623502</v>
          </cell>
          <cell r="E858">
            <v>2.22705475430234</v>
          </cell>
          <cell r="F858">
            <v>1.7542</v>
          </cell>
          <cell r="G858">
            <v>1.7336</v>
          </cell>
        </row>
        <row r="859">
          <cell r="A859">
            <v>36315</v>
          </cell>
          <cell r="B859">
            <v>857</v>
          </cell>
          <cell r="C859">
            <v>0.22539999999999999</v>
          </cell>
          <cell r="D859">
            <v>2.2944900794046199</v>
          </cell>
          <cell r="E859">
            <v>2.22878618303195</v>
          </cell>
          <cell r="F859">
            <v>1.7364999999999999</v>
          </cell>
          <cell r="G859">
            <v>1.7542</v>
          </cell>
        </row>
        <row r="860">
          <cell r="A860">
            <v>36318</v>
          </cell>
          <cell r="B860">
            <v>858</v>
          </cell>
          <cell r="C860">
            <v>0.2253</v>
          </cell>
          <cell r="D860">
            <v>2.2963415952292898</v>
          </cell>
          <cell r="E860">
            <v>2.2305217323691999</v>
          </cell>
          <cell r="F860">
            <v>1.7412000000000001</v>
          </cell>
          <cell r="G860">
            <v>1.7364999999999999</v>
          </cell>
        </row>
        <row r="861">
          <cell r="A861">
            <v>36319</v>
          </cell>
          <cell r="B861">
            <v>859</v>
          </cell>
          <cell r="C861">
            <v>0.22579999999999997</v>
          </cell>
          <cell r="D861">
            <v>2.2981938702868301</v>
          </cell>
          <cell r="E861">
            <v>2.2322579443885702</v>
          </cell>
          <cell r="F861">
            <v>1.7479</v>
          </cell>
          <cell r="G861">
            <v>1.7412000000000001</v>
          </cell>
        </row>
        <row r="862">
          <cell r="A862">
            <v>36320</v>
          </cell>
          <cell r="B862">
            <v>860</v>
          </cell>
          <cell r="C862">
            <v>0.21600000000000003</v>
          </cell>
          <cell r="D862">
            <v>2.3000513625005499</v>
          </cell>
          <cell r="E862">
            <v>2.2339989975439098</v>
          </cell>
          <cell r="F862">
            <v>1.7491000000000001</v>
          </cell>
          <cell r="G862">
            <v>1.7479</v>
          </cell>
        </row>
        <row r="863">
          <cell r="A863">
            <v>36321</v>
          </cell>
          <cell r="B863">
            <v>861</v>
          </cell>
          <cell r="C863">
            <v>0.21629999999999999</v>
          </cell>
          <cell r="D863">
            <v>2.30183703037634</v>
          </cell>
          <cell r="E863">
            <v>2.2356726814444801</v>
          </cell>
          <cell r="F863">
            <v>1.7597</v>
          </cell>
          <cell r="G863">
            <v>1.7491000000000001</v>
          </cell>
        </row>
        <row r="864">
          <cell r="A864">
            <v>36322</v>
          </cell>
          <cell r="B864">
            <v>862</v>
          </cell>
          <cell r="C864">
            <v>0.21640000000000001</v>
          </cell>
          <cell r="D864">
            <v>2.3036263403735302</v>
          </cell>
          <cell r="E864">
            <v>2.2373497335236001</v>
          </cell>
          <cell r="F864">
            <v>1.7729999999999999</v>
          </cell>
          <cell r="G864">
            <v>1.7597</v>
          </cell>
        </row>
        <row r="865">
          <cell r="A865">
            <v>36325</v>
          </cell>
          <cell r="B865">
            <v>863</v>
          </cell>
          <cell r="C865">
            <v>0.21640000000000001</v>
          </cell>
          <cell r="D865">
            <v>2.30541780146965</v>
          </cell>
          <cell r="E865">
            <v>2.2390287560990201</v>
          </cell>
          <cell r="F865">
            <v>1.7783</v>
          </cell>
          <cell r="G865">
            <v>1.7729999999999999</v>
          </cell>
        </row>
        <row r="866">
          <cell r="A866">
            <v>36326</v>
          </cell>
          <cell r="B866">
            <v>864</v>
          </cell>
          <cell r="C866">
            <v>0.21690000000000001</v>
          </cell>
          <cell r="D866">
            <v>2.3072106557313199</v>
          </cell>
          <cell r="E866">
            <v>2.2407090386995301</v>
          </cell>
          <cell r="F866">
            <v>1.7891999999999999</v>
          </cell>
          <cell r="G866">
            <v>1.7783</v>
          </cell>
        </row>
        <row r="867">
          <cell r="A867">
            <v>36327</v>
          </cell>
          <cell r="B867">
            <v>865</v>
          </cell>
          <cell r="C867">
            <v>0.2162</v>
          </cell>
          <cell r="D867">
            <v>2.3090086649953299</v>
          </cell>
          <cell r="E867">
            <v>2.2423941067939999</v>
          </cell>
          <cell r="F867">
            <v>1.7675000000000001</v>
          </cell>
          <cell r="G867">
            <v>1.7891999999999999</v>
          </cell>
        </row>
        <row r="868">
          <cell r="A868">
            <v>36328</v>
          </cell>
          <cell r="B868">
            <v>866</v>
          </cell>
          <cell r="C868">
            <v>0.21530000000000002</v>
          </cell>
          <cell r="D868">
            <v>2.3108027878181199</v>
          </cell>
          <cell r="E868">
            <v>2.2440754867463499</v>
          </cell>
          <cell r="F868">
            <v>1.7605</v>
          </cell>
          <cell r="G868">
            <v>1.7675000000000001</v>
          </cell>
        </row>
        <row r="869">
          <cell r="A869">
            <v>36329</v>
          </cell>
          <cell r="B869">
            <v>867</v>
          </cell>
          <cell r="C869">
            <v>0.21489999999999998</v>
          </cell>
          <cell r="D869">
            <v>2.3125915109320898</v>
          </cell>
          <cell r="E869">
            <v>2.24575176075545</v>
          </cell>
          <cell r="F869">
            <v>1.7484999999999999</v>
          </cell>
          <cell r="G869">
            <v>1.7605</v>
          </cell>
        </row>
        <row r="870">
          <cell r="A870">
            <v>36332</v>
          </cell>
          <cell r="B870">
            <v>868</v>
          </cell>
          <cell r="C870">
            <v>0.21510000000000001</v>
          </cell>
          <cell r="D870">
            <v>2.3143786122739902</v>
          </cell>
          <cell r="E870">
            <v>2.2474264696080199</v>
          </cell>
          <cell r="F870">
            <v>1.7636000000000001</v>
          </cell>
          <cell r="G870">
            <v>1.7484999999999999</v>
          </cell>
        </row>
        <row r="871">
          <cell r="A871">
            <v>36333</v>
          </cell>
          <cell r="B871">
            <v>869</v>
          </cell>
          <cell r="C871">
            <v>0.21479999999999999</v>
          </cell>
          <cell r="D871">
            <v>2.3161685989802998</v>
          </cell>
          <cell r="E871">
            <v>2.2491038370278398</v>
          </cell>
          <cell r="F871">
            <v>1.7687999999999999</v>
          </cell>
          <cell r="G871">
            <v>1.7636000000000001</v>
          </cell>
        </row>
        <row r="872">
          <cell r="A872">
            <v>36334</v>
          </cell>
          <cell r="B872">
            <v>870</v>
          </cell>
          <cell r="C872">
            <v>0.1986</v>
          </cell>
          <cell r="D872">
            <v>2.3179577002528999</v>
          </cell>
          <cell r="E872">
            <v>2.25078032937384</v>
          </cell>
          <cell r="F872">
            <v>1.7847999999999999</v>
          </cell>
          <cell r="G872">
            <v>1.7687999999999999</v>
          </cell>
        </row>
        <row r="873">
          <cell r="A873">
            <v>36335</v>
          </cell>
          <cell r="B873">
            <v>871</v>
          </cell>
          <cell r="C873">
            <v>0.20600000000000002</v>
          </cell>
          <cell r="D873">
            <v>2.31962458999431</v>
          </cell>
          <cell r="E873">
            <v>2.2523422601840299</v>
          </cell>
          <cell r="F873">
            <v>1.8003</v>
          </cell>
          <cell r="G873">
            <v>1.7847999999999999</v>
          </cell>
        </row>
        <row r="874">
          <cell r="A874">
            <v>36336</v>
          </cell>
          <cell r="B874">
            <v>872</v>
          </cell>
          <cell r="C874">
            <v>0.2064</v>
          </cell>
          <cell r="D874">
            <v>2.3213493932506899</v>
          </cell>
          <cell r="E874">
            <v>2.2539584172237301</v>
          </cell>
          <cell r="F874">
            <v>1.7904</v>
          </cell>
          <cell r="G874">
            <v>1.8003</v>
          </cell>
        </row>
        <row r="875">
          <cell r="A875">
            <v>36339</v>
          </cell>
          <cell r="B875">
            <v>873</v>
          </cell>
          <cell r="C875">
            <v>0.2059</v>
          </cell>
          <cell r="D875">
            <v>2.3230785199867299</v>
          </cell>
          <cell r="E875">
            <v>2.25557858327045</v>
          </cell>
          <cell r="F875">
            <v>1.79</v>
          </cell>
          <cell r="G875">
            <v>1.7904</v>
          </cell>
        </row>
        <row r="876">
          <cell r="A876">
            <v>36340</v>
          </cell>
          <cell r="B876">
            <v>874</v>
          </cell>
          <cell r="C876">
            <v>0.20579999999999998</v>
          </cell>
          <cell r="D876">
            <v>2.3248051248659198</v>
          </cell>
          <cell r="E876">
            <v>2.2571963442287601</v>
          </cell>
          <cell r="F876">
            <v>1.7672000000000001</v>
          </cell>
          <cell r="G876">
            <v>1.79</v>
          </cell>
        </row>
        <row r="877">
          <cell r="A877">
            <v>36341</v>
          </cell>
          <cell r="B877">
            <v>875</v>
          </cell>
          <cell r="C877">
            <v>0.2051</v>
          </cell>
          <cell r="D877">
            <v>2.3265322458412299</v>
          </cell>
          <cell r="E877">
            <v>2.2588145466840901</v>
          </cell>
          <cell r="F877">
            <v>1.7695000000000001</v>
          </cell>
          <cell r="G877">
            <v>1.7672000000000001</v>
          </cell>
        </row>
        <row r="878">
          <cell r="A878">
            <v>36342</v>
          </cell>
          <cell r="B878">
            <v>876</v>
          </cell>
          <cell r="C878">
            <v>0.20420000000000002</v>
          </cell>
          <cell r="D878">
            <v>2.3282552756224999</v>
          </cell>
          <cell r="E878">
            <v>2.2604288740055001</v>
          </cell>
          <cell r="F878">
            <v>1.7575000000000001</v>
          </cell>
          <cell r="G878">
            <v>1.7695000000000001</v>
          </cell>
        </row>
        <row r="879">
          <cell r="A879">
            <v>36343</v>
          </cell>
          <cell r="B879">
            <v>877</v>
          </cell>
          <cell r="C879">
            <v>0.20420000000000002</v>
          </cell>
          <cell r="D879">
            <v>2.32997266656146</v>
          </cell>
          <cell r="E879">
            <v>2.2620378765505702</v>
          </cell>
          <cell r="F879">
            <v>1.7706</v>
          </cell>
          <cell r="G879">
            <v>1.7575000000000001</v>
          </cell>
        </row>
        <row r="880">
          <cell r="A880">
            <v>36346</v>
          </cell>
          <cell r="B880">
            <v>878</v>
          </cell>
          <cell r="C880">
            <v>0.2034</v>
          </cell>
          <cell r="D880">
            <v>2.3316913242994999</v>
          </cell>
          <cell r="E880">
            <v>2.2636480244044899</v>
          </cell>
          <cell r="F880">
            <v>1.7663</v>
          </cell>
          <cell r="G880">
            <v>1.7706</v>
          </cell>
        </row>
        <row r="881">
          <cell r="A881">
            <v>36347</v>
          </cell>
          <cell r="B881">
            <v>879</v>
          </cell>
          <cell r="C881">
            <v>0.20350000000000001</v>
          </cell>
          <cell r="D881">
            <v>2.3334051174228598</v>
          </cell>
          <cell r="E881">
            <v>2.2652535733570001</v>
          </cell>
          <cell r="F881">
            <v>1.7754000000000001</v>
          </cell>
          <cell r="G881">
            <v>1.7663</v>
          </cell>
        </row>
        <row r="882">
          <cell r="A882">
            <v>36348</v>
          </cell>
          <cell r="B882">
            <v>880</v>
          </cell>
          <cell r="C882">
            <v>0.20309999999999997</v>
          </cell>
          <cell r="D882">
            <v>2.3351209402078501</v>
          </cell>
          <cell r="E882">
            <v>2.2668609824552401</v>
          </cell>
          <cell r="F882">
            <v>1.7815000000000001</v>
          </cell>
          <cell r="G882">
            <v>1.7754000000000001</v>
          </cell>
        </row>
        <row r="883">
          <cell r="A883">
            <v>36349</v>
          </cell>
          <cell r="B883">
            <v>881</v>
          </cell>
          <cell r="C883">
            <v>0.20199999999999999</v>
          </cell>
          <cell r="D883">
            <v>2.3368349423291699</v>
          </cell>
          <cell r="E883">
            <v>2.2684666446329298</v>
          </cell>
          <cell r="F883">
            <v>1.7910999999999999</v>
          </cell>
          <cell r="G883">
            <v>1.7815000000000001</v>
          </cell>
        </row>
        <row r="884">
          <cell r="A884">
            <v>36350</v>
          </cell>
          <cell r="B884">
            <v>882</v>
          </cell>
          <cell r="C884">
            <v>0.20180000000000001</v>
          </cell>
          <cell r="D884">
            <v>2.3385416964660002</v>
          </cell>
          <cell r="E884">
            <v>2.27006547591676</v>
          </cell>
          <cell r="F884">
            <v>1.8044</v>
          </cell>
          <cell r="G884">
            <v>1.7910999999999999</v>
          </cell>
        </row>
        <row r="885">
          <cell r="A885">
            <v>36353</v>
          </cell>
          <cell r="B885">
            <v>883</v>
          </cell>
          <cell r="C885">
            <v>0.20250000000000001</v>
          </cell>
          <cell r="D885">
            <v>2.3402481537273299</v>
          </cell>
          <cell r="E885">
            <v>2.27166398826345</v>
          </cell>
          <cell r="F885">
            <v>1.819</v>
          </cell>
          <cell r="G885">
            <v>1.8044</v>
          </cell>
        </row>
        <row r="886">
          <cell r="A886">
            <v>36354</v>
          </cell>
          <cell r="B886">
            <v>884</v>
          </cell>
          <cell r="C886">
            <v>0.20370000000000002</v>
          </cell>
          <cell r="D886">
            <v>2.3419612621808201</v>
          </cell>
          <cell r="E886">
            <v>2.2732686901145902</v>
          </cell>
          <cell r="F886">
            <v>1.8391999999999999</v>
          </cell>
          <cell r="G886">
            <v>1.819</v>
          </cell>
        </row>
        <row r="887">
          <cell r="A887">
            <v>36355</v>
          </cell>
          <cell r="B887">
            <v>885</v>
          </cell>
          <cell r="C887">
            <v>0.20370000000000002</v>
          </cell>
          <cell r="D887">
            <v>2.3436849222501701</v>
          </cell>
          <cell r="E887">
            <v>2.2748832345320098</v>
          </cell>
          <cell r="F887">
            <v>1.8109</v>
          </cell>
          <cell r="G887">
            <v>1.8391999999999999</v>
          </cell>
        </row>
        <row r="888">
          <cell r="A888">
            <v>36356</v>
          </cell>
          <cell r="B888">
            <v>886</v>
          </cell>
          <cell r="C888">
            <v>0.20370000000000002</v>
          </cell>
          <cell r="D888">
            <v>2.3454098509160999</v>
          </cell>
          <cell r="E888">
            <v>2.2764989256478798</v>
          </cell>
          <cell r="F888">
            <v>1.8281000000000001</v>
          </cell>
          <cell r="G888">
            <v>1.8109</v>
          </cell>
        </row>
        <row r="889">
          <cell r="A889">
            <v>36357</v>
          </cell>
          <cell r="B889">
            <v>887</v>
          </cell>
          <cell r="C889">
            <v>0.20370000000000002</v>
          </cell>
          <cell r="D889">
            <v>2.3471360491122799</v>
          </cell>
          <cell r="E889">
            <v>2.2781157642766199</v>
          </cell>
          <cell r="F889">
            <v>1.8107</v>
          </cell>
          <cell r="G889">
            <v>1.8281000000000001</v>
          </cell>
        </row>
        <row r="890">
          <cell r="A890">
            <v>36360</v>
          </cell>
          <cell r="B890">
            <v>888</v>
          </cell>
          <cell r="C890">
            <v>0.2039</v>
          </cell>
          <cell r="D890">
            <v>2.3488635177730699</v>
          </cell>
          <cell r="E890">
            <v>2.2797337512332199</v>
          </cell>
          <cell r="F890">
            <v>1.7928999999999999</v>
          </cell>
          <cell r="G890">
            <v>1.8107</v>
          </cell>
        </row>
        <row r="891">
          <cell r="A891">
            <v>36361</v>
          </cell>
          <cell r="B891">
            <v>889</v>
          </cell>
          <cell r="C891">
            <v>0.20430000000000001</v>
          </cell>
          <cell r="D891">
            <v>2.3505938080834401</v>
          </cell>
          <cell r="E891">
            <v>2.2813543392956901</v>
          </cell>
          <cell r="F891">
            <v>1.7982</v>
          </cell>
          <cell r="G891">
            <v>1.7928999999999999</v>
          </cell>
        </row>
        <row r="892">
          <cell r="A892">
            <v>36362</v>
          </cell>
          <cell r="B892">
            <v>890</v>
          </cell>
          <cell r="C892">
            <v>0.2039</v>
          </cell>
          <cell r="D892">
            <v>2.3523284522900498</v>
          </cell>
          <cell r="E892">
            <v>2.2829789633552302</v>
          </cell>
          <cell r="F892">
            <v>1.8170999999999999</v>
          </cell>
          <cell r="G892">
            <v>1.7982</v>
          </cell>
        </row>
        <row r="893">
          <cell r="A893">
            <v>36363</v>
          </cell>
          <cell r="B893">
            <v>891</v>
          </cell>
          <cell r="C893">
            <v>0.20449999999999999</v>
          </cell>
          <cell r="D893">
            <v>2.35406129504443</v>
          </cell>
          <cell r="E893">
            <v>2.2846018583327199</v>
          </cell>
          <cell r="F893">
            <v>1.8170999999999999</v>
          </cell>
          <cell r="G893">
            <v>1.8170999999999999</v>
          </cell>
        </row>
        <row r="894">
          <cell r="A894">
            <v>36364</v>
          </cell>
          <cell r="B894">
            <v>892</v>
          </cell>
          <cell r="C894">
            <v>0.20379999999999998</v>
          </cell>
          <cell r="D894">
            <v>2.3558000517981799</v>
          </cell>
          <cell r="E894">
            <v>2.2862302501154601</v>
          </cell>
          <cell r="F894">
            <v>1.8147</v>
          </cell>
          <cell r="G894">
            <v>1.8170999999999999</v>
          </cell>
        </row>
        <row r="895">
          <cell r="A895">
            <v>36367</v>
          </cell>
          <cell r="B895">
            <v>893</v>
          </cell>
          <cell r="C895">
            <v>0.2041</v>
          </cell>
          <cell r="D895">
            <v>2.35753467449232</v>
          </cell>
          <cell r="E895">
            <v>2.2878547282762001</v>
          </cell>
          <cell r="F895">
            <v>1.8203</v>
          </cell>
          <cell r="G895">
            <v>1.8147</v>
          </cell>
        </row>
        <row r="896">
          <cell r="A896">
            <v>36368</v>
          </cell>
          <cell r="B896">
            <v>894</v>
          </cell>
          <cell r="C896">
            <v>0.2041</v>
          </cell>
          <cell r="D896">
            <v>2.3592729083831698</v>
          </cell>
          <cell r="E896">
            <v>2.2894825464099702</v>
          </cell>
          <cell r="F896">
            <v>1.8172999999999999</v>
          </cell>
          <cell r="G896">
            <v>1.8203</v>
          </cell>
        </row>
        <row r="897">
          <cell r="A897">
            <v>36369</v>
          </cell>
          <cell r="B897">
            <v>895</v>
          </cell>
          <cell r="C897">
            <v>0.20069999999999999</v>
          </cell>
          <cell r="D897">
            <v>2.3610124238912502</v>
          </cell>
          <cell r="E897">
            <v>2.29111152274309</v>
          </cell>
          <cell r="F897">
            <v>1.7915000000000001</v>
          </cell>
          <cell r="G897">
            <v>1.8172999999999999</v>
          </cell>
        </row>
        <row r="898">
          <cell r="A898">
            <v>36370</v>
          </cell>
          <cell r="B898">
            <v>896</v>
          </cell>
          <cell r="C898">
            <v>0.19260000000000002</v>
          </cell>
          <cell r="D898">
            <v>2.3627267077919898</v>
          </cell>
          <cell r="E898">
            <v>2.29271682943862</v>
          </cell>
          <cell r="F898">
            <v>1.7939000000000001</v>
          </cell>
          <cell r="G898">
            <v>1.7915000000000001</v>
          </cell>
        </row>
        <row r="899">
          <cell r="A899">
            <v>36371</v>
          </cell>
          <cell r="B899">
            <v>897</v>
          </cell>
          <cell r="C899">
            <v>0.1928</v>
          </cell>
          <cell r="D899">
            <v>2.36437872630608</v>
          </cell>
          <cell r="E899">
            <v>2.2942637896795102</v>
          </cell>
          <cell r="F899">
            <v>1.7891999999999999</v>
          </cell>
          <cell r="G899">
            <v>1.7939000000000001</v>
          </cell>
        </row>
        <row r="900">
          <cell r="A900">
            <v>36374</v>
          </cell>
          <cell r="B900">
            <v>898</v>
          </cell>
          <cell r="C900">
            <v>0.19269999999999998</v>
          </cell>
          <cell r="D900">
            <v>2.3660334604014701</v>
          </cell>
          <cell r="E900">
            <v>2.2958132549144001</v>
          </cell>
          <cell r="F900">
            <v>1.8115000000000001</v>
          </cell>
          <cell r="G900">
            <v>1.7891999999999999</v>
          </cell>
        </row>
        <row r="901">
          <cell r="A901">
            <v>36375</v>
          </cell>
          <cell r="B901">
            <v>899</v>
          </cell>
          <cell r="C901">
            <v>0.1925</v>
          </cell>
          <cell r="D901">
            <v>2.3676885717880198</v>
          </cell>
          <cell r="E901">
            <v>2.2973630355019901</v>
          </cell>
          <cell r="F901">
            <v>1.8278000000000001</v>
          </cell>
          <cell r="G901">
            <v>1.8115000000000001</v>
          </cell>
        </row>
        <row r="902">
          <cell r="A902">
            <v>36376</v>
          </cell>
          <cell r="B902">
            <v>900</v>
          </cell>
          <cell r="C902">
            <v>0.19239999999999999</v>
          </cell>
          <cell r="D902">
            <v>2.3693432546233</v>
          </cell>
          <cell r="E902">
            <v>2.2989123769034001</v>
          </cell>
          <cell r="F902">
            <v>1.8217000000000001</v>
          </cell>
          <cell r="G902">
            <v>1.8278000000000001</v>
          </cell>
        </row>
        <row r="903">
          <cell r="A903">
            <v>36377</v>
          </cell>
          <cell r="B903">
            <v>901</v>
          </cell>
          <cell r="C903">
            <v>0.19239999999999999</v>
          </cell>
          <cell r="D903">
            <v>2.3709983119669502</v>
          </cell>
          <cell r="E903">
            <v>2.30046203109185</v>
          </cell>
          <cell r="F903">
            <v>1.8475999999999999</v>
          </cell>
          <cell r="G903">
            <v>1.8217000000000001</v>
          </cell>
        </row>
        <row r="904">
          <cell r="A904">
            <v>36378</v>
          </cell>
          <cell r="B904">
            <v>902</v>
          </cell>
          <cell r="C904">
            <v>0.19219999999999998</v>
          </cell>
          <cell r="D904">
            <v>2.37265452541781</v>
          </cell>
          <cell r="E904">
            <v>2.3020127298734399</v>
          </cell>
          <cell r="F904">
            <v>1.8492999999999999</v>
          </cell>
          <cell r="G904">
            <v>1.8475999999999999</v>
          </cell>
        </row>
        <row r="905">
          <cell r="A905">
            <v>36381</v>
          </cell>
          <cell r="B905">
            <v>903</v>
          </cell>
          <cell r="C905">
            <v>0.19210000000000002</v>
          </cell>
          <cell r="D905">
            <v>2.37431030610492</v>
          </cell>
          <cell r="E905">
            <v>2.3035629855859798</v>
          </cell>
          <cell r="F905">
            <v>1.8453999999999999</v>
          </cell>
          <cell r="G905">
            <v>1.8492999999999999</v>
          </cell>
        </row>
        <row r="906">
          <cell r="A906">
            <v>36382</v>
          </cell>
          <cell r="B906">
            <v>904</v>
          </cell>
          <cell r="C906">
            <v>0.1923</v>
          </cell>
          <cell r="D906">
            <v>2.3759664587727398</v>
          </cell>
          <cell r="E906">
            <v>2.3051135517251899</v>
          </cell>
          <cell r="F906">
            <v>1.8729</v>
          </cell>
          <cell r="G906">
            <v>1.8453999999999999</v>
          </cell>
        </row>
        <row r="907">
          <cell r="A907">
            <v>36383</v>
          </cell>
          <cell r="B907">
            <v>905</v>
          </cell>
          <cell r="C907">
            <v>0.19239999999999999</v>
          </cell>
          <cell r="D907">
            <v>2.3776253585542499</v>
          </cell>
          <cell r="E907">
            <v>2.3066666519471402</v>
          </cell>
          <cell r="F907">
            <v>1.863</v>
          </cell>
          <cell r="G907">
            <v>1.8729</v>
          </cell>
        </row>
        <row r="908">
          <cell r="A908">
            <v>36384</v>
          </cell>
          <cell r="B908">
            <v>906</v>
          </cell>
          <cell r="C908">
            <v>0.1923</v>
          </cell>
          <cell r="D908">
            <v>2.3792862011959599</v>
          </cell>
          <cell r="E908">
            <v>2.3082215331485498</v>
          </cell>
          <cell r="F908">
            <v>1.8511</v>
          </cell>
          <cell r="G908">
            <v>1.863</v>
          </cell>
        </row>
        <row r="909">
          <cell r="A909">
            <v>36385</v>
          </cell>
          <cell r="B909">
            <v>907</v>
          </cell>
          <cell r="C909">
            <v>0.19239999999999999</v>
          </cell>
          <cell r="D909">
            <v>2.38094741882164</v>
          </cell>
          <cell r="E909">
            <v>2.3097767274133898</v>
          </cell>
          <cell r="F909">
            <v>1.8711</v>
          </cell>
          <cell r="G909">
            <v>1.8511</v>
          </cell>
        </row>
        <row r="910">
          <cell r="A910">
            <v>36388</v>
          </cell>
          <cell r="B910">
            <v>908</v>
          </cell>
          <cell r="C910">
            <v>0.1923</v>
          </cell>
          <cell r="D910">
            <v>2.3826105820221102</v>
          </cell>
          <cell r="E910">
            <v>2.3113337050589799</v>
          </cell>
          <cell r="F910">
            <v>1.8768</v>
          </cell>
          <cell r="G910">
            <v>1.8711</v>
          </cell>
        </row>
        <row r="911">
          <cell r="A911">
            <v>36389</v>
          </cell>
          <cell r="B911">
            <v>909</v>
          </cell>
          <cell r="C911">
            <v>0.19210000000000002</v>
          </cell>
          <cell r="D911">
            <v>2.3842741207304798</v>
          </cell>
          <cell r="E911">
            <v>2.3128909961901001</v>
          </cell>
          <cell r="F911">
            <v>1.8819999999999999</v>
          </cell>
          <cell r="G911">
            <v>1.8768</v>
          </cell>
        </row>
        <row r="912">
          <cell r="A912">
            <v>36390</v>
          </cell>
          <cell r="B912">
            <v>910</v>
          </cell>
          <cell r="C912">
            <v>0.19210000000000002</v>
          </cell>
          <cell r="D912">
            <v>2.3859372234579102</v>
          </cell>
          <cell r="E912">
            <v>2.31444784116669</v>
          </cell>
          <cell r="F912">
            <v>1.8927</v>
          </cell>
          <cell r="G912">
            <v>1.8819999999999999</v>
          </cell>
        </row>
        <row r="913">
          <cell r="A913">
            <v>36391</v>
          </cell>
          <cell r="B913">
            <v>911</v>
          </cell>
          <cell r="C913">
            <v>0.19219999999999998</v>
          </cell>
          <cell r="D913">
            <v>2.3876014862493902</v>
          </cell>
          <cell r="E913">
            <v>2.3160057340812501</v>
          </cell>
          <cell r="F913">
            <v>1.9171</v>
          </cell>
          <cell r="G913">
            <v>1.8927</v>
          </cell>
        </row>
        <row r="914">
          <cell r="A914">
            <v>36392</v>
          </cell>
          <cell r="B914">
            <v>912</v>
          </cell>
          <cell r="C914">
            <v>0.19190000000000002</v>
          </cell>
          <cell r="D914">
            <v>2.38926769782258</v>
          </cell>
          <cell r="E914">
            <v>2.31756541317118</v>
          </cell>
          <cell r="F914">
            <v>1.9497</v>
          </cell>
          <cell r="G914">
            <v>1.9171</v>
          </cell>
        </row>
        <row r="915">
          <cell r="A915">
            <v>36395</v>
          </cell>
          <cell r="B915">
            <v>913</v>
          </cell>
          <cell r="C915">
            <v>0.1918</v>
          </cell>
          <cell r="D915">
            <v>2.39093268291048</v>
          </cell>
          <cell r="E915">
            <v>2.3191239061528202</v>
          </cell>
          <cell r="F915">
            <v>1.8706</v>
          </cell>
          <cell r="G915">
            <v>1.9497</v>
          </cell>
        </row>
        <row r="916">
          <cell r="A916">
            <v>36396</v>
          </cell>
          <cell r="B916">
            <v>914</v>
          </cell>
          <cell r="C916">
            <v>0.1918</v>
          </cell>
          <cell r="D916">
            <v>2.39259803925211</v>
          </cell>
          <cell r="E916">
            <v>2.3206827086490698</v>
          </cell>
          <cell r="F916">
            <v>1.9026000000000001</v>
          </cell>
          <cell r="G916">
            <v>1.8706</v>
          </cell>
        </row>
        <row r="917">
          <cell r="A917">
            <v>36397</v>
          </cell>
          <cell r="B917">
            <v>915</v>
          </cell>
          <cell r="C917">
            <v>0.19159999999999999</v>
          </cell>
          <cell r="D917">
            <v>2.3942645555643902</v>
          </cell>
          <cell r="E917">
            <v>2.3222425588966802</v>
          </cell>
          <cell r="F917">
            <v>1.9311</v>
          </cell>
          <cell r="G917">
            <v>1.9026000000000001</v>
          </cell>
        </row>
        <row r="918">
          <cell r="A918">
            <v>36398</v>
          </cell>
          <cell r="B918">
            <v>916</v>
          </cell>
          <cell r="C918">
            <v>0.1923</v>
          </cell>
          <cell r="D918">
            <v>2.39593062849803</v>
          </cell>
          <cell r="E918">
            <v>2.3238019561539698</v>
          </cell>
          <cell r="F918">
            <v>1.9087000000000001</v>
          </cell>
          <cell r="G918">
            <v>1.9311</v>
          </cell>
        </row>
        <row r="919">
          <cell r="A919">
            <v>36399</v>
          </cell>
          <cell r="B919">
            <v>917</v>
          </cell>
          <cell r="C919">
            <v>0.1918</v>
          </cell>
          <cell r="D919">
            <v>2.3976034672628499</v>
          </cell>
          <cell r="E919">
            <v>2.3253676479313499</v>
          </cell>
          <cell r="F919">
            <v>1.9242999999999999</v>
          </cell>
          <cell r="G919">
            <v>1.9087000000000001</v>
          </cell>
        </row>
        <row r="920">
          <cell r="A920">
            <v>36402</v>
          </cell>
          <cell r="B920">
            <v>918</v>
          </cell>
          <cell r="C920">
            <v>0.19210000000000002</v>
          </cell>
          <cell r="D920">
            <v>2.3992734700059</v>
          </cell>
          <cell r="E920">
            <v>2.32693064716769</v>
          </cell>
          <cell r="F920">
            <v>1.9436</v>
          </cell>
          <cell r="G920">
            <v>1.9242999999999999</v>
          </cell>
        </row>
        <row r="921">
          <cell r="A921">
            <v>36403</v>
          </cell>
          <cell r="B921">
            <v>919</v>
          </cell>
          <cell r="C921">
            <v>0.19210000000000002</v>
          </cell>
          <cell r="D921">
            <v>2.40094703522943</v>
          </cell>
          <cell r="E921">
            <v>2.32849694246431</v>
          </cell>
          <cell r="F921">
            <v>1.9158999999999999</v>
          </cell>
          <cell r="G921">
            <v>1.9436</v>
          </cell>
        </row>
        <row r="922">
          <cell r="A922">
            <v>36404</v>
          </cell>
          <cell r="B922">
            <v>920</v>
          </cell>
          <cell r="C922">
            <v>0.18969999999999998</v>
          </cell>
          <cell r="D922">
            <v>2.4026217678149102</v>
          </cell>
          <cell r="E922">
            <v>2.3300642920600598</v>
          </cell>
          <cell r="F922">
            <v>1.9217</v>
          </cell>
          <cell r="G922">
            <v>1.9158999999999999</v>
          </cell>
        </row>
        <row r="923">
          <cell r="A923">
            <v>36405</v>
          </cell>
          <cell r="B923">
            <v>921</v>
          </cell>
          <cell r="C923">
            <v>0.1923</v>
          </cell>
          <cell r="D923">
            <v>2.4042784476024699</v>
          </cell>
          <cell r="E923">
            <v>2.3316147085682699</v>
          </cell>
          <cell r="F923">
            <v>1.9244000000000001</v>
          </cell>
          <cell r="G923">
            <v>1.9217</v>
          </cell>
        </row>
        <row r="924">
          <cell r="A924">
            <v>36406</v>
          </cell>
          <cell r="B924">
            <v>922</v>
          </cell>
          <cell r="C924">
            <v>0.19210000000000002</v>
          </cell>
          <cell r="D924">
            <v>2.4059571148145902</v>
          </cell>
          <cell r="E924">
            <v>2.33318566428916</v>
          </cell>
          <cell r="F924">
            <v>1.9039999999999999</v>
          </cell>
          <cell r="G924">
            <v>1.9244000000000001</v>
          </cell>
        </row>
        <row r="925">
          <cell r="A925">
            <v>36409</v>
          </cell>
          <cell r="B925">
            <v>923</v>
          </cell>
          <cell r="C925">
            <v>0.19149999999999998</v>
          </cell>
          <cell r="D925">
            <v>2.4076353420808898</v>
          </cell>
          <cell r="E925">
            <v>2.3347561699406998</v>
          </cell>
          <cell r="F925">
            <v>1.9058999999999999</v>
          </cell>
          <cell r="G925">
            <v>1.9039999999999999</v>
          </cell>
        </row>
        <row r="926">
          <cell r="A926">
            <v>36411</v>
          </cell>
          <cell r="B926">
            <v>924</v>
          </cell>
          <cell r="C926">
            <v>0.19190000000000002</v>
          </cell>
          <cell r="D926">
            <v>2.40930992469037</v>
          </cell>
          <cell r="E926">
            <v>2.3363232266460199</v>
          </cell>
          <cell r="F926">
            <v>1.8983000000000001</v>
          </cell>
          <cell r="G926">
            <v>1.9058999999999999</v>
          </cell>
        </row>
        <row r="927">
          <cell r="A927">
            <v>36412</v>
          </cell>
          <cell r="B927">
            <v>925</v>
          </cell>
          <cell r="C927">
            <v>0.19190000000000002</v>
          </cell>
          <cell r="D927">
            <v>2.41098887640449</v>
          </cell>
          <cell r="E927">
            <v>2.3378943336926099</v>
          </cell>
          <cell r="F927">
            <v>1.8734999999999999</v>
          </cell>
          <cell r="G927">
            <v>1.8983000000000001</v>
          </cell>
        </row>
        <row r="928">
          <cell r="A928">
            <v>36413</v>
          </cell>
          <cell r="B928">
            <v>926</v>
          </cell>
          <cell r="C928">
            <v>0.19359999999999999</v>
          </cell>
          <cell r="D928">
            <v>2.4126689981128999</v>
          </cell>
          <cell r="E928">
            <v>2.3394664972613999</v>
          </cell>
          <cell r="F928">
            <v>1.8621000000000001</v>
          </cell>
          <cell r="G928">
            <v>1.8734999999999999</v>
          </cell>
        </row>
        <row r="929">
          <cell r="A929">
            <v>36416</v>
          </cell>
          <cell r="B929">
            <v>927</v>
          </cell>
          <cell r="C929">
            <v>0.1938</v>
          </cell>
          <cell r="D929">
            <v>2.41436394633745</v>
          </cell>
          <cell r="E929">
            <v>2.3410524959949299</v>
          </cell>
          <cell r="F929">
            <v>1.8822000000000001</v>
          </cell>
          <cell r="G929">
            <v>1.8621000000000001</v>
          </cell>
        </row>
        <row r="930">
          <cell r="A930">
            <v>36417</v>
          </cell>
          <cell r="B930">
            <v>928</v>
          </cell>
          <cell r="C930">
            <v>0.19260000000000002</v>
          </cell>
          <cell r="D930">
            <v>2.4160617029208802</v>
          </cell>
          <cell r="E930">
            <v>2.3426410835349301</v>
          </cell>
          <cell r="F930">
            <v>1.8923000000000001</v>
          </cell>
          <cell r="G930">
            <v>1.8822000000000001</v>
          </cell>
        </row>
        <row r="931">
          <cell r="A931">
            <v>36418</v>
          </cell>
          <cell r="B931">
            <v>929</v>
          </cell>
          <cell r="C931">
            <v>0.19159999999999999</v>
          </cell>
          <cell r="D931">
            <v>2.41775101326356</v>
          </cell>
          <cell r="E931">
            <v>2.3442217290679399</v>
          </cell>
          <cell r="F931">
            <v>1.8778999999999999</v>
          </cell>
          <cell r="G931">
            <v>1.8923000000000001</v>
          </cell>
        </row>
        <row r="932">
          <cell r="A932">
            <v>36419</v>
          </cell>
          <cell r="B932">
            <v>930</v>
          </cell>
          <cell r="C932">
            <v>0.19190000000000002</v>
          </cell>
          <cell r="D932">
            <v>2.4194334294836501</v>
          </cell>
          <cell r="E932">
            <v>2.3457958854457002</v>
          </cell>
          <cell r="F932">
            <v>1.8794</v>
          </cell>
          <cell r="G932">
            <v>1.8778999999999999</v>
          </cell>
        </row>
        <row r="933">
          <cell r="A933">
            <v>36420</v>
          </cell>
          <cell r="B933">
            <v>931</v>
          </cell>
          <cell r="C933">
            <v>0.19210000000000002</v>
          </cell>
          <cell r="D933">
            <v>2.4211194358633201</v>
          </cell>
          <cell r="E933">
            <v>2.34737336257021</v>
          </cell>
          <cell r="F933">
            <v>1.8861000000000001</v>
          </cell>
          <cell r="G933">
            <v>1.8794</v>
          </cell>
        </row>
        <row r="934">
          <cell r="A934">
            <v>36423</v>
          </cell>
          <cell r="B934">
            <v>932</v>
          </cell>
          <cell r="C934">
            <v>0.1923</v>
          </cell>
          <cell r="D934">
            <v>2.42280823930342</v>
          </cell>
          <cell r="E934">
            <v>2.3489534181948502</v>
          </cell>
          <cell r="F934">
            <v>1.8745000000000001</v>
          </cell>
          <cell r="G934">
            <v>1.8861000000000001</v>
          </cell>
        </row>
        <row r="935">
          <cell r="A935">
            <v>36424</v>
          </cell>
          <cell r="B935">
            <v>933</v>
          </cell>
          <cell r="C935">
            <v>0.19269999999999998</v>
          </cell>
          <cell r="D935">
            <v>2.4244998440161001</v>
          </cell>
          <cell r="E935">
            <v>2.3505360560967499</v>
          </cell>
          <cell r="F935">
            <v>1.8791</v>
          </cell>
          <cell r="G935">
            <v>1.8745000000000001</v>
          </cell>
        </row>
        <row r="936">
          <cell r="A936">
            <v>36425</v>
          </cell>
          <cell r="B936">
            <v>934</v>
          </cell>
          <cell r="C936">
            <v>0.18920000000000001</v>
          </cell>
          <cell r="D936">
            <v>2.4261958543919802</v>
          </cell>
          <cell r="E936">
            <v>2.3521227771170201</v>
          </cell>
          <cell r="F936">
            <v>1.8906000000000001</v>
          </cell>
          <cell r="G936">
            <v>1.8791</v>
          </cell>
        </row>
        <row r="937">
          <cell r="A937">
            <v>36426</v>
          </cell>
          <cell r="B937">
            <v>935</v>
          </cell>
          <cell r="C937">
            <v>0.18899999999999997</v>
          </cell>
          <cell r="D937">
            <v>2.4278647374723801</v>
          </cell>
          <cell r="E937">
            <v>2.3536840806994199</v>
          </cell>
          <cell r="F937">
            <v>1.8914</v>
          </cell>
          <cell r="G937">
            <v>1.8906000000000001</v>
          </cell>
        </row>
        <row r="938">
          <cell r="A938">
            <v>36427</v>
          </cell>
          <cell r="B938">
            <v>936</v>
          </cell>
          <cell r="C938">
            <v>0.18899999999999997</v>
          </cell>
          <cell r="D938">
            <v>2.4295331418413202</v>
          </cell>
          <cell r="E938">
            <v>2.3552448988771202</v>
          </cell>
          <cell r="F938">
            <v>1.9144000000000001</v>
          </cell>
          <cell r="G938">
            <v>1.8914</v>
          </cell>
        </row>
        <row r="939">
          <cell r="A939">
            <v>36430</v>
          </cell>
          <cell r="B939">
            <v>937</v>
          </cell>
          <cell r="C939">
            <v>0.18899999999999997</v>
          </cell>
          <cell r="D939">
            <v>2.4312026927210599</v>
          </cell>
          <cell r="E939">
            <v>2.3568067520932101</v>
          </cell>
          <cell r="F939">
            <v>1.9174</v>
          </cell>
          <cell r="G939">
            <v>1.9144000000000001</v>
          </cell>
        </row>
        <row r="940">
          <cell r="A940">
            <v>36431</v>
          </cell>
          <cell r="B940">
            <v>938</v>
          </cell>
          <cell r="C940">
            <v>0.18890000000000001</v>
          </cell>
          <cell r="D940">
            <v>2.43287339089947</v>
          </cell>
          <cell r="E940">
            <v>2.3583696410340602</v>
          </cell>
          <cell r="F940">
            <v>1.9393</v>
          </cell>
          <cell r="G940">
            <v>1.9174</v>
          </cell>
        </row>
        <row r="941">
          <cell r="A941">
            <v>36432</v>
          </cell>
          <cell r="B941">
            <v>939</v>
          </cell>
          <cell r="C941">
            <v>0.1888</v>
          </cell>
          <cell r="D941">
            <v>2.4345444343167402</v>
          </cell>
          <cell r="E941">
            <v>2.35993281536369</v>
          </cell>
          <cell r="F941">
            <v>1.9224000000000001</v>
          </cell>
          <cell r="G941">
            <v>1.9393</v>
          </cell>
        </row>
        <row r="942">
          <cell r="A942">
            <v>36433</v>
          </cell>
          <cell r="B942">
            <v>940</v>
          </cell>
          <cell r="C942">
            <v>0.18859999999999999</v>
          </cell>
          <cell r="D942">
            <v>2.4362157977617902</v>
          </cell>
          <cell r="E942">
            <v>2.36149625150242</v>
          </cell>
          <cell r="F942">
            <v>1.9222999999999999</v>
          </cell>
          <cell r="G942">
            <v>1.9224000000000001</v>
          </cell>
        </row>
        <row r="943">
          <cell r="A943">
            <v>36434</v>
          </cell>
          <cell r="B943">
            <v>941</v>
          </cell>
          <cell r="C943">
            <v>0.18899999999999997</v>
          </cell>
          <cell r="D943">
            <v>2.43788667636669</v>
          </cell>
          <cell r="E943">
            <v>2.3630591965793699</v>
          </cell>
          <cell r="F943">
            <v>1.9564999999999999</v>
          </cell>
          <cell r="G943">
            <v>1.9222999999999999</v>
          </cell>
        </row>
        <row r="944">
          <cell r="A944">
            <v>36437</v>
          </cell>
          <cell r="B944">
            <v>942</v>
          </cell>
          <cell r="C944">
            <v>0.18870000000000001</v>
          </cell>
          <cell r="D944">
            <v>2.4395619677118199</v>
          </cell>
          <cell r="E944">
            <v>2.3646262317559401</v>
          </cell>
          <cell r="F944">
            <v>1.9388000000000001</v>
          </cell>
          <cell r="G944">
            <v>1.9564999999999999</v>
          </cell>
        </row>
        <row r="945">
          <cell r="A945">
            <v>36438</v>
          </cell>
          <cell r="B945">
            <v>943</v>
          </cell>
          <cell r="C945">
            <v>0.18859999999999999</v>
          </cell>
          <cell r="D945">
            <v>2.4412359707384401</v>
          </cell>
          <cell r="E945">
            <v>2.3661920242293202</v>
          </cell>
          <cell r="F945">
            <v>1.9524999999999999</v>
          </cell>
          <cell r="G945">
            <v>1.9388000000000001</v>
          </cell>
        </row>
        <row r="946">
          <cell r="A946">
            <v>36439</v>
          </cell>
          <cell r="B946">
            <v>944</v>
          </cell>
          <cell r="C946">
            <v>0.18710000000000002</v>
          </cell>
          <cell r="D946">
            <v>2.4429102924289698</v>
          </cell>
          <cell r="E946">
            <v>2.36775807718114</v>
          </cell>
          <cell r="F946">
            <v>1.96</v>
          </cell>
          <cell r="G946">
            <v>1.9524999999999999</v>
          </cell>
        </row>
        <row r="947">
          <cell r="A947">
            <v>36440</v>
          </cell>
          <cell r="B947">
            <v>945</v>
          </cell>
          <cell r="C947">
            <v>0.1883</v>
          </cell>
          <cell r="D947">
            <v>2.4445735234724699</v>
          </cell>
          <cell r="E947">
            <v>2.36931371933608</v>
          </cell>
          <cell r="F947">
            <v>1.9339</v>
          </cell>
          <cell r="G947">
            <v>1.96</v>
          </cell>
        </row>
        <row r="948">
          <cell r="A948">
            <v>36441</v>
          </cell>
          <cell r="B948">
            <v>946</v>
          </cell>
          <cell r="C948">
            <v>0.18820000000000001</v>
          </cell>
          <cell r="D948">
            <v>2.4462476896500198</v>
          </cell>
          <cell r="E948">
            <v>2.3708795519792401</v>
          </cell>
          <cell r="F948">
            <v>1.9430000000000001</v>
          </cell>
          <cell r="G948">
            <v>1.9339</v>
          </cell>
        </row>
        <row r="949">
          <cell r="A949">
            <v>36444</v>
          </cell>
          <cell r="B949">
            <v>947</v>
          </cell>
          <cell r="C949">
            <v>0.18770000000000001</v>
          </cell>
          <cell r="D949">
            <v>2.4479221951185401</v>
          </cell>
          <cell r="E949">
            <v>2.37244566444368</v>
          </cell>
          <cell r="F949">
            <v>1.9550000000000001</v>
          </cell>
          <cell r="G949">
            <v>1.9430000000000001</v>
          </cell>
        </row>
        <row r="950">
          <cell r="A950">
            <v>36446</v>
          </cell>
          <cell r="B950">
            <v>948</v>
          </cell>
          <cell r="C950">
            <v>0.18780000000000002</v>
          </cell>
          <cell r="D950">
            <v>2.4495937587894798</v>
          </cell>
          <cell r="E950">
            <v>2.3740089881073798</v>
          </cell>
          <cell r="F950">
            <v>1.9587000000000001</v>
          </cell>
          <cell r="G950">
            <v>1.9550000000000001</v>
          </cell>
        </row>
        <row r="951">
          <cell r="A951">
            <v>36447</v>
          </cell>
          <cell r="B951">
            <v>949</v>
          </cell>
          <cell r="C951">
            <v>0.18780000000000002</v>
          </cell>
          <cell r="D951">
            <v>2.45126727225361</v>
          </cell>
          <cell r="E951">
            <v>2.3755740979267599</v>
          </cell>
          <cell r="F951">
            <v>1.9648000000000001</v>
          </cell>
          <cell r="G951">
            <v>1.9587000000000001</v>
          </cell>
        </row>
        <row r="952">
          <cell r="A952">
            <v>36448</v>
          </cell>
          <cell r="B952">
            <v>950</v>
          </cell>
          <cell r="C952">
            <v>0.18770000000000001</v>
          </cell>
          <cell r="D952">
            <v>2.45294192902867</v>
          </cell>
          <cell r="E952">
            <v>2.3771402395740502</v>
          </cell>
          <cell r="F952">
            <v>1.9794</v>
          </cell>
          <cell r="G952">
            <v>1.9648000000000001</v>
          </cell>
        </row>
        <row r="953">
          <cell r="A953">
            <v>36451</v>
          </cell>
          <cell r="B953">
            <v>951</v>
          </cell>
          <cell r="C953">
            <v>0.18770000000000001</v>
          </cell>
          <cell r="D953">
            <v>2.4546169204249102</v>
          </cell>
          <cell r="E953">
            <v>2.3787066567292001</v>
          </cell>
          <cell r="F953">
            <v>1.9829000000000001</v>
          </cell>
          <cell r="G953">
            <v>1.9794</v>
          </cell>
        </row>
        <row r="954">
          <cell r="A954">
            <v>36452</v>
          </cell>
          <cell r="B954">
            <v>952</v>
          </cell>
          <cell r="C954">
            <v>0.18780000000000002</v>
          </cell>
          <cell r="D954">
            <v>2.4562930555890201</v>
          </cell>
          <cell r="E954">
            <v>2.3802741060753299</v>
          </cell>
          <cell r="F954">
            <v>1.9933000000000001</v>
          </cell>
          <cell r="G954">
            <v>1.9829000000000001</v>
          </cell>
        </row>
        <row r="955">
          <cell r="A955">
            <v>36453</v>
          </cell>
          <cell r="B955">
            <v>953</v>
          </cell>
          <cell r="C955">
            <v>0.18770000000000001</v>
          </cell>
          <cell r="D955">
            <v>2.4579711458787399</v>
          </cell>
          <cell r="E955">
            <v>2.3818433462908901</v>
          </cell>
          <cell r="F955">
            <v>2.0024999999999999</v>
          </cell>
          <cell r="G955">
            <v>1.9933000000000001</v>
          </cell>
        </row>
        <row r="956">
          <cell r="A956">
            <v>36454</v>
          </cell>
          <cell r="B956">
            <v>954</v>
          </cell>
          <cell r="C956">
            <v>0.1875</v>
          </cell>
          <cell r="D956">
            <v>2.4596495714756998</v>
          </cell>
          <cell r="E956">
            <v>2.38341286255939</v>
          </cell>
          <cell r="F956">
            <v>1.9936</v>
          </cell>
          <cell r="G956">
            <v>2.0024999999999999</v>
          </cell>
        </row>
        <row r="957">
          <cell r="A957">
            <v>36455</v>
          </cell>
          <cell r="B957">
            <v>955</v>
          </cell>
          <cell r="C957">
            <v>0.18729999999999999</v>
          </cell>
          <cell r="D957">
            <v>2.4613274952203699</v>
          </cell>
          <cell r="E957">
            <v>2.3849818720654401</v>
          </cell>
          <cell r="F957">
            <v>1.9834000000000001</v>
          </cell>
          <cell r="G957">
            <v>1.9936</v>
          </cell>
        </row>
        <row r="958">
          <cell r="A958">
            <v>36458</v>
          </cell>
          <cell r="B958">
            <v>956</v>
          </cell>
          <cell r="C958">
            <v>0.18690000000000001</v>
          </cell>
          <cell r="D958">
            <v>2.4630049145216399</v>
          </cell>
          <cell r="E958">
            <v>2.3865503724462198</v>
          </cell>
          <cell r="F958">
            <v>1.9777</v>
          </cell>
          <cell r="G958">
            <v>1.9834000000000001</v>
          </cell>
        </row>
        <row r="959">
          <cell r="A959">
            <v>36459</v>
          </cell>
          <cell r="B959">
            <v>957</v>
          </cell>
          <cell r="C959">
            <v>0.187</v>
          </cell>
          <cell r="D959">
            <v>2.4646801765743498</v>
          </cell>
          <cell r="E959">
            <v>2.3881168183142099</v>
          </cell>
          <cell r="F959">
            <v>1.9869000000000001</v>
          </cell>
          <cell r="G959">
            <v>1.9777</v>
          </cell>
        </row>
        <row r="960">
          <cell r="A960">
            <v>36460</v>
          </cell>
          <cell r="B960">
            <v>958</v>
          </cell>
          <cell r="C960">
            <v>0.18690000000000001</v>
          </cell>
          <cell r="D960">
            <v>2.4663574160813102</v>
          </cell>
          <cell r="E960">
            <v>2.3896850758820798</v>
          </cell>
          <cell r="F960">
            <v>1.9954000000000001</v>
          </cell>
          <cell r="G960">
            <v>1.9869000000000001</v>
          </cell>
        </row>
        <row r="961">
          <cell r="A961">
            <v>36461</v>
          </cell>
          <cell r="B961">
            <v>959</v>
          </cell>
          <cell r="C961">
            <v>0.18690000000000001</v>
          </cell>
          <cell r="D961">
            <v>2.4680349584050099</v>
          </cell>
          <cell r="E961">
            <v>2.39125357925671</v>
          </cell>
          <cell r="F961">
            <v>1.9789000000000001</v>
          </cell>
          <cell r="G961">
            <v>1.9954000000000001</v>
          </cell>
        </row>
        <row r="962">
          <cell r="A962">
            <v>36462</v>
          </cell>
          <cell r="B962">
            <v>960</v>
          </cell>
          <cell r="C962">
            <v>0.187</v>
          </cell>
          <cell r="D962">
            <v>2.4697136417426702</v>
          </cell>
          <cell r="E962">
            <v>2.3928231121405701</v>
          </cell>
          <cell r="F962">
            <v>1.9530000000000001</v>
          </cell>
          <cell r="G962">
            <v>1.9789000000000001</v>
          </cell>
        </row>
        <row r="963">
          <cell r="A963">
            <v>36465</v>
          </cell>
          <cell r="B963">
            <v>961</v>
          </cell>
          <cell r="C963">
            <v>0.18710000000000002</v>
          </cell>
          <cell r="D963">
            <v>2.4713943065730102</v>
          </cell>
          <cell r="E963">
            <v>2.3943944602946501</v>
          </cell>
          <cell r="F963">
            <v>1.9431</v>
          </cell>
          <cell r="G963">
            <v>1.9530000000000001</v>
          </cell>
        </row>
        <row r="964">
          <cell r="A964">
            <v>36467</v>
          </cell>
          <cell r="B964">
            <v>962</v>
          </cell>
          <cell r="C964">
            <v>0.187</v>
          </cell>
          <cell r="D964">
            <v>2.4730769306727001</v>
          </cell>
          <cell r="E964">
            <v>2.3959676028356398</v>
          </cell>
          <cell r="F964">
            <v>1.9414</v>
          </cell>
          <cell r="G964">
            <v>1.9431</v>
          </cell>
        </row>
        <row r="965">
          <cell r="A965">
            <v>36468</v>
          </cell>
          <cell r="B965">
            <v>963</v>
          </cell>
          <cell r="C965">
            <v>0.187</v>
          </cell>
          <cell r="D965">
            <v>2.47475988425479</v>
          </cell>
          <cell r="E965">
            <v>2.39754101595208</v>
          </cell>
          <cell r="F965">
            <v>1.9295</v>
          </cell>
          <cell r="G965">
            <v>1.9414</v>
          </cell>
        </row>
        <row r="966">
          <cell r="A966">
            <v>36469</v>
          </cell>
          <cell r="B966">
            <v>964</v>
          </cell>
          <cell r="C966">
            <v>0.18690000000000001</v>
          </cell>
          <cell r="D966">
            <v>2.47644398310362</v>
          </cell>
          <cell r="E966">
            <v>2.3991154623165598</v>
          </cell>
          <cell r="F966">
            <v>1.9155</v>
          </cell>
          <cell r="G966">
            <v>1.9295</v>
          </cell>
        </row>
        <row r="967">
          <cell r="A967">
            <v>36472</v>
          </cell>
          <cell r="B967">
            <v>965</v>
          </cell>
          <cell r="C967">
            <v>0.18690000000000001</v>
          </cell>
          <cell r="D967">
            <v>2.4781283860076102</v>
          </cell>
          <cell r="E967">
            <v>2.4006901554578199</v>
          </cell>
          <cell r="F967">
            <v>1.9266000000000001</v>
          </cell>
          <cell r="G967">
            <v>1.9155</v>
          </cell>
        </row>
        <row r="968">
          <cell r="A968">
            <v>36473</v>
          </cell>
          <cell r="B968">
            <v>966</v>
          </cell>
          <cell r="C968">
            <v>0.18679999999999999</v>
          </cell>
          <cell r="D968">
            <v>2.4798139345919199</v>
          </cell>
          <cell r="E968">
            <v>2.4022658821710499</v>
          </cell>
          <cell r="F968">
            <v>1.9240999999999999</v>
          </cell>
          <cell r="G968">
            <v>1.9266000000000001</v>
          </cell>
        </row>
        <row r="969">
          <cell r="A969">
            <v>36474</v>
          </cell>
          <cell r="B969">
            <v>967</v>
          </cell>
          <cell r="C969">
            <v>0.18460000000000001</v>
          </cell>
          <cell r="D969">
            <v>2.4814998112972102</v>
          </cell>
          <cell r="E969">
            <v>2.4038418781330799</v>
          </cell>
          <cell r="F969">
            <v>1.9348000000000001</v>
          </cell>
          <cell r="G969">
            <v>1.9240999999999999</v>
          </cell>
        </row>
        <row r="970">
          <cell r="A970">
            <v>36475</v>
          </cell>
          <cell r="B970">
            <v>968</v>
          </cell>
          <cell r="C970">
            <v>0.18739999999999998</v>
          </cell>
          <cell r="D970">
            <v>2.4831685454753099</v>
          </cell>
          <cell r="E970">
            <v>2.4054018117767</v>
          </cell>
          <cell r="F970">
            <v>1.9288000000000001</v>
          </cell>
          <cell r="G970">
            <v>1.9348000000000001</v>
          </cell>
        </row>
        <row r="971">
          <cell r="A971">
            <v>36476</v>
          </cell>
          <cell r="B971">
            <v>969</v>
          </cell>
          <cell r="C971">
            <v>0.18760000000000002</v>
          </cell>
          <cell r="D971">
            <v>2.4848616691163601</v>
          </cell>
          <cell r="E971">
            <v>2.40698450747704</v>
          </cell>
          <cell r="F971">
            <v>1.9331</v>
          </cell>
          <cell r="G971">
            <v>1.9288000000000001</v>
          </cell>
        </row>
        <row r="972">
          <cell r="A972">
            <v>36480</v>
          </cell>
          <cell r="B972">
            <v>970</v>
          </cell>
          <cell r="C972">
            <v>0.18770000000000001</v>
          </cell>
          <cell r="D972">
            <v>2.4865576120541499</v>
          </cell>
          <cell r="E972">
            <v>2.4085698007883698</v>
          </cell>
          <cell r="F972">
            <v>1.9331</v>
          </cell>
          <cell r="G972">
            <v>1.9331</v>
          </cell>
        </row>
        <row r="973">
          <cell r="A973">
            <v>36481</v>
          </cell>
          <cell r="B973">
            <v>971</v>
          </cell>
          <cell r="C973">
            <v>0.18770000000000001</v>
          </cell>
          <cell r="D973">
            <v>2.48825555791954</v>
          </cell>
          <cell r="E973">
            <v>2.41015692846074</v>
          </cell>
          <cell r="F973">
            <v>1.9327000000000001</v>
          </cell>
          <cell r="G973">
            <v>1.9331</v>
          </cell>
        </row>
        <row r="974">
          <cell r="A974">
            <v>36482</v>
          </cell>
          <cell r="B974">
            <v>972</v>
          </cell>
          <cell r="C974">
            <v>0.18789999999999998</v>
          </cell>
          <cell r="D974">
            <v>2.48995466322727</v>
          </cell>
          <cell r="E974">
            <v>2.4117451019712899</v>
          </cell>
          <cell r="F974">
            <v>1.929</v>
          </cell>
          <cell r="G974">
            <v>1.9327000000000001</v>
          </cell>
        </row>
        <row r="975">
          <cell r="A975">
            <v>36483</v>
          </cell>
          <cell r="B975">
            <v>973</v>
          </cell>
          <cell r="C975">
            <v>0.188</v>
          </cell>
          <cell r="D975">
            <v>2.4916565970386801</v>
          </cell>
          <cell r="E975">
            <v>2.4133358813229702</v>
          </cell>
          <cell r="F975">
            <v>1.9313</v>
          </cell>
          <cell r="G975">
            <v>1.929</v>
          </cell>
        </row>
        <row r="976">
          <cell r="A976">
            <v>36486</v>
          </cell>
          <cell r="B976">
            <v>974</v>
          </cell>
          <cell r="C976">
            <v>0.18789999999999998</v>
          </cell>
          <cell r="D976">
            <v>2.4933605164025598</v>
          </cell>
          <cell r="E976">
            <v>2.41492847847443</v>
          </cell>
          <cell r="F976">
            <v>1.9321999999999999</v>
          </cell>
          <cell r="G976">
            <v>1.9313</v>
          </cell>
        </row>
        <row r="977">
          <cell r="A977">
            <v>36487</v>
          </cell>
          <cell r="B977">
            <v>975</v>
          </cell>
          <cell r="C977">
            <v>0.18780000000000002</v>
          </cell>
          <cell r="D977">
            <v>2.49506477818273</v>
          </cell>
          <cell r="E977">
            <v>2.4165213575710598</v>
          </cell>
          <cell r="F977">
            <v>1.9328000000000001</v>
          </cell>
          <cell r="G977">
            <v>1.9321999999999999</v>
          </cell>
        </row>
        <row r="978">
          <cell r="A978">
            <v>36488</v>
          </cell>
          <cell r="B978">
            <v>976</v>
          </cell>
          <cell r="C978">
            <v>0.18780000000000002</v>
          </cell>
          <cell r="D978">
            <v>2.4967693565378899</v>
          </cell>
          <cell r="E978">
            <v>2.4181144944649899</v>
          </cell>
          <cell r="F978">
            <v>1.9295</v>
          </cell>
          <cell r="G978">
            <v>1.9328000000000001</v>
          </cell>
        </row>
        <row r="979">
          <cell r="A979">
            <v>36489</v>
          </cell>
          <cell r="B979">
            <v>977</v>
          </cell>
          <cell r="C979">
            <v>0.18780000000000002</v>
          </cell>
          <cell r="D979">
            <v>2.4984750994268898</v>
          </cell>
          <cell r="E979">
            <v>2.4197086816642099</v>
          </cell>
          <cell r="F979">
            <v>1.93</v>
          </cell>
          <cell r="G979">
            <v>1.9295</v>
          </cell>
        </row>
        <row r="980">
          <cell r="A980">
            <v>36490</v>
          </cell>
          <cell r="B980">
            <v>978</v>
          </cell>
          <cell r="C980">
            <v>0.188</v>
          </cell>
          <cell r="D980">
            <v>2.5001820076453201</v>
          </cell>
          <cell r="E980">
            <v>2.4213039198611499</v>
          </cell>
          <cell r="F980">
            <v>1.9262999999999999</v>
          </cell>
          <cell r="G980">
            <v>1.93</v>
          </cell>
        </row>
        <row r="981">
          <cell r="A981">
            <v>36493</v>
          </cell>
          <cell r="B981">
            <v>979</v>
          </cell>
          <cell r="C981">
            <v>0.18780000000000002</v>
          </cell>
          <cell r="D981">
            <v>2.5018917571112498</v>
          </cell>
          <cell r="E981">
            <v>2.42290177524275</v>
          </cell>
          <cell r="F981">
            <v>1.9213</v>
          </cell>
          <cell r="G981">
            <v>1.9262999999999999</v>
          </cell>
        </row>
        <row r="982">
          <cell r="A982">
            <v>36494</v>
          </cell>
          <cell r="B982">
            <v>980</v>
          </cell>
          <cell r="C982">
            <v>0.18809999999999999</v>
          </cell>
          <cell r="D982">
            <v>2.5036009995218702</v>
          </cell>
          <cell r="E982">
            <v>2.4244991185463398</v>
          </cell>
          <cell r="F982">
            <v>1.9227000000000001</v>
          </cell>
          <cell r="G982">
            <v>1.9213</v>
          </cell>
        </row>
        <row r="983">
          <cell r="A983">
            <v>36495</v>
          </cell>
          <cell r="B983">
            <v>981</v>
          </cell>
          <cell r="C983">
            <v>0.18809999999999999</v>
          </cell>
          <cell r="D983">
            <v>2.5053139132537199</v>
          </cell>
          <cell r="E983">
            <v>2.4260998545700199</v>
          </cell>
          <cell r="F983">
            <v>1.9220999999999999</v>
          </cell>
          <cell r="G983">
            <v>1.9227000000000001</v>
          </cell>
        </row>
        <row r="984">
          <cell r="A984">
            <v>36496</v>
          </cell>
          <cell r="B984">
            <v>982</v>
          </cell>
          <cell r="C984">
            <v>0.188</v>
          </cell>
          <cell r="D984">
            <v>2.50702799892689</v>
          </cell>
          <cell r="E984">
            <v>2.4277016474535702</v>
          </cell>
          <cell r="F984">
            <v>1.895</v>
          </cell>
          <cell r="G984">
            <v>1.9220999999999999</v>
          </cell>
        </row>
        <row r="985">
          <cell r="A985">
            <v>36497</v>
          </cell>
          <cell r="B985">
            <v>983</v>
          </cell>
          <cell r="C985">
            <v>0.18809999999999999</v>
          </cell>
          <cell r="D985">
            <v>2.5087424300239598</v>
          </cell>
          <cell r="E985">
            <v>2.4293037247931699</v>
          </cell>
          <cell r="F985">
            <v>1.8774</v>
          </cell>
          <cell r="G985">
            <v>1.895</v>
          </cell>
        </row>
        <row r="986">
          <cell r="A986">
            <v>36500</v>
          </cell>
          <cell r="B986">
            <v>984</v>
          </cell>
          <cell r="C986">
            <v>0.18820000000000001</v>
          </cell>
          <cell r="D986">
            <v>2.5104588614197301</v>
          </cell>
          <cell r="E986">
            <v>2.4309076329798098</v>
          </cell>
          <cell r="F986">
            <v>1.8669</v>
          </cell>
          <cell r="G986">
            <v>1.8774</v>
          </cell>
        </row>
        <row r="987">
          <cell r="A987">
            <v>36501</v>
          </cell>
          <cell r="B987">
            <v>985</v>
          </cell>
          <cell r="C987">
            <v>0.18780000000000002</v>
          </cell>
          <cell r="D987">
            <v>2.5121773207195499</v>
          </cell>
          <cell r="E987">
            <v>2.4325133977014799</v>
          </cell>
          <cell r="F987">
            <v>1.8593999999999999</v>
          </cell>
          <cell r="G987">
            <v>1.8669</v>
          </cell>
        </row>
        <row r="988">
          <cell r="A988">
            <v>36502</v>
          </cell>
          <cell r="B988">
            <v>986</v>
          </cell>
          <cell r="C988">
            <v>0.1875</v>
          </cell>
          <cell r="D988">
            <v>2.51389359002152</v>
          </cell>
          <cell r="E988">
            <v>2.4341170776469201</v>
          </cell>
          <cell r="F988">
            <v>1.8627</v>
          </cell>
          <cell r="G988">
            <v>1.8593999999999999</v>
          </cell>
        </row>
        <row r="989">
          <cell r="A989">
            <v>36503</v>
          </cell>
          <cell r="B989">
            <v>987</v>
          </cell>
          <cell r="C989">
            <v>0.1875</v>
          </cell>
          <cell r="D989">
            <v>2.5156085179507599</v>
          </cell>
          <cell r="E989">
            <v>2.43571946592537</v>
          </cell>
          <cell r="F989">
            <v>1.8668</v>
          </cell>
          <cell r="G989">
            <v>1.8627</v>
          </cell>
        </row>
        <row r="990">
          <cell r="A990">
            <v>36504</v>
          </cell>
          <cell r="B990">
            <v>988</v>
          </cell>
          <cell r="C990">
            <v>0.18739999999999998</v>
          </cell>
          <cell r="D990">
            <v>2.5173246157695401</v>
          </cell>
          <cell r="E990">
            <v>2.4373229090619501</v>
          </cell>
          <cell r="F990">
            <v>1.8667</v>
          </cell>
          <cell r="G990">
            <v>1.8668</v>
          </cell>
        </row>
        <row r="991">
          <cell r="A991">
            <v>36507</v>
          </cell>
          <cell r="B991">
            <v>989</v>
          </cell>
          <cell r="C991">
            <v>0.18739999999999998</v>
          </cell>
          <cell r="D991">
            <v>2.5190410283855602</v>
          </cell>
          <cell r="E991">
            <v>2.4389266080654299</v>
          </cell>
          <cell r="F991">
            <v>1.8564000000000001</v>
          </cell>
          <cell r="G991">
            <v>1.8667</v>
          </cell>
        </row>
        <row r="992">
          <cell r="A992">
            <v>36508</v>
          </cell>
          <cell r="B992">
            <v>990</v>
          </cell>
          <cell r="C992">
            <v>0.18739999999999998</v>
          </cell>
          <cell r="D992">
            <v>2.5207586113203502</v>
          </cell>
          <cell r="E992">
            <v>2.4405313622637301</v>
          </cell>
          <cell r="F992">
            <v>1.8463000000000001</v>
          </cell>
          <cell r="G992">
            <v>1.8564000000000001</v>
          </cell>
        </row>
        <row r="993">
          <cell r="A993">
            <v>36509</v>
          </cell>
          <cell r="B993">
            <v>991</v>
          </cell>
          <cell r="C993">
            <v>0.18739999999999998</v>
          </cell>
          <cell r="D993">
            <v>2.5224773653718899</v>
          </cell>
          <cell r="E993">
            <v>2.44213717235113</v>
          </cell>
          <cell r="F993">
            <v>1.8501000000000001</v>
          </cell>
          <cell r="G993">
            <v>1.8463000000000001</v>
          </cell>
        </row>
        <row r="994">
          <cell r="A994">
            <v>36510</v>
          </cell>
          <cell r="B994">
            <v>992</v>
          </cell>
          <cell r="C994">
            <v>0.18760000000000002</v>
          </cell>
          <cell r="D994">
            <v>2.5241972913386901</v>
          </cell>
          <cell r="E994">
            <v>2.4437440390223899</v>
          </cell>
          <cell r="F994">
            <v>1.8407</v>
          </cell>
          <cell r="G994">
            <v>1.8501000000000001</v>
          </cell>
        </row>
        <row r="995">
          <cell r="A995">
            <v>36511</v>
          </cell>
          <cell r="B995">
            <v>993</v>
          </cell>
          <cell r="C995">
            <v>0.1875</v>
          </cell>
          <cell r="D995">
            <v>2.525920081232</v>
          </cell>
          <cell r="E995">
            <v>2.4453535429754201</v>
          </cell>
          <cell r="F995">
            <v>1.8178000000000001</v>
          </cell>
          <cell r="G995">
            <v>1.8407</v>
          </cell>
        </row>
        <row r="996">
          <cell r="A996">
            <v>36514</v>
          </cell>
          <cell r="B996">
            <v>994</v>
          </cell>
          <cell r="C996">
            <v>0.18770000000000001</v>
          </cell>
          <cell r="D996">
            <v>2.52764321339302</v>
          </cell>
          <cell r="E996">
            <v>2.4469633282605701</v>
          </cell>
          <cell r="F996">
            <v>1.8048</v>
          </cell>
          <cell r="G996">
            <v>1.8178000000000001</v>
          </cell>
        </row>
        <row r="997">
          <cell r="A997">
            <v>36515</v>
          </cell>
          <cell r="B997">
            <v>995</v>
          </cell>
          <cell r="C997">
            <v>0.18780000000000002</v>
          </cell>
          <cell r="D997">
            <v>2.52936921456129</v>
          </cell>
          <cell r="E997">
            <v>2.4485757553574699</v>
          </cell>
          <cell r="F997">
            <v>1.8233999999999999</v>
          </cell>
          <cell r="G997">
            <v>1.8048</v>
          </cell>
        </row>
        <row r="998">
          <cell r="A998">
            <v>36516</v>
          </cell>
          <cell r="B998">
            <v>996</v>
          </cell>
          <cell r="C998">
            <v>0.18770000000000001</v>
          </cell>
          <cell r="D998">
            <v>2.5310972290212899</v>
          </cell>
          <cell r="E998">
            <v>2.4501900247125601</v>
          </cell>
          <cell r="F998">
            <v>1.8204</v>
          </cell>
          <cell r="G998">
            <v>1.8233999999999999</v>
          </cell>
        </row>
        <row r="999">
          <cell r="A999">
            <v>36517</v>
          </cell>
          <cell r="B999">
            <v>997</v>
          </cell>
          <cell r="C999">
            <v>0.18780000000000002</v>
          </cell>
          <cell r="D999">
            <v>2.5328255887641302</v>
          </cell>
          <cell r="E999">
            <v>2.45180457804189</v>
          </cell>
          <cell r="F999">
            <v>1.8286</v>
          </cell>
          <cell r="G999">
            <v>1.8204</v>
          </cell>
        </row>
        <row r="1000">
          <cell r="A1000">
            <v>36518</v>
          </cell>
          <cell r="B1000">
            <v>998</v>
          </cell>
          <cell r="C1000">
            <v>0.18780000000000002</v>
          </cell>
          <cell r="D1000">
            <v>2.5345559645498601</v>
          </cell>
          <cell r="E1000">
            <v>2.4534209760587098</v>
          </cell>
          <cell r="F1000">
            <v>1.829</v>
          </cell>
          <cell r="G1000">
            <v>1.8286</v>
          </cell>
        </row>
        <row r="1001">
          <cell r="A1001">
            <v>36521</v>
          </cell>
          <cell r="B1001">
            <v>999</v>
          </cell>
          <cell r="C1001">
            <v>0.18739999999999998</v>
          </cell>
          <cell r="D1001">
            <v>2.53628752249372</v>
          </cell>
          <cell r="E1001">
            <v>2.4550384397161502</v>
          </cell>
          <cell r="F1001">
            <v>1.8267</v>
          </cell>
          <cell r="G1001">
            <v>1.829</v>
          </cell>
        </row>
        <row r="1002">
          <cell r="A1002">
            <v>36522</v>
          </cell>
          <cell r="B1002">
            <v>1000</v>
          </cell>
          <cell r="C1002">
            <v>0.18739999999999998</v>
          </cell>
          <cell r="D1002">
            <v>2.5380168647780601</v>
          </cell>
          <cell r="E1002">
            <v>2.4566537951065501</v>
          </cell>
          <cell r="F1002">
            <v>1.8289</v>
          </cell>
          <cell r="G1002">
            <v>1.8267</v>
          </cell>
        </row>
        <row r="1003">
          <cell r="A1003">
            <v>36523</v>
          </cell>
          <cell r="B1003">
            <v>1001</v>
          </cell>
          <cell r="C1003">
            <v>0.18729999999999999</v>
          </cell>
          <cell r="D1003">
            <v>2.5397473861971398</v>
          </cell>
          <cell r="E1003">
            <v>2.4582702133613799</v>
          </cell>
          <cell r="F1003">
            <v>1.8169999999999999</v>
          </cell>
          <cell r="G1003">
            <v>1.8289</v>
          </cell>
        </row>
        <row r="1004">
          <cell r="A1004">
            <v>36524</v>
          </cell>
          <cell r="B1004">
            <v>1002</v>
          </cell>
          <cell r="C1004">
            <v>0.1883</v>
          </cell>
          <cell r="D1004">
            <v>2.5414782494383101</v>
          </cell>
          <cell r="E1004">
            <v>2.4598869123438298</v>
          </cell>
          <cell r="F1004">
            <v>1.7889999999999999</v>
          </cell>
          <cell r="G1004">
            <v>1.8169999999999999</v>
          </cell>
        </row>
        <row r="1005">
          <cell r="A1005">
            <v>36525</v>
          </cell>
          <cell r="B1005">
            <v>1003</v>
          </cell>
          <cell r="C1005">
            <v>0.1883</v>
          </cell>
          <cell r="D1005">
            <v>2.54321878081744</v>
          </cell>
          <cell r="E1005">
            <v>2.46151260302143</v>
          </cell>
          <cell r="F1005">
            <v>1.7889999999999999</v>
          </cell>
          <cell r="G1005">
            <v>1.7889999999999999</v>
          </cell>
        </row>
        <row r="1006">
          <cell r="A1006">
            <v>36528</v>
          </cell>
          <cell r="B1006">
            <v>1004</v>
          </cell>
          <cell r="C1006">
            <v>0.18780000000000002</v>
          </cell>
          <cell r="D1006">
            <v>2.5449605041994801</v>
          </cell>
          <cell r="E1006">
            <v>2.4631393680858902</v>
          </cell>
          <cell r="F1006">
            <v>1.8010999999999999</v>
          </cell>
          <cell r="G1006">
            <v>1.7889999999999999</v>
          </cell>
        </row>
        <row r="1007">
          <cell r="A1007">
            <v>36529</v>
          </cell>
          <cell r="B1007">
            <v>1005</v>
          </cell>
          <cell r="C1007">
            <v>0.1875</v>
          </cell>
          <cell r="D1007">
            <v>2.5466991703167401</v>
          </cell>
          <cell r="E1007">
            <v>2.46476323877501</v>
          </cell>
          <cell r="F1007">
            <v>1.8337000000000001</v>
          </cell>
          <cell r="G1007">
            <v>1.8010999999999999</v>
          </cell>
        </row>
        <row r="1008">
          <cell r="A1008">
            <v>36530</v>
          </cell>
          <cell r="B1008">
            <v>1006</v>
          </cell>
          <cell r="C1008">
            <v>0.18739999999999998</v>
          </cell>
          <cell r="D1008">
            <v>2.5484364775567498</v>
          </cell>
          <cell r="E1008">
            <v>2.4663858015347202</v>
          </cell>
          <cell r="F1008">
            <v>1.8544</v>
          </cell>
          <cell r="G1008">
            <v>1.8337000000000001</v>
          </cell>
        </row>
        <row r="1009">
          <cell r="A1009">
            <v>36531</v>
          </cell>
          <cell r="B1009">
            <v>1007</v>
          </cell>
          <cell r="C1009">
            <v>0.1875</v>
          </cell>
          <cell r="D1009">
            <v>2.5501741034846099</v>
          </cell>
          <cell r="E1009">
            <v>2.4680086232123202</v>
          </cell>
          <cell r="F1009">
            <v>1.8461000000000001</v>
          </cell>
          <cell r="G1009">
            <v>1.8544</v>
          </cell>
        </row>
        <row r="1010">
          <cell r="A1010">
            <v>36532</v>
          </cell>
          <cell r="B1010">
            <v>1008</v>
          </cell>
          <cell r="C1010">
            <v>0.1875</v>
          </cell>
          <cell r="D1010">
            <v>2.5519137812545298</v>
          </cell>
          <cell r="E1010">
            <v>2.4696333224206102</v>
          </cell>
          <cell r="F1010">
            <v>1.8281000000000001</v>
          </cell>
          <cell r="G1010">
            <v>1.8461000000000001</v>
          </cell>
        </row>
        <row r="1011">
          <cell r="A1011">
            <v>36535</v>
          </cell>
          <cell r="B1011">
            <v>1009</v>
          </cell>
          <cell r="C1011">
            <v>0.1875</v>
          </cell>
          <cell r="D1011">
            <v>2.5536546457978302</v>
          </cell>
          <cell r="E1011">
            <v>2.4712590911743999</v>
          </cell>
          <cell r="F1011">
            <v>1.8161</v>
          </cell>
          <cell r="G1011">
            <v>1.8281000000000001</v>
          </cell>
        </row>
        <row r="1012">
          <cell r="A1012">
            <v>36536</v>
          </cell>
          <cell r="B1012">
            <v>1010</v>
          </cell>
          <cell r="C1012">
            <v>0.18770000000000001</v>
          </cell>
          <cell r="D1012">
            <v>2.5553966979240998</v>
          </cell>
          <cell r="E1012">
            <v>2.4728859301777799</v>
          </cell>
          <cell r="F1012">
            <v>1.8219000000000001</v>
          </cell>
          <cell r="G1012">
            <v>1.8161</v>
          </cell>
        </row>
        <row r="1013">
          <cell r="A1013">
            <v>36537</v>
          </cell>
          <cell r="B1013">
            <v>1011</v>
          </cell>
          <cell r="C1013">
            <v>0.18739999999999998</v>
          </cell>
          <cell r="D1013">
            <v>2.5571416505592799</v>
          </cell>
          <cell r="E1013">
            <v>2.4745154389796902</v>
          </cell>
          <cell r="F1013">
            <v>1.8313999999999999</v>
          </cell>
          <cell r="G1013">
            <v>1.8219000000000001</v>
          </cell>
        </row>
        <row r="1014">
          <cell r="A1014">
            <v>36538</v>
          </cell>
          <cell r="B1014">
            <v>1012</v>
          </cell>
          <cell r="C1014">
            <v>0.18739999999999998</v>
          </cell>
          <cell r="D1014">
            <v>2.5588852120222998</v>
          </cell>
          <cell r="E1014">
            <v>2.47614360976036</v>
          </cell>
          <cell r="F1014">
            <v>1.8192999999999999</v>
          </cell>
          <cell r="G1014">
            <v>1.8313999999999999</v>
          </cell>
        </row>
        <row r="1015">
          <cell r="A1015">
            <v>36539</v>
          </cell>
          <cell r="B1015">
            <v>1013</v>
          </cell>
          <cell r="C1015">
            <v>0.18760000000000002</v>
          </cell>
          <cell r="D1015">
            <v>2.56062996231526</v>
          </cell>
          <cell r="E1015">
            <v>2.4777728518376798</v>
          </cell>
          <cell r="F1015">
            <v>1.7997000000000001</v>
          </cell>
          <cell r="G1015">
            <v>1.8192999999999999</v>
          </cell>
        </row>
        <row r="1016">
          <cell r="A1016">
            <v>36542</v>
          </cell>
          <cell r="B1016">
            <v>1014</v>
          </cell>
          <cell r="C1016">
            <v>0.18739999999999998</v>
          </cell>
          <cell r="D1016">
            <v>2.56237761787084</v>
          </cell>
          <cell r="E1016">
            <v>2.47940476792057</v>
          </cell>
          <cell r="F1016">
            <v>1.7957000000000001</v>
          </cell>
          <cell r="G1016">
            <v>1.7997000000000001</v>
          </cell>
        </row>
        <row r="1017">
          <cell r="A1017">
            <v>36543</v>
          </cell>
          <cell r="B1017">
            <v>1015</v>
          </cell>
          <cell r="C1017">
            <v>0.18729999999999999</v>
          </cell>
          <cell r="D1017">
            <v>2.5641247494258099</v>
          </cell>
          <cell r="E1017">
            <v>2.4810361557603899</v>
          </cell>
          <cell r="F1017">
            <v>1.7924</v>
          </cell>
          <cell r="G1017">
            <v>1.7957000000000001</v>
          </cell>
        </row>
        <row r="1018">
          <cell r="A1018">
            <v>36544</v>
          </cell>
          <cell r="B1018">
            <v>1016</v>
          </cell>
          <cell r="C1018">
            <v>0.18679999999999999</v>
          </cell>
          <cell r="D1018">
            <v>2.5658722260837901</v>
          </cell>
          <cell r="E1018">
            <v>2.4826678269276301</v>
          </cell>
          <cell r="F1018">
            <v>1.7984</v>
          </cell>
          <cell r="G1018">
            <v>1.7924</v>
          </cell>
        </row>
        <row r="1019">
          <cell r="A1019">
            <v>36545</v>
          </cell>
          <cell r="B1019">
            <v>1017</v>
          </cell>
          <cell r="C1019">
            <v>0.1867</v>
          </cell>
          <cell r="D1019">
            <v>2.5676166086579699</v>
          </cell>
          <cell r="E1019">
            <v>2.4842965702317499</v>
          </cell>
          <cell r="F1019">
            <v>1.7801</v>
          </cell>
          <cell r="G1019">
            <v>1.7984</v>
          </cell>
        </row>
        <row r="1020">
          <cell r="A1020">
            <v>36546</v>
          </cell>
          <cell r="B1020">
            <v>1018</v>
          </cell>
          <cell r="C1020">
            <v>0.18760000000000002</v>
          </cell>
          <cell r="D1020">
            <v>2.5693613041435501</v>
          </cell>
          <cell r="E1020">
            <v>2.48592556696804</v>
          </cell>
          <cell r="F1020">
            <v>1.7784</v>
          </cell>
          <cell r="G1020">
            <v>1.7801</v>
          </cell>
        </row>
        <row r="1021">
          <cell r="A1021">
            <v>36549</v>
          </cell>
          <cell r="B1021">
            <v>1019</v>
          </cell>
          <cell r="C1021">
            <v>0.18760000000000002</v>
          </cell>
          <cell r="D1021">
            <v>2.5711149189272402</v>
          </cell>
          <cell r="E1021">
            <v>2.4875628526096998</v>
          </cell>
          <cell r="F1021">
            <v>1.7652000000000001</v>
          </cell>
          <cell r="G1021">
            <v>1.7784</v>
          </cell>
        </row>
        <row r="1022">
          <cell r="A1022">
            <v>36550</v>
          </cell>
          <cell r="B1022">
            <v>1020</v>
          </cell>
          <cell r="C1022">
            <v>0.18770000000000001</v>
          </cell>
          <cell r="D1022">
            <v>2.5728697305705599</v>
          </cell>
          <cell r="E1022">
            <v>2.4892012166039499</v>
          </cell>
          <cell r="F1022">
            <v>1.7741</v>
          </cell>
          <cell r="G1022">
            <v>1.7652000000000001</v>
          </cell>
        </row>
        <row r="1023">
          <cell r="A1023">
            <v>36551</v>
          </cell>
          <cell r="B1023">
            <v>1021</v>
          </cell>
          <cell r="C1023">
            <v>0.18719999999999998</v>
          </cell>
          <cell r="D1023">
            <v>2.5746266146660801</v>
          </cell>
          <cell r="E1023">
            <v>2.4908414763679301</v>
          </cell>
          <cell r="F1023">
            <v>1.7768999999999999</v>
          </cell>
          <cell r="G1023">
            <v>1.7741</v>
          </cell>
        </row>
        <row r="1024">
          <cell r="A1024">
            <v>36552</v>
          </cell>
          <cell r="B1024">
            <v>1022</v>
          </cell>
          <cell r="C1024">
            <v>0.18690000000000001</v>
          </cell>
          <cell r="D1024">
            <v>2.5763803730771899</v>
          </cell>
          <cell r="E1024">
            <v>2.4924787788292901</v>
          </cell>
          <cell r="F1024">
            <v>1.7753000000000001</v>
          </cell>
          <cell r="G1024">
            <v>1.7768999999999999</v>
          </cell>
        </row>
        <row r="1025">
          <cell r="A1025">
            <v>36553</v>
          </cell>
          <cell r="B1025">
            <v>1023</v>
          </cell>
          <cell r="C1025">
            <v>0.18690000000000001</v>
          </cell>
          <cell r="D1025">
            <v>2.5781327497155502</v>
          </cell>
          <cell r="E1025">
            <v>2.4941147522951002</v>
          </cell>
          <cell r="F1025">
            <v>1.7875000000000001</v>
          </cell>
          <cell r="G1025">
            <v>1.7753000000000001</v>
          </cell>
        </row>
        <row r="1026">
          <cell r="A1026">
            <v>36556</v>
          </cell>
          <cell r="B1026">
            <v>1024</v>
          </cell>
          <cell r="C1026">
            <v>0.18679999999999999</v>
          </cell>
          <cell r="D1026">
            <v>2.5798863182679201</v>
          </cell>
          <cell r="E1026">
            <v>2.4957517995550802</v>
          </cell>
          <cell r="F1026">
            <v>1.8024</v>
          </cell>
          <cell r="G1026">
            <v>1.7875000000000001</v>
          </cell>
        </row>
        <row r="1027">
          <cell r="A1027">
            <v>36557</v>
          </cell>
          <cell r="B1027">
            <v>1025</v>
          </cell>
          <cell r="C1027">
            <v>0.18710000000000002</v>
          </cell>
          <cell r="D1027">
            <v>2.5816402281825299</v>
          </cell>
          <cell r="E1027">
            <v>2.49738912654187</v>
          </cell>
          <cell r="F1027">
            <v>1.7931999999999999</v>
          </cell>
          <cell r="G1027">
            <v>1.8024</v>
          </cell>
        </row>
        <row r="1028">
          <cell r="A1028">
            <v>36558</v>
          </cell>
          <cell r="B1028">
            <v>1026</v>
          </cell>
          <cell r="C1028">
            <v>0.187</v>
          </cell>
          <cell r="D1028">
            <v>2.58339791211549</v>
          </cell>
          <cell r="E1028">
            <v>2.49902993767033</v>
          </cell>
          <cell r="F1028">
            <v>1.79</v>
          </cell>
          <cell r="G1028">
            <v>1.7931999999999999</v>
          </cell>
        </row>
        <row r="1029">
          <cell r="A1029">
            <v>36559</v>
          </cell>
          <cell r="B1029">
            <v>1027</v>
          </cell>
          <cell r="C1029">
            <v>0.187</v>
          </cell>
          <cell r="D1029">
            <v>2.5851559402286601</v>
          </cell>
          <cell r="E1029">
            <v>2.50067103101301</v>
          </cell>
          <cell r="F1029">
            <v>1.7779</v>
          </cell>
          <cell r="G1029">
            <v>1.79</v>
          </cell>
        </row>
        <row r="1030">
          <cell r="A1030">
            <v>36560</v>
          </cell>
          <cell r="B1030">
            <v>1028</v>
          </cell>
          <cell r="C1030">
            <v>0.18719999999999998</v>
          </cell>
          <cell r="D1030">
            <v>2.5869151646975501</v>
          </cell>
          <cell r="E1030">
            <v>2.5023132020488101</v>
          </cell>
          <cell r="F1030">
            <v>1.7785</v>
          </cell>
          <cell r="G1030">
            <v>1.7779</v>
          </cell>
        </row>
        <row r="1031">
          <cell r="A1031">
            <v>36563</v>
          </cell>
          <cell r="B1031">
            <v>1029</v>
          </cell>
          <cell r="C1031">
            <v>0.18690000000000001</v>
          </cell>
          <cell r="D1031">
            <v>2.58867729370029</v>
          </cell>
          <cell r="E1031">
            <v>2.5039580452087198</v>
          </cell>
          <cell r="F1031">
            <v>1.7659</v>
          </cell>
          <cell r="G1031">
            <v>1.7785</v>
          </cell>
        </row>
        <row r="1032">
          <cell r="A1032">
            <v>36564</v>
          </cell>
          <cell r="B1032">
            <v>1030</v>
          </cell>
          <cell r="C1032">
            <v>0.18719999999999998</v>
          </cell>
          <cell r="D1032">
            <v>2.5904380343351501</v>
          </cell>
          <cell r="E1032">
            <v>2.5056015532522999</v>
          </cell>
          <cell r="F1032">
            <v>1.7654000000000001</v>
          </cell>
          <cell r="G1032">
            <v>1.7659</v>
          </cell>
        </row>
        <row r="1033">
          <cell r="A1033">
            <v>36565</v>
          </cell>
          <cell r="B1033">
            <v>1031</v>
          </cell>
          <cell r="C1033">
            <v>0.18690000000000001</v>
          </cell>
          <cell r="D1033">
            <v>2.5922025630109999</v>
          </cell>
          <cell r="E1033">
            <v>2.5072485579409798</v>
          </cell>
          <cell r="F1033">
            <v>1.7632000000000001</v>
          </cell>
          <cell r="G1033">
            <v>1.7654000000000001</v>
          </cell>
        </row>
        <row r="1034">
          <cell r="A1034">
            <v>36566</v>
          </cell>
          <cell r="B1034">
            <v>1032</v>
          </cell>
          <cell r="C1034">
            <v>0.18710000000000002</v>
          </cell>
          <cell r="D1034">
            <v>2.5939657014282802</v>
          </cell>
          <cell r="E1034">
            <v>2.50889422575883</v>
          </cell>
          <cell r="F1034">
            <v>1.7695000000000001</v>
          </cell>
          <cell r="G1034">
            <v>1.7632000000000001</v>
          </cell>
        </row>
        <row r="1035">
          <cell r="A1035">
            <v>36567</v>
          </cell>
          <cell r="B1035">
            <v>1033</v>
          </cell>
          <cell r="C1035">
            <v>0.187</v>
          </cell>
          <cell r="D1035">
            <v>2.5957317770364399</v>
          </cell>
          <cell r="E1035">
            <v>2.5105425958594298</v>
          </cell>
          <cell r="F1035">
            <v>1.7646999999999999</v>
          </cell>
          <cell r="G1035">
            <v>1.7695000000000001</v>
          </cell>
        </row>
        <row r="1036">
          <cell r="A1036">
            <v>36570</v>
          </cell>
          <cell r="B1036">
            <v>1034</v>
          </cell>
          <cell r="C1036">
            <v>0.187</v>
          </cell>
          <cell r="D1036">
            <v>2.5974981984680299</v>
          </cell>
          <cell r="E1036">
            <v>2.5121912494743701</v>
          </cell>
          <cell r="F1036">
            <v>1.7699</v>
          </cell>
          <cell r="G1036">
            <v>1.7646999999999999</v>
          </cell>
        </row>
        <row r="1037">
          <cell r="A1037">
            <v>36571</v>
          </cell>
          <cell r="B1037">
            <v>1035</v>
          </cell>
          <cell r="C1037">
            <v>0.18710000000000002</v>
          </cell>
          <cell r="D1037">
            <v>2.5992658219670699</v>
          </cell>
          <cell r="E1037">
            <v>2.5138409857471999</v>
          </cell>
          <cell r="F1037">
            <v>1.7764</v>
          </cell>
          <cell r="G1037">
            <v>1.7699</v>
          </cell>
        </row>
        <row r="1038">
          <cell r="A1038">
            <v>36572</v>
          </cell>
          <cell r="B1038">
            <v>1036</v>
          </cell>
          <cell r="C1038">
            <v>0.18729999999999999</v>
          </cell>
          <cell r="D1038">
            <v>2.6010355061092998</v>
          </cell>
          <cell r="E1038">
            <v>2.5154926059215499</v>
          </cell>
          <cell r="F1038">
            <v>1.7732000000000001</v>
          </cell>
          <cell r="G1038">
            <v>1.7764</v>
          </cell>
        </row>
        <row r="1039">
          <cell r="A1039">
            <v>36573</v>
          </cell>
          <cell r="B1039">
            <v>1037</v>
          </cell>
          <cell r="C1039">
            <v>0.187</v>
          </cell>
          <cell r="D1039">
            <v>2.6028081378170702</v>
          </cell>
          <cell r="E1039">
            <v>2.5171469376196098</v>
          </cell>
          <cell r="F1039">
            <v>1.774</v>
          </cell>
          <cell r="G1039">
            <v>1.7732000000000001</v>
          </cell>
        </row>
        <row r="1040">
          <cell r="A1040">
            <v>36574</v>
          </cell>
          <cell r="B1040">
            <v>1038</v>
          </cell>
          <cell r="C1040">
            <v>0.18739999999999998</v>
          </cell>
          <cell r="D1040">
            <v>2.60457937478294</v>
          </cell>
          <cell r="E1040">
            <v>2.5187999282539399</v>
          </cell>
          <cell r="F1040">
            <v>1.7705</v>
          </cell>
          <cell r="G1040">
            <v>1.774</v>
          </cell>
        </row>
        <row r="1041">
          <cell r="A1041">
            <v>36577</v>
          </cell>
          <cell r="B1041">
            <v>1039</v>
          </cell>
          <cell r="C1041">
            <v>0.18780000000000002</v>
          </cell>
          <cell r="D1041">
            <v>2.60635528118384</v>
          </cell>
          <cell r="E1041">
            <v>2.5204572371480101</v>
          </cell>
          <cell r="F1041">
            <v>1.7784</v>
          </cell>
          <cell r="G1041">
            <v>1.7705</v>
          </cell>
        </row>
        <row r="1042">
          <cell r="A1042">
            <v>36578</v>
          </cell>
          <cell r="B1042">
            <v>1040</v>
          </cell>
          <cell r="C1042">
            <v>0.18760000000000002</v>
          </cell>
          <cell r="D1042">
            <v>2.60813589098484</v>
          </cell>
          <cell r="E1042">
            <v>2.5221188957141498</v>
          </cell>
          <cell r="F1042">
            <v>1.7825</v>
          </cell>
          <cell r="G1042">
            <v>1.7784</v>
          </cell>
        </row>
        <row r="1043">
          <cell r="A1043">
            <v>36579</v>
          </cell>
          <cell r="B1043">
            <v>1041</v>
          </cell>
          <cell r="C1043">
            <v>0.18760000000000002</v>
          </cell>
          <cell r="D1043">
            <v>2.6099159698118002</v>
          </cell>
          <cell r="E1043">
            <v>2.5237800190837998</v>
          </cell>
          <cell r="F1043">
            <v>1.7886</v>
          </cell>
          <cell r="G1043">
            <v>1.7825</v>
          </cell>
        </row>
        <row r="1044">
          <cell r="A1044">
            <v>36580</v>
          </cell>
          <cell r="B1044">
            <v>1042</v>
          </cell>
          <cell r="C1044">
            <v>0.1875</v>
          </cell>
          <cell r="D1044">
            <v>2.6116972635603601</v>
          </cell>
          <cell r="E1044">
            <v>2.5254422365061</v>
          </cell>
          <cell r="F1044">
            <v>1.7779</v>
          </cell>
          <cell r="G1044">
            <v>1.7886</v>
          </cell>
        </row>
        <row r="1045">
          <cell r="A1045">
            <v>36581</v>
          </cell>
          <cell r="B1045">
            <v>1043</v>
          </cell>
          <cell r="C1045">
            <v>0.18739999999999998</v>
          </cell>
          <cell r="D1045">
            <v>2.6134789111996199</v>
          </cell>
          <cell r="E1045">
            <v>2.52710474447453</v>
          </cell>
          <cell r="F1045">
            <v>1.7741</v>
          </cell>
          <cell r="G1045">
            <v>1.7779</v>
          </cell>
        </row>
        <row r="1046">
          <cell r="A1046">
            <v>36584</v>
          </cell>
          <cell r="B1046">
            <v>1044</v>
          </cell>
          <cell r="C1046">
            <v>0.18729999999999999</v>
          </cell>
          <cell r="D1046">
            <v>2.61526088566043</v>
          </cell>
          <cell r="E1046">
            <v>2.5287675177350399</v>
          </cell>
          <cell r="F1046">
            <v>1.7787999999999999</v>
          </cell>
          <cell r="G1046">
            <v>1.7741</v>
          </cell>
        </row>
        <row r="1047">
          <cell r="A1047">
            <v>36585</v>
          </cell>
          <cell r="B1047">
            <v>1045</v>
          </cell>
          <cell r="C1047">
            <v>0.18760000000000002</v>
          </cell>
          <cell r="D1047">
            <v>2.6170432121066201</v>
          </cell>
          <cell r="E1047">
            <v>2.5304305797737698</v>
          </cell>
          <cell r="F1047">
            <v>1.7685</v>
          </cell>
          <cell r="G1047">
            <v>1.7787999999999999</v>
          </cell>
        </row>
        <row r="1048">
          <cell r="A1048">
            <v>36586</v>
          </cell>
          <cell r="B1048">
            <v>1046</v>
          </cell>
          <cell r="C1048">
            <v>0.1875</v>
          </cell>
          <cell r="D1048">
            <v>2.6188293702693199</v>
          </cell>
          <cell r="E1048">
            <v>2.5320971774026502</v>
          </cell>
          <cell r="F1048">
            <v>1.7678</v>
          </cell>
          <cell r="G1048">
            <v>1.7685</v>
          </cell>
        </row>
        <row r="1049">
          <cell r="A1049">
            <v>36587</v>
          </cell>
          <cell r="B1049">
            <v>1047</v>
          </cell>
          <cell r="C1049">
            <v>0.18760000000000002</v>
          </cell>
          <cell r="D1049">
            <v>2.6206158832891302</v>
          </cell>
          <cell r="E1049">
            <v>2.5337640663432901</v>
          </cell>
          <cell r="F1049">
            <v>1.76</v>
          </cell>
          <cell r="G1049">
            <v>1.7678</v>
          </cell>
        </row>
        <row r="1050">
          <cell r="A1050">
            <v>36588</v>
          </cell>
          <cell r="B1050">
            <v>1048</v>
          </cell>
          <cell r="C1050">
            <v>0.1875</v>
          </cell>
          <cell r="D1050">
            <v>2.6224044798356299</v>
          </cell>
          <cell r="E1050">
            <v>2.53543285948026</v>
          </cell>
          <cell r="F1050">
            <v>1.7511000000000001</v>
          </cell>
          <cell r="G1050">
            <v>1.76</v>
          </cell>
        </row>
        <row r="1051">
          <cell r="A1051">
            <v>36593</v>
          </cell>
          <cell r="B1051">
            <v>1049</v>
          </cell>
          <cell r="C1051">
            <v>0.1875</v>
          </cell>
          <cell r="D1051">
            <v>2.6241934317236799</v>
          </cell>
          <cell r="E1051">
            <v>2.5371019443127598</v>
          </cell>
          <cell r="F1051">
            <v>1.7498</v>
          </cell>
          <cell r="G1051">
            <v>1.7511000000000001</v>
          </cell>
        </row>
        <row r="1052">
          <cell r="A1052">
            <v>36594</v>
          </cell>
          <cell r="B1052">
            <v>1050</v>
          </cell>
          <cell r="C1052">
            <v>0.18760000000000002</v>
          </cell>
          <cell r="D1052">
            <v>2.6259836039989302</v>
          </cell>
          <cell r="E1052">
            <v>2.5387721279099802</v>
          </cell>
          <cell r="F1052">
            <v>1.7343</v>
          </cell>
          <cell r="G1052">
            <v>1.7498</v>
          </cell>
        </row>
        <row r="1053">
          <cell r="A1053">
            <v>36595</v>
          </cell>
          <cell r="B1053">
            <v>1051</v>
          </cell>
          <cell r="C1053">
            <v>0.18760000000000002</v>
          </cell>
          <cell r="D1053">
            <v>2.6277758640685001</v>
          </cell>
          <cell r="E1053">
            <v>2.5404442194672199</v>
          </cell>
          <cell r="F1053">
            <v>1.7385999999999999</v>
          </cell>
          <cell r="G1053">
            <v>1.7343</v>
          </cell>
        </row>
        <row r="1054">
          <cell r="A1054">
            <v>36598</v>
          </cell>
          <cell r="B1054">
            <v>1052</v>
          </cell>
          <cell r="C1054">
            <v>0.18760000000000002</v>
          </cell>
          <cell r="D1054">
            <v>2.62956934737349</v>
          </cell>
          <cell r="E1054">
            <v>2.5421174123010002</v>
          </cell>
          <cell r="F1054">
            <v>1.7502</v>
          </cell>
          <cell r="G1054">
            <v>1.7385999999999999</v>
          </cell>
        </row>
        <row r="1055">
          <cell r="A1055">
            <v>36599</v>
          </cell>
          <cell r="B1055">
            <v>1053</v>
          </cell>
          <cell r="C1055">
            <v>0.18780000000000002</v>
          </cell>
          <cell r="D1055">
            <v>2.63136405474877</v>
          </cell>
          <cell r="E1055">
            <v>2.54379170713664</v>
          </cell>
          <cell r="F1055">
            <v>1.7372000000000001</v>
          </cell>
          <cell r="G1055">
            <v>1.7502</v>
          </cell>
        </row>
        <row r="1056">
          <cell r="A1056">
            <v>36600</v>
          </cell>
          <cell r="B1056">
            <v>1054</v>
          </cell>
          <cell r="C1056">
            <v>0.18780000000000002</v>
          </cell>
          <cell r="D1056">
            <v>2.6331617500436901</v>
          </cell>
          <cell r="E1056">
            <v>2.54546874938847</v>
          </cell>
          <cell r="F1056">
            <v>1.7431000000000001</v>
          </cell>
          <cell r="G1056">
            <v>1.7372000000000001</v>
          </cell>
        </row>
        <row r="1057">
          <cell r="A1057">
            <v>36601</v>
          </cell>
          <cell r="B1057">
            <v>1055</v>
          </cell>
          <cell r="C1057">
            <v>0.18780000000000002</v>
          </cell>
          <cell r="D1057">
            <v>2.6349606734880799</v>
          </cell>
          <cell r="E1057">
            <v>2.5471468972617699</v>
          </cell>
          <cell r="F1057">
            <v>1.7357</v>
          </cell>
          <cell r="G1057">
            <v>1.7431000000000001</v>
          </cell>
        </row>
        <row r="1058">
          <cell r="A1058">
            <v>36602</v>
          </cell>
          <cell r="B1058">
            <v>1056</v>
          </cell>
          <cell r="C1058">
            <v>0.18760000000000002</v>
          </cell>
          <cell r="D1058">
            <v>2.63676082592099</v>
          </cell>
          <cell r="E1058">
            <v>2.5488261514854398</v>
          </cell>
          <cell r="F1058">
            <v>1.7406999999999999</v>
          </cell>
          <cell r="G1058">
            <v>1.7357</v>
          </cell>
        </row>
        <row r="1059">
          <cell r="A1059">
            <v>36605</v>
          </cell>
          <cell r="B1059">
            <v>1057</v>
          </cell>
          <cell r="C1059">
            <v>0.18760000000000002</v>
          </cell>
          <cell r="D1059">
            <v>2.6385604415522899</v>
          </cell>
          <cell r="E1059">
            <v>2.5505048648453101</v>
          </cell>
          <cell r="F1059">
            <v>1.7387999999999999</v>
          </cell>
          <cell r="G1059">
            <v>1.7406999999999999</v>
          </cell>
        </row>
        <row r="1060">
          <cell r="A1060">
            <v>36606</v>
          </cell>
          <cell r="B1060">
            <v>1058</v>
          </cell>
          <cell r="C1060">
            <v>0.18770000000000001</v>
          </cell>
          <cell r="D1060">
            <v>2.64036128543925</v>
          </cell>
          <cell r="E1060">
            <v>2.55218468384298</v>
          </cell>
          <cell r="F1060">
            <v>1.7381</v>
          </cell>
          <cell r="G1060">
            <v>1.7387999999999999</v>
          </cell>
        </row>
        <row r="1061">
          <cell r="A1061">
            <v>36607</v>
          </cell>
          <cell r="B1061">
            <v>1059</v>
          </cell>
          <cell r="C1061">
            <v>0.18590000000000001</v>
          </cell>
          <cell r="D1061">
            <v>2.6421642561430101</v>
          </cell>
          <cell r="E1061">
            <v>2.5538664465784402</v>
          </cell>
          <cell r="F1061">
            <v>1.7304999999999999</v>
          </cell>
          <cell r="G1061">
            <v>1.7381</v>
          </cell>
        </row>
        <row r="1062">
          <cell r="A1062">
            <v>36608</v>
          </cell>
          <cell r="B1062">
            <v>1060</v>
          </cell>
          <cell r="C1062">
            <v>0.18710000000000002</v>
          </cell>
          <cell r="D1062">
            <v>2.64395252575485</v>
          </cell>
          <cell r="E1062">
            <v>2.5555344566907201</v>
          </cell>
          <cell r="F1062">
            <v>1.7242</v>
          </cell>
          <cell r="G1062">
            <v>1.7304999999999999</v>
          </cell>
        </row>
        <row r="1063">
          <cell r="A1063">
            <v>36609</v>
          </cell>
          <cell r="B1063">
            <v>1061</v>
          </cell>
          <cell r="C1063">
            <v>0.18789999999999998</v>
          </cell>
          <cell r="D1063">
            <v>2.64575263439249</v>
          </cell>
          <cell r="E1063">
            <v>2.5572134699174298</v>
          </cell>
          <cell r="F1063">
            <v>1.7234</v>
          </cell>
          <cell r="G1063">
            <v>1.7242</v>
          </cell>
        </row>
        <row r="1064">
          <cell r="A1064">
            <v>36612</v>
          </cell>
          <cell r="B1064">
            <v>1062</v>
          </cell>
          <cell r="C1064">
            <v>0.18780000000000002</v>
          </cell>
          <cell r="D1064">
            <v>2.64756105923315</v>
          </cell>
          <cell r="E1064">
            <v>2.5589001997390999</v>
          </cell>
          <cell r="F1064">
            <v>1.7362</v>
          </cell>
          <cell r="G1064">
            <v>1.7234</v>
          </cell>
        </row>
        <row r="1065">
          <cell r="A1065">
            <v>36613</v>
          </cell>
          <cell r="B1065">
            <v>1063</v>
          </cell>
          <cell r="C1065">
            <v>0.18760000000000002</v>
          </cell>
          <cell r="D1065">
            <v>2.6493698199976001</v>
          </cell>
          <cell r="E1065">
            <v>2.5605872025472101</v>
          </cell>
          <cell r="F1065">
            <v>1.7456</v>
          </cell>
          <cell r="G1065">
            <v>1.7362</v>
          </cell>
        </row>
        <row r="1066">
          <cell r="A1066">
            <v>36614</v>
          </cell>
          <cell r="B1066">
            <v>1064</v>
          </cell>
          <cell r="C1066">
            <v>0.18410000000000001</v>
          </cell>
          <cell r="D1066">
            <v>2.6511780413934498</v>
          </cell>
          <cell r="E1066">
            <v>2.56227366199581</v>
          </cell>
          <cell r="F1066">
            <v>1.7379</v>
          </cell>
          <cell r="G1066">
            <v>1.7456</v>
          </cell>
        </row>
        <row r="1067">
          <cell r="A1067">
            <v>36615</v>
          </cell>
          <cell r="B1067">
            <v>1065</v>
          </cell>
          <cell r="C1067">
            <v>0.18379999999999999</v>
          </cell>
          <cell r="D1067">
            <v>2.65295642511184</v>
          </cell>
          <cell r="E1067">
            <v>2.5639322533812998</v>
          </cell>
          <cell r="F1067">
            <v>1.7522</v>
          </cell>
          <cell r="G1067">
            <v>1.7379</v>
          </cell>
        </row>
        <row r="1068">
          <cell r="A1068">
            <v>36616</v>
          </cell>
          <cell r="B1068">
            <v>1066</v>
          </cell>
          <cell r="C1068">
            <v>0.1837</v>
          </cell>
          <cell r="D1068">
            <v>2.65473334879582</v>
          </cell>
          <cell r="E1068">
            <v>2.5655894441988498</v>
          </cell>
          <cell r="F1068">
            <v>1.7473000000000001</v>
          </cell>
          <cell r="G1068">
            <v>1.7522</v>
          </cell>
        </row>
        <row r="1069">
          <cell r="A1069">
            <v>36619</v>
          </cell>
          <cell r="B1069">
            <v>1067</v>
          </cell>
          <cell r="C1069">
            <v>0.18350000000000002</v>
          </cell>
          <cell r="D1069">
            <v>2.6565105600361698</v>
          </cell>
          <cell r="E1069">
            <v>2.5672468643673998</v>
          </cell>
          <cell r="F1069">
            <v>1.7406999999999999</v>
          </cell>
          <cell r="G1069">
            <v>1.7473000000000001</v>
          </cell>
        </row>
        <row r="1070">
          <cell r="A1070">
            <v>36620</v>
          </cell>
          <cell r="B1070">
            <v>1068</v>
          </cell>
          <cell r="C1070">
            <v>0.18359999999999999</v>
          </cell>
          <cell r="D1070">
            <v>2.65828718116851</v>
          </cell>
          <cell r="E1070">
            <v>2.5689036954078199</v>
          </cell>
          <cell r="F1070">
            <v>1.7424999999999999</v>
          </cell>
          <cell r="G1070">
            <v>1.7406999999999999</v>
          </cell>
        </row>
        <row r="1071">
          <cell r="A1071">
            <v>36621</v>
          </cell>
          <cell r="B1071">
            <v>1069</v>
          </cell>
          <cell r="C1071">
            <v>0.184</v>
          </cell>
          <cell r="D1071">
            <v>2.66006589428717</v>
          </cell>
          <cell r="E1071">
            <v>2.5705624385790702</v>
          </cell>
          <cell r="F1071">
            <v>1.7532000000000001</v>
          </cell>
          <cell r="G1071">
            <v>1.7424999999999999</v>
          </cell>
        </row>
        <row r="1072">
          <cell r="A1072">
            <v>36622</v>
          </cell>
          <cell r="B1072">
            <v>1070</v>
          </cell>
          <cell r="C1072">
            <v>0.18410000000000001</v>
          </cell>
          <cell r="D1072">
            <v>2.6618493620666501</v>
          </cell>
          <cell r="E1072">
            <v>2.5722255767964</v>
          </cell>
          <cell r="F1072">
            <v>1.7423</v>
          </cell>
          <cell r="G1072">
            <v>1.7532000000000001</v>
          </cell>
        </row>
        <row r="1073">
          <cell r="A1073">
            <v>36623</v>
          </cell>
          <cell r="B1073">
            <v>1071</v>
          </cell>
          <cell r="C1073">
            <v>0.184</v>
          </cell>
          <cell r="D1073">
            <v>2.6636349040002298</v>
          </cell>
          <cell r="E1073">
            <v>2.5738906101792498</v>
          </cell>
          <cell r="F1073">
            <v>1.7439</v>
          </cell>
          <cell r="G1073">
            <v>1.7423</v>
          </cell>
        </row>
        <row r="1074">
          <cell r="A1074">
            <v>36626</v>
          </cell>
          <cell r="B1074">
            <v>1072</v>
          </cell>
          <cell r="C1074">
            <v>0.18390000000000001</v>
          </cell>
          <cell r="D1074">
            <v>2.66542076465797</v>
          </cell>
          <cell r="E1074">
            <v>2.5755559017033001</v>
          </cell>
          <cell r="F1074">
            <v>1.7386999999999999</v>
          </cell>
          <cell r="G1074">
            <v>1.7439</v>
          </cell>
        </row>
        <row r="1075">
          <cell r="A1075">
            <v>36627</v>
          </cell>
          <cell r="B1075">
            <v>1073</v>
          </cell>
          <cell r="C1075">
            <v>0.184</v>
          </cell>
          <cell r="D1075">
            <v>2.6672069164207799</v>
          </cell>
          <cell r="E1075">
            <v>2.57722142562092</v>
          </cell>
          <cell r="F1075">
            <v>1.7447999999999999</v>
          </cell>
          <cell r="G1075">
            <v>1.7386999999999999</v>
          </cell>
        </row>
        <row r="1076">
          <cell r="A1076">
            <v>36628</v>
          </cell>
          <cell r="B1076">
            <v>1074</v>
          </cell>
          <cell r="C1076">
            <v>0.18410000000000001</v>
          </cell>
          <cell r="D1076">
            <v>2.6689951719699598</v>
          </cell>
          <cell r="E1076">
            <v>2.57888887216225</v>
          </cell>
          <cell r="F1076">
            <v>1.7471000000000001</v>
          </cell>
          <cell r="G1076">
            <v>1.7447999999999999</v>
          </cell>
        </row>
        <row r="1077">
          <cell r="A1077">
            <v>36629</v>
          </cell>
          <cell r="B1077">
            <v>1075</v>
          </cell>
          <cell r="C1077">
            <v>0.18440000000000001</v>
          </cell>
          <cell r="D1077">
            <v>2.6707855072413702</v>
          </cell>
          <cell r="E1077">
            <v>2.5805582187784801</v>
          </cell>
          <cell r="F1077">
            <v>1.7633000000000001</v>
          </cell>
          <cell r="G1077">
            <v>1.7471000000000001</v>
          </cell>
        </row>
        <row r="1078">
          <cell r="A1078">
            <v>36630</v>
          </cell>
          <cell r="B1078">
            <v>1076</v>
          </cell>
          <cell r="C1078">
            <v>0.18479999999999999</v>
          </cell>
          <cell r="D1078">
            <v>2.67257974094513</v>
          </cell>
          <cell r="E1078">
            <v>2.5822311611244602</v>
          </cell>
          <cell r="F1078">
            <v>1.7833000000000001</v>
          </cell>
          <cell r="G1078">
            <v>1.7633000000000001</v>
          </cell>
        </row>
        <row r="1079">
          <cell r="A1079">
            <v>36633</v>
          </cell>
          <cell r="B1079">
            <v>1077</v>
          </cell>
          <cell r="C1079">
            <v>0.18479999999999999</v>
          </cell>
          <cell r="D1079">
            <v>2.6743787612719498</v>
          </cell>
          <cell r="E1079">
            <v>2.5839085271003301</v>
          </cell>
          <cell r="F1079">
            <v>1.7873000000000001</v>
          </cell>
          <cell r="G1079">
            <v>1.7833000000000001</v>
          </cell>
        </row>
        <row r="1080">
          <cell r="A1080">
            <v>36634</v>
          </cell>
          <cell r="B1080">
            <v>1078</v>
          </cell>
          <cell r="C1080">
            <v>0.18479999999999999</v>
          </cell>
          <cell r="D1080">
            <v>2.6761789925913102</v>
          </cell>
          <cell r="E1080">
            <v>2.5855869826597502</v>
          </cell>
          <cell r="F1080">
            <v>1.7696000000000001</v>
          </cell>
          <cell r="G1080">
            <v>1.7873000000000001</v>
          </cell>
        </row>
        <row r="1081">
          <cell r="A1081">
            <v>36635</v>
          </cell>
          <cell r="B1081">
            <v>1079</v>
          </cell>
          <cell r="C1081">
            <v>0.18429999999999999</v>
          </cell>
          <cell r="D1081">
            <v>2.6779804357183798</v>
          </cell>
          <cell r="E1081">
            <v>2.5872665285104999</v>
          </cell>
          <cell r="F1081">
            <v>1.7662</v>
          </cell>
          <cell r="G1081">
            <v>1.7696000000000001</v>
          </cell>
        </row>
        <row r="1082">
          <cell r="A1082">
            <v>36636</v>
          </cell>
          <cell r="B1082">
            <v>1080</v>
          </cell>
          <cell r="C1082">
            <v>0.18469999999999998</v>
          </cell>
          <cell r="D1082">
            <v>2.6797785924617501</v>
          </cell>
          <cell r="E1082">
            <v>2.5889429708843199</v>
          </cell>
          <cell r="F1082">
            <v>1.7784</v>
          </cell>
          <cell r="G1082">
            <v>1.7662</v>
          </cell>
        </row>
        <row r="1083">
          <cell r="A1083">
            <v>36640</v>
          </cell>
          <cell r="B1083">
            <v>1081</v>
          </cell>
          <cell r="C1083">
            <v>0.18469999999999998</v>
          </cell>
          <cell r="D1083">
            <v>2.6815815474987601</v>
          </cell>
          <cell r="E1083">
            <v>2.5906238472860501</v>
          </cell>
          <cell r="F1083">
            <v>1.7916000000000001</v>
          </cell>
          <cell r="G1083">
            <v>1.7784</v>
          </cell>
        </row>
        <row r="1084">
          <cell r="A1084">
            <v>36641</v>
          </cell>
          <cell r="B1084">
            <v>1082</v>
          </cell>
          <cell r="C1084">
            <v>0.18469999999999998</v>
          </cell>
          <cell r="D1084">
            <v>2.68338571556392</v>
          </cell>
          <cell r="E1084">
            <v>2.5923058150001501</v>
          </cell>
          <cell r="F1084">
            <v>1.7887999999999999</v>
          </cell>
          <cell r="G1084">
            <v>1.7916000000000001</v>
          </cell>
        </row>
        <row r="1085">
          <cell r="A1085">
            <v>36642</v>
          </cell>
          <cell r="B1085">
            <v>1083</v>
          </cell>
          <cell r="C1085">
            <v>0.18469999999999998</v>
          </cell>
          <cell r="D1085">
            <v>2.6851910974733499</v>
          </cell>
          <cell r="E1085">
            <v>2.5939888747351501</v>
          </cell>
          <cell r="F1085">
            <v>1.7985</v>
          </cell>
          <cell r="G1085">
            <v>1.7887999999999999</v>
          </cell>
        </row>
        <row r="1086">
          <cell r="A1086">
            <v>36643</v>
          </cell>
          <cell r="B1086">
            <v>1084</v>
          </cell>
          <cell r="C1086">
            <v>0.18469999999999998</v>
          </cell>
          <cell r="D1086">
            <v>2.6869976940437299</v>
          </cell>
          <cell r="E1086">
            <v>2.5956730272000499</v>
          </cell>
          <cell r="F1086">
            <v>1.8083</v>
          </cell>
          <cell r="G1086">
            <v>1.7985</v>
          </cell>
        </row>
        <row r="1087">
          <cell r="A1087">
            <v>36644</v>
          </cell>
          <cell r="B1087">
            <v>1085</v>
          </cell>
          <cell r="C1087">
            <v>0.18469999999999998</v>
          </cell>
          <cell r="D1087">
            <v>2.68880550609228</v>
          </cell>
          <cell r="E1087">
            <v>2.5973582731043101</v>
          </cell>
          <cell r="F1087">
            <v>1.8067</v>
          </cell>
          <cell r="G1087">
            <v>1.8083</v>
          </cell>
        </row>
        <row r="1088">
          <cell r="A1088">
            <v>36648</v>
          </cell>
          <cell r="B1088">
            <v>1086</v>
          </cell>
          <cell r="C1088">
            <v>0.18489999999999998</v>
          </cell>
          <cell r="D1088">
            <v>2.6906145344367798</v>
          </cell>
          <cell r="E1088">
            <v>2.5990446131578402</v>
          </cell>
          <cell r="F1088">
            <v>1.8008</v>
          </cell>
          <cell r="G1088">
            <v>1.8067</v>
          </cell>
        </row>
        <row r="1089">
          <cell r="A1089">
            <v>36649</v>
          </cell>
          <cell r="B1089">
            <v>1087</v>
          </cell>
          <cell r="C1089">
            <v>0.18489999999999998</v>
          </cell>
          <cell r="D1089">
            <v>2.6924265826072902</v>
          </cell>
          <cell r="E1089">
            <v>2.6007337284833199</v>
          </cell>
          <cell r="F1089">
            <v>1.8162</v>
          </cell>
          <cell r="G1089">
            <v>1.8008</v>
          </cell>
        </row>
        <row r="1090">
          <cell r="A1090">
            <v>36650</v>
          </cell>
          <cell r="B1090">
            <v>1088</v>
          </cell>
          <cell r="C1090">
            <v>0.18510000000000001</v>
          </cell>
          <cell r="D1090">
            <v>2.6942398511378798</v>
          </cell>
          <cell r="E1090">
            <v>2.6024239415624</v>
          </cell>
          <cell r="F1090">
            <v>1.8144</v>
          </cell>
          <cell r="G1090">
            <v>1.8162</v>
          </cell>
        </row>
        <row r="1091">
          <cell r="A1091">
            <v>36651</v>
          </cell>
          <cell r="B1091">
            <v>1089</v>
          </cell>
          <cell r="C1091">
            <v>0.18510000000000001</v>
          </cell>
          <cell r="D1091">
            <v>2.6960561459911299</v>
          </cell>
          <cell r="E1091">
            <v>2.6041169357057101</v>
          </cell>
          <cell r="F1091">
            <v>1.8118000000000001</v>
          </cell>
          <cell r="G1091">
            <v>1.8144</v>
          </cell>
        </row>
        <row r="1092">
          <cell r="A1092">
            <v>36654</v>
          </cell>
          <cell r="B1092">
            <v>1090</v>
          </cell>
          <cell r="C1092">
            <v>0.18479999999999999</v>
          </cell>
          <cell r="D1092">
            <v>2.6978736652813899</v>
          </cell>
          <cell r="E1092">
            <v>2.6058110312180598</v>
          </cell>
          <cell r="F1092">
            <v>1.8058000000000001</v>
          </cell>
          <cell r="G1092">
            <v>1.8118000000000001</v>
          </cell>
        </row>
        <row r="1093">
          <cell r="A1093">
            <v>36655</v>
          </cell>
          <cell r="B1093">
            <v>1091</v>
          </cell>
          <cell r="C1093">
            <v>0.18440000000000001</v>
          </cell>
          <cell r="D1093">
            <v>2.6996897119604402</v>
          </cell>
          <cell r="E1093">
            <v>2.6075037142083</v>
          </cell>
          <cell r="F1093">
            <v>1.8079000000000001</v>
          </cell>
          <cell r="G1093">
            <v>1.8058000000000001</v>
          </cell>
        </row>
        <row r="1094">
          <cell r="A1094">
            <v>36656</v>
          </cell>
          <cell r="B1094">
            <v>1092</v>
          </cell>
          <cell r="C1094">
            <v>0.18440000000000001</v>
          </cell>
          <cell r="D1094">
            <v>2.7015033635089298</v>
          </cell>
          <cell r="E1094">
            <v>2.6091941249686701</v>
          </cell>
          <cell r="F1094">
            <v>1.8169</v>
          </cell>
          <cell r="G1094">
            <v>1.8079000000000001</v>
          </cell>
        </row>
        <row r="1095">
          <cell r="A1095">
            <v>36657</v>
          </cell>
          <cell r="B1095">
            <v>1093</v>
          </cell>
          <cell r="C1095">
            <v>0.18440000000000001</v>
          </cell>
          <cell r="D1095">
            <v>2.7033182334685302</v>
          </cell>
          <cell r="E1095">
            <v>2.6108856316003601</v>
          </cell>
          <cell r="F1095">
            <v>1.8162</v>
          </cell>
          <cell r="G1095">
            <v>1.8169</v>
          </cell>
        </row>
        <row r="1096">
          <cell r="A1096">
            <v>36658</v>
          </cell>
          <cell r="B1096">
            <v>1094</v>
          </cell>
          <cell r="C1096">
            <v>0.18420000000000003</v>
          </cell>
          <cell r="D1096">
            <v>2.70513432265777</v>
          </cell>
          <cell r="E1096">
            <v>2.6125782348138098</v>
          </cell>
          <cell r="F1096">
            <v>1.8266</v>
          </cell>
          <cell r="G1096">
            <v>1.8162</v>
          </cell>
        </row>
        <row r="1097">
          <cell r="A1097">
            <v>36661</v>
          </cell>
          <cell r="B1097">
            <v>1095</v>
          </cell>
          <cell r="C1097">
            <v>0.18420000000000003</v>
          </cell>
          <cell r="D1097">
            <v>2.70694981945574</v>
          </cell>
          <cell r="E1097">
            <v>2.6142702461574601</v>
          </cell>
          <cell r="F1097">
            <v>1.8382000000000001</v>
          </cell>
          <cell r="G1097">
            <v>1.8266</v>
          </cell>
        </row>
        <row r="1098">
          <cell r="A1098">
            <v>36662</v>
          </cell>
          <cell r="B1098">
            <v>1096</v>
          </cell>
          <cell r="C1098">
            <v>0.18420000000000003</v>
          </cell>
          <cell r="D1098">
            <v>2.70876653468807</v>
          </cell>
          <cell r="E1098">
            <v>2.6159633533161002</v>
          </cell>
          <cell r="F1098">
            <v>1.8198000000000001</v>
          </cell>
          <cell r="G1098">
            <v>1.8382000000000001</v>
          </cell>
        </row>
        <row r="1099">
          <cell r="A1099">
            <v>36663</v>
          </cell>
          <cell r="B1099">
            <v>1097</v>
          </cell>
          <cell r="C1099">
            <v>0.18410000000000001</v>
          </cell>
          <cell r="D1099">
            <v>2.7105844691724901</v>
          </cell>
          <cell r="E1099">
            <v>2.61765755699943</v>
          </cell>
          <cell r="F1099">
            <v>1.8291999999999999</v>
          </cell>
          <cell r="G1099">
            <v>1.8198000000000001</v>
          </cell>
        </row>
        <row r="1100">
          <cell r="A1100">
            <v>36664</v>
          </cell>
          <cell r="B1100">
            <v>1098</v>
          </cell>
          <cell r="C1100">
            <v>0.18410000000000001</v>
          </cell>
          <cell r="D1100">
            <v>2.7124027021285699</v>
          </cell>
          <cell r="E1100">
            <v>2.6193519990641501</v>
          </cell>
          <cell r="F1100">
            <v>1.8305</v>
          </cell>
          <cell r="G1100">
            <v>1.8291999999999999</v>
          </cell>
        </row>
        <row r="1101">
          <cell r="A1101">
            <v>36665</v>
          </cell>
          <cell r="B1101">
            <v>1099</v>
          </cell>
          <cell r="C1101">
            <v>0.18410000000000001</v>
          </cell>
          <cell r="D1101">
            <v>2.7142221547371301</v>
          </cell>
          <cell r="E1101">
            <v>2.6210475379621401</v>
          </cell>
          <cell r="F1101">
            <v>1.8453999999999999</v>
          </cell>
          <cell r="G1101">
            <v>1.8305</v>
          </cell>
        </row>
        <row r="1102">
          <cell r="A1102">
            <v>36668</v>
          </cell>
          <cell r="B1102">
            <v>1100</v>
          </cell>
          <cell r="C1102">
            <v>0.18410000000000001</v>
          </cell>
          <cell r="D1102">
            <v>2.71604282781631</v>
          </cell>
          <cell r="E1102">
            <v>2.6227441744034001</v>
          </cell>
          <cell r="F1102">
            <v>1.8468</v>
          </cell>
          <cell r="G1102">
            <v>1.8453999999999999</v>
          </cell>
        </row>
        <row r="1103">
          <cell r="A1103">
            <v>36669</v>
          </cell>
          <cell r="B1103">
            <v>1101</v>
          </cell>
          <cell r="C1103">
            <v>0.18410000000000001</v>
          </cell>
          <cell r="D1103">
            <v>2.71786472218478</v>
          </cell>
          <cell r="E1103">
            <v>2.6244419090983802</v>
          </cell>
          <cell r="F1103">
            <v>1.8536999999999999</v>
          </cell>
          <cell r="G1103">
            <v>1.8468</v>
          </cell>
        </row>
        <row r="1104">
          <cell r="A1104">
            <v>36670</v>
          </cell>
          <cell r="B1104">
            <v>1102</v>
          </cell>
          <cell r="C1104">
            <v>0.18420000000000003</v>
          </cell>
          <cell r="D1104">
            <v>2.7196878386617702</v>
          </cell>
          <cell r="E1104">
            <v>2.6261407427579999</v>
          </cell>
          <cell r="F1104">
            <v>1.8536999999999999</v>
          </cell>
          <cell r="G1104">
            <v>1.8536999999999999</v>
          </cell>
        </row>
        <row r="1105">
          <cell r="A1105">
            <v>36671</v>
          </cell>
          <cell r="B1105">
            <v>1103</v>
          </cell>
          <cell r="C1105">
            <v>0.18420000000000003</v>
          </cell>
          <cell r="D1105">
            <v>2.7215131027609298</v>
          </cell>
          <cell r="E1105">
            <v>2.6278415377303999</v>
          </cell>
          <cell r="F1105">
            <v>1.8391999999999999</v>
          </cell>
          <cell r="G1105">
            <v>1.8536999999999999</v>
          </cell>
        </row>
        <row r="1106">
          <cell r="A1106">
            <v>36672</v>
          </cell>
          <cell r="B1106">
            <v>1104</v>
          </cell>
          <cell r="C1106">
            <v>0.18429999999999999</v>
          </cell>
          <cell r="D1106">
            <v>2.72333959184959</v>
          </cell>
          <cell r="E1106">
            <v>2.6295434342064201</v>
          </cell>
          <cell r="F1106">
            <v>1.8454999999999999</v>
          </cell>
          <cell r="G1106">
            <v>1.8391999999999999</v>
          </cell>
        </row>
        <row r="1107">
          <cell r="A1107">
            <v>36675</v>
          </cell>
          <cell r="B1107">
            <v>1105</v>
          </cell>
          <cell r="C1107">
            <v>0.18420000000000003</v>
          </cell>
          <cell r="D1107">
            <v>2.7251682054519302</v>
          </cell>
          <cell r="E1107">
            <v>2.6312472702775498</v>
          </cell>
          <cell r="F1107">
            <v>1.8388</v>
          </cell>
          <cell r="G1107">
            <v>1.8454999999999999</v>
          </cell>
        </row>
        <row r="1108">
          <cell r="A1108">
            <v>36676</v>
          </cell>
          <cell r="B1108">
            <v>1106</v>
          </cell>
          <cell r="C1108">
            <v>0.184</v>
          </cell>
          <cell r="D1108">
            <v>2.7269971475896599</v>
          </cell>
          <cell r="E1108">
            <v>2.6329513724437299</v>
          </cell>
          <cell r="F1108">
            <v>1.8305</v>
          </cell>
          <cell r="G1108">
            <v>1.8388</v>
          </cell>
        </row>
        <row r="1109">
          <cell r="A1109">
            <v>36677</v>
          </cell>
          <cell r="B1109">
            <v>1107</v>
          </cell>
          <cell r="C1109">
            <v>0.18390000000000001</v>
          </cell>
          <cell r="D1109">
            <v>2.72882549009723</v>
          </cell>
          <cell r="E1109">
            <v>2.6346548759206998</v>
          </cell>
          <cell r="F1109">
            <v>1.8266</v>
          </cell>
          <cell r="G1109">
            <v>1.8305</v>
          </cell>
        </row>
        <row r="1110">
          <cell r="A1110">
            <v>36678</v>
          </cell>
          <cell r="B1110">
            <v>1108</v>
          </cell>
          <cell r="C1110">
            <v>0.18379999999999999</v>
          </cell>
          <cell r="D1110">
            <v>2.7306541306346501</v>
          </cell>
          <cell r="E1110">
            <v>2.6363586171237601</v>
          </cell>
          <cell r="F1110">
            <v>1.8202</v>
          </cell>
          <cell r="G1110">
            <v>1.8266</v>
          </cell>
        </row>
        <row r="1111">
          <cell r="A1111">
            <v>36679</v>
          </cell>
          <cell r="B1111">
            <v>1109</v>
          </cell>
          <cell r="C1111">
            <v>0.1837</v>
          </cell>
          <cell r="D1111">
            <v>2.7324830954648101</v>
          </cell>
          <cell r="E1111">
            <v>2.6380626205295901</v>
          </cell>
          <cell r="F1111">
            <v>1.8104</v>
          </cell>
          <cell r="G1111">
            <v>1.8202</v>
          </cell>
        </row>
        <row r="1112">
          <cell r="A1112">
            <v>36682</v>
          </cell>
          <cell r="B1112">
            <v>1110</v>
          </cell>
          <cell r="C1112">
            <v>0.18350000000000002</v>
          </cell>
          <cell r="D1112">
            <v>2.7343123562730698</v>
          </cell>
          <cell r="E1112">
            <v>2.6397668597651598</v>
          </cell>
          <cell r="F1112">
            <v>1.7932999999999999</v>
          </cell>
          <cell r="G1112">
            <v>1.8104</v>
          </cell>
        </row>
        <row r="1113">
          <cell r="A1113">
            <v>36683</v>
          </cell>
          <cell r="B1113">
            <v>1111</v>
          </cell>
          <cell r="C1113">
            <v>0.1832</v>
          </cell>
          <cell r="D1113">
            <v>2.7361410096907002</v>
          </cell>
          <cell r="E1113">
            <v>2.6414704932308202</v>
          </cell>
          <cell r="F1113">
            <v>1.7899</v>
          </cell>
          <cell r="G1113">
            <v>1.7932999999999999</v>
          </cell>
        </row>
        <row r="1114">
          <cell r="A1114">
            <v>36684</v>
          </cell>
          <cell r="B1114">
            <v>1112</v>
          </cell>
          <cell r="C1114">
            <v>0.18280000000000002</v>
          </cell>
          <cell r="D1114">
            <v>2.7379681225727399</v>
          </cell>
          <cell r="E1114">
            <v>2.6431726516657901</v>
          </cell>
          <cell r="F1114">
            <v>1.8036000000000001</v>
          </cell>
          <cell r="G1114">
            <v>1.7899</v>
          </cell>
        </row>
        <row r="1115">
          <cell r="A1115">
            <v>36685</v>
          </cell>
          <cell r="B1115">
            <v>1113</v>
          </cell>
          <cell r="C1115">
            <v>0.18260000000000001</v>
          </cell>
          <cell r="D1115">
            <v>2.7397927866686702</v>
          </cell>
          <cell r="E1115">
            <v>2.6448724890817799</v>
          </cell>
          <cell r="F1115">
            <v>1.7948</v>
          </cell>
          <cell r="G1115">
            <v>1.8036000000000001</v>
          </cell>
        </row>
        <row r="1116">
          <cell r="A1116">
            <v>36686</v>
          </cell>
          <cell r="B1116">
            <v>1114</v>
          </cell>
          <cell r="C1116">
            <v>0.18260000000000001</v>
          </cell>
          <cell r="D1116">
            <v>2.7416168311143201</v>
          </cell>
          <cell r="E1116">
            <v>2.64657170962932</v>
          </cell>
          <cell r="F1116">
            <v>1.7999000000000001</v>
          </cell>
          <cell r="G1116">
            <v>1.7948</v>
          </cell>
        </row>
        <row r="1117">
          <cell r="A1117">
            <v>36689</v>
          </cell>
          <cell r="B1117">
            <v>1115</v>
          </cell>
          <cell r="C1117">
            <v>0.1825</v>
          </cell>
          <cell r="D1117">
            <v>2.7434420899358001</v>
          </cell>
          <cell r="E1117">
            <v>2.6482720218553699</v>
          </cell>
          <cell r="F1117">
            <v>1.804</v>
          </cell>
          <cell r="G1117">
            <v>1.7999000000000001</v>
          </cell>
        </row>
        <row r="1118">
          <cell r="A1118">
            <v>36690</v>
          </cell>
          <cell r="B1118">
            <v>1116</v>
          </cell>
          <cell r="C1118">
            <v>0.18239999999999998</v>
          </cell>
          <cell r="D1118">
            <v>2.74526763117129</v>
          </cell>
          <cell r="E1118">
            <v>2.6499725575632498</v>
          </cell>
          <cell r="F1118">
            <v>1.81</v>
          </cell>
          <cell r="G1118">
            <v>1.804</v>
          </cell>
        </row>
        <row r="1119">
          <cell r="A1119">
            <v>36691</v>
          </cell>
          <cell r="B1119">
            <v>1117</v>
          </cell>
          <cell r="C1119">
            <v>0.18230000000000002</v>
          </cell>
          <cell r="D1119">
            <v>2.74709348122011</v>
          </cell>
          <cell r="E1119">
            <v>2.6516733413528701</v>
          </cell>
          <cell r="F1119">
            <v>1.8107</v>
          </cell>
          <cell r="G1119">
            <v>1.81</v>
          </cell>
        </row>
        <row r="1120">
          <cell r="A1120">
            <v>36692</v>
          </cell>
          <cell r="B1120">
            <v>1118</v>
          </cell>
          <cell r="C1120">
            <v>0.18239999999999998</v>
          </cell>
          <cell r="D1120">
            <v>2.74891961161175</v>
          </cell>
          <cell r="E1120">
            <v>2.6533743467116602</v>
          </cell>
          <cell r="F1120">
            <v>1.8079000000000001</v>
          </cell>
          <cell r="G1120">
            <v>1.8107</v>
          </cell>
        </row>
        <row r="1121">
          <cell r="A1121">
            <v>36693</v>
          </cell>
          <cell r="B1121">
            <v>1119</v>
          </cell>
          <cell r="C1121">
            <v>0.1825</v>
          </cell>
          <cell r="D1121">
            <v>2.7507478905562399</v>
          </cell>
          <cell r="E1121">
            <v>2.65507731380987</v>
          </cell>
          <cell r="F1121">
            <v>1.8072999999999999</v>
          </cell>
          <cell r="G1121">
            <v>1.8079000000000001</v>
          </cell>
        </row>
        <row r="1122">
          <cell r="A1122">
            <v>36696</v>
          </cell>
          <cell r="B1122">
            <v>1120</v>
          </cell>
          <cell r="C1122">
            <v>0.18239999999999998</v>
          </cell>
          <cell r="D1122">
            <v>2.75257829321757</v>
          </cell>
          <cell r="E1122">
            <v>2.6567822194019102</v>
          </cell>
          <cell r="F1122">
            <v>1.8029999999999999</v>
          </cell>
          <cell r="G1122">
            <v>1.8072999999999999</v>
          </cell>
        </row>
        <row r="1123">
          <cell r="A1123">
            <v>36697</v>
          </cell>
          <cell r="B1123">
            <v>1121</v>
          </cell>
          <cell r="C1123">
            <v>0.18149999999999999</v>
          </cell>
          <cell r="D1123">
            <v>2.75440900551461</v>
          </cell>
          <cell r="E1123">
            <v>2.6584873737131902</v>
          </cell>
          <cell r="F1123">
            <v>1.7990999999999999</v>
          </cell>
          <cell r="G1123">
            <v>1.8029999999999999</v>
          </cell>
        </row>
        <row r="1124">
          <cell r="A1124">
            <v>36698</v>
          </cell>
          <cell r="B1124">
            <v>1122</v>
          </cell>
          <cell r="C1124">
            <v>0.17430000000000001</v>
          </cell>
          <cell r="D1124">
            <v>2.7562325895408</v>
          </cell>
          <cell r="E1124">
            <v>2.6601858491285602</v>
          </cell>
          <cell r="F1124">
            <v>1.8121</v>
          </cell>
          <cell r="G1124">
            <v>1.7990999999999999</v>
          </cell>
        </row>
        <row r="1125">
          <cell r="A1125">
            <v>36700</v>
          </cell>
          <cell r="B1125">
            <v>1123</v>
          </cell>
          <cell r="C1125">
            <v>0.17399999999999999</v>
          </cell>
          <cell r="D1125">
            <v>2.7579904871240801</v>
          </cell>
          <cell r="E1125">
            <v>2.66182310666363</v>
          </cell>
          <cell r="F1125">
            <v>1.8203</v>
          </cell>
          <cell r="G1125">
            <v>1.8121</v>
          </cell>
        </row>
        <row r="1126">
          <cell r="A1126">
            <v>36703</v>
          </cell>
          <cell r="B1126">
            <v>1124</v>
          </cell>
          <cell r="C1126">
            <v>0.17350000000000002</v>
          </cell>
          <cell r="D1126">
            <v>2.7597467203064698</v>
          </cell>
          <cell r="E1126">
            <v>2.6634587775313698</v>
          </cell>
          <cell r="F1126">
            <v>1.8282</v>
          </cell>
          <cell r="G1126">
            <v>1.8203</v>
          </cell>
        </row>
        <row r="1127">
          <cell r="A1127">
            <v>36704</v>
          </cell>
          <cell r="B1127">
            <v>1125</v>
          </cell>
          <cell r="C1127">
            <v>0.17319999999999999</v>
          </cell>
          <cell r="D1127">
            <v>2.76149940785107</v>
          </cell>
          <cell r="E1127">
            <v>2.6650911098051702</v>
          </cell>
          <cell r="F1127">
            <v>1.8234999999999999</v>
          </cell>
          <cell r="G1127">
            <v>1.8282</v>
          </cell>
        </row>
        <row r="1128">
          <cell r="A1128">
            <v>36705</v>
          </cell>
          <cell r="B1128">
            <v>1126</v>
          </cell>
          <cell r="C1128">
            <v>0.17190000000000003</v>
          </cell>
          <cell r="D1128">
            <v>2.7632503917806099</v>
          </cell>
          <cell r="E1128">
            <v>2.6667218192239601</v>
          </cell>
          <cell r="F1128">
            <v>1.8194999999999999</v>
          </cell>
          <cell r="G1128">
            <v>1.8234999999999999</v>
          </cell>
        </row>
        <row r="1129">
          <cell r="A1129">
            <v>36706</v>
          </cell>
          <cell r="B1129">
            <v>1127</v>
          </cell>
          <cell r="C1129">
            <v>0.17230000000000001</v>
          </cell>
          <cell r="D1129">
            <v>2.7649903276547998</v>
          </cell>
          <cell r="E1129">
            <v>2.66834220353639</v>
          </cell>
          <cell r="F1129">
            <v>1.8171999999999999</v>
          </cell>
          <cell r="G1129">
            <v>1.8194999999999999</v>
          </cell>
        </row>
        <row r="1130">
          <cell r="A1130">
            <v>36707</v>
          </cell>
          <cell r="B1130">
            <v>1128</v>
          </cell>
          <cell r="C1130">
            <v>0.1721</v>
          </cell>
          <cell r="D1130">
            <v>2.76673509185136</v>
          </cell>
          <cell r="E1130">
            <v>2.6699670486282598</v>
          </cell>
          <cell r="F1130">
            <v>1.8</v>
          </cell>
          <cell r="G1130">
            <v>1.8171999999999999</v>
          </cell>
        </row>
        <row r="1131">
          <cell r="A1131">
            <v>36710</v>
          </cell>
          <cell r="B1131">
            <v>1129</v>
          </cell>
          <cell r="C1131">
            <v>0.17170000000000002</v>
          </cell>
          <cell r="D1131">
            <v>2.7684791033165101</v>
          </cell>
          <cell r="E1131">
            <v>2.6715911568768398</v>
          </cell>
          <cell r="F1131">
            <v>1.8080000000000001</v>
          </cell>
          <cell r="G1131">
            <v>1.8</v>
          </cell>
        </row>
        <row r="1132">
          <cell r="A1132">
            <v>36711</v>
          </cell>
          <cell r="B1132">
            <v>1130</v>
          </cell>
          <cell r="C1132">
            <v>0.17180000000000001</v>
          </cell>
          <cell r="D1132">
            <v>2.7702204489877098</v>
          </cell>
          <cell r="E1132">
            <v>2.6732127468543401</v>
          </cell>
          <cell r="F1132">
            <v>1.8121</v>
          </cell>
          <cell r="G1132">
            <v>1.8080000000000001</v>
          </cell>
        </row>
        <row r="1133">
          <cell r="A1133">
            <v>36712</v>
          </cell>
          <cell r="B1133">
            <v>1131</v>
          </cell>
          <cell r="C1133">
            <v>0.17199999999999999</v>
          </cell>
          <cell r="D1133">
            <v>2.7719638318228701</v>
          </cell>
          <cell r="E1133">
            <v>2.6748361981780899</v>
          </cell>
          <cell r="F1133">
            <v>1.8047</v>
          </cell>
          <cell r="G1133">
            <v>1.8121</v>
          </cell>
        </row>
        <row r="1134">
          <cell r="A1134">
            <v>36713</v>
          </cell>
          <cell r="B1134">
            <v>1132</v>
          </cell>
          <cell r="C1134">
            <v>0.17219999999999999</v>
          </cell>
          <cell r="D1134">
            <v>2.7737101967565598</v>
          </cell>
          <cell r="E1134">
            <v>2.67646239065694</v>
          </cell>
          <cell r="F1134">
            <v>1.7969999999999999</v>
          </cell>
          <cell r="G1134">
            <v>1.8047</v>
          </cell>
        </row>
        <row r="1135">
          <cell r="A1135">
            <v>36714</v>
          </cell>
          <cell r="B1135">
            <v>1133</v>
          </cell>
          <cell r="C1135">
            <v>0.17190000000000003</v>
          </cell>
          <cell r="D1135">
            <v>2.7754595203034498</v>
          </cell>
          <cell r="E1135">
            <v>2.6780913022619601</v>
          </cell>
          <cell r="F1135">
            <v>1.7971999999999999</v>
          </cell>
          <cell r="G1135">
            <v>1.7969999999999999</v>
          </cell>
        </row>
        <row r="1136">
          <cell r="A1136">
            <v>36717</v>
          </cell>
          <cell r="B1136">
            <v>1134</v>
          </cell>
          <cell r="C1136">
            <v>0.16940000000000002</v>
          </cell>
          <cell r="D1136">
            <v>2.7772071438996</v>
          </cell>
          <cell r="E1136">
            <v>2.6797185950309999</v>
          </cell>
          <cell r="F1136">
            <v>1.8006</v>
          </cell>
          <cell r="G1136">
            <v>1.7971999999999999</v>
          </cell>
        </row>
        <row r="1137">
          <cell r="A1137">
            <v>36718</v>
          </cell>
          <cell r="B1137">
            <v>1135</v>
          </cell>
          <cell r="C1137">
            <v>0.16899999999999998</v>
          </cell>
          <cell r="D1137">
            <v>2.77893231720532</v>
          </cell>
          <cell r="E1137">
            <v>2.6813249479212602</v>
          </cell>
          <cell r="F1137">
            <v>1.7971999999999999</v>
          </cell>
          <cell r="G1137">
            <v>1.8006</v>
          </cell>
        </row>
        <row r="1138">
          <cell r="A1138">
            <v>36719</v>
          </cell>
          <cell r="B1138">
            <v>1136</v>
          </cell>
          <cell r="C1138">
            <v>0.16889999999999999</v>
          </cell>
          <cell r="D1138">
            <v>2.7806547828234902</v>
          </cell>
          <cell r="E1138">
            <v>2.6829287447662402</v>
          </cell>
          <cell r="F1138">
            <v>1.8033999999999999</v>
          </cell>
          <cell r="G1138">
            <v>1.7971999999999999</v>
          </cell>
        </row>
        <row r="1139">
          <cell r="A1139">
            <v>36720</v>
          </cell>
          <cell r="B1139">
            <v>1137</v>
          </cell>
          <cell r="C1139">
            <v>0.16879999999999998</v>
          </cell>
          <cell r="D1139">
            <v>2.7823773706549</v>
          </cell>
          <cell r="E1139">
            <v>2.6845326206308502</v>
          </cell>
          <cell r="F1139">
            <v>1.8104</v>
          </cell>
          <cell r="G1139">
            <v>1.8033999999999999</v>
          </cell>
        </row>
        <row r="1140">
          <cell r="A1140">
            <v>36721</v>
          </cell>
          <cell r="B1140">
            <v>1138</v>
          </cell>
          <cell r="C1140">
            <v>0.16889999999999999</v>
          </cell>
          <cell r="D1140">
            <v>2.7841000796039399</v>
          </cell>
          <cell r="E1140">
            <v>2.6861365745098902</v>
          </cell>
          <cell r="F1140">
            <v>1.8106</v>
          </cell>
          <cell r="G1140">
            <v>1.8104</v>
          </cell>
        </row>
        <row r="1141">
          <cell r="A1141">
            <v>36724</v>
          </cell>
          <cell r="B1141">
            <v>1139</v>
          </cell>
          <cell r="C1141">
            <v>0.16889999999999999</v>
          </cell>
          <cell r="D1141">
            <v>2.7858248017622498</v>
          </cell>
          <cell r="E1141">
            <v>2.6877423680403001</v>
          </cell>
          <cell r="F1141">
            <v>1.7979000000000001</v>
          </cell>
          <cell r="G1141">
            <v>1.8106</v>
          </cell>
        </row>
        <row r="1142">
          <cell r="A1142">
            <v>36725</v>
          </cell>
          <cell r="B1142">
            <v>1140</v>
          </cell>
          <cell r="C1142">
            <v>0.16879999999999998</v>
          </cell>
          <cell r="D1142">
            <v>2.7875505923686901</v>
          </cell>
          <cell r="E1142">
            <v>2.68934912152669</v>
          </cell>
          <cell r="F1142">
            <v>1.7969999999999999</v>
          </cell>
          <cell r="G1142">
            <v>1.7979000000000001</v>
          </cell>
        </row>
        <row r="1143">
          <cell r="A1143">
            <v>36726</v>
          </cell>
          <cell r="B1143">
            <v>1141</v>
          </cell>
          <cell r="C1143">
            <v>0.16829999999999998</v>
          </cell>
          <cell r="D1143">
            <v>2.7892765043179599</v>
          </cell>
          <cell r="E1143">
            <v>2.6909559531674798</v>
          </cell>
          <cell r="F1143">
            <v>1.8044</v>
          </cell>
          <cell r="G1143">
            <v>1.7969999999999999</v>
          </cell>
        </row>
        <row r="1144">
          <cell r="A1144">
            <v>36727</v>
          </cell>
          <cell r="B1144">
            <v>1142</v>
          </cell>
          <cell r="C1144">
            <v>0.16489999999999999</v>
          </cell>
          <cell r="D1144">
            <v>2.7909987430955501</v>
          </cell>
          <cell r="E1144">
            <v>2.6925593303444</v>
          </cell>
          <cell r="F1144">
            <v>1.8015000000000001</v>
          </cell>
          <cell r="G1144">
            <v>1.8044</v>
          </cell>
        </row>
        <row r="1145">
          <cell r="A1145">
            <v>36728</v>
          </cell>
          <cell r="B1145">
            <v>1143</v>
          </cell>
          <cell r="C1145">
            <v>0.16469999999999999</v>
          </cell>
          <cell r="D1145">
            <v>2.7926897534140198</v>
          </cell>
          <cell r="E1145">
            <v>2.6941336003168201</v>
          </cell>
          <cell r="F1145">
            <v>1.7921</v>
          </cell>
          <cell r="G1145">
            <v>1.8015000000000001</v>
          </cell>
        </row>
        <row r="1146">
          <cell r="A1146">
            <v>36731</v>
          </cell>
          <cell r="B1146">
            <v>1144</v>
          </cell>
          <cell r="C1146">
            <v>0.16449999999999998</v>
          </cell>
          <cell r="D1146">
            <v>2.7943798892527898</v>
          </cell>
          <cell r="E1146">
            <v>2.69570702283381</v>
          </cell>
          <cell r="F1146">
            <v>1.7956000000000001</v>
          </cell>
          <cell r="G1146">
            <v>1.7921</v>
          </cell>
        </row>
        <row r="1147">
          <cell r="A1147">
            <v>36732</v>
          </cell>
          <cell r="B1147">
            <v>1145</v>
          </cell>
          <cell r="C1147">
            <v>0.1643</v>
          </cell>
          <cell r="D1147">
            <v>2.7960691477834398</v>
          </cell>
          <cell r="E1147">
            <v>2.69727959533492</v>
          </cell>
          <cell r="F1147">
            <v>1.7898000000000001</v>
          </cell>
          <cell r="G1147">
            <v>1.7956000000000001</v>
          </cell>
        </row>
        <row r="1148">
          <cell r="A1148">
            <v>36733</v>
          </cell>
          <cell r="B1148">
            <v>1146</v>
          </cell>
          <cell r="C1148">
            <v>0.16420000000000001</v>
          </cell>
          <cell r="D1148">
            <v>2.7977574982169502</v>
          </cell>
          <cell r="E1148">
            <v>2.6988512892311398</v>
          </cell>
          <cell r="F1148">
            <v>1.7925</v>
          </cell>
          <cell r="G1148">
            <v>1.7898000000000001</v>
          </cell>
        </row>
        <row r="1149">
          <cell r="A1149">
            <v>36734</v>
          </cell>
          <cell r="B1149">
            <v>1147</v>
          </cell>
          <cell r="C1149">
            <v>0.1641</v>
          </cell>
          <cell r="D1149">
            <v>2.79944591688955</v>
          </cell>
          <cell r="E1149">
            <v>2.70042301345392</v>
          </cell>
          <cell r="F1149">
            <v>1.7847</v>
          </cell>
          <cell r="G1149">
            <v>1.7925</v>
          </cell>
        </row>
        <row r="1150">
          <cell r="A1150">
            <v>36735</v>
          </cell>
          <cell r="B1150">
            <v>1148</v>
          </cell>
          <cell r="C1150">
            <v>0.16399999999999998</v>
          </cell>
          <cell r="D1150">
            <v>2.8011344026943199</v>
          </cell>
          <cell r="E1150">
            <v>2.7019947669895701</v>
          </cell>
          <cell r="F1150">
            <v>1.7827999999999999</v>
          </cell>
          <cell r="G1150">
            <v>1.7847</v>
          </cell>
        </row>
        <row r="1151">
          <cell r="A1151">
            <v>36738</v>
          </cell>
          <cell r="B1151">
            <v>1149</v>
          </cell>
          <cell r="C1151">
            <v>0.1638</v>
          </cell>
          <cell r="D1151">
            <v>2.8028229545236099</v>
          </cell>
          <cell r="E1151">
            <v>2.7035665488237699</v>
          </cell>
          <cell r="F1151">
            <v>1.7747999999999999</v>
          </cell>
          <cell r="G1151">
            <v>1.7827999999999999</v>
          </cell>
        </row>
        <row r="1152">
          <cell r="A1152">
            <v>36739</v>
          </cell>
          <cell r="B1152">
            <v>1150</v>
          </cell>
          <cell r="C1152">
            <v>0.16370000000000001</v>
          </cell>
          <cell r="D1152">
            <v>2.8045106183092199</v>
          </cell>
          <cell r="E1152">
            <v>2.7051374709014002</v>
          </cell>
          <cell r="F1152">
            <v>1.788</v>
          </cell>
          <cell r="G1152">
            <v>1.7747999999999999</v>
          </cell>
        </row>
        <row r="1153">
          <cell r="A1153">
            <v>36740</v>
          </cell>
          <cell r="B1153">
            <v>1151</v>
          </cell>
          <cell r="C1153">
            <v>0.16370000000000001</v>
          </cell>
          <cell r="D1153">
            <v>2.8061983447542098</v>
          </cell>
          <cell r="E1153">
            <v>2.7067084182162602</v>
          </cell>
          <cell r="F1153">
            <v>1.7916000000000001</v>
          </cell>
          <cell r="G1153">
            <v>1.788</v>
          </cell>
        </row>
        <row r="1154">
          <cell r="A1154">
            <v>36741</v>
          </cell>
          <cell r="B1154">
            <v>1152</v>
          </cell>
          <cell r="C1154">
            <v>0.16370000000000001</v>
          </cell>
          <cell r="D1154">
            <v>2.8078870868561001</v>
          </cell>
          <cell r="E1154">
            <v>2.70828027782319</v>
          </cell>
          <cell r="F1154">
            <v>1.8079000000000001</v>
          </cell>
          <cell r="G1154">
            <v>1.7916000000000001</v>
          </cell>
        </row>
        <row r="1155">
          <cell r="A1155">
            <v>36742</v>
          </cell>
          <cell r="B1155">
            <v>1153</v>
          </cell>
          <cell r="C1155">
            <v>0.16370000000000001</v>
          </cell>
          <cell r="D1155">
            <v>2.8095768452261001</v>
          </cell>
          <cell r="E1155">
            <v>2.70985305025199</v>
          </cell>
          <cell r="F1155">
            <v>1.7919</v>
          </cell>
          <cell r="G1155">
            <v>1.8079000000000001</v>
          </cell>
        </row>
        <row r="1156">
          <cell r="A1156">
            <v>36745</v>
          </cell>
          <cell r="B1156">
            <v>1154</v>
          </cell>
          <cell r="C1156">
            <v>0.1638</v>
          </cell>
          <cell r="D1156">
            <v>2.8112676204757898</v>
          </cell>
          <cell r="E1156">
            <v>2.7114267360327502</v>
          </cell>
          <cell r="F1156">
            <v>1.7961</v>
          </cell>
          <cell r="G1156">
            <v>1.7919</v>
          </cell>
        </row>
        <row r="1157">
          <cell r="A1157">
            <v>36746</v>
          </cell>
          <cell r="B1157">
            <v>1155</v>
          </cell>
          <cell r="C1157">
            <v>0.16390000000000002</v>
          </cell>
          <cell r="D1157">
            <v>2.8129603690481102</v>
          </cell>
          <cell r="E1157">
            <v>2.7130022253149999</v>
          </cell>
          <cell r="F1157">
            <v>1.7991999999999999</v>
          </cell>
          <cell r="G1157">
            <v>1.7961</v>
          </cell>
        </row>
        <row r="1158">
          <cell r="A1158">
            <v>36747</v>
          </cell>
          <cell r="B1158">
            <v>1156</v>
          </cell>
          <cell r="C1158">
            <v>0.1638</v>
          </cell>
          <cell r="D1158">
            <v>2.8146550932816501</v>
          </cell>
          <cell r="E1158">
            <v>2.7145795201799099</v>
          </cell>
          <cell r="F1158">
            <v>1.7949999999999999</v>
          </cell>
          <cell r="G1158">
            <v>1.7991999999999999</v>
          </cell>
        </row>
        <row r="1159">
          <cell r="A1159">
            <v>36748</v>
          </cell>
          <cell r="B1159">
            <v>1157</v>
          </cell>
          <cell r="C1159">
            <v>0.16399999999999998</v>
          </cell>
          <cell r="D1159">
            <v>2.8163498815529699</v>
          </cell>
          <cell r="E1159">
            <v>2.7161568414045698</v>
          </cell>
          <cell r="F1159">
            <v>1.7962</v>
          </cell>
          <cell r="G1159">
            <v>1.7949999999999999</v>
          </cell>
        </row>
        <row r="1160">
          <cell r="A1160">
            <v>36749</v>
          </cell>
          <cell r="B1160">
            <v>1158</v>
          </cell>
          <cell r="C1160">
            <v>0.1643</v>
          </cell>
          <cell r="D1160">
            <v>2.81804760542507</v>
          </cell>
          <cell r="E1160">
            <v>2.71773686148244</v>
          </cell>
          <cell r="F1160">
            <v>1.7959000000000001</v>
          </cell>
          <cell r="G1160">
            <v>1.7962</v>
          </cell>
        </row>
        <row r="1161">
          <cell r="A1161">
            <v>36752</v>
          </cell>
          <cell r="B1161">
            <v>1159</v>
          </cell>
          <cell r="C1161">
            <v>0.16449999999999998</v>
          </cell>
          <cell r="D1161">
            <v>2.8197492271106501</v>
          </cell>
          <cell r="E1161">
            <v>2.71932047574479</v>
          </cell>
          <cell r="F1161">
            <v>1.8021</v>
          </cell>
          <cell r="G1161">
            <v>1.7959000000000001</v>
          </cell>
        </row>
        <row r="1162">
          <cell r="A1162">
            <v>36753</v>
          </cell>
          <cell r="B1162">
            <v>1160</v>
          </cell>
          <cell r="C1162">
            <v>0.1641</v>
          </cell>
          <cell r="D1162">
            <v>2.82145382191342</v>
          </cell>
          <cell r="E1162">
            <v>2.7209068234322999</v>
          </cell>
          <cell r="F1162">
            <v>1.8056000000000001</v>
          </cell>
          <cell r="G1162">
            <v>1.8021</v>
          </cell>
        </row>
        <row r="1163">
          <cell r="A1163">
            <v>36754</v>
          </cell>
          <cell r="B1163">
            <v>1161</v>
          </cell>
          <cell r="C1163">
            <v>0.16390000000000002</v>
          </cell>
          <cell r="D1163">
            <v>2.8231555817861098</v>
          </cell>
          <cell r="E1163">
            <v>2.72249049935958</v>
          </cell>
          <cell r="F1163">
            <v>1.8069999999999999</v>
          </cell>
          <cell r="G1163">
            <v>1.8056000000000001</v>
          </cell>
        </row>
        <row r="1164">
          <cell r="A1164">
            <v>36755</v>
          </cell>
          <cell r="B1164">
            <v>1162</v>
          </cell>
          <cell r="C1164">
            <v>0.1641</v>
          </cell>
          <cell r="D1164">
            <v>2.82485644832947</v>
          </cell>
          <cell r="E1164">
            <v>2.7240733105509398</v>
          </cell>
          <cell r="F1164">
            <v>1.8096000000000001</v>
          </cell>
          <cell r="G1164">
            <v>1.8069999999999999</v>
          </cell>
        </row>
        <row r="1165">
          <cell r="A1165">
            <v>36756</v>
          </cell>
          <cell r="B1165">
            <v>1163</v>
          </cell>
          <cell r="C1165">
            <v>0.16420000000000001</v>
          </cell>
          <cell r="D1165">
            <v>2.8265602604962798</v>
          </cell>
          <cell r="E1165">
            <v>2.72565882949959</v>
          </cell>
          <cell r="F1165">
            <v>1.8173999999999999</v>
          </cell>
          <cell r="G1165">
            <v>1.8096000000000001</v>
          </cell>
        </row>
        <row r="1166">
          <cell r="A1166">
            <v>36759</v>
          </cell>
          <cell r="B1166">
            <v>1164</v>
          </cell>
          <cell r="C1166">
            <v>0.1648</v>
          </cell>
          <cell r="D1166">
            <v>2.82826606134789</v>
          </cell>
          <cell r="E1166">
            <v>2.7272461655719602</v>
          </cell>
          <cell r="F1166">
            <v>1.8199000000000001</v>
          </cell>
          <cell r="G1166">
            <v>1.8173999999999999</v>
          </cell>
        </row>
        <row r="1167">
          <cell r="A1167">
            <v>36760</v>
          </cell>
          <cell r="B1167">
            <v>1165</v>
          </cell>
          <cell r="C1167">
            <v>0.1641</v>
          </cell>
          <cell r="D1167">
            <v>2.82997868957868</v>
          </cell>
          <cell r="E1167">
            <v>2.7288398212325502</v>
          </cell>
          <cell r="F1167">
            <v>1.8169</v>
          </cell>
          <cell r="G1167">
            <v>1.8199000000000001</v>
          </cell>
        </row>
        <row r="1168">
          <cell r="A1168">
            <v>36761</v>
          </cell>
          <cell r="B1168">
            <v>1166</v>
          </cell>
          <cell r="C1168">
            <v>0.16149999999999998</v>
          </cell>
          <cell r="D1168">
            <v>2.8316855912253001</v>
          </cell>
          <cell r="E1168">
            <v>2.7304281144798899</v>
          </cell>
          <cell r="F1168">
            <v>1.8186</v>
          </cell>
          <cell r="G1168">
            <v>1.8169</v>
          </cell>
        </row>
        <row r="1169">
          <cell r="A1169">
            <v>36762</v>
          </cell>
          <cell r="B1169">
            <v>1167</v>
          </cell>
          <cell r="C1169">
            <v>0.1638</v>
          </cell>
          <cell r="D1169">
            <v>2.8333683770215998</v>
          </cell>
          <cell r="E1169">
            <v>2.73199393459244</v>
          </cell>
          <cell r="F1169">
            <v>1.8204</v>
          </cell>
          <cell r="G1169">
            <v>1.8186</v>
          </cell>
        </row>
        <row r="1170">
          <cell r="A1170">
            <v>36763</v>
          </cell>
          <cell r="B1170">
            <v>1168</v>
          </cell>
          <cell r="C1170">
            <v>0.1641</v>
          </cell>
          <cell r="D1170">
            <v>2.8350744331224602</v>
          </cell>
          <cell r="E1170">
            <v>2.7335813745575002</v>
          </cell>
          <cell r="F1170">
            <v>1.8212999999999999</v>
          </cell>
          <cell r="G1170">
            <v>1.8204</v>
          </cell>
        </row>
        <row r="1171">
          <cell r="A1171">
            <v>36766</v>
          </cell>
          <cell r="B1171">
            <v>1169</v>
          </cell>
          <cell r="C1171">
            <v>0.16420000000000001</v>
          </cell>
          <cell r="D1171">
            <v>2.8367844082668001</v>
          </cell>
          <cell r="E1171">
            <v>2.7351724275773499</v>
          </cell>
          <cell r="F1171">
            <v>1.8277000000000001</v>
          </cell>
          <cell r="G1171">
            <v>1.8212999999999999</v>
          </cell>
        </row>
        <row r="1172">
          <cell r="A1172">
            <v>36767</v>
          </cell>
          <cell r="B1172">
            <v>1170</v>
          </cell>
          <cell r="C1172">
            <v>0.1643</v>
          </cell>
          <cell r="D1172">
            <v>2.8384963792893401</v>
          </cell>
          <cell r="E1172">
            <v>2.7367653040633799</v>
          </cell>
          <cell r="F1172">
            <v>1.8349</v>
          </cell>
          <cell r="G1172">
            <v>1.8277000000000001</v>
          </cell>
        </row>
        <row r="1173">
          <cell r="A1173">
            <v>36768</v>
          </cell>
          <cell r="B1173">
            <v>1171</v>
          </cell>
          <cell r="C1173">
            <v>0.1641</v>
          </cell>
          <cell r="D1173">
            <v>2.8402103485580499</v>
          </cell>
          <cell r="E1173">
            <v>2.7383600061221598</v>
          </cell>
          <cell r="F1173">
            <v>1.8259000000000001</v>
          </cell>
          <cell r="G1173">
            <v>1.8349</v>
          </cell>
        </row>
        <row r="1174">
          <cell r="A1174">
            <v>36769</v>
          </cell>
          <cell r="B1174">
            <v>1172</v>
          </cell>
          <cell r="C1174">
            <v>0.16370000000000001</v>
          </cell>
          <cell r="D1174">
            <v>2.8419234214297799</v>
          </cell>
          <cell r="E1174">
            <v>2.7399538404955299</v>
          </cell>
          <cell r="F1174">
            <v>1.8233999999999999</v>
          </cell>
          <cell r="G1174">
            <v>1.8259000000000001</v>
          </cell>
        </row>
        <row r="1175">
          <cell r="A1175">
            <v>36770</v>
          </cell>
          <cell r="B1175">
            <v>1173</v>
          </cell>
          <cell r="C1175">
            <v>0.1636</v>
          </cell>
          <cell r="D1175">
            <v>2.8436336625255598</v>
          </cell>
          <cell r="E1175">
            <v>2.7415450066284399</v>
          </cell>
          <cell r="F1175">
            <v>1.8218000000000001</v>
          </cell>
          <cell r="G1175">
            <v>1.8233999999999999</v>
          </cell>
        </row>
        <row r="1176">
          <cell r="A1176">
            <v>36773</v>
          </cell>
          <cell r="B1176">
            <v>1174</v>
          </cell>
          <cell r="C1176">
            <v>0.16390000000000002</v>
          </cell>
          <cell r="D1176">
            <v>2.8453439659918902</v>
          </cell>
          <cell r="E1176">
            <v>2.7431361972941302</v>
          </cell>
          <cell r="F1176">
            <v>1.8254999999999999</v>
          </cell>
          <cell r="G1176">
            <v>1.8218000000000001</v>
          </cell>
        </row>
        <row r="1177">
          <cell r="A1177">
            <v>36774</v>
          </cell>
          <cell r="B1177">
            <v>1175</v>
          </cell>
          <cell r="C1177">
            <v>0.16399999999999998</v>
          </cell>
          <cell r="D1177">
            <v>2.8470582003710798</v>
          </cell>
          <cell r="E1177">
            <v>2.7447310115546499</v>
          </cell>
          <cell r="F1177">
            <v>1.8293999999999999</v>
          </cell>
          <cell r="G1177">
            <v>1.8254999999999999</v>
          </cell>
        </row>
        <row r="1178">
          <cell r="A1178">
            <v>36775</v>
          </cell>
          <cell r="B1178">
            <v>1176</v>
          </cell>
          <cell r="C1178">
            <v>0.16440000000000002</v>
          </cell>
          <cell r="D1178">
            <v>2.8487744355248501</v>
          </cell>
          <cell r="E1178">
            <v>2.7463276535601899</v>
          </cell>
          <cell r="F1178">
            <v>1.8207</v>
          </cell>
          <cell r="G1178">
            <v>1.8293999999999999</v>
          </cell>
        </row>
        <row r="1179">
          <cell r="A1179">
            <v>36777</v>
          </cell>
          <cell r="B1179">
            <v>1177</v>
          </cell>
          <cell r="C1179">
            <v>0.16449999999999998</v>
          </cell>
          <cell r="D1179">
            <v>2.85049557957556</v>
          </cell>
          <cell r="E1179">
            <v>2.7479288286313999</v>
          </cell>
          <cell r="F1179">
            <v>1.8224</v>
          </cell>
          <cell r="G1179">
            <v>1.8207</v>
          </cell>
        </row>
        <row r="1180">
          <cell r="A1180">
            <v>36780</v>
          </cell>
          <cell r="B1180">
            <v>1178</v>
          </cell>
          <cell r="C1180">
            <v>0.16489999999999999</v>
          </cell>
          <cell r="D1180">
            <v>2.8522187611633201</v>
          </cell>
          <cell r="E1180">
            <v>2.7495318653391401</v>
          </cell>
          <cell r="F1180">
            <v>1.8199000000000001</v>
          </cell>
          <cell r="G1180">
            <v>1.8224</v>
          </cell>
        </row>
        <row r="1181">
          <cell r="A1181">
            <v>36781</v>
          </cell>
          <cell r="B1181">
            <v>1179</v>
          </cell>
          <cell r="C1181">
            <v>0.16489999999999999</v>
          </cell>
          <cell r="D1181">
            <v>2.8539468634663301</v>
          </cell>
          <cell r="E1181">
            <v>2.7511394456828802</v>
          </cell>
          <cell r="F1181">
            <v>1.8279000000000001</v>
          </cell>
          <cell r="G1181">
            <v>1.8199000000000001</v>
          </cell>
        </row>
        <row r="1182">
          <cell r="A1182">
            <v>36782</v>
          </cell>
          <cell r="B1182">
            <v>1180</v>
          </cell>
          <cell r="C1182">
            <v>0.16500000000000001</v>
          </cell>
          <cell r="D1182">
            <v>2.85567601279197</v>
          </cell>
          <cell r="E1182">
            <v>2.7527479659373699</v>
          </cell>
          <cell r="F1182">
            <v>1.8320000000000001</v>
          </cell>
          <cell r="G1182">
            <v>1.8279000000000001</v>
          </cell>
        </row>
        <row r="1183">
          <cell r="A1183">
            <v>36783</v>
          </cell>
          <cell r="B1183">
            <v>1181</v>
          </cell>
          <cell r="C1183">
            <v>0.16510000000000002</v>
          </cell>
          <cell r="D1183">
            <v>2.8574071807044401</v>
          </cell>
          <cell r="E1183">
            <v>2.7543583298287602</v>
          </cell>
          <cell r="F1183">
            <v>1.8317000000000001</v>
          </cell>
          <cell r="G1183">
            <v>1.8320000000000001</v>
          </cell>
        </row>
        <row r="1184">
          <cell r="A1184">
            <v>36784</v>
          </cell>
          <cell r="B1184">
            <v>1182</v>
          </cell>
          <cell r="C1184">
            <v>0.16500000000000001</v>
          </cell>
          <cell r="D1184">
            <v>2.8591403696039701</v>
          </cell>
          <cell r="E1184">
            <v>2.7559705394916998</v>
          </cell>
          <cell r="F1184">
            <v>1.8438000000000001</v>
          </cell>
          <cell r="G1184">
            <v>1.8317000000000001</v>
          </cell>
        </row>
        <row r="1185">
          <cell r="A1185">
            <v>36787</v>
          </cell>
          <cell r="B1185">
            <v>1183</v>
          </cell>
          <cell r="C1185">
            <v>0.16500000000000001</v>
          </cell>
          <cell r="D1185">
            <v>2.86087363767883</v>
          </cell>
          <cell r="E1185">
            <v>2.75758278859603</v>
          </cell>
          <cell r="F1185">
            <v>1.8557999999999999</v>
          </cell>
          <cell r="G1185">
            <v>1.8438000000000001</v>
          </cell>
        </row>
        <row r="1186">
          <cell r="A1186">
            <v>36788</v>
          </cell>
          <cell r="B1186">
            <v>1184</v>
          </cell>
          <cell r="C1186">
            <v>0.16489999999999999</v>
          </cell>
          <cell r="D1186">
            <v>2.8626079564954598</v>
          </cell>
          <cell r="E1186">
            <v>2.7591959808698001</v>
          </cell>
          <cell r="F1186">
            <v>1.8537999999999999</v>
          </cell>
          <cell r="G1186">
            <v>1.8557999999999999</v>
          </cell>
        </row>
        <row r="1187">
          <cell r="A1187">
            <v>36789</v>
          </cell>
          <cell r="B1187">
            <v>1185</v>
          </cell>
          <cell r="C1187">
            <v>0.16489999999999999</v>
          </cell>
          <cell r="D1187">
            <v>2.8643423534041399</v>
          </cell>
          <cell r="E1187">
            <v>2.76080921157256</v>
          </cell>
          <cell r="F1187">
            <v>1.8546</v>
          </cell>
          <cell r="G1187">
            <v>1.8537999999999999</v>
          </cell>
        </row>
        <row r="1188">
          <cell r="A1188">
            <v>36790</v>
          </cell>
          <cell r="B1188">
            <v>1186</v>
          </cell>
          <cell r="C1188">
            <v>0.16500000000000001</v>
          </cell>
          <cell r="D1188">
            <v>2.8660778011492201</v>
          </cell>
          <cell r="E1188">
            <v>2.76242338548969</v>
          </cell>
          <cell r="F1188">
            <v>1.8516999999999999</v>
          </cell>
          <cell r="G1188">
            <v>1.8546</v>
          </cell>
        </row>
        <row r="1189">
          <cell r="A1189">
            <v>36791</v>
          </cell>
          <cell r="B1189">
            <v>1187</v>
          </cell>
          <cell r="C1189">
            <v>0.16489999999999999</v>
          </cell>
          <cell r="D1189">
            <v>2.8678152748338301</v>
          </cell>
          <cell r="E1189">
            <v>2.7640394095237801</v>
          </cell>
          <cell r="F1189">
            <v>1.8593999999999999</v>
          </cell>
          <cell r="G1189">
            <v>1.8516999999999999</v>
          </cell>
        </row>
        <row r="1190">
          <cell r="A1190">
            <v>36794</v>
          </cell>
          <cell r="B1190">
            <v>1188</v>
          </cell>
          <cell r="C1190">
            <v>0.1648</v>
          </cell>
          <cell r="D1190">
            <v>2.8695528267525501</v>
          </cell>
          <cell r="E1190">
            <v>2.7656554720543101</v>
          </cell>
          <cell r="F1190">
            <v>1.8420000000000001</v>
          </cell>
          <cell r="G1190">
            <v>1.8593999999999999</v>
          </cell>
        </row>
        <row r="1191">
          <cell r="A1191">
            <v>36795</v>
          </cell>
          <cell r="B1191">
            <v>1189</v>
          </cell>
          <cell r="C1191">
            <v>0.1646</v>
          </cell>
          <cell r="D1191">
            <v>2.87129045577126</v>
          </cell>
          <cell r="E1191">
            <v>2.7672715720433501</v>
          </cell>
          <cell r="F1191">
            <v>1.8506</v>
          </cell>
          <cell r="G1191">
            <v>1.8420000000000001</v>
          </cell>
        </row>
        <row r="1192">
          <cell r="A1192">
            <v>36796</v>
          </cell>
          <cell r="B1192">
            <v>1190</v>
          </cell>
          <cell r="C1192">
            <v>0.1643</v>
          </cell>
          <cell r="D1192">
            <v>2.87302718451634</v>
          </cell>
          <cell r="E1192">
            <v>2.7688868005105101</v>
          </cell>
          <cell r="F1192">
            <v>1.8492</v>
          </cell>
          <cell r="G1192">
            <v>1.8506</v>
          </cell>
        </row>
        <row r="1193">
          <cell r="A1193">
            <v>36797</v>
          </cell>
          <cell r="B1193">
            <v>1191</v>
          </cell>
          <cell r="C1193">
            <v>0.16440000000000002</v>
          </cell>
          <cell r="D1193">
            <v>2.8747620045211701</v>
          </cell>
          <cell r="E1193">
            <v>2.77050021963518</v>
          </cell>
          <cell r="F1193">
            <v>1.8479000000000001</v>
          </cell>
          <cell r="G1193">
            <v>1.8492</v>
          </cell>
        </row>
        <row r="1194">
          <cell r="A1194">
            <v>36798</v>
          </cell>
          <cell r="B1194">
            <v>1192</v>
          </cell>
          <cell r="C1194">
            <v>0.16489999999999999</v>
          </cell>
          <cell r="D1194">
            <v>2.8764988494814401</v>
          </cell>
          <cell r="E1194">
            <v>2.7721154878937599</v>
          </cell>
          <cell r="F1194">
            <v>1.8436999999999999</v>
          </cell>
          <cell r="G1194">
            <v>1.8479000000000001</v>
          </cell>
        </row>
        <row r="1195">
          <cell r="A1195">
            <v>36801</v>
          </cell>
          <cell r="B1195">
            <v>1193</v>
          </cell>
          <cell r="C1195">
            <v>0.16500000000000001</v>
          </cell>
          <cell r="D1195">
            <v>2.8782416626043599</v>
          </cell>
          <cell r="E1195">
            <v>2.77373627229895</v>
          </cell>
          <cell r="F1195">
            <v>1.8483000000000001</v>
          </cell>
          <cell r="G1195">
            <v>1.8436999999999999</v>
          </cell>
        </row>
        <row r="1196">
          <cell r="A1196">
            <v>36802</v>
          </cell>
          <cell r="B1196">
            <v>1194</v>
          </cell>
          <cell r="C1196">
            <v>0.16489999999999999</v>
          </cell>
          <cell r="D1196">
            <v>2.8799865102650601</v>
          </cell>
          <cell r="E1196">
            <v>2.7753589143978399</v>
          </cell>
          <cell r="F1196">
            <v>1.8498000000000001</v>
          </cell>
          <cell r="G1196">
            <v>1.8483000000000001</v>
          </cell>
        </row>
        <row r="1197">
          <cell r="A1197">
            <v>36803</v>
          </cell>
          <cell r="B1197">
            <v>1195</v>
          </cell>
          <cell r="C1197">
            <v>0.16510000000000002</v>
          </cell>
          <cell r="D1197">
            <v>2.8817314364918998</v>
          </cell>
          <cell r="E1197">
            <v>2.7769815951508301</v>
          </cell>
          <cell r="F1197">
            <v>1.8529</v>
          </cell>
          <cell r="G1197">
            <v>1.8498000000000001</v>
          </cell>
        </row>
        <row r="1198">
          <cell r="A1198">
            <v>36804</v>
          </cell>
          <cell r="B1198">
            <v>1196</v>
          </cell>
          <cell r="C1198">
            <v>0.16510000000000002</v>
          </cell>
          <cell r="D1198">
            <v>2.8834793795120199</v>
          </cell>
          <cell r="E1198">
            <v>2.7786070468987099</v>
          </cell>
          <cell r="F1198">
            <v>1.8501000000000001</v>
          </cell>
          <cell r="G1198">
            <v>1.8529</v>
          </cell>
        </row>
        <row r="1199">
          <cell r="A1199">
            <v>36805</v>
          </cell>
          <cell r="B1199">
            <v>1197</v>
          </cell>
          <cell r="C1199">
            <v>0.1648</v>
          </cell>
          <cell r="D1199">
            <v>2.8852283827644598</v>
          </cell>
          <cell r="E1199">
            <v>2.78023345007291</v>
          </cell>
          <cell r="F1199">
            <v>1.8520000000000001</v>
          </cell>
          <cell r="G1199">
            <v>1.8501000000000001</v>
          </cell>
        </row>
        <row r="1200">
          <cell r="A1200">
            <v>36808</v>
          </cell>
          <cell r="B1200">
            <v>1198</v>
          </cell>
          <cell r="C1200">
            <v>0.1648</v>
          </cell>
          <cell r="D1200">
            <v>2.8869755039593601</v>
          </cell>
          <cell r="E1200">
            <v>2.7818580686465499</v>
          </cell>
          <cell r="F1200">
            <v>1.8573999999999999</v>
          </cell>
          <cell r="G1200">
            <v>1.8520000000000001</v>
          </cell>
        </row>
        <row r="1201">
          <cell r="A1201">
            <v>36809</v>
          </cell>
          <cell r="B1201">
            <v>1199</v>
          </cell>
          <cell r="C1201">
            <v>0.16469999999999999</v>
          </cell>
          <cell r="D1201">
            <v>2.8887236831060301</v>
          </cell>
          <cell r="E1201">
            <v>2.78348363655972</v>
          </cell>
          <cell r="F1201">
            <v>1.8541000000000001</v>
          </cell>
          <cell r="G1201">
            <v>1.8573999999999999</v>
          </cell>
        </row>
        <row r="1202">
          <cell r="A1202">
            <v>36810</v>
          </cell>
          <cell r="B1202">
            <v>1200</v>
          </cell>
          <cell r="C1202">
            <v>0.16449999999999998</v>
          </cell>
          <cell r="D1202">
            <v>2.8904719386790498</v>
          </cell>
          <cell r="E1202">
            <v>2.7851092411061802</v>
          </cell>
          <cell r="F1202">
            <v>1.8603000000000001</v>
          </cell>
          <cell r="G1202">
            <v>1.8541000000000001</v>
          </cell>
        </row>
        <row r="1203">
          <cell r="A1203">
            <v>36812</v>
          </cell>
          <cell r="B1203">
            <v>1201</v>
          </cell>
          <cell r="C1203">
            <v>0.16469999999999999</v>
          </cell>
          <cell r="D1203">
            <v>2.8922192867754202</v>
          </cell>
          <cell r="E1203">
            <v>2.7867339674462701</v>
          </cell>
          <cell r="F1203">
            <v>1.8764000000000001</v>
          </cell>
          <cell r="G1203">
            <v>1.8603000000000001</v>
          </cell>
        </row>
        <row r="1204">
          <cell r="A1204">
            <v>36815</v>
          </cell>
          <cell r="B1204">
            <v>1202</v>
          </cell>
          <cell r="C1204">
            <v>0.1648</v>
          </cell>
          <cell r="D1204">
            <v>2.89396965788778</v>
          </cell>
          <cell r="E1204">
            <v>2.7883614702444701</v>
          </cell>
          <cell r="F1204">
            <v>1.8704000000000001</v>
          </cell>
          <cell r="G1204">
            <v>1.8764000000000001</v>
          </cell>
        </row>
        <row r="1205">
          <cell r="A1205">
            <v>36816</v>
          </cell>
          <cell r="B1205">
            <v>1203</v>
          </cell>
          <cell r="C1205">
            <v>0.1648</v>
          </cell>
          <cell r="D1205">
            <v>2.8957220722744199</v>
          </cell>
          <cell r="E1205">
            <v>2.7899908383950001</v>
          </cell>
          <cell r="F1205">
            <v>1.8667</v>
          </cell>
          <cell r="G1205">
            <v>1.8704000000000001</v>
          </cell>
        </row>
        <row r="1206">
          <cell r="A1206">
            <v>36817</v>
          </cell>
          <cell r="B1206">
            <v>1204</v>
          </cell>
          <cell r="C1206">
            <v>0.1648</v>
          </cell>
          <cell r="D1206">
            <v>2.89747554781807</v>
          </cell>
          <cell r="E1206">
            <v>2.7916211586604498</v>
          </cell>
          <cell r="F1206">
            <v>1.8794999999999999</v>
          </cell>
          <cell r="G1206">
            <v>1.8667</v>
          </cell>
        </row>
        <row r="1207">
          <cell r="A1207">
            <v>36818</v>
          </cell>
          <cell r="B1207">
            <v>1205</v>
          </cell>
          <cell r="C1207">
            <v>0.1648</v>
          </cell>
          <cell r="D1207">
            <v>2.8992300851613</v>
          </cell>
          <cell r="E1207">
            <v>2.7932524315971898</v>
          </cell>
          <cell r="F1207">
            <v>1.8714</v>
          </cell>
          <cell r="G1207">
            <v>1.8794999999999999</v>
          </cell>
        </row>
        <row r="1208">
          <cell r="A1208">
            <v>36819</v>
          </cell>
          <cell r="B1208">
            <v>1206</v>
          </cell>
          <cell r="C1208">
            <v>0.16489999999999999</v>
          </cell>
          <cell r="D1208">
            <v>2.9009856849470701</v>
          </cell>
          <cell r="E1208">
            <v>2.79488465776191</v>
          </cell>
          <cell r="F1208">
            <v>1.8795999999999999</v>
          </cell>
          <cell r="G1208">
            <v>1.8714</v>
          </cell>
        </row>
        <row r="1209">
          <cell r="A1209">
            <v>36822</v>
          </cell>
          <cell r="B1209">
            <v>1207</v>
          </cell>
          <cell r="C1209">
            <v>0.1648</v>
          </cell>
          <cell r="D1209">
            <v>2.90274333415387</v>
          </cell>
          <cell r="E1209">
            <v>2.7965187547132802</v>
          </cell>
          <cell r="F1209">
            <v>1.8917999999999999</v>
          </cell>
          <cell r="G1209">
            <v>1.8795999999999999</v>
          </cell>
        </row>
        <row r="1210">
          <cell r="A1210">
            <v>36823</v>
          </cell>
          <cell r="B1210">
            <v>1208</v>
          </cell>
          <cell r="C1210">
            <v>0.16469999999999999</v>
          </cell>
          <cell r="D1210">
            <v>2.90450106135243</v>
          </cell>
          <cell r="E1210">
            <v>2.79815288954117</v>
          </cell>
          <cell r="F1210">
            <v>1.8980999999999999</v>
          </cell>
          <cell r="G1210">
            <v>1.8917999999999999</v>
          </cell>
        </row>
        <row r="1211">
          <cell r="A1211">
            <v>36824</v>
          </cell>
          <cell r="B1211">
            <v>1209</v>
          </cell>
          <cell r="C1211">
            <v>0.16469999999999999</v>
          </cell>
          <cell r="D1211">
            <v>2.9062588653947601</v>
          </cell>
          <cell r="E1211">
            <v>2.7997870611954099</v>
          </cell>
          <cell r="F1211">
            <v>1.9281999999999999</v>
          </cell>
          <cell r="G1211">
            <v>1.8980999999999999</v>
          </cell>
        </row>
        <row r="1212">
          <cell r="A1212">
            <v>36825</v>
          </cell>
          <cell r="B1212">
            <v>1210</v>
          </cell>
          <cell r="C1212">
            <v>0.1648</v>
          </cell>
          <cell r="D1212">
            <v>2.9080177332600998</v>
          </cell>
          <cell r="E1212">
            <v>2.8014221872353202</v>
          </cell>
          <cell r="F1212">
            <v>1.9339999999999999</v>
          </cell>
          <cell r="G1212">
            <v>1.9281999999999999</v>
          </cell>
        </row>
        <row r="1213">
          <cell r="A1213">
            <v>36826</v>
          </cell>
          <cell r="B1213">
            <v>1211</v>
          </cell>
          <cell r="C1213">
            <v>0.1648</v>
          </cell>
          <cell r="D1213">
            <v>2.9097786543183002</v>
          </cell>
          <cell r="E1213">
            <v>2.8030591873648798</v>
          </cell>
          <cell r="F1213">
            <v>1.9239999999999999</v>
          </cell>
          <cell r="G1213">
            <v>1.9339999999999999</v>
          </cell>
        </row>
        <row r="1214">
          <cell r="A1214">
            <v>36829</v>
          </cell>
          <cell r="B1214">
            <v>1212</v>
          </cell>
          <cell r="C1214">
            <v>0.1648</v>
          </cell>
          <cell r="D1214">
            <v>2.9115406416846401</v>
          </cell>
          <cell r="E1214">
            <v>2.80469714406909</v>
          </cell>
          <cell r="F1214">
            <v>1.9184000000000001</v>
          </cell>
          <cell r="G1214">
            <v>1.9239999999999999</v>
          </cell>
        </row>
        <row r="1215">
          <cell r="A1215">
            <v>36830</v>
          </cell>
          <cell r="B1215">
            <v>1213</v>
          </cell>
          <cell r="C1215">
            <v>0.16489999999999999</v>
          </cell>
          <cell r="D1215">
            <v>2.9133036960048102</v>
          </cell>
          <cell r="E1215">
            <v>2.8063360579069099</v>
          </cell>
          <cell r="F1215">
            <v>1.909</v>
          </cell>
          <cell r="G1215">
            <v>1.9184000000000001</v>
          </cell>
        </row>
        <row r="1216">
          <cell r="A1216">
            <v>36831</v>
          </cell>
          <cell r="B1216">
            <v>1214</v>
          </cell>
          <cell r="C1216">
            <v>0.16469999999999999</v>
          </cell>
          <cell r="D1216">
            <v>2.91506880844815</v>
          </cell>
          <cell r="E1216">
            <v>2.8079768501964999</v>
          </cell>
          <cell r="F1216">
            <v>1.9098999999999999</v>
          </cell>
          <cell r="G1216">
            <v>1.909</v>
          </cell>
        </row>
        <row r="1217">
          <cell r="A1217">
            <v>36833</v>
          </cell>
          <cell r="B1217">
            <v>1215</v>
          </cell>
          <cell r="C1217">
            <v>0.16440000000000002</v>
          </cell>
          <cell r="D1217">
            <v>2.9168330080910199</v>
          </cell>
          <cell r="E1217">
            <v>2.8096167592205998</v>
          </cell>
          <cell r="F1217">
            <v>1.9286000000000001</v>
          </cell>
          <cell r="G1217">
            <v>1.9098999999999999</v>
          </cell>
        </row>
        <row r="1218">
          <cell r="A1218">
            <v>36836</v>
          </cell>
          <cell r="B1218">
            <v>1216</v>
          </cell>
          <cell r="C1218">
            <v>0.16399999999999998</v>
          </cell>
          <cell r="D1218">
            <v>2.91859527108952</v>
          </cell>
          <cell r="E1218">
            <v>2.81125483336251</v>
          </cell>
          <cell r="F1218">
            <v>1.9461999999999999</v>
          </cell>
          <cell r="G1218">
            <v>1.9286000000000001</v>
          </cell>
        </row>
        <row r="1219">
          <cell r="A1219">
            <v>36837</v>
          </cell>
          <cell r="B1219">
            <v>1217</v>
          </cell>
          <cell r="C1219">
            <v>0.16420000000000001</v>
          </cell>
          <cell r="D1219">
            <v>2.9203546295048901</v>
          </cell>
          <cell r="E1219">
            <v>2.8128901730501998</v>
          </cell>
          <cell r="F1219">
            <v>1.9573</v>
          </cell>
          <cell r="G1219">
            <v>1.9461999999999999</v>
          </cell>
        </row>
        <row r="1220">
          <cell r="A1220">
            <v>36838</v>
          </cell>
          <cell r="B1220">
            <v>1218</v>
          </cell>
          <cell r="C1220">
            <v>0.1646</v>
          </cell>
          <cell r="D1220">
            <v>2.9221170343202498</v>
          </cell>
          <cell r="E1220">
            <v>2.81452830985257</v>
          </cell>
          <cell r="F1220">
            <v>1.9502999999999999</v>
          </cell>
          <cell r="G1220">
            <v>1.9573</v>
          </cell>
        </row>
        <row r="1221">
          <cell r="A1221">
            <v>36839</v>
          </cell>
          <cell r="B1221">
            <v>1219</v>
          </cell>
          <cell r="C1221">
            <v>0.16469999999999999</v>
          </cell>
          <cell r="D1221">
            <v>2.9238845060296299</v>
          </cell>
          <cell r="E1221">
            <v>2.81617112160029</v>
          </cell>
          <cell r="F1221">
            <v>1.9682999999999999</v>
          </cell>
          <cell r="G1221">
            <v>1.9502999999999999</v>
          </cell>
        </row>
        <row r="1222">
          <cell r="A1222">
            <v>36840</v>
          </cell>
          <cell r="B1222">
            <v>1220</v>
          </cell>
          <cell r="C1222">
            <v>0.1648</v>
          </cell>
          <cell r="D1222">
            <v>2.9256540409326801</v>
          </cell>
          <cell r="E1222">
            <v>2.81781581622639</v>
          </cell>
          <cell r="F1222">
            <v>1.9565999999999999</v>
          </cell>
          <cell r="G1222">
            <v>1.9682999999999999</v>
          </cell>
        </row>
        <row r="1223">
          <cell r="A1223">
            <v>36843</v>
          </cell>
          <cell r="B1223">
            <v>1221</v>
          </cell>
          <cell r="C1223">
            <v>0.1648</v>
          </cell>
          <cell r="D1223">
            <v>2.9274256414806299</v>
          </cell>
          <cell r="E1223">
            <v>2.8194623959091198</v>
          </cell>
          <cell r="F1223">
            <v>1.9579</v>
          </cell>
          <cell r="G1223">
            <v>1.9565999999999999</v>
          </cell>
        </row>
        <row r="1224">
          <cell r="A1224">
            <v>36844</v>
          </cell>
          <cell r="B1224">
            <v>1222</v>
          </cell>
          <cell r="C1224">
            <v>0.16489999999999999</v>
          </cell>
          <cell r="D1224">
            <v>2.9291983148035698</v>
          </cell>
          <cell r="E1224">
            <v>2.8211099377642701</v>
          </cell>
          <cell r="F1224">
            <v>1.9440999999999999</v>
          </cell>
          <cell r="G1224">
            <v>1.9579</v>
          </cell>
        </row>
        <row r="1225">
          <cell r="A1225">
            <v>36846</v>
          </cell>
          <cell r="B1225">
            <v>1223</v>
          </cell>
          <cell r="C1225">
            <v>0.16489999999999999</v>
          </cell>
          <cell r="D1225">
            <v>2.93097305747854</v>
          </cell>
          <cell r="E1225">
            <v>2.8227593679602401</v>
          </cell>
          <cell r="F1225">
            <v>1.9486000000000001</v>
          </cell>
          <cell r="G1225">
            <v>1.9440999999999999</v>
          </cell>
        </row>
        <row r="1226">
          <cell r="A1226">
            <v>36847</v>
          </cell>
          <cell r="B1226">
            <v>1224</v>
          </cell>
          <cell r="C1226">
            <v>0.16500000000000001</v>
          </cell>
          <cell r="D1226">
            <v>2.9327488754346001</v>
          </cell>
          <cell r="E1226">
            <v>2.82440976253549</v>
          </cell>
          <cell r="F1226">
            <v>1.9609000000000001</v>
          </cell>
          <cell r="G1226">
            <v>1.9486000000000001</v>
          </cell>
        </row>
        <row r="1227">
          <cell r="A1227">
            <v>36850</v>
          </cell>
          <cell r="B1227">
            <v>1225</v>
          </cell>
          <cell r="C1227">
            <v>0.16489999999999999</v>
          </cell>
          <cell r="D1227">
            <v>2.93452676645787</v>
          </cell>
          <cell r="E1227">
            <v>2.8260620487427199</v>
          </cell>
          <cell r="F1227">
            <v>1.9365000000000001</v>
          </cell>
          <cell r="G1227">
            <v>1.9609000000000001</v>
          </cell>
        </row>
        <row r="1228">
          <cell r="A1228">
            <v>36851</v>
          </cell>
          <cell r="B1228">
            <v>1226</v>
          </cell>
          <cell r="C1228">
            <v>0.16489999999999999</v>
          </cell>
          <cell r="D1228">
            <v>2.9363047375351301</v>
          </cell>
          <cell r="E1228">
            <v>2.82771437431022</v>
          </cell>
          <cell r="F1228">
            <v>1.91</v>
          </cell>
          <cell r="G1228">
            <v>1.9365000000000001</v>
          </cell>
        </row>
        <row r="1229">
          <cell r="A1229">
            <v>36852</v>
          </cell>
          <cell r="B1229">
            <v>1227</v>
          </cell>
          <cell r="C1229">
            <v>0.16420000000000001</v>
          </cell>
          <cell r="D1229">
            <v>2.9380837858495101</v>
          </cell>
          <cell r="E1229">
            <v>2.8293676659498499</v>
          </cell>
          <cell r="F1229">
            <v>1.9321999999999999</v>
          </cell>
          <cell r="G1229">
            <v>1.91</v>
          </cell>
        </row>
        <row r="1230">
          <cell r="A1230">
            <v>36853</v>
          </cell>
          <cell r="B1230">
            <v>1228</v>
          </cell>
          <cell r="C1230">
            <v>0.16420000000000001</v>
          </cell>
          <cell r="D1230">
            <v>2.9398568900334299</v>
          </cell>
          <cell r="E1230">
            <v>2.8310153987143298</v>
          </cell>
          <cell r="F1230">
            <v>1.9413</v>
          </cell>
          <cell r="G1230">
            <v>1.9321999999999999</v>
          </cell>
        </row>
        <row r="1231">
          <cell r="A1231">
            <v>36854</v>
          </cell>
          <cell r="B1231">
            <v>1229</v>
          </cell>
          <cell r="C1231">
            <v>0.1641</v>
          </cell>
          <cell r="D1231">
            <v>2.9416310642679999</v>
          </cell>
          <cell r="E1231">
            <v>2.8326640910654</v>
          </cell>
          <cell r="F1231">
            <v>1.956</v>
          </cell>
          <cell r="G1231">
            <v>1.9413</v>
          </cell>
        </row>
        <row r="1232">
          <cell r="A1232">
            <v>36857</v>
          </cell>
          <cell r="B1232">
            <v>1230</v>
          </cell>
          <cell r="C1232">
            <v>0.16399999999999998</v>
          </cell>
          <cell r="D1232">
            <v>2.9434053090444099</v>
          </cell>
          <cell r="E1232">
            <v>2.8343128141648002</v>
          </cell>
          <cell r="F1232">
            <v>1.9571000000000001</v>
          </cell>
          <cell r="G1232">
            <v>1.956</v>
          </cell>
        </row>
        <row r="1233">
          <cell r="A1233">
            <v>36858</v>
          </cell>
          <cell r="B1233">
            <v>1231</v>
          </cell>
          <cell r="C1233">
            <v>0.1641</v>
          </cell>
          <cell r="D1233">
            <v>2.9451796231987499</v>
          </cell>
          <cell r="E1233">
            <v>2.8359615669485398</v>
          </cell>
          <cell r="F1233">
            <v>1.9778</v>
          </cell>
          <cell r="G1233">
            <v>1.9571000000000001</v>
          </cell>
        </row>
        <row r="1234">
          <cell r="A1234">
            <v>36859</v>
          </cell>
          <cell r="B1234">
            <v>1232</v>
          </cell>
          <cell r="C1234">
            <v>0.1638</v>
          </cell>
          <cell r="D1234">
            <v>2.9469560082884798</v>
          </cell>
          <cell r="E1234">
            <v>2.83761220930998</v>
          </cell>
          <cell r="F1234">
            <v>1.9610000000000001</v>
          </cell>
          <cell r="G1234">
            <v>1.9778</v>
          </cell>
        </row>
        <row r="1235">
          <cell r="A1235">
            <v>36860</v>
          </cell>
          <cell r="B1235">
            <v>1233</v>
          </cell>
          <cell r="C1235">
            <v>0.1636</v>
          </cell>
          <cell r="D1235">
            <v>2.9487304589097501</v>
          </cell>
          <cell r="E1235">
            <v>2.8392610193491898</v>
          </cell>
          <cell r="F1235">
            <v>1.9596</v>
          </cell>
          <cell r="G1235">
            <v>1.9610000000000001</v>
          </cell>
        </row>
        <row r="1236">
          <cell r="A1236">
            <v>36861</v>
          </cell>
          <cell r="B1236">
            <v>1234</v>
          </cell>
          <cell r="C1236">
            <v>0.16370000000000001</v>
          </cell>
          <cell r="D1236">
            <v>2.9505039728442601</v>
          </cell>
          <cell r="E1236">
            <v>2.8409089243153698</v>
          </cell>
          <cell r="F1236">
            <v>1.9795</v>
          </cell>
          <cell r="G1236">
            <v>1.9596</v>
          </cell>
        </row>
        <row r="1237">
          <cell r="A1237">
            <v>36864</v>
          </cell>
          <cell r="B1237">
            <v>1235</v>
          </cell>
          <cell r="C1237">
            <v>0.1636</v>
          </cell>
          <cell r="D1237">
            <v>2.9522795566300801</v>
          </cell>
          <cell r="E1237">
            <v>2.8425587178265799</v>
          </cell>
          <cell r="F1237">
            <v>1.9846999999999999</v>
          </cell>
          <cell r="G1237">
            <v>1.9795</v>
          </cell>
        </row>
        <row r="1238">
          <cell r="A1238">
            <v>36865</v>
          </cell>
          <cell r="B1238">
            <v>1236</v>
          </cell>
          <cell r="C1238">
            <v>0.1636</v>
          </cell>
          <cell r="D1238">
            <v>2.95405520516942</v>
          </cell>
          <cell r="E1238">
            <v>2.8442085367744898</v>
          </cell>
          <cell r="F1238">
            <v>1.9648000000000001</v>
          </cell>
          <cell r="G1238">
            <v>1.9846999999999999</v>
          </cell>
        </row>
        <row r="1239">
          <cell r="A1239">
            <v>36866</v>
          </cell>
          <cell r="B1239">
            <v>1237</v>
          </cell>
          <cell r="C1239">
            <v>0.16350000000000001</v>
          </cell>
          <cell r="D1239">
            <v>2.9558319216725701</v>
          </cell>
          <cell r="E1239">
            <v>2.8458593132760801</v>
          </cell>
          <cell r="F1239">
            <v>1.9657</v>
          </cell>
          <cell r="G1239">
            <v>1.9648000000000001</v>
          </cell>
        </row>
        <row r="1240">
          <cell r="A1240">
            <v>36867</v>
          </cell>
          <cell r="B1240">
            <v>1238</v>
          </cell>
          <cell r="C1240">
            <v>0.16339999999999999</v>
          </cell>
          <cell r="D1240">
            <v>2.9576086722406898</v>
          </cell>
          <cell r="E1240">
            <v>2.8475100866981302</v>
          </cell>
          <cell r="F1240">
            <v>1.9698</v>
          </cell>
          <cell r="G1240">
            <v>1.9657</v>
          </cell>
        </row>
        <row r="1241">
          <cell r="A1241">
            <v>36868</v>
          </cell>
          <cell r="B1241">
            <v>1239</v>
          </cell>
          <cell r="C1241">
            <v>0.16339999999999999</v>
          </cell>
          <cell r="D1241">
            <v>2.9593854852266301</v>
          </cell>
          <cell r="E1241">
            <v>2.8491608834022299</v>
          </cell>
          <cell r="F1241">
            <v>1.9695</v>
          </cell>
          <cell r="G1241">
            <v>1.9698</v>
          </cell>
        </row>
        <row r="1242">
          <cell r="A1242">
            <v>36871</v>
          </cell>
          <cell r="B1242">
            <v>1240</v>
          </cell>
          <cell r="C1242">
            <v>0.16329999999999997</v>
          </cell>
          <cell r="D1242">
            <v>2.9611633656507399</v>
          </cell>
          <cell r="E1242">
            <v>2.85081263712831</v>
          </cell>
          <cell r="F1242">
            <v>1.9648000000000001</v>
          </cell>
          <cell r="G1242">
            <v>1.9695</v>
          </cell>
        </row>
        <row r="1243">
          <cell r="A1243">
            <v>36872</v>
          </cell>
          <cell r="B1243">
            <v>1241</v>
          </cell>
          <cell r="C1243">
            <v>0.16320000000000001</v>
          </cell>
          <cell r="D1243">
            <v>2.9629413073587401</v>
          </cell>
          <cell r="E1243">
            <v>2.85246441307957</v>
          </cell>
          <cell r="F1243">
            <v>1.9676</v>
          </cell>
          <cell r="G1243">
            <v>1.9648000000000001</v>
          </cell>
        </row>
        <row r="1244">
          <cell r="A1244">
            <v>36873</v>
          </cell>
          <cell r="B1244">
            <v>1242</v>
          </cell>
          <cell r="C1244">
            <v>0.16309999999999999</v>
          </cell>
          <cell r="D1244">
            <v>2.9647193091784598</v>
          </cell>
          <cell r="E1244">
            <v>2.8541162101849999</v>
          </cell>
          <cell r="F1244">
            <v>1.9622999999999999</v>
          </cell>
          <cell r="G1244">
            <v>1.9676</v>
          </cell>
        </row>
        <row r="1245">
          <cell r="A1245">
            <v>36874</v>
          </cell>
          <cell r="B1245">
            <v>1243</v>
          </cell>
          <cell r="C1245">
            <v>0.16300000000000001</v>
          </cell>
          <cell r="D1245">
            <v>2.9664973699369499</v>
          </cell>
          <cell r="E1245">
            <v>2.8557680273729402</v>
          </cell>
          <cell r="F1245">
            <v>1.9635</v>
          </cell>
          <cell r="G1245">
            <v>1.9622999999999999</v>
          </cell>
        </row>
        <row r="1246">
          <cell r="A1246">
            <v>36875</v>
          </cell>
          <cell r="B1246">
            <v>1244</v>
          </cell>
          <cell r="C1246">
            <v>0.16300000000000001</v>
          </cell>
          <cell r="D1246">
            <v>2.9682754884604901</v>
          </cell>
          <cell r="E1246">
            <v>2.8574198635711001</v>
          </cell>
          <cell r="F1246">
            <v>1.9678</v>
          </cell>
          <cell r="G1246">
            <v>1.9635</v>
          </cell>
        </row>
        <row r="1247">
          <cell r="A1247">
            <v>36878</v>
          </cell>
          <cell r="B1247">
            <v>1245</v>
          </cell>
          <cell r="C1247">
            <v>0.1628</v>
          </cell>
          <cell r="D1247">
            <v>2.9700546727882702</v>
          </cell>
          <cell r="E1247">
            <v>2.8590726552260102</v>
          </cell>
          <cell r="F1247">
            <v>1.9539</v>
          </cell>
          <cell r="G1247">
            <v>1.9678</v>
          </cell>
        </row>
        <row r="1248">
          <cell r="A1248">
            <v>36879</v>
          </cell>
          <cell r="B1248">
            <v>1246</v>
          </cell>
          <cell r="C1248">
            <v>0.16260000000000002</v>
          </cell>
          <cell r="D1248">
            <v>2.9718328742214202</v>
          </cell>
          <cell r="E1248">
            <v>2.8607244991767899</v>
          </cell>
          <cell r="F1248">
            <v>1.9556</v>
          </cell>
          <cell r="G1248">
            <v>1.9539</v>
          </cell>
        </row>
        <row r="1249">
          <cell r="A1249">
            <v>36880</v>
          </cell>
          <cell r="B1249">
            <v>1247</v>
          </cell>
          <cell r="C1249">
            <v>0.16020000000000001</v>
          </cell>
          <cell r="D1249">
            <v>2.97361011943519</v>
          </cell>
          <cell r="E1249">
            <v>2.8623754202814999</v>
          </cell>
          <cell r="F1249">
            <v>1.9559</v>
          </cell>
          <cell r="G1249">
            <v>1.9556</v>
          </cell>
        </row>
        <row r="1250">
          <cell r="A1250">
            <v>36881</v>
          </cell>
          <cell r="B1250">
            <v>1248</v>
          </cell>
          <cell r="C1250">
            <v>0.15740000000000001</v>
          </cell>
          <cell r="D1250">
            <v>2.9753640438919402</v>
          </cell>
          <cell r="E1250">
            <v>2.8640046441543499</v>
          </cell>
          <cell r="F1250">
            <v>1.9578</v>
          </cell>
          <cell r="G1250">
            <v>1.9559</v>
          </cell>
        </row>
        <row r="1251">
          <cell r="A1251">
            <v>36882</v>
          </cell>
          <cell r="B1251">
            <v>1249</v>
          </cell>
          <cell r="C1251">
            <v>0.1573</v>
          </cell>
          <cell r="D1251">
            <v>2.9770904393711302</v>
          </cell>
          <cell r="E1251">
            <v>2.8656082632195101</v>
          </cell>
          <cell r="F1251">
            <v>1.9523999999999999</v>
          </cell>
          <cell r="G1251">
            <v>1.9578</v>
          </cell>
        </row>
        <row r="1252">
          <cell r="A1252">
            <v>36886</v>
          </cell>
          <cell r="B1252">
            <v>1250</v>
          </cell>
          <cell r="C1252">
            <v>0.15720000000000001</v>
          </cell>
          <cell r="D1252">
            <v>2.97881682434602</v>
          </cell>
          <cell r="E1252">
            <v>2.8672118399801199</v>
          </cell>
          <cell r="F1252">
            <v>1.9578</v>
          </cell>
          <cell r="G1252">
            <v>1.9523999999999999</v>
          </cell>
        </row>
        <row r="1253">
          <cell r="A1253">
            <v>36887</v>
          </cell>
          <cell r="B1253">
            <v>1251</v>
          </cell>
          <cell r="C1253">
            <v>0.157</v>
          </cell>
          <cell r="D1253">
            <v>2.9805431976365702</v>
          </cell>
          <cell r="E1253">
            <v>2.8688153733602202</v>
          </cell>
          <cell r="F1253">
            <v>1.9608000000000001</v>
          </cell>
          <cell r="G1253">
            <v>1.9578</v>
          </cell>
        </row>
        <row r="1254">
          <cell r="A1254">
            <v>36888</v>
          </cell>
          <cell r="B1254">
            <v>1252</v>
          </cell>
          <cell r="C1254">
            <v>0.15720000000000001</v>
          </cell>
          <cell r="D1254">
            <v>2.9822685148719499</v>
          </cell>
          <cell r="E1254">
            <v>2.8704178933409001</v>
          </cell>
          <cell r="F1254">
            <v>1.9554</v>
          </cell>
          <cell r="G1254">
            <v>1.9608000000000001</v>
          </cell>
        </row>
        <row r="1255">
          <cell r="A1255">
            <v>36889</v>
          </cell>
          <cell r="B1255">
            <v>1253</v>
          </cell>
          <cell r="C1255">
            <v>0.15720000000000001</v>
          </cell>
          <cell r="D1255">
            <v>2.9839968885897399</v>
          </cell>
          <cell r="E1255">
            <v>2.8720232197568301</v>
          </cell>
          <cell r="F1255">
            <v>1.9554</v>
          </cell>
          <cell r="G1255">
            <v>1.9554</v>
          </cell>
        </row>
        <row r="1256">
          <cell r="A1256">
            <v>36893</v>
          </cell>
          <cell r="B1256">
            <v>1254</v>
          </cell>
          <cell r="C1256">
            <v>0.1573</v>
          </cell>
          <cell r="D1256">
            <v>2.9857262639865199</v>
          </cell>
          <cell r="E1256">
            <v>2.8736294439768399</v>
          </cell>
          <cell r="F1256">
            <v>1.9383999999999999</v>
          </cell>
          <cell r="G1256">
            <v>1.9554</v>
          </cell>
        </row>
        <row r="1257">
          <cell r="A1257">
            <v>36894</v>
          </cell>
          <cell r="B1257">
            <v>1255</v>
          </cell>
          <cell r="C1257">
            <v>0.157</v>
          </cell>
          <cell r="D1257">
            <v>2.98745765678974</v>
          </cell>
          <cell r="E1257">
            <v>2.8752375093408702</v>
          </cell>
          <cell r="F1257">
            <v>1.9421999999999999</v>
          </cell>
          <cell r="G1257">
            <v>1.9383999999999999</v>
          </cell>
        </row>
        <row r="1258">
          <cell r="A1258">
            <v>36895</v>
          </cell>
          <cell r="B1258">
            <v>1256</v>
          </cell>
          <cell r="C1258">
            <v>0.15689999999999998</v>
          </cell>
          <cell r="D1258">
            <v>2.9891869765289498</v>
          </cell>
          <cell r="E1258">
            <v>2.87684361672606</v>
          </cell>
          <cell r="F1258">
            <v>1.9357</v>
          </cell>
          <cell r="G1258">
            <v>1.9421999999999999</v>
          </cell>
        </row>
        <row r="1259">
          <cell r="A1259">
            <v>36896</v>
          </cell>
          <cell r="B1259">
            <v>1257</v>
          </cell>
          <cell r="C1259">
            <v>0.157</v>
          </cell>
          <cell r="D1259">
            <v>2.9909162809786101</v>
          </cell>
          <cell r="E1259">
            <v>2.8784496773902899</v>
          </cell>
          <cell r="F1259">
            <v>1.9483999999999999</v>
          </cell>
          <cell r="G1259">
            <v>1.9357</v>
          </cell>
        </row>
        <row r="1260">
          <cell r="A1260">
            <v>36899</v>
          </cell>
          <cell r="B1260">
            <v>1258</v>
          </cell>
          <cell r="C1260">
            <v>0.15689999999999998</v>
          </cell>
          <cell r="D1260">
            <v>2.9926476027770201</v>
          </cell>
          <cell r="E1260">
            <v>2.88005757909223</v>
          </cell>
          <cell r="F1260">
            <v>1.9523999999999999</v>
          </cell>
          <cell r="G1260">
            <v>1.9483999999999999</v>
          </cell>
        </row>
        <row r="1261">
          <cell r="A1261">
            <v>36900</v>
          </cell>
          <cell r="B1261">
            <v>1259</v>
          </cell>
          <cell r="C1261">
            <v>0.15689999999999998</v>
          </cell>
          <cell r="D1261">
            <v>2.9943789092681801</v>
          </cell>
          <cell r="E1261">
            <v>2.8816654340210102</v>
          </cell>
          <cell r="F1261">
            <v>1.9440999999999999</v>
          </cell>
          <cell r="G1261">
            <v>1.9523999999999999</v>
          </cell>
        </row>
        <row r="1262">
          <cell r="A1262">
            <v>36901</v>
          </cell>
          <cell r="B1262">
            <v>1260</v>
          </cell>
          <cell r="C1262">
            <v>0.15629999999999999</v>
          </cell>
          <cell r="D1262">
            <v>2.9961112173547702</v>
          </cell>
          <cell r="E1262">
            <v>2.8832741865698601</v>
          </cell>
          <cell r="F1262">
            <v>1.9429000000000001</v>
          </cell>
          <cell r="G1262">
            <v>1.9440999999999999</v>
          </cell>
        </row>
        <row r="1263">
          <cell r="A1263">
            <v>36902</v>
          </cell>
          <cell r="B1263">
            <v>1261</v>
          </cell>
          <cell r="C1263">
            <v>0.15609999999999999</v>
          </cell>
          <cell r="D1263">
            <v>2.9978383556271302</v>
          </cell>
          <cell r="E1263">
            <v>2.8848781055791299</v>
          </cell>
          <cell r="F1263">
            <v>1.9462999999999999</v>
          </cell>
          <cell r="G1263">
            <v>1.9429000000000001</v>
          </cell>
        </row>
        <row r="1264">
          <cell r="A1264">
            <v>36903</v>
          </cell>
          <cell r="B1264">
            <v>1262</v>
          </cell>
          <cell r="C1264">
            <v>0.15590000000000001</v>
          </cell>
          <cell r="D1264">
            <v>2.9995644210171499</v>
          </cell>
          <cell r="E1264">
            <v>2.88648099592664</v>
          </cell>
          <cell r="F1264">
            <v>1.9508000000000001</v>
          </cell>
          <cell r="G1264">
            <v>1.9462999999999999</v>
          </cell>
        </row>
        <row r="1265">
          <cell r="A1265">
            <v>36906</v>
          </cell>
          <cell r="B1265">
            <v>1263</v>
          </cell>
          <cell r="C1265">
            <v>0.15579999999999999</v>
          </cell>
          <cell r="D1265">
            <v>3.0012894105243899</v>
          </cell>
          <cell r="E1265">
            <v>2.8880828549055901</v>
          </cell>
          <cell r="F1265">
            <v>1.9475</v>
          </cell>
          <cell r="G1265">
            <v>1.9508000000000001</v>
          </cell>
        </row>
        <row r="1266">
          <cell r="A1266">
            <v>36907</v>
          </cell>
          <cell r="B1266">
            <v>1264</v>
          </cell>
          <cell r="C1266">
            <v>0.15590000000000001</v>
          </cell>
          <cell r="D1266">
            <v>3.00301437160019</v>
          </cell>
          <cell r="E1266">
            <v>2.8896846552597202</v>
          </cell>
          <cell r="F1266">
            <v>1.9516</v>
          </cell>
          <cell r="G1266">
            <v>1.9475</v>
          </cell>
        </row>
        <row r="1267">
          <cell r="A1267">
            <v>36908</v>
          </cell>
          <cell r="B1267">
            <v>1265</v>
          </cell>
          <cell r="C1267">
            <v>0.15279999999999999</v>
          </cell>
          <cell r="D1267">
            <v>3.00474134510501</v>
          </cell>
          <cell r="E1267">
            <v>2.8912882921164602</v>
          </cell>
          <cell r="F1267">
            <v>1.9500999999999999</v>
          </cell>
          <cell r="G1267">
            <v>1.9516</v>
          </cell>
        </row>
        <row r="1268">
          <cell r="A1268">
            <v>36909</v>
          </cell>
          <cell r="B1268">
            <v>1266</v>
          </cell>
          <cell r="C1268">
            <v>0.152</v>
          </cell>
          <cell r="D1268">
            <v>3.00643728121501</v>
          </cell>
          <cell r="E1268">
            <v>2.8928630765214698</v>
          </cell>
          <cell r="F1268">
            <v>1.9527000000000001</v>
          </cell>
          <cell r="G1268">
            <v>1.9500999999999999</v>
          </cell>
        </row>
        <row r="1269">
          <cell r="A1269">
            <v>36910</v>
          </cell>
          <cell r="B1269">
            <v>1267</v>
          </cell>
          <cell r="C1269">
            <v>0.152</v>
          </cell>
          <cell r="D1269">
            <v>3.0081258767783798</v>
          </cell>
          <cell r="E1269">
            <v>2.8944310138053799</v>
          </cell>
          <cell r="F1269">
            <v>1.9553</v>
          </cell>
          <cell r="G1269">
            <v>1.9527000000000001</v>
          </cell>
        </row>
        <row r="1270">
          <cell r="A1270">
            <v>36913</v>
          </cell>
          <cell r="B1270">
            <v>1268</v>
          </cell>
          <cell r="C1270">
            <v>0.15179999999999999</v>
          </cell>
          <cell r="D1270">
            <v>3.0098154207583301</v>
          </cell>
          <cell r="E1270">
            <v>2.89599980091428</v>
          </cell>
          <cell r="F1270">
            <v>1.9571000000000001</v>
          </cell>
          <cell r="G1270">
            <v>1.9553</v>
          </cell>
        </row>
        <row r="1271">
          <cell r="A1271">
            <v>36914</v>
          </cell>
          <cell r="B1271">
            <v>1269</v>
          </cell>
          <cell r="C1271">
            <v>0.1515</v>
          </cell>
          <cell r="D1271">
            <v>3.0115038369149101</v>
          </cell>
          <cell r="E1271">
            <v>2.8975675100073102</v>
          </cell>
          <cell r="F1271">
            <v>1.9585999999999999</v>
          </cell>
          <cell r="G1271">
            <v>1.9571000000000001</v>
          </cell>
        </row>
        <row r="1272">
          <cell r="A1272">
            <v>36915</v>
          </cell>
          <cell r="B1272">
            <v>1270</v>
          </cell>
          <cell r="C1272">
            <v>0.1517</v>
          </cell>
          <cell r="D1272">
            <v>3.0131900983733502</v>
          </cell>
          <cell r="E1272">
            <v>2.8991331877205599</v>
          </cell>
          <cell r="F1272">
            <v>1.9595</v>
          </cell>
          <cell r="G1272">
            <v>1.9585999999999999</v>
          </cell>
        </row>
        <row r="1273">
          <cell r="A1273">
            <v>36916</v>
          </cell>
          <cell r="B1273">
            <v>1271</v>
          </cell>
          <cell r="C1273">
            <v>0.15179999999999999</v>
          </cell>
          <cell r="D1273">
            <v>3.0148793831381999</v>
          </cell>
          <cell r="E1273">
            <v>2.9007016418232299</v>
          </cell>
          <cell r="F1273">
            <v>1.9738</v>
          </cell>
          <cell r="G1273">
            <v>1.9595</v>
          </cell>
        </row>
        <row r="1274">
          <cell r="A1274">
            <v>36917</v>
          </cell>
          <cell r="B1274">
            <v>1272</v>
          </cell>
          <cell r="C1274">
            <v>0.1512</v>
          </cell>
          <cell r="D1274">
            <v>3.0165706400257601</v>
          </cell>
          <cell r="E1274">
            <v>2.9022718961922398</v>
          </cell>
          <cell r="F1274">
            <v>1.974</v>
          </cell>
          <cell r="G1274">
            <v>1.9738</v>
          </cell>
        </row>
        <row r="1275">
          <cell r="A1275">
            <v>36920</v>
          </cell>
          <cell r="B1275">
            <v>1273</v>
          </cell>
          <cell r="C1275">
            <v>0.15090000000000001</v>
          </cell>
          <cell r="D1275">
            <v>3.0182566315221799</v>
          </cell>
          <cell r="E1275">
            <v>2.9038372311702498</v>
          </cell>
          <cell r="F1275">
            <v>1.9753000000000001</v>
          </cell>
          <cell r="G1275">
            <v>1.974</v>
          </cell>
        </row>
        <row r="1276">
          <cell r="A1276">
            <v>36921</v>
          </cell>
          <cell r="B1276">
            <v>1274</v>
          </cell>
          <cell r="C1276">
            <v>0.15079999999999999</v>
          </cell>
          <cell r="D1276">
            <v>3.0199404263492098</v>
          </cell>
          <cell r="E1276">
            <v>2.90540049611774</v>
          </cell>
          <cell r="F1276">
            <v>1.9714</v>
          </cell>
          <cell r="G1276">
            <v>1.9753000000000001</v>
          </cell>
        </row>
        <row r="1277">
          <cell r="A1277">
            <v>36922</v>
          </cell>
          <cell r="B1277">
            <v>1275</v>
          </cell>
          <cell r="C1277">
            <v>0.15039999999999998</v>
          </cell>
          <cell r="D1277">
            <v>3.0216241337351102</v>
          </cell>
          <cell r="E1277">
            <v>2.9069636493784898</v>
          </cell>
          <cell r="F1277">
            <v>1.9711000000000001</v>
          </cell>
          <cell r="G1277">
            <v>1.9714</v>
          </cell>
        </row>
        <row r="1278">
          <cell r="A1278">
            <v>36923</v>
          </cell>
          <cell r="B1278">
            <v>1276</v>
          </cell>
          <cell r="C1278">
            <v>0.15029999999999999</v>
          </cell>
          <cell r="D1278">
            <v>3.0233046099970902</v>
          </cell>
          <cell r="E1278">
            <v>2.90852377243792</v>
          </cell>
          <cell r="F1278">
            <v>1.9739</v>
          </cell>
          <cell r="G1278">
            <v>1.9711000000000001</v>
          </cell>
        </row>
        <row r="1279">
          <cell r="A1279">
            <v>36924</v>
          </cell>
          <cell r="B1279">
            <v>1277</v>
          </cell>
          <cell r="C1279">
            <v>0.1502</v>
          </cell>
          <cell r="D1279">
            <v>3.0249849626993299</v>
          </cell>
          <cell r="E1279">
            <v>2.9100837504377002</v>
          </cell>
          <cell r="F1279">
            <v>1.9934000000000001</v>
          </cell>
          <cell r="G1279">
            <v>1.9739</v>
          </cell>
        </row>
        <row r="1280">
          <cell r="A1280">
            <v>36927</v>
          </cell>
          <cell r="B1280">
            <v>1278</v>
          </cell>
          <cell r="C1280">
            <v>0.15039999999999998</v>
          </cell>
          <cell r="D1280">
            <v>3.0266652208467102</v>
          </cell>
          <cell r="E1280">
            <v>2.9116436103285199</v>
          </cell>
          <cell r="F1280">
            <v>1.9944999999999999</v>
          </cell>
          <cell r="G1280">
            <v>1.9934000000000001</v>
          </cell>
        </row>
        <row r="1281">
          <cell r="A1281">
            <v>36928</v>
          </cell>
          <cell r="B1281">
            <v>1279</v>
          </cell>
          <cell r="C1281">
            <v>0.15049999999999999</v>
          </cell>
          <cell r="D1281">
            <v>3.0283485007092801</v>
          </cell>
          <cell r="E1281">
            <v>2.9132062450516201</v>
          </cell>
          <cell r="F1281">
            <v>1.998</v>
          </cell>
          <cell r="G1281">
            <v>1.9944999999999999</v>
          </cell>
        </row>
        <row r="1282">
          <cell r="A1282">
            <v>36929</v>
          </cell>
          <cell r="B1282">
            <v>1280</v>
          </cell>
          <cell r="C1282">
            <v>0.15079999999999999</v>
          </cell>
          <cell r="D1282">
            <v>3.0300337463664402</v>
          </cell>
          <cell r="E1282">
            <v>2.91477067423991</v>
          </cell>
          <cell r="F1282">
            <v>2.0045000000000002</v>
          </cell>
          <cell r="G1282">
            <v>1.998</v>
          </cell>
        </row>
        <row r="1283">
          <cell r="A1283">
            <v>36930</v>
          </cell>
          <cell r="B1283">
            <v>1281</v>
          </cell>
          <cell r="C1283">
            <v>0.151</v>
          </cell>
          <cell r="D1283">
            <v>3.0317230810810498</v>
          </cell>
          <cell r="E1283">
            <v>2.9163388688106302</v>
          </cell>
          <cell r="F1283">
            <v>1.9959</v>
          </cell>
          <cell r="G1283">
            <v>2.0045000000000002</v>
          </cell>
        </row>
        <row r="1284">
          <cell r="A1284">
            <v>36931</v>
          </cell>
          <cell r="B1284">
            <v>1282</v>
          </cell>
          <cell r="C1284">
            <v>0.1512</v>
          </cell>
          <cell r="D1284">
            <v>3.0334154495393699</v>
          </cell>
          <cell r="E1284">
            <v>2.9179098489400599</v>
          </cell>
          <cell r="F1284">
            <v>1.9883999999999999</v>
          </cell>
          <cell r="G1284">
            <v>1.9959</v>
          </cell>
        </row>
        <row r="1285">
          <cell r="A1285">
            <v>36934</v>
          </cell>
          <cell r="B1285">
            <v>1283</v>
          </cell>
          <cell r="C1285">
            <v>0.151</v>
          </cell>
          <cell r="D1285">
            <v>3.03511085576827</v>
          </cell>
          <cell r="E1285">
            <v>2.9194836182189499</v>
          </cell>
          <cell r="F1285">
            <v>1.9813000000000001</v>
          </cell>
          <cell r="G1285">
            <v>1.9883999999999999</v>
          </cell>
        </row>
        <row r="1286">
          <cell r="A1286">
            <v>36935</v>
          </cell>
          <cell r="B1286">
            <v>1284</v>
          </cell>
          <cell r="C1286">
            <v>0.15079999999999999</v>
          </cell>
          <cell r="D1286">
            <v>3.0368051153501798</v>
          </cell>
          <cell r="E1286">
            <v>2.92105629236922</v>
          </cell>
          <cell r="F1286">
            <v>1.9802999999999999</v>
          </cell>
          <cell r="G1286">
            <v>1.9813000000000001</v>
          </cell>
        </row>
        <row r="1287">
          <cell r="A1287">
            <v>36936</v>
          </cell>
          <cell r="B1287">
            <v>1285</v>
          </cell>
          <cell r="C1287">
            <v>0.14990000000000001</v>
          </cell>
          <cell r="D1287">
            <v>3.0384982253061401</v>
          </cell>
          <cell r="E1287">
            <v>2.9226278687058902</v>
          </cell>
          <cell r="F1287">
            <v>1.9894000000000001</v>
          </cell>
          <cell r="G1287">
            <v>1.9802999999999999</v>
          </cell>
        </row>
        <row r="1288">
          <cell r="A1288">
            <v>36937</v>
          </cell>
          <cell r="B1288">
            <v>1286</v>
          </cell>
          <cell r="C1288">
            <v>0.1517</v>
          </cell>
          <cell r="D1288">
            <v>3.0401828294922102</v>
          </cell>
          <cell r="E1288">
            <v>2.92419151933185</v>
          </cell>
          <cell r="F1288">
            <v>1.9812000000000001</v>
          </cell>
          <cell r="G1288">
            <v>1.9894000000000001</v>
          </cell>
        </row>
        <row r="1289">
          <cell r="A1289">
            <v>36938</v>
          </cell>
          <cell r="B1289">
            <v>1287</v>
          </cell>
          <cell r="C1289">
            <v>0.1517</v>
          </cell>
          <cell r="D1289">
            <v>3.0418872471919101</v>
          </cell>
          <cell r="E1289">
            <v>2.9257735301911301</v>
          </cell>
          <cell r="F1289">
            <v>1.994</v>
          </cell>
          <cell r="G1289">
            <v>1.9812000000000001</v>
          </cell>
        </row>
        <row r="1290">
          <cell r="A1290">
            <v>36941</v>
          </cell>
          <cell r="B1290">
            <v>1288</v>
          </cell>
          <cell r="C1290">
            <v>0.15140000000000001</v>
          </cell>
          <cell r="D1290">
            <v>3.0435926204392998</v>
          </cell>
          <cell r="E1290">
            <v>2.9273563969308598</v>
          </cell>
          <cell r="F1290">
            <v>2.0026999999999999</v>
          </cell>
          <cell r="G1290">
            <v>1.994</v>
          </cell>
        </row>
        <row r="1291">
          <cell r="A1291">
            <v>36942</v>
          </cell>
          <cell r="B1291">
            <v>1289</v>
          </cell>
          <cell r="C1291">
            <v>0.1515</v>
          </cell>
          <cell r="D1291">
            <v>3.0452958148697</v>
          </cell>
          <cell r="E1291">
            <v>2.9289372103681899</v>
          </cell>
          <cell r="F1291">
            <v>2.0063</v>
          </cell>
          <cell r="G1291">
            <v>2.0026999999999999</v>
          </cell>
        </row>
        <row r="1292">
          <cell r="A1292">
            <v>36943</v>
          </cell>
          <cell r="B1292">
            <v>1290</v>
          </cell>
          <cell r="C1292">
            <v>0.1515</v>
          </cell>
          <cell r="D1292">
            <v>3.0470009978082802</v>
          </cell>
          <cell r="E1292">
            <v>2.9305198384512101</v>
          </cell>
          <cell r="F1292">
            <v>2.024</v>
          </cell>
          <cell r="G1292">
            <v>2.0063</v>
          </cell>
        </row>
        <row r="1293">
          <cell r="A1293">
            <v>36944</v>
          </cell>
          <cell r="B1293">
            <v>1291</v>
          </cell>
          <cell r="C1293">
            <v>0.1515</v>
          </cell>
          <cell r="D1293">
            <v>3.0487071355469899</v>
          </cell>
          <cell r="E1293">
            <v>2.93210332169481</v>
          </cell>
          <cell r="F1293">
            <v>2.0367999999999999</v>
          </cell>
          <cell r="G1293">
            <v>2.024</v>
          </cell>
        </row>
        <row r="1294">
          <cell r="A1294">
            <v>36945</v>
          </cell>
          <cell r="B1294">
            <v>1292</v>
          </cell>
          <cell r="C1294">
            <v>0.15140000000000001</v>
          </cell>
          <cell r="D1294">
            <v>3.0504142286204701</v>
          </cell>
          <cell r="E1294">
            <v>2.9336876605610702</v>
          </cell>
          <cell r="F1294">
            <v>2.0436000000000001</v>
          </cell>
          <cell r="G1294">
            <v>2.0367999999999999</v>
          </cell>
        </row>
        <row r="1295">
          <cell r="A1295">
            <v>36950</v>
          </cell>
          <cell r="B1295">
            <v>1293</v>
          </cell>
          <cell r="C1295">
            <v>0.1512</v>
          </cell>
          <cell r="D1295">
            <v>3.0521212404228102</v>
          </cell>
          <cell r="E1295">
            <v>2.9352718929693999</v>
          </cell>
          <cell r="F1295">
            <v>2.0451999999999999</v>
          </cell>
          <cell r="G1295">
            <v>2.0436000000000001</v>
          </cell>
        </row>
        <row r="1296">
          <cell r="A1296">
            <v>36951</v>
          </cell>
          <cell r="B1296">
            <v>1294</v>
          </cell>
          <cell r="C1296">
            <v>0.15090000000000001</v>
          </cell>
          <cell r="D1296">
            <v>3.0538271015052998</v>
          </cell>
          <cell r="E1296">
            <v>2.9368550264346198</v>
          </cell>
          <cell r="F1296">
            <v>2.0428000000000002</v>
          </cell>
          <cell r="G1296">
            <v>2.0451999999999999</v>
          </cell>
        </row>
        <row r="1297">
          <cell r="A1297">
            <v>36952</v>
          </cell>
          <cell r="B1297">
            <v>1295</v>
          </cell>
          <cell r="C1297">
            <v>0.15090000000000001</v>
          </cell>
          <cell r="D1297">
            <v>3.0555307400304201</v>
          </cell>
          <cell r="E1297">
            <v>2.93843606633224</v>
          </cell>
          <cell r="F1297">
            <v>2.0354999999999999</v>
          </cell>
          <cell r="G1297">
            <v>2.0428000000000002</v>
          </cell>
        </row>
        <row r="1298">
          <cell r="A1298">
            <v>36955</v>
          </cell>
          <cell r="B1298">
            <v>1296</v>
          </cell>
          <cell r="C1298">
            <v>0.15090000000000001</v>
          </cell>
          <cell r="D1298">
            <v>3.0572353289643601</v>
          </cell>
          <cell r="E1298">
            <v>2.9400179573740699</v>
          </cell>
          <cell r="F1298">
            <v>2.0232000000000001</v>
          </cell>
          <cell r="G1298">
            <v>2.0354999999999999</v>
          </cell>
        </row>
        <row r="1299">
          <cell r="A1299">
            <v>36956</v>
          </cell>
          <cell r="B1299">
            <v>1297</v>
          </cell>
          <cell r="C1299">
            <v>0.15079999999999999</v>
          </cell>
          <cell r="D1299">
            <v>3.0589408688373299</v>
          </cell>
          <cell r="E1299">
            <v>2.94160070001832</v>
          </cell>
          <cell r="F1299">
            <v>2.0207999999999999</v>
          </cell>
          <cell r="G1299">
            <v>2.0232000000000001</v>
          </cell>
        </row>
        <row r="1300">
          <cell r="A1300">
            <v>36957</v>
          </cell>
          <cell r="B1300">
            <v>1298</v>
          </cell>
          <cell r="C1300">
            <v>0.1507</v>
          </cell>
          <cell r="D1300">
            <v>3.0606463201399299</v>
          </cell>
          <cell r="E1300">
            <v>2.9431833295842602</v>
          </cell>
          <cell r="F1300">
            <v>2.0390999999999999</v>
          </cell>
          <cell r="G1300">
            <v>2.0207999999999999</v>
          </cell>
        </row>
        <row r="1301">
          <cell r="A1301">
            <v>36958</v>
          </cell>
          <cell r="B1301">
            <v>1299</v>
          </cell>
          <cell r="C1301">
            <v>0.1507</v>
          </cell>
          <cell r="D1301">
            <v>3.06235165105659</v>
          </cell>
          <cell r="E1301">
            <v>2.94476581657077</v>
          </cell>
          <cell r="F1301">
            <v>2.0385</v>
          </cell>
          <cell r="G1301">
            <v>2.0390999999999999</v>
          </cell>
        </row>
        <row r="1302">
          <cell r="A1302">
            <v>36959</v>
          </cell>
          <cell r="B1302">
            <v>1300</v>
          </cell>
          <cell r="C1302">
            <v>0.15049999999999999</v>
          </cell>
          <cell r="D1302">
            <v>3.06405793214953</v>
          </cell>
          <cell r="E1302">
            <v>2.9463491544268301</v>
          </cell>
          <cell r="F1302">
            <v>2.0598999999999998</v>
          </cell>
          <cell r="G1302">
            <v>2.0385</v>
          </cell>
        </row>
        <row r="1303">
          <cell r="A1303">
            <v>36962</v>
          </cell>
          <cell r="B1303">
            <v>1301</v>
          </cell>
          <cell r="C1303">
            <v>0.15049999999999999</v>
          </cell>
          <cell r="D1303">
            <v>3.06576304974819</v>
          </cell>
          <cell r="E1303">
            <v>2.9479313817833401</v>
          </cell>
          <cell r="F1303">
            <v>2.0552000000000001</v>
          </cell>
          <cell r="G1303">
            <v>2.0598999999999998</v>
          </cell>
        </row>
        <row r="1304">
          <cell r="A1304">
            <v>36963</v>
          </cell>
          <cell r="B1304">
            <v>1302</v>
          </cell>
          <cell r="C1304">
            <v>0.15060000000000001</v>
          </cell>
          <cell r="D1304">
            <v>3.0674691162277399</v>
          </cell>
          <cell r="E1304">
            <v>2.9495144588162798</v>
          </cell>
          <cell r="F1304">
            <v>2.0621999999999998</v>
          </cell>
          <cell r="G1304">
            <v>2.0552000000000001</v>
          </cell>
        </row>
        <row r="1305">
          <cell r="A1305">
            <v>36964</v>
          </cell>
          <cell r="B1305">
            <v>1303</v>
          </cell>
          <cell r="C1305">
            <v>0.15060000000000001</v>
          </cell>
          <cell r="D1305">
            <v>3.0691772057304201</v>
          </cell>
          <cell r="E1305">
            <v>2.9510993821804301</v>
          </cell>
          <cell r="F1305">
            <v>2.0762999999999998</v>
          </cell>
          <cell r="G1305">
            <v>2.0621999999999998</v>
          </cell>
        </row>
        <row r="1306">
          <cell r="A1306">
            <v>36965</v>
          </cell>
          <cell r="B1306">
            <v>1304</v>
          </cell>
          <cell r="C1306">
            <v>0.15060000000000001</v>
          </cell>
          <cell r="D1306">
            <v>3.0708862463656601</v>
          </cell>
          <cell r="E1306">
            <v>2.9526851572041002</v>
          </cell>
          <cell r="F1306">
            <v>2.0863999999999998</v>
          </cell>
          <cell r="G1306">
            <v>2.0762999999999998</v>
          </cell>
        </row>
        <row r="1307">
          <cell r="A1307">
            <v>36966</v>
          </cell>
          <cell r="B1307">
            <v>1305</v>
          </cell>
          <cell r="C1307">
            <v>0.1512</v>
          </cell>
          <cell r="D1307">
            <v>3.0725962386630901</v>
          </cell>
          <cell r="E1307">
            <v>2.9542717843449302</v>
          </cell>
          <cell r="F1307">
            <v>2.1217000000000001</v>
          </cell>
          <cell r="G1307">
            <v>2.0863999999999998</v>
          </cell>
        </row>
        <row r="1308">
          <cell r="A1308">
            <v>36969</v>
          </cell>
          <cell r="B1308">
            <v>1306</v>
          </cell>
          <cell r="C1308">
            <v>0.15140000000000001</v>
          </cell>
          <cell r="D1308">
            <v>3.07431354342684</v>
          </cell>
          <cell r="E1308">
            <v>2.9558651653664101</v>
          </cell>
          <cell r="F1308">
            <v>2.1276999999999999</v>
          </cell>
          <cell r="G1308">
            <v>2.1217000000000001</v>
          </cell>
        </row>
        <row r="1309">
          <cell r="A1309">
            <v>36970</v>
          </cell>
          <cell r="B1309">
            <v>1307</v>
          </cell>
          <cell r="C1309">
            <v>0.15179999999999999</v>
          </cell>
          <cell r="D1309">
            <v>3.0760339292857402</v>
          </cell>
          <cell r="E1309">
            <v>2.9574613739378202</v>
          </cell>
          <cell r="F1309">
            <v>2.0929000000000002</v>
          </cell>
          <cell r="G1309">
            <v>2.1276999999999999</v>
          </cell>
        </row>
        <row r="1310">
          <cell r="A1310">
            <v>36971</v>
          </cell>
          <cell r="B1310">
            <v>1308</v>
          </cell>
          <cell r="C1310">
            <v>0.15179999999999999</v>
          </cell>
          <cell r="D1310">
            <v>3.0777594920390499</v>
          </cell>
          <cell r="E1310">
            <v>2.9590623543960199</v>
          </cell>
          <cell r="F1310">
            <v>2.1</v>
          </cell>
          <cell r="G1310">
            <v>2.0929000000000002</v>
          </cell>
        </row>
        <row r="1311">
          <cell r="A1311">
            <v>36972</v>
          </cell>
          <cell r="B1311">
            <v>1309</v>
          </cell>
          <cell r="C1311">
            <v>0.15720000000000001</v>
          </cell>
          <cell r="D1311">
            <v>3.0794860227813001</v>
          </cell>
          <cell r="E1311">
            <v>2.9606642015226501</v>
          </cell>
          <cell r="F1311">
            <v>2.1419000000000001</v>
          </cell>
          <cell r="G1311">
            <v>2.1</v>
          </cell>
        </row>
        <row r="1312">
          <cell r="A1312">
            <v>36973</v>
          </cell>
          <cell r="B1312">
            <v>1310</v>
          </cell>
          <cell r="C1312">
            <v>0.1573</v>
          </cell>
          <cell r="D1312">
            <v>3.0812707389058001</v>
          </cell>
          <cell r="E1312">
            <v>2.9623199996078098</v>
          </cell>
          <cell r="F1312">
            <v>2.1585999999999999</v>
          </cell>
          <cell r="G1312">
            <v>2.1419000000000001</v>
          </cell>
        </row>
        <row r="1313">
          <cell r="A1313">
            <v>36976</v>
          </cell>
          <cell r="B1313">
            <v>1311</v>
          </cell>
          <cell r="C1313">
            <v>0.15720000000000001</v>
          </cell>
          <cell r="D1313">
            <v>3.0830575369945801</v>
          </cell>
          <cell r="E1313">
            <v>2.96397769566132</v>
          </cell>
          <cell r="F1313">
            <v>2.1373000000000002</v>
          </cell>
          <cell r="G1313">
            <v>2.1585999999999999</v>
          </cell>
        </row>
        <row r="1314">
          <cell r="A1314">
            <v>36977</v>
          </cell>
          <cell r="B1314">
            <v>1312</v>
          </cell>
          <cell r="C1314">
            <v>0.15720000000000001</v>
          </cell>
          <cell r="D1314">
            <v>3.0848443229901501</v>
          </cell>
          <cell r="E1314">
            <v>2.9656353468702701</v>
          </cell>
          <cell r="F1314">
            <v>2.1236000000000002</v>
          </cell>
          <cell r="G1314">
            <v>2.1373000000000002</v>
          </cell>
        </row>
        <row r="1315">
          <cell r="A1315">
            <v>36978</v>
          </cell>
          <cell r="B1315">
            <v>1313</v>
          </cell>
          <cell r="C1315">
            <v>0.15710000000000002</v>
          </cell>
          <cell r="D1315">
            <v>3.08663214451754</v>
          </cell>
          <cell r="E1315">
            <v>2.9672939251467598</v>
          </cell>
          <cell r="F1315">
            <v>2.117</v>
          </cell>
          <cell r="G1315">
            <v>2.1236000000000002</v>
          </cell>
        </row>
        <row r="1316">
          <cell r="A1316">
            <v>36979</v>
          </cell>
          <cell r="B1316">
            <v>1314</v>
          </cell>
          <cell r="C1316">
            <v>0.15710000000000002</v>
          </cell>
          <cell r="D1316">
            <v>3.0884199218556398</v>
          </cell>
          <cell r="E1316">
            <v>2.9689524288057498</v>
          </cell>
          <cell r="F1316">
            <v>2.1368999999999998</v>
          </cell>
          <cell r="G1316">
            <v>2.117</v>
          </cell>
        </row>
        <row r="1317">
          <cell r="A1317">
            <v>36980</v>
          </cell>
          <cell r="B1317">
            <v>1315</v>
          </cell>
          <cell r="C1317">
            <v>0.15720000000000001</v>
          </cell>
          <cell r="D1317">
            <v>3.0902087346743801</v>
          </cell>
          <cell r="E1317">
            <v>2.97061185944888</v>
          </cell>
          <cell r="F1317">
            <v>2.1616</v>
          </cell>
          <cell r="G1317">
            <v>2.1368999999999998</v>
          </cell>
        </row>
        <row r="1318">
          <cell r="A1318">
            <v>36983</v>
          </cell>
          <cell r="B1318">
            <v>1316</v>
          </cell>
          <cell r="C1318">
            <v>0.15720000000000001</v>
          </cell>
          <cell r="D1318">
            <v>3.09199966514656</v>
          </cell>
          <cell r="E1318">
            <v>2.9722732209184102</v>
          </cell>
          <cell r="F1318">
            <v>2.1583999999999999</v>
          </cell>
          <cell r="G1318">
            <v>2.1616</v>
          </cell>
        </row>
        <row r="1319">
          <cell r="A1319">
            <v>36984</v>
          </cell>
          <cell r="B1319">
            <v>1317</v>
          </cell>
          <cell r="C1319">
            <v>0.1573</v>
          </cell>
          <cell r="D1319">
            <v>3.0937916335525002</v>
          </cell>
          <cell r="E1319">
            <v>2.9739355115305099</v>
          </cell>
          <cell r="F1319">
            <v>2.1732</v>
          </cell>
          <cell r="G1319">
            <v>2.1583999999999999</v>
          </cell>
        </row>
        <row r="1320">
          <cell r="A1320">
            <v>36985</v>
          </cell>
          <cell r="B1320">
            <v>1318</v>
          </cell>
          <cell r="C1320">
            <v>0.15720000000000001</v>
          </cell>
          <cell r="D1320">
            <v>3.0955856923828802</v>
          </cell>
          <cell r="E1320">
            <v>2.97559970755306</v>
          </cell>
          <cell r="F1320">
            <v>2.1631999999999998</v>
          </cell>
          <cell r="G1320">
            <v>2.1732</v>
          </cell>
        </row>
        <row r="1321">
          <cell r="A1321">
            <v>36986</v>
          </cell>
          <cell r="B1321">
            <v>1319</v>
          </cell>
          <cell r="C1321">
            <v>0.15710000000000002</v>
          </cell>
          <cell r="D1321">
            <v>3.0973797390709001</v>
          </cell>
          <cell r="E1321">
            <v>2.9772638585552</v>
          </cell>
          <cell r="F1321">
            <v>2.1589</v>
          </cell>
          <cell r="G1321">
            <v>2.1631999999999998</v>
          </cell>
        </row>
        <row r="1322">
          <cell r="A1322">
            <v>36987</v>
          </cell>
          <cell r="B1322">
            <v>1320</v>
          </cell>
          <cell r="C1322">
            <v>0.15720000000000001</v>
          </cell>
          <cell r="D1322">
            <v>3.0991737414157701</v>
          </cell>
          <cell r="E1322">
            <v>2.9789279346891302</v>
          </cell>
          <cell r="F1322">
            <v>2.1520999999999999</v>
          </cell>
          <cell r="G1322">
            <v>2.1589</v>
          </cell>
        </row>
        <row r="1323">
          <cell r="A1323">
            <v>36990</v>
          </cell>
          <cell r="B1323">
            <v>1321</v>
          </cell>
          <cell r="C1323">
            <v>0.15710000000000002</v>
          </cell>
          <cell r="D1323">
            <v>3.1009698675576098</v>
          </cell>
          <cell r="E1323">
            <v>2.9805939470547198</v>
          </cell>
          <cell r="F1323">
            <v>2.1642000000000001</v>
          </cell>
          <cell r="G1323">
            <v>2.1520999999999999</v>
          </cell>
        </row>
        <row r="1324">
          <cell r="A1324">
            <v>36991</v>
          </cell>
          <cell r="B1324">
            <v>1322</v>
          </cell>
          <cell r="C1324">
            <v>0.15740000000000001</v>
          </cell>
          <cell r="D1324">
            <v>3.1027659493048998</v>
          </cell>
          <cell r="E1324">
            <v>2.9822598844683599</v>
          </cell>
          <cell r="F1324">
            <v>2.1421999999999999</v>
          </cell>
          <cell r="G1324">
            <v>2.1642000000000001</v>
          </cell>
        </row>
        <row r="1325">
          <cell r="A1325">
            <v>36992</v>
          </cell>
          <cell r="B1325">
            <v>1323</v>
          </cell>
          <cell r="C1325">
            <v>0.1573</v>
          </cell>
          <cell r="D1325">
            <v>3.1045662671916601</v>
          </cell>
          <cell r="E1325">
            <v>2.9839297172382802</v>
          </cell>
          <cell r="F1325">
            <v>2.1383999999999999</v>
          </cell>
          <cell r="G1325">
            <v>2.1421999999999999</v>
          </cell>
        </row>
        <row r="1326">
          <cell r="A1326">
            <v>36993</v>
          </cell>
          <cell r="B1326">
            <v>1324</v>
          </cell>
          <cell r="C1326">
            <v>0.1573</v>
          </cell>
          <cell r="D1326">
            <v>3.10636657412434</v>
          </cell>
          <cell r="E1326">
            <v>2.9855995059568801</v>
          </cell>
          <cell r="F1326">
            <v>2.1573000000000002</v>
          </cell>
          <cell r="G1326">
            <v>2.1383999999999999</v>
          </cell>
        </row>
        <row r="1327">
          <cell r="A1327">
            <v>36997</v>
          </cell>
          <cell r="B1327">
            <v>1325</v>
          </cell>
          <cell r="C1327">
            <v>0.1575</v>
          </cell>
          <cell r="D1327">
            <v>3.10816792503701</v>
          </cell>
          <cell r="E1327">
            <v>2.9872702290789799</v>
          </cell>
          <cell r="F1327">
            <v>2.1825000000000001</v>
          </cell>
          <cell r="G1327">
            <v>2.1573000000000002</v>
          </cell>
        </row>
        <row r="1328">
          <cell r="A1328">
            <v>36998</v>
          </cell>
          <cell r="B1328">
            <v>1326</v>
          </cell>
          <cell r="C1328">
            <v>0.1575</v>
          </cell>
          <cell r="D1328">
            <v>3.1099724651709302</v>
          </cell>
          <cell r="E1328">
            <v>2.9889438762013398</v>
          </cell>
          <cell r="F1328">
            <v>2.1888000000000001</v>
          </cell>
          <cell r="G1328">
            <v>2.1825000000000001</v>
          </cell>
        </row>
        <row r="1329">
          <cell r="A1329">
            <v>36999</v>
          </cell>
          <cell r="B1329">
            <v>1327</v>
          </cell>
          <cell r="C1329">
            <v>0.15820000000000001</v>
          </cell>
          <cell r="D1329">
            <v>3.1117780529847598</v>
          </cell>
          <cell r="E1329">
            <v>2.9906184610007398</v>
          </cell>
          <cell r="F1329">
            <v>2.1749999999999998</v>
          </cell>
          <cell r="G1329">
            <v>2.1888000000000001</v>
          </cell>
        </row>
        <row r="1330">
          <cell r="A1330">
            <v>37000</v>
          </cell>
          <cell r="B1330">
            <v>1328</v>
          </cell>
          <cell r="C1330">
            <v>0.1623</v>
          </cell>
          <cell r="D1330">
            <v>3.1135921573540899</v>
          </cell>
          <cell r="E1330">
            <v>2.9923009102748699</v>
          </cell>
          <cell r="F1330">
            <v>2.1882000000000001</v>
          </cell>
          <cell r="G1330">
            <v>2.1749999999999998</v>
          </cell>
        </row>
        <row r="1331">
          <cell r="A1331">
            <v>37001</v>
          </cell>
          <cell r="B1331">
            <v>1329</v>
          </cell>
          <cell r="C1331">
            <v>0.1623</v>
          </cell>
          <cell r="D1331">
            <v>3.1154510030079501</v>
          </cell>
          <cell r="E1331">
            <v>2.9940248186664902</v>
          </cell>
          <cell r="F1331">
            <v>2.2364000000000002</v>
          </cell>
          <cell r="G1331">
            <v>2.1882000000000001</v>
          </cell>
        </row>
        <row r="1332">
          <cell r="A1332">
            <v>37004</v>
          </cell>
          <cell r="B1332">
            <v>1330</v>
          </cell>
          <cell r="C1332">
            <v>0.1623</v>
          </cell>
          <cell r="D1332">
            <v>3.1173109584112599</v>
          </cell>
          <cell r="E1332">
            <v>2.99574972022699</v>
          </cell>
          <cell r="F1332">
            <v>2.2585999999999999</v>
          </cell>
          <cell r="G1332">
            <v>2.2364000000000002</v>
          </cell>
        </row>
        <row r="1333">
          <cell r="A1333">
            <v>37005</v>
          </cell>
          <cell r="B1333">
            <v>1331</v>
          </cell>
          <cell r="C1333">
            <v>0.1623</v>
          </cell>
          <cell r="D1333">
            <v>3.1191720242265402</v>
          </cell>
          <cell r="E1333">
            <v>2.99747561552855</v>
          </cell>
          <cell r="F1333">
            <v>2.2538</v>
          </cell>
          <cell r="G1333">
            <v>2.2585999999999999</v>
          </cell>
        </row>
        <row r="1334">
          <cell r="A1334">
            <v>37006</v>
          </cell>
          <cell r="B1334">
            <v>1332</v>
          </cell>
          <cell r="C1334">
            <v>0.1623</v>
          </cell>
          <cell r="D1334">
            <v>3.12103420111672</v>
          </cell>
          <cell r="E1334">
            <v>2.9992025051436699</v>
          </cell>
          <cell r="F1334">
            <v>2.3010999999999999</v>
          </cell>
          <cell r="G1334">
            <v>2.2538</v>
          </cell>
        </row>
        <row r="1335">
          <cell r="A1335">
            <v>37007</v>
          </cell>
          <cell r="B1335">
            <v>1333</v>
          </cell>
          <cell r="C1335">
            <v>0.1623</v>
          </cell>
          <cell r="D1335">
            <v>3.1228974897451298</v>
          </cell>
          <cell r="E1335">
            <v>3.0009303896452</v>
          </cell>
          <cell r="F1335">
            <v>2.2541000000000002</v>
          </cell>
          <cell r="G1335">
            <v>2.3010999999999999</v>
          </cell>
        </row>
        <row r="1336">
          <cell r="A1336">
            <v>37008</v>
          </cell>
          <cell r="B1336">
            <v>1334</v>
          </cell>
          <cell r="C1336">
            <v>0.16250000000000001</v>
          </cell>
          <cell r="D1336">
            <v>3.1247618907754799</v>
          </cell>
          <cell r="E1336">
            <v>3.0026592696062999</v>
          </cell>
          <cell r="F1336">
            <v>2.218</v>
          </cell>
          <cell r="G1336">
            <v>2.2541000000000002</v>
          </cell>
        </row>
        <row r="1337">
          <cell r="A1337">
            <v>37011</v>
          </cell>
          <cell r="B1337">
            <v>1335</v>
          </cell>
          <cell r="C1337">
            <v>0.1623</v>
          </cell>
          <cell r="D1337">
            <v>3.1266295297099802</v>
          </cell>
          <cell r="E1337">
            <v>3.0043911159454901</v>
          </cell>
          <cell r="F1337">
            <v>2.1846999999999999</v>
          </cell>
          <cell r="G1337">
            <v>2.218</v>
          </cell>
        </row>
        <row r="1338">
          <cell r="A1338">
            <v>37013</v>
          </cell>
          <cell r="B1338">
            <v>1336</v>
          </cell>
          <cell r="C1338">
            <v>0.16219999999999998</v>
          </cell>
          <cell r="D1338">
            <v>3.1284961588055098</v>
          </cell>
          <cell r="E1338">
            <v>3.00612198968172</v>
          </cell>
          <cell r="F1338">
            <v>2.2239</v>
          </cell>
          <cell r="G1338">
            <v>2.1846999999999999</v>
          </cell>
        </row>
        <row r="1339">
          <cell r="A1339">
            <v>37014</v>
          </cell>
          <cell r="B1339">
            <v>1337</v>
          </cell>
          <cell r="C1339">
            <v>0.16210000000000002</v>
          </cell>
          <cell r="D1339">
            <v>3.1303628386085798</v>
          </cell>
          <cell r="E1339">
            <v>3.0078528742910402</v>
          </cell>
          <cell r="F1339">
            <v>2.2353000000000001</v>
          </cell>
          <cell r="G1339">
            <v>2.2239</v>
          </cell>
        </row>
        <row r="1340">
          <cell r="A1340">
            <v>37015</v>
          </cell>
          <cell r="B1340">
            <v>1338</v>
          </cell>
          <cell r="C1340">
            <v>0.1623</v>
          </cell>
          <cell r="D1340">
            <v>3.1322295365764998</v>
          </cell>
          <cell r="E1340">
            <v>3.00958373961813</v>
          </cell>
          <cell r="F1340">
            <v>2.2187000000000001</v>
          </cell>
          <cell r="G1340">
            <v>2.2353000000000001</v>
          </cell>
        </row>
        <row r="1341">
          <cell r="A1341">
            <v>37018</v>
          </cell>
          <cell r="B1341">
            <v>1339</v>
          </cell>
          <cell r="C1341">
            <v>0.1623</v>
          </cell>
          <cell r="D1341">
            <v>3.1340995089321302</v>
          </cell>
          <cell r="E1341">
            <v>3.0113176049009298</v>
          </cell>
          <cell r="F1341">
            <v>2.1957</v>
          </cell>
          <cell r="G1341">
            <v>2.2187000000000001</v>
          </cell>
        </row>
        <row r="1342">
          <cell r="A1342">
            <v>37019</v>
          </cell>
          <cell r="B1342">
            <v>1340</v>
          </cell>
          <cell r="C1342">
            <v>0.16239999999999999</v>
          </cell>
          <cell r="D1342">
            <v>3.1359705976799601</v>
          </cell>
          <cell r="E1342">
            <v>3.0130524690889202</v>
          </cell>
          <cell r="F1342">
            <v>2.2319</v>
          </cell>
          <cell r="G1342">
            <v>2.1957</v>
          </cell>
        </row>
        <row r="1343">
          <cell r="A1343">
            <v>37020</v>
          </cell>
          <cell r="B1343">
            <v>1341</v>
          </cell>
          <cell r="C1343">
            <v>0.16250000000000001</v>
          </cell>
          <cell r="D1343">
            <v>3.1378438697164799</v>
          </cell>
          <cell r="E1343">
            <v>3.0147893213400998</v>
          </cell>
          <cell r="F1343">
            <v>2.2585999999999999</v>
          </cell>
          <cell r="G1343">
            <v>2.2319</v>
          </cell>
        </row>
        <row r="1344">
          <cell r="A1344">
            <v>37021</v>
          </cell>
          <cell r="B1344">
            <v>1342</v>
          </cell>
          <cell r="C1344">
            <v>0.16250000000000001</v>
          </cell>
          <cell r="D1344">
            <v>3.1397193276189701</v>
          </cell>
          <cell r="E1344">
            <v>3.0165281639395398</v>
          </cell>
          <cell r="F1344">
            <v>2.2694999999999999</v>
          </cell>
          <cell r="G1344">
            <v>2.2585999999999999</v>
          </cell>
        </row>
        <row r="1345">
          <cell r="A1345">
            <v>37022</v>
          </cell>
          <cell r="B1345">
            <v>1343</v>
          </cell>
          <cell r="C1345">
            <v>0.16250000000000001</v>
          </cell>
          <cell r="D1345">
            <v>3.1415959064638899</v>
          </cell>
          <cell r="E1345">
            <v>3.0182680094526999</v>
          </cell>
          <cell r="F1345">
            <v>2.2863000000000002</v>
          </cell>
          <cell r="G1345">
            <v>2.2694999999999999</v>
          </cell>
        </row>
        <row r="1346">
          <cell r="A1346">
            <v>37025</v>
          </cell>
          <cell r="B1346">
            <v>1344</v>
          </cell>
          <cell r="C1346">
            <v>0.16239999999999999</v>
          </cell>
          <cell r="D1346">
            <v>3.1434736069212201</v>
          </cell>
          <cell r="E1346">
            <v>3.02000885845804</v>
          </cell>
          <cell r="F1346">
            <v>2.3062</v>
          </cell>
          <cell r="G1346">
            <v>2.2863000000000002</v>
          </cell>
        </row>
        <row r="1347">
          <cell r="A1347">
            <v>37026</v>
          </cell>
          <cell r="B1347">
            <v>1345</v>
          </cell>
          <cell r="C1347">
            <v>0.16250000000000001</v>
          </cell>
          <cell r="D1347">
            <v>3.1453513608803099</v>
          </cell>
          <cell r="E1347">
            <v>3.0217497206694302</v>
          </cell>
          <cell r="F1347">
            <v>2.3384</v>
          </cell>
          <cell r="G1347">
            <v>2.3062</v>
          </cell>
        </row>
        <row r="1348">
          <cell r="A1348">
            <v>37027</v>
          </cell>
          <cell r="B1348">
            <v>1346</v>
          </cell>
          <cell r="C1348">
            <v>0.16239999999999999</v>
          </cell>
          <cell r="D1348">
            <v>3.1472313059351902</v>
          </cell>
          <cell r="E1348">
            <v>3.0234925778243098</v>
          </cell>
          <cell r="F1348">
            <v>2.3218999999999999</v>
          </cell>
          <cell r="G1348">
            <v>2.3384</v>
          </cell>
        </row>
        <row r="1349">
          <cell r="A1349">
            <v>37028</v>
          </cell>
          <cell r="B1349">
            <v>1347</v>
          </cell>
          <cell r="C1349">
            <v>0.16250000000000001</v>
          </cell>
          <cell r="D1349">
            <v>3.1491113045557899</v>
          </cell>
          <cell r="E1349">
            <v>3.0252354482004802</v>
          </cell>
          <cell r="F1349">
            <v>2.3035999999999999</v>
          </cell>
          <cell r="G1349">
            <v>2.3218999999999999</v>
          </cell>
        </row>
        <row r="1350">
          <cell r="A1350">
            <v>37029</v>
          </cell>
          <cell r="B1350">
            <v>1348</v>
          </cell>
          <cell r="C1350">
            <v>0.16250000000000001</v>
          </cell>
          <cell r="D1350">
            <v>3.15099349689141</v>
          </cell>
          <cell r="E1350">
            <v>3.0269803158213899</v>
          </cell>
          <cell r="F1350">
            <v>2.2940999999999998</v>
          </cell>
          <cell r="G1350">
            <v>2.3035999999999999</v>
          </cell>
        </row>
        <row r="1351">
          <cell r="A1351">
            <v>37032</v>
          </cell>
          <cell r="B1351">
            <v>1349</v>
          </cell>
          <cell r="C1351">
            <v>0.16239999999999999</v>
          </cell>
          <cell r="D1351">
            <v>3.15287681419457</v>
          </cell>
          <cell r="E1351">
            <v>3.02872618983108</v>
          </cell>
          <cell r="F1351">
            <v>2.3277999999999999</v>
          </cell>
          <cell r="G1351">
            <v>2.2940999999999998</v>
          </cell>
        </row>
        <row r="1352">
          <cell r="A1352">
            <v>37033</v>
          </cell>
          <cell r="B1352">
            <v>1350</v>
          </cell>
          <cell r="C1352">
            <v>0.16250000000000001</v>
          </cell>
          <cell r="D1352">
            <v>3.1547601851595299</v>
          </cell>
          <cell r="E1352">
            <v>3.0304720770849398</v>
          </cell>
          <cell r="F1352">
            <v>2.3062</v>
          </cell>
          <cell r="G1352">
            <v>2.3277999999999999</v>
          </cell>
        </row>
        <row r="1353">
          <cell r="A1353">
            <v>37034</v>
          </cell>
          <cell r="B1353">
            <v>1351</v>
          </cell>
          <cell r="C1353">
            <v>0.1661</v>
          </cell>
          <cell r="D1353">
            <v>3.1566457537746002</v>
          </cell>
          <cell r="E1353">
            <v>3.0322199650407402</v>
          </cell>
          <cell r="F1353">
            <v>2.3426999999999998</v>
          </cell>
          <cell r="G1353">
            <v>2.3062</v>
          </cell>
        </row>
        <row r="1354">
          <cell r="A1354">
            <v>37035</v>
          </cell>
          <cell r="B1354">
            <v>1352</v>
          </cell>
          <cell r="C1354">
            <v>0.16719999999999999</v>
          </cell>
          <cell r="D1354">
            <v>3.1585712129850299</v>
          </cell>
          <cell r="E1354">
            <v>3.0340047935403902</v>
          </cell>
          <cell r="F1354">
            <v>2.3494000000000002</v>
          </cell>
          <cell r="G1354">
            <v>2.3426999999999998</v>
          </cell>
        </row>
        <row r="1355">
          <cell r="A1355">
            <v>37036</v>
          </cell>
          <cell r="B1355">
            <v>1353</v>
          </cell>
          <cell r="C1355">
            <v>0.16750000000000001</v>
          </cell>
          <cell r="D1355">
            <v>3.1605096597241502</v>
          </cell>
          <cell r="E1355">
            <v>3.03580162265437</v>
          </cell>
          <cell r="F1355">
            <v>2.3403</v>
          </cell>
          <cell r="G1355">
            <v>2.3494000000000002</v>
          </cell>
        </row>
        <row r="1356">
          <cell r="A1356">
            <v>37039</v>
          </cell>
          <cell r="B1356">
            <v>1354</v>
          </cell>
          <cell r="C1356">
            <v>0.16760000000000003</v>
          </cell>
          <cell r="D1356">
            <v>3.1624525198272702</v>
          </cell>
          <cell r="E1356">
            <v>3.0376025040442598</v>
          </cell>
          <cell r="F1356">
            <v>2.3264999999999998</v>
          </cell>
          <cell r="G1356">
            <v>2.3403</v>
          </cell>
        </row>
        <row r="1357">
          <cell r="A1357">
            <v>37040</v>
          </cell>
          <cell r="B1357">
            <v>1355</v>
          </cell>
          <cell r="C1357">
            <v>0.16769999999999999</v>
          </cell>
          <cell r="D1357">
            <v>3.1643976494986399</v>
          </cell>
          <cell r="E1357">
            <v>3.0394054503804</v>
          </cell>
          <cell r="F1357">
            <v>2.3424999999999998</v>
          </cell>
          <cell r="G1357">
            <v>2.3264999999999998</v>
          </cell>
        </row>
        <row r="1358">
          <cell r="A1358">
            <v>37041</v>
          </cell>
          <cell r="B1358">
            <v>1356</v>
          </cell>
          <cell r="C1358">
            <v>0.16769999999999999</v>
          </cell>
          <cell r="D1358">
            <v>3.16634505145612</v>
          </cell>
          <cell r="E1358">
            <v>3.0412104640708302</v>
          </cell>
          <cell r="F1358">
            <v>2.3595999999999999</v>
          </cell>
          <cell r="G1358">
            <v>2.3424999999999998</v>
          </cell>
        </row>
        <row r="1359">
          <cell r="A1359">
            <v>37042</v>
          </cell>
          <cell r="B1359">
            <v>1357</v>
          </cell>
          <cell r="C1359">
            <v>0.16760000000000003</v>
          </cell>
          <cell r="D1359">
            <v>3.1682936518642402</v>
          </cell>
          <cell r="E1359">
            <v>3.0430165497059098</v>
          </cell>
          <cell r="F1359">
            <v>2.36</v>
          </cell>
          <cell r="G1359">
            <v>2.3595999999999999</v>
          </cell>
        </row>
        <row r="1360">
          <cell r="A1360">
            <v>37043</v>
          </cell>
          <cell r="B1360">
            <v>1358</v>
          </cell>
          <cell r="C1360">
            <v>0.16769999999999999</v>
          </cell>
          <cell r="D1360">
            <v>3.17024237424069</v>
          </cell>
          <cell r="E1360">
            <v>3.0448227095085101</v>
          </cell>
          <cell r="F1360">
            <v>2.3833000000000002</v>
          </cell>
          <cell r="G1360">
            <v>2.36</v>
          </cell>
        </row>
        <row r="1361">
          <cell r="A1361">
            <v>37046</v>
          </cell>
          <cell r="B1361">
            <v>1359</v>
          </cell>
          <cell r="C1361">
            <v>0.16760000000000003</v>
          </cell>
          <cell r="D1361">
            <v>3.1721933731002201</v>
          </cell>
          <cell r="E1361">
            <v>3.0466309403501399</v>
          </cell>
          <cell r="F1361">
            <v>2.3628999999999998</v>
          </cell>
          <cell r="G1361">
            <v>2.3833000000000002</v>
          </cell>
        </row>
        <row r="1362">
          <cell r="A1362">
            <v>37047</v>
          </cell>
          <cell r="B1362">
            <v>1360</v>
          </cell>
          <cell r="C1362">
            <v>0.16750000000000001</v>
          </cell>
          <cell r="D1362">
            <v>3.17414449407821</v>
          </cell>
          <cell r="E1362">
            <v>3.0484392454473799</v>
          </cell>
          <cell r="F1362">
            <v>2.3895</v>
          </cell>
          <cell r="G1362">
            <v>2.3628999999999998</v>
          </cell>
        </row>
        <row r="1363">
          <cell r="A1363">
            <v>37048</v>
          </cell>
          <cell r="B1363">
            <v>1361</v>
          </cell>
          <cell r="C1363">
            <v>0.1673</v>
          </cell>
          <cell r="D1363">
            <v>3.1760957359230502</v>
          </cell>
          <cell r="E1363">
            <v>3.0502476236577301</v>
          </cell>
          <cell r="F1363">
            <v>2.3820999999999999</v>
          </cell>
          <cell r="G1363">
            <v>2.3895</v>
          </cell>
        </row>
        <row r="1364">
          <cell r="A1364">
            <v>37049</v>
          </cell>
          <cell r="B1364">
            <v>1362</v>
          </cell>
          <cell r="C1364">
            <v>0.1671</v>
          </cell>
          <cell r="D1364">
            <v>3.1780460175096898</v>
          </cell>
          <cell r="E1364">
            <v>3.0520550730516698</v>
          </cell>
          <cell r="F1364">
            <v>2.3879999999999999</v>
          </cell>
          <cell r="G1364">
            <v>2.3820999999999999</v>
          </cell>
        </row>
        <row r="1365">
          <cell r="A1365">
            <v>37050</v>
          </cell>
          <cell r="B1365">
            <v>1363</v>
          </cell>
          <cell r="C1365">
            <v>0.16670000000000001</v>
          </cell>
          <cell r="D1365">
            <v>3.17999533559545</v>
          </cell>
          <cell r="E1365">
            <v>3.05386159070612</v>
          </cell>
          <cell r="F1365">
            <v>2.3618999999999999</v>
          </cell>
          <cell r="G1365">
            <v>2.3879999999999999</v>
          </cell>
        </row>
        <row r="1366">
          <cell r="A1366">
            <v>37053</v>
          </cell>
          <cell r="B1366">
            <v>1364</v>
          </cell>
          <cell r="C1366">
            <v>0.16639999999999999</v>
          </cell>
          <cell r="D1366">
            <v>3.18194152454079</v>
          </cell>
          <cell r="E1366">
            <v>3.0556651697541199</v>
          </cell>
          <cell r="F1366">
            <v>2.3721999999999999</v>
          </cell>
          <cell r="G1366">
            <v>2.3618999999999999</v>
          </cell>
        </row>
        <row r="1367">
          <cell r="A1367">
            <v>37054</v>
          </cell>
          <cell r="B1367">
            <v>1365</v>
          </cell>
          <cell r="C1367">
            <v>0.1666</v>
          </cell>
          <cell r="D1367">
            <v>3.1838856589928701</v>
          </cell>
          <cell r="E1367">
            <v>3.05746680628602</v>
          </cell>
          <cell r="F1367">
            <v>2.3906000000000001</v>
          </cell>
          <cell r="G1367">
            <v>2.3721999999999999</v>
          </cell>
        </row>
        <row r="1368">
          <cell r="A1368">
            <v>37055</v>
          </cell>
          <cell r="B1368">
            <v>1366</v>
          </cell>
          <cell r="C1368">
            <v>0.16639999999999999</v>
          </cell>
          <cell r="D1368">
            <v>3.18583314633391</v>
          </cell>
          <cell r="E1368">
            <v>3.0592715113821698</v>
          </cell>
          <cell r="F1368">
            <v>2.4077999999999999</v>
          </cell>
          <cell r="G1368">
            <v>2.3906000000000001</v>
          </cell>
        </row>
        <row r="1369">
          <cell r="A1369">
            <v>37057</v>
          </cell>
          <cell r="B1369">
            <v>1367</v>
          </cell>
          <cell r="C1369">
            <v>0.16670000000000001</v>
          </cell>
          <cell r="D1369">
            <v>3.1877796585279898</v>
          </cell>
          <cell r="E1369">
            <v>3.0610752742323801</v>
          </cell>
          <cell r="F1369">
            <v>2.4079000000000002</v>
          </cell>
          <cell r="G1369">
            <v>2.4077999999999999</v>
          </cell>
        </row>
        <row r="1370">
          <cell r="A1370">
            <v>37060</v>
          </cell>
          <cell r="B1370">
            <v>1368</v>
          </cell>
          <cell r="C1370">
            <v>0.16750000000000001</v>
          </cell>
          <cell r="D1370">
            <v>3.18973061155681</v>
          </cell>
          <cell r="E1370">
            <v>3.0628831136072101</v>
          </cell>
          <cell r="F1370">
            <v>2.4586000000000001</v>
          </cell>
          <cell r="G1370">
            <v>2.4079000000000002</v>
          </cell>
        </row>
        <row r="1371">
          <cell r="A1371">
            <v>37061</v>
          </cell>
          <cell r="B1371">
            <v>1369</v>
          </cell>
          <cell r="C1371">
            <v>0.1678</v>
          </cell>
          <cell r="D1371">
            <v>3.1916914346556502</v>
          </cell>
          <cell r="E1371">
            <v>3.0647000601288599</v>
          </cell>
          <cell r="F1371">
            <v>2.4674999999999998</v>
          </cell>
          <cell r="G1371">
            <v>2.4586000000000001</v>
          </cell>
        </row>
        <row r="1372">
          <cell r="A1372">
            <v>37062</v>
          </cell>
          <cell r="B1372">
            <v>1370</v>
          </cell>
          <cell r="C1372">
            <v>0.17219999999999999</v>
          </cell>
          <cell r="D1372">
            <v>3.1936567186565399</v>
          </cell>
          <cell r="E1372">
            <v>3.0665211010737101</v>
          </cell>
          <cell r="F1372">
            <v>2.4748000000000001</v>
          </cell>
          <cell r="G1372">
            <v>2.4674999999999998</v>
          </cell>
        </row>
        <row r="1373">
          <cell r="A1373">
            <v>37063</v>
          </cell>
          <cell r="B1373">
            <v>1371</v>
          </cell>
          <cell r="C1373">
            <v>0.18260000000000001</v>
          </cell>
          <cell r="D1373">
            <v>3.1956708940758598</v>
          </cell>
          <cell r="E1373">
            <v>3.06838740482825</v>
          </cell>
          <cell r="F1373">
            <v>2.4054000000000002</v>
          </cell>
          <cell r="G1373">
            <v>2.4748000000000001</v>
          </cell>
        </row>
        <row r="1374">
          <cell r="A1374">
            <v>37064</v>
          </cell>
          <cell r="B1374">
            <v>1372</v>
          </cell>
          <cell r="C1374">
            <v>0.1827</v>
          </cell>
          <cell r="D1374">
            <v>3.1977984439303002</v>
          </cell>
          <cell r="E1374">
            <v>3.07035871609094</v>
          </cell>
          <cell r="F1374">
            <v>2.3296000000000001</v>
          </cell>
          <cell r="G1374">
            <v>2.4054000000000002</v>
          </cell>
        </row>
        <row r="1375">
          <cell r="A1375">
            <v>37067</v>
          </cell>
          <cell r="B1375">
            <v>1373</v>
          </cell>
          <cell r="C1375">
            <v>0.1827</v>
          </cell>
          <cell r="D1375">
            <v>3.19992846549582</v>
          </cell>
          <cell r="E1375">
            <v>3.0723322715948398</v>
          </cell>
          <cell r="F1375">
            <v>2.2997000000000001</v>
          </cell>
          <cell r="G1375">
            <v>2.3296000000000001</v>
          </cell>
        </row>
        <row r="1376">
          <cell r="A1376">
            <v>37068</v>
          </cell>
          <cell r="B1376">
            <v>1374</v>
          </cell>
          <cell r="C1376">
            <v>0.18260000000000001</v>
          </cell>
          <cell r="D1376">
            <v>3.2020599058474</v>
          </cell>
          <cell r="E1376">
            <v>3.0743070956545302</v>
          </cell>
          <cell r="F1376">
            <v>2.3138999999999998</v>
          </cell>
          <cell r="G1376">
            <v>2.2997000000000001</v>
          </cell>
        </row>
        <row r="1377">
          <cell r="A1377">
            <v>37069</v>
          </cell>
          <cell r="B1377">
            <v>1375</v>
          </cell>
          <cell r="C1377">
            <v>0.18280000000000002</v>
          </cell>
          <cell r="D1377">
            <v>3.20419170925032</v>
          </cell>
          <cell r="E1377">
            <v>3.0762822100723102</v>
          </cell>
          <cell r="F1377">
            <v>2.3235999999999999</v>
          </cell>
          <cell r="G1377">
            <v>2.3138999999999998</v>
          </cell>
        </row>
        <row r="1378">
          <cell r="A1378">
            <v>37070</v>
          </cell>
          <cell r="B1378">
            <v>1376</v>
          </cell>
          <cell r="C1378">
            <v>0.18280000000000002</v>
          </cell>
          <cell r="D1378">
            <v>3.2063270787311202</v>
          </cell>
          <cell r="E1378">
            <v>3.0782605823892002</v>
          </cell>
          <cell r="F1378">
            <v>2.2923</v>
          </cell>
          <cell r="G1378">
            <v>2.3235999999999999</v>
          </cell>
        </row>
        <row r="1379">
          <cell r="A1379">
            <v>37071</v>
          </cell>
          <cell r="B1379">
            <v>1377</v>
          </cell>
          <cell r="C1379">
            <v>0.18280000000000002</v>
          </cell>
          <cell r="D1379">
            <v>3.2084638712862001</v>
          </cell>
          <cell r="E1379">
            <v>3.0802402270071201</v>
          </cell>
          <cell r="F1379">
            <v>2.3048999999999999</v>
          </cell>
          <cell r="G1379">
            <v>2.2923</v>
          </cell>
        </row>
        <row r="1380">
          <cell r="A1380">
            <v>37074</v>
          </cell>
          <cell r="B1380">
            <v>1378</v>
          </cell>
          <cell r="C1380">
            <v>0.18289999999999998</v>
          </cell>
          <cell r="D1380">
            <v>3.2106020878639399</v>
          </cell>
          <cell r="E1380">
            <v>3.0822211447443002</v>
          </cell>
          <cell r="F1380">
            <v>2.3249</v>
          </cell>
          <cell r="G1380">
            <v>2.3048999999999999</v>
          </cell>
        </row>
        <row r="1381">
          <cell r="A1381">
            <v>37075</v>
          </cell>
          <cell r="B1381">
            <v>1379</v>
          </cell>
          <cell r="C1381">
            <v>0.183</v>
          </cell>
          <cell r="D1381">
            <v>3.21274282101807</v>
          </cell>
          <cell r="E1381">
            <v>3.08420434769624</v>
          </cell>
          <cell r="F1381">
            <v>2.3395000000000001</v>
          </cell>
          <cell r="G1381">
            <v>2.3249</v>
          </cell>
        </row>
        <row r="1382">
          <cell r="A1382">
            <v>37076</v>
          </cell>
          <cell r="B1382">
            <v>1380</v>
          </cell>
          <cell r="C1382">
            <v>0.183</v>
          </cell>
          <cell r="D1382">
            <v>3.21488604175397</v>
          </cell>
          <cell r="E1382">
            <v>3.0861898088713802</v>
          </cell>
          <cell r="F1382">
            <v>2.3906999999999998</v>
          </cell>
          <cell r="G1382">
            <v>2.3395000000000001</v>
          </cell>
        </row>
        <row r="1383">
          <cell r="A1383">
            <v>37077</v>
          </cell>
          <cell r="B1383">
            <v>1381</v>
          </cell>
          <cell r="C1383">
            <v>0.183</v>
          </cell>
          <cell r="D1383">
            <v>3.2170306922324201</v>
          </cell>
          <cell r="E1383">
            <v>3.08817654819013</v>
          </cell>
          <cell r="F1383">
            <v>2.4113000000000002</v>
          </cell>
          <cell r="G1383">
            <v>2.3906999999999998</v>
          </cell>
        </row>
        <row r="1384">
          <cell r="A1384">
            <v>37078</v>
          </cell>
          <cell r="B1384">
            <v>1382</v>
          </cell>
          <cell r="C1384">
            <v>0.1832</v>
          </cell>
          <cell r="D1384">
            <v>3.2191767734072099</v>
          </cell>
          <cell r="E1384">
            <v>3.0901645664752899</v>
          </cell>
          <cell r="F1384">
            <v>2.4943</v>
          </cell>
          <cell r="G1384">
            <v>2.4113000000000002</v>
          </cell>
        </row>
        <row r="1385">
          <cell r="A1385">
            <v>37081</v>
          </cell>
          <cell r="B1385">
            <v>1383</v>
          </cell>
          <cell r="C1385">
            <v>0.18309999999999998</v>
          </cell>
          <cell r="D1385">
            <v>3.2213264430811899</v>
          </cell>
          <cell r="E1385">
            <v>3.0921558624961101</v>
          </cell>
          <cell r="F1385">
            <v>2.4548000000000001</v>
          </cell>
          <cell r="G1385">
            <v>2.4943</v>
          </cell>
        </row>
        <row r="1386">
          <cell r="A1386">
            <v>37082</v>
          </cell>
          <cell r="B1386">
            <v>1384</v>
          </cell>
          <cell r="C1386">
            <v>0.18329999999999999</v>
          </cell>
          <cell r="D1386">
            <v>3.2234764852023599</v>
          </cell>
          <cell r="E1386">
            <v>3.0941474570071601</v>
          </cell>
          <cell r="F1386">
            <v>2.4802</v>
          </cell>
          <cell r="G1386">
            <v>2.4548000000000001</v>
          </cell>
        </row>
        <row r="1387">
          <cell r="A1387">
            <v>37083</v>
          </cell>
          <cell r="B1387">
            <v>1385</v>
          </cell>
          <cell r="C1387">
            <v>0.18429999999999999</v>
          </cell>
          <cell r="D1387">
            <v>3.2256301220768901</v>
          </cell>
          <cell r="E1387">
            <v>3.0961423347846502</v>
          </cell>
          <cell r="F1387">
            <v>2.5299999999999998</v>
          </cell>
          <cell r="G1387">
            <v>2.4802</v>
          </cell>
        </row>
        <row r="1388">
          <cell r="A1388">
            <v>37084</v>
          </cell>
          <cell r="B1388">
            <v>1386</v>
          </cell>
          <cell r="C1388">
            <v>0.18479999999999999</v>
          </cell>
          <cell r="D1388">
            <v>3.2277960036786602</v>
          </cell>
          <cell r="E1388">
            <v>3.0981485077661399</v>
          </cell>
          <cell r="F1388">
            <v>2.5423</v>
          </cell>
          <cell r="G1388">
            <v>2.5299999999999998</v>
          </cell>
        </row>
        <row r="1389">
          <cell r="A1389">
            <v>37085</v>
          </cell>
          <cell r="B1389">
            <v>1387</v>
          </cell>
          <cell r="C1389">
            <v>0.18440000000000001</v>
          </cell>
          <cell r="D1389">
            <v>3.2299687622805799</v>
          </cell>
          <cell r="E1389">
            <v>3.1001610033836302</v>
          </cell>
          <cell r="F1389">
            <v>2.5537999999999998</v>
          </cell>
          <cell r="G1389">
            <v>2.5423</v>
          </cell>
        </row>
        <row r="1390">
          <cell r="A1390">
            <v>37088</v>
          </cell>
          <cell r="B1390">
            <v>1388</v>
          </cell>
          <cell r="C1390">
            <v>0.184</v>
          </cell>
          <cell r="D1390">
            <v>3.2321386552950799</v>
          </cell>
          <cell r="E1390">
            <v>3.1021707974600301</v>
          </cell>
          <cell r="F1390">
            <v>2.5979000000000001</v>
          </cell>
          <cell r="G1390">
            <v>2.5537999999999998</v>
          </cell>
        </row>
        <row r="1391">
          <cell r="A1391">
            <v>37089</v>
          </cell>
          <cell r="B1391">
            <v>1389</v>
          </cell>
          <cell r="C1391">
            <v>0.1837</v>
          </cell>
          <cell r="D1391">
            <v>3.23430567497791</v>
          </cell>
          <cell r="E1391">
            <v>3.10417788304275</v>
          </cell>
          <cell r="F1391">
            <v>2.5304000000000002</v>
          </cell>
          <cell r="G1391">
            <v>2.5979000000000001</v>
          </cell>
        </row>
        <row r="1392">
          <cell r="A1392">
            <v>37090</v>
          </cell>
          <cell r="B1392">
            <v>1390</v>
          </cell>
          <cell r="C1392">
            <v>0.187</v>
          </cell>
          <cell r="D1392">
            <v>3.23647088091202</v>
          </cell>
          <cell r="E1392">
            <v>3.1061832417106201</v>
          </cell>
          <cell r="F1392">
            <v>2.4695999999999998</v>
          </cell>
          <cell r="G1392">
            <v>2.5304000000000002</v>
          </cell>
        </row>
        <row r="1393">
          <cell r="A1393">
            <v>37091</v>
          </cell>
          <cell r="B1393">
            <v>1391</v>
          </cell>
          <cell r="C1393">
            <v>0.1895</v>
          </cell>
          <cell r="D1393">
            <v>3.23867333171119</v>
          </cell>
          <cell r="E1393">
            <v>3.1082230478619102</v>
          </cell>
          <cell r="F1393">
            <v>2.5032000000000001</v>
          </cell>
          <cell r="G1393">
            <v>2.4695999999999998</v>
          </cell>
        </row>
        <row r="1394">
          <cell r="A1394">
            <v>37092</v>
          </cell>
          <cell r="B1394">
            <v>1392</v>
          </cell>
          <cell r="C1394">
            <v>0.18969999999999998</v>
          </cell>
          <cell r="D1394">
            <v>3.2409043242224702</v>
          </cell>
          <cell r="E1394">
            <v>3.1102892388221499</v>
          </cell>
          <cell r="F1394">
            <v>2.4573</v>
          </cell>
          <cell r="G1394">
            <v>2.5032000000000001</v>
          </cell>
        </row>
        <row r="1395">
          <cell r="A1395">
            <v>37095</v>
          </cell>
          <cell r="B1395">
            <v>1393</v>
          </cell>
          <cell r="C1395">
            <v>0.18940000000000001</v>
          </cell>
          <cell r="D1395">
            <v>3.2431390249811498</v>
          </cell>
          <cell r="E1395">
            <v>3.1123588142401402</v>
          </cell>
          <cell r="F1395">
            <v>2.4108000000000001</v>
          </cell>
          <cell r="G1395">
            <v>2.4573</v>
          </cell>
        </row>
        <row r="1396">
          <cell r="A1396">
            <v>37096</v>
          </cell>
          <cell r="B1396">
            <v>1394</v>
          </cell>
          <cell r="C1396">
            <v>0.1895</v>
          </cell>
          <cell r="D1396">
            <v>3.2453720234940202</v>
          </cell>
          <cell r="E1396">
            <v>3.1144267633200098</v>
          </cell>
          <cell r="F1396">
            <v>2.4247000000000001</v>
          </cell>
          <cell r="G1396">
            <v>2.4108000000000001</v>
          </cell>
        </row>
        <row r="1397">
          <cell r="A1397">
            <v>37097</v>
          </cell>
          <cell r="B1397">
            <v>1395</v>
          </cell>
          <cell r="C1397">
            <v>0.1895</v>
          </cell>
          <cell r="D1397">
            <v>3.2476076304661201</v>
          </cell>
          <cell r="E1397">
            <v>3.1164970781994801</v>
          </cell>
          <cell r="F1397">
            <v>2.4914000000000001</v>
          </cell>
          <cell r="G1397">
            <v>2.4247000000000001</v>
          </cell>
        </row>
        <row r="1398">
          <cell r="A1398">
            <v>37098</v>
          </cell>
          <cell r="B1398">
            <v>1396</v>
          </cell>
          <cell r="C1398">
            <v>0.18920000000000001</v>
          </cell>
          <cell r="D1398">
            <v>3.2498447774584398</v>
          </cell>
          <cell r="E1398">
            <v>3.1185687693205599</v>
          </cell>
          <cell r="F1398">
            <v>2.4836</v>
          </cell>
          <cell r="G1398">
            <v>2.4914000000000001</v>
          </cell>
        </row>
        <row r="1399">
          <cell r="A1399">
            <v>37099</v>
          </cell>
          <cell r="B1399">
            <v>1397</v>
          </cell>
          <cell r="C1399">
            <v>0.18960000000000002</v>
          </cell>
          <cell r="D1399">
            <v>3.2520802156870601</v>
          </cell>
          <cell r="E1399">
            <v>3.1206388281792501</v>
          </cell>
          <cell r="F1399">
            <v>2.4971000000000001</v>
          </cell>
          <cell r="G1399">
            <v>2.4836</v>
          </cell>
        </row>
        <row r="1400">
          <cell r="A1400">
            <v>37102</v>
          </cell>
          <cell r="B1400">
            <v>1398</v>
          </cell>
          <cell r="C1400">
            <v>0.18960000000000002</v>
          </cell>
          <cell r="D1400">
            <v>3.2543215168509101</v>
          </cell>
          <cell r="E1400">
            <v>3.1227142662956502</v>
          </cell>
          <cell r="F1400">
            <v>2.4333999999999998</v>
          </cell>
          <cell r="G1400">
            <v>2.4971000000000001</v>
          </cell>
        </row>
        <row r="1401">
          <cell r="A1401">
            <v>37103</v>
          </cell>
          <cell r="B1401">
            <v>1399</v>
          </cell>
          <cell r="C1401">
            <v>0.18960000000000002</v>
          </cell>
          <cell r="D1401">
            <v>3.2565643626971101</v>
          </cell>
          <cell r="E1401">
            <v>3.1247910847202598</v>
          </cell>
          <cell r="F1401">
            <v>2.4312999999999998</v>
          </cell>
          <cell r="G1401">
            <v>2.4333999999999998</v>
          </cell>
        </row>
        <row r="1402">
          <cell r="A1402">
            <v>37104</v>
          </cell>
          <cell r="B1402">
            <v>1400</v>
          </cell>
          <cell r="C1402">
            <v>0.18969999999999998</v>
          </cell>
          <cell r="D1402">
            <v>3.2588087542902402</v>
          </cell>
          <cell r="E1402">
            <v>3.1268692843710699</v>
          </cell>
          <cell r="F1402">
            <v>2.4935</v>
          </cell>
          <cell r="G1402">
            <v>2.4312999999999998</v>
          </cell>
        </row>
        <row r="1403">
          <cell r="A1403">
            <v>37105</v>
          </cell>
          <cell r="B1403">
            <v>1401</v>
          </cell>
          <cell r="C1403">
            <v>0.18960000000000002</v>
          </cell>
          <cell r="D1403">
            <v>3.2610558006905901</v>
          </cell>
          <cell r="E1403">
            <v>3.1289498920924999</v>
          </cell>
          <cell r="F1403">
            <v>2.4876999999999998</v>
          </cell>
          <cell r="G1403">
            <v>2.4935</v>
          </cell>
        </row>
        <row r="1404">
          <cell r="A1404">
            <v>37106</v>
          </cell>
          <cell r="B1404">
            <v>1402</v>
          </cell>
          <cell r="C1404">
            <v>0.18969999999999998</v>
          </cell>
          <cell r="D1404">
            <v>3.26330328773787</v>
          </cell>
          <cell r="E1404">
            <v>3.1310308576344701</v>
          </cell>
          <cell r="F1404">
            <v>2.4883999999999999</v>
          </cell>
          <cell r="G1404">
            <v>2.4876999999999998</v>
          </cell>
        </row>
        <row r="1405">
          <cell r="A1405">
            <v>37109</v>
          </cell>
          <cell r="B1405">
            <v>1403</v>
          </cell>
          <cell r="C1405">
            <v>0.1898</v>
          </cell>
          <cell r="D1405">
            <v>3.26555343325386</v>
          </cell>
          <cell r="E1405">
            <v>3.13311423445198</v>
          </cell>
          <cell r="F1405">
            <v>2.4689999999999999</v>
          </cell>
          <cell r="G1405">
            <v>2.4883999999999999</v>
          </cell>
        </row>
        <row r="1406">
          <cell r="A1406">
            <v>37110</v>
          </cell>
          <cell r="B1406">
            <v>1404</v>
          </cell>
          <cell r="C1406">
            <v>0.19</v>
          </cell>
          <cell r="D1406">
            <v>3.2678062079453198</v>
          </cell>
          <cell r="E1406">
            <v>3.1351999952812601</v>
          </cell>
          <cell r="F1406">
            <v>2.4462999999999999</v>
          </cell>
          <cell r="G1406">
            <v>2.4689999999999999</v>
          </cell>
        </row>
        <row r="1407">
          <cell r="A1407">
            <v>37111</v>
          </cell>
          <cell r="B1407">
            <v>1405</v>
          </cell>
          <cell r="C1407">
            <v>0.19</v>
          </cell>
          <cell r="D1407">
            <v>3.2700627261660902</v>
          </cell>
          <cell r="E1407">
            <v>3.13728917169616</v>
          </cell>
          <cell r="F1407">
            <v>2.4704000000000002</v>
          </cell>
          <cell r="G1407">
            <v>2.4462999999999999</v>
          </cell>
        </row>
        <row r="1408">
          <cell r="A1408">
            <v>37112</v>
          </cell>
          <cell r="B1408">
            <v>1406</v>
          </cell>
          <cell r="C1408">
            <v>0.19</v>
          </cell>
          <cell r="D1408">
            <v>3.2723208025803898</v>
          </cell>
          <cell r="E1408">
            <v>3.13937974025768</v>
          </cell>
          <cell r="F1408">
            <v>2.4668000000000001</v>
          </cell>
          <cell r="G1408">
            <v>2.4704000000000002</v>
          </cell>
        </row>
        <row r="1409">
          <cell r="A1409">
            <v>37113</v>
          </cell>
          <cell r="B1409">
            <v>1407</v>
          </cell>
          <cell r="C1409">
            <v>0.18989999999999999</v>
          </cell>
          <cell r="D1409">
            <v>3.2745804382641999</v>
          </cell>
          <cell r="E1409">
            <v>3.1414717018934999</v>
          </cell>
          <cell r="F1409">
            <v>2.4842</v>
          </cell>
          <cell r="G1409">
            <v>2.4668000000000001</v>
          </cell>
        </row>
        <row r="1410">
          <cell r="A1410">
            <v>37116</v>
          </cell>
          <cell r="B1410">
            <v>1408</v>
          </cell>
          <cell r="C1410">
            <v>0.19010000000000002</v>
          </cell>
          <cell r="D1410">
            <v>3.2768405536826899</v>
          </cell>
          <cell r="E1410">
            <v>3.1435640571302401</v>
          </cell>
          <cell r="F1410">
            <v>2.4910000000000001</v>
          </cell>
          <cell r="G1410">
            <v>2.4842</v>
          </cell>
        </row>
        <row r="1411">
          <cell r="A1411">
            <v>37117</v>
          </cell>
          <cell r="B1411">
            <v>1409</v>
          </cell>
          <cell r="C1411">
            <v>0.19010000000000002</v>
          </cell>
          <cell r="D1411">
            <v>3.2791043917476101</v>
          </cell>
          <cell r="E1411">
            <v>3.1456598081014899</v>
          </cell>
          <cell r="F1411">
            <v>2.5139999999999998</v>
          </cell>
          <cell r="G1411">
            <v>2.4910000000000001</v>
          </cell>
        </row>
        <row r="1412">
          <cell r="A1412">
            <v>37118</v>
          </cell>
          <cell r="B1412">
            <v>1410</v>
          </cell>
          <cell r="C1412">
            <v>0.19010000000000002</v>
          </cell>
          <cell r="D1412">
            <v>3.28136979380769</v>
          </cell>
          <cell r="E1412">
            <v>3.1477569562677901</v>
          </cell>
          <cell r="F1412">
            <v>2.5005000000000002</v>
          </cell>
          <cell r="G1412">
            <v>2.5139999999999998</v>
          </cell>
        </row>
        <row r="1413">
          <cell r="A1413">
            <v>37119</v>
          </cell>
          <cell r="B1413">
            <v>1411</v>
          </cell>
          <cell r="C1413">
            <v>0.19020000000000001</v>
          </cell>
          <cell r="D1413">
            <v>3.2836367609434398</v>
          </cell>
          <cell r="E1413">
            <v>3.1498555025606199</v>
          </cell>
          <cell r="F1413">
            <v>2.4876999999999998</v>
          </cell>
          <cell r="G1413">
            <v>2.5005000000000002</v>
          </cell>
        </row>
        <row r="1414">
          <cell r="A1414">
            <v>37120</v>
          </cell>
          <cell r="B1414">
            <v>1412</v>
          </cell>
          <cell r="C1414">
            <v>0.19030000000000002</v>
          </cell>
          <cell r="D1414">
            <v>3.2859064106726001</v>
          </cell>
          <cell r="E1414">
            <v>3.1519564813796701</v>
          </cell>
          <cell r="F1414">
            <v>2.5234999999999999</v>
          </cell>
          <cell r="G1414">
            <v>2.4876999999999998</v>
          </cell>
        </row>
        <row r="1415">
          <cell r="A1415">
            <v>37123</v>
          </cell>
          <cell r="B1415">
            <v>1413</v>
          </cell>
          <cell r="C1415">
            <v>0.19030000000000002</v>
          </cell>
          <cell r="D1415">
            <v>3.28817871353277</v>
          </cell>
          <cell r="E1415">
            <v>3.1540598653089398</v>
          </cell>
          <cell r="F1415">
            <v>2.5306000000000002</v>
          </cell>
          <cell r="G1415">
            <v>2.5234999999999999</v>
          </cell>
        </row>
        <row r="1416">
          <cell r="A1416">
            <v>37124</v>
          </cell>
          <cell r="B1416">
            <v>1414</v>
          </cell>
          <cell r="C1416">
            <v>0.19039999999999999</v>
          </cell>
          <cell r="D1416">
            <v>3.2904525877585402</v>
          </cell>
          <cell r="E1416">
            <v>3.15616465288194</v>
          </cell>
          <cell r="F1416">
            <v>2.5352999999999999</v>
          </cell>
          <cell r="G1416">
            <v>2.5306000000000002</v>
          </cell>
        </row>
        <row r="1417">
          <cell r="A1417">
            <v>37125</v>
          </cell>
          <cell r="B1417">
            <v>1415</v>
          </cell>
          <cell r="C1417">
            <v>0.19059999999999999</v>
          </cell>
          <cell r="D1417">
            <v>3.2927291202859101</v>
          </cell>
          <cell r="E1417">
            <v>3.1582718501159999</v>
          </cell>
          <cell r="F1417">
            <v>2.5230999999999999</v>
          </cell>
          <cell r="G1417">
            <v>2.5352999999999999</v>
          </cell>
        </row>
        <row r="1418">
          <cell r="A1418">
            <v>37126</v>
          </cell>
          <cell r="B1418">
            <v>1416</v>
          </cell>
          <cell r="C1418">
            <v>0.19030000000000002</v>
          </cell>
          <cell r="D1418">
            <v>3.29500943398358</v>
          </cell>
          <cell r="E1418">
            <v>3.1603824961902101</v>
          </cell>
          <cell r="F1418">
            <v>2.5282</v>
          </cell>
          <cell r="G1418">
            <v>2.5230999999999999</v>
          </cell>
        </row>
        <row r="1419">
          <cell r="A1419">
            <v>37127</v>
          </cell>
          <cell r="B1419">
            <v>1417</v>
          </cell>
          <cell r="C1419">
            <v>0.19039999999999999</v>
          </cell>
          <cell r="D1419">
            <v>3.2972880318574598</v>
          </cell>
          <cell r="E1419">
            <v>3.16249150302203</v>
          </cell>
          <cell r="F1419">
            <v>2.5499999999999998</v>
          </cell>
          <cell r="G1419">
            <v>2.5282</v>
          </cell>
        </row>
        <row r="1420">
          <cell r="A1420">
            <v>37130</v>
          </cell>
          <cell r="B1420">
            <v>1418</v>
          </cell>
          <cell r="C1420">
            <v>0.19030000000000002</v>
          </cell>
          <cell r="D1420">
            <v>3.2995692935551801</v>
          </cell>
          <cell r="E1420">
            <v>3.1646029243453202</v>
          </cell>
          <cell r="F1420">
            <v>2.5585</v>
          </cell>
          <cell r="G1420">
            <v>2.5499999999999998</v>
          </cell>
        </row>
        <row r="1421">
          <cell r="A1421">
            <v>37131</v>
          </cell>
          <cell r="B1421">
            <v>1419</v>
          </cell>
          <cell r="C1421">
            <v>0.19020000000000001</v>
          </cell>
          <cell r="D1421">
            <v>3.3018510447087501</v>
          </cell>
          <cell r="E1421">
            <v>3.16671474758048</v>
          </cell>
          <cell r="F1421">
            <v>2.5564</v>
          </cell>
          <cell r="G1421">
            <v>2.5585</v>
          </cell>
        </row>
        <row r="1422">
          <cell r="A1422">
            <v>37132</v>
          </cell>
          <cell r="B1422">
            <v>1420</v>
          </cell>
          <cell r="C1422">
            <v>0.19</v>
          </cell>
          <cell r="D1422">
            <v>3.3041332841508502</v>
          </cell>
          <cell r="E1422">
            <v>3.1688269716508302</v>
          </cell>
          <cell r="F1422">
            <v>2.5474000000000001</v>
          </cell>
          <cell r="G1422">
            <v>2.5564</v>
          </cell>
        </row>
        <row r="1423">
          <cell r="A1423">
            <v>37133</v>
          </cell>
          <cell r="B1423">
            <v>1421</v>
          </cell>
          <cell r="C1423">
            <v>0.19020000000000001</v>
          </cell>
          <cell r="D1423">
            <v>3.3064148873075498</v>
          </cell>
          <cell r="E1423">
            <v>3.17093855578646</v>
          </cell>
          <cell r="F1423">
            <v>2.5402999999999998</v>
          </cell>
          <cell r="G1423">
            <v>2.5474000000000001</v>
          </cell>
        </row>
        <row r="1424">
          <cell r="A1424">
            <v>37134</v>
          </cell>
          <cell r="B1424">
            <v>1422</v>
          </cell>
          <cell r="C1424">
            <v>0.19039999999999999</v>
          </cell>
          <cell r="D1424">
            <v>3.3087002812776598</v>
          </cell>
          <cell r="E1424">
            <v>3.1730535971706799</v>
          </cell>
          <cell r="F1424">
            <v>2.5516999999999999</v>
          </cell>
          <cell r="G1424">
            <v>2.5402999999999998</v>
          </cell>
        </row>
        <row r="1425">
          <cell r="A1425">
            <v>37137</v>
          </cell>
          <cell r="B1425">
            <v>1423</v>
          </cell>
          <cell r="C1425">
            <v>0.19039999999999999</v>
          </cell>
          <cell r="D1425">
            <v>3.31098943865427</v>
          </cell>
          <cell r="E1425">
            <v>3.1751720702222599</v>
          </cell>
          <cell r="F1425">
            <v>2.5590000000000002</v>
          </cell>
          <cell r="G1425">
            <v>2.5516999999999999</v>
          </cell>
        </row>
        <row r="1426">
          <cell r="A1426">
            <v>37138</v>
          </cell>
          <cell r="B1426">
            <v>1424</v>
          </cell>
          <cell r="C1426">
            <v>0.19020000000000001</v>
          </cell>
          <cell r="D1426">
            <v>3.3132801798072999</v>
          </cell>
          <cell r="E1426">
            <v>3.1772919576615699</v>
          </cell>
          <cell r="F1426">
            <v>2.5642</v>
          </cell>
          <cell r="G1426">
            <v>2.5590000000000002</v>
          </cell>
        </row>
        <row r="1427">
          <cell r="A1427">
            <v>37139</v>
          </cell>
          <cell r="B1427">
            <v>1425</v>
          </cell>
          <cell r="C1427">
            <v>0.19020000000000001</v>
          </cell>
          <cell r="D1427">
            <v>3.31557031906758</v>
          </cell>
          <cell r="E1427">
            <v>3.1794112368156702</v>
          </cell>
          <cell r="F1427">
            <v>2.5669</v>
          </cell>
          <cell r="G1427">
            <v>2.5642</v>
          </cell>
        </row>
        <row r="1428">
          <cell r="A1428">
            <v>37140</v>
          </cell>
          <cell r="B1428">
            <v>1426</v>
          </cell>
          <cell r="C1428">
            <v>0.19020000000000001</v>
          </cell>
          <cell r="D1428">
            <v>3.3178620412721198</v>
          </cell>
          <cell r="E1428">
            <v>3.1815319295459199</v>
          </cell>
          <cell r="F1428">
            <v>2.5926999999999998</v>
          </cell>
          <cell r="G1428">
            <v>2.5669</v>
          </cell>
        </row>
        <row r="1429">
          <cell r="A1429">
            <v>37144</v>
          </cell>
          <cell r="B1429">
            <v>1427</v>
          </cell>
          <cell r="C1429">
            <v>0.19039999999999999</v>
          </cell>
          <cell r="D1429">
            <v>3.3201553475150498</v>
          </cell>
          <cell r="E1429">
            <v>3.18365403679518</v>
          </cell>
          <cell r="F1429">
            <v>2.6013000000000002</v>
          </cell>
          <cell r="G1429">
            <v>2.5926999999999998</v>
          </cell>
        </row>
        <row r="1430">
          <cell r="A1430">
            <v>37145</v>
          </cell>
          <cell r="B1430">
            <v>1428</v>
          </cell>
          <cell r="C1430">
            <v>0.19030000000000002</v>
          </cell>
          <cell r="D1430">
            <v>3.3224524301937799</v>
          </cell>
          <cell r="E1430">
            <v>3.18577958717621</v>
          </cell>
          <cell r="F1430">
            <v>2.6368999999999998</v>
          </cell>
          <cell r="G1430">
            <v>2.6013000000000002</v>
          </cell>
        </row>
        <row r="1431">
          <cell r="A1431">
            <v>37146</v>
          </cell>
          <cell r="B1431">
            <v>1429</v>
          </cell>
          <cell r="C1431">
            <v>0.19030000000000002</v>
          </cell>
          <cell r="D1431">
            <v>3.3247500057228301</v>
          </cell>
          <cell r="E1431">
            <v>3.1879055421586</v>
          </cell>
          <cell r="F1431">
            <v>2.6741000000000001</v>
          </cell>
          <cell r="G1431">
            <v>2.6368999999999998</v>
          </cell>
        </row>
        <row r="1432">
          <cell r="A1432">
            <v>37147</v>
          </cell>
          <cell r="B1432">
            <v>1430</v>
          </cell>
          <cell r="C1432">
            <v>0.19020000000000001</v>
          </cell>
          <cell r="D1432">
            <v>3.3270491700942899</v>
          </cell>
          <cell r="E1432">
            <v>3.19003291584698</v>
          </cell>
          <cell r="F1432">
            <v>2.6978</v>
          </cell>
          <cell r="G1432">
            <v>2.6741000000000001</v>
          </cell>
        </row>
        <row r="1433">
          <cell r="A1433">
            <v>37148</v>
          </cell>
          <cell r="B1433">
            <v>1431</v>
          </cell>
          <cell r="C1433">
            <v>0.19039999999999999</v>
          </cell>
          <cell r="D1433">
            <v>3.3293488264806599</v>
          </cell>
          <cell r="E1433">
            <v>3.1921606933221098</v>
          </cell>
          <cell r="F1433">
            <v>2.6985999999999999</v>
          </cell>
          <cell r="G1433">
            <v>2.6978</v>
          </cell>
        </row>
        <row r="1434">
          <cell r="A1434">
            <v>37151</v>
          </cell>
          <cell r="B1434">
            <v>1432</v>
          </cell>
          <cell r="C1434">
            <v>0.19039999999999999</v>
          </cell>
          <cell r="D1434">
            <v>3.3316522697597502</v>
          </cell>
          <cell r="E1434">
            <v>3.1942919231289899</v>
          </cell>
          <cell r="F1434">
            <v>2.6678999999999999</v>
          </cell>
          <cell r="G1434">
            <v>2.6985999999999999</v>
          </cell>
        </row>
        <row r="1435">
          <cell r="A1435">
            <v>37152</v>
          </cell>
          <cell r="B1435">
            <v>1433</v>
          </cell>
          <cell r="C1435">
            <v>0.19039999999999999</v>
          </cell>
          <cell r="D1435">
            <v>3.3339573066991099</v>
          </cell>
          <cell r="E1435">
            <v>3.19642457584058</v>
          </cell>
          <cell r="F1435">
            <v>2.6793</v>
          </cell>
          <cell r="G1435">
            <v>2.6678999999999999</v>
          </cell>
        </row>
        <row r="1436">
          <cell r="A1436">
            <v>37153</v>
          </cell>
          <cell r="B1436">
            <v>1434</v>
          </cell>
          <cell r="C1436">
            <v>0.19030000000000002</v>
          </cell>
          <cell r="D1436">
            <v>3.33626393840132</v>
          </cell>
          <cell r="E1436">
            <v>3.1985586524068701</v>
          </cell>
          <cell r="F1436">
            <v>2.7065000000000001</v>
          </cell>
          <cell r="G1436">
            <v>2.6793</v>
          </cell>
        </row>
        <row r="1437">
          <cell r="A1437">
            <v>37154</v>
          </cell>
          <cell r="B1437">
            <v>1435</v>
          </cell>
          <cell r="C1437">
            <v>0.19030000000000002</v>
          </cell>
          <cell r="D1437">
            <v>3.3385710650026401</v>
          </cell>
          <cell r="E1437">
            <v>3.2006931351975001</v>
          </cell>
          <cell r="F1437">
            <v>2.7322000000000002</v>
          </cell>
          <cell r="G1437">
            <v>2.7065000000000001</v>
          </cell>
        </row>
        <row r="1438">
          <cell r="A1438">
            <v>37155</v>
          </cell>
          <cell r="B1438">
            <v>1436</v>
          </cell>
          <cell r="C1438">
            <v>0.1905</v>
          </cell>
          <cell r="D1438">
            <v>3.3408797870512199</v>
          </cell>
          <cell r="E1438">
            <v>3.2028290423849501</v>
          </cell>
          <cell r="F1438">
            <v>2.8007</v>
          </cell>
          <cell r="G1438">
            <v>2.7322000000000002</v>
          </cell>
        </row>
        <row r="1439">
          <cell r="A1439">
            <v>37158</v>
          </cell>
          <cell r="B1439">
            <v>1437</v>
          </cell>
          <cell r="C1439">
            <v>0.19039999999999999</v>
          </cell>
          <cell r="D1439">
            <v>3.3431923440398199</v>
          </cell>
          <cell r="E1439">
            <v>3.2049684457088801</v>
          </cell>
          <cell r="F1439">
            <v>2.7675000000000001</v>
          </cell>
          <cell r="G1439">
            <v>2.8007</v>
          </cell>
        </row>
        <row r="1440">
          <cell r="A1440">
            <v>37159</v>
          </cell>
          <cell r="B1440">
            <v>1438</v>
          </cell>
          <cell r="C1440">
            <v>0.19059999999999999</v>
          </cell>
          <cell r="D1440">
            <v>3.34550536509497</v>
          </cell>
          <cell r="E1440">
            <v>3.2071082265463202</v>
          </cell>
          <cell r="F1440">
            <v>2.7132999999999998</v>
          </cell>
          <cell r="G1440">
            <v>2.7675000000000001</v>
          </cell>
        </row>
        <row r="1441">
          <cell r="A1441">
            <v>37160</v>
          </cell>
          <cell r="B1441">
            <v>1439</v>
          </cell>
          <cell r="C1441">
            <v>0.19079999999999997</v>
          </cell>
          <cell r="D1441">
            <v>3.3478222279254601</v>
          </cell>
          <cell r="E1441">
            <v>3.2092515095533498</v>
          </cell>
          <cell r="F1441">
            <v>2.7263999999999999</v>
          </cell>
          <cell r="G1441">
            <v>2.7132999999999998</v>
          </cell>
        </row>
        <row r="1442">
          <cell r="A1442">
            <v>37161</v>
          </cell>
          <cell r="B1442">
            <v>1440</v>
          </cell>
          <cell r="C1442">
            <v>0.19089999999999999</v>
          </cell>
          <cell r="D1442">
            <v>3.3501429382938599</v>
          </cell>
          <cell r="E1442">
            <v>3.21139829983965</v>
          </cell>
          <cell r="F1442">
            <v>2.7050000000000001</v>
          </cell>
          <cell r="G1442">
            <v>2.7263999999999999</v>
          </cell>
        </row>
        <row r="1443">
          <cell r="A1443">
            <v>37162</v>
          </cell>
          <cell r="B1443">
            <v>1441</v>
          </cell>
          <cell r="C1443">
            <v>0.19089999999999999</v>
          </cell>
          <cell r="D1443">
            <v>3.35246636292585</v>
          </cell>
          <cell r="E1443">
            <v>3.21354754886534</v>
          </cell>
          <cell r="F1443">
            <v>2.6713</v>
          </cell>
          <cell r="G1443">
            <v>2.7050000000000001</v>
          </cell>
        </row>
        <row r="1444">
          <cell r="A1444">
            <v>37165</v>
          </cell>
          <cell r="B1444">
            <v>1442</v>
          </cell>
          <cell r="C1444">
            <v>0.191</v>
          </cell>
          <cell r="D1444">
            <v>3.3547913989225302</v>
          </cell>
          <cell r="E1444">
            <v>3.2156982362897999</v>
          </cell>
          <cell r="F1444">
            <v>2.6865999999999999</v>
          </cell>
          <cell r="G1444">
            <v>2.6713</v>
          </cell>
        </row>
        <row r="1445">
          <cell r="A1445">
            <v>37166</v>
          </cell>
          <cell r="B1445">
            <v>1443</v>
          </cell>
          <cell r="C1445">
            <v>0.19109999999999999</v>
          </cell>
          <cell r="D1445">
            <v>3.3571191544825898</v>
          </cell>
          <cell r="E1445">
            <v>3.21785138711479</v>
          </cell>
          <cell r="F1445">
            <v>2.7038000000000002</v>
          </cell>
          <cell r="G1445">
            <v>2.6865999999999999</v>
          </cell>
        </row>
        <row r="1446">
          <cell r="A1446">
            <v>37167</v>
          </cell>
          <cell r="B1446">
            <v>1444</v>
          </cell>
          <cell r="C1446">
            <v>0.19109999999999999</v>
          </cell>
          <cell r="D1446">
            <v>3.3594496665996298</v>
          </cell>
          <cell r="E1446">
            <v>3.2200070354125701</v>
          </cell>
          <cell r="F1446">
            <v>2.7286999999999999</v>
          </cell>
          <cell r="G1446">
            <v>2.7038000000000002</v>
          </cell>
        </row>
        <row r="1447">
          <cell r="A1447">
            <v>37168</v>
          </cell>
          <cell r="B1447">
            <v>1445</v>
          </cell>
          <cell r="C1447">
            <v>0.19089999999999999</v>
          </cell>
          <cell r="D1447">
            <v>3.36178179655818</v>
          </cell>
          <cell r="E1447">
            <v>3.2221641277856099</v>
          </cell>
          <cell r="F1447">
            <v>2.7326000000000001</v>
          </cell>
          <cell r="G1447">
            <v>2.7286999999999999</v>
          </cell>
        </row>
        <row r="1448">
          <cell r="A1448">
            <v>37169</v>
          </cell>
          <cell r="B1448">
            <v>1446</v>
          </cell>
          <cell r="C1448">
            <v>0.19079999999999997</v>
          </cell>
          <cell r="D1448">
            <v>3.3641132930875499</v>
          </cell>
          <cell r="E1448">
            <v>3.2243205819110901</v>
          </cell>
          <cell r="F1448">
            <v>2.754</v>
          </cell>
          <cell r="G1448">
            <v>2.7326000000000001</v>
          </cell>
        </row>
        <row r="1449">
          <cell r="A1449">
            <v>37172</v>
          </cell>
          <cell r="B1449">
            <v>1447</v>
          </cell>
          <cell r="C1449">
            <v>0.19070000000000001</v>
          </cell>
          <cell r="D1449">
            <v>3.3664452964223202</v>
          </cell>
          <cell r="E1449">
            <v>3.2264774524725102</v>
          </cell>
          <cell r="F1449">
            <v>2.7827999999999999</v>
          </cell>
          <cell r="G1449">
            <v>2.754</v>
          </cell>
        </row>
        <row r="1450">
          <cell r="A1450">
            <v>37173</v>
          </cell>
          <cell r="B1450">
            <v>1448</v>
          </cell>
          <cell r="C1450">
            <v>0.19059999999999999</v>
          </cell>
          <cell r="D1450">
            <v>3.3687777717104002</v>
          </cell>
          <cell r="E1450">
            <v>3.22863470723936</v>
          </cell>
          <cell r="F1450">
            <v>2.7797000000000001</v>
          </cell>
          <cell r="G1450">
            <v>2.7827999999999999</v>
          </cell>
        </row>
        <row r="1451">
          <cell r="A1451">
            <v>37174</v>
          </cell>
          <cell r="B1451">
            <v>1449</v>
          </cell>
          <cell r="C1451">
            <v>0.19039999999999999</v>
          </cell>
          <cell r="D1451">
            <v>3.3711107513806402</v>
          </cell>
          <cell r="E1451">
            <v>3.2307923762093802</v>
          </cell>
          <cell r="F1451">
            <v>2.7784</v>
          </cell>
          <cell r="G1451">
            <v>2.7797000000000001</v>
          </cell>
        </row>
        <row r="1452">
          <cell r="A1452">
            <v>37175</v>
          </cell>
          <cell r="B1452">
            <v>1450</v>
          </cell>
          <cell r="C1452">
            <v>0.19039999999999999</v>
          </cell>
          <cell r="D1452">
            <v>3.3734430880650899</v>
          </cell>
          <cell r="E1452">
            <v>3.2329493982623201</v>
          </cell>
          <cell r="F1452">
            <v>2.7799</v>
          </cell>
          <cell r="G1452">
            <v>2.7784</v>
          </cell>
        </row>
        <row r="1453">
          <cell r="A1453">
            <v>37179</v>
          </cell>
          <cell r="B1453">
            <v>1451</v>
          </cell>
          <cell r="C1453">
            <v>0.19039999999999999</v>
          </cell>
          <cell r="D1453">
            <v>3.3757770383999999</v>
          </cell>
          <cell r="E1453">
            <v>3.2351078604400301</v>
          </cell>
          <cell r="F1453">
            <v>2.7789999999999999</v>
          </cell>
          <cell r="G1453">
            <v>2.7799</v>
          </cell>
        </row>
        <row r="1454">
          <cell r="A1454">
            <v>37180</v>
          </cell>
          <cell r="B1454">
            <v>1452</v>
          </cell>
          <cell r="C1454">
            <v>0.19030000000000002</v>
          </cell>
          <cell r="D1454">
            <v>3.3781126035017901</v>
          </cell>
          <cell r="E1454">
            <v>3.2372677637040002</v>
          </cell>
          <cell r="F1454">
            <v>2.7526000000000002</v>
          </cell>
          <cell r="G1454">
            <v>2.7789999999999999</v>
          </cell>
        </row>
        <row r="1455">
          <cell r="A1455">
            <v>37181</v>
          </cell>
          <cell r="B1455">
            <v>1453</v>
          </cell>
          <cell r="C1455">
            <v>0.19020000000000001</v>
          </cell>
          <cell r="D1455">
            <v>3.3804486697104901</v>
          </cell>
          <cell r="E1455">
            <v>3.2394280781084501</v>
          </cell>
          <cell r="F1455">
            <v>2.7210999999999999</v>
          </cell>
          <cell r="G1455">
            <v>2.7526000000000002</v>
          </cell>
        </row>
        <row r="1456">
          <cell r="A1456">
            <v>37182</v>
          </cell>
          <cell r="B1456">
            <v>1454</v>
          </cell>
          <cell r="C1456">
            <v>0.19039999999999999</v>
          </cell>
          <cell r="D1456">
            <v>3.38278523583099</v>
          </cell>
          <cell r="E1456">
            <v>3.2415888025519699</v>
          </cell>
          <cell r="F1456">
            <v>2.7425000000000002</v>
          </cell>
          <cell r="G1456">
            <v>2.7210999999999999</v>
          </cell>
        </row>
        <row r="1457">
          <cell r="A1457">
            <v>37183</v>
          </cell>
          <cell r="B1457">
            <v>1455</v>
          </cell>
          <cell r="C1457">
            <v>0.19030000000000002</v>
          </cell>
          <cell r="D1457">
            <v>3.3851256496242499</v>
          </cell>
          <cell r="E1457">
            <v>3.2437530327838902</v>
          </cell>
          <cell r="F1457">
            <v>2.7572999999999999</v>
          </cell>
          <cell r="G1457">
            <v>2.7425000000000002</v>
          </cell>
        </row>
        <row r="1458">
          <cell r="A1458">
            <v>37186</v>
          </cell>
          <cell r="B1458">
            <v>1456</v>
          </cell>
          <cell r="C1458">
            <v>0.19030000000000002</v>
          </cell>
          <cell r="D1458">
            <v>3.38746656556473</v>
          </cell>
          <cell r="E1458">
            <v>3.2459176749799301</v>
          </cell>
          <cell r="F1458">
            <v>2.7176</v>
          </cell>
          <cell r="G1458">
            <v>2.7572999999999999</v>
          </cell>
        </row>
        <row r="1459">
          <cell r="A1459">
            <v>37187</v>
          </cell>
          <cell r="B1459">
            <v>1457</v>
          </cell>
          <cell r="C1459">
            <v>0.19039999999999999</v>
          </cell>
          <cell r="D1459">
            <v>3.38980910031882</v>
          </cell>
          <cell r="E1459">
            <v>3.24808376169897</v>
          </cell>
          <cell r="F1459">
            <v>2.7168000000000001</v>
          </cell>
          <cell r="G1459">
            <v>2.7176</v>
          </cell>
        </row>
        <row r="1460">
          <cell r="A1460">
            <v>37188</v>
          </cell>
          <cell r="B1460">
            <v>1458</v>
          </cell>
          <cell r="C1460">
            <v>0.19039999999999999</v>
          </cell>
          <cell r="D1460">
            <v>3.39215437364297</v>
          </cell>
          <cell r="E1460">
            <v>3.2502523282572402</v>
          </cell>
          <cell r="F1460">
            <v>2.7437999999999998</v>
          </cell>
          <cell r="G1460">
            <v>2.7168000000000001</v>
          </cell>
        </row>
        <row r="1461">
          <cell r="A1461">
            <v>37189</v>
          </cell>
          <cell r="B1461">
            <v>1459</v>
          </cell>
          <cell r="C1461">
            <v>0.19030000000000002</v>
          </cell>
          <cell r="D1461">
            <v>3.39450126956792</v>
          </cell>
          <cell r="E1461">
            <v>3.2524223426479102</v>
          </cell>
          <cell r="F1461">
            <v>2.7427999999999999</v>
          </cell>
          <cell r="G1461">
            <v>2.7437999999999998</v>
          </cell>
        </row>
        <row r="1462">
          <cell r="A1462">
            <v>37190</v>
          </cell>
          <cell r="B1462">
            <v>1460</v>
          </cell>
          <cell r="C1462">
            <v>0.19020000000000001</v>
          </cell>
          <cell r="D1462">
            <v>3.3968486690308599</v>
          </cell>
          <cell r="E1462">
            <v>3.2545927701037298</v>
          </cell>
          <cell r="F1462">
            <v>2.7290000000000001</v>
          </cell>
          <cell r="G1462">
            <v>2.7427999999999999</v>
          </cell>
        </row>
        <row r="1463">
          <cell r="A1463">
            <v>37193</v>
          </cell>
          <cell r="B1463">
            <v>1461</v>
          </cell>
          <cell r="C1463">
            <v>0.19039999999999999</v>
          </cell>
          <cell r="D1463">
            <v>3.39919657083089</v>
          </cell>
          <cell r="E1463">
            <v>3.25676360951813</v>
          </cell>
          <cell r="F1463">
            <v>2.7246000000000001</v>
          </cell>
          <cell r="G1463">
            <v>2.7290000000000001</v>
          </cell>
        </row>
        <row r="1464">
          <cell r="A1464">
            <v>37194</v>
          </cell>
          <cell r="B1464">
            <v>1462</v>
          </cell>
          <cell r="C1464">
            <v>0.19030000000000002</v>
          </cell>
          <cell r="D1464">
            <v>3.40154833897039</v>
          </cell>
          <cell r="E1464">
            <v>3.2589379711325299</v>
          </cell>
          <cell r="F1464">
            <v>2.7231000000000001</v>
          </cell>
          <cell r="G1464">
            <v>2.7246000000000001</v>
          </cell>
        </row>
        <row r="1465">
          <cell r="A1465">
            <v>37195</v>
          </cell>
          <cell r="B1465">
            <v>1463</v>
          </cell>
          <cell r="C1465">
            <v>0.19030000000000002</v>
          </cell>
          <cell r="D1465">
            <v>3.4039006116932402</v>
          </cell>
          <cell r="E1465">
            <v>3.2611127466395802</v>
          </cell>
          <cell r="F1465">
            <v>2.7071000000000001</v>
          </cell>
          <cell r="G1465">
            <v>2.7231000000000001</v>
          </cell>
        </row>
        <row r="1466">
          <cell r="A1466">
            <v>37196</v>
          </cell>
          <cell r="B1466">
            <v>1464</v>
          </cell>
          <cell r="C1466">
            <v>0.19030000000000002</v>
          </cell>
          <cell r="D1466">
            <v>3.4062545110832398</v>
          </cell>
          <cell r="E1466">
            <v>3.2632889734318402</v>
          </cell>
          <cell r="F1466">
            <v>2.6819999999999999</v>
          </cell>
          <cell r="G1466">
            <v>2.7071000000000001</v>
          </cell>
        </row>
        <row r="1467">
          <cell r="A1467">
            <v>37200</v>
          </cell>
          <cell r="B1467">
            <v>1465</v>
          </cell>
          <cell r="C1467">
            <v>0.19039999999999999</v>
          </cell>
          <cell r="D1467">
            <v>3.40861003826529</v>
          </cell>
          <cell r="E1467">
            <v>3.2654666524778002</v>
          </cell>
          <cell r="F1467">
            <v>2.6208</v>
          </cell>
          <cell r="G1467">
            <v>2.6819999999999999</v>
          </cell>
        </row>
        <row r="1468">
          <cell r="A1468">
            <v>37201</v>
          </cell>
          <cell r="B1468">
            <v>1466</v>
          </cell>
          <cell r="C1468">
            <v>0.19039999999999999</v>
          </cell>
          <cell r="D1468">
            <v>3.41096831920636</v>
          </cell>
          <cell r="E1468">
            <v>3.2676468246344501</v>
          </cell>
          <cell r="F1468">
            <v>2.6002999999999998</v>
          </cell>
          <cell r="G1468">
            <v>2.6208</v>
          </cell>
        </row>
        <row r="1469">
          <cell r="A1469">
            <v>37202</v>
          </cell>
          <cell r="B1469">
            <v>1467</v>
          </cell>
          <cell r="C1469">
            <v>0.1905</v>
          </cell>
          <cell r="D1469">
            <v>3.4133282317476898</v>
          </cell>
          <cell r="E1469">
            <v>3.2698284523719199</v>
          </cell>
          <cell r="F1469">
            <v>2.6055000000000001</v>
          </cell>
          <cell r="G1469">
            <v>2.6002999999999998</v>
          </cell>
        </row>
        <row r="1470">
          <cell r="A1470">
            <v>37203</v>
          </cell>
          <cell r="B1470">
            <v>1468</v>
          </cell>
          <cell r="C1470">
            <v>0.19039999999999999</v>
          </cell>
          <cell r="D1470">
            <v>3.41569093754971</v>
          </cell>
          <cell r="E1470">
            <v>3.27201260949274</v>
          </cell>
          <cell r="F1470">
            <v>2.5571000000000002</v>
          </cell>
          <cell r="G1470">
            <v>2.6055000000000001</v>
          </cell>
        </row>
        <row r="1471">
          <cell r="A1471">
            <v>37204</v>
          </cell>
          <cell r="B1471">
            <v>1469</v>
          </cell>
          <cell r="C1471">
            <v>0.1905</v>
          </cell>
          <cell r="D1471">
            <v>3.41805411748176</v>
          </cell>
          <cell r="E1471">
            <v>3.2741971520241999</v>
          </cell>
          <cell r="F1471">
            <v>2.5347</v>
          </cell>
          <cell r="G1471">
            <v>2.5571000000000002</v>
          </cell>
        </row>
        <row r="1472">
          <cell r="A1472">
            <v>37207</v>
          </cell>
          <cell r="B1472">
            <v>1470</v>
          </cell>
          <cell r="C1472">
            <v>0.1905</v>
          </cell>
          <cell r="D1472">
            <v>3.4204200945418801</v>
          </cell>
          <cell r="E1472">
            <v>3.27638422731843</v>
          </cell>
          <cell r="F1472">
            <v>2.5501999999999998</v>
          </cell>
          <cell r="G1472">
            <v>2.5347</v>
          </cell>
        </row>
        <row r="1473">
          <cell r="A1473">
            <v>37208</v>
          </cell>
          <cell r="B1473">
            <v>1471</v>
          </cell>
          <cell r="C1473">
            <v>0.19039999999999999</v>
          </cell>
          <cell r="D1473">
            <v>3.4227877093313199</v>
          </cell>
          <cell r="E1473">
            <v>3.27857276351991</v>
          </cell>
          <cell r="F1473">
            <v>2.5270000000000001</v>
          </cell>
          <cell r="G1473">
            <v>2.5501999999999998</v>
          </cell>
        </row>
        <row r="1474">
          <cell r="A1474">
            <v>37209</v>
          </cell>
          <cell r="B1474">
            <v>1472</v>
          </cell>
          <cell r="C1474">
            <v>0.1905</v>
          </cell>
          <cell r="D1474">
            <v>3.4251557992358999</v>
          </cell>
          <cell r="E1474">
            <v>3.2807616859047499</v>
          </cell>
          <cell r="F1474">
            <v>2.5299</v>
          </cell>
          <cell r="G1474">
            <v>2.5270000000000001</v>
          </cell>
        </row>
        <row r="1475">
          <cell r="A1475">
            <v>37211</v>
          </cell>
          <cell r="B1475">
            <v>1473</v>
          </cell>
          <cell r="C1475">
            <v>0.1905</v>
          </cell>
          <cell r="D1475">
            <v>3.4275266920801299</v>
          </cell>
          <cell r="E1475">
            <v>3.28295314613037</v>
          </cell>
          <cell r="F1475">
            <v>2.5392000000000001</v>
          </cell>
          <cell r="G1475">
            <v>2.5299</v>
          </cell>
        </row>
        <row r="1476">
          <cell r="A1476">
            <v>37214</v>
          </cell>
          <cell r="B1476">
            <v>1474</v>
          </cell>
          <cell r="C1476">
            <v>0.1905</v>
          </cell>
          <cell r="D1476">
            <v>3.4298992260563899</v>
          </cell>
          <cell r="E1476">
            <v>3.2851460701922499</v>
          </cell>
          <cell r="F1476">
            <v>2.5154000000000001</v>
          </cell>
          <cell r="G1476">
            <v>2.5392000000000001</v>
          </cell>
        </row>
        <row r="1477">
          <cell r="A1477">
            <v>37215</v>
          </cell>
          <cell r="B1477">
            <v>1475</v>
          </cell>
          <cell r="C1477">
            <v>0.1905</v>
          </cell>
          <cell r="D1477">
            <v>3.43227340230067</v>
          </cell>
          <cell r="E1477">
            <v>3.2873404590681901</v>
          </cell>
          <cell r="F1477">
            <v>2.5350000000000001</v>
          </cell>
          <cell r="G1477">
            <v>2.5154000000000001</v>
          </cell>
        </row>
        <row r="1478">
          <cell r="A1478">
            <v>37216</v>
          </cell>
          <cell r="B1478">
            <v>1476</v>
          </cell>
          <cell r="C1478">
            <v>0.19030000000000002</v>
          </cell>
          <cell r="D1478">
            <v>3.4346492219497402</v>
          </cell>
          <cell r="E1478">
            <v>3.2895363137366598</v>
          </cell>
          <cell r="F1478">
            <v>2.5411000000000001</v>
          </cell>
          <cell r="G1478">
            <v>2.5350000000000001</v>
          </cell>
        </row>
        <row r="1479">
          <cell r="A1479">
            <v>37217</v>
          </cell>
          <cell r="B1479">
            <v>1477</v>
          </cell>
          <cell r="C1479">
            <v>0.1905</v>
          </cell>
          <cell r="D1479">
            <v>3.4370243849261999</v>
          </cell>
          <cell r="E1479">
            <v>3.2917315083270502</v>
          </cell>
          <cell r="F1479">
            <v>2.5383</v>
          </cell>
          <cell r="G1479">
            <v>2.5411000000000001</v>
          </cell>
        </row>
        <row r="1480">
          <cell r="A1480">
            <v>37218</v>
          </cell>
          <cell r="B1480">
            <v>1478</v>
          </cell>
          <cell r="C1480">
            <v>0.1905</v>
          </cell>
          <cell r="D1480">
            <v>3.4394034932054498</v>
          </cell>
          <cell r="E1480">
            <v>3.29393029609786</v>
          </cell>
          <cell r="F1480">
            <v>2.5133999999999999</v>
          </cell>
          <cell r="G1480">
            <v>2.5383</v>
          </cell>
        </row>
        <row r="1481">
          <cell r="A1481">
            <v>37221</v>
          </cell>
          <cell r="B1481">
            <v>1479</v>
          </cell>
          <cell r="C1481">
            <v>0.1905</v>
          </cell>
          <cell r="D1481">
            <v>3.44178424830345</v>
          </cell>
          <cell r="E1481">
            <v>3.2961305525995401</v>
          </cell>
          <cell r="F1481">
            <v>2.4893999999999998</v>
          </cell>
          <cell r="G1481">
            <v>2.5133999999999999</v>
          </cell>
        </row>
        <row r="1482">
          <cell r="A1482">
            <v>37222</v>
          </cell>
          <cell r="B1482">
            <v>1480</v>
          </cell>
          <cell r="C1482">
            <v>0.1905</v>
          </cell>
          <cell r="D1482">
            <v>3.4441666513601299</v>
          </cell>
          <cell r="E1482">
            <v>3.2983322788131502</v>
          </cell>
          <cell r="F1482">
            <v>2.4603999999999999</v>
          </cell>
          <cell r="G1482">
            <v>2.4893999999999998</v>
          </cell>
        </row>
        <row r="1483">
          <cell r="A1483">
            <v>37223</v>
          </cell>
          <cell r="B1483">
            <v>1481</v>
          </cell>
          <cell r="C1483">
            <v>0.1905</v>
          </cell>
          <cell r="D1483">
            <v>3.4465507035162002</v>
          </cell>
          <cell r="E1483">
            <v>3.3005354757204302</v>
          </cell>
          <cell r="F1483">
            <v>2.4857</v>
          </cell>
          <cell r="G1483">
            <v>2.4603999999999999</v>
          </cell>
        </row>
        <row r="1484">
          <cell r="A1484">
            <v>37224</v>
          </cell>
          <cell r="B1484">
            <v>1482</v>
          </cell>
          <cell r="C1484">
            <v>0.1905</v>
          </cell>
          <cell r="D1484">
            <v>3.44893640591317</v>
          </cell>
          <cell r="E1484">
            <v>3.3027401443037498</v>
          </cell>
          <cell r="F1484">
            <v>2.5072000000000001</v>
          </cell>
          <cell r="G1484">
            <v>2.4857</v>
          </cell>
        </row>
        <row r="1485">
          <cell r="A1485">
            <v>37225</v>
          </cell>
          <cell r="B1485">
            <v>1483</v>
          </cell>
          <cell r="C1485">
            <v>0.19059999999999999</v>
          </cell>
          <cell r="D1485">
            <v>3.4513237596933402</v>
          </cell>
          <cell r="E1485">
            <v>3.3049462855461602</v>
          </cell>
          <cell r="F1485">
            <v>2.5287000000000002</v>
          </cell>
          <cell r="G1485">
            <v>2.5072000000000001</v>
          </cell>
        </row>
        <row r="1486">
          <cell r="A1486">
            <v>37228</v>
          </cell>
          <cell r="B1486">
            <v>1484</v>
          </cell>
          <cell r="C1486">
            <v>0.19059999999999999</v>
          </cell>
          <cell r="D1486">
            <v>3.4537139049366399</v>
          </cell>
          <cell r="E1486">
            <v>3.3071549528915001</v>
          </cell>
          <cell r="F1486">
            <v>2.4672000000000001</v>
          </cell>
          <cell r="G1486">
            <v>2.5287000000000002</v>
          </cell>
        </row>
        <row r="1487">
          <cell r="A1487">
            <v>37229</v>
          </cell>
          <cell r="B1487">
            <v>1485</v>
          </cell>
          <cell r="C1487">
            <v>0.19059999999999999</v>
          </cell>
          <cell r="D1487">
            <v>3.4561057054272299</v>
          </cell>
          <cell r="E1487">
            <v>3.3093650962703398</v>
          </cell>
          <cell r="F1487">
            <v>2.4289000000000001</v>
          </cell>
          <cell r="G1487">
            <v>2.4672000000000001</v>
          </cell>
        </row>
        <row r="1488">
          <cell r="A1488">
            <v>37230</v>
          </cell>
          <cell r="B1488">
            <v>1486</v>
          </cell>
          <cell r="C1488">
            <v>0.19079999999999997</v>
          </cell>
          <cell r="D1488">
            <v>3.4584991623114099</v>
          </cell>
          <cell r="E1488">
            <v>3.3115767166691099</v>
          </cell>
          <cell r="F1488">
            <v>2.4306000000000001</v>
          </cell>
          <cell r="G1488">
            <v>2.4289000000000001</v>
          </cell>
        </row>
        <row r="1489">
          <cell r="A1489">
            <v>37231</v>
          </cell>
          <cell r="B1489">
            <v>1487</v>
          </cell>
          <cell r="C1489">
            <v>0.19070000000000001</v>
          </cell>
          <cell r="D1489">
            <v>3.4608965939307201</v>
          </cell>
          <cell r="E1489">
            <v>3.3137919561748101</v>
          </cell>
          <cell r="F1489">
            <v>2.4434999999999998</v>
          </cell>
          <cell r="G1489">
            <v>2.4306000000000001</v>
          </cell>
        </row>
        <row r="1490">
          <cell r="A1490">
            <v>37232</v>
          </cell>
          <cell r="B1490">
            <v>1488</v>
          </cell>
          <cell r="C1490">
            <v>0.19070000000000001</v>
          </cell>
          <cell r="D1490">
            <v>3.4632945107447899</v>
          </cell>
          <cell r="E1490">
            <v>3.3160075902832502</v>
          </cell>
          <cell r="F1490">
            <v>2.4005000000000001</v>
          </cell>
          <cell r="G1490">
            <v>2.4434999999999998</v>
          </cell>
        </row>
        <row r="1491">
          <cell r="A1491">
            <v>37235</v>
          </cell>
          <cell r="B1491">
            <v>1489</v>
          </cell>
          <cell r="C1491">
            <v>0.19059999999999999</v>
          </cell>
          <cell r="D1491">
            <v>3.4656940889794998</v>
          </cell>
          <cell r="E1491">
            <v>3.3182247057865899</v>
          </cell>
          <cell r="F1491">
            <v>2.3578999999999999</v>
          </cell>
          <cell r="G1491">
            <v>2.4005000000000001</v>
          </cell>
        </row>
        <row r="1492">
          <cell r="A1492">
            <v>37236</v>
          </cell>
          <cell r="B1492">
            <v>1490</v>
          </cell>
          <cell r="C1492">
            <v>0.19070000000000001</v>
          </cell>
          <cell r="D1492">
            <v>3.4680941861069399</v>
          </cell>
          <cell r="E1492">
            <v>3.3204422469866501</v>
          </cell>
          <cell r="F1492">
            <v>2.3416999999999999</v>
          </cell>
          <cell r="G1492">
            <v>2.3578999999999999</v>
          </cell>
        </row>
        <row r="1493">
          <cell r="A1493">
            <v>37237</v>
          </cell>
          <cell r="B1493">
            <v>1491</v>
          </cell>
          <cell r="C1493">
            <v>0.19059999999999999</v>
          </cell>
          <cell r="D1493">
            <v>3.4704970898447298</v>
          </cell>
          <cell r="E1493">
            <v>3.32266232754536</v>
          </cell>
          <cell r="F1493">
            <v>2.3551000000000002</v>
          </cell>
          <cell r="G1493">
            <v>2.3416999999999999</v>
          </cell>
        </row>
        <row r="1494">
          <cell r="A1494">
            <v>37238</v>
          </cell>
          <cell r="B1494">
            <v>1492</v>
          </cell>
          <cell r="C1494">
            <v>0.19039999999999999</v>
          </cell>
          <cell r="D1494">
            <v>3.47290051319436</v>
          </cell>
          <cell r="E1494">
            <v>3.3248828343700998</v>
          </cell>
          <cell r="F1494">
            <v>2.3847</v>
          </cell>
          <cell r="G1494">
            <v>2.3551000000000002</v>
          </cell>
        </row>
        <row r="1495">
          <cell r="A1495">
            <v>37239</v>
          </cell>
          <cell r="B1495">
            <v>1493</v>
          </cell>
          <cell r="C1495">
            <v>0.19039999999999999</v>
          </cell>
          <cell r="D1495">
            <v>3.4753032741434202</v>
          </cell>
          <cell r="E1495">
            <v>3.3271026754375601</v>
          </cell>
          <cell r="F1495">
            <v>2.3839999999999999</v>
          </cell>
          <cell r="G1495">
            <v>2.3847</v>
          </cell>
        </row>
        <row r="1496">
          <cell r="A1496">
            <v>37242</v>
          </cell>
          <cell r="B1496">
            <v>1494</v>
          </cell>
          <cell r="C1496">
            <v>0.1905</v>
          </cell>
          <cell r="D1496">
            <v>3.4777076974666699</v>
          </cell>
          <cell r="E1496">
            <v>3.3293239985705898</v>
          </cell>
          <cell r="F1496">
            <v>2.3580000000000001</v>
          </cell>
          <cell r="G1496">
            <v>2.3839999999999999</v>
          </cell>
        </row>
        <row r="1497">
          <cell r="A1497">
            <v>37243</v>
          </cell>
          <cell r="B1497">
            <v>1495</v>
          </cell>
          <cell r="C1497">
            <v>0.1905</v>
          </cell>
          <cell r="D1497">
            <v>3.4801149667348601</v>
          </cell>
          <cell r="E1497">
            <v>3.33154789710989</v>
          </cell>
          <cell r="F1497">
            <v>2.343</v>
          </cell>
          <cell r="G1497">
            <v>2.3580000000000001</v>
          </cell>
        </row>
        <row r="1498">
          <cell r="A1498">
            <v>37244</v>
          </cell>
          <cell r="B1498">
            <v>1496</v>
          </cell>
          <cell r="C1498">
            <v>0.1905</v>
          </cell>
          <cell r="D1498">
            <v>3.48252390231483</v>
          </cell>
          <cell r="E1498">
            <v>3.3337732811533698</v>
          </cell>
          <cell r="F1498">
            <v>2.2930000000000001</v>
          </cell>
          <cell r="G1498">
            <v>2.343</v>
          </cell>
        </row>
        <row r="1499">
          <cell r="A1499">
            <v>37245</v>
          </cell>
          <cell r="B1499">
            <v>1497</v>
          </cell>
          <cell r="C1499">
            <v>0.1905</v>
          </cell>
          <cell r="D1499">
            <v>3.4849345053600098</v>
          </cell>
          <cell r="E1499">
            <v>3.3360001516933</v>
          </cell>
          <cell r="F1499">
            <v>2.3201999999999998</v>
          </cell>
          <cell r="G1499">
            <v>2.2930000000000001</v>
          </cell>
        </row>
        <row r="1500">
          <cell r="A1500">
            <v>37246</v>
          </cell>
          <cell r="B1500">
            <v>1498</v>
          </cell>
          <cell r="C1500">
            <v>0.19059999999999999</v>
          </cell>
          <cell r="D1500">
            <v>3.4873467770246198</v>
          </cell>
          <cell r="E1500">
            <v>3.3382285097226299</v>
          </cell>
          <cell r="F1500">
            <v>2.3311000000000002</v>
          </cell>
          <cell r="G1500">
            <v>2.3201999999999998</v>
          </cell>
        </row>
        <row r="1501">
          <cell r="A1501">
            <v>37249</v>
          </cell>
          <cell r="B1501">
            <v>1499</v>
          </cell>
          <cell r="C1501">
            <v>0.19059999999999999</v>
          </cell>
          <cell r="D1501">
            <v>3.4897618692881101</v>
          </cell>
          <cell r="E1501">
            <v>3.3404594192938202</v>
          </cell>
          <cell r="F1501">
            <v>2.3378000000000001</v>
          </cell>
          <cell r="G1501">
            <v>2.3311000000000002</v>
          </cell>
        </row>
        <row r="1502">
          <cell r="A1502">
            <v>37251</v>
          </cell>
          <cell r="B1502">
            <v>1500</v>
          </cell>
          <cell r="C1502">
            <v>0.19030000000000002</v>
          </cell>
          <cell r="D1502">
            <v>3.4921786340754499</v>
          </cell>
          <cell r="E1502">
            <v>3.3426918197628099</v>
          </cell>
          <cell r="F1502">
            <v>2.3144999999999998</v>
          </cell>
          <cell r="G1502">
            <v>2.3378000000000001</v>
          </cell>
        </row>
        <row r="1503">
          <cell r="A1503">
            <v>37252</v>
          </cell>
          <cell r="B1503">
            <v>1501</v>
          </cell>
          <cell r="C1503">
            <v>0.19020000000000001</v>
          </cell>
          <cell r="D1503">
            <v>3.4945935803662702</v>
          </cell>
          <cell r="E1503">
            <v>3.3449224864283398</v>
          </cell>
          <cell r="F1503">
            <v>2.3214999999999999</v>
          </cell>
          <cell r="G1503">
            <v>2.3144999999999998</v>
          </cell>
        </row>
        <row r="1504">
          <cell r="A1504">
            <v>37253</v>
          </cell>
          <cell r="B1504">
            <v>1502</v>
          </cell>
          <cell r="C1504">
            <v>0.19020000000000001</v>
          </cell>
          <cell r="D1504">
            <v>3.4970090434490202</v>
          </cell>
          <cell r="E1504">
            <v>3.34715357648617</v>
          </cell>
          <cell r="F1504">
            <v>2.3203999999999998</v>
          </cell>
          <cell r="G1504">
            <v>2.3214999999999999</v>
          </cell>
        </row>
        <row r="1505">
          <cell r="A1505">
            <v>37256</v>
          </cell>
          <cell r="B1505">
            <v>1503</v>
          </cell>
          <cell r="C1505">
            <v>0.19020000000000001</v>
          </cell>
          <cell r="D1505">
            <v>3.49942617609985</v>
          </cell>
          <cell r="E1505">
            <v>3.3493861546989101</v>
          </cell>
          <cell r="F1505">
            <v>2.3203999999999998</v>
          </cell>
          <cell r="G1505">
            <v>2.3203999999999998</v>
          </cell>
        </row>
        <row r="1506">
          <cell r="A1506">
            <v>37258</v>
          </cell>
          <cell r="B1506">
            <v>1504</v>
          </cell>
          <cell r="C1506">
            <v>0.19020000000000001</v>
          </cell>
          <cell r="D1506">
            <v>3.5018449794727702</v>
          </cell>
          <cell r="E1506">
            <v>3.35162022205918</v>
          </cell>
          <cell r="F1506">
            <v>2.3066</v>
          </cell>
          <cell r="G1506">
            <v>2.3203999999999998</v>
          </cell>
        </row>
        <row r="1507">
          <cell r="A1507">
            <v>37259</v>
          </cell>
          <cell r="B1507">
            <v>1505</v>
          </cell>
          <cell r="C1507">
            <v>0.19020000000000001</v>
          </cell>
          <cell r="D1507">
            <v>3.5042654547225802</v>
          </cell>
          <cell r="E1507">
            <v>3.3538557795602602</v>
          </cell>
          <cell r="F1507">
            <v>2.2932000000000001</v>
          </cell>
          <cell r="G1507">
            <v>2.3066</v>
          </cell>
        </row>
        <row r="1508">
          <cell r="A1508">
            <v>37260</v>
          </cell>
          <cell r="B1508">
            <v>1506</v>
          </cell>
          <cell r="C1508">
            <v>0.19030000000000002</v>
          </cell>
          <cell r="D1508">
            <v>3.5066876030048801</v>
          </cell>
          <cell r="E1508">
            <v>3.3560928281960698</v>
          </cell>
          <cell r="F1508">
            <v>2.3100999999999998</v>
          </cell>
          <cell r="G1508">
            <v>2.2932000000000001</v>
          </cell>
        </row>
        <row r="1509">
          <cell r="A1509">
            <v>37263</v>
          </cell>
          <cell r="B1509">
            <v>1507</v>
          </cell>
          <cell r="C1509">
            <v>0.19030000000000002</v>
          </cell>
          <cell r="D1509">
            <v>3.5091125826829899</v>
          </cell>
          <cell r="E1509">
            <v>3.35833243770898</v>
          </cell>
          <cell r="F1509">
            <v>2.3428</v>
          </cell>
          <cell r="G1509">
            <v>2.3100999999999998</v>
          </cell>
        </row>
        <row r="1510">
          <cell r="A1510">
            <v>37264</v>
          </cell>
          <cell r="B1510">
            <v>1508</v>
          </cell>
          <cell r="C1510">
            <v>0.19020000000000001</v>
          </cell>
          <cell r="D1510">
            <v>3.51153923930729</v>
          </cell>
          <cell r="E1510">
            <v>3.3605735417725602</v>
          </cell>
          <cell r="F1510">
            <v>2.3454000000000002</v>
          </cell>
          <cell r="G1510">
            <v>2.3428</v>
          </cell>
        </row>
        <row r="1511">
          <cell r="A1511">
            <v>37265</v>
          </cell>
          <cell r="B1511">
            <v>1509</v>
          </cell>
          <cell r="C1511">
            <v>0.19030000000000002</v>
          </cell>
          <cell r="D1511">
            <v>3.5139664152295</v>
          </cell>
          <cell r="E1511">
            <v>3.3628150712095102</v>
          </cell>
          <cell r="F1511">
            <v>2.3794</v>
          </cell>
          <cell r="G1511">
            <v>2.3454000000000002</v>
          </cell>
        </row>
        <row r="1512">
          <cell r="A1512">
            <v>37266</v>
          </cell>
          <cell r="B1512">
            <v>1510</v>
          </cell>
          <cell r="C1512">
            <v>0.19030000000000002</v>
          </cell>
          <cell r="D1512">
            <v>3.5163964284246201</v>
          </cell>
          <cell r="E1512">
            <v>3.3650591666529901</v>
          </cell>
          <cell r="F1512">
            <v>2.3896000000000002</v>
          </cell>
          <cell r="G1512">
            <v>2.3794</v>
          </cell>
        </row>
        <row r="1513">
          <cell r="A1513">
            <v>37267</v>
          </cell>
          <cell r="B1513">
            <v>1511</v>
          </cell>
          <cell r="C1513">
            <v>0.19020000000000001</v>
          </cell>
          <cell r="D1513">
            <v>3.5188281220467701</v>
          </cell>
          <cell r="E1513">
            <v>3.3673047596407102</v>
          </cell>
          <cell r="F1513">
            <v>2.4167999999999998</v>
          </cell>
          <cell r="G1513">
            <v>2.3896000000000002</v>
          </cell>
        </row>
        <row r="1514">
          <cell r="A1514">
            <v>37270</v>
          </cell>
          <cell r="B1514">
            <v>1512</v>
          </cell>
          <cell r="C1514">
            <v>0.19020000000000001</v>
          </cell>
          <cell r="D1514">
            <v>3.5212603360447301</v>
          </cell>
          <cell r="E1514">
            <v>3.3695507788538301</v>
          </cell>
          <cell r="F1514">
            <v>2.4072</v>
          </cell>
          <cell r="G1514">
            <v>2.4167999999999998</v>
          </cell>
        </row>
        <row r="1515">
          <cell r="A1515">
            <v>37271</v>
          </cell>
          <cell r="B1515">
            <v>1513</v>
          </cell>
          <cell r="C1515">
            <v>0.19020000000000001</v>
          </cell>
          <cell r="D1515">
            <v>3.5236942311889998</v>
          </cell>
          <cell r="E1515">
            <v>3.3717982961797301</v>
          </cell>
          <cell r="F1515">
            <v>2.3704999999999998</v>
          </cell>
          <cell r="G1515">
            <v>2.4072</v>
          </cell>
        </row>
        <row r="1516">
          <cell r="A1516">
            <v>37272</v>
          </cell>
          <cell r="B1516">
            <v>1514</v>
          </cell>
          <cell r="C1516">
            <v>0.19020000000000001</v>
          </cell>
          <cell r="D1516">
            <v>3.5261298086416</v>
          </cell>
          <cell r="E1516">
            <v>3.37404731261767</v>
          </cell>
          <cell r="F1516">
            <v>2.3866999999999998</v>
          </cell>
          <cell r="G1516">
            <v>2.3704999999999998</v>
          </cell>
        </row>
        <row r="1517">
          <cell r="A1517">
            <v>37273</v>
          </cell>
          <cell r="B1517">
            <v>1515</v>
          </cell>
          <cell r="C1517">
            <v>0.19020000000000001</v>
          </cell>
          <cell r="D1517">
            <v>3.5285670695653302</v>
          </cell>
          <cell r="E1517">
            <v>3.37629782916756</v>
          </cell>
          <cell r="F1517">
            <v>2.3641000000000001</v>
          </cell>
          <cell r="G1517">
            <v>2.3866999999999998</v>
          </cell>
        </row>
        <row r="1518">
          <cell r="A1518">
            <v>37274</v>
          </cell>
          <cell r="B1518">
            <v>1516</v>
          </cell>
          <cell r="C1518">
            <v>0.19020000000000001</v>
          </cell>
          <cell r="D1518">
            <v>3.5310060151238098</v>
          </cell>
          <cell r="E1518">
            <v>3.3785498468299999</v>
          </cell>
          <cell r="F1518">
            <v>2.3752</v>
          </cell>
          <cell r="G1518">
            <v>2.3641000000000001</v>
          </cell>
        </row>
        <row r="1519">
          <cell r="A1519">
            <v>37277</v>
          </cell>
          <cell r="B1519">
            <v>1517</v>
          </cell>
          <cell r="C1519">
            <v>0.19030000000000002</v>
          </cell>
          <cell r="D1519">
            <v>3.53344664648146</v>
          </cell>
          <cell r="E1519">
            <v>3.38080336660623</v>
          </cell>
          <cell r="F1519">
            <v>2.3742000000000001</v>
          </cell>
          <cell r="G1519">
            <v>2.3752</v>
          </cell>
        </row>
        <row r="1520">
          <cell r="A1520">
            <v>37278</v>
          </cell>
          <cell r="B1520">
            <v>1518</v>
          </cell>
          <cell r="C1520">
            <v>0.19020000000000001</v>
          </cell>
          <cell r="D1520">
            <v>3.5358901308409001</v>
          </cell>
          <cell r="E1520">
            <v>3.3830594661150202</v>
          </cell>
          <cell r="F1520">
            <v>2.3666999999999998</v>
          </cell>
          <cell r="G1520">
            <v>2.3742000000000001</v>
          </cell>
        </row>
        <row r="1521">
          <cell r="A1521">
            <v>37279</v>
          </cell>
          <cell r="B1521">
            <v>1519</v>
          </cell>
          <cell r="C1521">
            <v>0.19010000000000002</v>
          </cell>
          <cell r="D1521">
            <v>3.5383341380993398</v>
          </cell>
          <cell r="E1521">
            <v>3.3853159938433901</v>
          </cell>
          <cell r="F1521">
            <v>2.3803999999999998</v>
          </cell>
          <cell r="G1521">
            <v>2.3666999999999998</v>
          </cell>
        </row>
        <row r="1522">
          <cell r="A1522">
            <v>37280</v>
          </cell>
          <cell r="B1522">
            <v>1520</v>
          </cell>
          <cell r="C1522">
            <v>0.19020000000000001</v>
          </cell>
          <cell r="D1522">
            <v>3.5407786316219898</v>
          </cell>
          <cell r="E1522">
            <v>3.3875729159716301</v>
          </cell>
          <cell r="F1522">
            <v>2.3980999999999999</v>
          </cell>
          <cell r="G1522">
            <v>2.3803999999999998</v>
          </cell>
        </row>
        <row r="1523">
          <cell r="A1523">
            <v>37281</v>
          </cell>
          <cell r="B1523">
            <v>1521</v>
          </cell>
          <cell r="C1523">
            <v>0.19020000000000001</v>
          </cell>
          <cell r="D1523">
            <v>3.5432260178121702</v>
          </cell>
          <cell r="E1523">
            <v>3.3898324542071698</v>
          </cell>
          <cell r="F1523">
            <v>2.4045999999999998</v>
          </cell>
          <cell r="G1523">
            <v>2.3980999999999999</v>
          </cell>
        </row>
        <row r="1524">
          <cell r="A1524">
            <v>37284</v>
          </cell>
          <cell r="B1524">
            <v>1522</v>
          </cell>
          <cell r="C1524">
            <v>0.19020000000000001</v>
          </cell>
          <cell r="D1524">
            <v>3.54567509563568</v>
          </cell>
          <cell r="E1524">
            <v>3.3920934995727898</v>
          </cell>
          <cell r="F1524">
            <v>2.4228000000000001</v>
          </cell>
          <cell r="G1524">
            <v>2.4045999999999998</v>
          </cell>
        </row>
        <row r="1525">
          <cell r="A1525">
            <v>37285</v>
          </cell>
          <cell r="B1525">
            <v>1523</v>
          </cell>
          <cell r="C1525">
            <v>0.19020000000000001</v>
          </cell>
          <cell r="D1525">
            <v>3.5481258662617798</v>
          </cell>
          <cell r="E1525">
            <v>3.39435605307375</v>
          </cell>
          <cell r="F1525">
            <v>2.4234</v>
          </cell>
          <cell r="G1525">
            <v>2.4228000000000001</v>
          </cell>
        </row>
        <row r="1526">
          <cell r="A1526">
            <v>37286</v>
          </cell>
          <cell r="B1526">
            <v>1524</v>
          </cell>
          <cell r="C1526">
            <v>0.19020000000000001</v>
          </cell>
          <cell r="D1526">
            <v>3.5505783308605401</v>
          </cell>
          <cell r="E1526">
            <v>3.3966201157159999</v>
          </cell>
          <cell r="F1526">
            <v>2.4384000000000001</v>
          </cell>
          <cell r="G1526">
            <v>2.4234</v>
          </cell>
        </row>
        <row r="1527">
          <cell r="A1527">
            <v>37287</v>
          </cell>
          <cell r="B1527">
            <v>1525</v>
          </cell>
          <cell r="C1527">
            <v>0.19030000000000002</v>
          </cell>
          <cell r="D1527">
            <v>3.5530324906028299</v>
          </cell>
          <cell r="E1527">
            <v>3.39888568850614</v>
          </cell>
          <cell r="F1527">
            <v>2.4182999999999999</v>
          </cell>
          <cell r="G1527">
            <v>2.4384000000000001</v>
          </cell>
        </row>
        <row r="1528">
          <cell r="A1528">
            <v>37288</v>
          </cell>
          <cell r="B1528">
            <v>1526</v>
          </cell>
          <cell r="C1528">
            <v>0.19039999999999999</v>
          </cell>
          <cell r="D1528">
            <v>3.55548951916106</v>
          </cell>
          <cell r="E1528">
            <v>3.4011538548266098</v>
          </cell>
          <cell r="F1528">
            <v>2.4161000000000001</v>
          </cell>
          <cell r="G1528">
            <v>2.4182999999999999</v>
          </cell>
        </row>
        <row r="1529">
          <cell r="A1529">
            <v>37291</v>
          </cell>
          <cell r="B1529">
            <v>1527</v>
          </cell>
          <cell r="C1529">
            <v>0.19039999999999999</v>
          </cell>
          <cell r="D1529">
            <v>3.5579494201397899</v>
          </cell>
          <cell r="E1529">
            <v>3.4034246178519001</v>
          </cell>
          <cell r="F1529">
            <v>2.4228000000000001</v>
          </cell>
          <cell r="G1529">
            <v>2.4161000000000001</v>
          </cell>
        </row>
        <row r="1530">
          <cell r="A1530">
            <v>37292</v>
          </cell>
          <cell r="B1530">
            <v>1528</v>
          </cell>
          <cell r="C1530">
            <v>0.19039999999999999</v>
          </cell>
          <cell r="D1530">
            <v>3.5604110230256101</v>
          </cell>
          <cell r="E1530">
            <v>3.4056968969405399</v>
          </cell>
          <cell r="F1530">
            <v>2.4214000000000002</v>
          </cell>
          <cell r="G1530">
            <v>2.4228000000000001</v>
          </cell>
        </row>
        <row r="1531">
          <cell r="A1531">
            <v>37293</v>
          </cell>
          <cell r="B1531">
            <v>1529</v>
          </cell>
          <cell r="C1531">
            <v>0.19039999999999999</v>
          </cell>
          <cell r="D1531">
            <v>3.5628743289960001</v>
          </cell>
          <cell r="E1531">
            <v>3.4079706931047302</v>
          </cell>
          <cell r="F1531">
            <v>2.4205999999999999</v>
          </cell>
          <cell r="G1531">
            <v>2.4214000000000002</v>
          </cell>
        </row>
        <row r="1532">
          <cell r="A1532">
            <v>37294</v>
          </cell>
          <cell r="B1532">
            <v>1530</v>
          </cell>
          <cell r="C1532">
            <v>0.19039999999999999</v>
          </cell>
          <cell r="D1532">
            <v>3.5653393392292601</v>
          </cell>
          <cell r="E1532">
            <v>3.4102460073573302</v>
          </cell>
          <cell r="F1532">
            <v>2.4518</v>
          </cell>
          <cell r="G1532">
            <v>2.4205999999999999</v>
          </cell>
        </row>
        <row r="1533">
          <cell r="A1533">
            <v>37295</v>
          </cell>
          <cell r="B1533">
            <v>1531</v>
          </cell>
          <cell r="C1533">
            <v>0.19039999999999999</v>
          </cell>
          <cell r="D1533">
            <v>3.5678060549045001</v>
          </cell>
          <cell r="E1533">
            <v>3.4125228407118899</v>
          </cell>
          <cell r="F1533">
            <v>2.4691000000000001</v>
          </cell>
          <cell r="G1533">
            <v>2.4518</v>
          </cell>
        </row>
        <row r="1534">
          <cell r="A1534">
            <v>37300</v>
          </cell>
          <cell r="B1534">
            <v>1532</v>
          </cell>
          <cell r="C1534">
            <v>0.19039999999999999</v>
          </cell>
          <cell r="D1534">
            <v>3.5702744772016501</v>
          </cell>
          <cell r="E1534">
            <v>3.41480119418262</v>
          </cell>
          <cell r="F1534">
            <v>2.4232</v>
          </cell>
          <cell r="G1534">
            <v>2.4691000000000001</v>
          </cell>
        </row>
        <row r="1535">
          <cell r="A1535">
            <v>37301</v>
          </cell>
          <cell r="B1535">
            <v>1533</v>
          </cell>
          <cell r="C1535">
            <v>0.19039999999999999</v>
          </cell>
          <cell r="D1535">
            <v>3.5727446073014502</v>
          </cell>
          <cell r="E1535">
            <v>3.4170810687844302</v>
          </cell>
          <cell r="F1535">
            <v>2.4249000000000001</v>
          </cell>
          <cell r="G1535">
            <v>2.4232</v>
          </cell>
        </row>
        <row r="1536">
          <cell r="A1536">
            <v>37302</v>
          </cell>
          <cell r="B1536">
            <v>1534</v>
          </cell>
          <cell r="C1536">
            <v>0.19039999999999999</v>
          </cell>
          <cell r="D1536">
            <v>3.5752164463854599</v>
          </cell>
          <cell r="E1536">
            <v>3.41936246553289</v>
          </cell>
          <cell r="F1536">
            <v>2.4380000000000002</v>
          </cell>
          <cell r="G1536">
            <v>2.4249000000000001</v>
          </cell>
        </row>
        <row r="1537">
          <cell r="A1537">
            <v>37305</v>
          </cell>
          <cell r="B1537">
            <v>1535</v>
          </cell>
          <cell r="C1537">
            <v>0.19039999999999999</v>
          </cell>
          <cell r="D1537">
            <v>3.5776899956360602</v>
          </cell>
          <cell r="E1537">
            <v>3.4216453854442501</v>
          </cell>
          <cell r="F1537">
            <v>2.4283999999999999</v>
          </cell>
          <cell r="G1537">
            <v>2.4380000000000002</v>
          </cell>
        </row>
        <row r="1538">
          <cell r="A1538">
            <v>37306</v>
          </cell>
          <cell r="B1538">
            <v>1536</v>
          </cell>
          <cell r="C1538">
            <v>0.19030000000000002</v>
          </cell>
          <cell r="D1538">
            <v>3.5801652562364401</v>
          </cell>
          <cell r="E1538">
            <v>3.4239298295354499</v>
          </cell>
          <cell r="F1538">
            <v>2.4249000000000001</v>
          </cell>
          <cell r="G1538">
            <v>2.4283999999999999</v>
          </cell>
        </row>
        <row r="1539">
          <cell r="A1539">
            <v>37307</v>
          </cell>
          <cell r="B1539">
            <v>1537</v>
          </cell>
          <cell r="C1539">
            <v>0.19020000000000001</v>
          </cell>
          <cell r="D1539">
            <v>3.5826410479160899</v>
          </cell>
          <cell r="E1539">
            <v>3.4262147084736401</v>
          </cell>
          <cell r="F1539">
            <v>2.4283999999999999</v>
          </cell>
          <cell r="G1539">
            <v>2.4249000000000001</v>
          </cell>
        </row>
        <row r="1540">
          <cell r="A1540">
            <v>37308</v>
          </cell>
          <cell r="B1540">
            <v>1538</v>
          </cell>
          <cell r="C1540">
            <v>0.18780000000000002</v>
          </cell>
          <cell r="D1540">
            <v>3.58511736940841</v>
          </cell>
          <cell r="E1540">
            <v>3.4285000210939098</v>
          </cell>
          <cell r="F1540">
            <v>2.4241000000000001</v>
          </cell>
          <cell r="G1540">
            <v>2.4283999999999999</v>
          </cell>
        </row>
        <row r="1541">
          <cell r="A1541">
            <v>37309</v>
          </cell>
          <cell r="B1541">
            <v>1539</v>
          </cell>
          <cell r="C1541">
            <v>0.18780000000000002</v>
          </cell>
          <cell r="D1541">
            <v>3.5875666498928398</v>
          </cell>
          <cell r="E1541">
            <v>3.43076032384577</v>
          </cell>
          <cell r="F1541">
            <v>2.4272999999999998</v>
          </cell>
          <cell r="G1541">
            <v>2.4241000000000001</v>
          </cell>
        </row>
        <row r="1542">
          <cell r="A1542">
            <v>37312</v>
          </cell>
          <cell r="B1542">
            <v>1540</v>
          </cell>
          <cell r="C1542">
            <v>0.18789999999999998</v>
          </cell>
          <cell r="D1542">
            <v>3.59001760367671</v>
          </cell>
          <cell r="E1542">
            <v>3.4330221167444801</v>
          </cell>
          <cell r="F1542">
            <v>2.4062000000000001</v>
          </cell>
          <cell r="G1542">
            <v>2.4272999999999998</v>
          </cell>
        </row>
        <row r="1543">
          <cell r="A1543">
            <v>37313</v>
          </cell>
          <cell r="B1543">
            <v>1541</v>
          </cell>
          <cell r="C1543">
            <v>0.18780000000000002</v>
          </cell>
          <cell r="D1543">
            <v>3.5924714525091699</v>
          </cell>
          <cell r="E1543">
            <v>3.4352865271470101</v>
          </cell>
          <cell r="F1543">
            <v>2.3946999999999998</v>
          </cell>
          <cell r="G1543">
            <v>2.4062000000000001</v>
          </cell>
        </row>
        <row r="1544">
          <cell r="A1544">
            <v>37314</v>
          </cell>
          <cell r="B1544">
            <v>1542</v>
          </cell>
          <cell r="C1544">
            <v>0.188</v>
          </cell>
          <cell r="D1544">
            <v>3.5949257571561</v>
          </cell>
          <cell r="E1544">
            <v>3.4375513040298902</v>
          </cell>
          <cell r="F1544">
            <v>2.3826999999999998</v>
          </cell>
          <cell r="G1544">
            <v>2.3946999999999998</v>
          </cell>
        </row>
        <row r="1545">
          <cell r="A1545">
            <v>37315</v>
          </cell>
          <cell r="B1545">
            <v>1543</v>
          </cell>
          <cell r="C1545">
            <v>0.18789999999999998</v>
          </cell>
          <cell r="D1545">
            <v>3.5973841471351302</v>
          </cell>
          <cell r="E1545">
            <v>3.4398197965580799</v>
          </cell>
          <cell r="F1545">
            <v>2.3481999999999998</v>
          </cell>
          <cell r="G1545">
            <v>2.3826999999999998</v>
          </cell>
        </row>
        <row r="1546">
          <cell r="A1546">
            <v>37316</v>
          </cell>
          <cell r="B1546">
            <v>1544</v>
          </cell>
          <cell r="C1546">
            <v>0.18789999999999998</v>
          </cell>
          <cell r="D1546">
            <v>3.5998430311473801</v>
          </cell>
          <cell r="E1546">
            <v>3.44208869068847</v>
          </cell>
          <cell r="F1546">
            <v>2.3595999999999999</v>
          </cell>
          <cell r="G1546">
            <v>2.3481999999999998</v>
          </cell>
        </row>
        <row r="1547">
          <cell r="A1547">
            <v>37319</v>
          </cell>
          <cell r="B1547">
            <v>1545</v>
          </cell>
          <cell r="C1547">
            <v>0.18789999999999998</v>
          </cell>
          <cell r="D1547">
            <v>3.6023035958560299</v>
          </cell>
          <cell r="E1547">
            <v>3.4443590813741598</v>
          </cell>
          <cell r="F1547">
            <v>2.3431999999999999</v>
          </cell>
          <cell r="G1547">
            <v>2.3595999999999999</v>
          </cell>
        </row>
        <row r="1548">
          <cell r="A1548">
            <v>37320</v>
          </cell>
          <cell r="B1548">
            <v>1546</v>
          </cell>
          <cell r="C1548">
            <v>0.18789999999999998</v>
          </cell>
          <cell r="D1548">
            <v>3.6047658424098699</v>
          </cell>
          <cell r="E1548">
            <v>3.4466309696022899</v>
          </cell>
          <cell r="F1548">
            <v>2.3250999999999999</v>
          </cell>
          <cell r="G1548">
            <v>2.3431999999999999</v>
          </cell>
        </row>
        <row r="1549">
          <cell r="A1549">
            <v>37321</v>
          </cell>
          <cell r="B1549">
            <v>1547</v>
          </cell>
          <cell r="C1549">
            <v>0.18789999999999998</v>
          </cell>
          <cell r="D1549">
            <v>3.6072297719584698</v>
          </cell>
          <cell r="E1549">
            <v>3.4489043563606199</v>
          </cell>
          <cell r="F1549">
            <v>2.3519999999999999</v>
          </cell>
          <cell r="G1549">
            <v>2.3250999999999999</v>
          </cell>
        </row>
        <row r="1550">
          <cell r="A1550">
            <v>37322</v>
          </cell>
          <cell r="B1550">
            <v>1548</v>
          </cell>
          <cell r="C1550">
            <v>0.18789999999999998</v>
          </cell>
          <cell r="D1550">
            <v>3.6096953856521998</v>
          </cell>
          <cell r="E1550">
            <v>3.45117924263758</v>
          </cell>
          <cell r="F1550">
            <v>2.3662999999999998</v>
          </cell>
          <cell r="G1550">
            <v>2.3519999999999999</v>
          </cell>
        </row>
        <row r="1551">
          <cell r="A1551">
            <v>37323</v>
          </cell>
          <cell r="B1551">
            <v>1549</v>
          </cell>
          <cell r="C1551">
            <v>0.18789999999999998</v>
          </cell>
          <cell r="D1551">
            <v>3.6121626846421999</v>
          </cell>
          <cell r="E1551">
            <v>3.4534556294222498</v>
          </cell>
          <cell r="F1551">
            <v>2.3582000000000001</v>
          </cell>
          <cell r="G1551">
            <v>2.3662999999999998</v>
          </cell>
        </row>
        <row r="1552">
          <cell r="A1552">
            <v>37326</v>
          </cell>
          <cell r="B1552">
            <v>1550</v>
          </cell>
          <cell r="C1552">
            <v>0.18789999999999998</v>
          </cell>
          <cell r="D1552">
            <v>3.61463167008041</v>
          </cell>
          <cell r="E1552">
            <v>3.4557335177043602</v>
          </cell>
          <cell r="F1552">
            <v>2.3487</v>
          </cell>
          <cell r="G1552">
            <v>2.3582000000000001</v>
          </cell>
        </row>
        <row r="1553">
          <cell r="A1553">
            <v>37327</v>
          </cell>
          <cell r="B1553">
            <v>1551</v>
          </cell>
          <cell r="C1553">
            <v>0.18789999999999998</v>
          </cell>
          <cell r="D1553">
            <v>3.6171023431195399</v>
          </cell>
          <cell r="E1553">
            <v>3.4580129084742901</v>
          </cell>
          <cell r="F1553">
            <v>2.3496000000000001</v>
          </cell>
          <cell r="G1553">
            <v>2.3487</v>
          </cell>
        </row>
        <row r="1554">
          <cell r="A1554">
            <v>37328</v>
          </cell>
          <cell r="B1554">
            <v>1552</v>
          </cell>
          <cell r="C1554">
            <v>0.18789999999999998</v>
          </cell>
          <cell r="D1554">
            <v>3.6195747049131102</v>
          </cell>
          <cell r="E1554">
            <v>3.4602938027230801</v>
          </cell>
          <cell r="F1554">
            <v>2.3368000000000002</v>
          </cell>
          <cell r="G1554">
            <v>2.3496000000000001</v>
          </cell>
        </row>
        <row r="1555">
          <cell r="A1555">
            <v>37329</v>
          </cell>
          <cell r="B1555">
            <v>1553</v>
          </cell>
          <cell r="C1555">
            <v>0.18789999999999998</v>
          </cell>
          <cell r="D1555">
            <v>3.6220487566154098</v>
          </cell>
          <cell r="E1555">
            <v>3.46257620144242</v>
          </cell>
          <cell r="F1555">
            <v>2.3441000000000001</v>
          </cell>
          <cell r="G1555">
            <v>2.3368000000000002</v>
          </cell>
        </row>
        <row r="1556">
          <cell r="A1556">
            <v>37330</v>
          </cell>
          <cell r="B1556">
            <v>1554</v>
          </cell>
          <cell r="C1556">
            <v>0.18789999999999998</v>
          </cell>
          <cell r="D1556">
            <v>3.62452449938153</v>
          </cell>
          <cell r="E1556">
            <v>3.4648601056246502</v>
          </cell>
          <cell r="F1556">
            <v>2.3542000000000001</v>
          </cell>
          <cell r="G1556">
            <v>2.3441000000000001</v>
          </cell>
        </row>
        <row r="1557">
          <cell r="A1557">
            <v>37333</v>
          </cell>
          <cell r="B1557">
            <v>1555</v>
          </cell>
          <cell r="C1557">
            <v>0.18789999999999998</v>
          </cell>
          <cell r="D1557">
            <v>3.6270019343673501</v>
          </cell>
          <cell r="E1557">
            <v>3.4671455162627698</v>
          </cell>
          <cell r="F1557">
            <v>2.3405999999999998</v>
          </cell>
          <cell r="G1557">
            <v>2.3542000000000001</v>
          </cell>
        </row>
        <row r="1558">
          <cell r="A1558">
            <v>37334</v>
          </cell>
          <cell r="B1558">
            <v>1556</v>
          </cell>
          <cell r="C1558">
            <v>0.18789999999999998</v>
          </cell>
          <cell r="D1558">
            <v>3.6294810627295302</v>
          </cell>
          <cell r="E1558">
            <v>3.4694324343504301</v>
          </cell>
          <cell r="F1558">
            <v>2.3431999999999999</v>
          </cell>
          <cell r="G1558">
            <v>2.3405999999999998</v>
          </cell>
        </row>
        <row r="1559">
          <cell r="A1559">
            <v>37335</v>
          </cell>
          <cell r="B1559">
            <v>1557</v>
          </cell>
          <cell r="C1559">
            <v>0.18460000000000001</v>
          </cell>
          <cell r="D1559">
            <v>3.6319618856255298</v>
          </cell>
          <cell r="E1559">
            <v>3.4717208608819399</v>
          </cell>
          <cell r="F1559">
            <v>2.3380000000000001</v>
          </cell>
          <cell r="G1559">
            <v>2.3431999999999999</v>
          </cell>
        </row>
        <row r="1560">
          <cell r="A1560">
            <v>37336</v>
          </cell>
          <cell r="B1560">
            <v>1558</v>
          </cell>
          <cell r="C1560">
            <v>0.18539999999999998</v>
          </cell>
          <cell r="D1560">
            <v>3.6344042710347599</v>
          </cell>
          <cell r="E1560">
            <v>3.4739737770248</v>
          </cell>
          <cell r="F1560">
            <v>2.3475000000000001</v>
          </cell>
          <cell r="G1560">
            <v>2.3380000000000001</v>
          </cell>
        </row>
        <row r="1561">
          <cell r="A1561">
            <v>37337</v>
          </cell>
          <cell r="B1561">
            <v>1559</v>
          </cell>
          <cell r="C1561">
            <v>0.18539999999999998</v>
          </cell>
          <cell r="D1561">
            <v>3.63685803907835</v>
          </cell>
          <cell r="E1561">
            <v>3.4762371395515101</v>
          </cell>
          <cell r="F1561">
            <v>2.3508</v>
          </cell>
          <cell r="G1561">
            <v>2.3475000000000001</v>
          </cell>
        </row>
        <row r="1562">
          <cell r="A1562">
            <v>37340</v>
          </cell>
          <cell r="B1562">
            <v>1560</v>
          </cell>
          <cell r="C1562">
            <v>0.1855</v>
          </cell>
          <cell r="D1562">
            <v>3.6393134637834299</v>
          </cell>
          <cell r="E1562">
            <v>3.4785019767036101</v>
          </cell>
          <cell r="F1562">
            <v>2.3641000000000001</v>
          </cell>
          <cell r="G1562">
            <v>2.3508</v>
          </cell>
        </row>
        <row r="1563">
          <cell r="A1563">
            <v>37341</v>
          </cell>
          <cell r="B1563">
            <v>1561</v>
          </cell>
          <cell r="C1563">
            <v>0.18559999999999999</v>
          </cell>
          <cell r="D1563">
            <v>3.64177174724195</v>
          </cell>
          <cell r="E1563">
            <v>3.4807693971707998</v>
          </cell>
          <cell r="F1563">
            <v>2.3502000000000001</v>
          </cell>
          <cell r="G1563">
            <v>2.3641000000000001</v>
          </cell>
        </row>
        <row r="1564">
          <cell r="A1564">
            <v>37342</v>
          </cell>
          <cell r="B1564">
            <v>1562</v>
          </cell>
          <cell r="C1564">
            <v>0.18559999999999999</v>
          </cell>
          <cell r="D1564">
            <v>3.6442329294241702</v>
          </cell>
          <cell r="E1564">
            <v>3.48303943766971</v>
          </cell>
          <cell r="F1564">
            <v>2.3371</v>
          </cell>
          <cell r="G1564">
            <v>2.3502000000000001</v>
          </cell>
        </row>
        <row r="1565">
          <cell r="A1565">
            <v>37343</v>
          </cell>
          <cell r="B1565">
            <v>1563</v>
          </cell>
          <cell r="C1565">
            <v>0.1855</v>
          </cell>
          <cell r="D1565">
            <v>3.6466957749225299</v>
          </cell>
          <cell r="E1565">
            <v>3.4853109586125299</v>
          </cell>
          <cell r="F1565">
            <v>2.3235999999999999</v>
          </cell>
          <cell r="G1565">
            <v>2.3371</v>
          </cell>
        </row>
        <row r="1566">
          <cell r="A1566">
            <v>37347</v>
          </cell>
          <cell r="B1566">
            <v>1564</v>
          </cell>
          <cell r="C1566">
            <v>0.1852</v>
          </cell>
          <cell r="D1566">
            <v>3.6491590449845699</v>
          </cell>
          <cell r="E1566">
            <v>3.4875828174342298</v>
          </cell>
          <cell r="F1566">
            <v>2.3220000000000001</v>
          </cell>
          <cell r="G1566">
            <v>2.3235999999999999</v>
          </cell>
        </row>
        <row r="1567">
          <cell r="A1567">
            <v>37348</v>
          </cell>
          <cell r="B1567">
            <v>1565</v>
          </cell>
          <cell r="C1567">
            <v>0.18460000000000001</v>
          </cell>
          <cell r="D1567">
            <v>3.6516203297772298</v>
          </cell>
          <cell r="E1567">
            <v>3.4898527916228801</v>
          </cell>
          <cell r="F1567">
            <v>2.3022</v>
          </cell>
          <cell r="G1567">
            <v>2.3220000000000001</v>
          </cell>
        </row>
        <row r="1568">
          <cell r="A1568">
            <v>37349</v>
          </cell>
          <cell r="B1568">
            <v>1566</v>
          </cell>
          <cell r="C1568">
            <v>0.18420000000000003</v>
          </cell>
          <cell r="D1568">
            <v>3.6540759349003999</v>
          </cell>
          <cell r="E1568">
            <v>3.4921174741839298</v>
          </cell>
          <cell r="F1568">
            <v>2.2976999999999999</v>
          </cell>
          <cell r="G1568">
            <v>2.3022</v>
          </cell>
        </row>
        <row r="1569">
          <cell r="A1569">
            <v>37350</v>
          </cell>
          <cell r="B1569">
            <v>1567</v>
          </cell>
          <cell r="C1569">
            <v>0.18410000000000001</v>
          </cell>
          <cell r="D1569">
            <v>3.6565282948825901</v>
          </cell>
          <cell r="E1569">
            <v>3.49437911071636</v>
          </cell>
          <cell r="F1569">
            <v>2.3117999999999999</v>
          </cell>
          <cell r="G1569">
            <v>2.2976999999999999</v>
          </cell>
        </row>
        <row r="1570">
          <cell r="A1570">
            <v>37351</v>
          </cell>
          <cell r="B1570">
            <v>1568</v>
          </cell>
          <cell r="C1570">
            <v>0.184</v>
          </cell>
          <cell r="D1570">
            <v>3.6589810574975101</v>
          </cell>
          <cell r="E1570">
            <v>3.49664106547031</v>
          </cell>
          <cell r="F1570">
            <v>2.2924000000000002</v>
          </cell>
          <cell r="G1570">
            <v>2.3117999999999999</v>
          </cell>
        </row>
        <row r="1571">
          <cell r="A1571">
            <v>37354</v>
          </cell>
          <cell r="B1571">
            <v>1569</v>
          </cell>
          <cell r="C1571">
            <v>0.18390000000000001</v>
          </cell>
          <cell r="D1571">
            <v>3.6614342579373198</v>
          </cell>
          <cell r="E1571">
            <v>3.4989033709101598</v>
          </cell>
          <cell r="F1571">
            <v>2.2907000000000002</v>
          </cell>
          <cell r="G1571">
            <v>2.2924000000000002</v>
          </cell>
        </row>
        <row r="1572">
          <cell r="A1572">
            <v>37355</v>
          </cell>
          <cell r="B1572">
            <v>1570</v>
          </cell>
          <cell r="C1572">
            <v>0.18390000000000001</v>
          </cell>
          <cell r="D1572">
            <v>3.6638878582622501</v>
          </cell>
          <cell r="E1572">
            <v>3.5011659920576301</v>
          </cell>
          <cell r="F1572">
            <v>2.2841999999999998</v>
          </cell>
          <cell r="G1572">
            <v>2.2907000000000002</v>
          </cell>
        </row>
        <row r="1573">
          <cell r="A1573">
            <v>37356</v>
          </cell>
          <cell r="B1573">
            <v>1571</v>
          </cell>
          <cell r="C1573">
            <v>0.18390000000000001</v>
          </cell>
          <cell r="D1573">
            <v>3.6663431027938298</v>
          </cell>
          <cell r="E1573">
            <v>3.5034300763648201</v>
          </cell>
          <cell r="F1573">
            <v>2.2728000000000002</v>
          </cell>
          <cell r="G1573">
            <v>2.2841999999999998</v>
          </cell>
        </row>
        <row r="1574">
          <cell r="A1574">
            <v>37357</v>
          </cell>
          <cell r="B1574">
            <v>1572</v>
          </cell>
          <cell r="C1574">
            <v>0.18390000000000001</v>
          </cell>
          <cell r="D1574">
            <v>3.6687999926338701</v>
          </cell>
          <cell r="E1574">
            <v>3.5056956247778999</v>
          </cell>
          <cell r="F1574">
            <v>2.2709000000000001</v>
          </cell>
          <cell r="G1574">
            <v>2.2728000000000002</v>
          </cell>
        </row>
        <row r="1575">
          <cell r="A1575">
            <v>37358</v>
          </cell>
          <cell r="B1575">
            <v>1573</v>
          </cell>
          <cell r="C1575">
            <v>0.18390000000000001</v>
          </cell>
          <cell r="D1575">
            <v>3.67125852888493</v>
          </cell>
          <cell r="E1575">
            <v>3.50796263824365</v>
          </cell>
          <cell r="F1575">
            <v>2.2988</v>
          </cell>
          <cell r="G1575">
            <v>2.2709000000000001</v>
          </cell>
        </row>
        <row r="1576">
          <cell r="A1576">
            <v>37361</v>
          </cell>
          <cell r="B1576">
            <v>1574</v>
          </cell>
          <cell r="C1576">
            <v>0.18390000000000001</v>
          </cell>
          <cell r="D1576">
            <v>3.6737187126503099</v>
          </cell>
          <cell r="E1576">
            <v>3.51023111770948</v>
          </cell>
          <cell r="F1576">
            <v>2.3180000000000001</v>
          </cell>
          <cell r="G1576">
            <v>2.2988</v>
          </cell>
        </row>
        <row r="1577">
          <cell r="A1577">
            <v>37362</v>
          </cell>
          <cell r="B1577">
            <v>1575</v>
          </cell>
          <cell r="C1577">
            <v>0.18390000000000001</v>
          </cell>
          <cell r="D1577">
            <v>3.6761805450340299</v>
          </cell>
          <cell r="E1577">
            <v>3.5125010641233998</v>
          </cell>
          <cell r="F1577">
            <v>2.3172000000000001</v>
          </cell>
          <cell r="G1577">
            <v>2.3180000000000001</v>
          </cell>
        </row>
        <row r="1578">
          <cell r="A1578">
            <v>37363</v>
          </cell>
          <cell r="B1578">
            <v>1576</v>
          </cell>
          <cell r="C1578">
            <v>0.18340000000000001</v>
          </cell>
          <cell r="D1578">
            <v>3.6786440271408698</v>
          </cell>
          <cell r="E1578">
            <v>3.51477247843403</v>
          </cell>
          <cell r="F1578">
            <v>2.3165</v>
          </cell>
          <cell r="G1578">
            <v>2.3172000000000001</v>
          </cell>
        </row>
        <row r="1579">
          <cell r="A1579">
            <v>37364</v>
          </cell>
          <cell r="B1579">
            <v>1577</v>
          </cell>
          <cell r="C1579">
            <v>0.18379999999999999</v>
          </cell>
          <cell r="D1579">
            <v>3.6811029799543702</v>
          </cell>
          <cell r="E1579">
            <v>3.5170396634414698</v>
          </cell>
          <cell r="F1579">
            <v>2.3327</v>
          </cell>
          <cell r="G1579">
            <v>2.3165</v>
          </cell>
        </row>
        <row r="1580">
          <cell r="A1580">
            <v>37365</v>
          </cell>
          <cell r="B1580">
            <v>1578</v>
          </cell>
          <cell r="C1580">
            <v>0.18390000000000001</v>
          </cell>
          <cell r="D1580">
            <v>3.6835685459193099</v>
          </cell>
          <cell r="E1580">
            <v>3.5193128927077799</v>
          </cell>
          <cell r="F1580">
            <v>2.3269000000000002</v>
          </cell>
          <cell r="G1580">
            <v>2.3327</v>
          </cell>
        </row>
        <row r="1581">
          <cell r="A1581">
            <v>37368</v>
          </cell>
          <cell r="B1581">
            <v>1579</v>
          </cell>
          <cell r="C1581">
            <v>0.18350000000000002</v>
          </cell>
          <cell r="D1581">
            <v>3.6860369788732998</v>
          </cell>
          <cell r="E1581">
            <v>3.52158871199499</v>
          </cell>
          <cell r="F1581">
            <v>2.3347000000000002</v>
          </cell>
          <cell r="G1581">
            <v>2.3269000000000002</v>
          </cell>
        </row>
        <row r="1582">
          <cell r="A1582">
            <v>37369</v>
          </cell>
          <cell r="B1582">
            <v>1580</v>
          </cell>
          <cell r="C1582">
            <v>0.18340000000000001</v>
          </cell>
          <cell r="D1582">
            <v>3.6885021266840301</v>
          </cell>
          <cell r="E1582">
            <v>3.5238614492103402</v>
          </cell>
          <cell r="F1582">
            <v>2.3487</v>
          </cell>
          <cell r="G1582">
            <v>2.3347000000000002</v>
          </cell>
        </row>
        <row r="1583">
          <cell r="A1583">
            <v>37370</v>
          </cell>
          <cell r="B1583">
            <v>1581</v>
          </cell>
          <cell r="C1583">
            <v>0.18329999999999999</v>
          </cell>
          <cell r="D1583">
            <v>3.6909676690455901</v>
          </cell>
          <cell r="E1583">
            <v>3.5261344970092998</v>
          </cell>
          <cell r="F1583">
            <v>2.3567999999999998</v>
          </cell>
          <cell r="G1583">
            <v>2.3487</v>
          </cell>
        </row>
        <row r="1584">
          <cell r="A1584">
            <v>37371</v>
          </cell>
          <cell r="B1584">
            <v>1582</v>
          </cell>
          <cell r="C1584">
            <v>0.18329999999999999</v>
          </cell>
          <cell r="D1584">
            <v>3.69343364145496</v>
          </cell>
          <cell r="E1584">
            <v>3.5284078881279402</v>
          </cell>
          <cell r="F1584">
            <v>2.3666</v>
          </cell>
          <cell r="G1584">
            <v>2.3567999999999998</v>
          </cell>
        </row>
        <row r="1585">
          <cell r="A1585">
            <v>37372</v>
          </cell>
          <cell r="B1585">
            <v>1583</v>
          </cell>
          <cell r="C1585">
            <v>0.183</v>
          </cell>
          <cell r="D1585">
            <v>3.6959012614051501</v>
          </cell>
          <cell r="E1585">
            <v>3.5306827449612799</v>
          </cell>
          <cell r="F1585">
            <v>2.3557999999999999</v>
          </cell>
          <cell r="G1585">
            <v>2.3666</v>
          </cell>
        </row>
        <row r="1586">
          <cell r="A1586">
            <v>37375</v>
          </cell>
          <cell r="B1586">
            <v>1584</v>
          </cell>
          <cell r="C1586">
            <v>0.1825</v>
          </cell>
          <cell r="D1586">
            <v>3.6983667971366301</v>
          </cell>
          <cell r="E1586">
            <v>3.5329556272743701</v>
          </cell>
          <cell r="F1586">
            <v>2.3689</v>
          </cell>
          <cell r="G1586">
            <v>2.3557999999999999</v>
          </cell>
        </row>
        <row r="1587">
          <cell r="A1587">
            <v>37376</v>
          </cell>
          <cell r="B1587">
            <v>1585</v>
          </cell>
          <cell r="C1587">
            <v>0.1812</v>
          </cell>
          <cell r="D1587">
            <v>3.7008277643707799</v>
          </cell>
          <cell r="E1587">
            <v>3.5352242451312001</v>
          </cell>
          <cell r="F1587">
            <v>2.3624999999999998</v>
          </cell>
          <cell r="G1587">
            <v>2.3689</v>
          </cell>
        </row>
        <row r="1588">
          <cell r="A1588">
            <v>37378</v>
          </cell>
          <cell r="B1588">
            <v>1586</v>
          </cell>
          <cell r="C1588">
            <v>0.1827</v>
          </cell>
          <cell r="D1588">
            <v>3.7032742335726998</v>
          </cell>
          <cell r="E1588">
            <v>3.5374794456337999</v>
          </cell>
          <cell r="F1588">
            <v>2.3769999999999998</v>
          </cell>
          <cell r="G1588">
            <v>2.3624999999999998</v>
          </cell>
        </row>
        <row r="1589">
          <cell r="A1589">
            <v>37379</v>
          </cell>
          <cell r="B1589">
            <v>1587</v>
          </cell>
          <cell r="C1589">
            <v>0.1825</v>
          </cell>
          <cell r="D1589">
            <v>3.7057409475069401</v>
          </cell>
          <cell r="E1589">
            <v>3.5397532555288</v>
          </cell>
          <cell r="F1589">
            <v>2.4148999999999998</v>
          </cell>
          <cell r="G1589">
            <v>2.3769999999999998</v>
          </cell>
        </row>
        <row r="1590">
          <cell r="A1590">
            <v>37382</v>
          </cell>
          <cell r="B1590">
            <v>1588</v>
          </cell>
          <cell r="C1590">
            <v>0.18210000000000001</v>
          </cell>
          <cell r="D1590">
            <v>3.70820682164823</v>
          </cell>
          <cell r="E1590">
            <v>3.5420262383486998</v>
          </cell>
          <cell r="F1590">
            <v>2.4327000000000001</v>
          </cell>
          <cell r="G1590">
            <v>2.4148999999999998</v>
          </cell>
        </row>
        <row r="1591">
          <cell r="A1591">
            <v>37383</v>
          </cell>
          <cell r="B1591">
            <v>1589</v>
          </cell>
          <cell r="C1591">
            <v>0.18129999999999999</v>
          </cell>
          <cell r="D1591">
            <v>3.7106693676343498</v>
          </cell>
          <cell r="E1591">
            <v>3.5442961005256102</v>
          </cell>
          <cell r="F1591">
            <v>2.4174000000000002</v>
          </cell>
          <cell r="G1591">
            <v>2.4327000000000001</v>
          </cell>
        </row>
        <row r="1592">
          <cell r="A1592">
            <v>37384</v>
          </cell>
          <cell r="B1592">
            <v>1590</v>
          </cell>
          <cell r="C1592">
            <v>0.1802</v>
          </cell>
          <cell r="D1592">
            <v>3.7131235672474099</v>
          </cell>
          <cell r="E1592">
            <v>3.5465582168536098</v>
          </cell>
          <cell r="F1592">
            <v>2.4340999999999999</v>
          </cell>
          <cell r="G1592">
            <v>2.4174000000000002</v>
          </cell>
        </row>
        <row r="1593">
          <cell r="A1593">
            <v>37385</v>
          </cell>
          <cell r="B1593">
            <v>1591</v>
          </cell>
          <cell r="C1593">
            <v>0.18090000000000001</v>
          </cell>
          <cell r="D1593">
            <v>3.71556565148635</v>
          </cell>
          <cell r="E1593">
            <v>3.5488091139716702</v>
          </cell>
          <cell r="F1593">
            <v>2.4519000000000002</v>
          </cell>
          <cell r="G1593">
            <v>2.4340999999999999</v>
          </cell>
        </row>
        <row r="1594">
          <cell r="A1594">
            <v>37386</v>
          </cell>
          <cell r="B1594">
            <v>1592</v>
          </cell>
          <cell r="C1594">
            <v>0.18190000000000001</v>
          </cell>
          <cell r="D1594">
            <v>3.7180181105946102</v>
          </cell>
          <cell r="E1594">
            <v>3.5510695217263999</v>
          </cell>
          <cell r="F1594">
            <v>2.4838</v>
          </cell>
          <cell r="G1594">
            <v>2.4519000000000002</v>
          </cell>
        </row>
        <row r="1595">
          <cell r="A1595">
            <v>37389</v>
          </cell>
          <cell r="B1595">
            <v>1593</v>
          </cell>
          <cell r="C1595">
            <v>0.18289999999999998</v>
          </cell>
          <cell r="D1595">
            <v>3.7204846809893599</v>
          </cell>
          <cell r="E1595">
            <v>3.5533428832317102</v>
          </cell>
          <cell r="F1595">
            <v>2.4952000000000001</v>
          </cell>
          <cell r="G1595">
            <v>2.4838</v>
          </cell>
        </row>
        <row r="1596">
          <cell r="A1596">
            <v>37390</v>
          </cell>
          <cell r="B1596">
            <v>1594</v>
          </cell>
          <cell r="C1596">
            <v>0.18340000000000001</v>
          </cell>
          <cell r="D1596">
            <v>3.7229653885601</v>
          </cell>
          <cell r="E1596">
            <v>3.5556292214807601</v>
          </cell>
          <cell r="F1596">
            <v>2.5154000000000001</v>
          </cell>
          <cell r="G1596">
            <v>2.4952000000000001</v>
          </cell>
        </row>
        <row r="1597">
          <cell r="A1597">
            <v>37391</v>
          </cell>
          <cell r="B1597">
            <v>1595</v>
          </cell>
          <cell r="C1597">
            <v>0.18350000000000002</v>
          </cell>
          <cell r="D1597">
            <v>3.7254539675444298</v>
          </cell>
          <cell r="E1597">
            <v>3.5579227609096802</v>
          </cell>
          <cell r="F1597">
            <v>2.5116999999999998</v>
          </cell>
          <cell r="G1597">
            <v>2.5154000000000001</v>
          </cell>
        </row>
        <row r="1598">
          <cell r="A1598">
            <v>37392</v>
          </cell>
          <cell r="B1598">
            <v>1596</v>
          </cell>
          <cell r="C1598">
            <v>0.18329999999999999</v>
          </cell>
          <cell r="D1598">
            <v>3.72794547664884</v>
          </cell>
          <cell r="E1598">
            <v>3.5602189471282801</v>
          </cell>
          <cell r="F1598">
            <v>2.4799000000000002</v>
          </cell>
          <cell r="G1598">
            <v>2.5116999999999998</v>
          </cell>
        </row>
        <row r="1599">
          <cell r="A1599">
            <v>37393</v>
          </cell>
          <cell r="B1599">
            <v>1597</v>
          </cell>
          <cell r="C1599">
            <v>0.18329999999999999</v>
          </cell>
          <cell r="D1599">
            <v>3.7304361543012399</v>
          </cell>
          <cell r="E1599">
            <v>3.56251431338322</v>
          </cell>
          <cell r="F1599">
            <v>2.4763000000000002</v>
          </cell>
          <cell r="G1599">
            <v>2.4799000000000002</v>
          </cell>
        </row>
        <row r="1600">
          <cell r="A1600">
            <v>37396</v>
          </cell>
          <cell r="B1600">
            <v>1598</v>
          </cell>
          <cell r="C1600">
            <v>0.18289999999999998</v>
          </cell>
          <cell r="D1600">
            <v>3.73292849600029</v>
          </cell>
          <cell r="E1600">
            <v>3.5648111595208101</v>
          </cell>
          <cell r="F1600">
            <v>2.4737</v>
          </cell>
          <cell r="G1600">
            <v>2.4763000000000002</v>
          </cell>
        </row>
        <row r="1601">
          <cell r="A1601">
            <v>37397</v>
          </cell>
          <cell r="B1601">
            <v>1599</v>
          </cell>
          <cell r="C1601">
            <v>0.18129999999999999</v>
          </cell>
          <cell r="D1601">
            <v>3.7354175007335702</v>
          </cell>
          <cell r="E1601">
            <v>3.5671048768378499</v>
          </cell>
          <cell r="F1601">
            <v>2.4786999999999999</v>
          </cell>
          <cell r="G1601">
            <v>2.4737</v>
          </cell>
        </row>
        <row r="1602">
          <cell r="A1602">
            <v>37398</v>
          </cell>
          <cell r="B1602">
            <v>1600</v>
          </cell>
          <cell r="C1602">
            <v>0.18149999999999999</v>
          </cell>
          <cell r="D1602">
            <v>3.7378880685143798</v>
          </cell>
          <cell r="E1602">
            <v>3.5693815506700299</v>
          </cell>
          <cell r="F1602">
            <v>2.5015999999999998</v>
          </cell>
          <cell r="G1602">
            <v>2.4786999999999999</v>
          </cell>
        </row>
        <row r="1603">
          <cell r="A1603">
            <v>37399</v>
          </cell>
          <cell r="B1603">
            <v>1601</v>
          </cell>
          <cell r="C1603">
            <v>0.183</v>
          </cell>
          <cell r="D1603">
            <v>3.7403627746890198</v>
          </cell>
          <cell r="E1603">
            <v>3.5716619853532401</v>
          </cell>
          <cell r="F1603">
            <v>2.5295999999999998</v>
          </cell>
          <cell r="G1603">
            <v>2.5015999999999998</v>
          </cell>
        </row>
        <row r="1604">
          <cell r="A1604">
            <v>37400</v>
          </cell>
          <cell r="B1604">
            <v>1602</v>
          </cell>
          <cell r="C1604">
            <v>0.18340000000000001</v>
          </cell>
          <cell r="D1604">
            <v>3.7428579706960199</v>
          </cell>
          <cell r="E1604">
            <v>3.5739612481137999</v>
          </cell>
          <cell r="F1604">
            <v>2.524</v>
          </cell>
          <cell r="G1604">
            <v>2.5295999999999998</v>
          </cell>
        </row>
        <row r="1605">
          <cell r="A1605">
            <v>37403</v>
          </cell>
          <cell r="B1605">
            <v>1603</v>
          </cell>
          <cell r="C1605">
            <v>0.18309999999999998</v>
          </cell>
          <cell r="D1605">
            <v>3.7453598466779501</v>
          </cell>
          <cell r="E1605">
            <v>3.5762666125175002</v>
          </cell>
          <cell r="F1605">
            <v>2.5228000000000002</v>
          </cell>
          <cell r="G1605">
            <v>2.524</v>
          </cell>
        </row>
        <row r="1606">
          <cell r="A1606">
            <v>37404</v>
          </cell>
          <cell r="B1606">
            <v>1604</v>
          </cell>
          <cell r="C1606">
            <v>0.18239999999999998</v>
          </cell>
          <cell r="D1606">
            <v>3.74785964965402</v>
          </cell>
          <cell r="E1606">
            <v>3.5785700128867801</v>
          </cell>
          <cell r="F1606">
            <v>2.5247999999999999</v>
          </cell>
          <cell r="G1606">
            <v>2.5228000000000002</v>
          </cell>
        </row>
        <row r="1607">
          <cell r="A1607">
            <v>37405</v>
          </cell>
          <cell r="B1607">
            <v>1605</v>
          </cell>
          <cell r="C1607">
            <v>0.18059999999999998</v>
          </cell>
          <cell r="D1607">
            <v>3.7503523136284098</v>
          </cell>
          <cell r="E1607">
            <v>3.58086678152711</v>
          </cell>
          <cell r="F1607">
            <v>2.5200999999999998</v>
          </cell>
          <cell r="G1607">
            <v>2.5247999999999999</v>
          </cell>
        </row>
        <row r="1608">
          <cell r="A1608">
            <v>37407</v>
          </cell>
          <cell r="B1608">
            <v>1606</v>
          </cell>
          <cell r="C1608">
            <v>0.17730000000000001</v>
          </cell>
          <cell r="D1608">
            <v>3.7528239458171799</v>
          </cell>
          <cell r="E1608">
            <v>3.5831441182652801</v>
          </cell>
          <cell r="F1608">
            <v>2.5219999999999998</v>
          </cell>
          <cell r="G1608">
            <v>2.5200999999999998</v>
          </cell>
        </row>
        <row r="1609">
          <cell r="A1609">
            <v>37410</v>
          </cell>
          <cell r="B1609">
            <v>1607</v>
          </cell>
          <cell r="C1609">
            <v>0.16899999999999998</v>
          </cell>
          <cell r="D1609">
            <v>3.7552554755081502</v>
          </cell>
          <cell r="E1609">
            <v>3.5853844533265899</v>
          </cell>
          <cell r="F1609">
            <v>2.5413000000000001</v>
          </cell>
          <cell r="G1609">
            <v>2.5219999999999998</v>
          </cell>
        </row>
        <row r="1610">
          <cell r="A1610">
            <v>37411</v>
          </cell>
          <cell r="B1610">
            <v>1608</v>
          </cell>
          <cell r="C1610">
            <v>0.13689999999999999</v>
          </cell>
          <cell r="D1610">
            <v>3.75758309550953</v>
          </cell>
          <cell r="E1610">
            <v>3.5875290006627001</v>
          </cell>
          <cell r="F1610">
            <v>2.5697000000000001</v>
          </cell>
          <cell r="G1610">
            <v>2.5413000000000001</v>
          </cell>
        </row>
        <row r="1611">
          <cell r="A1611">
            <v>37412</v>
          </cell>
          <cell r="B1611">
            <v>1609</v>
          </cell>
          <cell r="C1611">
            <v>0.16200000000000001</v>
          </cell>
          <cell r="D1611">
            <v>3.7594967574284102</v>
          </cell>
          <cell r="E1611">
            <v>3.5892921104452302</v>
          </cell>
          <cell r="F1611">
            <v>2.6086</v>
          </cell>
          <cell r="G1611">
            <v>2.5697000000000001</v>
          </cell>
        </row>
        <row r="1612">
          <cell r="A1612">
            <v>37413</v>
          </cell>
          <cell r="B1612">
            <v>1610</v>
          </cell>
          <cell r="C1612">
            <v>0.17300000000000001</v>
          </cell>
          <cell r="D1612">
            <v>3.7617373423059002</v>
          </cell>
          <cell r="E1612">
            <v>3.5913563866362899</v>
          </cell>
          <cell r="F1612">
            <v>2.6417999999999999</v>
          </cell>
          <cell r="G1612">
            <v>2.6086</v>
          </cell>
        </row>
        <row r="1613">
          <cell r="A1613">
            <v>37414</v>
          </cell>
          <cell r="B1613">
            <v>1611</v>
          </cell>
          <cell r="C1613">
            <v>0.1784</v>
          </cell>
          <cell r="D1613">
            <v>3.7641199891211401</v>
          </cell>
          <cell r="E1613">
            <v>3.5935515003352601</v>
          </cell>
          <cell r="F1613">
            <v>2.6707999999999998</v>
          </cell>
          <cell r="G1613">
            <v>2.6417999999999999</v>
          </cell>
        </row>
        <row r="1614">
          <cell r="A1614">
            <v>37417</v>
          </cell>
          <cell r="B1614">
            <v>1612</v>
          </cell>
          <cell r="C1614">
            <v>0.18079999999999999</v>
          </cell>
          <cell r="D1614">
            <v>3.7665728026296499</v>
          </cell>
          <cell r="E1614">
            <v>3.5958112079906801</v>
          </cell>
          <cell r="F1614">
            <v>2.6366999999999998</v>
          </cell>
          <cell r="G1614">
            <v>2.6707999999999998</v>
          </cell>
        </row>
        <row r="1615">
          <cell r="A1615">
            <v>37418</v>
          </cell>
          <cell r="B1615">
            <v>1613</v>
          </cell>
          <cell r="C1615">
            <v>0.18129999999999999</v>
          </cell>
          <cell r="D1615">
            <v>3.7690576483732698</v>
          </cell>
          <cell r="E1615">
            <v>3.5981003738612798</v>
          </cell>
          <cell r="F1615">
            <v>2.6663999999999999</v>
          </cell>
          <cell r="G1615">
            <v>2.6366999999999998</v>
          </cell>
        </row>
        <row r="1616">
          <cell r="A1616">
            <v>37419</v>
          </cell>
          <cell r="B1616">
            <v>1614</v>
          </cell>
          <cell r="C1616">
            <v>0.18059999999999998</v>
          </cell>
          <cell r="D1616">
            <v>3.7715504654113299</v>
          </cell>
          <cell r="E1616">
            <v>3.6003968303013298</v>
          </cell>
          <cell r="F1616">
            <v>2.7486000000000002</v>
          </cell>
          <cell r="G1616">
            <v>2.6663999999999999</v>
          </cell>
        </row>
        <row r="1617">
          <cell r="A1617">
            <v>37420</v>
          </cell>
          <cell r="B1617">
            <v>1615</v>
          </cell>
          <cell r="C1617">
            <v>0.17949999999999999</v>
          </cell>
          <cell r="D1617">
            <v>3.7740360680300502</v>
          </cell>
          <cell r="E1617">
            <v>3.6026865876349201</v>
          </cell>
          <cell r="F1617">
            <v>2.6922000000000001</v>
          </cell>
          <cell r="G1617">
            <v>2.7486000000000002</v>
          </cell>
        </row>
        <row r="1618">
          <cell r="A1618">
            <v>37421</v>
          </cell>
          <cell r="B1618">
            <v>1616</v>
          </cell>
          <cell r="C1618">
            <v>0.1825</v>
          </cell>
          <cell r="D1618">
            <v>3.7765093448268701</v>
          </cell>
          <cell r="E1618">
            <v>3.6049649378012698</v>
          </cell>
          <cell r="F1618">
            <v>2.7181000000000002</v>
          </cell>
          <cell r="G1618">
            <v>2.6922000000000001</v>
          </cell>
        </row>
        <row r="1619">
          <cell r="A1619">
            <v>37424</v>
          </cell>
          <cell r="B1619">
            <v>1617</v>
          </cell>
          <cell r="C1619">
            <v>0.1837</v>
          </cell>
          <cell r="D1619">
            <v>3.7790223096751001</v>
          </cell>
          <cell r="E1619">
            <v>3.60727979501827</v>
          </cell>
          <cell r="F1619">
            <v>2.6823000000000001</v>
          </cell>
          <cell r="G1619">
            <v>2.7181000000000002</v>
          </cell>
        </row>
        <row r="1620">
          <cell r="A1620">
            <v>37425</v>
          </cell>
          <cell r="B1620">
            <v>1618</v>
          </cell>
          <cell r="C1620">
            <v>0.18340000000000001</v>
          </cell>
          <cell r="D1620">
            <v>3.7815521761603099</v>
          </cell>
          <cell r="E1620">
            <v>3.6096101672059899</v>
          </cell>
          <cell r="F1620">
            <v>2.67</v>
          </cell>
          <cell r="G1620">
            <v>2.6823000000000001</v>
          </cell>
        </row>
        <row r="1621">
          <cell r="A1621">
            <v>37426</v>
          </cell>
          <cell r="B1621">
            <v>1619</v>
          </cell>
          <cell r="C1621">
            <v>0.18379999999999999</v>
          </cell>
          <cell r="D1621">
            <v>3.7840799168969399</v>
          </cell>
          <cell r="E1621">
            <v>3.61193852675245</v>
          </cell>
          <cell r="F1621">
            <v>2.7029999999999998</v>
          </cell>
          <cell r="G1621">
            <v>2.67</v>
          </cell>
        </row>
        <row r="1622">
          <cell r="A1622">
            <v>37427</v>
          </cell>
          <cell r="B1622">
            <v>1620</v>
          </cell>
          <cell r="C1622">
            <v>0.184</v>
          </cell>
          <cell r="D1622">
            <v>3.7866144557844801</v>
          </cell>
          <cell r="E1622">
            <v>3.6142730936475802</v>
          </cell>
          <cell r="F1622">
            <v>2.7505000000000002</v>
          </cell>
          <cell r="G1622">
            <v>2.7029999999999998</v>
          </cell>
        </row>
        <row r="1623">
          <cell r="A1623">
            <v>37428</v>
          </cell>
          <cell r="B1623">
            <v>1621</v>
          </cell>
          <cell r="C1623">
            <v>0.18390000000000001</v>
          </cell>
          <cell r="D1623">
            <v>3.7891532293125101</v>
          </cell>
          <cell r="E1623">
            <v>3.6166115062921</v>
          </cell>
          <cell r="F1623">
            <v>2.7909999999999999</v>
          </cell>
          <cell r="G1623">
            <v>2.7505000000000002</v>
          </cell>
        </row>
        <row r="1624">
          <cell r="A1624">
            <v>37431</v>
          </cell>
          <cell r="B1624">
            <v>1622</v>
          </cell>
          <cell r="C1624">
            <v>0.18390000000000001</v>
          </cell>
          <cell r="D1624">
            <v>3.79169241667454</v>
          </cell>
          <cell r="E1624">
            <v>3.6189502452651099</v>
          </cell>
          <cell r="F1624">
            <v>2.8269000000000002</v>
          </cell>
          <cell r="G1624">
            <v>2.7909999999999999</v>
          </cell>
        </row>
        <row r="1625">
          <cell r="A1625">
            <v>37432</v>
          </cell>
          <cell r="B1625">
            <v>1623</v>
          </cell>
          <cell r="C1625">
            <v>0.18440000000000001</v>
          </cell>
          <cell r="D1625">
            <v>3.7942333055968001</v>
          </cell>
          <cell r="E1625">
            <v>3.6212904966206199</v>
          </cell>
          <cell r="F1625">
            <v>2.7995000000000001</v>
          </cell>
          <cell r="G1625">
            <v>2.8269000000000002</v>
          </cell>
        </row>
        <row r="1626">
          <cell r="A1626">
            <v>37433</v>
          </cell>
          <cell r="B1626">
            <v>1624</v>
          </cell>
          <cell r="C1626">
            <v>0.1845</v>
          </cell>
          <cell r="D1626">
            <v>3.7967822715314998</v>
          </cell>
          <cell r="E1626">
            <v>3.6236381321728</v>
          </cell>
          <cell r="F1626">
            <v>2.8584000000000001</v>
          </cell>
          <cell r="G1626">
            <v>2.7995000000000001</v>
          </cell>
        </row>
        <row r="1627">
          <cell r="A1627">
            <v>37434</v>
          </cell>
          <cell r="B1627">
            <v>1625</v>
          </cell>
          <cell r="C1627">
            <v>0.18420000000000003</v>
          </cell>
          <cell r="D1627">
            <v>3.7993342027996602</v>
          </cell>
          <cell r="E1627">
            <v>3.6259884436141498</v>
          </cell>
          <cell r="F1627">
            <v>2.8593000000000002</v>
          </cell>
          <cell r="G1627">
            <v>2.8584000000000001</v>
          </cell>
        </row>
        <row r="1628">
          <cell r="A1628">
            <v>37435</v>
          </cell>
          <cell r="B1628">
            <v>1626</v>
          </cell>
          <cell r="C1628">
            <v>0.1845</v>
          </cell>
          <cell r="D1628">
            <v>3.8018840499631801</v>
          </cell>
          <cell r="E1628">
            <v>3.6283367804014701</v>
          </cell>
          <cell r="F1628">
            <v>2.8443999999999998</v>
          </cell>
          <cell r="G1628">
            <v>2.8593000000000002</v>
          </cell>
        </row>
        <row r="1629">
          <cell r="A1629">
            <v>37438</v>
          </cell>
          <cell r="B1629">
            <v>1627</v>
          </cell>
          <cell r="C1629">
            <v>0.18429999999999999</v>
          </cell>
          <cell r="D1629">
            <v>3.8044394102896799</v>
          </cell>
          <cell r="E1629">
            <v>3.6306901394116702</v>
          </cell>
          <cell r="F1629">
            <v>2.8595000000000002</v>
          </cell>
          <cell r="G1629">
            <v>2.8443999999999998</v>
          </cell>
        </row>
        <row r="1630">
          <cell r="A1630">
            <v>37439</v>
          </cell>
          <cell r="B1630">
            <v>1628</v>
          </cell>
          <cell r="C1630">
            <v>0.18359999999999999</v>
          </cell>
          <cell r="D1630">
            <v>3.8069939391761101</v>
          </cell>
          <cell r="E1630">
            <v>3.6330426774006401</v>
          </cell>
          <cell r="F1630">
            <v>2.9140999999999999</v>
          </cell>
          <cell r="G1630">
            <v>2.8595000000000002</v>
          </cell>
        </row>
        <row r="1631">
          <cell r="A1631">
            <v>37440</v>
          </cell>
          <cell r="B1631">
            <v>1629</v>
          </cell>
          <cell r="C1631">
            <v>0.1837</v>
          </cell>
          <cell r="D1631">
            <v>3.8095412749606901</v>
          </cell>
          <cell r="E1631">
            <v>3.63538853596387</v>
          </cell>
          <cell r="F1631">
            <v>2.8616999999999999</v>
          </cell>
          <cell r="G1631">
            <v>2.9140999999999999</v>
          </cell>
        </row>
        <row r="1632">
          <cell r="A1632">
            <v>37441</v>
          </cell>
          <cell r="B1632">
            <v>1630</v>
          </cell>
          <cell r="C1632">
            <v>0.183</v>
          </cell>
          <cell r="D1632">
            <v>3.8120915723672102</v>
          </cell>
          <cell r="E1632">
            <v>3.6377370669393301</v>
          </cell>
          <cell r="F1632">
            <v>2.8481000000000001</v>
          </cell>
          <cell r="G1632">
            <v>2.8616999999999999</v>
          </cell>
        </row>
        <row r="1633">
          <cell r="A1633">
            <v>37442</v>
          </cell>
          <cell r="B1633">
            <v>1631</v>
          </cell>
          <cell r="C1633">
            <v>0.18379999999999999</v>
          </cell>
          <cell r="D1633">
            <v>3.8146346186551399</v>
          </cell>
          <cell r="E1633">
            <v>3.64007886563278</v>
          </cell>
          <cell r="F1633">
            <v>2.8746</v>
          </cell>
          <cell r="G1633">
            <v>2.8481000000000001</v>
          </cell>
        </row>
        <row r="1634">
          <cell r="A1634">
            <v>37445</v>
          </cell>
          <cell r="B1634">
            <v>1632</v>
          </cell>
          <cell r="C1634">
            <v>0.18429999999999999</v>
          </cell>
          <cell r="D1634">
            <v>3.81718962277637</v>
          </cell>
          <cell r="E1634">
            <v>3.6424316209613701</v>
          </cell>
          <cell r="F1634">
            <v>2.8711000000000002</v>
          </cell>
          <cell r="G1634">
            <v>2.8746</v>
          </cell>
        </row>
        <row r="1635">
          <cell r="A1635">
            <v>37446</v>
          </cell>
          <cell r="B1635">
            <v>1633</v>
          </cell>
          <cell r="C1635">
            <v>0.18440000000000001</v>
          </cell>
          <cell r="D1635">
            <v>3.8197527129204798</v>
          </cell>
          <cell r="E1635">
            <v>3.6447917669478098</v>
          </cell>
          <cell r="F1635">
            <v>2.8551000000000002</v>
          </cell>
          <cell r="G1635">
            <v>2.8711000000000002</v>
          </cell>
        </row>
        <row r="1636">
          <cell r="A1636">
            <v>37447</v>
          </cell>
          <cell r="B1636">
            <v>1634</v>
          </cell>
          <cell r="C1636">
            <v>0.184</v>
          </cell>
          <cell r="D1636">
            <v>3.82231882279302</v>
          </cell>
          <cell r="E1636">
            <v>3.64715463806803</v>
          </cell>
          <cell r="F1636">
            <v>2.8540999999999999</v>
          </cell>
          <cell r="G1636">
            <v>2.8551000000000002</v>
          </cell>
        </row>
        <row r="1637">
          <cell r="A1637">
            <v>37448</v>
          </cell>
          <cell r="B1637">
            <v>1635</v>
          </cell>
          <cell r="C1637">
            <v>0.18359999999999999</v>
          </cell>
          <cell r="D1637">
            <v>3.8248815346709502</v>
          </cell>
          <cell r="E1637">
            <v>3.6495143248712201</v>
          </cell>
          <cell r="F1637">
            <v>2.8231999999999999</v>
          </cell>
          <cell r="G1637">
            <v>2.8540999999999999</v>
          </cell>
        </row>
        <row r="1638">
          <cell r="A1638">
            <v>37449</v>
          </cell>
          <cell r="B1638">
            <v>1636</v>
          </cell>
          <cell r="C1638">
            <v>0.1825</v>
          </cell>
          <cell r="D1638">
            <v>3.8274408394034301</v>
          </cell>
          <cell r="E1638">
            <v>3.6518708191904001</v>
          </cell>
          <cell r="F1638">
            <v>2.8147000000000002</v>
          </cell>
          <cell r="G1638">
            <v>2.8231999999999999</v>
          </cell>
        </row>
        <row r="1639">
          <cell r="A1639">
            <v>37452</v>
          </cell>
          <cell r="B1639">
            <v>1637</v>
          </cell>
          <cell r="C1639">
            <v>0.18329999999999999</v>
          </cell>
          <cell r="D1639">
            <v>3.8299876950867899</v>
          </cell>
          <cell r="E1639">
            <v>3.6542157960950901</v>
          </cell>
          <cell r="F1639">
            <v>2.8454999999999999</v>
          </cell>
          <cell r="G1639">
            <v>2.8147000000000002</v>
          </cell>
        </row>
        <row r="1640">
          <cell r="A1640">
            <v>37453</v>
          </cell>
          <cell r="B1640">
            <v>1638</v>
          </cell>
          <cell r="C1640">
            <v>0.18350000000000002</v>
          </cell>
          <cell r="D1640">
            <v>3.8325465481657499</v>
          </cell>
          <cell r="E1640">
            <v>3.6565717645765798</v>
          </cell>
          <cell r="F1640">
            <v>2.8671000000000002</v>
          </cell>
          <cell r="G1640">
            <v>2.8454999999999999</v>
          </cell>
        </row>
        <row r="1641">
          <cell r="A1641">
            <v>37454</v>
          </cell>
          <cell r="B1641">
            <v>1639</v>
          </cell>
          <cell r="C1641">
            <v>0.18230000000000002</v>
          </cell>
          <cell r="D1641">
            <v>3.83510967864623</v>
          </cell>
          <cell r="E1641">
            <v>3.65893161616903</v>
          </cell>
          <cell r="F1641">
            <v>2.8782999999999999</v>
          </cell>
          <cell r="G1641">
            <v>2.8671000000000002</v>
          </cell>
        </row>
        <row r="1642">
          <cell r="A1642">
            <v>37455</v>
          </cell>
          <cell r="B1642">
            <v>1640</v>
          </cell>
          <cell r="C1642">
            <v>0.1789</v>
          </cell>
          <cell r="D1642">
            <v>3.8376590678051099</v>
          </cell>
          <cell r="E1642">
            <v>3.6612787613431599</v>
          </cell>
          <cell r="F1642">
            <v>2.8772000000000002</v>
          </cell>
          <cell r="G1642">
            <v>2.8782999999999999</v>
          </cell>
        </row>
        <row r="1643">
          <cell r="A1643">
            <v>37456</v>
          </cell>
          <cell r="B1643">
            <v>1641</v>
          </cell>
          <cell r="C1643">
            <v>0.17859999999999998</v>
          </cell>
          <cell r="D1643">
            <v>3.8401662872272899</v>
          </cell>
          <cell r="E1643">
            <v>3.6635870284511101</v>
          </cell>
          <cell r="F1643">
            <v>2.8671000000000002</v>
          </cell>
          <cell r="G1643">
            <v>2.8772000000000002</v>
          </cell>
        </row>
        <row r="1644">
          <cell r="A1644">
            <v>37459</v>
          </cell>
          <cell r="B1644">
            <v>1642</v>
          </cell>
          <cell r="C1644">
            <v>0.1787</v>
          </cell>
          <cell r="D1644">
            <v>3.8426712660981099</v>
          </cell>
          <cell r="E1644">
            <v>3.6658931800997299</v>
          </cell>
          <cell r="F1644">
            <v>2.8816000000000002</v>
          </cell>
          <cell r="G1644">
            <v>2.8671000000000002</v>
          </cell>
        </row>
        <row r="1645">
          <cell r="A1645">
            <v>37460</v>
          </cell>
          <cell r="B1645">
            <v>1643</v>
          </cell>
          <cell r="C1645">
            <v>0.1784</v>
          </cell>
          <cell r="D1645">
            <v>3.8451791470732202</v>
          </cell>
          <cell r="E1645">
            <v>3.6682019508264099</v>
          </cell>
          <cell r="F1645">
            <v>2.9131999999999998</v>
          </cell>
          <cell r="G1645">
            <v>2.8816000000000002</v>
          </cell>
        </row>
        <row r="1646">
          <cell r="A1646">
            <v>37461</v>
          </cell>
          <cell r="B1646">
            <v>1644</v>
          </cell>
          <cell r="C1646">
            <v>0.17920000000000003</v>
          </cell>
          <cell r="D1646">
            <v>3.8476847811608299</v>
          </cell>
          <cell r="E1646">
            <v>3.6705086003983198</v>
          </cell>
          <cell r="F1646">
            <v>2.9479000000000002</v>
          </cell>
          <cell r="G1646">
            <v>2.9131999999999998</v>
          </cell>
        </row>
        <row r="1647">
          <cell r="A1647">
            <v>37462</v>
          </cell>
          <cell r="B1647">
            <v>1645</v>
          </cell>
          <cell r="C1647">
            <v>0.17879999999999999</v>
          </cell>
          <cell r="D1647">
            <v>3.85020243674369</v>
          </cell>
          <cell r="E1647">
            <v>3.6728262639545801</v>
          </cell>
          <cell r="F1647">
            <v>2.9822000000000002</v>
          </cell>
          <cell r="G1647">
            <v>2.9479000000000002</v>
          </cell>
        </row>
        <row r="1648">
          <cell r="A1648">
            <v>37463</v>
          </cell>
          <cell r="B1648">
            <v>1646</v>
          </cell>
          <cell r="C1648">
            <v>0.17899999999999999</v>
          </cell>
          <cell r="D1648">
            <v>3.85271654193083</v>
          </cell>
          <cell r="E1648">
            <v>3.6751406061751299</v>
          </cell>
          <cell r="F1648">
            <v>3.0177</v>
          </cell>
          <cell r="G1648">
            <v>2.9822000000000002</v>
          </cell>
        </row>
        <row r="1649">
          <cell r="A1649">
            <v>37466</v>
          </cell>
          <cell r="B1649">
            <v>1647</v>
          </cell>
          <cell r="C1649">
            <v>0.17899999999999999</v>
          </cell>
          <cell r="D1649">
            <v>3.8552348700984602</v>
          </cell>
          <cell r="E1649">
            <v>3.6774587828843499</v>
          </cell>
          <cell r="F1649">
            <v>3.1448999999999998</v>
          </cell>
          <cell r="G1649">
            <v>3.0177</v>
          </cell>
        </row>
        <row r="1650">
          <cell r="A1650">
            <v>37467</v>
          </cell>
          <cell r="B1650">
            <v>1648</v>
          </cell>
          <cell r="C1650">
            <v>0.17879999999999999</v>
          </cell>
          <cell r="D1650">
            <v>3.8577548443712999</v>
          </cell>
          <cell r="E1650">
            <v>3.6797784218351102</v>
          </cell>
          <cell r="F1650">
            <v>3.2692000000000001</v>
          </cell>
          <cell r="G1650">
            <v>3.1448999999999998</v>
          </cell>
        </row>
        <row r="1651">
          <cell r="A1651">
            <v>37468</v>
          </cell>
          <cell r="B1651">
            <v>1649</v>
          </cell>
          <cell r="C1651">
            <v>0.17859999999999998</v>
          </cell>
          <cell r="D1651">
            <v>3.8602738811295798</v>
          </cell>
          <cell r="E1651">
            <v>3.6820971447890098</v>
          </cell>
          <cell r="F1651">
            <v>3.4285000000000001</v>
          </cell>
          <cell r="G1651">
            <v>3.2692000000000001</v>
          </cell>
        </row>
        <row r="1652">
          <cell r="A1652">
            <v>37469</v>
          </cell>
          <cell r="B1652">
            <v>1650</v>
          </cell>
          <cell r="C1652">
            <v>0.17850000000000002</v>
          </cell>
          <cell r="D1652">
            <v>3.8627919763849801</v>
          </cell>
          <cell r="E1652">
            <v>3.68441494816993</v>
          </cell>
          <cell r="F1652">
            <v>3.3275000000000001</v>
          </cell>
          <cell r="G1652">
            <v>3.4285000000000001</v>
          </cell>
        </row>
        <row r="1653">
          <cell r="A1653">
            <v>37470</v>
          </cell>
          <cell r="B1653">
            <v>1651</v>
          </cell>
          <cell r="C1653">
            <v>0.17879999999999999</v>
          </cell>
          <cell r="D1653">
            <v>3.86531040086982</v>
          </cell>
          <cell r="E1653">
            <v>3.6867330017032098</v>
          </cell>
          <cell r="F1653">
            <v>3.0301999999999998</v>
          </cell>
          <cell r="G1653">
            <v>3.3275000000000001</v>
          </cell>
        </row>
        <row r="1654">
          <cell r="A1654">
            <v>37473</v>
          </cell>
          <cell r="B1654">
            <v>1652</v>
          </cell>
          <cell r="C1654">
            <v>0.1784</v>
          </cell>
          <cell r="D1654">
            <v>3.86783437125538</v>
          </cell>
          <cell r="E1654">
            <v>3.6890561069166199</v>
          </cell>
          <cell r="F1654">
            <v>3.0731999999999999</v>
          </cell>
          <cell r="G1654">
            <v>3.0301999999999998</v>
          </cell>
        </row>
        <row r="1655">
          <cell r="A1655">
            <v>37474</v>
          </cell>
          <cell r="B1655">
            <v>1653</v>
          </cell>
          <cell r="C1655">
            <v>0.17910000000000001</v>
          </cell>
          <cell r="D1655">
            <v>3.8703547681667199</v>
          </cell>
          <cell r="E1655">
            <v>3.6913758700604902</v>
          </cell>
          <cell r="F1655">
            <v>3.2069999999999999</v>
          </cell>
          <cell r="G1655">
            <v>3.0731999999999999</v>
          </cell>
        </row>
        <row r="1656">
          <cell r="A1656">
            <v>37475</v>
          </cell>
          <cell r="B1656">
            <v>1654</v>
          </cell>
          <cell r="C1656">
            <v>0.17899999999999999</v>
          </cell>
          <cell r="D1656">
            <v>3.8728859414815502</v>
          </cell>
          <cell r="E1656">
            <v>3.6937054986640701</v>
          </cell>
          <cell r="F1656">
            <v>3.0598000000000001</v>
          </cell>
          <cell r="G1656">
            <v>3.2069999999999999</v>
          </cell>
        </row>
        <row r="1657">
          <cell r="A1657">
            <v>37476</v>
          </cell>
          <cell r="B1657">
            <v>1655</v>
          </cell>
          <cell r="C1657">
            <v>0.1789</v>
          </cell>
          <cell r="D1657">
            <v>3.8754174533771999</v>
          </cell>
          <cell r="E1657">
            <v>3.6960353855923</v>
          </cell>
          <cell r="F1657">
            <v>2.8883000000000001</v>
          </cell>
          <cell r="G1657">
            <v>3.0598000000000001</v>
          </cell>
        </row>
        <row r="1658">
          <cell r="A1658">
            <v>37477</v>
          </cell>
          <cell r="B1658">
            <v>1656</v>
          </cell>
          <cell r="C1658">
            <v>0.1789</v>
          </cell>
          <cell r="D1658">
            <v>3.8779493411078398</v>
          </cell>
          <cell r="E1658">
            <v>3.6983655651460801</v>
          </cell>
          <cell r="F1658">
            <v>2.9964</v>
          </cell>
          <cell r="G1658">
            <v>2.8883000000000001</v>
          </cell>
        </row>
        <row r="1659">
          <cell r="A1659">
            <v>37480</v>
          </cell>
          <cell r="B1659">
            <v>1657</v>
          </cell>
          <cell r="C1659">
            <v>0.1784</v>
          </cell>
          <cell r="D1659">
            <v>3.88048288297137</v>
          </cell>
          <cell r="E1659">
            <v>3.7006972137704199</v>
          </cell>
          <cell r="F1659">
            <v>3.0979000000000001</v>
          </cell>
          <cell r="G1659">
            <v>2.9964</v>
          </cell>
        </row>
        <row r="1660">
          <cell r="A1660">
            <v>37481</v>
          </cell>
          <cell r="B1660">
            <v>1658</v>
          </cell>
          <cell r="C1660">
            <v>0.17899999999999999</v>
          </cell>
          <cell r="D1660">
            <v>3.8830115220324002</v>
          </cell>
          <cell r="E1660">
            <v>3.7030242971094398</v>
          </cell>
          <cell r="F1660">
            <v>3.2094</v>
          </cell>
          <cell r="G1660">
            <v>3.0979000000000001</v>
          </cell>
        </row>
        <row r="1661">
          <cell r="A1661">
            <v>37482</v>
          </cell>
          <cell r="B1661">
            <v>1659</v>
          </cell>
          <cell r="C1661">
            <v>0.17850000000000002</v>
          </cell>
          <cell r="D1661">
            <v>3.88554965251378</v>
          </cell>
          <cell r="E1661">
            <v>3.7053600620771299</v>
          </cell>
          <cell r="F1661">
            <v>3.1964999999999999</v>
          </cell>
          <cell r="G1661">
            <v>3.2094</v>
          </cell>
        </row>
        <row r="1662">
          <cell r="A1662">
            <v>37483</v>
          </cell>
          <cell r="B1662">
            <v>1660</v>
          </cell>
          <cell r="C1662">
            <v>0.17859999999999998</v>
          </cell>
          <cell r="D1662">
            <v>3.8880829143207301</v>
          </cell>
          <cell r="E1662">
            <v>3.7076912932508099</v>
          </cell>
          <cell r="F1662">
            <v>3.1911999999999998</v>
          </cell>
          <cell r="G1662">
            <v>3.1964999999999999</v>
          </cell>
        </row>
        <row r="1663">
          <cell r="A1663">
            <v>37484</v>
          </cell>
          <cell r="B1663">
            <v>1661</v>
          </cell>
          <cell r="C1663">
            <v>0.17879999999999999</v>
          </cell>
          <cell r="D1663">
            <v>3.8906191496865699</v>
          </cell>
          <cell r="E1663">
            <v>3.7100252076145499</v>
          </cell>
          <cell r="F1663">
            <v>3.1619999999999999</v>
          </cell>
          <cell r="G1663">
            <v>3.1911999999999998</v>
          </cell>
        </row>
        <row r="1664">
          <cell r="A1664">
            <v>37487</v>
          </cell>
          <cell r="B1664">
            <v>1662</v>
          </cell>
          <cell r="C1664">
            <v>0.1789</v>
          </cell>
          <cell r="D1664">
            <v>3.8931596461789302</v>
          </cell>
          <cell r="E1664">
            <v>3.7123629898455199</v>
          </cell>
          <cell r="F1664">
            <v>3.1141999999999999</v>
          </cell>
          <cell r="G1664">
            <v>3.1619999999999999</v>
          </cell>
        </row>
        <row r="1665">
          <cell r="A1665">
            <v>37488</v>
          </cell>
          <cell r="B1665">
            <v>1663</v>
          </cell>
          <cell r="C1665">
            <v>0.1789</v>
          </cell>
          <cell r="D1665">
            <v>3.89570312523897</v>
          </cell>
          <cell r="E1665">
            <v>3.71470346319945</v>
          </cell>
          <cell r="F1665">
            <v>3.0922999999999998</v>
          </cell>
          <cell r="G1665">
            <v>3.1141999999999999</v>
          </cell>
        </row>
        <row r="1666">
          <cell r="A1666">
            <v>37489</v>
          </cell>
          <cell r="B1666">
            <v>1664</v>
          </cell>
          <cell r="C1666">
            <v>0.1789</v>
          </cell>
          <cell r="D1666">
            <v>3.8982482660047499</v>
          </cell>
          <cell r="E1666">
            <v>3.7170454121137002</v>
          </cell>
          <cell r="F1666">
            <v>3.0794000000000001</v>
          </cell>
          <cell r="G1666">
            <v>3.0922999999999998</v>
          </cell>
        </row>
        <row r="1667">
          <cell r="A1667">
            <v>37490</v>
          </cell>
          <cell r="B1667">
            <v>1665</v>
          </cell>
          <cell r="C1667">
            <v>0.1777</v>
          </cell>
          <cell r="D1667">
            <v>3.9007950695618998</v>
          </cell>
          <cell r="E1667">
            <v>3.7193888375185402</v>
          </cell>
          <cell r="F1667">
            <v>3.1417000000000002</v>
          </cell>
          <cell r="G1667">
            <v>3.0794000000000001</v>
          </cell>
        </row>
        <row r="1668">
          <cell r="A1668">
            <v>37491</v>
          </cell>
          <cell r="B1668">
            <v>1666</v>
          </cell>
          <cell r="C1668">
            <v>0.1782</v>
          </cell>
          <cell r="D1668">
            <v>3.90332773877671</v>
          </cell>
          <cell r="E1668">
            <v>3.7217192040434099</v>
          </cell>
          <cell r="F1668">
            <v>3.1135999999999999</v>
          </cell>
          <cell r="G1668">
            <v>3.1417000000000002</v>
          </cell>
        </row>
        <row r="1669">
          <cell r="A1669">
            <v>37494</v>
          </cell>
          <cell r="B1669">
            <v>1667</v>
          </cell>
          <cell r="C1669">
            <v>0.17850000000000002</v>
          </cell>
          <cell r="D1669">
            <v>3.90586864900154</v>
          </cell>
          <cell r="E1669">
            <v>3.7240571002148202</v>
          </cell>
          <cell r="F1669">
            <v>3.0788000000000002</v>
          </cell>
          <cell r="G1669">
            <v>3.1135999999999999</v>
          </cell>
        </row>
        <row r="1670">
          <cell r="A1670">
            <v>37495</v>
          </cell>
          <cell r="B1670">
            <v>1668</v>
          </cell>
          <cell r="C1670">
            <v>0.1787</v>
          </cell>
          <cell r="D1670">
            <v>3.90841515818463</v>
          </cell>
          <cell r="E1670">
            <v>3.72640009464968</v>
          </cell>
          <cell r="F1670">
            <v>3.0949</v>
          </cell>
          <cell r="G1670">
            <v>3.0788000000000002</v>
          </cell>
        </row>
        <row r="1671">
          <cell r="A1671">
            <v>37496</v>
          </cell>
          <cell r="B1671">
            <v>1669</v>
          </cell>
          <cell r="C1671">
            <v>0.17879999999999999</v>
          </cell>
          <cell r="D1671">
            <v>3.9109659462534698</v>
          </cell>
          <cell r="E1671">
            <v>3.7287469724859301</v>
          </cell>
          <cell r="F1671">
            <v>3.1219000000000001</v>
          </cell>
          <cell r="G1671">
            <v>3.0949</v>
          </cell>
        </row>
        <row r="1672">
          <cell r="A1672">
            <v>37497</v>
          </cell>
          <cell r="B1672">
            <v>1670</v>
          </cell>
          <cell r="C1672">
            <v>0.17879999999999999</v>
          </cell>
          <cell r="D1672">
            <v>3.9135197287970498</v>
          </cell>
          <cell r="E1672">
            <v>3.7310965517820902</v>
          </cell>
          <cell r="F1672">
            <v>3.1238999999999999</v>
          </cell>
          <cell r="G1672">
            <v>3.1219000000000001</v>
          </cell>
        </row>
        <row r="1673">
          <cell r="A1673">
            <v>37498</v>
          </cell>
          <cell r="B1673">
            <v>1671</v>
          </cell>
          <cell r="C1673">
            <v>0.1787</v>
          </cell>
          <cell r="D1673">
            <v>3.9160751789095598</v>
          </cell>
          <cell r="E1673">
            <v>3.73344761160855</v>
          </cell>
          <cell r="F1673">
            <v>3.0223</v>
          </cell>
          <cell r="G1673">
            <v>3.1238999999999999</v>
          </cell>
        </row>
        <row r="1674">
          <cell r="A1674">
            <v>37501</v>
          </cell>
          <cell r="B1674">
            <v>1672</v>
          </cell>
          <cell r="C1674">
            <v>0.17910000000000001</v>
          </cell>
          <cell r="D1674">
            <v>3.9186309662143199</v>
          </cell>
          <cell r="E1674">
            <v>3.73579892795407</v>
          </cell>
          <cell r="F1674">
            <v>3.0286</v>
          </cell>
          <cell r="G1674">
            <v>3.0223</v>
          </cell>
        </row>
        <row r="1675">
          <cell r="A1675">
            <v>37502</v>
          </cell>
          <cell r="B1675">
            <v>1673</v>
          </cell>
          <cell r="C1675">
            <v>0.17920000000000003</v>
          </cell>
          <cell r="D1675">
            <v>3.9211937116799098</v>
          </cell>
          <cell r="E1675">
            <v>3.7381565919650299</v>
          </cell>
          <cell r="F1675">
            <v>3.0988000000000002</v>
          </cell>
          <cell r="G1675">
            <v>3.0286</v>
          </cell>
        </row>
        <row r="1676">
          <cell r="A1676">
            <v>37503</v>
          </cell>
          <cell r="B1676">
            <v>1674</v>
          </cell>
          <cell r="C1676">
            <v>0.17859999999999998</v>
          </cell>
          <cell r="D1676">
            <v>3.92375946636127</v>
          </cell>
          <cell r="E1676">
            <v>3.7405169703877501</v>
          </cell>
          <cell r="F1676">
            <v>3.1324999999999998</v>
          </cell>
          <cell r="G1676">
            <v>3.0988000000000002</v>
          </cell>
        </row>
        <row r="1677">
          <cell r="A1677">
            <v>37504</v>
          </cell>
          <cell r="B1677">
            <v>1675</v>
          </cell>
          <cell r="C1677">
            <v>0.17879999999999999</v>
          </cell>
          <cell r="D1677">
            <v>3.9263189738987698</v>
          </cell>
          <cell r="E1677">
            <v>3.7428715478308301</v>
          </cell>
          <cell r="F1677">
            <v>3.1511999999999998</v>
          </cell>
          <cell r="G1677">
            <v>3.1324999999999998</v>
          </cell>
        </row>
        <row r="1678">
          <cell r="A1678">
            <v>37505</v>
          </cell>
          <cell r="B1678">
            <v>1676</v>
          </cell>
          <cell r="C1678">
            <v>0.1787</v>
          </cell>
          <cell r="D1678">
            <v>3.9288827816623502</v>
          </cell>
          <cell r="E1678">
            <v>3.7452300273849199</v>
          </cell>
          <cell r="F1678">
            <v>3.1783000000000001</v>
          </cell>
          <cell r="G1678">
            <v>3.1511999999999998</v>
          </cell>
        </row>
        <row r="1679">
          <cell r="A1679">
            <v>37508</v>
          </cell>
          <cell r="B1679">
            <v>1677</v>
          </cell>
          <cell r="C1679">
            <v>0.17879999999999999</v>
          </cell>
          <cell r="D1679">
            <v>3.93144692772097</v>
          </cell>
          <cell r="E1679">
            <v>3.74758876426761</v>
          </cell>
          <cell r="F1679">
            <v>3.1312000000000002</v>
          </cell>
          <cell r="G1679">
            <v>3.1783000000000001</v>
          </cell>
        </row>
        <row r="1680">
          <cell r="A1680">
            <v>37509</v>
          </cell>
          <cell r="B1680">
            <v>1678</v>
          </cell>
          <cell r="C1680">
            <v>0.1789</v>
          </cell>
          <cell r="D1680">
            <v>3.9340140839358302</v>
          </cell>
          <cell r="E1680">
            <v>3.7499502162610101</v>
          </cell>
          <cell r="F1680">
            <v>3.1305999999999998</v>
          </cell>
          <cell r="G1680">
            <v>3.1312000000000002</v>
          </cell>
        </row>
        <row r="1681">
          <cell r="A1681">
            <v>37510</v>
          </cell>
          <cell r="B1681">
            <v>1679</v>
          </cell>
          <cell r="C1681">
            <v>0.1789</v>
          </cell>
          <cell r="D1681">
            <v>3.9365842540171498</v>
          </cell>
          <cell r="E1681">
            <v>3.75231438662466</v>
          </cell>
          <cell r="F1681">
            <v>3.1153</v>
          </cell>
          <cell r="G1681">
            <v>3.1305999999999998</v>
          </cell>
        </row>
        <row r="1682">
          <cell r="A1682">
            <v>37511</v>
          </cell>
          <cell r="B1682">
            <v>1680</v>
          </cell>
          <cell r="C1682">
            <v>0.17879999999999999</v>
          </cell>
          <cell r="D1682">
            <v>3.93915610324198</v>
          </cell>
          <cell r="E1682">
            <v>3.7546800474884998</v>
          </cell>
          <cell r="F1682">
            <v>3.1238999999999999</v>
          </cell>
          <cell r="G1682">
            <v>3.1153</v>
          </cell>
        </row>
        <row r="1683">
          <cell r="A1683">
            <v>37512</v>
          </cell>
          <cell r="B1683">
            <v>1681</v>
          </cell>
          <cell r="C1683">
            <v>0.17879999999999999</v>
          </cell>
          <cell r="D1683">
            <v>3.9417282933942701</v>
          </cell>
          <cell r="E1683">
            <v>3.7570459678816999</v>
          </cell>
          <cell r="F1683">
            <v>3.1505999999999998</v>
          </cell>
          <cell r="G1683">
            <v>3.1238999999999999</v>
          </cell>
        </row>
        <row r="1684">
          <cell r="A1684">
            <v>37515</v>
          </cell>
          <cell r="B1684">
            <v>1682</v>
          </cell>
          <cell r="C1684">
            <v>0.1789</v>
          </cell>
          <cell r="D1684">
            <v>3.9443021631352901</v>
          </cell>
          <cell r="E1684">
            <v>3.7594133791021398</v>
          </cell>
          <cell r="F1684">
            <v>3.1884000000000001</v>
          </cell>
          <cell r="G1684">
            <v>3.1505999999999998</v>
          </cell>
        </row>
        <row r="1685">
          <cell r="A1685">
            <v>37516</v>
          </cell>
          <cell r="B1685">
            <v>1683</v>
          </cell>
          <cell r="C1685">
            <v>0.17879999999999999</v>
          </cell>
          <cell r="D1685">
            <v>3.9468790546245098</v>
          </cell>
          <cell r="E1685">
            <v>3.7617835155527701</v>
          </cell>
          <cell r="F1685">
            <v>3.2248000000000001</v>
          </cell>
          <cell r="G1685">
            <v>3.1884000000000001</v>
          </cell>
        </row>
        <row r="1686">
          <cell r="A1686">
            <v>37517</v>
          </cell>
          <cell r="B1686">
            <v>1684</v>
          </cell>
          <cell r="C1686">
            <v>0.17899999999999999</v>
          </cell>
          <cell r="D1686">
            <v>3.9494562877096002</v>
          </cell>
          <cell r="E1686">
            <v>3.7641539120237599</v>
          </cell>
          <cell r="F1686">
            <v>3.3239999999999998</v>
          </cell>
          <cell r="G1686">
            <v>3.2248000000000001</v>
          </cell>
        </row>
        <row r="1687">
          <cell r="A1687">
            <v>37518</v>
          </cell>
          <cell r="B1687">
            <v>1685</v>
          </cell>
          <cell r="C1687">
            <v>0.1789</v>
          </cell>
          <cell r="D1687">
            <v>3.9520378498120601</v>
          </cell>
          <cell r="E1687">
            <v>3.7665282358561898</v>
          </cell>
          <cell r="F1687">
            <v>3.3843000000000001</v>
          </cell>
          <cell r="G1687">
            <v>3.3239999999999998</v>
          </cell>
        </row>
        <row r="1688">
          <cell r="A1688">
            <v>37519</v>
          </cell>
          <cell r="B1688">
            <v>1686</v>
          </cell>
          <cell r="C1688">
            <v>0.1789</v>
          </cell>
          <cell r="D1688">
            <v>3.9546197951801001</v>
          </cell>
          <cell r="E1688">
            <v>3.7689028578952901</v>
          </cell>
          <cell r="F1688">
            <v>3.4277000000000002</v>
          </cell>
          <cell r="G1688">
            <v>3.3843000000000001</v>
          </cell>
        </row>
        <row r="1689">
          <cell r="A1689">
            <v>37522</v>
          </cell>
          <cell r="B1689">
            <v>1687</v>
          </cell>
          <cell r="C1689">
            <v>0.17899999999999999</v>
          </cell>
          <cell r="D1689">
            <v>3.9572034273846901</v>
          </cell>
          <cell r="E1689">
            <v>3.7712789770238802</v>
          </cell>
          <cell r="F1689">
            <v>3.5448</v>
          </cell>
          <cell r="G1689">
            <v>3.4277000000000002</v>
          </cell>
        </row>
        <row r="1690">
          <cell r="A1690">
            <v>37523</v>
          </cell>
          <cell r="B1690">
            <v>1688</v>
          </cell>
          <cell r="C1690">
            <v>0.1787</v>
          </cell>
          <cell r="D1690">
            <v>3.9597900534049999</v>
          </cell>
          <cell r="E1690">
            <v>3.7736577951496</v>
          </cell>
          <cell r="F1690">
            <v>3.6215999999999999</v>
          </cell>
          <cell r="G1690">
            <v>3.5448</v>
          </cell>
        </row>
        <row r="1691">
          <cell r="A1691">
            <v>37524</v>
          </cell>
          <cell r="B1691">
            <v>1689</v>
          </cell>
          <cell r="C1691">
            <v>0.17879999999999999</v>
          </cell>
          <cell r="D1691">
            <v>3.96237437078545</v>
          </cell>
          <cell r="E1691">
            <v>3.77603443577221</v>
          </cell>
          <cell r="F1691">
            <v>3.7256999999999998</v>
          </cell>
          <cell r="G1691">
            <v>3.6215999999999999</v>
          </cell>
        </row>
        <row r="1692">
          <cell r="A1692">
            <v>37525</v>
          </cell>
          <cell r="B1692">
            <v>1690</v>
          </cell>
          <cell r="C1692">
            <v>0.17879999999999999</v>
          </cell>
          <cell r="D1692">
            <v>3.9649617220020801</v>
          </cell>
          <cell r="E1692">
            <v>3.7784138121142798</v>
          </cell>
          <cell r="F1692">
            <v>3.7515999999999998</v>
          </cell>
          <cell r="G1692">
            <v>3.7256999999999998</v>
          </cell>
        </row>
        <row r="1693">
          <cell r="A1693">
            <v>37526</v>
          </cell>
          <cell r="B1693">
            <v>1691</v>
          </cell>
          <cell r="C1693">
            <v>0.1789</v>
          </cell>
          <cell r="D1693">
            <v>3.9675507627073099</v>
          </cell>
          <cell r="E1693">
            <v>3.7807946877625298</v>
          </cell>
          <cell r="F1693">
            <v>3.8540999999999999</v>
          </cell>
          <cell r="G1693">
            <v>3.7515999999999998</v>
          </cell>
        </row>
        <row r="1694">
          <cell r="A1694">
            <v>37529</v>
          </cell>
          <cell r="B1694">
            <v>1692</v>
          </cell>
          <cell r="C1694">
            <v>0.17899999999999999</v>
          </cell>
          <cell r="D1694">
            <v>3.9701428429716001</v>
          </cell>
          <cell r="E1694">
            <v>3.7831783041404501</v>
          </cell>
          <cell r="F1694">
            <v>3.8948999999999998</v>
          </cell>
          <cell r="G1694">
            <v>3.8540999999999999</v>
          </cell>
        </row>
        <row r="1695">
          <cell r="A1695">
            <v>37530</v>
          </cell>
          <cell r="B1695">
            <v>1693</v>
          </cell>
          <cell r="C1695">
            <v>0.1789</v>
          </cell>
          <cell r="D1695">
            <v>3.9727379268409102</v>
          </cell>
          <cell r="E1695">
            <v>3.7855646280315001</v>
          </cell>
          <cell r="F1695">
            <v>3.7467000000000001</v>
          </cell>
          <cell r="G1695">
            <v>3.8948999999999998</v>
          </cell>
        </row>
        <row r="1696">
          <cell r="A1696">
            <v>37531</v>
          </cell>
          <cell r="B1696">
            <v>1694</v>
          </cell>
          <cell r="C1696">
            <v>0.17899999999999999</v>
          </cell>
          <cell r="D1696">
            <v>3.9753333959832702</v>
          </cell>
          <cell r="E1696">
            <v>3.78795125163639</v>
          </cell>
          <cell r="F1696">
            <v>3.5935999999999999</v>
          </cell>
          <cell r="G1696">
            <v>3.7467000000000001</v>
          </cell>
        </row>
        <row r="1697">
          <cell r="A1697">
            <v>37532</v>
          </cell>
          <cell r="B1697">
            <v>1695</v>
          </cell>
          <cell r="C1697">
            <v>0.1789</v>
          </cell>
          <cell r="D1697">
            <v>3.9779318726575501</v>
          </cell>
          <cell r="E1697">
            <v>3.7903405861702799</v>
          </cell>
          <cell r="F1697">
            <v>3.6951999999999998</v>
          </cell>
          <cell r="G1697">
            <v>3.5935999999999999</v>
          </cell>
        </row>
        <row r="1698">
          <cell r="A1698">
            <v>37533</v>
          </cell>
          <cell r="B1698">
            <v>1696</v>
          </cell>
          <cell r="C1698">
            <v>0.17859999999999998</v>
          </cell>
          <cell r="D1698">
            <v>3.9805307351085899</v>
          </cell>
          <cell r="E1698">
            <v>3.79273022079613</v>
          </cell>
          <cell r="F1698">
            <v>3.6593</v>
          </cell>
          <cell r="G1698">
            <v>3.6951999999999998</v>
          </cell>
        </row>
        <row r="1699">
          <cell r="A1699">
            <v>37536</v>
          </cell>
          <cell r="B1699">
            <v>1697</v>
          </cell>
          <cell r="C1699">
            <v>0.17850000000000002</v>
          </cell>
          <cell r="D1699">
            <v>3.9831272751124098</v>
          </cell>
          <cell r="E1699">
            <v>3.7951176653916998</v>
          </cell>
          <cell r="F1699">
            <v>3.6964999999999999</v>
          </cell>
          <cell r="G1699">
            <v>3.6593</v>
          </cell>
        </row>
        <row r="1700">
          <cell r="A1700">
            <v>37537</v>
          </cell>
          <cell r="B1700">
            <v>1698</v>
          </cell>
          <cell r="C1700">
            <v>0.1784</v>
          </cell>
          <cell r="D1700">
            <v>3.9857241546019702</v>
          </cell>
          <cell r="E1700">
            <v>3.79750536765575</v>
          </cell>
          <cell r="F1700">
            <v>3.7017000000000002</v>
          </cell>
          <cell r="G1700">
            <v>3.6964999999999999</v>
          </cell>
        </row>
        <row r="1701">
          <cell r="A1701">
            <v>37538</v>
          </cell>
          <cell r="B1701">
            <v>1699</v>
          </cell>
          <cell r="C1701">
            <v>0.1784</v>
          </cell>
          <cell r="D1701">
            <v>3.9883213720328299</v>
          </cell>
          <cell r="E1701">
            <v>3.79989332618368</v>
          </cell>
          <cell r="F1701">
            <v>3.8519999999999999</v>
          </cell>
          <cell r="G1701">
            <v>3.7017000000000002</v>
          </cell>
        </row>
        <row r="1702">
          <cell r="A1702">
            <v>37539</v>
          </cell>
          <cell r="B1702">
            <v>1700</v>
          </cell>
          <cell r="C1702">
            <v>0.17850000000000002</v>
          </cell>
          <cell r="D1702">
            <v>3.9909202818884899</v>
          </cell>
          <cell r="E1702">
            <v>3.8022827863147399</v>
          </cell>
          <cell r="F1702">
            <v>3.9228000000000001</v>
          </cell>
          <cell r="G1702">
            <v>3.8519999999999999</v>
          </cell>
        </row>
        <row r="1703">
          <cell r="A1703">
            <v>37540</v>
          </cell>
          <cell r="B1703">
            <v>1701</v>
          </cell>
          <cell r="C1703">
            <v>0.1784</v>
          </cell>
          <cell r="D1703">
            <v>3.9935222421846701</v>
          </cell>
          <cell r="E1703">
            <v>3.80467499652215</v>
          </cell>
          <cell r="F1703">
            <v>3.9235000000000002</v>
          </cell>
          <cell r="G1703">
            <v>3.9228000000000001</v>
          </cell>
        </row>
        <row r="1704">
          <cell r="A1704">
            <v>37543</v>
          </cell>
          <cell r="B1704">
            <v>1702</v>
          </cell>
          <cell r="C1704">
            <v>0.17879999999999999</v>
          </cell>
          <cell r="D1704">
            <v>3.9961245410833399</v>
          </cell>
          <cell r="E1704">
            <v>3.8070674634772499</v>
          </cell>
          <cell r="F1704">
            <v>3.8613</v>
          </cell>
          <cell r="G1704">
            <v>3.9235000000000002</v>
          </cell>
        </row>
        <row r="1705">
          <cell r="A1705">
            <v>37544</v>
          </cell>
          <cell r="B1705">
            <v>1703</v>
          </cell>
          <cell r="C1705">
            <v>0.2087</v>
          </cell>
          <cell r="D1705">
            <v>3.9987339304861802</v>
          </cell>
          <cell r="E1705">
            <v>3.8094663945276199</v>
          </cell>
          <cell r="F1705">
            <v>3.8567</v>
          </cell>
          <cell r="G1705">
            <v>3.8613</v>
          </cell>
        </row>
        <row r="1706">
          <cell r="A1706">
            <v>37545</v>
          </cell>
          <cell r="B1706">
            <v>1704</v>
          </cell>
          <cell r="C1706">
            <v>0.20860000000000001</v>
          </cell>
          <cell r="D1706">
            <v>4.0017427778321704</v>
          </cell>
          <cell r="E1706">
            <v>3.8122325023615802</v>
          </cell>
          <cell r="F1706">
            <v>3.8744000000000001</v>
          </cell>
          <cell r="G1706">
            <v>3.8567</v>
          </cell>
        </row>
        <row r="1707">
          <cell r="A1707">
            <v>37546</v>
          </cell>
          <cell r="B1707">
            <v>1705</v>
          </cell>
          <cell r="C1707">
            <v>0.2084</v>
          </cell>
          <cell r="D1707">
            <v>4.0047525686102299</v>
          </cell>
          <cell r="E1707">
            <v>3.8149994047004201</v>
          </cell>
          <cell r="F1707">
            <v>3.9245000000000001</v>
          </cell>
          <cell r="G1707">
            <v>3.8744000000000001</v>
          </cell>
        </row>
        <row r="1708">
          <cell r="A1708">
            <v>37547</v>
          </cell>
          <cell r="B1708">
            <v>1706</v>
          </cell>
          <cell r="C1708">
            <v>0.2084</v>
          </cell>
          <cell r="D1708">
            <v>4.0077619799754398</v>
          </cell>
          <cell r="E1708">
            <v>3.8177658854722298</v>
          </cell>
          <cell r="F1708">
            <v>3.8759000000000001</v>
          </cell>
          <cell r="G1708">
            <v>3.9245000000000001</v>
          </cell>
        </row>
        <row r="1709">
          <cell r="A1709">
            <v>37550</v>
          </cell>
          <cell r="B1709">
            <v>1707</v>
          </cell>
          <cell r="C1709">
            <v>0.2084</v>
          </cell>
          <cell r="D1709">
            <v>4.0107736527929099</v>
          </cell>
          <cell r="E1709">
            <v>3.8205343723822001</v>
          </cell>
          <cell r="F1709">
            <v>3.9125000000000001</v>
          </cell>
          <cell r="G1709">
            <v>3.8759000000000001</v>
          </cell>
        </row>
        <row r="1710">
          <cell r="A1710">
            <v>37551</v>
          </cell>
          <cell r="B1710">
            <v>1708</v>
          </cell>
          <cell r="C1710">
            <v>0.20829999999999999</v>
          </cell>
          <cell r="D1710">
            <v>4.0137875887620398</v>
          </cell>
          <cell r="E1710">
            <v>3.8233048668850902</v>
          </cell>
          <cell r="F1710">
            <v>3.9552</v>
          </cell>
          <cell r="G1710">
            <v>3.9125000000000001</v>
          </cell>
        </row>
        <row r="1711">
          <cell r="A1711">
            <v>37552</v>
          </cell>
          <cell r="B1711">
            <v>1709</v>
          </cell>
          <cell r="C1711">
            <v>0.20809999999999998</v>
          </cell>
          <cell r="D1711">
            <v>4.0168024650335896</v>
          </cell>
          <cell r="E1711">
            <v>3.8260761529052898</v>
          </cell>
          <cell r="F1711">
            <v>3.8704000000000001</v>
          </cell>
          <cell r="G1711">
            <v>3.9552</v>
          </cell>
        </row>
        <row r="1712">
          <cell r="A1712">
            <v>37553</v>
          </cell>
          <cell r="B1712">
            <v>1710</v>
          </cell>
          <cell r="C1712">
            <v>0.2082</v>
          </cell>
          <cell r="D1712">
            <v>4.0198169949475497</v>
          </cell>
          <cell r="E1712">
            <v>3.8288470477594299</v>
          </cell>
          <cell r="F1712">
            <v>3.8616999999999999</v>
          </cell>
          <cell r="G1712">
            <v>3.8704000000000001</v>
          </cell>
        </row>
        <row r="1713">
          <cell r="A1713">
            <v>37554</v>
          </cell>
          <cell r="B1713">
            <v>1711</v>
          </cell>
          <cell r="C1713">
            <v>0.20809999999999998</v>
          </cell>
          <cell r="D1713">
            <v>4.0228350735473599</v>
          </cell>
          <cell r="E1713">
            <v>3.83162113168017</v>
          </cell>
          <cell r="F1713">
            <v>3.8014999999999999</v>
          </cell>
          <cell r="G1713">
            <v>3.8616999999999999</v>
          </cell>
        </row>
        <row r="1714">
          <cell r="A1714">
            <v>37557</v>
          </cell>
          <cell r="B1714">
            <v>1712</v>
          </cell>
          <cell r="C1714">
            <v>0.20809999999999998</v>
          </cell>
          <cell r="D1714">
            <v>4.02585413081336</v>
          </cell>
          <cell r="E1714">
            <v>3.8343960422811301</v>
          </cell>
          <cell r="F1714">
            <v>3.7406000000000001</v>
          </cell>
          <cell r="G1714">
            <v>3.8014999999999999</v>
          </cell>
        </row>
        <row r="1715">
          <cell r="A1715">
            <v>37558</v>
          </cell>
          <cell r="B1715">
            <v>1713</v>
          </cell>
          <cell r="C1715">
            <v>0.2079</v>
          </cell>
          <cell r="D1715">
            <v>4.02887545382145</v>
          </cell>
          <cell r="E1715">
            <v>3.8371729625089799</v>
          </cell>
          <cell r="F1715">
            <v>3.8210999999999999</v>
          </cell>
          <cell r="G1715">
            <v>3.7406000000000001</v>
          </cell>
        </row>
        <row r="1716">
          <cell r="A1716">
            <v>37559</v>
          </cell>
          <cell r="B1716">
            <v>1714</v>
          </cell>
          <cell r="C1716">
            <v>0.20809999999999998</v>
          </cell>
          <cell r="D1716">
            <v>4.03189638521423</v>
          </cell>
          <cell r="E1716">
            <v>3.8399494499236502</v>
          </cell>
          <cell r="F1716">
            <v>3.7443</v>
          </cell>
          <cell r="G1716">
            <v>3.8210999999999999</v>
          </cell>
        </row>
        <row r="1717">
          <cell r="A1717">
            <v>37560</v>
          </cell>
          <cell r="B1717">
            <v>1715</v>
          </cell>
          <cell r="C1717">
            <v>0.2079</v>
          </cell>
          <cell r="D1717">
            <v>4.0349222428134102</v>
          </cell>
          <cell r="E1717">
            <v>3.8427303920026201</v>
          </cell>
          <cell r="F1717">
            <v>3.645</v>
          </cell>
          <cell r="G1717">
            <v>3.7443</v>
          </cell>
        </row>
        <row r="1718">
          <cell r="A1718">
            <v>37561</v>
          </cell>
          <cell r="B1718">
            <v>1716</v>
          </cell>
          <cell r="C1718">
            <v>0.20800000000000002</v>
          </cell>
          <cell r="D1718">
            <v>4.0379477082095203</v>
          </cell>
          <cell r="E1718">
            <v>3.84551090064156</v>
          </cell>
          <cell r="F1718">
            <v>3.6113</v>
          </cell>
          <cell r="G1718">
            <v>3.645</v>
          </cell>
        </row>
        <row r="1719">
          <cell r="A1719">
            <v>37564</v>
          </cell>
          <cell r="B1719">
            <v>1717</v>
          </cell>
          <cell r="C1719">
            <v>0.20809999999999998</v>
          </cell>
          <cell r="D1719">
            <v>4.0409767746828296</v>
          </cell>
          <cell r="E1719">
            <v>3.8482946457936</v>
          </cell>
          <cell r="F1719">
            <v>3.5417999999999998</v>
          </cell>
          <cell r="G1719">
            <v>3.6113</v>
          </cell>
        </row>
        <row r="1720">
          <cell r="A1720">
            <v>37565</v>
          </cell>
          <cell r="B1720">
            <v>1718</v>
          </cell>
          <cell r="C1720">
            <v>0.2082</v>
          </cell>
          <cell r="D1720">
            <v>4.0440094469326899</v>
          </cell>
          <cell r="E1720">
            <v>3.8510816315735701</v>
          </cell>
          <cell r="F1720">
            <v>3.5625</v>
          </cell>
          <cell r="G1720">
            <v>3.5417999999999998</v>
          </cell>
        </row>
        <row r="1721">
          <cell r="A1721">
            <v>37566</v>
          </cell>
          <cell r="B1721">
            <v>1719</v>
          </cell>
          <cell r="C1721">
            <v>0.20829999999999999</v>
          </cell>
          <cell r="D1721">
            <v>4.0470456892254498</v>
          </cell>
          <cell r="E1721">
            <v>3.8538718249394401</v>
          </cell>
          <cell r="F1721">
            <v>3.5975999999999999</v>
          </cell>
          <cell r="G1721">
            <v>3.5625</v>
          </cell>
        </row>
        <row r="1722">
          <cell r="A1722">
            <v>37567</v>
          </cell>
          <cell r="B1722">
            <v>1720</v>
          </cell>
          <cell r="C1722">
            <v>0.20829999999999999</v>
          </cell>
          <cell r="D1722">
            <v>4.0500855466539996</v>
          </cell>
          <cell r="E1722">
            <v>3.8566652671272701</v>
          </cell>
          <cell r="F1722">
            <v>3.6217999999999999</v>
          </cell>
          <cell r="G1722">
            <v>3.5975999999999999</v>
          </cell>
        </row>
        <row r="1723">
          <cell r="A1723">
            <v>37568</v>
          </cell>
          <cell r="B1723">
            <v>1721</v>
          </cell>
          <cell r="C1723">
            <v>0.20829999999999999</v>
          </cell>
          <cell r="D1723">
            <v>4.0531276874106599</v>
          </cell>
          <cell r="E1723">
            <v>3.85946073411499</v>
          </cell>
          <cell r="F1723">
            <v>3.5270999999999999</v>
          </cell>
          <cell r="G1723">
            <v>3.6217999999999999</v>
          </cell>
        </row>
        <row r="1724">
          <cell r="A1724">
            <v>37571</v>
          </cell>
          <cell r="B1724">
            <v>1722</v>
          </cell>
          <cell r="C1724">
            <v>0.2082</v>
          </cell>
          <cell r="D1724">
            <v>4.0561721132105104</v>
          </cell>
          <cell r="E1724">
            <v>3.8622582273702601</v>
          </cell>
          <cell r="F1724">
            <v>3.5034999999999998</v>
          </cell>
          <cell r="G1724">
            <v>3.5270999999999999</v>
          </cell>
        </row>
        <row r="1725">
          <cell r="A1725">
            <v>37572</v>
          </cell>
          <cell r="B1725">
            <v>1723</v>
          </cell>
          <cell r="C1725">
            <v>0.2082</v>
          </cell>
          <cell r="D1725">
            <v>4.0592174872331102</v>
          </cell>
          <cell r="E1725">
            <v>3.86505651842567</v>
          </cell>
          <cell r="F1725">
            <v>3.5527000000000002</v>
          </cell>
          <cell r="G1725">
            <v>3.5034999999999998</v>
          </cell>
        </row>
        <row r="1726">
          <cell r="A1726">
            <v>37573</v>
          </cell>
          <cell r="B1726">
            <v>1724</v>
          </cell>
          <cell r="C1726">
            <v>0.2079</v>
          </cell>
          <cell r="D1726">
            <v>4.0622651477225196</v>
          </cell>
          <cell r="E1726">
            <v>3.8678568369045099</v>
          </cell>
          <cell r="F1726">
            <v>3.6341999999999999</v>
          </cell>
          <cell r="G1726">
            <v>3.5527000000000002</v>
          </cell>
        </row>
        <row r="1727">
          <cell r="A1727">
            <v>37574</v>
          </cell>
          <cell r="B1727">
            <v>1725</v>
          </cell>
          <cell r="C1727">
            <v>0.2079</v>
          </cell>
          <cell r="D1727">
            <v>4.0653111153755797</v>
          </cell>
          <cell r="E1727">
            <v>3.8706555264434899</v>
          </cell>
          <cell r="F1727">
            <v>3.6797</v>
          </cell>
          <cell r="G1727">
            <v>3.6341999999999999</v>
          </cell>
        </row>
        <row r="1728">
          <cell r="A1728">
            <v>37578</v>
          </cell>
          <cell r="B1728">
            <v>1726</v>
          </cell>
          <cell r="C1728">
            <v>0.20780000000000001</v>
          </cell>
          <cell r="D1728">
            <v>4.06835936695611</v>
          </cell>
          <cell r="E1728">
            <v>3.8734562410478901</v>
          </cell>
          <cell r="F1728">
            <v>3.5889000000000002</v>
          </cell>
          <cell r="G1728">
            <v>3.6797</v>
          </cell>
        </row>
        <row r="1729">
          <cell r="A1729">
            <v>37579</v>
          </cell>
          <cell r="B1729">
            <v>1727</v>
          </cell>
          <cell r="C1729">
            <v>0.20780000000000001</v>
          </cell>
          <cell r="D1729">
            <v>4.0714085616180498</v>
          </cell>
          <cell r="E1729">
            <v>3.8762577486808598</v>
          </cell>
          <cell r="F1729">
            <v>3.5547</v>
          </cell>
          <cell r="G1729">
            <v>3.5889000000000002</v>
          </cell>
        </row>
        <row r="1730">
          <cell r="A1730">
            <v>37580</v>
          </cell>
          <cell r="B1730">
            <v>1728</v>
          </cell>
          <cell r="C1730">
            <v>0.2079</v>
          </cell>
          <cell r="D1730">
            <v>4.0744600416208998</v>
          </cell>
          <cell r="E1730">
            <v>3.8790612825262198</v>
          </cell>
          <cell r="F1730">
            <v>3.5146000000000002</v>
          </cell>
          <cell r="G1730">
            <v>3.5547</v>
          </cell>
        </row>
        <row r="1731">
          <cell r="A1731">
            <v>37581</v>
          </cell>
          <cell r="B1731">
            <v>1729</v>
          </cell>
          <cell r="C1731">
            <v>0.21600000000000003</v>
          </cell>
          <cell r="D1731">
            <v>4.0775151532493101</v>
          </cell>
          <cell r="E1731">
            <v>3.8818680793364999</v>
          </cell>
          <cell r="F1731">
            <v>3.5103</v>
          </cell>
          <cell r="G1731">
            <v>3.5146000000000002</v>
          </cell>
        </row>
        <row r="1732">
          <cell r="A1732">
            <v>37582</v>
          </cell>
          <cell r="B1732">
            <v>1730</v>
          </cell>
          <cell r="C1732">
            <v>0.217</v>
          </cell>
          <cell r="D1732">
            <v>4.0806807729136896</v>
          </cell>
          <cell r="E1732">
            <v>3.8847763259899999</v>
          </cell>
          <cell r="F1732">
            <v>3.5615999999999999</v>
          </cell>
          <cell r="G1732">
            <v>3.5103</v>
          </cell>
        </row>
        <row r="1733">
          <cell r="A1733">
            <v>37585</v>
          </cell>
          <cell r="B1733">
            <v>1731</v>
          </cell>
          <cell r="C1733">
            <v>0.2177</v>
          </cell>
          <cell r="D1733">
            <v>4.0838621532578703</v>
          </cell>
          <cell r="E1733">
            <v>3.8876989725830899</v>
          </cell>
          <cell r="F1733">
            <v>3.5491999999999999</v>
          </cell>
          <cell r="G1733">
            <v>3.5615999999999999</v>
          </cell>
        </row>
        <row r="1734">
          <cell r="A1734">
            <v>37586</v>
          </cell>
          <cell r="B1734">
            <v>1732</v>
          </cell>
          <cell r="C1734">
            <v>0.21820000000000001</v>
          </cell>
          <cell r="D1734">
            <v>4.0870553659141198</v>
          </cell>
          <cell r="E1734">
            <v>3.8906324092121101</v>
          </cell>
          <cell r="F1734">
            <v>3.5872000000000002</v>
          </cell>
          <cell r="G1734">
            <v>3.5491999999999999</v>
          </cell>
        </row>
        <row r="1735">
          <cell r="A1735">
            <v>37587</v>
          </cell>
          <cell r="B1735">
            <v>1733</v>
          </cell>
          <cell r="C1735">
            <v>0.21829999999999999</v>
          </cell>
          <cell r="D1735">
            <v>4.0902577372755298</v>
          </cell>
          <cell r="E1735">
            <v>3.8935741790159</v>
          </cell>
          <cell r="F1735">
            <v>3.5897999999999999</v>
          </cell>
          <cell r="G1735">
            <v>3.5872000000000002</v>
          </cell>
        </row>
        <row r="1736">
          <cell r="A1736">
            <v>37588</v>
          </cell>
          <cell r="B1736">
            <v>1734</v>
          </cell>
          <cell r="C1736">
            <v>0.21809999999999999</v>
          </cell>
          <cell r="D1736">
            <v>4.0934639267054704</v>
          </cell>
          <cell r="E1736">
            <v>3.8965193754749099</v>
          </cell>
          <cell r="F1736">
            <v>3.6030000000000002</v>
          </cell>
          <cell r="G1736">
            <v>3.5897999999999999</v>
          </cell>
        </row>
        <row r="1737">
          <cell r="A1737">
            <v>37589</v>
          </cell>
          <cell r="B1737">
            <v>1735</v>
          </cell>
          <cell r="C1737">
            <v>0.2175</v>
          </cell>
          <cell r="D1737">
            <v>4.0966699685875101</v>
          </cell>
          <cell r="E1737">
            <v>3.8994643556620701</v>
          </cell>
          <cell r="F1737">
            <v>3.6364999999999998</v>
          </cell>
          <cell r="G1737">
            <v>3.6030000000000002</v>
          </cell>
        </row>
        <row r="1738">
          <cell r="A1738">
            <v>37592</v>
          </cell>
          <cell r="B1738">
            <v>1736</v>
          </cell>
          <cell r="C1738">
            <v>0.21809999999999999</v>
          </cell>
          <cell r="D1738">
            <v>4.0998705329671701</v>
          </cell>
          <cell r="E1738">
            <v>3.9024042238412902</v>
          </cell>
          <cell r="F1738">
            <v>3.6160000000000001</v>
          </cell>
          <cell r="G1738">
            <v>3.6364999999999998</v>
          </cell>
        </row>
        <row r="1739">
          <cell r="A1739">
            <v>37593</v>
          </cell>
          <cell r="B1739">
            <v>1737</v>
          </cell>
          <cell r="C1739">
            <v>0.21840000000000001</v>
          </cell>
          <cell r="D1739">
            <v>4.1030815925672997</v>
          </cell>
          <cell r="E1739">
            <v>3.9053536517830199</v>
          </cell>
          <cell r="F1739">
            <v>3.6625000000000001</v>
          </cell>
          <cell r="G1739">
            <v>3.6160000000000001</v>
          </cell>
        </row>
        <row r="1740">
          <cell r="A1740">
            <v>37594</v>
          </cell>
          <cell r="B1740">
            <v>1738</v>
          </cell>
          <cell r="C1740">
            <v>0.21829999999999999</v>
          </cell>
          <cell r="D1740">
            <v>4.1062991881213797</v>
          </cell>
          <cell r="E1740">
            <v>3.9083090021884002</v>
          </cell>
          <cell r="F1740">
            <v>3.7048999999999999</v>
          </cell>
          <cell r="G1740">
            <v>3.6625000000000001</v>
          </cell>
        </row>
        <row r="1741">
          <cell r="A1741">
            <v>37595</v>
          </cell>
          <cell r="B1741">
            <v>1739</v>
          </cell>
          <cell r="C1741">
            <v>0.21840000000000001</v>
          </cell>
          <cell r="D1741">
            <v>4.1095179518029799</v>
          </cell>
          <cell r="E1741">
            <v>3.91126534443455</v>
          </cell>
          <cell r="F1741">
            <v>3.7513999999999998</v>
          </cell>
          <cell r="G1741">
            <v>3.7048999999999999</v>
          </cell>
        </row>
        <row r="1742">
          <cell r="A1742">
            <v>37596</v>
          </cell>
          <cell r="B1742">
            <v>1740</v>
          </cell>
          <cell r="C1742">
            <v>0.21840000000000001</v>
          </cell>
          <cell r="D1742">
            <v>4.1127405946855999</v>
          </cell>
          <cell r="E1742">
            <v>3.9142251684740401</v>
          </cell>
          <cell r="F1742">
            <v>3.7526000000000002</v>
          </cell>
          <cell r="G1742">
            <v>3.7513999999999998</v>
          </cell>
        </row>
        <row r="1743">
          <cell r="A1743">
            <v>37599</v>
          </cell>
          <cell r="B1743">
            <v>1741</v>
          </cell>
          <cell r="C1743">
            <v>0.21820000000000001</v>
          </cell>
          <cell r="D1743">
            <v>4.1159657647325503</v>
          </cell>
          <cell r="E1743">
            <v>3.91718723234069</v>
          </cell>
          <cell r="F1743">
            <v>3.798</v>
          </cell>
          <cell r="G1743">
            <v>3.7526000000000002</v>
          </cell>
        </row>
        <row r="1744">
          <cell r="A1744">
            <v>37600</v>
          </cell>
          <cell r="B1744">
            <v>1742</v>
          </cell>
          <cell r="C1744">
            <v>0.218</v>
          </cell>
          <cell r="D1744">
            <v>4.1191907885478498</v>
          </cell>
          <cell r="E1744">
            <v>3.92014908067378</v>
          </cell>
          <cell r="F1744">
            <v>3.7685</v>
          </cell>
          <cell r="G1744">
            <v>3.798</v>
          </cell>
        </row>
        <row r="1745">
          <cell r="A1745">
            <v>37601</v>
          </cell>
          <cell r="B1745">
            <v>1743</v>
          </cell>
          <cell r="C1745">
            <v>0.21760000000000002</v>
          </cell>
          <cell r="D1745">
            <v>4.1224156618243004</v>
          </cell>
          <cell r="E1745">
            <v>3.9231107095945701</v>
          </cell>
          <cell r="F1745">
            <v>3.7953999999999999</v>
          </cell>
          <cell r="G1745">
            <v>3.7685</v>
          </cell>
        </row>
        <row r="1746">
          <cell r="A1746">
            <v>37602</v>
          </cell>
          <cell r="B1746">
            <v>1744</v>
          </cell>
          <cell r="C1746">
            <v>0.2175</v>
          </cell>
          <cell r="D1746">
            <v>4.1256376594572703</v>
          </cell>
          <cell r="E1746">
            <v>3.9260696165925801</v>
          </cell>
          <cell r="F1746">
            <v>3.7534999999999998</v>
          </cell>
          <cell r="G1746">
            <v>3.7953999999999999</v>
          </cell>
        </row>
        <row r="1747">
          <cell r="A1747">
            <v>37603</v>
          </cell>
          <cell r="B1747">
            <v>1745</v>
          </cell>
          <cell r="C1747">
            <v>0.21739999999999998</v>
          </cell>
          <cell r="D1747">
            <v>4.1288608551351</v>
          </cell>
          <cell r="E1747">
            <v>3.92902954290104</v>
          </cell>
          <cell r="F1747">
            <v>3.7342</v>
          </cell>
          <cell r="G1747">
            <v>3.7534999999999998</v>
          </cell>
        </row>
        <row r="1748">
          <cell r="A1748">
            <v>37606</v>
          </cell>
          <cell r="B1748">
            <v>1746</v>
          </cell>
          <cell r="C1748">
            <v>0.21739999999999998</v>
          </cell>
          <cell r="D1748">
            <v>4.1320852064427003</v>
          </cell>
          <cell r="E1748">
            <v>3.9319904495455398</v>
          </cell>
          <cell r="F1748">
            <v>3.6318000000000001</v>
          </cell>
          <cell r="G1748">
            <v>3.7342</v>
          </cell>
        </row>
        <row r="1749">
          <cell r="A1749">
            <v>37607</v>
          </cell>
          <cell r="B1749">
            <v>1747</v>
          </cell>
          <cell r="C1749">
            <v>0.21729999999999999</v>
          </cell>
          <cell r="D1749">
            <v>4.13531207574297</v>
          </cell>
          <cell r="E1749">
            <v>3.9349535875217398</v>
          </cell>
          <cell r="F1749">
            <v>3.5827</v>
          </cell>
          <cell r="G1749">
            <v>3.6318000000000001</v>
          </cell>
        </row>
        <row r="1750">
          <cell r="A1750">
            <v>37608</v>
          </cell>
          <cell r="B1750">
            <v>1748</v>
          </cell>
          <cell r="C1750">
            <v>0.21729999999999999</v>
          </cell>
          <cell r="D1750">
            <v>4.1385401003492897</v>
          </cell>
          <cell r="E1750">
            <v>3.9379177054251899</v>
          </cell>
          <cell r="F1750">
            <v>3.5316000000000001</v>
          </cell>
          <cell r="G1750">
            <v>3.5827</v>
          </cell>
        </row>
        <row r="1751">
          <cell r="A1751">
            <v>37609</v>
          </cell>
          <cell r="B1751">
            <v>1749</v>
          </cell>
          <cell r="C1751">
            <v>0.24729999999999999</v>
          </cell>
          <cell r="D1751">
            <v>4.1417706447516203</v>
          </cell>
          <cell r="E1751">
            <v>3.9408840561364098</v>
          </cell>
          <cell r="F1751">
            <v>3.5047000000000001</v>
          </cell>
          <cell r="G1751">
            <v>3.5316000000000001</v>
          </cell>
        </row>
        <row r="1752">
          <cell r="A1752">
            <v>37610</v>
          </cell>
          <cell r="B1752">
            <v>1750</v>
          </cell>
          <cell r="C1752">
            <v>0.2475</v>
          </cell>
          <cell r="D1752">
            <v>4.1454041787205496</v>
          </cell>
          <cell r="E1752">
            <v>3.94422034887394</v>
          </cell>
          <cell r="F1752">
            <v>3.4278</v>
          </cell>
          <cell r="G1752">
            <v>3.5047000000000001</v>
          </cell>
        </row>
        <row r="1753">
          <cell r="A1753">
            <v>37613</v>
          </cell>
          <cell r="B1753">
            <v>1751</v>
          </cell>
          <cell r="C1753">
            <v>0.24760000000000001</v>
          </cell>
          <cell r="D1753">
            <v>4.14904355341117</v>
          </cell>
          <cell r="E1753">
            <v>3.94756190201685</v>
          </cell>
          <cell r="F1753">
            <v>3.4946999999999999</v>
          </cell>
          <cell r="G1753">
            <v>3.4278</v>
          </cell>
        </row>
        <row r="1754">
          <cell r="A1754">
            <v>37614</v>
          </cell>
          <cell r="B1754">
            <v>1752</v>
          </cell>
          <cell r="C1754">
            <v>0.24729999999999999</v>
          </cell>
          <cell r="D1754">
            <v>4.1526874509119498</v>
          </cell>
          <cell r="E1754">
            <v>3.95090750513888</v>
          </cell>
          <cell r="F1754">
            <v>3.5009999999999999</v>
          </cell>
          <cell r="G1754">
            <v>3.4946999999999999</v>
          </cell>
        </row>
        <row r="1755">
          <cell r="A1755">
            <v>37616</v>
          </cell>
          <cell r="B1755">
            <v>1753</v>
          </cell>
          <cell r="C1755">
            <v>0.24739999999999998</v>
          </cell>
          <cell r="D1755">
            <v>4.1563305620857598</v>
          </cell>
          <cell r="E1755">
            <v>3.95425228357648</v>
          </cell>
          <cell r="F1755">
            <v>3.5251000000000001</v>
          </cell>
          <cell r="G1755">
            <v>3.5009999999999999</v>
          </cell>
        </row>
        <row r="1756">
          <cell r="A1756">
            <v>37617</v>
          </cell>
          <cell r="B1756">
            <v>1754</v>
          </cell>
          <cell r="C1756">
            <v>0.2477</v>
          </cell>
          <cell r="D1756">
            <v>4.1599781993503502</v>
          </cell>
          <cell r="E1756">
            <v>3.9576011147259398</v>
          </cell>
          <cell r="F1756">
            <v>3.5413000000000001</v>
          </cell>
          <cell r="G1756">
            <v>3.5251000000000001</v>
          </cell>
        </row>
        <row r="1757">
          <cell r="A1757">
            <v>37620</v>
          </cell>
          <cell r="B1757">
            <v>1755</v>
          </cell>
          <cell r="C1757">
            <v>0.24809999999999999</v>
          </cell>
          <cell r="D1757">
            <v>4.1636330313969498</v>
          </cell>
          <cell r="E1757">
            <v>3.9609564483009101</v>
          </cell>
          <cell r="F1757">
            <v>3.5333000000000001</v>
          </cell>
          <cell r="G1757">
            <v>3.5413000000000001</v>
          </cell>
        </row>
        <row r="1758">
          <cell r="A1758">
            <v>37621</v>
          </cell>
          <cell r="B1758">
            <v>1756</v>
          </cell>
          <cell r="C1758">
            <v>0.24829999999999999</v>
          </cell>
          <cell r="D1758">
            <v>4.1672963622832899</v>
          </cell>
          <cell r="E1758">
            <v>3.9643194809451301</v>
          </cell>
          <cell r="F1758">
            <v>3.5333000000000001</v>
          </cell>
          <cell r="G1758">
            <v>3.5333000000000001</v>
          </cell>
        </row>
        <row r="1759">
          <cell r="A1759">
            <v>37623</v>
          </cell>
          <cell r="B1759">
            <v>1757</v>
          </cell>
          <cell r="C1759">
            <v>0.2482</v>
          </cell>
          <cell r="D1759">
            <v>4.1709655833843504</v>
          </cell>
          <cell r="E1759">
            <v>3.9676878173211301</v>
          </cell>
          <cell r="F1759">
            <v>3.5224000000000002</v>
          </cell>
          <cell r="G1759">
            <v>3.5333000000000001</v>
          </cell>
        </row>
        <row r="1760">
          <cell r="A1760">
            <v>37624</v>
          </cell>
          <cell r="B1760">
            <v>1758</v>
          </cell>
          <cell r="C1760">
            <v>0.24809999999999999</v>
          </cell>
          <cell r="D1760">
            <v>4.1746367004522202</v>
          </cell>
          <cell r="E1760">
            <v>3.9710577904265998</v>
          </cell>
          <cell r="F1760">
            <v>3.4698000000000002</v>
          </cell>
          <cell r="G1760">
            <v>3.5224000000000002</v>
          </cell>
        </row>
        <row r="1761">
          <cell r="A1761">
            <v>37627</v>
          </cell>
          <cell r="B1761">
            <v>1759</v>
          </cell>
          <cell r="C1761">
            <v>0.24829999999999999</v>
          </cell>
          <cell r="D1761">
            <v>4.1783097128067501</v>
          </cell>
          <cell r="E1761">
            <v>3.9744293995709099</v>
          </cell>
          <cell r="F1761">
            <v>3.3664000000000001</v>
          </cell>
          <cell r="G1761">
            <v>3.4698000000000002</v>
          </cell>
        </row>
        <row r="1762">
          <cell r="A1762">
            <v>37628</v>
          </cell>
          <cell r="B1762">
            <v>1760</v>
          </cell>
          <cell r="C1762">
            <v>0.24829999999999999</v>
          </cell>
          <cell r="D1762">
            <v>4.1819886309426799</v>
          </cell>
          <cell r="E1762">
            <v>3.9778063259727201</v>
          </cell>
          <cell r="F1762">
            <v>3.3422999999999998</v>
          </cell>
          <cell r="G1762">
            <v>3.3664000000000001</v>
          </cell>
        </row>
        <row r="1763">
          <cell r="A1763">
            <v>37629</v>
          </cell>
          <cell r="B1763">
            <v>1761</v>
          </cell>
          <cell r="C1763">
            <v>0.2482</v>
          </cell>
          <cell r="D1763">
            <v>4.18567078829245</v>
          </cell>
          <cell r="E1763">
            <v>3.98118612162463</v>
          </cell>
          <cell r="F1763">
            <v>3.3123999999999998</v>
          </cell>
          <cell r="G1763">
            <v>3.3422999999999998</v>
          </cell>
        </row>
        <row r="1764">
          <cell r="A1764">
            <v>37630</v>
          </cell>
          <cell r="B1764">
            <v>1762</v>
          </cell>
          <cell r="C1764">
            <v>0.24809999999999999</v>
          </cell>
          <cell r="D1764">
            <v>4.1893548482934699</v>
          </cell>
          <cell r="E1764">
            <v>3.9845675595742498</v>
          </cell>
          <cell r="F1764">
            <v>3.3296999999999999</v>
          </cell>
          <cell r="G1764">
            <v>3.3123999999999998</v>
          </cell>
        </row>
        <row r="1765">
          <cell r="A1765">
            <v>37631</v>
          </cell>
          <cell r="B1765">
            <v>1763</v>
          </cell>
          <cell r="C1765">
            <v>0.24809999999999999</v>
          </cell>
          <cell r="D1765">
            <v>4.1930408102631898</v>
          </cell>
          <cell r="E1765">
            <v>3.9879506391286101</v>
          </cell>
          <cell r="F1765">
            <v>3.2917999999999998</v>
          </cell>
          <cell r="G1765">
            <v>3.3296999999999999</v>
          </cell>
        </row>
        <row r="1766">
          <cell r="A1766">
            <v>37634</v>
          </cell>
          <cell r="B1766">
            <v>1764</v>
          </cell>
          <cell r="C1766">
            <v>0.248</v>
          </cell>
          <cell r="D1766">
            <v>4.19673001528969</v>
          </cell>
          <cell r="E1766">
            <v>3.99133659107178</v>
          </cell>
          <cell r="F1766">
            <v>3.2955999999999999</v>
          </cell>
          <cell r="G1766">
            <v>3.2917999999999998</v>
          </cell>
        </row>
        <row r="1767">
          <cell r="A1767">
            <v>37635</v>
          </cell>
          <cell r="B1767">
            <v>1765</v>
          </cell>
          <cell r="C1767">
            <v>0.24809999999999999</v>
          </cell>
          <cell r="D1767">
            <v>4.20042112327274</v>
          </cell>
          <cell r="E1767">
            <v>3.9947241853178102</v>
          </cell>
          <cell r="F1767">
            <v>3.2757999999999998</v>
          </cell>
          <cell r="G1767">
            <v>3.2955999999999999</v>
          </cell>
        </row>
        <row r="1768">
          <cell r="A1768">
            <v>37636</v>
          </cell>
          <cell r="B1768">
            <v>1766</v>
          </cell>
          <cell r="C1768">
            <v>0.24829999999999999</v>
          </cell>
          <cell r="D1768">
            <v>4.2041168217938401</v>
          </cell>
          <cell r="E1768">
            <v>3.9981158883105699</v>
          </cell>
          <cell r="F1768">
            <v>3.2982999999999998</v>
          </cell>
          <cell r="G1768">
            <v>3.2757999999999998</v>
          </cell>
        </row>
        <row r="1769">
          <cell r="A1769">
            <v>37637</v>
          </cell>
          <cell r="B1769">
            <v>1767</v>
          </cell>
          <cell r="C1769">
            <v>0.24850000000000003</v>
          </cell>
          <cell r="D1769">
            <v>4.2078184625730897</v>
          </cell>
          <cell r="E1769">
            <v>4.0015129402502003</v>
          </cell>
          <cell r="F1769">
            <v>3.2936999999999999</v>
          </cell>
          <cell r="G1769">
            <v>3.2982999999999998</v>
          </cell>
        </row>
        <row r="1770">
          <cell r="A1770">
            <v>37638</v>
          </cell>
          <cell r="B1770">
            <v>1768</v>
          </cell>
          <cell r="C1770">
            <v>0.24850000000000003</v>
          </cell>
          <cell r="D1770">
            <v>4.2115260134986503</v>
          </cell>
          <cell r="E1770">
            <v>4.0049153112596496</v>
          </cell>
          <cell r="F1770">
            <v>3.3632</v>
          </cell>
          <cell r="G1770">
            <v>3.2936999999999999</v>
          </cell>
        </row>
        <row r="1771">
          <cell r="A1771">
            <v>37641</v>
          </cell>
          <cell r="B1771">
            <v>1769</v>
          </cell>
          <cell r="C1771">
            <v>0.24840000000000001</v>
          </cell>
          <cell r="D1771">
            <v>4.2152368311844004</v>
          </cell>
          <cell r="E1771">
            <v>4.0083205752070104</v>
          </cell>
          <cell r="F1771">
            <v>3.4102999999999999</v>
          </cell>
          <cell r="G1771">
            <v>3.3632</v>
          </cell>
        </row>
        <row r="1772">
          <cell r="A1772">
            <v>37642</v>
          </cell>
          <cell r="B1772">
            <v>1770</v>
          </cell>
          <cell r="C1772">
            <v>0.24840000000000001</v>
          </cell>
          <cell r="D1772">
            <v>4.2189496117853098</v>
          </cell>
          <cell r="E1772">
            <v>4.0117275354629598</v>
          </cell>
          <cell r="F1772">
            <v>3.4401999999999999</v>
          </cell>
          <cell r="G1772">
            <v>3.4102999999999999</v>
          </cell>
        </row>
        <row r="1773">
          <cell r="A1773">
            <v>37643</v>
          </cell>
          <cell r="B1773">
            <v>1771</v>
          </cell>
          <cell r="C1773">
            <v>0.24850000000000003</v>
          </cell>
          <cell r="D1773">
            <v>4.2226656626033696</v>
          </cell>
          <cell r="E1773">
            <v>4.0151373915397297</v>
          </cell>
          <cell r="F1773">
            <v>3.5188999999999999</v>
          </cell>
          <cell r="G1773">
            <v>3.4401999999999999</v>
          </cell>
        </row>
        <row r="1774">
          <cell r="A1774">
            <v>37644</v>
          </cell>
          <cell r="B1774">
            <v>1772</v>
          </cell>
          <cell r="C1774">
            <v>0.25280000000000002</v>
          </cell>
          <cell r="D1774">
            <v>4.2263862955453497</v>
          </cell>
          <cell r="E1774">
            <v>4.0185513470270404</v>
          </cell>
          <cell r="F1774">
            <v>3.4901</v>
          </cell>
          <cell r="G1774">
            <v>3.5188999999999999</v>
          </cell>
        </row>
        <row r="1775">
          <cell r="A1775">
            <v>37645</v>
          </cell>
          <cell r="B1775">
            <v>1773</v>
          </cell>
          <cell r="C1775">
            <v>0.25319999999999998</v>
          </cell>
          <cell r="D1775">
            <v>4.2301679392110101</v>
          </cell>
          <cell r="E1775">
            <v>4.0220211774442101</v>
          </cell>
          <cell r="F1775">
            <v>3.5922999999999998</v>
          </cell>
          <cell r="G1775">
            <v>3.4901</v>
          </cell>
        </row>
        <row r="1776">
          <cell r="A1776">
            <v>37648</v>
          </cell>
          <cell r="B1776">
            <v>1774</v>
          </cell>
          <cell r="C1776">
            <v>0.25329999999999997</v>
          </cell>
          <cell r="D1776">
            <v>4.2339583388912603</v>
          </cell>
          <cell r="E1776">
            <v>4.0254989330850899</v>
          </cell>
          <cell r="F1776">
            <v>3.6623000000000001</v>
          </cell>
          <cell r="G1776">
            <v>3.5922999999999998</v>
          </cell>
        </row>
        <row r="1777">
          <cell r="A1777">
            <v>37649</v>
          </cell>
          <cell r="B1777">
            <v>1775</v>
          </cell>
          <cell r="C1777">
            <v>0.25219999999999998</v>
          </cell>
          <cell r="D1777">
            <v>4.2377534474483296</v>
          </cell>
          <cell r="E1777">
            <v>4.0289809000948598</v>
          </cell>
          <cell r="F1777">
            <v>3.6312000000000002</v>
          </cell>
          <cell r="G1777">
            <v>3.6623000000000001</v>
          </cell>
        </row>
        <row r="1778">
          <cell r="A1778">
            <v>37650</v>
          </cell>
          <cell r="B1778">
            <v>1776</v>
          </cell>
          <cell r="C1778">
            <v>0.25309999999999999</v>
          </cell>
          <cell r="D1778">
            <v>4.2415372103689499</v>
          </cell>
          <cell r="E1778">
            <v>4.0324523488049602</v>
          </cell>
          <cell r="F1778">
            <v>3.6417000000000002</v>
          </cell>
          <cell r="G1778">
            <v>3.6312000000000002</v>
          </cell>
        </row>
        <row r="1779">
          <cell r="A1779">
            <v>37651</v>
          </cell>
          <cell r="B1779">
            <v>1777</v>
          </cell>
          <cell r="C1779">
            <v>0.25329999999999997</v>
          </cell>
          <cell r="D1779">
            <v>4.2453364400790203</v>
          </cell>
          <cell r="E1779">
            <v>4.0359378788352096</v>
          </cell>
          <cell r="F1779">
            <v>3.5695999999999999</v>
          </cell>
          <cell r="G1779">
            <v>3.6417000000000002</v>
          </cell>
        </row>
        <row r="1780">
          <cell r="A1780">
            <v>37652</v>
          </cell>
          <cell r="B1780">
            <v>1778</v>
          </cell>
          <cell r="C1780">
            <v>0.25280000000000002</v>
          </cell>
          <cell r="D1780">
            <v>4.2491417473970898</v>
          </cell>
          <cell r="E1780">
            <v>4.0394288753007803</v>
          </cell>
          <cell r="F1780">
            <v>3.5257999999999998</v>
          </cell>
          <cell r="G1780">
            <v>3.5695999999999999</v>
          </cell>
        </row>
        <row r="1781">
          <cell r="A1781">
            <v>37655</v>
          </cell>
          <cell r="B1781">
            <v>1779</v>
          </cell>
          <cell r="C1781">
            <v>0.25329999999999997</v>
          </cell>
          <cell r="D1781">
            <v>4.2529437519584103</v>
          </cell>
          <cell r="E1781">
            <v>4.0429167324834197</v>
          </cell>
          <cell r="F1781">
            <v>3.4929999999999999</v>
          </cell>
          <cell r="G1781">
            <v>3.5257999999999998</v>
          </cell>
        </row>
        <row r="1782">
          <cell r="A1782">
            <v>37656</v>
          </cell>
          <cell r="B1782">
            <v>1780</v>
          </cell>
          <cell r="C1782">
            <v>0.2535</v>
          </cell>
          <cell r="D1782">
            <v>4.2567558780904804</v>
          </cell>
          <cell r="E1782">
            <v>4.0464137655021197</v>
          </cell>
          <cell r="F1782">
            <v>3.5406</v>
          </cell>
          <cell r="G1782">
            <v>3.4929999999999999</v>
          </cell>
        </row>
        <row r="1783">
          <cell r="A1783">
            <v>37657</v>
          </cell>
          <cell r="B1783">
            <v>1781</v>
          </cell>
          <cell r="C1783">
            <v>0.25370000000000004</v>
          </cell>
          <cell r="D1783">
            <v>4.2605741455455703</v>
          </cell>
          <cell r="E1783">
            <v>4.0499163224417103</v>
          </cell>
          <cell r="F1783">
            <v>3.5844999999999998</v>
          </cell>
          <cell r="G1783">
            <v>3.5406</v>
          </cell>
        </row>
        <row r="1784">
          <cell r="A1784">
            <v>37658</v>
          </cell>
          <cell r="B1784">
            <v>1782</v>
          </cell>
          <cell r="C1784">
            <v>0.25370000000000004</v>
          </cell>
          <cell r="D1784">
            <v>4.2643985221100902</v>
          </cell>
          <cell r="E1784">
            <v>4.0534243733249298</v>
          </cell>
          <cell r="F1784">
            <v>3.6044999999999998</v>
          </cell>
          <cell r="G1784">
            <v>3.5844999999999998</v>
          </cell>
        </row>
        <row r="1785">
          <cell r="A1785">
            <v>37659</v>
          </cell>
          <cell r="B1785">
            <v>1783</v>
          </cell>
          <cell r="C1785">
            <v>0.2535</v>
          </cell>
          <cell r="D1785">
            <v>4.2682263315115101</v>
          </cell>
          <cell r="E1785">
            <v>4.0569354628934002</v>
          </cell>
          <cell r="F1785">
            <v>3.5802</v>
          </cell>
          <cell r="G1785">
            <v>3.6044999999999998</v>
          </cell>
        </row>
        <row r="1786">
          <cell r="A1786">
            <v>37662</v>
          </cell>
          <cell r="B1786">
            <v>1784</v>
          </cell>
          <cell r="C1786">
            <v>0.25340000000000001</v>
          </cell>
          <cell r="D1786">
            <v>4.2720548878486104</v>
          </cell>
          <cell r="E1786">
            <v>4.0604471273653298</v>
          </cell>
          <cell r="F1786">
            <v>3.6042000000000001</v>
          </cell>
          <cell r="G1786">
            <v>3.5802</v>
          </cell>
        </row>
        <row r="1787">
          <cell r="A1787">
            <v>37663</v>
          </cell>
          <cell r="B1787">
            <v>1785</v>
          </cell>
          <cell r="C1787">
            <v>0.25329999999999997</v>
          </cell>
          <cell r="D1787">
            <v>4.2758855113049004</v>
          </cell>
          <cell r="E1787">
            <v>4.0639605776516197</v>
          </cell>
          <cell r="F1787">
            <v>3.5737000000000001</v>
          </cell>
          <cell r="G1787">
            <v>3.6042000000000001</v>
          </cell>
        </row>
        <row r="1788">
          <cell r="A1788">
            <v>37664</v>
          </cell>
          <cell r="B1788">
            <v>1786</v>
          </cell>
          <cell r="C1788">
            <v>0.25280000000000002</v>
          </cell>
          <cell r="D1788">
            <v>4.27971820128296</v>
          </cell>
          <cell r="E1788">
            <v>4.0674758131281701</v>
          </cell>
          <cell r="F1788">
            <v>3.6002999999999998</v>
          </cell>
          <cell r="G1788">
            <v>3.5737000000000001</v>
          </cell>
        </row>
        <row r="1789">
          <cell r="A1789">
            <v>37665</v>
          </cell>
          <cell r="B1789">
            <v>1787</v>
          </cell>
          <cell r="C1789">
            <v>0.25269999999999998</v>
          </cell>
          <cell r="D1789">
            <v>4.28354756473792</v>
          </cell>
          <cell r="E1789">
            <v>4.0709878875248204</v>
          </cell>
          <cell r="F1789">
            <v>3.6358999999999999</v>
          </cell>
          <cell r="G1789">
            <v>3.6002999999999998</v>
          </cell>
        </row>
        <row r="1790">
          <cell r="A1790">
            <v>37666</v>
          </cell>
          <cell r="B1790">
            <v>1788</v>
          </cell>
          <cell r="C1790">
            <v>0.25290000000000001</v>
          </cell>
          <cell r="D1790">
            <v>4.2873789838571996</v>
          </cell>
          <cell r="E1790">
            <v>4.0745017373117598</v>
          </cell>
          <cell r="F1790">
            <v>3.6579999999999999</v>
          </cell>
          <cell r="G1790">
            <v>3.6358999999999999</v>
          </cell>
        </row>
        <row r="1791">
          <cell r="A1791">
            <v>37669</v>
          </cell>
          <cell r="B1791">
            <v>1789</v>
          </cell>
          <cell r="C1791">
            <v>0.25319999999999998</v>
          </cell>
          <cell r="D1791">
            <v>4.2912165739118597</v>
          </cell>
          <cell r="E1791">
            <v>4.0780211364702099</v>
          </cell>
          <cell r="F1791">
            <v>3.6232000000000002</v>
          </cell>
          <cell r="G1791">
            <v>3.6579999999999999</v>
          </cell>
        </row>
        <row r="1792">
          <cell r="A1792">
            <v>37670</v>
          </cell>
          <cell r="B1792">
            <v>1790</v>
          </cell>
          <cell r="C1792">
            <v>0.25290000000000001</v>
          </cell>
          <cell r="D1792">
            <v>4.29506167561075</v>
          </cell>
          <cell r="E1792">
            <v>4.0815473140772598</v>
          </cell>
          <cell r="F1792">
            <v>3.5889000000000002</v>
          </cell>
          <cell r="G1792">
            <v>3.6232000000000002</v>
          </cell>
        </row>
        <row r="1793">
          <cell r="A1793">
            <v>37671</v>
          </cell>
          <cell r="B1793">
            <v>1791</v>
          </cell>
          <cell r="C1793">
            <v>0.253</v>
          </cell>
          <cell r="D1793">
            <v>4.2989061423659702</v>
          </cell>
          <cell r="E1793">
            <v>4.08507279893613</v>
          </cell>
          <cell r="F1793">
            <v>3.5935000000000001</v>
          </cell>
          <cell r="G1793">
            <v>3.5889000000000002</v>
          </cell>
        </row>
        <row r="1794">
          <cell r="A1794">
            <v>37672</v>
          </cell>
          <cell r="B1794">
            <v>1792</v>
          </cell>
          <cell r="C1794">
            <v>0.26069999999999999</v>
          </cell>
          <cell r="D1794">
            <v>4.3027553829258496</v>
          </cell>
          <cell r="E1794">
            <v>4.0886025510238504</v>
          </cell>
          <cell r="F1794">
            <v>3.6067</v>
          </cell>
          <cell r="G1794">
            <v>3.5935000000000001</v>
          </cell>
        </row>
        <row r="1795">
          <cell r="A1795">
            <v>37673</v>
          </cell>
          <cell r="B1795">
            <v>1793</v>
          </cell>
          <cell r="C1795">
            <v>0.26190000000000002</v>
          </cell>
          <cell r="D1795">
            <v>4.3067127991617404</v>
          </cell>
          <cell r="E1795">
            <v>4.0922313865382698</v>
          </cell>
          <cell r="F1795">
            <v>3.6097000000000001</v>
          </cell>
          <cell r="G1795">
            <v>3.6067</v>
          </cell>
        </row>
        <row r="1796">
          <cell r="A1796">
            <v>37676</v>
          </cell>
          <cell r="B1796">
            <v>1794</v>
          </cell>
          <cell r="C1796">
            <v>0.26219999999999999</v>
          </cell>
          <cell r="D1796">
            <v>4.3106901345660198</v>
          </cell>
          <cell r="E1796">
            <v>4.0958783700548098</v>
          </cell>
          <cell r="F1796">
            <v>3.5870000000000002</v>
          </cell>
          <cell r="G1796">
            <v>3.6097000000000001</v>
          </cell>
        </row>
        <row r="1797">
          <cell r="A1797">
            <v>37677</v>
          </cell>
          <cell r="B1797">
            <v>1795</v>
          </cell>
          <cell r="C1797">
            <v>0.26229999999999998</v>
          </cell>
          <cell r="D1797">
            <v>4.3146751951678199</v>
          </cell>
          <cell r="E1797">
            <v>4.0995323191226598</v>
          </cell>
          <cell r="F1797">
            <v>3.6013000000000002</v>
          </cell>
          <cell r="G1797">
            <v>3.5870000000000002</v>
          </cell>
        </row>
        <row r="1798">
          <cell r="A1798">
            <v>37678</v>
          </cell>
          <cell r="B1798">
            <v>1796</v>
          </cell>
          <cell r="C1798">
            <v>0.26229999999999998</v>
          </cell>
          <cell r="D1798">
            <v>4.3186652773480496</v>
          </cell>
          <cell r="E1798">
            <v>4.1031907542678203</v>
          </cell>
          <cell r="F1798">
            <v>3.5817000000000001</v>
          </cell>
          <cell r="G1798">
            <v>3.6013000000000002</v>
          </cell>
        </row>
        <row r="1799">
          <cell r="A1799">
            <v>37679</v>
          </cell>
          <cell r="B1799">
            <v>1797</v>
          </cell>
          <cell r="C1799">
            <v>0.26239999999999997</v>
          </cell>
          <cell r="D1799">
            <v>4.32265904943658</v>
          </cell>
          <cell r="E1799">
            <v>4.1068524542116602</v>
          </cell>
          <cell r="F1799">
            <v>3.585</v>
          </cell>
          <cell r="G1799">
            <v>3.5817000000000001</v>
          </cell>
        </row>
        <row r="1800">
          <cell r="A1800">
            <v>37680</v>
          </cell>
          <cell r="B1800">
            <v>1798</v>
          </cell>
          <cell r="C1800">
            <v>0.26280000000000003</v>
          </cell>
          <cell r="D1800">
            <v>4.3266578980966202</v>
          </cell>
          <cell r="E1800">
            <v>4.1105186900637403</v>
          </cell>
          <cell r="F1800">
            <v>3.5632000000000001</v>
          </cell>
          <cell r="G1800">
            <v>3.585</v>
          </cell>
        </row>
        <row r="1801">
          <cell r="A1801">
            <v>37685</v>
          </cell>
          <cell r="B1801">
            <v>1799</v>
          </cell>
          <cell r="C1801">
            <v>0.26300000000000001</v>
          </cell>
          <cell r="D1801">
            <v>4.3306658976405199</v>
          </cell>
          <cell r="E1801">
            <v>4.1141931967876797</v>
          </cell>
          <cell r="F1801">
            <v>3.5636999999999999</v>
          </cell>
          <cell r="G1801">
            <v>3.5632000000000001</v>
          </cell>
        </row>
        <row r="1802">
          <cell r="A1802">
            <v>37686</v>
          </cell>
          <cell r="B1802">
            <v>1800</v>
          </cell>
          <cell r="C1802">
            <v>0.26289999999999997</v>
          </cell>
          <cell r="D1802">
            <v>4.3346803383143104</v>
          </cell>
          <cell r="E1802">
            <v>4.1178734894789004</v>
          </cell>
          <cell r="F1802">
            <v>3.5259999999999998</v>
          </cell>
          <cell r="G1802">
            <v>3.5636999999999999</v>
          </cell>
        </row>
        <row r="1803">
          <cell r="A1803">
            <v>37687</v>
          </cell>
          <cell r="B1803">
            <v>1801</v>
          </cell>
          <cell r="C1803">
            <v>0.26289999999999997</v>
          </cell>
          <cell r="D1803">
            <v>4.3386971131966101</v>
          </cell>
          <cell r="E1803">
            <v>4.1215558027239902</v>
          </cell>
          <cell r="F1803">
            <v>3.5009999999999999</v>
          </cell>
          <cell r="G1803">
            <v>3.5259999999999998</v>
          </cell>
        </row>
        <row r="1804">
          <cell r="A1804">
            <v>37690</v>
          </cell>
          <cell r="B1804">
            <v>1802</v>
          </cell>
          <cell r="C1804">
            <v>0.26319999999999999</v>
          </cell>
          <cell r="D1804">
            <v>4.3427176102635201</v>
          </cell>
          <cell r="E1804">
            <v>4.1252414087926397</v>
          </cell>
          <cell r="F1804">
            <v>3.5280999999999998</v>
          </cell>
          <cell r="G1804">
            <v>3.5009999999999999</v>
          </cell>
        </row>
        <row r="1805">
          <cell r="A1805">
            <v>37691</v>
          </cell>
          <cell r="B1805">
            <v>1803</v>
          </cell>
          <cell r="C1805">
            <v>0.26300000000000001</v>
          </cell>
          <cell r="D1805">
            <v>4.3467459585459798</v>
          </cell>
          <cell r="E1805">
            <v>4.1289340924444398</v>
          </cell>
          <cell r="F1805">
            <v>3.5061</v>
          </cell>
          <cell r="G1805">
            <v>3.5280999999999998</v>
          </cell>
        </row>
        <row r="1806">
          <cell r="A1806">
            <v>37692</v>
          </cell>
          <cell r="B1806">
            <v>1804</v>
          </cell>
          <cell r="C1806">
            <v>0.26289999999999997</v>
          </cell>
          <cell r="D1806">
            <v>4.3507753051146301</v>
          </cell>
          <cell r="E1806">
            <v>4.1326275713930798</v>
          </cell>
          <cell r="F1806">
            <v>3.4763000000000002</v>
          </cell>
          <cell r="G1806">
            <v>3.5061</v>
          </cell>
        </row>
        <row r="1807">
          <cell r="A1807">
            <v>37693</v>
          </cell>
          <cell r="B1807">
            <v>1805</v>
          </cell>
          <cell r="C1807">
            <v>0.26269999999999999</v>
          </cell>
          <cell r="D1807">
            <v>4.3548069945588699</v>
          </cell>
          <cell r="E1807">
            <v>4.1363230781351001</v>
          </cell>
          <cell r="F1807">
            <v>3.4293</v>
          </cell>
          <cell r="G1807">
            <v>3.4763000000000002</v>
          </cell>
        </row>
        <row r="1808">
          <cell r="A1808">
            <v>37694</v>
          </cell>
          <cell r="B1808">
            <v>1806</v>
          </cell>
          <cell r="C1808">
            <v>0.26269999999999999</v>
          </cell>
          <cell r="D1808">
            <v>4.3588396764800397</v>
          </cell>
          <cell r="E1808">
            <v>4.1400193748210397</v>
          </cell>
          <cell r="F1808">
            <v>3.3957999999999999</v>
          </cell>
          <cell r="G1808">
            <v>3.4293</v>
          </cell>
        </row>
        <row r="1809">
          <cell r="A1809">
            <v>37697</v>
          </cell>
          <cell r="B1809">
            <v>1807</v>
          </cell>
          <cell r="C1809">
            <v>0.26269999999999999</v>
          </cell>
          <cell r="D1809">
            <v>4.3628760927856503</v>
          </cell>
          <cell r="E1809">
            <v>4.1437189745877498</v>
          </cell>
          <cell r="F1809">
            <v>3.4441999999999999</v>
          </cell>
          <cell r="G1809">
            <v>3.3957999999999999</v>
          </cell>
        </row>
        <row r="1810">
          <cell r="A1810">
            <v>37698</v>
          </cell>
          <cell r="B1810">
            <v>1808</v>
          </cell>
          <cell r="C1810">
            <v>0.26239999999999997</v>
          </cell>
          <cell r="D1810">
            <v>4.3669162469338501</v>
          </cell>
          <cell r="E1810">
            <v>4.1474218803869203</v>
          </cell>
          <cell r="F1810">
            <v>3.4308000000000001</v>
          </cell>
          <cell r="G1810">
            <v>3.4441999999999999</v>
          </cell>
        </row>
        <row r="1811">
          <cell r="A1811">
            <v>37699</v>
          </cell>
          <cell r="B1811">
            <v>1809</v>
          </cell>
          <cell r="C1811">
            <v>0.26229999999999998</v>
          </cell>
          <cell r="D1811">
            <v>4.3709560374847296</v>
          </cell>
          <cell r="E1811">
            <v>4.1511243330464902</v>
          </cell>
          <cell r="F1811">
            <v>3.4575999999999998</v>
          </cell>
          <cell r="G1811">
            <v>3.4308000000000001</v>
          </cell>
        </row>
        <row r="1812">
          <cell r="A1812">
            <v>37700</v>
          </cell>
          <cell r="B1812">
            <v>1810</v>
          </cell>
          <cell r="C1812">
            <v>0.26239999999999997</v>
          </cell>
          <cell r="D1812">
            <v>4.3749981664995099</v>
          </cell>
          <cell r="E1812">
            <v>4.1548288090622298</v>
          </cell>
          <cell r="F1812">
            <v>3.4830000000000001</v>
          </cell>
          <cell r="G1812">
            <v>3.4575999999999998</v>
          </cell>
        </row>
        <row r="1813">
          <cell r="A1813">
            <v>37701</v>
          </cell>
          <cell r="B1813">
            <v>1811</v>
          </cell>
          <cell r="C1813">
            <v>0.26229999999999998</v>
          </cell>
          <cell r="D1813">
            <v>4.37904543355336</v>
          </cell>
          <cell r="E1813">
            <v>4.1585378739748</v>
          </cell>
          <cell r="F1813">
            <v>3.4462000000000002</v>
          </cell>
          <cell r="G1813">
            <v>3.4830000000000001</v>
          </cell>
        </row>
        <row r="1814">
          <cell r="A1814">
            <v>37704</v>
          </cell>
          <cell r="B1814">
            <v>1812</v>
          </cell>
          <cell r="C1814">
            <v>0.26219999999999999</v>
          </cell>
          <cell r="D1814">
            <v>4.3830950433989502</v>
          </cell>
          <cell r="E1814">
            <v>4.1622489658570796</v>
          </cell>
          <cell r="F1814">
            <v>3.407</v>
          </cell>
          <cell r="G1814">
            <v>3.4462000000000002</v>
          </cell>
        </row>
        <row r="1815">
          <cell r="A1815">
            <v>37705</v>
          </cell>
          <cell r="B1815">
            <v>1813</v>
          </cell>
          <cell r="C1815">
            <v>0.26190000000000002</v>
          </cell>
          <cell r="D1815">
            <v>4.3871470394427696</v>
          </cell>
          <cell r="E1815">
            <v>4.1659621243922897</v>
          </cell>
          <cell r="F1815">
            <v>3.3892000000000002</v>
          </cell>
          <cell r="G1815">
            <v>3.407</v>
          </cell>
        </row>
        <row r="1816">
          <cell r="A1816">
            <v>37706</v>
          </cell>
          <cell r="B1816">
            <v>1814</v>
          </cell>
          <cell r="C1816">
            <v>0.26200000000000001</v>
          </cell>
          <cell r="D1816">
            <v>4.3911986574766404</v>
          </cell>
          <cell r="E1816">
            <v>4.1696748165064701</v>
          </cell>
          <cell r="F1816">
            <v>3.3746999999999998</v>
          </cell>
          <cell r="G1816">
            <v>3.3892000000000002</v>
          </cell>
        </row>
        <row r="1817">
          <cell r="A1817">
            <v>37707</v>
          </cell>
          <cell r="B1817">
            <v>1815</v>
          </cell>
          <cell r="C1817">
            <v>0.26190000000000002</v>
          </cell>
          <cell r="D1817">
            <v>4.3952553785323802</v>
          </cell>
          <cell r="E1817">
            <v>4.1733920647182003</v>
          </cell>
          <cell r="F1817">
            <v>3.4030999999999998</v>
          </cell>
          <cell r="G1817">
            <v>3.3746999999999998</v>
          </cell>
        </row>
        <row r="1818">
          <cell r="A1818">
            <v>37708</v>
          </cell>
          <cell r="B1818">
            <v>1816</v>
          </cell>
          <cell r="C1818">
            <v>0.26219999999999999</v>
          </cell>
          <cell r="D1818">
            <v>4.39931448477956</v>
          </cell>
          <cell r="E1818">
            <v>4.1771113783714204</v>
          </cell>
          <cell r="F1818">
            <v>3.3757000000000001</v>
          </cell>
          <cell r="G1818">
            <v>3.4030999999999998</v>
          </cell>
        </row>
        <row r="1819">
          <cell r="A1819">
            <v>37711</v>
          </cell>
          <cell r="B1819">
            <v>1817</v>
          </cell>
          <cell r="C1819">
            <v>0.26229999999999998</v>
          </cell>
          <cell r="D1819">
            <v>4.4033814750481604</v>
          </cell>
          <cell r="E1819">
            <v>4.1808377957228</v>
          </cell>
          <cell r="F1819">
            <v>3.3531</v>
          </cell>
          <cell r="G1819">
            <v>3.3757000000000001</v>
          </cell>
        </row>
        <row r="1820">
          <cell r="A1820">
            <v>37712</v>
          </cell>
          <cell r="B1820">
            <v>1818</v>
          </cell>
          <cell r="C1820">
            <v>0.2621</v>
          </cell>
          <cell r="D1820">
            <v>4.4074535901348399</v>
          </cell>
          <cell r="E1820">
            <v>4.1845687881232596</v>
          </cell>
          <cell r="F1820">
            <v>3.3359000000000001</v>
          </cell>
          <cell r="G1820">
            <v>3.3531</v>
          </cell>
        </row>
        <row r="1821">
          <cell r="A1821">
            <v>37713</v>
          </cell>
          <cell r="B1821">
            <v>1819</v>
          </cell>
          <cell r="C1821">
            <v>0.2621</v>
          </cell>
          <cell r="D1821">
            <v>4.41152673837016</v>
          </cell>
          <cell r="E1821">
            <v>4.1883006064452104</v>
          </cell>
          <cell r="F1821">
            <v>3.2795000000000001</v>
          </cell>
          <cell r="G1821">
            <v>3.3359000000000001</v>
          </cell>
        </row>
        <row r="1822">
          <cell r="A1822">
            <v>37714</v>
          </cell>
          <cell r="B1822">
            <v>1820</v>
          </cell>
          <cell r="C1822">
            <v>0.2621</v>
          </cell>
          <cell r="D1822">
            <v>4.4156036508054202</v>
          </cell>
          <cell r="E1822">
            <v>4.1920357528204697</v>
          </cell>
          <cell r="F1822">
            <v>3.2563</v>
          </cell>
          <cell r="G1822">
            <v>3.2795000000000001</v>
          </cell>
        </row>
        <row r="1823">
          <cell r="A1823">
            <v>37715</v>
          </cell>
          <cell r="B1823">
            <v>1821</v>
          </cell>
          <cell r="C1823">
            <v>0.2621</v>
          </cell>
          <cell r="D1823">
            <v>4.4196843309193099</v>
          </cell>
          <cell r="E1823">
            <v>4.1957742302170002</v>
          </cell>
          <cell r="F1823">
            <v>3.2469000000000001</v>
          </cell>
          <cell r="G1823">
            <v>3.2563</v>
          </cell>
        </row>
        <row r="1824">
          <cell r="A1824">
            <v>37718</v>
          </cell>
          <cell r="B1824">
            <v>1822</v>
          </cell>
          <cell r="C1824">
            <v>0.26219999999999999</v>
          </cell>
          <cell r="D1824">
            <v>4.4237687821937302</v>
          </cell>
          <cell r="E1824">
            <v>4.19951604160544</v>
          </cell>
          <cell r="F1824">
            <v>3.1722999999999999</v>
          </cell>
          <cell r="G1824">
            <v>3.2469000000000001</v>
          </cell>
        </row>
        <row r="1825">
          <cell r="A1825">
            <v>37719</v>
          </cell>
          <cell r="B1825">
            <v>1823</v>
          </cell>
          <cell r="C1825">
            <v>0.26219999999999999</v>
          </cell>
          <cell r="D1825">
            <v>4.42785837948212</v>
          </cell>
          <cell r="E1825">
            <v>4.2032624462442696</v>
          </cell>
          <cell r="F1825">
            <v>3.1648999999999998</v>
          </cell>
          <cell r="G1825">
            <v>3.1722999999999999</v>
          </cell>
        </row>
        <row r="1826">
          <cell r="A1826">
            <v>37720</v>
          </cell>
          <cell r="B1826">
            <v>1824</v>
          </cell>
          <cell r="C1826">
            <v>0.2621</v>
          </cell>
          <cell r="D1826">
            <v>4.4319517574396201</v>
          </cell>
          <cell r="E1826">
            <v>4.2070121930652897</v>
          </cell>
          <cell r="F1826">
            <v>3.1857000000000002</v>
          </cell>
          <cell r="G1826">
            <v>3.1648999999999998</v>
          </cell>
        </row>
        <row r="1827">
          <cell r="A1827">
            <v>37721</v>
          </cell>
          <cell r="B1827">
            <v>1825</v>
          </cell>
          <cell r="C1827">
            <v>0.26190000000000002</v>
          </cell>
          <cell r="D1827">
            <v>4.43604754565626</v>
          </cell>
          <cell r="E1827">
            <v>4.2107640265223703</v>
          </cell>
          <cell r="F1827">
            <v>3.2157</v>
          </cell>
          <cell r="G1827">
            <v>3.1857000000000002</v>
          </cell>
        </row>
        <row r="1828">
          <cell r="A1828">
            <v>37722</v>
          </cell>
          <cell r="B1828">
            <v>1826</v>
          </cell>
          <cell r="C1828">
            <v>0.26200000000000001</v>
          </cell>
          <cell r="D1828">
            <v>4.4401443242856198</v>
          </cell>
          <cell r="E1828">
            <v>4.2145166459483603</v>
          </cell>
          <cell r="F1828">
            <v>3.2147000000000001</v>
          </cell>
          <cell r="G1828">
            <v>3.2157</v>
          </cell>
        </row>
        <row r="1829">
          <cell r="A1829">
            <v>37725</v>
          </cell>
          <cell r="B1829">
            <v>1827</v>
          </cell>
          <cell r="C1829">
            <v>0.26200000000000001</v>
          </cell>
          <cell r="D1829">
            <v>4.4442462628167201</v>
          </cell>
          <cell r="E1829">
            <v>4.2182738704694298</v>
          </cell>
          <cell r="F1829">
            <v>3.1818</v>
          </cell>
          <cell r="G1829">
            <v>3.2147000000000001</v>
          </cell>
        </row>
        <row r="1830">
          <cell r="A1830">
            <v>37726</v>
          </cell>
          <cell r="B1830">
            <v>1828</v>
          </cell>
          <cell r="C1830">
            <v>0.2621</v>
          </cell>
          <cell r="D1830">
            <v>4.4483519908417</v>
          </cell>
          <cell r="E1830">
            <v>4.2220344445409399</v>
          </cell>
          <cell r="F1830">
            <v>3.1154000000000002</v>
          </cell>
          <cell r="G1830">
            <v>3.1818</v>
          </cell>
        </row>
        <row r="1831">
          <cell r="A1831">
            <v>37727</v>
          </cell>
          <cell r="B1831">
            <v>1829</v>
          </cell>
          <cell r="C1831">
            <v>0.26269999999999999</v>
          </cell>
          <cell r="D1831">
            <v>4.4524629353340401</v>
          </cell>
          <cell r="E1831">
            <v>4.2257996749132403</v>
          </cell>
          <cell r="F1831">
            <v>3.0752000000000002</v>
          </cell>
          <cell r="G1831">
            <v>3.1154000000000002</v>
          </cell>
        </row>
        <row r="1832">
          <cell r="A1832">
            <v>37728</v>
          </cell>
          <cell r="B1832">
            <v>1830</v>
          </cell>
          <cell r="C1832">
            <v>0.26289999999999997</v>
          </cell>
          <cell r="D1832">
            <v>4.4565860495860496</v>
          </cell>
          <cell r="E1832">
            <v>4.2295759295816504</v>
          </cell>
          <cell r="F1832">
            <v>3.0289000000000001</v>
          </cell>
          <cell r="G1832">
            <v>3.0752000000000002</v>
          </cell>
        </row>
        <row r="1833">
          <cell r="A1833">
            <v>37733</v>
          </cell>
          <cell r="B1833">
            <v>1831</v>
          </cell>
          <cell r="C1833">
            <v>0.26280000000000003</v>
          </cell>
          <cell r="D1833">
            <v>4.4607157896147598</v>
          </cell>
          <cell r="E1833">
            <v>4.2333581301534799</v>
          </cell>
          <cell r="F1833">
            <v>3.0638999999999998</v>
          </cell>
          <cell r="G1833">
            <v>3.0289000000000001</v>
          </cell>
        </row>
        <row r="1834">
          <cell r="A1834">
            <v>37734</v>
          </cell>
          <cell r="B1834">
            <v>1832</v>
          </cell>
          <cell r="C1834">
            <v>0.26280000000000003</v>
          </cell>
          <cell r="D1834">
            <v>4.4648479736864699</v>
          </cell>
          <cell r="E1834">
            <v>4.2371424464617098</v>
          </cell>
          <cell r="F1834">
            <v>3.0146999999999999</v>
          </cell>
          <cell r="G1834">
            <v>3.0638999999999998</v>
          </cell>
        </row>
        <row r="1835">
          <cell r="A1835">
            <v>37735</v>
          </cell>
          <cell r="B1835">
            <v>1833</v>
          </cell>
          <cell r="C1835">
            <v>0.26250000000000001</v>
          </cell>
          <cell r="D1835">
            <v>4.46898398560689</v>
          </cell>
          <cell r="E1835">
            <v>4.2409301456752999</v>
          </cell>
          <cell r="F1835">
            <v>3.0028999999999999</v>
          </cell>
          <cell r="G1835">
            <v>3.0146999999999999</v>
          </cell>
        </row>
        <row r="1836">
          <cell r="A1836">
            <v>37736</v>
          </cell>
          <cell r="B1836">
            <v>1834</v>
          </cell>
          <cell r="C1836">
            <v>0.26219999999999999</v>
          </cell>
          <cell r="D1836">
            <v>4.4731195833871702</v>
          </cell>
          <cell r="E1836">
            <v>4.24471734294562</v>
          </cell>
          <cell r="F1836">
            <v>3.0123000000000002</v>
          </cell>
          <cell r="G1836">
            <v>3.0028999999999999</v>
          </cell>
        </row>
        <row r="1837">
          <cell r="A1837">
            <v>37739</v>
          </cell>
          <cell r="B1837">
            <v>1835</v>
          </cell>
          <cell r="C1837">
            <v>0.26229999999999998</v>
          </cell>
          <cell r="D1837">
            <v>4.4772548035172299</v>
          </cell>
          <cell r="E1837">
            <v>4.2485040718416602</v>
          </cell>
          <cell r="F1837">
            <v>2.9914999999999998</v>
          </cell>
          <cell r="G1837">
            <v>3.0123000000000002</v>
          </cell>
        </row>
        <row r="1838">
          <cell r="A1838">
            <v>37740</v>
          </cell>
          <cell r="B1838">
            <v>1836</v>
          </cell>
          <cell r="C1838">
            <v>0.26229999999999998</v>
          </cell>
          <cell r="D1838">
            <v>4.4813952344418801</v>
          </cell>
          <cell r="E1838">
            <v>4.2522954498333103</v>
          </cell>
          <cell r="F1838">
            <v>2.9251</v>
          </cell>
          <cell r="G1838">
            <v>2.9914999999999998</v>
          </cell>
        </row>
        <row r="1839">
          <cell r="A1839">
            <v>37741</v>
          </cell>
          <cell r="B1839">
            <v>1837</v>
          </cell>
          <cell r="C1839">
            <v>0.26280000000000003</v>
          </cell>
          <cell r="D1839">
            <v>4.4855394943128299</v>
          </cell>
          <cell r="E1839">
            <v>4.2560902112622401</v>
          </cell>
          <cell r="F1839">
            <v>2.8898000000000001</v>
          </cell>
          <cell r="G1839">
            <v>2.9251</v>
          </cell>
        </row>
        <row r="1840">
          <cell r="A1840">
            <v>37743</v>
          </cell>
          <cell r="B1840">
            <v>1838</v>
          </cell>
          <cell r="C1840">
            <v>0.26289999999999997</v>
          </cell>
          <cell r="D1840">
            <v>4.48969467382339</v>
          </cell>
          <cell r="E1840">
            <v>4.2598948484085897</v>
          </cell>
          <cell r="F1840">
            <v>2.9159000000000002</v>
          </cell>
          <cell r="G1840">
            <v>2.8898000000000001</v>
          </cell>
        </row>
        <row r="1841">
          <cell r="A1841">
            <v>37746</v>
          </cell>
          <cell r="B1841">
            <v>1839</v>
          </cell>
          <cell r="C1841">
            <v>0.26280000000000003</v>
          </cell>
          <cell r="D1841">
            <v>4.4938550942898399</v>
          </cell>
          <cell r="E1841">
            <v>4.2637041609732096</v>
          </cell>
          <cell r="F1841">
            <v>2.9845000000000002</v>
          </cell>
          <cell r="G1841">
            <v>2.9159000000000002</v>
          </cell>
        </row>
        <row r="1842">
          <cell r="A1842">
            <v>37747</v>
          </cell>
          <cell r="B1842">
            <v>1840</v>
          </cell>
          <cell r="C1842">
            <v>0.26250000000000001</v>
          </cell>
          <cell r="D1842">
            <v>4.4980179769564401</v>
          </cell>
          <cell r="E1842">
            <v>4.2675156044404901</v>
          </cell>
          <cell r="F1842">
            <v>3.0276999999999998</v>
          </cell>
          <cell r="G1842">
            <v>2.9845000000000002</v>
          </cell>
        </row>
        <row r="1843">
          <cell r="A1843">
            <v>37748</v>
          </cell>
          <cell r="B1843">
            <v>1841</v>
          </cell>
          <cell r="C1843">
            <v>0.26239999999999997</v>
          </cell>
          <cell r="D1843">
            <v>4.5021804427923202</v>
          </cell>
          <cell r="E1843">
            <v>4.2713265428179303</v>
          </cell>
          <cell r="F1843">
            <v>2.9639000000000002</v>
          </cell>
          <cell r="G1843">
            <v>3.0276999999999998</v>
          </cell>
        </row>
        <row r="1844">
          <cell r="A1844">
            <v>37749</v>
          </cell>
          <cell r="B1844">
            <v>1842</v>
          </cell>
          <cell r="C1844">
            <v>0.26229999999999998</v>
          </cell>
          <cell r="D1844">
            <v>4.5063453648981397</v>
          </cell>
          <cell r="E1844">
            <v>4.2751396066379197</v>
          </cell>
          <cell r="F1844">
            <v>2.9177</v>
          </cell>
          <cell r="G1844">
            <v>2.9639000000000002</v>
          </cell>
        </row>
        <row r="1845">
          <cell r="A1845">
            <v>37750</v>
          </cell>
          <cell r="B1845">
            <v>1843</v>
          </cell>
          <cell r="C1845">
            <v>0.26229999999999998</v>
          </cell>
          <cell r="D1845">
            <v>4.5105126979012402</v>
          </cell>
          <cell r="E1845">
            <v>4.2789547542620596</v>
          </cell>
          <cell r="F1845">
            <v>2.8801999999999999</v>
          </cell>
          <cell r="G1845">
            <v>2.9177</v>
          </cell>
        </row>
        <row r="1846">
          <cell r="A1846">
            <v>37753</v>
          </cell>
          <cell r="B1846">
            <v>1844</v>
          </cell>
          <cell r="C1846">
            <v>0.26219999999999999</v>
          </cell>
          <cell r="D1846">
            <v>4.5146838847288802</v>
          </cell>
          <cell r="E1846">
            <v>4.28277330653557</v>
          </cell>
          <cell r="F1846">
            <v>2.8757000000000001</v>
          </cell>
          <cell r="G1846">
            <v>2.8801999999999999</v>
          </cell>
        </row>
        <row r="1847">
          <cell r="A1847">
            <v>37754</v>
          </cell>
          <cell r="B1847">
            <v>1845</v>
          </cell>
          <cell r="C1847">
            <v>0.2621</v>
          </cell>
          <cell r="D1847">
            <v>4.5188575293929603</v>
          </cell>
          <cell r="E1847">
            <v>4.2865939853051502</v>
          </cell>
          <cell r="F1847">
            <v>2.8653</v>
          </cell>
          <cell r="G1847">
            <v>2.8757000000000001</v>
          </cell>
        </row>
        <row r="1848">
          <cell r="A1848">
            <v>37755</v>
          </cell>
          <cell r="B1848">
            <v>1846</v>
          </cell>
          <cell r="C1848">
            <v>0.26229999999999998</v>
          </cell>
          <cell r="D1848">
            <v>4.52303363157875</v>
          </cell>
          <cell r="E1848">
            <v>4.2904167901825696</v>
          </cell>
          <cell r="F1848">
            <v>2.8902000000000001</v>
          </cell>
          <cell r="G1848">
            <v>2.8653</v>
          </cell>
        </row>
        <row r="1849">
          <cell r="A1849">
            <v>37756</v>
          </cell>
          <cell r="B1849">
            <v>1847</v>
          </cell>
          <cell r="C1849">
            <v>0.26200000000000001</v>
          </cell>
          <cell r="D1849">
            <v>4.5272163973902204</v>
          </cell>
          <cell r="E1849">
            <v>4.2942455712119001</v>
          </cell>
          <cell r="F1849">
            <v>2.9306000000000001</v>
          </cell>
          <cell r="G1849">
            <v>2.8902000000000001</v>
          </cell>
        </row>
        <row r="1850">
          <cell r="A1850">
            <v>37757</v>
          </cell>
          <cell r="B1850">
            <v>1848</v>
          </cell>
          <cell r="C1850">
            <v>0.26250000000000001</v>
          </cell>
          <cell r="D1850">
            <v>4.5313987757146199</v>
          </cell>
          <cell r="E1850">
            <v>4.2980738737469402</v>
          </cell>
          <cell r="F1850">
            <v>2.9731000000000001</v>
          </cell>
          <cell r="G1850">
            <v>2.9306000000000001</v>
          </cell>
        </row>
        <row r="1851">
          <cell r="A1851">
            <v>37760</v>
          </cell>
          <cell r="B1851">
            <v>1849</v>
          </cell>
          <cell r="C1851">
            <v>0.2626</v>
          </cell>
          <cell r="D1851">
            <v>4.5355921321416703</v>
          </cell>
          <cell r="E1851">
            <v>4.3019121009950103</v>
          </cell>
          <cell r="F1851">
            <v>2.9815</v>
          </cell>
          <cell r="G1851">
            <v>2.9731000000000001</v>
          </cell>
        </row>
        <row r="1852">
          <cell r="A1852">
            <v>37761</v>
          </cell>
          <cell r="B1852">
            <v>1850</v>
          </cell>
          <cell r="C1852">
            <v>0.26239999999999997</v>
          </cell>
          <cell r="D1852">
            <v>4.5397908204902402</v>
          </cell>
          <cell r="E1852">
            <v>4.3057550842526897</v>
          </cell>
          <cell r="F1852">
            <v>3.0141</v>
          </cell>
          <cell r="G1852">
            <v>2.9815</v>
          </cell>
        </row>
        <row r="1853">
          <cell r="A1853">
            <v>37762</v>
          </cell>
          <cell r="B1853">
            <v>1851</v>
          </cell>
          <cell r="C1853">
            <v>0.26200000000000001</v>
          </cell>
          <cell r="D1853">
            <v>4.5439905355803702</v>
          </cell>
          <cell r="E1853">
            <v>4.3095988828395999</v>
          </cell>
          <cell r="F1853">
            <v>3.0108999999999999</v>
          </cell>
          <cell r="G1853">
            <v>3.0141</v>
          </cell>
        </row>
        <row r="1854">
          <cell r="A1854">
            <v>37763</v>
          </cell>
          <cell r="B1854">
            <v>1852</v>
          </cell>
          <cell r="C1854">
            <v>0.26179999999999998</v>
          </cell>
          <cell r="D1854">
            <v>4.5481884103568602</v>
          </cell>
          <cell r="E1854">
            <v>4.3134408727897799</v>
          </cell>
          <cell r="F1854">
            <v>2.9842</v>
          </cell>
          <cell r="G1854">
            <v>3.0108999999999999</v>
          </cell>
        </row>
        <row r="1855">
          <cell r="A1855">
            <v>37764</v>
          </cell>
          <cell r="B1855">
            <v>1853</v>
          </cell>
          <cell r="C1855">
            <v>0.26190000000000002</v>
          </cell>
          <cell r="D1855">
            <v>4.5523872978973001</v>
          </cell>
          <cell r="E1855">
            <v>4.3172836655020603</v>
          </cell>
          <cell r="F1855">
            <v>2.9445000000000001</v>
          </cell>
          <cell r="G1855">
            <v>2.9842</v>
          </cell>
        </row>
        <row r="1856">
          <cell r="A1856">
            <v>37767</v>
          </cell>
          <cell r="B1856">
            <v>1854</v>
          </cell>
          <cell r="C1856">
            <v>0.26190000000000002</v>
          </cell>
          <cell r="D1856">
            <v>4.5565915186146499</v>
          </cell>
          <cell r="E1856">
            <v>4.3211312148894496</v>
          </cell>
          <cell r="F1856">
            <v>2.9565000000000001</v>
          </cell>
          <cell r="G1856">
            <v>2.9445000000000001</v>
          </cell>
        </row>
        <row r="1857">
          <cell r="A1857">
            <v>37768</v>
          </cell>
          <cell r="B1857">
            <v>1855</v>
          </cell>
          <cell r="C1857">
            <v>0.26179999999999998</v>
          </cell>
          <cell r="D1857">
            <v>4.5607996220139198</v>
          </cell>
          <cell r="E1857">
            <v>4.3249821932005403</v>
          </cell>
          <cell r="F1857">
            <v>3.0257000000000001</v>
          </cell>
          <cell r="G1857">
            <v>2.9565000000000001</v>
          </cell>
        </row>
        <row r="1858">
          <cell r="A1858">
            <v>37769</v>
          </cell>
          <cell r="B1858">
            <v>1856</v>
          </cell>
          <cell r="C1858">
            <v>0.26170000000000004</v>
          </cell>
          <cell r="D1858">
            <v>4.5650101522249598</v>
          </cell>
          <cell r="E1858">
            <v>4.3288352679366797</v>
          </cell>
          <cell r="F1858">
            <v>3.0139999999999998</v>
          </cell>
          <cell r="G1858">
            <v>3.0257000000000001</v>
          </cell>
        </row>
        <row r="1859">
          <cell r="A1859">
            <v>37770</v>
          </cell>
          <cell r="B1859">
            <v>1857</v>
          </cell>
          <cell r="C1859">
            <v>0.26179999999999998</v>
          </cell>
          <cell r="D1859">
            <v>4.5692231544443498</v>
          </cell>
          <cell r="E1859">
            <v>4.3326904803597897</v>
          </cell>
          <cell r="F1859">
            <v>2.9487999999999999</v>
          </cell>
          <cell r="G1859">
            <v>3.0139999999999998</v>
          </cell>
        </row>
        <row r="1860">
          <cell r="A1860">
            <v>37771</v>
          </cell>
          <cell r="B1860">
            <v>1858</v>
          </cell>
          <cell r="C1860">
            <v>0.26179999999999998</v>
          </cell>
          <cell r="D1860">
            <v>4.5734414612605301</v>
          </cell>
          <cell r="E1860">
            <v>4.3365504223164599</v>
          </cell>
          <cell r="F1860">
            <v>2.9655999999999998</v>
          </cell>
          <cell r="G1860">
            <v>2.9487999999999999</v>
          </cell>
        </row>
        <row r="1861">
          <cell r="A1861">
            <v>37774</v>
          </cell>
          <cell r="B1861">
            <v>1859</v>
          </cell>
          <cell r="C1861">
            <v>0.26190000000000002</v>
          </cell>
          <cell r="D1861">
            <v>4.5776636624175699</v>
          </cell>
          <cell r="E1861">
            <v>4.3404138030491</v>
          </cell>
          <cell r="F1861">
            <v>2.9780000000000002</v>
          </cell>
          <cell r="G1861">
            <v>2.9655999999999998</v>
          </cell>
        </row>
        <row r="1862">
          <cell r="A1862">
            <v>37775</v>
          </cell>
          <cell r="B1862">
            <v>1860</v>
          </cell>
          <cell r="C1862">
            <v>0.26200000000000001</v>
          </cell>
          <cell r="D1862">
            <v>4.5818912263630898</v>
          </cell>
          <cell r="E1862">
            <v>4.3442819659410503</v>
          </cell>
          <cell r="F1862">
            <v>2.964</v>
          </cell>
          <cell r="G1862">
            <v>2.9780000000000002</v>
          </cell>
        </row>
        <row r="1863">
          <cell r="A1863">
            <v>37776</v>
          </cell>
          <cell r="B1863">
            <v>1861</v>
          </cell>
          <cell r="C1863">
            <v>0.26179999999999998</v>
          </cell>
          <cell r="D1863">
            <v>4.5861241149347398</v>
          </cell>
          <cell r="E1863">
            <v>4.3481548757193398</v>
          </cell>
          <cell r="F1863">
            <v>2.9112</v>
          </cell>
          <cell r="G1863">
            <v>2.964</v>
          </cell>
        </row>
        <row r="1864">
          <cell r="A1864">
            <v>37777</v>
          </cell>
          <cell r="B1864">
            <v>1862</v>
          </cell>
          <cell r="C1864">
            <v>0.26190000000000002</v>
          </cell>
          <cell r="D1864">
            <v>4.5903580247176503</v>
          </cell>
          <cell r="E1864">
            <v>4.3520285947202604</v>
          </cell>
          <cell r="F1864">
            <v>2.8929</v>
          </cell>
          <cell r="G1864">
            <v>2.9112</v>
          </cell>
        </row>
        <row r="1865">
          <cell r="A1865">
            <v>37778</v>
          </cell>
          <cell r="B1865">
            <v>1863</v>
          </cell>
          <cell r="C1865">
            <v>0.26179999999999998</v>
          </cell>
          <cell r="D1865">
            <v>4.5945973121606398</v>
          </cell>
          <cell r="E1865">
            <v>4.3559071086773802</v>
          </cell>
          <cell r="F1865">
            <v>2.8491</v>
          </cell>
          <cell r="G1865">
            <v>2.8929</v>
          </cell>
        </row>
        <row r="1866">
          <cell r="A1866">
            <v>37781</v>
          </cell>
          <cell r="B1866">
            <v>1864</v>
          </cell>
          <cell r="C1866">
            <v>0.26179999999999998</v>
          </cell>
          <cell r="D1866">
            <v>4.59883904439923</v>
          </cell>
          <cell r="E1866">
            <v>4.3597877340496201</v>
          </cell>
          <cell r="F1866">
            <v>2.8681999999999999</v>
          </cell>
          <cell r="G1866">
            <v>2.8491</v>
          </cell>
        </row>
        <row r="1867">
          <cell r="A1867">
            <v>37782</v>
          </cell>
          <cell r="B1867">
            <v>1865</v>
          </cell>
          <cell r="C1867">
            <v>0.26179999999999998</v>
          </cell>
          <cell r="D1867">
            <v>4.6030846926050204</v>
          </cell>
          <cell r="E1867">
            <v>4.3636718166244304</v>
          </cell>
          <cell r="F1867">
            <v>2.8603000000000001</v>
          </cell>
          <cell r="G1867">
            <v>2.8681999999999999</v>
          </cell>
        </row>
        <row r="1868">
          <cell r="A1868">
            <v>37783</v>
          </cell>
          <cell r="B1868">
            <v>1866</v>
          </cell>
          <cell r="C1868">
            <v>0.26170000000000004</v>
          </cell>
          <cell r="D1868">
            <v>4.6073342603932304</v>
          </cell>
          <cell r="E1868">
            <v>4.3675593594817999</v>
          </cell>
          <cell r="F1868">
            <v>2.8692000000000002</v>
          </cell>
          <cell r="G1868">
            <v>2.8603000000000001</v>
          </cell>
        </row>
        <row r="1869">
          <cell r="A1869">
            <v>37784</v>
          </cell>
          <cell r="B1869">
            <v>1867</v>
          </cell>
          <cell r="C1869">
            <v>0.2616</v>
          </cell>
          <cell r="D1869">
            <v>4.6115863231088001</v>
          </cell>
          <cell r="E1869">
            <v>4.3714490591490698</v>
          </cell>
          <cell r="F1869">
            <v>2.8620000000000001</v>
          </cell>
          <cell r="G1869">
            <v>2.8692000000000002</v>
          </cell>
        </row>
        <row r="1870">
          <cell r="A1870">
            <v>37785</v>
          </cell>
          <cell r="B1870">
            <v>1868</v>
          </cell>
          <cell r="C1870">
            <v>0.2616</v>
          </cell>
          <cell r="D1870">
            <v>4.6158408343029098</v>
          </cell>
          <cell r="E1870">
            <v>4.3753408730360199</v>
          </cell>
          <cell r="F1870">
            <v>2.8570000000000002</v>
          </cell>
          <cell r="G1870">
            <v>2.8620000000000001</v>
          </cell>
        </row>
        <row r="1871">
          <cell r="A1871">
            <v>37788</v>
          </cell>
          <cell r="B1871">
            <v>1869</v>
          </cell>
          <cell r="C1871">
            <v>0.2616</v>
          </cell>
          <cell r="D1871">
            <v>4.6200992705814103</v>
          </cell>
          <cell r="E1871">
            <v>4.3792361517272296</v>
          </cell>
          <cell r="F1871">
            <v>2.8508</v>
          </cell>
          <cell r="G1871">
            <v>2.8570000000000002</v>
          </cell>
        </row>
        <row r="1872">
          <cell r="A1872">
            <v>37789</v>
          </cell>
          <cell r="B1872">
            <v>1870</v>
          </cell>
          <cell r="C1872">
            <v>0.2616</v>
          </cell>
          <cell r="D1872">
            <v>4.62436163556547</v>
          </cell>
          <cell r="E1872">
            <v>4.3831348983073504</v>
          </cell>
          <cell r="F1872">
            <v>2.8744000000000001</v>
          </cell>
          <cell r="G1872">
            <v>2.8508</v>
          </cell>
        </row>
        <row r="1873">
          <cell r="A1873">
            <v>37790</v>
          </cell>
          <cell r="B1873">
            <v>1871</v>
          </cell>
          <cell r="C1873">
            <v>0.26140000000000002</v>
          </cell>
          <cell r="D1873">
            <v>4.6286279328795903</v>
          </cell>
          <cell r="E1873">
            <v>4.3870371158637704</v>
          </cell>
          <cell r="F1873">
            <v>2.8902000000000001</v>
          </cell>
          <cell r="G1873">
            <v>2.8744000000000001</v>
          </cell>
        </row>
        <row r="1874">
          <cell r="A1874">
            <v>37792</v>
          </cell>
          <cell r="B1874">
            <v>1872</v>
          </cell>
          <cell r="C1874">
            <v>0.25659999999999999</v>
          </cell>
          <cell r="D1874">
            <v>4.6328952501160297</v>
          </cell>
          <cell r="E1874">
            <v>4.3909401403874204</v>
          </cell>
          <cell r="F1874">
            <v>2.8933</v>
          </cell>
          <cell r="G1874">
            <v>2.8902000000000001</v>
          </cell>
        </row>
        <row r="1875">
          <cell r="A1875">
            <v>37795</v>
          </cell>
          <cell r="B1875">
            <v>1873</v>
          </cell>
          <cell r="C1875">
            <v>0.25650000000000001</v>
          </cell>
          <cell r="D1875">
            <v>4.6370963595288401</v>
          </cell>
          <cell r="E1875">
            <v>4.39478248524855</v>
          </cell>
          <cell r="F1875">
            <v>2.8788</v>
          </cell>
          <cell r="G1875">
            <v>2.8933</v>
          </cell>
        </row>
        <row r="1876">
          <cell r="A1876">
            <v>37796</v>
          </cell>
          <cell r="B1876">
            <v>1874</v>
          </cell>
          <cell r="C1876">
            <v>0.25659999999999999</v>
          </cell>
          <cell r="D1876">
            <v>4.6412997946368302</v>
          </cell>
          <cell r="E1876">
            <v>4.3986268352908304</v>
          </cell>
          <cell r="F1876">
            <v>2.8616000000000001</v>
          </cell>
          <cell r="G1876">
            <v>2.8788</v>
          </cell>
        </row>
        <row r="1877">
          <cell r="A1877">
            <v>37797</v>
          </cell>
          <cell r="B1877">
            <v>1875</v>
          </cell>
          <cell r="C1877">
            <v>0.25659999999999999</v>
          </cell>
          <cell r="D1877">
            <v>4.6455085252906096</v>
          </cell>
          <cell r="E1877">
            <v>4.4024759064865702</v>
          </cell>
          <cell r="F1877">
            <v>2.8559000000000001</v>
          </cell>
          <cell r="G1877">
            <v>2.8616000000000001</v>
          </cell>
        </row>
        <row r="1878">
          <cell r="A1878">
            <v>37798</v>
          </cell>
          <cell r="B1878">
            <v>1876</v>
          </cell>
          <cell r="C1878">
            <v>0.25659999999999999</v>
          </cell>
          <cell r="D1878">
            <v>4.6497210724213396</v>
          </cell>
          <cell r="E1878">
            <v>4.4063283458582498</v>
          </cell>
          <cell r="F1878">
            <v>2.8940000000000001</v>
          </cell>
          <cell r="G1878">
            <v>2.8559000000000001</v>
          </cell>
        </row>
        <row r="1879">
          <cell r="A1879">
            <v>37799</v>
          </cell>
          <cell r="B1879">
            <v>1877</v>
          </cell>
          <cell r="C1879">
            <v>0.25670000000000004</v>
          </cell>
          <cell r="D1879">
            <v>4.6539374394898099</v>
          </cell>
          <cell r="E1879">
            <v>4.41018415635323</v>
          </cell>
          <cell r="F1879">
            <v>2.8812000000000002</v>
          </cell>
          <cell r="G1879">
            <v>2.8940000000000001</v>
          </cell>
        </row>
        <row r="1880">
          <cell r="A1880">
            <v>37802</v>
          </cell>
          <cell r="B1880">
            <v>1878</v>
          </cell>
          <cell r="C1880">
            <v>0.25679999999999997</v>
          </cell>
          <cell r="D1880">
            <v>4.65815907268055</v>
          </cell>
          <cell r="E1880">
            <v>4.4140446602280496</v>
          </cell>
          <cell r="F1880">
            <v>2.8719999999999999</v>
          </cell>
          <cell r="G1880">
            <v>2.8812000000000002</v>
          </cell>
        </row>
        <row r="1881">
          <cell r="A1881">
            <v>37803</v>
          </cell>
          <cell r="B1881">
            <v>1879</v>
          </cell>
          <cell r="C1881">
            <v>0.25650000000000001</v>
          </cell>
          <cell r="D1881">
            <v>4.6623860259678702</v>
          </cell>
          <cell r="E1881">
            <v>4.4179099064949696</v>
          </cell>
          <cell r="F1881">
            <v>2.8443000000000001</v>
          </cell>
          <cell r="G1881">
            <v>2.8719999999999999</v>
          </cell>
        </row>
        <row r="1882">
          <cell r="A1882">
            <v>37804</v>
          </cell>
          <cell r="B1882">
            <v>1880</v>
          </cell>
          <cell r="C1882">
            <v>0.25650000000000001</v>
          </cell>
          <cell r="D1882">
            <v>4.66661238565269</v>
          </cell>
          <cell r="E1882">
            <v>4.4217744873229901</v>
          </cell>
          <cell r="F1882">
            <v>2.8218999999999999</v>
          </cell>
          <cell r="G1882">
            <v>2.8443000000000001</v>
          </cell>
        </row>
        <row r="1883">
          <cell r="A1883">
            <v>37805</v>
          </cell>
          <cell r="B1883">
            <v>1881</v>
          </cell>
          <cell r="C1883">
            <v>0.25640000000000002</v>
          </cell>
          <cell r="D1883">
            <v>4.6708425764480399</v>
          </cell>
          <cell r="E1883">
            <v>4.4256424487054504</v>
          </cell>
          <cell r="F1883">
            <v>2.8332000000000002</v>
          </cell>
          <cell r="G1883">
            <v>2.8218999999999999</v>
          </cell>
        </row>
        <row r="1884">
          <cell r="A1884">
            <v>37806</v>
          </cell>
          <cell r="B1884">
            <v>1882</v>
          </cell>
          <cell r="C1884">
            <v>0.25629999999999997</v>
          </cell>
          <cell r="D1884">
            <v>4.6750751538655404</v>
          </cell>
          <cell r="E1884">
            <v>4.4295124696685697</v>
          </cell>
          <cell r="F1884">
            <v>2.8298999999999999</v>
          </cell>
          <cell r="G1884">
            <v>2.8332000000000002</v>
          </cell>
        </row>
        <row r="1885">
          <cell r="A1885">
            <v>37809</v>
          </cell>
          <cell r="B1885">
            <v>1883</v>
          </cell>
          <cell r="C1885">
            <v>0.25619999999999998</v>
          </cell>
          <cell r="D1885">
            <v>4.6793100706936697</v>
          </cell>
          <cell r="E1885">
            <v>4.4333845069537503</v>
          </cell>
          <cell r="F1885">
            <v>2.8675999999999999</v>
          </cell>
          <cell r="G1885">
            <v>2.8298999999999999</v>
          </cell>
        </row>
        <row r="1886">
          <cell r="A1886">
            <v>37810</v>
          </cell>
          <cell r="B1886">
            <v>1884</v>
          </cell>
          <cell r="C1886">
            <v>0.25629999999999997</v>
          </cell>
          <cell r="D1886">
            <v>4.6835473263419898</v>
          </cell>
          <cell r="E1886">
            <v>4.4372585599327898</v>
          </cell>
          <cell r="F1886">
            <v>2.8822999999999999</v>
          </cell>
          <cell r="G1886">
            <v>2.8675999999999999</v>
          </cell>
        </row>
        <row r="1887">
          <cell r="A1887">
            <v>37811</v>
          </cell>
          <cell r="B1887">
            <v>1885</v>
          </cell>
          <cell r="C1887">
            <v>0.25629999999999997</v>
          </cell>
          <cell r="D1887">
            <v>4.6877899176875601</v>
          </cell>
          <cell r="E1887">
            <v>4.4411373684259798</v>
          </cell>
          <cell r="F1887">
            <v>2.8671000000000002</v>
          </cell>
          <cell r="G1887">
            <v>2.8822999999999999</v>
          </cell>
        </row>
        <row r="1888">
          <cell r="A1888">
            <v>37812</v>
          </cell>
          <cell r="B1888">
            <v>1886</v>
          </cell>
          <cell r="C1888">
            <v>0.25609999999999999</v>
          </cell>
          <cell r="D1888">
            <v>4.6920363521845001</v>
          </cell>
          <cell r="E1888">
            <v>4.4450195675611903</v>
          </cell>
          <cell r="F1888">
            <v>2.8921999999999999</v>
          </cell>
          <cell r="G1888">
            <v>2.8671000000000002</v>
          </cell>
        </row>
        <row r="1889">
          <cell r="A1889">
            <v>37813</v>
          </cell>
          <cell r="B1889">
            <v>1887</v>
          </cell>
          <cell r="C1889">
            <v>0.25609999999999999</v>
          </cell>
          <cell r="D1889">
            <v>4.6962836773312198</v>
          </cell>
          <cell r="E1889">
            <v>4.4489024579526903</v>
          </cell>
          <cell r="F1889">
            <v>2.9028999999999998</v>
          </cell>
          <cell r="G1889">
            <v>2.8921999999999999</v>
          </cell>
        </row>
        <row r="1890">
          <cell r="A1890">
            <v>37816</v>
          </cell>
          <cell r="B1890">
            <v>1888</v>
          </cell>
          <cell r="C1890">
            <v>0.25619999999999998</v>
          </cell>
          <cell r="D1890">
            <v>4.7005348472416104</v>
          </cell>
          <cell r="E1890">
            <v>4.4527887401937702</v>
          </cell>
          <cell r="F1890">
            <v>2.8753000000000002</v>
          </cell>
          <cell r="G1890">
            <v>2.9028999999999998</v>
          </cell>
        </row>
        <row r="1891">
          <cell r="A1891">
            <v>37817</v>
          </cell>
          <cell r="B1891">
            <v>1889</v>
          </cell>
          <cell r="C1891">
            <v>0.25629999999999997</v>
          </cell>
          <cell r="D1891">
            <v>4.7047913225618299</v>
          </cell>
          <cell r="E1891">
            <v>4.4566797492991004</v>
          </cell>
          <cell r="F1891">
            <v>2.8553999999999999</v>
          </cell>
          <cell r="G1891">
            <v>2.8753000000000002</v>
          </cell>
        </row>
        <row r="1892">
          <cell r="A1892">
            <v>37818</v>
          </cell>
          <cell r="B1892">
            <v>1890</v>
          </cell>
          <cell r="C1892">
            <v>0.25619999999999998</v>
          </cell>
          <cell r="D1892">
            <v>4.7090531577813701</v>
          </cell>
          <cell r="E1892">
            <v>4.4605755347327198</v>
          </cell>
          <cell r="F1892">
            <v>2.8677000000000001</v>
          </cell>
          <cell r="G1892">
            <v>2.8553999999999999</v>
          </cell>
        </row>
        <row r="1893">
          <cell r="A1893">
            <v>37819</v>
          </cell>
          <cell r="B1893">
            <v>1891</v>
          </cell>
          <cell r="C1893">
            <v>0.25600000000000001</v>
          </cell>
          <cell r="D1893">
            <v>4.7133173466873401</v>
          </cell>
          <cell r="E1893">
            <v>4.4644733482229499</v>
          </cell>
          <cell r="F1893">
            <v>2.8563000000000001</v>
          </cell>
          <cell r="G1893">
            <v>2.8677000000000001</v>
          </cell>
        </row>
        <row r="1894">
          <cell r="A1894">
            <v>37820</v>
          </cell>
          <cell r="B1894">
            <v>1892</v>
          </cell>
          <cell r="C1894">
            <v>0.25629999999999997</v>
          </cell>
          <cell r="D1894">
            <v>4.7175824275543601</v>
          </cell>
          <cell r="E1894">
            <v>4.4683718535881098</v>
          </cell>
          <cell r="F1894">
            <v>2.8774000000000002</v>
          </cell>
          <cell r="G1894">
            <v>2.8563000000000001</v>
          </cell>
        </row>
        <row r="1895">
          <cell r="A1895">
            <v>37823</v>
          </cell>
          <cell r="B1895">
            <v>1893</v>
          </cell>
          <cell r="C1895">
            <v>0.25600000000000001</v>
          </cell>
          <cell r="D1895">
            <v>4.7218558495963601</v>
          </cell>
          <cell r="E1895">
            <v>4.4722778596191599</v>
          </cell>
          <cell r="F1895">
            <v>2.8828</v>
          </cell>
          <cell r="G1895">
            <v>2.8774000000000002</v>
          </cell>
        </row>
        <row r="1896">
          <cell r="A1896">
            <v>37824</v>
          </cell>
          <cell r="B1896">
            <v>1894</v>
          </cell>
          <cell r="C1896">
            <v>0.25579999999999997</v>
          </cell>
          <cell r="D1896">
            <v>4.7261286569546597</v>
          </cell>
          <cell r="E1896">
            <v>4.4761831801060996</v>
          </cell>
          <cell r="F1896">
            <v>2.8826000000000001</v>
          </cell>
          <cell r="G1896">
            <v>2.8828</v>
          </cell>
        </row>
        <row r="1897">
          <cell r="A1897">
            <v>37825</v>
          </cell>
          <cell r="B1897">
            <v>1895</v>
          </cell>
          <cell r="C1897">
            <v>0.25559999999999999</v>
          </cell>
          <cell r="D1897">
            <v>4.7304023533152799</v>
          </cell>
          <cell r="E1897">
            <v>4.4800891895346204</v>
          </cell>
          <cell r="F1897">
            <v>2.8877999999999999</v>
          </cell>
          <cell r="G1897">
            <v>2.8826000000000001</v>
          </cell>
        </row>
        <row r="1898">
          <cell r="A1898">
            <v>37826</v>
          </cell>
          <cell r="B1898">
            <v>1896</v>
          </cell>
          <cell r="C1898">
            <v>0.24179999999999999</v>
          </cell>
          <cell r="D1898">
            <v>4.7346769340978296</v>
          </cell>
          <cell r="E1898">
            <v>4.4839958837570197</v>
          </cell>
          <cell r="F1898">
            <v>2.8961000000000001</v>
          </cell>
          <cell r="G1898">
            <v>2.8877999999999999</v>
          </cell>
        </row>
        <row r="1899">
          <cell r="A1899">
            <v>37827</v>
          </cell>
          <cell r="B1899">
            <v>1897</v>
          </cell>
          <cell r="C1899">
            <v>0.2419</v>
          </cell>
          <cell r="D1899">
            <v>4.7387475252451496</v>
          </cell>
          <cell r="E1899">
            <v>4.4877160269063801</v>
          </cell>
          <cell r="F1899">
            <v>2.8885000000000001</v>
          </cell>
          <cell r="G1899">
            <v>2.8961000000000001</v>
          </cell>
        </row>
        <row r="1900">
          <cell r="A1900">
            <v>37830</v>
          </cell>
          <cell r="B1900">
            <v>1898</v>
          </cell>
          <cell r="C1900">
            <v>0.24179999999999999</v>
          </cell>
          <cell r="D1900">
            <v>4.7428231324417096</v>
          </cell>
          <cell r="E1900">
            <v>4.4914406422758697</v>
          </cell>
          <cell r="F1900">
            <v>2.8965000000000001</v>
          </cell>
          <cell r="G1900">
            <v>2.8885000000000001</v>
          </cell>
        </row>
        <row r="1901">
          <cell r="A1901">
            <v>37831</v>
          </cell>
          <cell r="B1901">
            <v>1899</v>
          </cell>
          <cell r="C1901">
            <v>0.24179999999999999</v>
          </cell>
          <cell r="D1901">
            <v>4.7469007272016004</v>
          </cell>
          <cell r="E1901">
            <v>4.4951669619624397</v>
          </cell>
          <cell r="F1901">
            <v>2.9155000000000002</v>
          </cell>
          <cell r="G1901">
            <v>2.8965000000000001</v>
          </cell>
        </row>
        <row r="1902">
          <cell r="A1902">
            <v>37832</v>
          </cell>
          <cell r="B1902">
            <v>1900</v>
          </cell>
          <cell r="C1902">
            <v>0.2419</v>
          </cell>
          <cell r="D1902">
            <v>4.7509818276328097</v>
          </cell>
          <cell r="E1902">
            <v>4.4988963731867804</v>
          </cell>
          <cell r="F1902">
            <v>2.9472999999999998</v>
          </cell>
          <cell r="G1902">
            <v>2.9155000000000002</v>
          </cell>
        </row>
        <row r="1903">
          <cell r="A1903">
            <v>37833</v>
          </cell>
          <cell r="B1903">
            <v>1901</v>
          </cell>
          <cell r="C1903">
            <v>0.24210000000000001</v>
          </cell>
          <cell r="D1903">
            <v>4.7550679570634804</v>
          </cell>
          <cell r="E1903">
            <v>4.5026302677729904</v>
          </cell>
          <cell r="F1903">
            <v>2.9655</v>
          </cell>
          <cell r="G1903">
            <v>2.9472999999999998</v>
          </cell>
        </row>
        <row r="1904">
          <cell r="A1904">
            <v>37834</v>
          </cell>
          <cell r="B1904">
            <v>1902</v>
          </cell>
          <cell r="C1904">
            <v>0.24210000000000001</v>
          </cell>
          <cell r="D1904">
            <v>4.7591606440541296</v>
          </cell>
          <cell r="E1904">
            <v>4.5063700421589603</v>
          </cell>
          <cell r="F1904">
            <v>3.0005999999999999</v>
          </cell>
          <cell r="G1904">
            <v>2.9655</v>
          </cell>
        </row>
        <row r="1905">
          <cell r="A1905">
            <v>37837</v>
          </cell>
          <cell r="B1905">
            <v>1903</v>
          </cell>
          <cell r="C1905">
            <v>0.24239999999999998</v>
          </cell>
          <cell r="D1905">
            <v>4.7632568536204696</v>
          </cell>
          <cell r="E1905">
            <v>4.5101129227099097</v>
          </cell>
          <cell r="F1905">
            <v>3.0739999999999998</v>
          </cell>
          <cell r="G1905">
            <v>3.0005999999999999</v>
          </cell>
        </row>
        <row r="1906">
          <cell r="A1906">
            <v>37838</v>
          </cell>
          <cell r="B1906">
            <v>1904</v>
          </cell>
          <cell r="C1906">
            <v>0.24239999999999998</v>
          </cell>
          <cell r="D1906">
            <v>4.7673611615209603</v>
          </cell>
          <cell r="E1906">
            <v>4.5138630901743602</v>
          </cell>
          <cell r="F1906">
            <v>3.0366</v>
          </cell>
          <cell r="G1906">
            <v>3.0739999999999998</v>
          </cell>
        </row>
        <row r="1907">
          <cell r="A1907">
            <v>37839</v>
          </cell>
          <cell r="B1907">
            <v>1905</v>
          </cell>
          <cell r="C1907">
            <v>0.24239999999999998</v>
          </cell>
          <cell r="D1907">
            <v>4.7714690059393998</v>
          </cell>
          <cell r="E1907">
            <v>4.5176163759101797</v>
          </cell>
          <cell r="F1907">
            <v>3.0390000000000001</v>
          </cell>
          <cell r="G1907">
            <v>3.0366</v>
          </cell>
        </row>
        <row r="1908">
          <cell r="A1908">
            <v>37840</v>
          </cell>
          <cell r="B1908">
            <v>1906</v>
          </cell>
          <cell r="C1908">
            <v>0.2422</v>
          </cell>
          <cell r="D1908">
            <v>4.7755803899230598</v>
          </cell>
          <cell r="E1908">
            <v>4.5213727825102197</v>
          </cell>
          <cell r="F1908">
            <v>3.0068999999999999</v>
          </cell>
          <cell r="G1908">
            <v>3.0390000000000001</v>
          </cell>
        </row>
        <row r="1909">
          <cell r="A1909">
            <v>37841</v>
          </cell>
          <cell r="B1909">
            <v>1907</v>
          </cell>
          <cell r="C1909">
            <v>0.24239999999999998</v>
          </cell>
          <cell r="D1909">
            <v>4.7796922601503899</v>
          </cell>
          <cell r="E1909">
            <v>4.5251295201696502</v>
          </cell>
          <cell r="F1909">
            <v>2.9891999999999999</v>
          </cell>
          <cell r="G1909">
            <v>3.0068999999999999</v>
          </cell>
        </row>
        <row r="1910">
          <cell r="A1910">
            <v>37844</v>
          </cell>
          <cell r="B1910">
            <v>1908</v>
          </cell>
          <cell r="C1910">
            <v>0.24249999999999999</v>
          </cell>
          <cell r="D1910">
            <v>4.7838107297832702</v>
          </cell>
          <cell r="E1910">
            <v>4.5288921739634196</v>
          </cell>
          <cell r="F1910">
            <v>2.9944999999999999</v>
          </cell>
          <cell r="G1910">
            <v>2.9891999999999999</v>
          </cell>
        </row>
        <row r="1911">
          <cell r="A1911">
            <v>37845</v>
          </cell>
          <cell r="B1911">
            <v>1909</v>
          </cell>
          <cell r="C1911">
            <v>0.24249999999999999</v>
          </cell>
          <cell r="D1911">
            <v>4.7879342789561301</v>
          </cell>
          <cell r="E1911">
            <v>4.5326593549328704</v>
          </cell>
          <cell r="F1911">
            <v>3.0236999999999998</v>
          </cell>
          <cell r="G1911">
            <v>2.9944999999999999</v>
          </cell>
        </row>
        <row r="1912">
          <cell r="A1912">
            <v>37846</v>
          </cell>
          <cell r="B1912">
            <v>1910</v>
          </cell>
          <cell r="C1912">
            <v>0.24230000000000002</v>
          </cell>
          <cell r="D1912">
            <v>4.7920613825459002</v>
          </cell>
          <cell r="E1912">
            <v>4.53642966948376</v>
          </cell>
          <cell r="F1912">
            <v>3.0308999999999999</v>
          </cell>
          <cell r="G1912">
            <v>3.0236999999999998</v>
          </cell>
        </row>
        <row r="1913">
          <cell r="A1913">
            <v>37847</v>
          </cell>
          <cell r="B1913">
            <v>1911</v>
          </cell>
          <cell r="C1913">
            <v>0.24199999999999999</v>
          </cell>
          <cell r="D1913">
            <v>4.7961889766971399</v>
          </cell>
          <cell r="E1913">
            <v>4.5402003185236701</v>
          </cell>
          <cell r="F1913">
            <v>3.0139999999999998</v>
          </cell>
          <cell r="G1913">
            <v>3.0308999999999999</v>
          </cell>
        </row>
        <row r="1914">
          <cell r="A1914">
            <v>37848</v>
          </cell>
          <cell r="B1914">
            <v>1912</v>
          </cell>
          <cell r="C1914">
            <v>0.24199999999999999</v>
          </cell>
          <cell r="D1914">
            <v>4.8003155217689102</v>
          </cell>
          <cell r="E1914">
            <v>4.5439698956594698</v>
          </cell>
          <cell r="F1914">
            <v>2.9929999999999999</v>
          </cell>
          <cell r="G1914">
            <v>3.0139999999999998</v>
          </cell>
        </row>
        <row r="1915">
          <cell r="A1915">
            <v>37851</v>
          </cell>
          <cell r="B1915">
            <v>1913</v>
          </cell>
          <cell r="C1915">
            <v>0.24210000000000001</v>
          </cell>
          <cell r="D1915">
            <v>4.8044456172375298</v>
          </cell>
          <cell r="E1915">
            <v>4.5477426025496399</v>
          </cell>
          <cell r="F1915">
            <v>2.9847999999999999</v>
          </cell>
          <cell r="G1915">
            <v>2.9929999999999999</v>
          </cell>
        </row>
        <row r="1916">
          <cell r="A1916">
            <v>37852</v>
          </cell>
          <cell r="B1916">
            <v>1914</v>
          </cell>
          <cell r="C1916">
            <v>0.24199999999999999</v>
          </cell>
          <cell r="D1916">
            <v>4.8085808035802904</v>
          </cell>
          <cell r="E1916">
            <v>4.5515198461356201</v>
          </cell>
          <cell r="F1916">
            <v>2.9973000000000001</v>
          </cell>
          <cell r="G1916">
            <v>2.9847999999999999</v>
          </cell>
        </row>
        <row r="1917">
          <cell r="A1917">
            <v>37853</v>
          </cell>
          <cell r="B1917">
            <v>1915</v>
          </cell>
          <cell r="C1917">
            <v>0.23870000000000002</v>
          </cell>
          <cell r="D1917">
            <v>4.8127180103320804</v>
          </cell>
          <cell r="E1917">
            <v>4.5552988214982602</v>
          </cell>
          <cell r="F1917">
            <v>3.0009999999999999</v>
          </cell>
          <cell r="G1917">
            <v>2.9973000000000001</v>
          </cell>
        </row>
        <row r="1918">
          <cell r="A1918">
            <v>37854</v>
          </cell>
          <cell r="B1918">
            <v>1916</v>
          </cell>
          <cell r="C1918">
            <v>0.21710000000000002</v>
          </cell>
          <cell r="D1918">
            <v>4.8168079543516198</v>
          </cell>
          <cell r="E1918">
            <v>4.5590345141011897</v>
          </cell>
          <cell r="F1918">
            <v>3.0032000000000001</v>
          </cell>
          <cell r="G1918">
            <v>3.0009999999999999</v>
          </cell>
        </row>
        <row r="1919">
          <cell r="A1919">
            <v>37855</v>
          </cell>
          <cell r="B1919">
            <v>1917</v>
          </cell>
          <cell r="C1919">
            <v>0.21679999999999999</v>
          </cell>
          <cell r="D1919">
            <v>4.8205648237156202</v>
          </cell>
          <cell r="E1919">
            <v>4.56246587940654</v>
          </cell>
          <cell r="F1919">
            <v>2.9925999999999999</v>
          </cell>
          <cell r="G1919">
            <v>3.0032000000000001</v>
          </cell>
        </row>
        <row r="1920">
          <cell r="A1920">
            <v>37858</v>
          </cell>
          <cell r="B1920">
            <v>1918</v>
          </cell>
          <cell r="C1920">
            <v>0.2167</v>
          </cell>
          <cell r="D1920">
            <v>4.8243198990963503</v>
          </cell>
          <cell r="E1920">
            <v>4.5658955126110099</v>
          </cell>
          <cell r="F1920">
            <v>2.9895</v>
          </cell>
          <cell r="G1920">
            <v>2.9925999999999999</v>
          </cell>
        </row>
        <row r="1921">
          <cell r="A1921">
            <v>37859</v>
          </cell>
          <cell r="B1921">
            <v>1919</v>
          </cell>
          <cell r="C1921">
            <v>0.21660000000000001</v>
          </cell>
          <cell r="D1921">
            <v>4.8280763557857798</v>
          </cell>
          <cell r="E1921">
            <v>4.5693263139429696</v>
          </cell>
          <cell r="F1921">
            <v>2.9895999999999998</v>
          </cell>
          <cell r="G1921">
            <v>2.9895</v>
          </cell>
        </row>
        <row r="1922">
          <cell r="A1922">
            <v>37860</v>
          </cell>
          <cell r="B1922">
            <v>1920</v>
          </cell>
          <cell r="C1922">
            <v>0.21690000000000001</v>
          </cell>
          <cell r="D1922">
            <v>4.8318341441750103</v>
          </cell>
          <cell r="E1922">
            <v>4.5727582380676504</v>
          </cell>
          <cell r="F1922">
            <v>2.9733999999999998</v>
          </cell>
          <cell r="G1922">
            <v>2.9895999999999998</v>
          </cell>
        </row>
        <row r="1923">
          <cell r="A1923">
            <v>37861</v>
          </cell>
          <cell r="B1923">
            <v>1921</v>
          </cell>
          <cell r="C1923">
            <v>0.217</v>
          </cell>
          <cell r="D1923">
            <v>4.83559959252357</v>
          </cell>
          <cell r="E1923">
            <v>4.5761970642952496</v>
          </cell>
          <cell r="F1923">
            <v>2.9531000000000001</v>
          </cell>
          <cell r="G1923">
            <v>2.9733999999999998</v>
          </cell>
        </row>
        <row r="1924">
          <cell r="A1924">
            <v>37862</v>
          </cell>
          <cell r="B1924">
            <v>1922</v>
          </cell>
          <cell r="C1924">
            <v>0.21690000000000001</v>
          </cell>
          <cell r="D1924">
            <v>4.8393695226778899</v>
          </cell>
          <cell r="E1924">
            <v>4.5796398897340804</v>
          </cell>
          <cell r="F1924">
            <v>2.9664999999999999</v>
          </cell>
          <cell r="G1924">
            <v>2.9531000000000001</v>
          </cell>
        </row>
        <row r="1925">
          <cell r="A1925">
            <v>37865</v>
          </cell>
          <cell r="B1925">
            <v>1923</v>
          </cell>
          <cell r="C1925">
            <v>0.21690000000000001</v>
          </cell>
          <cell r="D1925">
            <v>4.8431408433469096</v>
          </cell>
          <cell r="E1925">
            <v>4.5830838911323397</v>
          </cell>
          <cell r="F1925">
            <v>2.984</v>
          </cell>
          <cell r="G1925">
            <v>2.9664999999999999</v>
          </cell>
        </row>
        <row r="1926">
          <cell r="A1926">
            <v>37866</v>
          </cell>
          <cell r="B1926">
            <v>1924</v>
          </cell>
          <cell r="C1926">
            <v>0.21690000000000001</v>
          </cell>
          <cell r="D1926">
            <v>4.8469151030061299</v>
          </cell>
          <cell r="E1926">
            <v>4.5865304825040303</v>
          </cell>
          <cell r="F1926">
            <v>2.9788999999999999</v>
          </cell>
          <cell r="G1926">
            <v>2.984</v>
          </cell>
        </row>
        <row r="1927">
          <cell r="A1927">
            <v>37867</v>
          </cell>
          <cell r="B1927">
            <v>1925</v>
          </cell>
          <cell r="C1927">
            <v>0.217</v>
          </cell>
          <cell r="D1927">
            <v>4.8506923039459</v>
          </cell>
          <cell r="E1927">
            <v>4.5899796657968697</v>
          </cell>
          <cell r="F1927">
            <v>2.9567999999999999</v>
          </cell>
          <cell r="G1927">
            <v>2.9788999999999999</v>
          </cell>
        </row>
        <row r="1928">
          <cell r="A1928">
            <v>37868</v>
          </cell>
          <cell r="B1928">
            <v>1926</v>
          </cell>
          <cell r="C1928">
            <v>0.217</v>
          </cell>
          <cell r="D1928">
            <v>4.8544740006799003</v>
          </cell>
          <cell r="E1928">
            <v>4.5934328603457697</v>
          </cell>
          <cell r="F1928">
            <v>2.9418000000000002</v>
          </cell>
          <cell r="G1928">
            <v>2.9567999999999999</v>
          </cell>
        </row>
        <row r="1929">
          <cell r="A1929">
            <v>37869</v>
          </cell>
          <cell r="B1929">
            <v>1927</v>
          </cell>
          <cell r="C1929">
            <v>0.21710000000000002</v>
          </cell>
          <cell r="D1929">
            <v>4.8582586457003103</v>
          </cell>
          <cell r="E1929">
            <v>4.5968886528479196</v>
          </cell>
          <cell r="F1929">
            <v>2.9216000000000002</v>
          </cell>
          <cell r="G1929">
            <v>2.9418000000000002</v>
          </cell>
        </row>
        <row r="1930">
          <cell r="A1930">
            <v>37872</v>
          </cell>
          <cell r="B1930">
            <v>1928</v>
          </cell>
          <cell r="C1930">
            <v>0.21709999999999999</v>
          </cell>
          <cell r="D1930">
            <v>4.8620478445310198</v>
          </cell>
          <cell r="E1930">
            <v>4.6003485091370404</v>
          </cell>
          <cell r="F1930">
            <v>2.9155000000000002</v>
          </cell>
          <cell r="G1930">
            <v>2.9216000000000002</v>
          </cell>
        </row>
        <row r="1931">
          <cell r="A1931">
            <v>37873</v>
          </cell>
          <cell r="B1931">
            <v>1929</v>
          </cell>
          <cell r="C1931">
            <v>0.2172</v>
          </cell>
          <cell r="D1931">
            <v>4.8658399987473597</v>
          </cell>
          <cell r="E1931">
            <v>4.6038109694930496</v>
          </cell>
          <cell r="F1931">
            <v>2.9306000000000001</v>
          </cell>
          <cell r="G1931">
            <v>2.9155000000000002</v>
          </cell>
        </row>
        <row r="1932">
          <cell r="A1932">
            <v>37874</v>
          </cell>
          <cell r="B1932">
            <v>1930</v>
          </cell>
          <cell r="C1932">
            <v>0.2172</v>
          </cell>
          <cell r="D1932">
            <v>4.8696367163815797</v>
          </cell>
          <cell r="E1932">
            <v>4.6072775019595102</v>
          </cell>
          <cell r="F1932">
            <v>2.9125000000000001</v>
          </cell>
          <cell r="G1932">
            <v>2.9306000000000001</v>
          </cell>
        </row>
        <row r="1933">
          <cell r="A1933">
            <v>37875</v>
          </cell>
          <cell r="B1933">
            <v>1931</v>
          </cell>
          <cell r="C1933">
            <v>0.2172</v>
          </cell>
          <cell r="D1933">
            <v>4.87343639651864</v>
          </cell>
          <cell r="E1933">
            <v>4.6107466446216199</v>
          </cell>
          <cell r="F1933">
            <v>2.8990999999999998</v>
          </cell>
          <cell r="G1933">
            <v>2.9125000000000001</v>
          </cell>
        </row>
        <row r="1934">
          <cell r="A1934">
            <v>37876</v>
          </cell>
          <cell r="B1934">
            <v>1932</v>
          </cell>
          <cell r="C1934">
            <v>0.21729999999999999</v>
          </cell>
          <cell r="D1934">
            <v>4.8772390414701201</v>
          </cell>
          <cell r="E1934">
            <v>4.6142183994447699</v>
          </cell>
          <cell r="F1934">
            <v>2.8959000000000001</v>
          </cell>
          <cell r="G1934">
            <v>2.8990999999999998</v>
          </cell>
        </row>
        <row r="1935">
          <cell r="A1935">
            <v>37879</v>
          </cell>
          <cell r="B1935">
            <v>1933</v>
          </cell>
          <cell r="C1935">
            <v>0.21709999999999999</v>
          </cell>
          <cell r="D1935">
            <v>4.8810462142658899</v>
          </cell>
          <cell r="E1935">
            <v>4.6176941932664803</v>
          </cell>
          <cell r="F1935">
            <v>2.8898000000000001</v>
          </cell>
          <cell r="G1935">
            <v>2.8959000000000001</v>
          </cell>
        </row>
        <row r="1936">
          <cell r="A1936">
            <v>37880</v>
          </cell>
          <cell r="B1936">
            <v>1934</v>
          </cell>
          <cell r="C1936">
            <v>0.2167</v>
          </cell>
          <cell r="D1936">
            <v>4.8848531862607096</v>
          </cell>
          <cell r="E1936">
            <v>4.6211697088820101</v>
          </cell>
          <cell r="F1936">
            <v>2.8967000000000001</v>
          </cell>
          <cell r="G1936">
            <v>2.8898000000000001</v>
          </cell>
        </row>
        <row r="1937">
          <cell r="A1937">
            <v>37881</v>
          </cell>
          <cell r="B1937">
            <v>1935</v>
          </cell>
          <cell r="C1937">
            <v>0.21590000000000001</v>
          </cell>
          <cell r="D1937">
            <v>4.88865677719419</v>
          </cell>
          <cell r="E1937">
            <v>4.6246420430930497</v>
          </cell>
          <cell r="F1937">
            <v>2.9056999999999999</v>
          </cell>
          <cell r="G1937">
            <v>2.8967000000000001</v>
          </cell>
        </row>
        <row r="1938">
          <cell r="A1938">
            <v>37882</v>
          </cell>
          <cell r="B1938">
            <v>1936</v>
          </cell>
          <cell r="C1938">
            <v>0.19689999999999999</v>
          </cell>
          <cell r="D1938">
            <v>4.8924505215130001</v>
          </cell>
          <cell r="E1938">
            <v>4.6281052939239897</v>
          </cell>
          <cell r="F1938">
            <v>2.8975</v>
          </cell>
          <cell r="G1938">
            <v>2.9056999999999999</v>
          </cell>
        </row>
        <row r="1939">
          <cell r="A1939">
            <v>37883</v>
          </cell>
          <cell r="B1939">
            <v>1937</v>
          </cell>
          <cell r="C1939">
            <v>0.1968</v>
          </cell>
          <cell r="D1939">
            <v>4.8959412360355996</v>
          </cell>
          <cell r="E1939">
            <v>4.6312918270305401</v>
          </cell>
          <cell r="F1939">
            <v>2.9064999999999999</v>
          </cell>
          <cell r="G1939">
            <v>2.8975</v>
          </cell>
        </row>
        <row r="1940">
          <cell r="A1940">
            <v>37886</v>
          </cell>
          <cell r="B1940">
            <v>1938</v>
          </cell>
          <cell r="C1940">
            <v>0.19700000000000001</v>
          </cell>
          <cell r="D1940">
            <v>4.8994328254874899</v>
          </cell>
          <cell r="E1940">
            <v>4.6344790792871304</v>
          </cell>
          <cell r="F1940">
            <v>2.9020999999999999</v>
          </cell>
          <cell r="G1940">
            <v>2.9064999999999999</v>
          </cell>
        </row>
        <row r="1941">
          <cell r="A1941">
            <v>37887</v>
          </cell>
          <cell r="B1941">
            <v>1939</v>
          </cell>
          <cell r="C1941">
            <v>0.19719999999999999</v>
          </cell>
          <cell r="D1941">
            <v>4.9029301386269797</v>
          </cell>
          <cell r="E1941">
            <v>4.6376714767085296</v>
          </cell>
          <cell r="F1941">
            <v>2.9144999999999999</v>
          </cell>
          <cell r="G1941">
            <v>2.9020999999999999</v>
          </cell>
        </row>
        <row r="1942">
          <cell r="A1942">
            <v>37888</v>
          </cell>
          <cell r="B1942">
            <v>1940</v>
          </cell>
          <cell r="C1942">
            <v>0.19719999999999999</v>
          </cell>
          <cell r="D1942">
            <v>4.90643318415243</v>
          </cell>
          <cell r="E1942">
            <v>4.64086902690212</v>
          </cell>
          <cell r="F1942">
            <v>2.9243999999999999</v>
          </cell>
          <cell r="G1942">
            <v>2.9144999999999999</v>
          </cell>
        </row>
        <row r="1943">
          <cell r="A1943">
            <v>37889</v>
          </cell>
          <cell r="B1943">
            <v>1941</v>
          </cell>
          <cell r="C1943">
            <v>0.1971</v>
          </cell>
          <cell r="D1943">
            <v>4.9099387325338402</v>
          </cell>
          <cell r="E1943">
            <v>4.6440687817208799</v>
          </cell>
          <cell r="F1943">
            <v>2.9306000000000001</v>
          </cell>
          <cell r="G1943">
            <v>2.9243999999999999</v>
          </cell>
        </row>
        <row r="1944">
          <cell r="A1944">
            <v>37890</v>
          </cell>
          <cell r="B1944">
            <v>1942</v>
          </cell>
          <cell r="C1944">
            <v>0.1971</v>
          </cell>
          <cell r="D1944">
            <v>4.91344516527968</v>
          </cell>
          <cell r="E1944">
            <v>4.6472692637811299</v>
          </cell>
          <cell r="F1944">
            <v>2.9373</v>
          </cell>
          <cell r="G1944">
            <v>2.9306000000000001</v>
          </cell>
        </row>
        <row r="1945">
          <cell r="A1945">
            <v>37893</v>
          </cell>
          <cell r="B1945">
            <v>1943</v>
          </cell>
          <cell r="C1945">
            <v>0.1971</v>
          </cell>
          <cell r="D1945">
            <v>4.9169541021444596</v>
          </cell>
          <cell r="E1945">
            <v>4.6504719514687904</v>
          </cell>
          <cell r="F1945">
            <v>2.9373999999999998</v>
          </cell>
          <cell r="G1945">
            <v>2.9373</v>
          </cell>
        </row>
        <row r="1946">
          <cell r="A1946">
            <v>37894</v>
          </cell>
          <cell r="B1946">
            <v>1944</v>
          </cell>
          <cell r="C1946">
            <v>0.1971</v>
          </cell>
          <cell r="D1946">
            <v>4.9204655449165102</v>
          </cell>
          <cell r="E1946">
            <v>4.65367684630389</v>
          </cell>
          <cell r="F1946">
            <v>2.9234</v>
          </cell>
          <cell r="G1946">
            <v>2.9373999999999998</v>
          </cell>
        </row>
        <row r="1947">
          <cell r="A1947">
            <v>37895</v>
          </cell>
          <cell r="B1947">
            <v>1945</v>
          </cell>
          <cell r="C1947">
            <v>0.19719999999999999</v>
          </cell>
          <cell r="D1947">
            <v>4.9239794953854101</v>
          </cell>
          <cell r="E1947">
            <v>4.6568839498074901</v>
          </cell>
          <cell r="F1947">
            <v>2.9034</v>
          </cell>
          <cell r="G1947">
            <v>2.9234</v>
          </cell>
        </row>
        <row r="1948">
          <cell r="A1948">
            <v>37896</v>
          </cell>
          <cell r="B1948">
            <v>1946</v>
          </cell>
          <cell r="C1948">
            <v>0.1973</v>
          </cell>
          <cell r="D1948">
            <v>4.9274975802552703</v>
          </cell>
          <cell r="E1948">
            <v>4.66009474648639</v>
          </cell>
          <cell r="F1948">
            <v>2.8988999999999998</v>
          </cell>
          <cell r="G1948">
            <v>2.9034</v>
          </cell>
        </row>
        <row r="1949">
          <cell r="A1949">
            <v>37897</v>
          </cell>
          <cell r="B1949">
            <v>1947</v>
          </cell>
          <cell r="C1949">
            <v>0.1973</v>
          </cell>
          <cell r="D1949">
            <v>4.9310198048006102</v>
          </cell>
          <cell r="E1949">
            <v>4.6633092409307304</v>
          </cell>
          <cell r="F1949">
            <v>2.8875000000000002</v>
          </cell>
          <cell r="G1949">
            <v>2.8988999999999998</v>
          </cell>
        </row>
        <row r="1950">
          <cell r="A1950">
            <v>37900</v>
          </cell>
          <cell r="B1950">
            <v>1948</v>
          </cell>
          <cell r="C1950">
            <v>0.19719999999999999</v>
          </cell>
          <cell r="D1950">
            <v>4.9345445470672802</v>
          </cell>
          <cell r="E1950">
            <v>4.6665259527064897</v>
          </cell>
          <cell r="F1950">
            <v>2.8753000000000002</v>
          </cell>
          <cell r="G1950">
            <v>2.8875000000000002</v>
          </cell>
        </row>
        <row r="1951">
          <cell r="A1951">
            <v>37901</v>
          </cell>
          <cell r="B1951">
            <v>1949</v>
          </cell>
          <cell r="C1951">
            <v>0.19719999999999999</v>
          </cell>
          <cell r="D1951">
            <v>4.93807018045527</v>
          </cell>
          <cell r="E1951">
            <v>4.6697433972879896</v>
          </cell>
          <cell r="F1951">
            <v>2.8700999999999999</v>
          </cell>
          <cell r="G1951">
            <v>2.8753000000000002</v>
          </cell>
        </row>
        <row r="1952">
          <cell r="A1952">
            <v>37902</v>
          </cell>
          <cell r="B1952">
            <v>1950</v>
          </cell>
          <cell r="C1952">
            <v>0.19719999999999999</v>
          </cell>
          <cell r="D1952">
            <v>4.9415983328377999</v>
          </cell>
          <cell r="E1952">
            <v>4.6729630602113001</v>
          </cell>
          <cell r="F1952">
            <v>2.8443999999999998</v>
          </cell>
          <cell r="G1952">
            <v>2.8700999999999999</v>
          </cell>
        </row>
        <row r="1953">
          <cell r="A1953">
            <v>37903</v>
          </cell>
          <cell r="B1953">
            <v>1951</v>
          </cell>
          <cell r="C1953">
            <v>0.1971</v>
          </cell>
          <cell r="D1953">
            <v>4.9451290060146498</v>
          </cell>
          <cell r="E1953">
            <v>4.6761849430059099</v>
          </cell>
          <cell r="F1953">
            <v>2.8422000000000001</v>
          </cell>
          <cell r="G1953">
            <v>2.8443999999999998</v>
          </cell>
        </row>
        <row r="1954">
          <cell r="A1954">
            <v>37904</v>
          </cell>
          <cell r="B1954">
            <v>1952</v>
          </cell>
          <cell r="C1954">
            <v>0.1973</v>
          </cell>
          <cell r="D1954">
            <v>4.9486605698943</v>
          </cell>
          <cell r="E1954">
            <v>4.6794075580712597</v>
          </cell>
          <cell r="F1954">
            <v>2.8401000000000001</v>
          </cell>
          <cell r="G1954">
            <v>2.8422000000000001</v>
          </cell>
        </row>
        <row r="1955">
          <cell r="A1955">
            <v>37907</v>
          </cell>
          <cell r="B1955">
            <v>1953</v>
          </cell>
          <cell r="C1955">
            <v>0.19739999999999999</v>
          </cell>
          <cell r="D1955">
            <v>4.9521979219562704</v>
          </cell>
          <cell r="E1955">
            <v>4.6826353743317597</v>
          </cell>
          <cell r="F1955">
            <v>2.8371</v>
          </cell>
          <cell r="G1955">
            <v>2.8401000000000001</v>
          </cell>
        </row>
        <row r="1956">
          <cell r="A1956">
            <v>37908</v>
          </cell>
          <cell r="B1956">
            <v>1954</v>
          </cell>
          <cell r="C1956">
            <v>0.19739999999999999</v>
          </cell>
          <cell r="D1956">
            <v>4.9557394863001596</v>
          </cell>
          <cell r="E1956">
            <v>4.6858669534856299</v>
          </cell>
          <cell r="F1956">
            <v>2.8424999999999998</v>
          </cell>
          <cell r="G1956">
            <v>2.8371</v>
          </cell>
        </row>
        <row r="1957">
          <cell r="A1957">
            <v>37909</v>
          </cell>
          <cell r="B1957">
            <v>1955</v>
          </cell>
          <cell r="C1957">
            <v>0.19739999999999999</v>
          </cell>
          <cell r="D1957">
            <v>4.9592835833937903</v>
          </cell>
          <cell r="E1957">
            <v>4.6891007628160999</v>
          </cell>
          <cell r="F1957">
            <v>2.8268</v>
          </cell>
          <cell r="G1957">
            <v>2.8424999999999998</v>
          </cell>
        </row>
        <row r="1958">
          <cell r="A1958">
            <v>37910</v>
          </cell>
          <cell r="B1958">
            <v>1956</v>
          </cell>
          <cell r="C1958">
            <v>0.19750000000000001</v>
          </cell>
          <cell r="D1958">
            <v>4.9628302150484496</v>
          </cell>
          <cell r="E1958">
            <v>4.6923368038622604</v>
          </cell>
          <cell r="F1958">
            <v>2.8409</v>
          </cell>
          <cell r="G1958">
            <v>2.8268</v>
          </cell>
        </row>
        <row r="1959">
          <cell r="A1959">
            <v>37911</v>
          </cell>
          <cell r="B1959">
            <v>1957</v>
          </cell>
          <cell r="C1959">
            <v>0.1976</v>
          </cell>
          <cell r="D1959">
            <v>4.9663810208107098</v>
          </cell>
          <cell r="E1959">
            <v>4.6955765724389096</v>
          </cell>
          <cell r="F1959">
            <v>2.8635000000000002</v>
          </cell>
          <cell r="G1959">
            <v>2.8409</v>
          </cell>
        </row>
        <row r="1960">
          <cell r="A1960">
            <v>37914</v>
          </cell>
          <cell r="B1960">
            <v>1958</v>
          </cell>
          <cell r="C1960">
            <v>0.19750000000000001</v>
          </cell>
          <cell r="D1960">
            <v>4.9699360060092204</v>
          </cell>
          <cell r="E1960">
            <v>4.6988200731819099</v>
          </cell>
          <cell r="F1960">
            <v>2.8839000000000001</v>
          </cell>
          <cell r="G1960">
            <v>2.8635000000000002</v>
          </cell>
        </row>
        <row r="1961">
          <cell r="A1961">
            <v>37915</v>
          </cell>
          <cell r="B1961">
            <v>1959</v>
          </cell>
          <cell r="C1961">
            <v>0.1973</v>
          </cell>
          <cell r="D1961">
            <v>4.9734918958228</v>
          </cell>
          <cell r="E1961">
            <v>4.7020643180553598</v>
          </cell>
          <cell r="F1961">
            <v>2.8641999999999999</v>
          </cell>
          <cell r="G1961">
            <v>2.8839000000000001</v>
          </cell>
        </row>
        <row r="1962">
          <cell r="A1962">
            <v>37916</v>
          </cell>
          <cell r="B1962">
            <v>1960</v>
          </cell>
          <cell r="C1962">
            <v>0.19689999999999999</v>
          </cell>
          <cell r="D1962">
            <v>4.9770469975648499</v>
          </cell>
          <cell r="E1962">
            <v>4.7053077627597197</v>
          </cell>
          <cell r="F1962">
            <v>2.8601999999999999</v>
          </cell>
          <cell r="G1962">
            <v>2.8641999999999999</v>
          </cell>
        </row>
        <row r="1963">
          <cell r="A1963">
            <v>37917</v>
          </cell>
          <cell r="B1963">
            <v>1961</v>
          </cell>
          <cell r="C1963">
            <v>0.18720000000000001</v>
          </cell>
          <cell r="D1963">
            <v>4.9805980708271402</v>
          </cell>
          <cell r="E1963">
            <v>4.7085474511441197</v>
          </cell>
          <cell r="F1963">
            <v>2.8698000000000001</v>
          </cell>
          <cell r="G1963">
            <v>2.8601999999999999</v>
          </cell>
        </row>
        <row r="1964">
          <cell r="A1964">
            <v>37918</v>
          </cell>
          <cell r="B1964">
            <v>1962</v>
          </cell>
          <cell r="C1964">
            <v>0.187</v>
          </cell>
          <cell r="D1964">
            <v>4.9839907048150502</v>
          </cell>
          <cell r="E1964">
            <v>4.7116425161670596</v>
          </cell>
          <cell r="F1964">
            <v>2.8694999999999999</v>
          </cell>
          <cell r="G1964">
            <v>2.8698000000000001</v>
          </cell>
        </row>
        <row r="1965">
          <cell r="A1965">
            <v>37921</v>
          </cell>
          <cell r="B1965">
            <v>1963</v>
          </cell>
          <cell r="C1965">
            <v>0.187</v>
          </cell>
          <cell r="D1965">
            <v>4.9873823603295797</v>
          </cell>
          <cell r="E1965">
            <v>4.7147366148210299</v>
          </cell>
          <cell r="F1965">
            <v>2.8727999999999998</v>
          </cell>
          <cell r="G1965">
            <v>2.8694999999999999</v>
          </cell>
        </row>
        <row r="1966">
          <cell r="A1966">
            <v>37922</v>
          </cell>
          <cell r="B1966">
            <v>1964</v>
          </cell>
          <cell r="C1966">
            <v>0.187</v>
          </cell>
          <cell r="D1966">
            <v>4.9907763238996097</v>
          </cell>
          <cell r="E1966">
            <v>4.7178327453452997</v>
          </cell>
          <cell r="F1966">
            <v>2.8675000000000002</v>
          </cell>
          <cell r="G1966">
            <v>2.8727999999999998</v>
          </cell>
        </row>
        <row r="1967">
          <cell r="A1967">
            <v>37923</v>
          </cell>
          <cell r="B1967">
            <v>1965</v>
          </cell>
          <cell r="C1967">
            <v>0.18740000000000001</v>
          </cell>
          <cell r="D1967">
            <v>4.9941725970957904</v>
          </cell>
          <cell r="E1967">
            <v>4.7209309090741796</v>
          </cell>
          <cell r="F1967">
            <v>2.8536999999999999</v>
          </cell>
          <cell r="G1967">
            <v>2.8675000000000002</v>
          </cell>
        </row>
        <row r="1968">
          <cell r="A1968">
            <v>37924</v>
          </cell>
          <cell r="B1968">
            <v>1966</v>
          </cell>
          <cell r="C1968">
            <v>0.18740000000000001</v>
          </cell>
          <cell r="D1968">
            <v>4.9975778237393902</v>
          </cell>
          <cell r="E1968">
            <v>4.7240371664216401</v>
          </cell>
          <cell r="F1968">
            <v>2.8439999999999999</v>
          </cell>
          <cell r="G1968">
            <v>2.8536999999999999</v>
          </cell>
        </row>
        <row r="1969">
          <cell r="A1969">
            <v>37925</v>
          </cell>
          <cell r="B1969">
            <v>1967</v>
          </cell>
          <cell r="C1969">
            <v>0.1875</v>
          </cell>
          <cell r="D1969">
            <v>5.00098537220273</v>
          </cell>
          <cell r="E1969">
            <v>4.7271454676106401</v>
          </cell>
          <cell r="F1969">
            <v>2.8561999999999999</v>
          </cell>
          <cell r="G1969">
            <v>2.8439999999999999</v>
          </cell>
        </row>
        <row r="1970">
          <cell r="A1970">
            <v>37928</v>
          </cell>
          <cell r="B1970">
            <v>1968</v>
          </cell>
          <cell r="C1970">
            <v>0.18740000000000001</v>
          </cell>
          <cell r="D1970">
            <v>5.0043969444039398</v>
          </cell>
          <cell r="E1970">
            <v>4.7302573649624096</v>
          </cell>
          <cell r="F1970">
            <v>2.8559000000000001</v>
          </cell>
          <cell r="G1970">
            <v>2.8561999999999999</v>
          </cell>
        </row>
        <row r="1971">
          <cell r="A1971">
            <v>37929</v>
          </cell>
          <cell r="B1971">
            <v>1969</v>
          </cell>
          <cell r="C1971">
            <v>0.1875</v>
          </cell>
          <cell r="D1971">
            <v>5.0078091424165097</v>
          </cell>
          <cell r="E1971">
            <v>4.7333697588902801</v>
          </cell>
          <cell r="F1971">
            <v>2.8607</v>
          </cell>
          <cell r="G1971">
            <v>2.8559000000000001</v>
          </cell>
        </row>
        <row r="1972">
          <cell r="A1972">
            <v>37930</v>
          </cell>
          <cell r="B1972">
            <v>1970</v>
          </cell>
          <cell r="C1972">
            <v>0.18759999999999999</v>
          </cell>
          <cell r="D1972">
            <v>5.0112253696572804</v>
          </cell>
          <cell r="E1972">
            <v>4.7364857537160301</v>
          </cell>
          <cell r="F1972">
            <v>2.8595999999999999</v>
          </cell>
          <cell r="G1972">
            <v>2.8607</v>
          </cell>
        </row>
        <row r="1973">
          <cell r="A1973">
            <v>37931</v>
          </cell>
          <cell r="B1973">
            <v>1971</v>
          </cell>
          <cell r="C1973">
            <v>0.18759999999999999</v>
          </cell>
          <cell r="D1973">
            <v>5.0146455810843298</v>
          </cell>
          <cell r="E1973">
            <v>4.7396053081465901</v>
          </cell>
          <cell r="F1973">
            <v>2.8708</v>
          </cell>
          <cell r="G1973">
            <v>2.8595999999999999</v>
          </cell>
        </row>
        <row r="1974">
          <cell r="A1974">
            <v>37932</v>
          </cell>
          <cell r="B1974">
            <v>1972</v>
          </cell>
          <cell r="C1974">
            <v>0.1875</v>
          </cell>
          <cell r="D1974">
            <v>5.0180681268398803</v>
          </cell>
          <cell r="E1974">
            <v>4.7427269171847897</v>
          </cell>
          <cell r="F1974">
            <v>2.8698999999999999</v>
          </cell>
          <cell r="G1974">
            <v>2.8708</v>
          </cell>
        </row>
        <row r="1975">
          <cell r="A1975">
            <v>37935</v>
          </cell>
          <cell r="B1975">
            <v>1973</v>
          </cell>
          <cell r="C1975">
            <v>0.1875</v>
          </cell>
          <cell r="D1975">
            <v>5.0214913525546496</v>
          </cell>
          <cell r="E1975">
            <v>4.7458490718624597</v>
          </cell>
          <cell r="F1975">
            <v>2.8807</v>
          </cell>
          <cell r="G1975">
            <v>2.8698999999999999</v>
          </cell>
        </row>
        <row r="1976">
          <cell r="A1976">
            <v>37936</v>
          </cell>
          <cell r="B1976">
            <v>1974</v>
          </cell>
          <cell r="C1976">
            <v>0.1875</v>
          </cell>
          <cell r="D1976">
            <v>5.0249169135255398</v>
          </cell>
          <cell r="E1976">
            <v>4.7489732818661103</v>
          </cell>
          <cell r="F1976">
            <v>2.8955000000000002</v>
          </cell>
          <cell r="G1976">
            <v>2.8807</v>
          </cell>
        </row>
        <row r="1977">
          <cell r="A1977">
            <v>37937</v>
          </cell>
          <cell r="B1977">
            <v>1975</v>
          </cell>
          <cell r="C1977">
            <v>0.18759999999999999</v>
          </cell>
          <cell r="D1977">
            <v>5.02834481134561</v>
          </cell>
          <cell r="E1977">
            <v>4.7520995485487596</v>
          </cell>
          <cell r="F1977">
            <v>2.9112</v>
          </cell>
          <cell r="G1977">
            <v>2.8955000000000002</v>
          </cell>
        </row>
        <row r="1978">
          <cell r="A1978">
            <v>37938</v>
          </cell>
          <cell r="B1978">
            <v>1976</v>
          </cell>
          <cell r="C1978">
            <v>0.18759999999999999</v>
          </cell>
          <cell r="D1978">
            <v>5.0317767069628001</v>
          </cell>
          <cell r="E1978">
            <v>4.7552293865704396</v>
          </cell>
          <cell r="F1978">
            <v>2.9196</v>
          </cell>
          <cell r="G1978">
            <v>2.9112</v>
          </cell>
        </row>
        <row r="1979">
          <cell r="A1979">
            <v>37939</v>
          </cell>
          <cell r="B1979">
            <v>1977</v>
          </cell>
          <cell r="C1979">
            <v>0.18759999999999999</v>
          </cell>
          <cell r="D1979">
            <v>5.0352109448830698</v>
          </cell>
          <cell r="E1979">
            <v>4.7583612859727697</v>
          </cell>
          <cell r="F1979">
            <v>2.9418000000000002</v>
          </cell>
          <cell r="G1979">
            <v>2.9196</v>
          </cell>
        </row>
        <row r="1980">
          <cell r="A1980">
            <v>37942</v>
          </cell>
          <cell r="B1980">
            <v>1978</v>
          </cell>
          <cell r="C1980">
            <v>0.18759999999999999</v>
          </cell>
          <cell r="D1980">
            <v>5.0386475267050601</v>
          </cell>
          <cell r="E1980">
            <v>4.7614952481134099</v>
          </cell>
          <cell r="F1980">
            <v>2.9546000000000001</v>
          </cell>
          <cell r="G1980">
            <v>2.9418000000000002</v>
          </cell>
        </row>
        <row r="1981">
          <cell r="A1981">
            <v>37943</v>
          </cell>
          <cell r="B1981">
            <v>1979</v>
          </cell>
          <cell r="C1981">
            <v>0.1875</v>
          </cell>
          <cell r="D1981">
            <v>5.0420864540285102</v>
          </cell>
          <cell r="E1981">
            <v>4.7646312743509398</v>
          </cell>
          <cell r="F1981">
            <v>2.9420999999999999</v>
          </cell>
          <cell r="G1981">
            <v>2.9546000000000001</v>
          </cell>
        </row>
        <row r="1982">
          <cell r="A1982">
            <v>37944</v>
          </cell>
          <cell r="B1982">
            <v>1980</v>
          </cell>
          <cell r="C1982">
            <v>0.18729999999999999</v>
          </cell>
          <cell r="D1982">
            <v>5.0455260645657196</v>
          </cell>
          <cell r="E1982">
            <v>4.7677678487479804</v>
          </cell>
          <cell r="F1982">
            <v>2.9506999999999999</v>
          </cell>
          <cell r="G1982">
            <v>2.9420999999999999</v>
          </cell>
        </row>
        <row r="1983">
          <cell r="A1983">
            <v>37945</v>
          </cell>
          <cell r="B1983">
            <v>1981</v>
          </cell>
          <cell r="C1983">
            <v>0.1729</v>
          </cell>
          <cell r="D1983">
            <v>5.0489646410339803</v>
          </cell>
          <cell r="E1983">
            <v>4.7709034053632502</v>
          </cell>
          <cell r="F1983">
            <v>2.948</v>
          </cell>
          <cell r="G1983">
            <v>2.9506999999999999</v>
          </cell>
        </row>
        <row r="1984">
          <cell r="A1984">
            <v>37946</v>
          </cell>
          <cell r="B1984">
            <v>1982</v>
          </cell>
          <cell r="C1984">
            <v>0.17280000000000001</v>
          </cell>
          <cell r="D1984">
            <v>5.0521608880999898</v>
          </cell>
          <cell r="E1984">
            <v>4.77381791804999</v>
          </cell>
          <cell r="F1984">
            <v>2.9300999999999999</v>
          </cell>
          <cell r="G1984">
            <v>2.948</v>
          </cell>
        </row>
        <row r="1985">
          <cell r="A1985">
            <v>37949</v>
          </cell>
          <cell r="B1985">
            <v>1983</v>
          </cell>
          <cell r="C1985">
            <v>0.1729</v>
          </cell>
          <cell r="D1985">
            <v>5.0553574913371104</v>
          </cell>
          <cell r="E1985">
            <v>4.7767326909705403</v>
          </cell>
          <cell r="F1985">
            <v>2.927</v>
          </cell>
          <cell r="G1985">
            <v>2.9300999999999999</v>
          </cell>
        </row>
        <row r="1986">
          <cell r="A1986">
            <v>37950</v>
          </cell>
          <cell r="B1986">
            <v>1984</v>
          </cell>
          <cell r="C1986">
            <v>0.17269999999999999</v>
          </cell>
          <cell r="D1986">
            <v>5.0585577853970003</v>
          </cell>
          <cell r="E1986">
            <v>4.77965076472851</v>
          </cell>
          <cell r="F1986">
            <v>2.9245999999999999</v>
          </cell>
          <cell r="G1986">
            <v>2.927</v>
          </cell>
        </row>
        <row r="1987">
          <cell r="A1987">
            <v>37951</v>
          </cell>
          <cell r="B1987">
            <v>1985</v>
          </cell>
          <cell r="C1987">
            <v>0.17269999999999999</v>
          </cell>
          <cell r="D1987">
            <v>5.06175671616933</v>
          </cell>
          <cell r="E1987">
            <v>4.7825675308348403</v>
          </cell>
          <cell r="F1987">
            <v>2.9361000000000002</v>
          </cell>
          <cell r="G1987">
            <v>2.9245999999999999</v>
          </cell>
        </row>
        <row r="1988">
          <cell r="A1988">
            <v>37952</v>
          </cell>
          <cell r="B1988">
            <v>1986</v>
          </cell>
          <cell r="C1988">
            <v>0.1726</v>
          </cell>
          <cell r="D1988">
            <v>5.0649576698815002</v>
          </cell>
          <cell r="E1988">
            <v>4.78548607688806</v>
          </cell>
          <cell r="F1988">
            <v>2.9477000000000002</v>
          </cell>
          <cell r="G1988">
            <v>2.9361000000000002</v>
          </cell>
        </row>
        <row r="1989">
          <cell r="A1989">
            <v>37953</v>
          </cell>
          <cell r="B1989">
            <v>1987</v>
          </cell>
          <cell r="C1989">
            <v>0.17249999999999999</v>
          </cell>
          <cell r="D1989">
            <v>5.06815892572717</v>
          </cell>
          <cell r="E1989">
            <v>4.78840483385639</v>
          </cell>
          <cell r="F1989">
            <v>2.9493999999999998</v>
          </cell>
          <cell r="G1989">
            <v>2.9477000000000002</v>
          </cell>
        </row>
        <row r="1990">
          <cell r="A1990">
            <v>37956</v>
          </cell>
          <cell r="B1990">
            <v>1988</v>
          </cell>
          <cell r="C1990">
            <v>0.17230000000000001</v>
          </cell>
          <cell r="D1990">
            <v>5.07136048172055</v>
          </cell>
          <cell r="E1990">
            <v>4.7913237999532603</v>
          </cell>
          <cell r="F1990">
            <v>2.9340999999999999</v>
          </cell>
          <cell r="G1990">
            <v>2.9493999999999998</v>
          </cell>
        </row>
        <row r="1991">
          <cell r="A1991">
            <v>37957</v>
          </cell>
          <cell r="B1991">
            <v>1989</v>
          </cell>
          <cell r="C1991">
            <v>0.1721</v>
          </cell>
          <cell r="D1991">
            <v>5.0745606116117203</v>
          </cell>
          <cell r="E1991">
            <v>4.7942414013574597</v>
          </cell>
          <cell r="F1991">
            <v>2.9272999999999998</v>
          </cell>
          <cell r="G1991">
            <v>2.9340999999999999</v>
          </cell>
        </row>
        <row r="1992">
          <cell r="A1992">
            <v>37958</v>
          </cell>
          <cell r="B1992">
            <v>1990</v>
          </cell>
          <cell r="C1992">
            <v>0.17219999999999999</v>
          </cell>
          <cell r="D1992">
            <v>5.0777593608932499</v>
          </cell>
          <cell r="E1992">
            <v>4.7971576796724502</v>
          </cell>
          <cell r="F1992">
            <v>2.9316</v>
          </cell>
          <cell r="G1992">
            <v>2.9272999999999998</v>
          </cell>
        </row>
        <row r="1993">
          <cell r="A1993">
            <v>37959</v>
          </cell>
          <cell r="B1993">
            <v>1991</v>
          </cell>
          <cell r="C1993">
            <v>0.17219999999999999</v>
          </cell>
          <cell r="D1993">
            <v>5.0809618021669802</v>
          </cell>
          <cell r="E1993">
            <v>4.8000772595786803</v>
          </cell>
          <cell r="F1993">
            <v>2.9403000000000001</v>
          </cell>
          <cell r="G1993">
            <v>2.9316</v>
          </cell>
        </row>
        <row r="1994">
          <cell r="A1994">
            <v>37960</v>
          </cell>
          <cell r="B1994">
            <v>1992</v>
          </cell>
          <cell r="C1994">
            <v>0.17219999999999999</v>
          </cell>
          <cell r="D1994">
            <v>5.0841662631563702</v>
          </cell>
          <cell r="E1994">
            <v>4.8029986163593401</v>
          </cell>
          <cell r="F1994">
            <v>2.9398</v>
          </cell>
          <cell r="G1994">
            <v>2.9403000000000001</v>
          </cell>
        </row>
        <row r="1995">
          <cell r="A1995">
            <v>37963</v>
          </cell>
          <cell r="B1995">
            <v>1993</v>
          </cell>
          <cell r="C1995">
            <v>0.17230000000000001</v>
          </cell>
          <cell r="D1995">
            <v>5.0873727451352204</v>
          </cell>
          <cell r="E1995">
            <v>4.8059217510958501</v>
          </cell>
          <cell r="F1995">
            <v>2.9422000000000001</v>
          </cell>
          <cell r="G1995">
            <v>2.9398</v>
          </cell>
        </row>
        <row r="1996">
          <cell r="A1996">
            <v>37964</v>
          </cell>
          <cell r="B1996">
            <v>1994</v>
          </cell>
          <cell r="C1996">
            <v>0.17219999999999999</v>
          </cell>
          <cell r="D1996">
            <v>5.0905829790848598</v>
          </cell>
          <cell r="E1996">
            <v>4.8088482416932097</v>
          </cell>
          <cell r="F1996">
            <v>2.9350000000000001</v>
          </cell>
          <cell r="G1996">
            <v>2.9422000000000001</v>
          </cell>
        </row>
        <row r="1997">
          <cell r="A1997">
            <v>37965</v>
          </cell>
          <cell r="B1997">
            <v>1995</v>
          </cell>
          <cell r="C1997">
            <v>0.17230000000000001</v>
          </cell>
          <cell r="D1997">
            <v>5.09379350795811</v>
          </cell>
          <cell r="E1997">
            <v>4.8117749365479598</v>
          </cell>
          <cell r="F1997">
            <v>2.9428999999999998</v>
          </cell>
          <cell r="G1997">
            <v>2.9350000000000001</v>
          </cell>
        </row>
        <row r="1998">
          <cell r="A1998">
            <v>37966</v>
          </cell>
          <cell r="B1998">
            <v>1996</v>
          </cell>
          <cell r="C1998">
            <v>0.1721</v>
          </cell>
          <cell r="D1998">
            <v>5.0970077935375002</v>
          </cell>
          <cell r="E1998">
            <v>4.8147049913507001</v>
          </cell>
          <cell r="F1998">
            <v>2.9434</v>
          </cell>
          <cell r="G1998">
            <v>2.9428999999999998</v>
          </cell>
        </row>
        <row r="1999">
          <cell r="A1999">
            <v>37967</v>
          </cell>
          <cell r="B1999">
            <v>1997</v>
          </cell>
          <cell r="C1999">
            <v>0.17199999999999999</v>
          </cell>
          <cell r="D1999">
            <v>5.1002206924001596</v>
          </cell>
          <cell r="E1999">
            <v>4.8176337174167996</v>
          </cell>
          <cell r="F1999">
            <v>2.9420000000000002</v>
          </cell>
          <cell r="G1999">
            <v>2.9434</v>
          </cell>
        </row>
        <row r="2000">
          <cell r="A2000">
            <v>37970</v>
          </cell>
          <cell r="B2000">
            <v>1998</v>
          </cell>
          <cell r="C2000">
            <v>0.17199999999999999</v>
          </cell>
          <cell r="D2000">
            <v>5.1034338824385799</v>
          </cell>
          <cell r="E2000">
            <v>4.8205626443254701</v>
          </cell>
          <cell r="F2000">
            <v>2.9293</v>
          </cell>
          <cell r="G2000">
            <v>2.9420000000000002</v>
          </cell>
        </row>
        <row r="2001">
          <cell r="A2001">
            <v>37971</v>
          </cell>
          <cell r="B2001">
            <v>1999</v>
          </cell>
          <cell r="C2001">
            <v>0.1719</v>
          </cell>
          <cell r="D2001">
            <v>5.1066490968188596</v>
          </cell>
          <cell r="E2001">
            <v>4.8234933519035197</v>
          </cell>
          <cell r="F2001">
            <v>2.9319999999999999</v>
          </cell>
          <cell r="G2001">
            <v>2.9293</v>
          </cell>
        </row>
        <row r="2002">
          <cell r="A2002">
            <v>37972</v>
          </cell>
          <cell r="B2002">
            <v>2000</v>
          </cell>
          <cell r="C2002">
            <v>0.17180000000000001</v>
          </cell>
          <cell r="D2002">
            <v>5.1098646005556496</v>
          </cell>
          <cell r="E2002">
            <v>4.8264242586453499</v>
          </cell>
          <cell r="F2002">
            <v>2.9380999999999999</v>
          </cell>
          <cell r="G2002">
            <v>2.9319999999999999</v>
          </cell>
        </row>
        <row r="2003">
          <cell r="A2003">
            <v>37973</v>
          </cell>
          <cell r="B2003">
            <v>2001</v>
          </cell>
          <cell r="C2003">
            <v>0.16200000000000001</v>
          </cell>
          <cell r="D2003">
            <v>5.1130803916447203</v>
          </cell>
          <cell r="E2003">
            <v>4.8293553627487897</v>
          </cell>
          <cell r="F2003">
            <v>2.9340999999999999</v>
          </cell>
          <cell r="G2003">
            <v>2.9380999999999999</v>
          </cell>
        </row>
        <row r="2004">
          <cell r="A2004">
            <v>37974</v>
          </cell>
          <cell r="B2004">
            <v>2002</v>
          </cell>
          <cell r="C2004">
            <v>0.1623</v>
          </cell>
          <cell r="D2004">
            <v>5.1161276852965303</v>
          </cell>
          <cell r="E2004">
            <v>4.8321328249855604</v>
          </cell>
          <cell r="F2004">
            <v>2.9278</v>
          </cell>
          <cell r="G2004">
            <v>2.9340999999999999</v>
          </cell>
        </row>
        <row r="2005">
          <cell r="A2005">
            <v>37977</v>
          </cell>
          <cell r="B2005">
            <v>2003</v>
          </cell>
          <cell r="C2005">
            <v>0.1623</v>
          </cell>
          <cell r="D2005">
            <v>5.1191820646859298</v>
          </cell>
          <cell r="E2005">
            <v>4.8349166874967802</v>
          </cell>
          <cell r="F2005">
            <v>2.9239000000000002</v>
          </cell>
          <cell r="G2005">
            <v>2.9278</v>
          </cell>
        </row>
        <row r="2006">
          <cell r="A2006">
            <v>37978</v>
          </cell>
          <cell r="B2006">
            <v>2004</v>
          </cell>
          <cell r="C2006">
            <v>0.16239999999999999</v>
          </cell>
          <cell r="D2006">
            <v>5.1222382675703697</v>
          </cell>
          <cell r="E2006">
            <v>4.8377021538319802</v>
          </cell>
          <cell r="F2006">
            <v>2.9175</v>
          </cell>
          <cell r="G2006">
            <v>2.9239000000000002</v>
          </cell>
        </row>
        <row r="2007">
          <cell r="A2007">
            <v>37979</v>
          </cell>
          <cell r="B2007">
            <v>2005</v>
          </cell>
          <cell r="C2007">
            <v>0.1623</v>
          </cell>
          <cell r="D2007">
            <v>5.1252980365995002</v>
          </cell>
          <cell r="E2007">
            <v>4.8404908121652204</v>
          </cell>
          <cell r="F2007">
            <v>2.9081999999999999</v>
          </cell>
          <cell r="G2007">
            <v>2.9175</v>
          </cell>
        </row>
        <row r="2008">
          <cell r="A2008">
            <v>37981</v>
          </cell>
          <cell r="B2008">
            <v>2006</v>
          </cell>
          <cell r="C2008">
            <v>0.16220000000000001</v>
          </cell>
          <cell r="D2008">
            <v>5.1283578907803298</v>
          </cell>
          <cell r="E2008">
            <v>4.8432794898353002</v>
          </cell>
          <cell r="F2008">
            <v>2.8994</v>
          </cell>
          <cell r="G2008">
            <v>2.9081999999999999</v>
          </cell>
        </row>
        <row r="2009">
          <cell r="A2009">
            <v>37984</v>
          </cell>
          <cell r="B2009">
            <v>2007</v>
          </cell>
          <cell r="C2009">
            <v>0.1623</v>
          </cell>
          <cell r="D2009">
            <v>5.1314178280830198</v>
          </cell>
          <cell r="E2009">
            <v>4.8460681850234399</v>
          </cell>
          <cell r="F2009">
            <v>2.8883000000000001</v>
          </cell>
          <cell r="G2009">
            <v>2.8994</v>
          </cell>
        </row>
        <row r="2010">
          <cell r="A2010">
            <v>37985</v>
          </cell>
          <cell r="B2010">
            <v>2008</v>
          </cell>
          <cell r="C2010">
            <v>0.16239999999999999</v>
          </cell>
          <cell r="D2010">
            <v>5.1344813358405599</v>
          </cell>
          <cell r="E2010">
            <v>4.8488600758997302</v>
          </cell>
          <cell r="F2010">
            <v>2.8892000000000002</v>
          </cell>
          <cell r="G2010">
            <v>2.8883000000000001</v>
          </cell>
        </row>
        <row r="2011">
          <cell r="A2011">
            <v>37986</v>
          </cell>
          <cell r="B2011">
            <v>2009</v>
          </cell>
          <cell r="C2011">
            <v>0.16270000000000001</v>
          </cell>
          <cell r="D2011">
            <v>5.1375484182665199</v>
          </cell>
          <cell r="E2011">
            <v>4.8516551661362497</v>
          </cell>
          <cell r="F2011">
            <v>2.8892000000000002</v>
          </cell>
          <cell r="G2011">
            <v>2.8892000000000002</v>
          </cell>
        </row>
        <row r="2012">
          <cell r="A2012">
            <v>37988</v>
          </cell>
          <cell r="B2012">
            <v>2010</v>
          </cell>
          <cell r="C2012">
            <v>0.16260000000000002</v>
          </cell>
          <cell r="D2012">
            <v>5.1406225731135597</v>
          </cell>
          <cell r="E2012">
            <v>4.8544566430664498</v>
          </cell>
          <cell r="F2012">
            <v>2.8862000000000001</v>
          </cell>
          <cell r="G2012">
            <v>2.8892000000000002</v>
          </cell>
        </row>
        <row r="2013">
          <cell r="A2013">
            <v>37991</v>
          </cell>
          <cell r="B2013">
            <v>2011</v>
          </cell>
          <cell r="C2013">
            <v>0.16250000000000001</v>
          </cell>
          <cell r="D2013">
            <v>5.1436968196309598</v>
          </cell>
          <cell r="E2013">
            <v>4.8572581448979797</v>
          </cell>
          <cell r="F2013">
            <v>2.8626999999999998</v>
          </cell>
          <cell r="G2013">
            <v>2.8862000000000001</v>
          </cell>
        </row>
        <row r="2014">
          <cell r="A2014">
            <v>37992</v>
          </cell>
          <cell r="B2014">
            <v>2012</v>
          </cell>
          <cell r="C2014">
            <v>0.16239999999999999</v>
          </cell>
          <cell r="D2014">
            <v>5.1467711557830897</v>
          </cell>
          <cell r="E2014">
            <v>4.8600596698068799</v>
          </cell>
          <cell r="F2014">
            <v>2.8508</v>
          </cell>
          <cell r="G2014">
            <v>2.8626999999999998</v>
          </cell>
        </row>
        <row r="2015">
          <cell r="A2015">
            <v>37993</v>
          </cell>
          <cell r="B2015">
            <v>2013</v>
          </cell>
          <cell r="C2015">
            <v>0.1623</v>
          </cell>
          <cell r="D2015">
            <v>5.1498455795330003</v>
          </cell>
          <cell r="E2015">
            <v>4.8628612159681097</v>
          </cell>
          <cell r="F2015">
            <v>2.8723000000000001</v>
          </cell>
          <cell r="G2015">
            <v>2.8508</v>
          </cell>
        </row>
        <row r="2016">
          <cell r="A2016">
            <v>37994</v>
          </cell>
          <cell r="B2016">
            <v>2014</v>
          </cell>
          <cell r="C2016">
            <v>0.16219999999999998</v>
          </cell>
          <cell r="D2016">
            <v>5.15292008884244</v>
          </cell>
          <cell r="E2016">
            <v>4.8656627815555504</v>
          </cell>
          <cell r="F2016">
            <v>2.8588</v>
          </cell>
          <cell r="G2016">
            <v>2.8723000000000001</v>
          </cell>
        </row>
        <row r="2017">
          <cell r="A2017">
            <v>37995</v>
          </cell>
          <cell r="B2017">
            <v>2015</v>
          </cell>
          <cell r="C2017">
            <v>0.16219999999999998</v>
          </cell>
          <cell r="D2017">
            <v>5.1559946816718503</v>
          </cell>
          <cell r="E2017">
            <v>4.8684643647420103</v>
          </cell>
          <cell r="F2017">
            <v>2.8422000000000001</v>
          </cell>
          <cell r="G2017">
            <v>2.8588</v>
          </cell>
        </row>
        <row r="2018">
          <cell r="A2018">
            <v>37998</v>
          </cell>
          <cell r="B2018">
            <v>2016</v>
          </cell>
          <cell r="C2018">
            <v>0.16219999999999998</v>
          </cell>
          <cell r="D2018">
            <v>5.1590711090185604</v>
          </cell>
          <cell r="E2018">
            <v>4.8712675610423801</v>
          </cell>
          <cell r="F2018">
            <v>2.8163</v>
          </cell>
          <cell r="G2018">
            <v>2.8422000000000001</v>
          </cell>
        </row>
        <row r="2019">
          <cell r="A2019">
            <v>37999</v>
          </cell>
          <cell r="B2019">
            <v>2017</v>
          </cell>
          <cell r="C2019">
            <v>0.16219999999999998</v>
          </cell>
          <cell r="D2019">
            <v>5.16214937197718</v>
          </cell>
          <cell r="E2019">
            <v>4.8740723713854797</v>
          </cell>
          <cell r="F2019">
            <v>2.8022</v>
          </cell>
          <cell r="G2019">
            <v>2.8163</v>
          </cell>
        </row>
        <row r="2020">
          <cell r="A2020">
            <v>38000</v>
          </cell>
          <cell r="B2020">
            <v>2018</v>
          </cell>
          <cell r="C2020">
            <v>0.16219999999999998</v>
          </cell>
          <cell r="D2020">
            <v>5.1652294716429603</v>
          </cell>
          <cell r="E2020">
            <v>4.8768787967006499</v>
          </cell>
          <cell r="F2020">
            <v>2.8142</v>
          </cell>
          <cell r="G2020">
            <v>2.8022</v>
          </cell>
        </row>
        <row r="2021">
          <cell r="A2021">
            <v>38001</v>
          </cell>
          <cell r="B2021">
            <v>2019</v>
          </cell>
          <cell r="C2021">
            <v>0.16210000000000002</v>
          </cell>
          <cell r="D2021">
            <v>5.1683114091117996</v>
          </cell>
          <cell r="E2021">
            <v>4.8796868379177702</v>
          </cell>
          <cell r="F2021">
            <v>2.8126000000000002</v>
          </cell>
          <cell r="G2021">
            <v>2.8142</v>
          </cell>
        </row>
        <row r="2022">
          <cell r="A2022">
            <v>38002</v>
          </cell>
          <cell r="B2022">
            <v>2020</v>
          </cell>
          <cell r="C2022">
            <v>0.16200000000000001</v>
          </cell>
          <cell r="D2022">
            <v>5.1713933765712801</v>
          </cell>
          <cell r="E2022">
            <v>4.8824948478530299</v>
          </cell>
          <cell r="F2022">
            <v>2.8184</v>
          </cell>
          <cell r="G2022">
            <v>2.8126000000000002</v>
          </cell>
        </row>
        <row r="2023">
          <cell r="A2023">
            <v>38005</v>
          </cell>
          <cell r="B2023">
            <v>2021</v>
          </cell>
          <cell r="C2023">
            <v>0.16200000000000001</v>
          </cell>
          <cell r="D2023">
            <v>5.1744754235958501</v>
          </cell>
          <cell r="E2023">
            <v>4.8853028717076699</v>
          </cell>
          <cell r="F2023">
            <v>2.8418999999999999</v>
          </cell>
          <cell r="G2023">
            <v>2.8184</v>
          </cell>
        </row>
        <row r="2024">
          <cell r="A2024">
            <v>38006</v>
          </cell>
          <cell r="B2024">
            <v>2022</v>
          </cell>
          <cell r="C2024">
            <v>0.16200000000000001</v>
          </cell>
          <cell r="D2024">
            <v>5.1775593074588002</v>
          </cell>
          <cell r="E2024">
            <v>4.8881125105149597</v>
          </cell>
          <cell r="F2024">
            <v>2.8382000000000001</v>
          </cell>
          <cell r="G2024">
            <v>2.8418999999999999</v>
          </cell>
        </row>
        <row r="2025">
          <cell r="A2025">
            <v>38007</v>
          </cell>
          <cell r="B2025">
            <v>2023</v>
          </cell>
          <cell r="C2025">
            <v>0.16200000000000001</v>
          </cell>
          <cell r="D2025">
            <v>5.18064502925486</v>
          </cell>
          <cell r="E2025">
            <v>4.8909237652036897</v>
          </cell>
          <cell r="F2025">
            <v>2.8416999999999999</v>
          </cell>
          <cell r="G2025">
            <v>2.8382000000000001</v>
          </cell>
        </row>
        <row r="2026">
          <cell r="A2026">
            <v>38008</v>
          </cell>
          <cell r="B2026">
            <v>2024</v>
          </cell>
          <cell r="C2026">
            <v>0.1623</v>
          </cell>
          <cell r="D2026">
            <v>5.1837325900793996</v>
          </cell>
          <cell r="E2026">
            <v>4.8937366367031796</v>
          </cell>
          <cell r="F2026">
            <v>2.8416999999999999</v>
          </cell>
          <cell r="G2026">
            <v>2.8416999999999999</v>
          </cell>
        </row>
        <row r="2027">
          <cell r="A2027">
            <v>38009</v>
          </cell>
          <cell r="B2027">
            <v>2025</v>
          </cell>
          <cell r="C2027">
            <v>0.16239999999999999</v>
          </cell>
          <cell r="D2027">
            <v>5.1868273302730001</v>
          </cell>
          <cell r="E2027">
            <v>4.8965559900728302</v>
          </cell>
          <cell r="F2027">
            <v>2.8435000000000001</v>
          </cell>
          <cell r="G2027">
            <v>2.8416999999999999</v>
          </cell>
        </row>
        <row r="2028">
          <cell r="A2028">
            <v>38012</v>
          </cell>
          <cell r="B2028">
            <v>2026</v>
          </cell>
          <cell r="C2028">
            <v>0.1623</v>
          </cell>
          <cell r="D2028">
            <v>5.1899256815787398</v>
          </cell>
          <cell r="E2028">
            <v>4.8993785742732801</v>
          </cell>
          <cell r="F2028">
            <v>2.8431000000000002</v>
          </cell>
          <cell r="G2028">
            <v>2.8435000000000001</v>
          </cell>
        </row>
        <row r="2029">
          <cell r="A2029">
            <v>38013</v>
          </cell>
          <cell r="B2029">
            <v>2027</v>
          </cell>
          <cell r="C2029">
            <v>0.1623</v>
          </cell>
          <cell r="D2029">
            <v>5.1930241191099</v>
          </cell>
          <cell r="E2029">
            <v>4.9022011780458197</v>
          </cell>
          <cell r="F2029">
            <v>2.8586999999999998</v>
          </cell>
          <cell r="G2029">
            <v>2.8431000000000002</v>
          </cell>
        </row>
        <row r="2030">
          <cell r="A2030">
            <v>38014</v>
          </cell>
          <cell r="B2030">
            <v>2028</v>
          </cell>
          <cell r="C2030">
            <v>0.16210000000000002</v>
          </cell>
          <cell r="D2030">
            <v>5.1961244064392504</v>
          </cell>
          <cell r="E2030">
            <v>4.9050254079617401</v>
          </cell>
          <cell r="F2030">
            <v>2.8784999999999998</v>
          </cell>
          <cell r="G2030">
            <v>2.8586999999999998</v>
          </cell>
        </row>
        <row r="2031">
          <cell r="A2031">
            <v>38015</v>
          </cell>
          <cell r="B2031">
            <v>2029</v>
          </cell>
          <cell r="C2031">
            <v>0.16190000000000002</v>
          </cell>
          <cell r="D2031">
            <v>5.1992229593452999</v>
          </cell>
          <cell r="E2031">
            <v>4.9078479989467203</v>
          </cell>
          <cell r="F2031">
            <v>2.9236</v>
          </cell>
          <cell r="G2031">
            <v>2.8784999999999998</v>
          </cell>
        </row>
        <row r="2032">
          <cell r="A2032">
            <v>38016</v>
          </cell>
          <cell r="B2032">
            <v>2030</v>
          </cell>
          <cell r="C2032">
            <v>0.16219999999999998</v>
          </cell>
          <cell r="D2032">
            <v>5.2023198245088</v>
          </cell>
          <cell r="E2032">
            <v>4.9106689936584402</v>
          </cell>
          <cell r="F2032">
            <v>2.9409000000000001</v>
          </cell>
          <cell r="G2032">
            <v>2.9236</v>
          </cell>
        </row>
        <row r="2033">
          <cell r="A2033">
            <v>38019</v>
          </cell>
          <cell r="B2033">
            <v>2031</v>
          </cell>
          <cell r="C2033">
            <v>0.16219999999999998</v>
          </cell>
          <cell r="D2033">
            <v>5.2054238926784899</v>
          </cell>
          <cell r="E2033">
            <v>4.91349649081649</v>
          </cell>
          <cell r="F2033">
            <v>2.9485999999999999</v>
          </cell>
          <cell r="G2033">
            <v>2.9409000000000001</v>
          </cell>
        </row>
        <row r="2034">
          <cell r="A2034">
            <v>38020</v>
          </cell>
          <cell r="B2034">
            <v>2032</v>
          </cell>
          <cell r="C2034">
            <v>0.16219999999999998</v>
          </cell>
          <cell r="D2034">
            <v>5.2085298129525297</v>
          </cell>
          <cell r="E2034">
            <v>4.9163256160093702</v>
          </cell>
          <cell r="F2034">
            <v>2.9325999999999999</v>
          </cell>
          <cell r="G2034">
            <v>2.9485999999999999</v>
          </cell>
        </row>
        <row r="2035">
          <cell r="A2035">
            <v>38021</v>
          </cell>
          <cell r="B2035">
            <v>2033</v>
          </cell>
          <cell r="C2035">
            <v>0.16219999999999998</v>
          </cell>
          <cell r="D2035">
            <v>5.2116375864360203</v>
          </cell>
          <cell r="E2035">
            <v>4.9191563701744903</v>
          </cell>
          <cell r="F2035">
            <v>2.9106000000000001</v>
          </cell>
          <cell r="G2035">
            <v>2.9325999999999999</v>
          </cell>
        </row>
        <row r="2036">
          <cell r="A2036">
            <v>38022</v>
          </cell>
          <cell r="B2036">
            <v>2034</v>
          </cell>
          <cell r="C2036">
            <v>0.16219999999999998</v>
          </cell>
          <cell r="D2036">
            <v>5.2147472142347198</v>
          </cell>
          <cell r="E2036">
            <v>4.9219887542497798</v>
          </cell>
          <cell r="F2036">
            <v>2.9335</v>
          </cell>
          <cell r="G2036">
            <v>2.9106000000000001</v>
          </cell>
        </row>
        <row r="2037">
          <cell r="A2037">
            <v>38023</v>
          </cell>
          <cell r="B2037">
            <v>2035</v>
          </cell>
          <cell r="C2037">
            <v>0.16210000000000002</v>
          </cell>
          <cell r="D2037">
            <v>5.2178586974550401</v>
          </cell>
          <cell r="E2037">
            <v>4.9248227691737299</v>
          </cell>
          <cell r="F2037">
            <v>2.95</v>
          </cell>
          <cell r="G2037">
            <v>2.9335</v>
          </cell>
        </row>
        <row r="2038">
          <cell r="A2038">
            <v>38026</v>
          </cell>
          <cell r="B2038">
            <v>2036</v>
          </cell>
          <cell r="C2038">
            <v>0.16200000000000001</v>
          </cell>
          <cell r="D2038">
            <v>5.2209702109535101</v>
          </cell>
          <cell r="E2038">
            <v>4.9276567525264596</v>
          </cell>
          <cell r="F2038">
            <v>2.9340999999999999</v>
          </cell>
          <cell r="G2038">
            <v>2.95</v>
          </cell>
        </row>
        <row r="2039">
          <cell r="A2039">
            <v>38027</v>
          </cell>
          <cell r="B2039">
            <v>2037</v>
          </cell>
          <cell r="C2039">
            <v>0.16190000000000002</v>
          </cell>
          <cell r="D2039">
            <v>5.2240818047798303</v>
          </cell>
          <cell r="E2039">
            <v>4.9304907499273298</v>
          </cell>
          <cell r="F2039">
            <v>2.9198</v>
          </cell>
          <cell r="G2039">
            <v>2.9340999999999999</v>
          </cell>
        </row>
        <row r="2040">
          <cell r="A2040">
            <v>38028</v>
          </cell>
          <cell r="B2040">
            <v>2038</v>
          </cell>
          <cell r="C2040">
            <v>0.1618</v>
          </cell>
          <cell r="D2040">
            <v>5.22719347686603</v>
          </cell>
          <cell r="E2040">
            <v>4.9333247595247602</v>
          </cell>
          <cell r="F2040">
            <v>2.9253</v>
          </cell>
          <cell r="G2040">
            <v>2.9198</v>
          </cell>
        </row>
        <row r="2041">
          <cell r="A2041">
            <v>38029</v>
          </cell>
          <cell r="B2041">
            <v>2039</v>
          </cell>
          <cell r="C2041">
            <v>0.16200000000000001</v>
          </cell>
          <cell r="D2041">
            <v>5.2303052251428097</v>
          </cell>
          <cell r="E2041">
            <v>4.9361587794660799</v>
          </cell>
          <cell r="F2041">
            <v>2.9041999999999999</v>
          </cell>
          <cell r="G2041">
            <v>2.9253</v>
          </cell>
        </row>
        <row r="2042">
          <cell r="A2042">
            <v>38030</v>
          </cell>
          <cell r="B2042">
            <v>2040</v>
          </cell>
          <cell r="C2042">
            <v>0.1623</v>
          </cell>
          <cell r="D2042">
            <v>5.2334223824508896</v>
          </cell>
          <cell r="E2042">
            <v>4.9389976665586399</v>
          </cell>
          <cell r="F2042">
            <v>2.9085000000000001</v>
          </cell>
          <cell r="G2042">
            <v>2.9041999999999999</v>
          </cell>
        </row>
        <row r="2043">
          <cell r="A2043">
            <v>38033</v>
          </cell>
          <cell r="B2043">
            <v>2041</v>
          </cell>
          <cell r="C2043">
            <v>0.16239999999999999</v>
          </cell>
          <cell r="D2043">
            <v>5.2365467879474403</v>
          </cell>
          <cell r="E2043">
            <v>4.9418430954706603</v>
          </cell>
          <cell r="F2043">
            <v>2.90666</v>
          </cell>
          <cell r="G2043">
            <v>2.9085000000000001</v>
          </cell>
        </row>
        <row r="2044">
          <cell r="A2044">
            <v>38034</v>
          </cell>
          <cell r="B2044">
            <v>2042</v>
          </cell>
          <cell r="C2044">
            <v>0.16239999999999999</v>
          </cell>
          <cell r="D2044">
            <v>5.2396748391712196</v>
          </cell>
          <cell r="E2044">
            <v>4.9446917850946797</v>
          </cell>
          <cell r="F2044">
            <v>2.9125000000000001</v>
          </cell>
          <cell r="G2044">
            <v>2.90666</v>
          </cell>
        </row>
        <row r="2045">
          <cell r="A2045">
            <v>38035</v>
          </cell>
          <cell r="B2045">
            <v>2043</v>
          </cell>
          <cell r="C2045">
            <v>0.16239999999999999</v>
          </cell>
          <cell r="D2045">
            <v>5.2428047589364004</v>
          </cell>
          <cell r="E2045">
            <v>4.9475421168251801</v>
          </cell>
          <cell r="F2045">
            <v>2.9296000000000002</v>
          </cell>
          <cell r="G2045">
            <v>2.9125000000000001</v>
          </cell>
        </row>
        <row r="2046">
          <cell r="A2046">
            <v>38036</v>
          </cell>
          <cell r="B2046">
            <v>2044</v>
          </cell>
          <cell r="C2046">
            <v>0.1623</v>
          </cell>
          <cell r="D2046">
            <v>5.2459365483591496</v>
          </cell>
          <cell r="E2046">
            <v>4.9503940916087403</v>
          </cell>
          <cell r="F2046">
            <v>2.9508999999999999</v>
          </cell>
          <cell r="G2046">
            <v>2.9296000000000002</v>
          </cell>
        </row>
        <row r="2047">
          <cell r="A2047">
            <v>38037</v>
          </cell>
          <cell r="B2047">
            <v>2045</v>
          </cell>
          <cell r="C2047">
            <v>0.16250000000000001</v>
          </cell>
          <cell r="D2047">
            <v>5.2490684249378896</v>
          </cell>
          <cell r="E2047">
            <v>4.95324608616819</v>
          </cell>
          <cell r="F2047">
            <v>2.9878</v>
          </cell>
          <cell r="G2047">
            <v>2.9508999999999999</v>
          </cell>
        </row>
        <row r="2048">
          <cell r="A2048">
            <v>38042</v>
          </cell>
          <cell r="B2048">
            <v>2046</v>
          </cell>
          <cell r="C2048">
            <v>0.16239999999999999</v>
          </cell>
          <cell r="D2048">
            <v>5.25220574064479</v>
          </cell>
          <cell r="E2048">
            <v>4.9561029741235698</v>
          </cell>
          <cell r="F2048">
            <v>2.9403000000000001</v>
          </cell>
          <cell r="G2048">
            <v>2.9878</v>
          </cell>
        </row>
        <row r="2049">
          <cell r="A2049">
            <v>38043</v>
          </cell>
          <cell r="B2049">
            <v>2047</v>
          </cell>
          <cell r="C2049">
            <v>0.16239999999999999</v>
          </cell>
          <cell r="D2049">
            <v>5.2553431457439599</v>
          </cell>
          <cell r="E2049">
            <v>4.9589598837512598</v>
          </cell>
          <cell r="F2049">
            <v>2.9369000000000001</v>
          </cell>
          <cell r="G2049">
            <v>2.9403000000000001</v>
          </cell>
        </row>
        <row r="2050">
          <cell r="A2050">
            <v>38044</v>
          </cell>
          <cell r="B2050">
            <v>2048</v>
          </cell>
          <cell r="C2050">
            <v>0.16239999999999999</v>
          </cell>
          <cell r="D2050">
            <v>5.2584824249720699</v>
          </cell>
          <cell r="E2050">
            <v>4.9618184402237899</v>
          </cell>
          <cell r="F2050">
            <v>2.9138000000000002</v>
          </cell>
          <cell r="G2050">
            <v>2.9369000000000001</v>
          </cell>
        </row>
        <row r="2051">
          <cell r="A2051">
            <v>38047</v>
          </cell>
          <cell r="B2051">
            <v>2049</v>
          </cell>
          <cell r="C2051">
            <v>0.1623</v>
          </cell>
          <cell r="D2051">
            <v>5.2616235794486297</v>
          </cell>
          <cell r="E2051">
            <v>4.96467864449047</v>
          </cell>
          <cell r="F2051">
            <v>2.8944999999999999</v>
          </cell>
          <cell r="G2051">
            <v>2.9138000000000002</v>
          </cell>
        </row>
        <row r="2052">
          <cell r="A2052">
            <v>38048</v>
          </cell>
          <cell r="B2052">
            <v>2050</v>
          </cell>
          <cell r="C2052">
            <v>0.1623</v>
          </cell>
          <cell r="D2052">
            <v>5.2647648213418003</v>
          </cell>
          <cell r="E2052">
            <v>4.9675388685900996</v>
          </cell>
          <cell r="F2052">
            <v>2.9085999999999999</v>
          </cell>
          <cell r="G2052">
            <v>2.8944999999999999</v>
          </cell>
        </row>
        <row r="2053">
          <cell r="A2053">
            <v>38049</v>
          </cell>
          <cell r="B2053">
            <v>2051</v>
          </cell>
          <cell r="C2053">
            <v>0.16219999999999998</v>
          </cell>
          <cell r="D2053">
            <v>5.2679079385877898</v>
          </cell>
          <cell r="E2053">
            <v>4.9704007405067401</v>
          </cell>
          <cell r="F2053">
            <v>2.8812000000000002</v>
          </cell>
          <cell r="G2053">
            <v>2.9085999999999999</v>
          </cell>
        </row>
        <row r="2054">
          <cell r="A2054">
            <v>38050</v>
          </cell>
          <cell r="B2054">
            <v>2052</v>
          </cell>
          <cell r="C2054">
            <v>0.16210000000000002</v>
          </cell>
          <cell r="D2054">
            <v>5.2710511412175096</v>
          </cell>
          <cell r="E2054">
            <v>4.97326263040123</v>
          </cell>
          <cell r="F2054">
            <v>2.8877999999999999</v>
          </cell>
          <cell r="G2054">
            <v>2.8812000000000002</v>
          </cell>
        </row>
        <row r="2055">
          <cell r="A2055">
            <v>38051</v>
          </cell>
          <cell r="B2055">
            <v>2053</v>
          </cell>
          <cell r="C2055">
            <v>0.16219999999999998</v>
          </cell>
          <cell r="D2055">
            <v>5.2741943744340398</v>
          </cell>
          <cell r="E2055">
            <v>4.9761244884139799</v>
          </cell>
          <cell r="F2055">
            <v>2.879</v>
          </cell>
          <cell r="G2055">
            <v>2.8877999999999999</v>
          </cell>
        </row>
        <row r="2056">
          <cell r="A2056">
            <v>38054</v>
          </cell>
          <cell r="B2056">
            <v>2054</v>
          </cell>
          <cell r="C2056">
            <v>0.1623</v>
          </cell>
          <cell r="D2056">
            <v>5.2773413279914303</v>
          </cell>
          <cell r="E2056">
            <v>4.9789896739655299</v>
          </cell>
          <cell r="F2056">
            <v>2.8752</v>
          </cell>
          <cell r="G2056">
            <v>2.879</v>
          </cell>
        </row>
        <row r="2057">
          <cell r="A2057">
            <v>38055</v>
          </cell>
          <cell r="B2057">
            <v>2055</v>
          </cell>
          <cell r="C2057">
            <v>0.16219999999999998</v>
          </cell>
          <cell r="D2057">
            <v>5.2804919535376502</v>
          </cell>
          <cell r="E2057">
            <v>4.9818581428588997</v>
          </cell>
          <cell r="F2057">
            <v>2.8757999999999999</v>
          </cell>
          <cell r="G2057">
            <v>2.8752</v>
          </cell>
        </row>
        <row r="2058">
          <cell r="A2058">
            <v>38056</v>
          </cell>
          <cell r="B2058">
            <v>2056</v>
          </cell>
          <cell r="C2058">
            <v>0.1623</v>
          </cell>
          <cell r="D2058">
            <v>5.2836426646715697</v>
          </cell>
          <cell r="E2058">
            <v>4.9847266297715702</v>
          </cell>
          <cell r="F2058">
            <v>2.8891</v>
          </cell>
          <cell r="G2058">
            <v>2.8757999999999999</v>
          </cell>
        </row>
        <row r="2059">
          <cell r="A2059">
            <v>38057</v>
          </cell>
          <cell r="B2059">
            <v>2057</v>
          </cell>
          <cell r="C2059">
            <v>0.16210000000000002</v>
          </cell>
          <cell r="D2059">
            <v>5.2867970521787999</v>
          </cell>
          <cell r="E2059">
            <v>4.9875984038092298</v>
          </cell>
          <cell r="F2059">
            <v>2.9131999999999998</v>
          </cell>
          <cell r="G2059">
            <v>2.8891</v>
          </cell>
        </row>
        <row r="2060">
          <cell r="A2060">
            <v>38058</v>
          </cell>
          <cell r="B2060">
            <v>2058</v>
          </cell>
          <cell r="C2060">
            <v>0.16210000000000002</v>
          </cell>
          <cell r="D2060">
            <v>5.2899496749969597</v>
          </cell>
          <cell r="E2060">
            <v>4.99046851132558</v>
          </cell>
          <cell r="F2060">
            <v>2.9062999999999999</v>
          </cell>
          <cell r="G2060">
            <v>2.9131999999999998</v>
          </cell>
        </row>
        <row r="2061">
          <cell r="A2061">
            <v>38061</v>
          </cell>
          <cell r="B2061">
            <v>2059</v>
          </cell>
          <cell r="C2061">
            <v>0.16200000000000001</v>
          </cell>
          <cell r="D2061">
            <v>5.2931041777871499</v>
          </cell>
          <cell r="E2061">
            <v>4.9933402704418599</v>
          </cell>
          <cell r="F2061">
            <v>2.9013</v>
          </cell>
          <cell r="G2061">
            <v>2.9062999999999999</v>
          </cell>
        </row>
        <row r="2062">
          <cell r="A2062">
            <v>38062</v>
          </cell>
          <cell r="B2062">
            <v>2060</v>
          </cell>
          <cell r="C2062">
            <v>0.16200000000000001</v>
          </cell>
          <cell r="D2062">
            <v>5.2962587620150297</v>
          </cell>
          <cell r="E2062">
            <v>4.9962120437935296</v>
          </cell>
          <cell r="F2062">
            <v>2.9001000000000001</v>
          </cell>
          <cell r="G2062">
            <v>2.9013</v>
          </cell>
        </row>
        <row r="2063">
          <cell r="A2063">
            <v>38063</v>
          </cell>
          <cell r="B2063">
            <v>2061</v>
          </cell>
          <cell r="C2063">
            <v>0.16200000000000001</v>
          </cell>
          <cell r="D2063">
            <v>5.2994152263120196</v>
          </cell>
          <cell r="E2063">
            <v>4.9990854687614998</v>
          </cell>
          <cell r="F2063">
            <v>2.907</v>
          </cell>
          <cell r="G2063">
            <v>2.9001000000000001</v>
          </cell>
        </row>
        <row r="2064">
          <cell r="A2064">
            <v>38064</v>
          </cell>
          <cell r="B2064">
            <v>2062</v>
          </cell>
          <cell r="C2064">
            <v>0.15990000000000001</v>
          </cell>
          <cell r="D2064">
            <v>5.3025735717986002</v>
          </cell>
          <cell r="E2064">
            <v>5.00196054629565</v>
          </cell>
          <cell r="F2064">
            <v>2.9135</v>
          </cell>
          <cell r="G2064">
            <v>2.907</v>
          </cell>
        </row>
        <row r="2065">
          <cell r="A2065">
            <v>38065</v>
          </cell>
          <cell r="B2065">
            <v>2063</v>
          </cell>
          <cell r="C2065">
            <v>0.16010000000000002</v>
          </cell>
          <cell r="D2065">
            <v>5.3056957271176799</v>
          </cell>
          <cell r="E2065">
            <v>5.0048026202623701</v>
          </cell>
          <cell r="F2065">
            <v>2.9</v>
          </cell>
          <cell r="G2065">
            <v>2.9135</v>
          </cell>
        </row>
        <row r="2066">
          <cell r="A2066">
            <v>38068</v>
          </cell>
          <cell r="B2066">
            <v>2064</v>
          </cell>
          <cell r="C2066">
            <v>0.1605</v>
          </cell>
          <cell r="D2066">
            <v>5.3088233286349</v>
          </cell>
          <cell r="E2066">
            <v>5.0076495932242597</v>
          </cell>
          <cell r="F2066">
            <v>2.9106999999999998</v>
          </cell>
          <cell r="G2066">
            <v>2.9</v>
          </cell>
        </row>
        <row r="2067">
          <cell r="A2067">
            <v>38069</v>
          </cell>
          <cell r="B2067">
            <v>2065</v>
          </cell>
          <cell r="C2067">
            <v>0.16079999999999997</v>
          </cell>
          <cell r="D2067">
            <v>5.3119600468986201</v>
          </cell>
          <cell r="E2067">
            <v>5.0105048060447404</v>
          </cell>
          <cell r="F2067">
            <v>2.9144000000000001</v>
          </cell>
          <cell r="G2067">
            <v>2.9106999999999998</v>
          </cell>
        </row>
        <row r="2068">
          <cell r="A2068">
            <v>38070</v>
          </cell>
          <cell r="B2068">
            <v>2066</v>
          </cell>
          <cell r="C2068">
            <v>0.16039999999999999</v>
          </cell>
          <cell r="D2068">
            <v>5.3151040898111797</v>
          </cell>
          <cell r="E2068">
            <v>5.0133666270138804</v>
          </cell>
          <cell r="F2068">
            <v>2.9264000000000001</v>
          </cell>
          <cell r="G2068">
            <v>2.9144000000000001</v>
          </cell>
        </row>
        <row r="2069">
          <cell r="A2069">
            <v>38071</v>
          </cell>
          <cell r="B2069">
            <v>2067</v>
          </cell>
          <cell r="C2069">
            <v>0.16020000000000001</v>
          </cell>
          <cell r="D2069">
            <v>5.3182427119272502</v>
          </cell>
          <cell r="E2069">
            <v>5.0162234546313602</v>
          </cell>
          <cell r="F2069">
            <v>2.9337</v>
          </cell>
          <cell r="G2069">
            <v>2.9264000000000001</v>
          </cell>
        </row>
        <row r="2070">
          <cell r="A2070">
            <v>38072</v>
          </cell>
          <cell r="B2070">
            <v>2068</v>
          </cell>
          <cell r="C2070">
            <v>0.16020000000000001</v>
          </cell>
          <cell r="D2070">
            <v>5.3213795710260303</v>
          </cell>
          <cell r="E2070">
            <v>5.0190786185437997</v>
          </cell>
          <cell r="F2070">
            <v>2.9409999999999998</v>
          </cell>
          <cell r="G2070">
            <v>2.9337</v>
          </cell>
        </row>
        <row r="2071">
          <cell r="A2071">
            <v>38075</v>
          </cell>
          <cell r="B2071">
            <v>2069</v>
          </cell>
          <cell r="C2071">
            <v>0.16010000000000002</v>
          </cell>
          <cell r="D2071">
            <v>5.3245182803384097</v>
          </cell>
          <cell r="E2071">
            <v>5.0219354075754197</v>
          </cell>
          <cell r="F2071">
            <v>2.9365000000000001</v>
          </cell>
          <cell r="G2071">
            <v>2.9409999999999998</v>
          </cell>
        </row>
        <row r="2072">
          <cell r="A2072">
            <v>38076</v>
          </cell>
          <cell r="B2072">
            <v>2070</v>
          </cell>
          <cell r="C2072">
            <v>0.16</v>
          </cell>
          <cell r="D2072">
            <v>5.3276569773742999</v>
          </cell>
          <cell r="E2072">
            <v>5.0247921264925299</v>
          </cell>
          <cell r="F2072">
            <v>2.9216000000000002</v>
          </cell>
          <cell r="G2072">
            <v>2.9365000000000001</v>
          </cell>
        </row>
        <row r="2073">
          <cell r="A2073">
            <v>38077</v>
          </cell>
          <cell r="B2073">
            <v>2071</v>
          </cell>
          <cell r="C2073">
            <v>0.16020000000000001</v>
          </cell>
          <cell r="D2073">
            <v>5.3307957132059496</v>
          </cell>
          <cell r="E2073">
            <v>5.0276488218147604</v>
          </cell>
          <cell r="F2073">
            <v>2.9085999999999999</v>
          </cell>
          <cell r="G2073">
            <v>2.9216000000000002</v>
          </cell>
        </row>
        <row r="2074">
          <cell r="A2074">
            <v>38078</v>
          </cell>
          <cell r="B2074">
            <v>2072</v>
          </cell>
          <cell r="C2074">
            <v>0.1603</v>
          </cell>
          <cell r="D2074">
            <v>5.3339399764414699</v>
          </cell>
          <cell r="E2074">
            <v>5.0305104888856702</v>
          </cell>
          <cell r="F2074">
            <v>2.8904000000000001</v>
          </cell>
          <cell r="G2074">
            <v>2.9085999999999999</v>
          </cell>
        </row>
        <row r="2075">
          <cell r="A2075">
            <v>38079</v>
          </cell>
          <cell r="B2075">
            <v>2073</v>
          </cell>
          <cell r="C2075">
            <v>0.1603</v>
          </cell>
          <cell r="D2075">
            <v>5.3370879077973701</v>
          </cell>
          <cell r="E2075">
            <v>5.03337543528776</v>
          </cell>
          <cell r="F2075">
            <v>2.8929999999999998</v>
          </cell>
          <cell r="G2075">
            <v>2.8904000000000001</v>
          </cell>
        </row>
        <row r="2076">
          <cell r="A2076">
            <v>38082</v>
          </cell>
          <cell r="B2076">
            <v>2074</v>
          </cell>
          <cell r="C2076">
            <v>0.1603</v>
          </cell>
          <cell r="D2076">
            <v>5.3402376969679102</v>
          </cell>
          <cell r="E2076">
            <v>5.0362420133170804</v>
          </cell>
          <cell r="F2076">
            <v>2.8851</v>
          </cell>
          <cell r="G2076">
            <v>2.8929999999999998</v>
          </cell>
        </row>
        <row r="2077">
          <cell r="A2077">
            <v>38083</v>
          </cell>
          <cell r="B2077">
            <v>2075</v>
          </cell>
          <cell r="C2077">
            <v>0.16020000000000001</v>
          </cell>
          <cell r="D2077">
            <v>5.3433893450495296</v>
          </cell>
          <cell r="E2077">
            <v>5.0391102239028598</v>
          </cell>
          <cell r="F2077">
            <v>2.8742999999999999</v>
          </cell>
          <cell r="G2077">
            <v>2.8851</v>
          </cell>
        </row>
        <row r="2078">
          <cell r="A2078">
            <v>38084</v>
          </cell>
          <cell r="B2078">
            <v>2076</v>
          </cell>
          <cell r="C2078">
            <v>0.16010000000000002</v>
          </cell>
          <cell r="D2078">
            <v>5.3465410363869204</v>
          </cell>
          <cell r="E2078">
            <v>5.0419784146428102</v>
          </cell>
          <cell r="F2078">
            <v>2.8773</v>
          </cell>
          <cell r="G2078">
            <v>2.8742999999999999</v>
          </cell>
        </row>
        <row r="2079">
          <cell r="A2079">
            <v>38085</v>
          </cell>
          <cell r="B2079">
            <v>2077</v>
          </cell>
          <cell r="C2079">
            <v>0.16010000000000002</v>
          </cell>
          <cell r="D2079">
            <v>5.3496927153970502</v>
          </cell>
          <cell r="E2079">
            <v>5.0448465349884204</v>
          </cell>
          <cell r="F2079">
            <v>2.8801999999999999</v>
          </cell>
          <cell r="G2079">
            <v>2.8773</v>
          </cell>
        </row>
        <row r="2080">
          <cell r="A2080">
            <v>38089</v>
          </cell>
          <cell r="B2080">
            <v>2078</v>
          </cell>
          <cell r="C2080">
            <v>0.16</v>
          </cell>
          <cell r="D2080">
            <v>5.35284625225892</v>
          </cell>
          <cell r="E2080">
            <v>5.0477162868591199</v>
          </cell>
          <cell r="F2080">
            <v>2.8855</v>
          </cell>
          <cell r="G2080">
            <v>2.8801999999999999</v>
          </cell>
        </row>
        <row r="2081">
          <cell r="A2081">
            <v>38090</v>
          </cell>
          <cell r="B2081">
            <v>2079</v>
          </cell>
          <cell r="C2081">
            <v>0.16</v>
          </cell>
          <cell r="D2081">
            <v>5.3559998280999803</v>
          </cell>
          <cell r="E2081">
            <v>5.0505860150273003</v>
          </cell>
          <cell r="F2081">
            <v>2.8851</v>
          </cell>
          <cell r="G2081">
            <v>2.8855</v>
          </cell>
        </row>
        <row r="2082">
          <cell r="A2082">
            <v>38091</v>
          </cell>
          <cell r="B2082">
            <v>2080</v>
          </cell>
          <cell r="C2082">
            <v>0.15959999999999999</v>
          </cell>
          <cell r="D2082">
            <v>5.3591552618387102</v>
          </cell>
          <cell r="E2082">
            <v>5.05345737469362</v>
          </cell>
          <cell r="F2082">
            <v>2.8956</v>
          </cell>
          <cell r="G2082">
            <v>2.8851</v>
          </cell>
        </row>
        <row r="2083">
          <cell r="A2083">
            <v>38092</v>
          </cell>
          <cell r="B2083">
            <v>2081</v>
          </cell>
          <cell r="C2083">
            <v>0.15759999999999999</v>
          </cell>
          <cell r="D2083">
            <v>5.3623052125269597</v>
          </cell>
          <cell r="E2083">
            <v>5.0563236858623002</v>
          </cell>
          <cell r="F2083">
            <v>2.9064000000000001</v>
          </cell>
          <cell r="G2083">
            <v>2.8956</v>
          </cell>
        </row>
        <row r="2084">
          <cell r="A2084">
            <v>38093</v>
          </cell>
          <cell r="B2084">
            <v>2082</v>
          </cell>
          <cell r="C2084">
            <v>0.15720000000000001</v>
          </cell>
          <cell r="D2084">
            <v>5.3654202828710202</v>
          </cell>
          <cell r="E2084">
            <v>5.0591581992334396</v>
          </cell>
          <cell r="F2084">
            <v>2.9152999999999998</v>
          </cell>
          <cell r="G2084">
            <v>2.9064000000000001</v>
          </cell>
        </row>
        <row r="2085">
          <cell r="A2085">
            <v>38096</v>
          </cell>
          <cell r="B2085">
            <v>2083</v>
          </cell>
          <cell r="C2085">
            <v>0.1573</v>
          </cell>
          <cell r="D2085">
            <v>5.3685298121959599</v>
          </cell>
          <cell r="E2085">
            <v>5.0619876131380996</v>
          </cell>
          <cell r="F2085">
            <v>2.9100999999999999</v>
          </cell>
          <cell r="G2085">
            <v>2.9152999999999998</v>
          </cell>
        </row>
        <row r="2086">
          <cell r="A2086">
            <v>38097</v>
          </cell>
          <cell r="B2086">
            <v>2084</v>
          </cell>
          <cell r="C2086">
            <v>0.1573</v>
          </cell>
          <cell r="D2086">
            <v>5.3716429689487502</v>
          </cell>
          <cell r="E2086">
            <v>5.0648202702751899</v>
          </cell>
          <cell r="F2086">
            <v>2.9186000000000001</v>
          </cell>
          <cell r="G2086">
            <v>2.9100999999999999</v>
          </cell>
        </row>
        <row r="2087">
          <cell r="A2087">
            <v>38099</v>
          </cell>
          <cell r="B2087">
            <v>2085</v>
          </cell>
          <cell r="C2087">
            <v>0.15720000000000001</v>
          </cell>
          <cell r="D2087">
            <v>5.3747579309900102</v>
          </cell>
          <cell r="E2087">
            <v>5.0676545125497903</v>
          </cell>
          <cell r="F2087">
            <v>2.9304999999999999</v>
          </cell>
          <cell r="G2087">
            <v>2.9186000000000001</v>
          </cell>
        </row>
        <row r="2088">
          <cell r="A2088">
            <v>38100</v>
          </cell>
          <cell r="B2088">
            <v>2086</v>
          </cell>
          <cell r="C2088">
            <v>0.15720000000000001</v>
          </cell>
          <cell r="D2088">
            <v>5.3778728719489202</v>
          </cell>
          <cell r="E2088">
            <v>5.0704886781514897</v>
          </cell>
          <cell r="F2088">
            <v>2.9173</v>
          </cell>
          <cell r="G2088">
            <v>2.9304999999999999</v>
          </cell>
        </row>
        <row r="2089">
          <cell r="A2089">
            <v>38103</v>
          </cell>
          <cell r="B2089">
            <v>2087</v>
          </cell>
          <cell r="C2089">
            <v>0.15720000000000001</v>
          </cell>
          <cell r="D2089">
            <v>5.3809896181718599</v>
          </cell>
          <cell r="E2089">
            <v>5.0733244288049404</v>
          </cell>
          <cell r="F2089">
            <v>2.9085000000000001</v>
          </cell>
          <cell r="G2089">
            <v>2.9173</v>
          </cell>
        </row>
        <row r="2090">
          <cell r="A2090">
            <v>38104</v>
          </cell>
          <cell r="B2090">
            <v>2088</v>
          </cell>
          <cell r="C2090">
            <v>0.15709999999999999</v>
          </cell>
          <cell r="D2090">
            <v>5.38410817070507</v>
          </cell>
          <cell r="E2090">
            <v>5.07616176539661</v>
          </cell>
          <cell r="F2090">
            <v>2.9161000000000001</v>
          </cell>
          <cell r="G2090">
            <v>2.9085000000000001</v>
          </cell>
        </row>
        <row r="2091">
          <cell r="A2091">
            <v>38105</v>
          </cell>
          <cell r="B2091">
            <v>2089</v>
          </cell>
          <cell r="C2091">
            <v>0.15709999999999999</v>
          </cell>
          <cell r="D2091">
            <v>5.38722664615754</v>
          </cell>
          <cell r="E2091">
            <v>5.0789989743398198</v>
          </cell>
          <cell r="F2091">
            <v>2.9335</v>
          </cell>
          <cell r="G2091">
            <v>2.9161000000000001</v>
          </cell>
        </row>
        <row r="2092">
          <cell r="A2092">
            <v>38106</v>
          </cell>
          <cell r="B2092">
            <v>2090</v>
          </cell>
          <cell r="C2092">
            <v>0.157</v>
          </cell>
          <cell r="D2092">
            <v>5.3903469278309899</v>
          </cell>
          <cell r="E2092">
            <v>5.0818377690785503</v>
          </cell>
          <cell r="F2092">
            <v>2.9521999999999999</v>
          </cell>
          <cell r="G2092">
            <v>2.9335</v>
          </cell>
        </row>
        <row r="2093">
          <cell r="A2093">
            <v>38107</v>
          </cell>
          <cell r="B2093">
            <v>2091</v>
          </cell>
          <cell r="C2093">
            <v>0.15740000000000001</v>
          </cell>
          <cell r="D2093">
            <v>5.3934671840536303</v>
          </cell>
          <cell r="E2093">
            <v>5.0846764831481703</v>
          </cell>
          <cell r="F2093">
            <v>2.9447000000000001</v>
          </cell>
          <cell r="G2093">
            <v>2.9521999999999999</v>
          </cell>
        </row>
        <row r="2094">
          <cell r="A2094">
            <v>38110</v>
          </cell>
          <cell r="B2094">
            <v>2092</v>
          </cell>
          <cell r="C2094">
            <v>0.15720000000000001</v>
          </cell>
          <cell r="D2094">
            <v>5.3965966355178301</v>
          </cell>
          <cell r="E2094">
            <v>5.0875235051197301</v>
          </cell>
          <cell r="F2094">
            <v>2.9569000000000001</v>
          </cell>
          <cell r="G2094">
            <v>2.9447000000000001</v>
          </cell>
        </row>
        <row r="2095">
          <cell r="A2095">
            <v>38111</v>
          </cell>
          <cell r="B2095">
            <v>2093</v>
          </cell>
          <cell r="C2095">
            <v>0.1573</v>
          </cell>
          <cell r="D2095">
            <v>5.3997242330979498</v>
          </cell>
          <cell r="E2095">
            <v>5.0903687827684596</v>
          </cell>
          <cell r="F2095">
            <v>2.9695999999999998</v>
          </cell>
          <cell r="G2095">
            <v>2.9569000000000001</v>
          </cell>
        </row>
        <row r="2096">
          <cell r="A2096">
            <v>38112</v>
          </cell>
          <cell r="B2096">
            <v>2094</v>
          </cell>
          <cell r="C2096">
            <v>0.15709999999999999</v>
          </cell>
          <cell r="D2096">
            <v>5.4028554791834802</v>
          </cell>
          <cell r="E2096">
            <v>5.0932173218335297</v>
          </cell>
          <cell r="F2096">
            <v>2.9615999999999998</v>
          </cell>
          <cell r="G2096">
            <v>2.9695999999999998</v>
          </cell>
        </row>
        <row r="2097">
          <cell r="A2097">
            <v>38113</v>
          </cell>
          <cell r="B2097">
            <v>2095</v>
          </cell>
          <cell r="C2097">
            <v>0.15720000000000001</v>
          </cell>
          <cell r="D2097">
            <v>5.4059848130770201</v>
          </cell>
          <cell r="E2097">
            <v>5.09606406360479</v>
          </cell>
          <cell r="F2097">
            <v>2.9899</v>
          </cell>
          <cell r="G2097">
            <v>2.9615999999999998</v>
          </cell>
        </row>
        <row r="2098">
          <cell r="A2098">
            <v>38114</v>
          </cell>
          <cell r="B2098">
            <v>2096</v>
          </cell>
          <cell r="C2098">
            <v>0.15720000000000001</v>
          </cell>
          <cell r="D2098">
            <v>5.4091178515754397</v>
          </cell>
          <cell r="E2098">
            <v>5.0989141176953696</v>
          </cell>
          <cell r="F2098">
            <v>3.0503999999999998</v>
          </cell>
          <cell r="G2098">
            <v>2.9899</v>
          </cell>
        </row>
        <row r="2099">
          <cell r="A2099">
            <v>38117</v>
          </cell>
          <cell r="B2099">
            <v>2097</v>
          </cell>
          <cell r="C2099">
            <v>0.157</v>
          </cell>
          <cell r="D2099">
            <v>5.4122527058263197</v>
          </cell>
          <cell r="E2099">
            <v>5.1017657657235898</v>
          </cell>
          <cell r="F2099">
            <v>3.1248999999999998</v>
          </cell>
          <cell r="G2099">
            <v>3.0503999999999998</v>
          </cell>
        </row>
        <row r="2100">
          <cell r="A2100">
            <v>38118</v>
          </cell>
          <cell r="B2100">
            <v>2098</v>
          </cell>
          <cell r="C2100">
            <v>0.157</v>
          </cell>
          <cell r="D2100">
            <v>5.4153856424276103</v>
          </cell>
          <cell r="E2100">
            <v>5.10461561157015</v>
          </cell>
          <cell r="F2100">
            <v>3.1051000000000002</v>
          </cell>
          <cell r="G2100">
            <v>3.1248999999999998</v>
          </cell>
        </row>
        <row r="2101">
          <cell r="A2101">
            <v>38119</v>
          </cell>
          <cell r="B2101">
            <v>2099</v>
          </cell>
          <cell r="C2101">
            <v>0.157</v>
          </cell>
          <cell r="D2101">
            <v>5.4185203925605903</v>
          </cell>
          <cell r="E2101">
            <v>5.1074670493403103</v>
          </cell>
          <cell r="F2101">
            <v>3.1211000000000002</v>
          </cell>
          <cell r="G2101">
            <v>3.1051000000000002</v>
          </cell>
        </row>
        <row r="2102">
          <cell r="A2102">
            <v>38120</v>
          </cell>
          <cell r="B2102">
            <v>2100</v>
          </cell>
          <cell r="C2102">
            <v>0.157</v>
          </cell>
          <cell r="D2102">
            <v>5.4216569572750304</v>
          </cell>
          <cell r="E2102">
            <v>5.1103200799233202</v>
          </cell>
          <cell r="F2102">
            <v>3.1278999999999999</v>
          </cell>
          <cell r="G2102">
            <v>3.1211000000000002</v>
          </cell>
        </row>
        <row r="2103">
          <cell r="A2103">
            <v>38121</v>
          </cell>
          <cell r="B2103">
            <v>2101</v>
          </cell>
          <cell r="C2103">
            <v>0.15720000000000001</v>
          </cell>
          <cell r="D2103">
            <v>5.4247953376213198</v>
          </cell>
          <cell r="E2103">
            <v>5.1131747042089302</v>
          </cell>
          <cell r="F2103">
            <v>3.0981999999999998</v>
          </cell>
          <cell r="G2103">
            <v>3.1278999999999999</v>
          </cell>
        </row>
        <row r="2104">
          <cell r="A2104">
            <v>38124</v>
          </cell>
          <cell r="B2104">
            <v>2102</v>
          </cell>
          <cell r="C2104">
            <v>0.15709999999999999</v>
          </cell>
          <cell r="D2104">
            <v>5.4279392777592399</v>
          </cell>
          <cell r="E2104">
            <v>5.1160343276947602</v>
          </cell>
          <cell r="F2104">
            <v>3.1219999999999999</v>
          </cell>
          <cell r="G2104">
            <v>3.0981999999999998</v>
          </cell>
        </row>
        <row r="2105">
          <cell r="A2105">
            <v>38125</v>
          </cell>
          <cell r="B2105">
            <v>2103</v>
          </cell>
          <cell r="C2105">
            <v>0.15709999999999999</v>
          </cell>
          <cell r="D2105">
            <v>5.4310831401889201</v>
          </cell>
          <cell r="E2105">
            <v>5.1188938225294702</v>
          </cell>
          <cell r="F2105">
            <v>3.1168999999999998</v>
          </cell>
          <cell r="G2105">
            <v>3.1219999999999999</v>
          </cell>
        </row>
        <row r="2106">
          <cell r="A2106">
            <v>38126</v>
          </cell>
          <cell r="B2106">
            <v>2104</v>
          </cell>
          <cell r="C2106">
            <v>0.157</v>
          </cell>
          <cell r="D2106">
            <v>5.4342288235437204</v>
          </cell>
          <cell r="E2106">
            <v>5.1217549156159103</v>
          </cell>
          <cell r="F2106">
            <v>3.1059000000000001</v>
          </cell>
          <cell r="G2106">
            <v>3.1168999999999998</v>
          </cell>
        </row>
        <row r="2107">
          <cell r="A2107">
            <v>38127</v>
          </cell>
          <cell r="B2107">
            <v>2105</v>
          </cell>
          <cell r="C2107">
            <v>0.15709999999999999</v>
          </cell>
          <cell r="D2107">
            <v>5.4373744812405196</v>
          </cell>
          <cell r="E2107">
            <v>5.1246159273996001</v>
          </cell>
          <cell r="F2107">
            <v>3.1812999999999998</v>
          </cell>
          <cell r="G2107">
            <v>3.1059000000000001</v>
          </cell>
        </row>
        <row r="2108">
          <cell r="A2108">
            <v>38128</v>
          </cell>
          <cell r="B2108">
            <v>2106</v>
          </cell>
          <cell r="C2108">
            <v>0.1573</v>
          </cell>
          <cell r="D2108">
            <v>5.4405238085400498</v>
          </cell>
          <cell r="E2108">
            <v>5.1274802187306703</v>
          </cell>
          <cell r="F2108">
            <v>3.2050999999999998</v>
          </cell>
          <cell r="G2108">
            <v>3.1812999999999998</v>
          </cell>
        </row>
        <row r="2109">
          <cell r="A2109">
            <v>38131</v>
          </cell>
          <cell r="B2109">
            <v>2107</v>
          </cell>
          <cell r="C2109">
            <v>0.1573</v>
          </cell>
          <cell r="D2109">
            <v>5.44367871389138</v>
          </cell>
          <cell r="E2109">
            <v>5.1303495251270697</v>
          </cell>
          <cell r="F2109">
            <v>3.1798000000000002</v>
          </cell>
          <cell r="G2109">
            <v>3.2050999999999998</v>
          </cell>
        </row>
        <row r="2110">
          <cell r="A2110">
            <v>38132</v>
          </cell>
          <cell r="B2110">
            <v>2108</v>
          </cell>
          <cell r="C2110">
            <v>0.15720000000000001</v>
          </cell>
          <cell r="D2110">
            <v>5.4468354487407797</v>
          </cell>
          <cell r="E2110">
            <v>5.1332204371696797</v>
          </cell>
          <cell r="F2110">
            <v>3.1576</v>
          </cell>
          <cell r="G2110">
            <v>3.1798000000000002</v>
          </cell>
        </row>
        <row r="2111">
          <cell r="A2111">
            <v>38133</v>
          </cell>
          <cell r="B2111">
            <v>2109</v>
          </cell>
          <cell r="C2111">
            <v>0.15770000000000001</v>
          </cell>
          <cell r="D2111">
            <v>5.4499921622251</v>
          </cell>
          <cell r="E2111">
            <v>5.1360912715473903</v>
          </cell>
          <cell r="F2111">
            <v>3.157</v>
          </cell>
          <cell r="G2111">
            <v>3.1576</v>
          </cell>
        </row>
        <row r="2112">
          <cell r="A2112">
            <v>38134</v>
          </cell>
          <cell r="B2112">
            <v>2110</v>
          </cell>
          <cell r="C2112">
            <v>0.15809999999999999</v>
          </cell>
          <cell r="D2112">
            <v>5.4531600246693097</v>
          </cell>
          <cell r="E2112">
            <v>5.1389721868054501</v>
          </cell>
          <cell r="F2112">
            <v>3.1524000000000001</v>
          </cell>
          <cell r="G2112">
            <v>3.157</v>
          </cell>
        </row>
        <row r="2113">
          <cell r="A2113">
            <v>38135</v>
          </cell>
          <cell r="B2113">
            <v>2111</v>
          </cell>
          <cell r="C2113">
            <v>0.15820000000000001</v>
          </cell>
          <cell r="D2113">
            <v>5.45633719929448</v>
          </cell>
          <cell r="E2113">
            <v>5.1418615119928699</v>
          </cell>
          <cell r="F2113">
            <v>3.0960999999999999</v>
          </cell>
          <cell r="G2113">
            <v>3.1524000000000001</v>
          </cell>
        </row>
        <row r="2114">
          <cell r="A2114">
            <v>38138</v>
          </cell>
          <cell r="B2114">
            <v>2112</v>
          </cell>
          <cell r="C2114">
            <v>0.15809999999999999</v>
          </cell>
          <cell r="D2114">
            <v>5.4595181347549202</v>
          </cell>
          <cell r="E2114">
            <v>5.1447541983322802</v>
          </cell>
          <cell r="F2114">
            <v>3.1291000000000002</v>
          </cell>
          <cell r="G2114">
            <v>3.0960999999999999</v>
          </cell>
        </row>
        <row r="2115">
          <cell r="A2115">
            <v>38139</v>
          </cell>
          <cell r="B2115">
            <v>2113</v>
          </cell>
          <cell r="C2115">
            <v>0.1575</v>
          </cell>
          <cell r="D2115">
            <v>5.4626990138057696</v>
          </cell>
          <cell r="E2115">
            <v>5.1476467743860104</v>
          </cell>
          <cell r="F2115">
            <v>3.1566999999999998</v>
          </cell>
          <cell r="G2115">
            <v>3.1291000000000002</v>
          </cell>
        </row>
        <row r="2116">
          <cell r="A2116">
            <v>38140</v>
          </cell>
          <cell r="B2116">
            <v>2114</v>
          </cell>
          <cell r="C2116">
            <v>0.15740000000000001</v>
          </cell>
          <cell r="D2116">
            <v>5.4658705475992004</v>
          </cell>
          <cell r="E2116">
            <v>5.1505307934235303</v>
          </cell>
          <cell r="F2116">
            <v>3.1301999999999999</v>
          </cell>
          <cell r="G2116">
            <v>3.1566999999999998</v>
          </cell>
        </row>
        <row r="2117">
          <cell r="A2117">
            <v>38141</v>
          </cell>
          <cell r="B2117">
            <v>2115</v>
          </cell>
          <cell r="C2117">
            <v>0.15710000000000002</v>
          </cell>
          <cell r="D2117">
            <v>5.4690420096670298</v>
          </cell>
          <cell r="E2117">
            <v>5.1534146886689198</v>
          </cell>
          <cell r="F2117">
            <v>3.1442999999999999</v>
          </cell>
          <cell r="G2117">
            <v>3.1301999999999999</v>
          </cell>
        </row>
        <row r="2118">
          <cell r="A2118">
            <v>38142</v>
          </cell>
          <cell r="B2118">
            <v>2116</v>
          </cell>
          <cell r="C2118">
            <v>0.1575</v>
          </cell>
          <cell r="D2118">
            <v>5.4722096787990298</v>
          </cell>
          <cell r="E2118">
            <v>5.1562950764340298</v>
          </cell>
          <cell r="F2118">
            <v>3.1335000000000002</v>
          </cell>
          <cell r="G2118">
            <v>3.1442999999999999</v>
          </cell>
        </row>
        <row r="2119">
          <cell r="A2119">
            <v>38145</v>
          </cell>
          <cell r="B2119">
            <v>2117</v>
          </cell>
          <cell r="C2119">
            <v>0.1573</v>
          </cell>
          <cell r="D2119">
            <v>5.4753867342943501</v>
          </cell>
          <cell r="E2119">
            <v>5.1591839407666598</v>
          </cell>
          <cell r="F2119">
            <v>3.1118999999999999</v>
          </cell>
          <cell r="G2119">
            <v>3.1335000000000002</v>
          </cell>
        </row>
        <row r="2120">
          <cell r="A2120">
            <v>38146</v>
          </cell>
          <cell r="B2120">
            <v>2118</v>
          </cell>
          <cell r="C2120">
            <v>0.15710000000000002</v>
          </cell>
          <cell r="D2120">
            <v>5.4785618563077003</v>
          </cell>
          <cell r="E2120">
            <v>5.1620709883709299</v>
          </cell>
          <cell r="F2120">
            <v>3.1154999999999999</v>
          </cell>
          <cell r="G2120">
            <v>3.1118999999999999</v>
          </cell>
        </row>
        <row r="2121">
          <cell r="A2121">
            <v>38147</v>
          </cell>
          <cell r="B2121">
            <v>2119</v>
          </cell>
          <cell r="C2121">
            <v>0.157</v>
          </cell>
          <cell r="D2121">
            <v>5.4817350393348701</v>
          </cell>
          <cell r="E2121">
            <v>5.1649562143843202</v>
          </cell>
          <cell r="F2121">
            <v>3.1166</v>
          </cell>
          <cell r="G2121">
            <v>3.1154999999999999</v>
          </cell>
        </row>
        <row r="2122">
          <cell r="A2122">
            <v>38149</v>
          </cell>
          <cell r="B2122">
            <v>2120</v>
          </cell>
          <cell r="C2122">
            <v>0.157</v>
          </cell>
          <cell r="D2122">
            <v>5.4849081964797399</v>
          </cell>
          <cell r="E2122">
            <v>5.1678413584091798</v>
          </cell>
          <cell r="F2122">
            <v>3.1402000000000001</v>
          </cell>
          <cell r="G2122">
            <v>3.1166</v>
          </cell>
        </row>
        <row r="2123">
          <cell r="A2123">
            <v>38152</v>
          </cell>
          <cell r="B2123">
            <v>2121</v>
          </cell>
          <cell r="C2123">
            <v>0.157</v>
          </cell>
          <cell r="D2123">
            <v>5.48808319043835</v>
          </cell>
          <cell r="E2123">
            <v>5.1707281140752004</v>
          </cell>
          <cell r="F2123">
            <v>3.1650999999999998</v>
          </cell>
          <cell r="G2123">
            <v>3.1402000000000001</v>
          </cell>
        </row>
        <row r="2124">
          <cell r="A2124">
            <v>38153</v>
          </cell>
          <cell r="B2124">
            <v>2122</v>
          </cell>
          <cell r="C2124">
            <v>0.15710000000000002</v>
          </cell>
          <cell r="D2124">
            <v>5.4912600222739698</v>
          </cell>
          <cell r="E2124">
            <v>5.1736164822826503</v>
          </cell>
          <cell r="F2124">
            <v>3.1379999999999999</v>
          </cell>
          <cell r="G2124">
            <v>3.1650999999999998</v>
          </cell>
        </row>
        <row r="2125">
          <cell r="A2125">
            <v>38154</v>
          </cell>
          <cell r="B2125">
            <v>2123</v>
          </cell>
          <cell r="C2125">
            <v>0.15710000000000002</v>
          </cell>
          <cell r="D2125">
            <v>5.4944405600788704</v>
          </cell>
          <cell r="E2125">
            <v>5.1765081613958603</v>
          </cell>
          <cell r="F2125">
            <v>3.1404999999999998</v>
          </cell>
          <cell r="G2125">
            <v>3.1379999999999999</v>
          </cell>
        </row>
        <row r="2126">
          <cell r="A2126">
            <v>38155</v>
          </cell>
          <cell r="B2126">
            <v>2124</v>
          </cell>
          <cell r="C2126">
            <v>0.15710000000000002</v>
          </cell>
          <cell r="D2126">
            <v>5.4976229400512704</v>
          </cell>
          <cell r="E2126">
            <v>5.1794014567494902</v>
          </cell>
          <cell r="F2126">
            <v>3.1280000000000001</v>
          </cell>
          <cell r="G2126">
            <v>3.1404999999999998</v>
          </cell>
        </row>
        <row r="2127">
          <cell r="A2127">
            <v>38156</v>
          </cell>
          <cell r="B2127">
            <v>2125</v>
          </cell>
          <cell r="C2127">
            <v>0.157</v>
          </cell>
          <cell r="D2127">
            <v>5.5008071632581501</v>
          </cell>
          <cell r="E2127">
            <v>5.1822963692469104</v>
          </cell>
          <cell r="F2127">
            <v>3.1387999999999998</v>
          </cell>
          <cell r="G2127">
            <v>3.1280000000000001</v>
          </cell>
        </row>
        <row r="2128">
          <cell r="A2128">
            <v>38159</v>
          </cell>
          <cell r="B2128">
            <v>2126</v>
          </cell>
          <cell r="C2128">
            <v>0.15720000000000001</v>
          </cell>
          <cell r="D2128">
            <v>5.5039913604926696</v>
          </cell>
          <cell r="E2128">
            <v>5.1851911994805402</v>
          </cell>
          <cell r="F2128">
            <v>3.1297999999999999</v>
          </cell>
          <cell r="G2128">
            <v>3.1387999999999998</v>
          </cell>
        </row>
        <row r="2129">
          <cell r="A2129">
            <v>38160</v>
          </cell>
          <cell r="B2129">
            <v>2127</v>
          </cell>
          <cell r="C2129">
            <v>0.15710000000000002</v>
          </cell>
          <cell r="D2129">
            <v>5.5071811986856396</v>
          </cell>
          <cell r="E2129">
            <v>5.18809109932561</v>
          </cell>
          <cell r="F2129">
            <v>3.1341000000000001</v>
          </cell>
          <cell r="G2129">
            <v>3.1297999999999999</v>
          </cell>
        </row>
        <row r="2130">
          <cell r="A2130">
            <v>38161</v>
          </cell>
          <cell r="B2130">
            <v>2128</v>
          </cell>
          <cell r="C2130">
            <v>0.157</v>
          </cell>
          <cell r="D2130">
            <v>5.5103709580359199</v>
          </cell>
          <cell r="E2130">
            <v>5.1909908687075701</v>
          </cell>
          <cell r="F2130">
            <v>3.1257999999999999</v>
          </cell>
          <cell r="G2130">
            <v>3.1341000000000001</v>
          </cell>
        </row>
        <row r="2131">
          <cell r="A2131">
            <v>38162</v>
          </cell>
          <cell r="B2131">
            <v>2129</v>
          </cell>
          <cell r="C2131">
            <v>0.157</v>
          </cell>
          <cell r="D2131">
            <v>5.5135606913686903</v>
          </cell>
          <cell r="E2131">
            <v>5.1938905556877302</v>
          </cell>
          <cell r="F2131">
            <v>3.1030000000000002</v>
          </cell>
          <cell r="G2131">
            <v>3.1257999999999999</v>
          </cell>
        </row>
        <row r="2132">
          <cell r="A2132">
            <v>38163</v>
          </cell>
          <cell r="B2132">
            <v>2130</v>
          </cell>
          <cell r="C2132">
            <v>0.15689999999999998</v>
          </cell>
          <cell r="D2132">
            <v>5.5167522711104997</v>
          </cell>
          <cell r="E2132">
            <v>5.1967918624327503</v>
          </cell>
          <cell r="F2132">
            <v>3.1095999999999999</v>
          </cell>
          <cell r="G2132">
            <v>3.1030000000000002</v>
          </cell>
        </row>
        <row r="2133">
          <cell r="A2133">
            <v>38166</v>
          </cell>
          <cell r="B2133">
            <v>2131</v>
          </cell>
          <cell r="C2133">
            <v>0.157</v>
          </cell>
          <cell r="D2133">
            <v>5.5199438226343798</v>
          </cell>
          <cell r="E2133">
            <v>5.1996930847800202</v>
          </cell>
          <cell r="F2133">
            <v>3.1246999999999998</v>
          </cell>
          <cell r="G2133">
            <v>3.1095999999999999</v>
          </cell>
        </row>
        <row r="2134">
          <cell r="A2134">
            <v>38167</v>
          </cell>
          <cell r="B2134">
            <v>2132</v>
          </cell>
          <cell r="C2134">
            <v>0.157</v>
          </cell>
          <cell r="D2134">
            <v>5.5231390973155499</v>
          </cell>
          <cell r="E2134">
            <v>5.2025976328172101</v>
          </cell>
          <cell r="F2134">
            <v>3.1183000000000001</v>
          </cell>
          <cell r="G2134">
            <v>3.1246999999999998</v>
          </cell>
        </row>
        <row r="2135">
          <cell r="A2135">
            <v>38168</v>
          </cell>
          <cell r="B2135">
            <v>2133</v>
          </cell>
          <cell r="C2135">
            <v>0.15720000000000001</v>
          </cell>
          <cell r="D2135">
            <v>5.5263362216134198</v>
          </cell>
          <cell r="E2135">
            <v>5.2055038033346399</v>
          </cell>
          <cell r="F2135">
            <v>3.1074999999999999</v>
          </cell>
          <cell r="G2135">
            <v>3.1183000000000001</v>
          </cell>
        </row>
        <row r="2136">
          <cell r="A2136">
            <v>38169</v>
          </cell>
          <cell r="B2136">
            <v>2134</v>
          </cell>
          <cell r="C2136">
            <v>0.15709999999999999</v>
          </cell>
          <cell r="D2136">
            <v>5.5295390097706596</v>
          </cell>
          <cell r="E2136">
            <v>5.2084150633233399</v>
          </cell>
          <cell r="F2136">
            <v>3.0747</v>
          </cell>
          <cell r="G2136">
            <v>3.1074999999999999</v>
          </cell>
        </row>
        <row r="2137">
          <cell r="A2137">
            <v>38170</v>
          </cell>
          <cell r="B2137">
            <v>2135</v>
          </cell>
          <cell r="C2137">
            <v>0.15690000000000001</v>
          </cell>
          <cell r="D2137">
            <v>5.53274171876512</v>
          </cell>
          <cell r="E2137">
            <v>5.2113261923378502</v>
          </cell>
          <cell r="F2137">
            <v>3.0501999999999998</v>
          </cell>
          <cell r="G2137">
            <v>3.0747</v>
          </cell>
        </row>
        <row r="2138">
          <cell r="A2138">
            <v>38173</v>
          </cell>
          <cell r="B2138">
            <v>2136</v>
          </cell>
          <cell r="C2138">
            <v>0.15690000000000001</v>
          </cell>
          <cell r="D2138">
            <v>5.5359425205042596</v>
          </cell>
          <cell r="E2138">
            <v>5.2142355287916304</v>
          </cell>
          <cell r="F2138">
            <v>3.0316000000000001</v>
          </cell>
          <cell r="G2138">
            <v>3.0501999999999998</v>
          </cell>
        </row>
        <row r="2139">
          <cell r="A2139">
            <v>38174</v>
          </cell>
          <cell r="B2139">
            <v>2137</v>
          </cell>
          <cell r="C2139">
            <v>0.157</v>
          </cell>
          <cell r="D2139">
            <v>5.5391451739712201</v>
          </cell>
          <cell r="E2139">
            <v>5.2171464894459101</v>
          </cell>
          <cell r="F2139">
            <v>3.0417999999999998</v>
          </cell>
          <cell r="G2139">
            <v>3.0316000000000001</v>
          </cell>
        </row>
        <row r="2140">
          <cell r="A2140">
            <v>38175</v>
          </cell>
          <cell r="B2140">
            <v>2138</v>
          </cell>
          <cell r="C2140">
            <v>0.15690000000000001</v>
          </cell>
          <cell r="D2140">
            <v>5.5423515635466298</v>
          </cell>
          <cell r="E2140">
            <v>5.2200607869531996</v>
          </cell>
          <cell r="F2140">
            <v>3.0367000000000002</v>
          </cell>
          <cell r="G2140">
            <v>3.0417999999999998</v>
          </cell>
        </row>
        <row r="2141">
          <cell r="A2141">
            <v>38176</v>
          </cell>
          <cell r="B2141">
            <v>2139</v>
          </cell>
          <cell r="C2141">
            <v>0.1573</v>
          </cell>
          <cell r="D2141">
            <v>5.5455579247731697</v>
          </cell>
          <cell r="E2141">
            <v>5.2229749996848396</v>
          </cell>
          <cell r="F2141">
            <v>3.0474999999999999</v>
          </cell>
          <cell r="G2141">
            <v>3.0367000000000002</v>
          </cell>
        </row>
        <row r="2142">
          <cell r="A2142">
            <v>38177</v>
          </cell>
          <cell r="B2142">
            <v>2140</v>
          </cell>
          <cell r="C2142">
            <v>0.15770000000000001</v>
          </cell>
          <cell r="D2142">
            <v>5.5487737383581699</v>
          </cell>
          <cell r="E2142">
            <v>5.2258977443733698</v>
          </cell>
          <cell r="F2142">
            <v>3.0428999999999999</v>
          </cell>
          <cell r="G2142">
            <v>3.0474999999999999</v>
          </cell>
        </row>
        <row r="2143">
          <cell r="A2143">
            <v>38180</v>
          </cell>
          <cell r="B2143">
            <v>2141</v>
          </cell>
          <cell r="C2143">
            <v>0.15709999999999999</v>
          </cell>
          <cell r="D2143">
            <v>5.5519990185813297</v>
          </cell>
          <cell r="E2143">
            <v>5.2288290335099603</v>
          </cell>
          <cell r="F2143">
            <v>3.0371000000000001</v>
          </cell>
          <cell r="G2143">
            <v>3.0428999999999999</v>
          </cell>
        </row>
        <row r="2144">
          <cell r="A2144">
            <v>38181</v>
          </cell>
          <cell r="B2144">
            <v>2142</v>
          </cell>
          <cell r="C2144">
            <v>0.15709999999999999</v>
          </cell>
          <cell r="D2144">
            <v>5.5552147364128901</v>
          </cell>
          <cell r="E2144">
            <v>5.2317515724639998</v>
          </cell>
          <cell r="F2144">
            <v>3.0419999999999998</v>
          </cell>
          <cell r="G2144">
            <v>3.0371000000000001</v>
          </cell>
        </row>
        <row r="2145">
          <cell r="A2145">
            <v>38182</v>
          </cell>
          <cell r="B2145">
            <v>2143</v>
          </cell>
          <cell r="C2145">
            <v>0.15690000000000001</v>
          </cell>
          <cell r="D2145">
            <v>5.5584323167882204</v>
          </cell>
          <cell r="E2145">
            <v>5.2346757449068901</v>
          </cell>
          <cell r="F2145">
            <v>3.0284</v>
          </cell>
          <cell r="G2145">
            <v>3.0419999999999998</v>
          </cell>
        </row>
        <row r="2146">
          <cell r="A2146">
            <v>38183</v>
          </cell>
          <cell r="B2146">
            <v>2144</v>
          </cell>
          <cell r="C2146">
            <v>0.15709999999999999</v>
          </cell>
          <cell r="D2146">
            <v>5.56164798105213</v>
          </cell>
          <cell r="E2146">
            <v>5.2375981167574199</v>
          </cell>
          <cell r="F2146">
            <v>3.0215000000000001</v>
          </cell>
          <cell r="G2146">
            <v>3.0284</v>
          </cell>
        </row>
        <row r="2147">
          <cell r="A2147">
            <v>38184</v>
          </cell>
          <cell r="B2147">
            <v>2145</v>
          </cell>
          <cell r="C2147">
            <v>0.157</v>
          </cell>
          <cell r="D2147">
            <v>5.5648692875627601</v>
          </cell>
          <cell r="E2147">
            <v>5.2405255569976203</v>
          </cell>
          <cell r="F2147">
            <v>3.0021</v>
          </cell>
          <cell r="G2147">
            <v>3.0215000000000001</v>
          </cell>
        </row>
        <row r="2148">
          <cell r="A2148">
            <v>38187</v>
          </cell>
          <cell r="B2148">
            <v>2146</v>
          </cell>
          <cell r="C2148">
            <v>0.157</v>
          </cell>
          <cell r="D2148">
            <v>5.5680905677985599</v>
          </cell>
          <cell r="E2148">
            <v>5.2434529140497101</v>
          </cell>
          <cell r="F2148">
            <v>2.9939</v>
          </cell>
          <cell r="G2148">
            <v>3.0021</v>
          </cell>
        </row>
        <row r="2149">
          <cell r="A2149">
            <v>38188</v>
          </cell>
          <cell r="B2149">
            <v>2147</v>
          </cell>
          <cell r="C2149">
            <v>0.157</v>
          </cell>
          <cell r="D2149">
            <v>5.5713137127046402</v>
          </cell>
          <cell r="E2149">
            <v>5.2463819063231503</v>
          </cell>
          <cell r="F2149">
            <v>3.0041000000000002</v>
          </cell>
          <cell r="G2149">
            <v>2.9939</v>
          </cell>
        </row>
        <row r="2150">
          <cell r="A2150">
            <v>38189</v>
          </cell>
          <cell r="B2150">
            <v>2148</v>
          </cell>
          <cell r="C2150">
            <v>0.15709999999999999</v>
          </cell>
          <cell r="D2150">
            <v>5.57453872336038</v>
          </cell>
          <cell r="E2150">
            <v>5.2493125347313798</v>
          </cell>
          <cell r="F2150">
            <v>3.0247000000000002</v>
          </cell>
          <cell r="G2150">
            <v>3.0041000000000002</v>
          </cell>
        </row>
        <row r="2151">
          <cell r="A2151">
            <v>38190</v>
          </cell>
          <cell r="B2151">
            <v>2149</v>
          </cell>
          <cell r="C2151">
            <v>0.15690000000000001</v>
          </cell>
          <cell r="D2151">
            <v>5.5777674961889501</v>
          </cell>
          <cell r="E2151">
            <v>5.2522465224877903</v>
          </cell>
          <cell r="F2151">
            <v>3.0392000000000001</v>
          </cell>
          <cell r="G2151">
            <v>3.0247000000000002</v>
          </cell>
        </row>
        <row r="2152">
          <cell r="A2152">
            <v>38191</v>
          </cell>
          <cell r="B2152">
            <v>2150</v>
          </cell>
          <cell r="C2152">
            <v>0.157</v>
          </cell>
          <cell r="D2152">
            <v>5.58099434624084</v>
          </cell>
          <cell r="E2152">
            <v>5.2551787036079398</v>
          </cell>
          <cell r="F2152">
            <v>3.0465</v>
          </cell>
          <cell r="G2152">
            <v>3.0392000000000001</v>
          </cell>
        </row>
        <row r="2153">
          <cell r="A2153">
            <v>38194</v>
          </cell>
          <cell r="B2153">
            <v>2151</v>
          </cell>
          <cell r="C2153">
            <v>0.15709999999999999</v>
          </cell>
          <cell r="D2153">
            <v>5.5842249606281102</v>
          </cell>
          <cell r="E2153">
            <v>5.2581142459062598</v>
          </cell>
          <cell r="F2153">
            <v>3.0573000000000001</v>
          </cell>
          <cell r="G2153">
            <v>3.0465</v>
          </cell>
        </row>
        <row r="2154">
          <cell r="A2154">
            <v>38195</v>
          </cell>
          <cell r="B2154">
            <v>2152</v>
          </cell>
          <cell r="C2154">
            <v>0.157</v>
          </cell>
          <cell r="D2154">
            <v>5.5874593437253104</v>
          </cell>
          <cell r="E2154">
            <v>5.2610531531855003</v>
          </cell>
          <cell r="F2154">
            <v>3.0670000000000002</v>
          </cell>
          <cell r="G2154">
            <v>3.0573000000000001</v>
          </cell>
        </row>
        <row r="2155">
          <cell r="A2155">
            <v>38196</v>
          </cell>
          <cell r="B2155">
            <v>2153</v>
          </cell>
          <cell r="C2155">
            <v>0.157</v>
          </cell>
          <cell r="D2155">
            <v>5.5906937004410198</v>
          </cell>
          <cell r="E2155">
            <v>5.2639919769507602</v>
          </cell>
          <cell r="F2155">
            <v>3.0556999999999999</v>
          </cell>
          <cell r="G2155">
            <v>3.0670000000000002</v>
          </cell>
        </row>
        <row r="2156">
          <cell r="A2156">
            <v>38197</v>
          </cell>
          <cell r="B2156">
            <v>2154</v>
          </cell>
          <cell r="C2156">
            <v>0.157</v>
          </cell>
          <cell r="D2156">
            <v>5.5939299293964604</v>
          </cell>
          <cell r="E2156">
            <v>5.2669324423426902</v>
          </cell>
          <cell r="F2156">
            <v>3.0373999999999999</v>
          </cell>
          <cell r="G2156">
            <v>3.0556999999999999</v>
          </cell>
        </row>
        <row r="2157">
          <cell r="A2157">
            <v>38198</v>
          </cell>
          <cell r="B2157">
            <v>2155</v>
          </cell>
          <cell r="C2157">
            <v>0.15740000000000001</v>
          </cell>
          <cell r="D2157">
            <v>5.5971680316753902</v>
          </cell>
          <cell r="E2157">
            <v>5.2698745502782902</v>
          </cell>
          <cell r="F2157">
            <v>3.0268000000000002</v>
          </cell>
          <cell r="G2157">
            <v>3.0373999999999999</v>
          </cell>
        </row>
        <row r="2158">
          <cell r="A2158">
            <v>38201</v>
          </cell>
          <cell r="B2158">
            <v>2156</v>
          </cell>
          <cell r="C2158">
            <v>0.1575</v>
          </cell>
          <cell r="D2158">
            <v>5.6004156764824096</v>
          </cell>
          <cell r="E2158">
            <v>5.2728252687127402</v>
          </cell>
          <cell r="F2158">
            <v>3.0466000000000002</v>
          </cell>
          <cell r="G2158">
            <v>3.0268000000000002</v>
          </cell>
        </row>
        <row r="2159">
          <cell r="A2159">
            <v>38202</v>
          </cell>
          <cell r="B2159">
            <v>2157</v>
          </cell>
          <cell r="C2159">
            <v>0.15759999999999999</v>
          </cell>
          <cell r="D2159">
            <v>5.6036671658158603</v>
          </cell>
          <cell r="E2159">
            <v>5.2757794202159403</v>
          </cell>
          <cell r="F2159">
            <v>3.0550000000000002</v>
          </cell>
          <cell r="G2159">
            <v>3.0466000000000002</v>
          </cell>
        </row>
        <row r="2160">
          <cell r="A2160">
            <v>38203</v>
          </cell>
          <cell r="B2160">
            <v>2158</v>
          </cell>
          <cell r="C2160">
            <v>0.15770000000000001</v>
          </cell>
          <cell r="D2160">
            <v>5.6069224481458297</v>
          </cell>
          <cell r="E2160">
            <v>5.2787369577943997</v>
          </cell>
          <cell r="F2160">
            <v>3.0579000000000001</v>
          </cell>
          <cell r="G2160">
            <v>3.0550000000000002</v>
          </cell>
        </row>
        <row r="2161">
          <cell r="A2161">
            <v>38204</v>
          </cell>
          <cell r="B2161">
            <v>2159</v>
          </cell>
          <cell r="C2161">
            <v>0.1578</v>
          </cell>
          <cell r="D2161">
            <v>5.6101815278880398</v>
          </cell>
          <cell r="E2161">
            <v>5.28169788528594</v>
          </cell>
          <cell r="F2161">
            <v>3.0636999999999999</v>
          </cell>
          <cell r="G2161">
            <v>3.0579000000000001</v>
          </cell>
        </row>
        <row r="2162">
          <cell r="A2162">
            <v>38205</v>
          </cell>
          <cell r="B2162">
            <v>2160</v>
          </cell>
          <cell r="C2162">
            <v>0.15770000000000001</v>
          </cell>
          <cell r="D2162">
            <v>5.6134444094646598</v>
          </cell>
          <cell r="E2162">
            <v>5.28466220653387</v>
          </cell>
          <cell r="F2162">
            <v>3.0489000000000002</v>
          </cell>
          <cell r="G2162">
            <v>3.0636999999999999</v>
          </cell>
        </row>
        <row r="2163">
          <cell r="A2163">
            <v>38208</v>
          </cell>
          <cell r="B2163">
            <v>2161</v>
          </cell>
          <cell r="C2163">
            <v>0.15770000000000001</v>
          </cell>
          <cell r="D2163">
            <v>5.6167072801620996</v>
          </cell>
          <cell r="E2163">
            <v>5.2876264575916396</v>
          </cell>
          <cell r="F2163">
            <v>3.0396000000000001</v>
          </cell>
          <cell r="G2163">
            <v>3.0489000000000002</v>
          </cell>
        </row>
        <row r="2164">
          <cell r="A2164">
            <v>38209</v>
          </cell>
          <cell r="B2164">
            <v>2162</v>
          </cell>
          <cell r="C2164">
            <v>0.15759999999999999</v>
          </cell>
          <cell r="D2164">
            <v>5.6199720474357697</v>
          </cell>
          <cell r="E2164">
            <v>5.2905923713449603</v>
          </cell>
          <cell r="F2164">
            <v>3.0280999999999998</v>
          </cell>
          <cell r="G2164">
            <v>3.0396000000000001</v>
          </cell>
        </row>
        <row r="2165">
          <cell r="A2165">
            <v>38210</v>
          </cell>
          <cell r="B2165">
            <v>2163</v>
          </cell>
          <cell r="C2165">
            <v>0.15770000000000001</v>
          </cell>
          <cell r="D2165">
            <v>5.62323680159757</v>
          </cell>
          <cell r="E2165">
            <v>5.2935582128831102</v>
          </cell>
          <cell r="F2165">
            <v>3.0392000000000001</v>
          </cell>
          <cell r="G2165">
            <v>3.0280999999999998</v>
          </cell>
        </row>
        <row r="2166">
          <cell r="A2166">
            <v>38211</v>
          </cell>
          <cell r="B2166">
            <v>2164</v>
          </cell>
          <cell r="C2166">
            <v>0.15759999999999999</v>
          </cell>
          <cell r="D2166">
            <v>5.6265053642208702</v>
          </cell>
          <cell r="E2166">
            <v>5.2965274538522902</v>
          </cell>
          <cell r="F2166">
            <v>3.0306999999999999</v>
          </cell>
          <cell r="G2166">
            <v>3.0392000000000001</v>
          </cell>
        </row>
        <row r="2167">
          <cell r="A2167">
            <v>38212</v>
          </cell>
          <cell r="B2167">
            <v>2165</v>
          </cell>
          <cell r="C2167">
            <v>0.1575</v>
          </cell>
          <cell r="D2167">
            <v>5.6297739137170497</v>
          </cell>
          <cell r="E2167">
            <v>5.2994966225252798</v>
          </cell>
          <cell r="F2167">
            <v>3.0234999999999999</v>
          </cell>
          <cell r="G2167">
            <v>3.0306999999999999</v>
          </cell>
        </row>
        <row r="2168">
          <cell r="A2168">
            <v>38215</v>
          </cell>
          <cell r="B2168">
            <v>2166</v>
          </cell>
          <cell r="C2168">
            <v>0.15759999999999999</v>
          </cell>
          <cell r="D2168">
            <v>5.63304244785588</v>
          </cell>
          <cell r="E2168">
            <v>5.3024657169131704</v>
          </cell>
          <cell r="F2168">
            <v>3.0146000000000002</v>
          </cell>
          <cell r="G2168">
            <v>3.0234999999999999</v>
          </cell>
        </row>
        <row r="2169">
          <cell r="A2169">
            <v>38216</v>
          </cell>
          <cell r="B2169">
            <v>2167</v>
          </cell>
          <cell r="C2169">
            <v>0.1575</v>
          </cell>
          <cell r="D2169">
            <v>5.6363147948746901</v>
          </cell>
          <cell r="E2169">
            <v>5.3054382145039902</v>
          </cell>
          <cell r="F2169">
            <v>2.9988999999999999</v>
          </cell>
          <cell r="G2169">
            <v>3.0146000000000002</v>
          </cell>
        </row>
        <row r="2170">
          <cell r="A2170">
            <v>38217</v>
          </cell>
          <cell r="B2170">
            <v>2168</v>
          </cell>
          <cell r="C2170">
            <v>0.1573</v>
          </cell>
          <cell r="D2170">
            <v>5.6395871265183004</v>
          </cell>
          <cell r="E2170">
            <v>5.3084106377264204</v>
          </cell>
          <cell r="F2170">
            <v>2.9922</v>
          </cell>
          <cell r="G2170">
            <v>2.9988999999999999</v>
          </cell>
        </row>
        <row r="2171">
          <cell r="A2171">
            <v>38218</v>
          </cell>
          <cell r="B2171">
            <v>2169</v>
          </cell>
          <cell r="C2171">
            <v>0.15740000000000001</v>
          </cell>
          <cell r="D2171">
            <v>5.6428574666970999</v>
          </cell>
          <cell r="E2171">
            <v>5.3113811916725702</v>
          </cell>
          <cell r="F2171">
            <v>2.9792999999999998</v>
          </cell>
          <cell r="G2171">
            <v>2.9922</v>
          </cell>
        </row>
        <row r="2172">
          <cell r="A2172">
            <v>38219</v>
          </cell>
          <cell r="B2172">
            <v>2170</v>
          </cell>
          <cell r="C2172">
            <v>0.15740000000000001</v>
          </cell>
          <cell r="D2172">
            <v>5.646131621885</v>
          </cell>
          <cell r="E2172">
            <v>5.3143551505866098</v>
          </cell>
          <cell r="F2172">
            <v>2.9742000000000002</v>
          </cell>
          <cell r="G2172">
            <v>2.9792999999999998</v>
          </cell>
        </row>
        <row r="2173">
          <cell r="A2173">
            <v>38222</v>
          </cell>
          <cell r="B2173">
            <v>2171</v>
          </cell>
          <cell r="C2173">
            <v>0.15770000000000001</v>
          </cell>
          <cell r="D2173">
            <v>5.6494076768359696</v>
          </cell>
          <cell r="E2173">
            <v>5.3173307746855203</v>
          </cell>
          <cell r="F2173">
            <v>2.9687000000000001</v>
          </cell>
          <cell r="G2173">
            <v>2.9742000000000002</v>
          </cell>
        </row>
        <row r="2174">
          <cell r="A2174">
            <v>38223</v>
          </cell>
          <cell r="B2174">
            <v>2172</v>
          </cell>
          <cell r="C2174">
            <v>0.15770000000000001</v>
          </cell>
          <cell r="D2174">
            <v>5.6526914515422098</v>
          </cell>
          <cell r="E2174">
            <v>5.3203133500625999</v>
          </cell>
          <cell r="F2174">
            <v>2.9575999999999998</v>
          </cell>
          <cell r="G2174">
            <v>2.9687000000000001</v>
          </cell>
        </row>
        <row r="2175">
          <cell r="A2175">
            <v>38224</v>
          </cell>
          <cell r="B2175">
            <v>2173</v>
          </cell>
          <cell r="C2175">
            <v>0.15740000000000001</v>
          </cell>
          <cell r="D2175">
            <v>5.6559771349753296</v>
          </cell>
          <cell r="E2175">
            <v>5.3232975984136299</v>
          </cell>
          <cell r="F2175">
            <v>2.9512</v>
          </cell>
          <cell r="G2175">
            <v>2.9575999999999998</v>
          </cell>
        </row>
        <row r="2176">
          <cell r="A2176">
            <v>38225</v>
          </cell>
          <cell r="B2176">
            <v>2174</v>
          </cell>
          <cell r="C2176">
            <v>0.15740000000000001</v>
          </cell>
          <cell r="D2176">
            <v>5.65925890258836</v>
          </cell>
          <cell r="E2176">
            <v>5.3262782295853599</v>
          </cell>
          <cell r="F2176">
            <v>2.9540999999999999</v>
          </cell>
          <cell r="G2176">
            <v>2.9512</v>
          </cell>
        </row>
        <row r="2177">
          <cell r="A2177">
            <v>38226</v>
          </cell>
          <cell r="B2177">
            <v>2175</v>
          </cell>
          <cell r="C2177">
            <v>0.1578</v>
          </cell>
          <cell r="D2177">
            <v>5.6625425743814102</v>
          </cell>
          <cell r="E2177">
            <v>5.3292605296779101</v>
          </cell>
          <cell r="F2177">
            <v>2.9571000000000001</v>
          </cell>
          <cell r="G2177">
            <v>2.9540999999999999</v>
          </cell>
        </row>
        <row r="2178">
          <cell r="A2178">
            <v>38229</v>
          </cell>
          <cell r="B2178">
            <v>2176</v>
          </cell>
          <cell r="C2178">
            <v>0.15809999999999999</v>
          </cell>
          <cell r="D2178">
            <v>5.66583590914267</v>
          </cell>
          <cell r="E2178">
            <v>5.3322515451746302</v>
          </cell>
          <cell r="F2178">
            <v>2.9487999999999999</v>
          </cell>
          <cell r="G2178">
            <v>2.9571000000000001</v>
          </cell>
        </row>
        <row r="2179">
          <cell r="A2179">
            <v>38230</v>
          </cell>
          <cell r="B2179">
            <v>2177</v>
          </cell>
          <cell r="C2179">
            <v>0.15820000000000001</v>
          </cell>
          <cell r="D2179">
            <v>5.6691369951184098</v>
          </cell>
          <cell r="E2179">
            <v>5.3352495393522696</v>
          </cell>
          <cell r="F2179">
            <v>2.9338000000000002</v>
          </cell>
          <cell r="G2179">
            <v>2.9487999999999999</v>
          </cell>
        </row>
        <row r="2180">
          <cell r="A2180">
            <v>38231</v>
          </cell>
          <cell r="B2180">
            <v>2178</v>
          </cell>
          <cell r="C2180">
            <v>0.15790000000000001</v>
          </cell>
          <cell r="D2180">
            <v>5.6724419886038202</v>
          </cell>
          <cell r="E2180">
            <v>5.3382510210965499</v>
          </cell>
          <cell r="F2180">
            <v>2.9298000000000002</v>
          </cell>
          <cell r="G2180">
            <v>2.9338000000000002</v>
          </cell>
        </row>
        <row r="2181">
          <cell r="A2181">
            <v>38232</v>
          </cell>
          <cell r="B2181">
            <v>2179</v>
          </cell>
          <cell r="C2181">
            <v>0.15809999999999999</v>
          </cell>
          <cell r="D2181">
            <v>5.6757430662190904</v>
          </cell>
          <cell r="E2181">
            <v>5.3412488854469196</v>
          </cell>
          <cell r="F2181">
            <v>2.9361000000000002</v>
          </cell>
          <cell r="G2181">
            <v>2.9298000000000002</v>
          </cell>
        </row>
        <row r="2182">
          <cell r="A2182">
            <v>38233</v>
          </cell>
          <cell r="B2182">
            <v>2180</v>
          </cell>
          <cell r="C2182">
            <v>0.1578</v>
          </cell>
          <cell r="D2182">
            <v>5.6790499244017596</v>
          </cell>
          <cell r="E2182">
            <v>5.3442519382707099</v>
          </cell>
          <cell r="F2182">
            <v>2.9289000000000001</v>
          </cell>
          <cell r="G2182">
            <v>2.9361000000000002</v>
          </cell>
        </row>
        <row r="2183">
          <cell r="A2183">
            <v>38236</v>
          </cell>
          <cell r="B2183">
            <v>2181</v>
          </cell>
          <cell r="C2183">
            <v>0.15790000000000001</v>
          </cell>
          <cell r="D2183">
            <v>5.6823528598377901</v>
          </cell>
          <cell r="E2183">
            <v>5.3472513676055504</v>
          </cell>
          <cell r="F2183">
            <v>2.9142000000000001</v>
          </cell>
          <cell r="G2183">
            <v>2.9289000000000001</v>
          </cell>
        </row>
        <row r="2184">
          <cell r="A2184">
            <v>38238</v>
          </cell>
          <cell r="B2184">
            <v>2182</v>
          </cell>
          <cell r="C2184">
            <v>0.158</v>
          </cell>
          <cell r="D2184">
            <v>5.6856597050845696</v>
          </cell>
          <cell r="E2184">
            <v>5.3502542863862601</v>
          </cell>
          <cell r="F2184">
            <v>2.9014000000000002</v>
          </cell>
          <cell r="G2184">
            <v>2.9142000000000001</v>
          </cell>
        </row>
        <row r="2185">
          <cell r="A2185">
            <v>38239</v>
          </cell>
          <cell r="B2185">
            <v>2183</v>
          </cell>
          <cell r="C2185">
            <v>0.1578</v>
          </cell>
          <cell r="D2185">
            <v>5.6889704078742396</v>
          </cell>
          <cell r="E2185">
            <v>5.3532606469697903</v>
          </cell>
          <cell r="F2185">
            <v>2.9028</v>
          </cell>
          <cell r="G2185">
            <v>2.9014000000000002</v>
          </cell>
        </row>
        <row r="2186">
          <cell r="A2186">
            <v>38240</v>
          </cell>
          <cell r="B2186">
            <v>2184</v>
          </cell>
          <cell r="C2186">
            <v>0.15809999999999999</v>
          </cell>
          <cell r="D2186">
            <v>5.69227911306346</v>
          </cell>
          <cell r="E2186">
            <v>5.3562651323883399</v>
          </cell>
          <cell r="F2186">
            <v>2.8988</v>
          </cell>
          <cell r="G2186">
            <v>2.9028</v>
          </cell>
        </row>
        <row r="2187">
          <cell r="A2187">
            <v>38243</v>
          </cell>
          <cell r="B2187">
            <v>2185</v>
          </cell>
          <cell r="C2187">
            <v>0.15859999999999999</v>
          </cell>
          <cell r="D2187">
            <v>5.6955956056431001</v>
          </cell>
          <cell r="E2187">
            <v>5.3592766279160298</v>
          </cell>
          <cell r="F2187">
            <v>2.9060000000000001</v>
          </cell>
          <cell r="G2187">
            <v>2.8988</v>
          </cell>
        </row>
        <row r="2188">
          <cell r="A2188">
            <v>38244</v>
          </cell>
          <cell r="B2188">
            <v>2186</v>
          </cell>
          <cell r="C2188">
            <v>0.15870000000000001</v>
          </cell>
          <cell r="D2188">
            <v>5.6989238269352596</v>
          </cell>
          <cell r="E2188">
            <v>5.3622987119481396</v>
          </cell>
          <cell r="F2188">
            <v>2.9125000000000001</v>
          </cell>
          <cell r="G2188">
            <v>2.9060000000000001</v>
          </cell>
        </row>
        <row r="2189">
          <cell r="A2189">
            <v>38245</v>
          </cell>
          <cell r="B2189">
            <v>2187</v>
          </cell>
          <cell r="C2189">
            <v>0.15890000000000001</v>
          </cell>
          <cell r="D2189">
            <v>5.7022559307076301</v>
          </cell>
          <cell r="E2189">
            <v>5.3653242594968402</v>
          </cell>
          <cell r="F2189">
            <v>2.9041999999999999</v>
          </cell>
          <cell r="G2189">
            <v>2.9125000000000001</v>
          </cell>
        </row>
        <row r="2190">
          <cell r="A2190">
            <v>38246</v>
          </cell>
          <cell r="B2190">
            <v>2188</v>
          </cell>
          <cell r="C2190">
            <v>0.16159999999999999</v>
          </cell>
          <cell r="D2190">
            <v>5.7055938602617902</v>
          </cell>
          <cell r="E2190">
            <v>5.3683550348634599</v>
          </cell>
          <cell r="F2190">
            <v>2.8892000000000002</v>
          </cell>
          <cell r="G2190">
            <v>2.9041999999999999</v>
          </cell>
        </row>
        <row r="2191">
          <cell r="A2191">
            <v>38247</v>
          </cell>
          <cell r="B2191">
            <v>2189</v>
          </cell>
          <cell r="C2191">
            <v>0.1615</v>
          </cell>
          <cell r="D2191">
            <v>5.7089864634270402</v>
          </cell>
          <cell r="E2191">
            <v>5.3714353897351899</v>
          </cell>
          <cell r="F2191">
            <v>2.8744000000000001</v>
          </cell>
          <cell r="G2191">
            <v>2.8892000000000002</v>
          </cell>
        </row>
        <row r="2192">
          <cell r="A2192">
            <v>38250</v>
          </cell>
          <cell r="B2192">
            <v>2190</v>
          </cell>
          <cell r="D2192">
            <v>5.7123791428126598</v>
          </cell>
          <cell r="E2192">
            <v>5.3745157497424296</v>
          </cell>
          <cell r="G2192">
            <v>2.8744000000000001</v>
          </cell>
        </row>
        <row r="2193">
          <cell r="A2193">
            <v>38251</v>
          </cell>
          <cell r="B2193">
            <v>2191</v>
          </cell>
          <cell r="D2193">
            <v>5.7123791428126598</v>
          </cell>
          <cell r="E2193">
            <v>5.3745157497424296</v>
          </cell>
          <cell r="G2193">
            <v>0</v>
          </cell>
        </row>
        <row r="2194">
          <cell r="A2194">
            <v>38252</v>
          </cell>
          <cell r="B2194">
            <v>2192</v>
          </cell>
          <cell r="D2194">
            <v>5.7123791428126598</v>
          </cell>
          <cell r="E2194">
            <v>5.3745157497424296</v>
          </cell>
          <cell r="G2194">
            <v>0</v>
          </cell>
        </row>
        <row r="2195">
          <cell r="A2195">
            <v>38253</v>
          </cell>
          <cell r="B2195">
            <v>2193</v>
          </cell>
          <cell r="D2195">
            <v>5.7123791428126598</v>
          </cell>
          <cell r="E2195">
            <v>5.3745157497424296</v>
          </cell>
          <cell r="G2195">
            <v>0</v>
          </cell>
        </row>
        <row r="2196">
          <cell r="A2196">
            <v>38254</v>
          </cell>
          <cell r="B2196">
            <v>2194</v>
          </cell>
          <cell r="D2196">
            <v>5.7123791428126598</v>
          </cell>
          <cell r="E2196">
            <v>5.3745157497424296</v>
          </cell>
          <cell r="G2196">
            <v>0</v>
          </cell>
        </row>
        <row r="2197">
          <cell r="A2197">
            <v>38257</v>
          </cell>
          <cell r="B2197">
            <v>2195</v>
          </cell>
          <cell r="D2197">
            <v>5.7123791428126598</v>
          </cell>
          <cell r="E2197">
            <v>5.3745157497424296</v>
          </cell>
          <cell r="G2197">
            <v>0</v>
          </cell>
        </row>
        <row r="2198">
          <cell r="A2198">
            <v>38258</v>
          </cell>
          <cell r="B2198">
            <v>2196</v>
          </cell>
          <cell r="D2198">
            <v>5.7123791428126598</v>
          </cell>
          <cell r="E2198">
            <v>5.3745157497424296</v>
          </cell>
          <cell r="G2198">
            <v>0</v>
          </cell>
        </row>
        <row r="2199">
          <cell r="A2199">
            <v>38259</v>
          </cell>
          <cell r="B2199">
            <v>2197</v>
          </cell>
          <cell r="D2199">
            <v>5.7123791428126598</v>
          </cell>
          <cell r="E2199">
            <v>5.3745157497424296</v>
          </cell>
          <cell r="G2199">
            <v>0</v>
          </cell>
        </row>
        <row r="2200">
          <cell r="A2200">
            <v>38260</v>
          </cell>
          <cell r="B2200">
            <v>2198</v>
          </cell>
          <cell r="D2200">
            <v>5.7123791428126598</v>
          </cell>
          <cell r="E2200">
            <v>5.3745157497424296</v>
          </cell>
          <cell r="G2200">
            <v>0</v>
          </cell>
        </row>
        <row r="2201">
          <cell r="A2201">
            <v>38261</v>
          </cell>
          <cell r="B2201">
            <v>2199</v>
          </cell>
          <cell r="D2201">
            <v>5.7123791428126598</v>
          </cell>
          <cell r="E2201">
            <v>5.3745157497424296</v>
          </cell>
          <cell r="G2201">
            <v>0</v>
          </cell>
        </row>
        <row r="2202">
          <cell r="A2202">
            <v>38264</v>
          </cell>
          <cell r="B2202">
            <v>2200</v>
          </cell>
          <cell r="D2202">
            <v>5.7123791428126598</v>
          </cell>
          <cell r="E2202">
            <v>5.3745157497424296</v>
          </cell>
          <cell r="G2202">
            <v>0</v>
          </cell>
        </row>
        <row r="2203">
          <cell r="A2203">
            <v>38265</v>
          </cell>
          <cell r="B2203">
            <v>2201</v>
          </cell>
          <cell r="D2203">
            <v>5.7123791428126598</v>
          </cell>
          <cell r="E2203">
            <v>5.3745157497424296</v>
          </cell>
          <cell r="G2203">
            <v>0</v>
          </cell>
        </row>
        <row r="2204">
          <cell r="A2204">
            <v>38266</v>
          </cell>
          <cell r="B2204">
            <v>2202</v>
          </cell>
          <cell r="D2204">
            <v>5.7123791428126598</v>
          </cell>
          <cell r="E2204">
            <v>5.3745157497424296</v>
          </cell>
          <cell r="G2204">
            <v>0</v>
          </cell>
        </row>
        <row r="2205">
          <cell r="A2205">
            <v>38267</v>
          </cell>
          <cell r="B2205">
            <v>2203</v>
          </cell>
          <cell r="D2205">
            <v>5.7123791428126598</v>
          </cell>
          <cell r="E2205">
            <v>5.3745157497424296</v>
          </cell>
          <cell r="G2205">
            <v>0</v>
          </cell>
        </row>
        <row r="2206">
          <cell r="A2206">
            <v>38268</v>
          </cell>
          <cell r="B2206">
            <v>2204</v>
          </cell>
          <cell r="D2206">
            <v>5.7123791428126598</v>
          </cell>
          <cell r="E2206">
            <v>5.3745157497424296</v>
          </cell>
          <cell r="G2206">
            <v>0</v>
          </cell>
        </row>
        <row r="2207">
          <cell r="A2207">
            <v>38271</v>
          </cell>
          <cell r="B2207">
            <v>2205</v>
          </cell>
          <cell r="D2207">
            <v>5.7123791428126598</v>
          </cell>
          <cell r="E2207">
            <v>5.3745157497424296</v>
          </cell>
          <cell r="G2207">
            <v>0</v>
          </cell>
        </row>
        <row r="2208">
          <cell r="A2208">
            <v>38273</v>
          </cell>
          <cell r="B2208">
            <v>2206</v>
          </cell>
          <cell r="D2208">
            <v>5.7123791428126598</v>
          </cell>
          <cell r="E2208">
            <v>5.3745157497424296</v>
          </cell>
          <cell r="G2208">
            <v>0</v>
          </cell>
        </row>
        <row r="2209">
          <cell r="A2209">
            <v>38274</v>
          </cell>
          <cell r="B2209">
            <v>2207</v>
          </cell>
          <cell r="D2209">
            <v>5.7123791428126598</v>
          </cell>
          <cell r="E2209">
            <v>5.3745157497424296</v>
          </cell>
          <cell r="G2209">
            <v>0</v>
          </cell>
        </row>
        <row r="2210">
          <cell r="A2210">
            <v>38275</v>
          </cell>
          <cell r="B2210">
            <v>2208</v>
          </cell>
          <cell r="D2210">
            <v>5.7123791428126598</v>
          </cell>
          <cell r="E2210">
            <v>5.3745157497424296</v>
          </cell>
          <cell r="G2210">
            <v>0</v>
          </cell>
        </row>
        <row r="2211">
          <cell r="A2211">
            <v>38278</v>
          </cell>
          <cell r="B2211">
            <v>2209</v>
          </cell>
          <cell r="D2211">
            <v>5.7123791428126598</v>
          </cell>
          <cell r="E2211">
            <v>5.3745157497424296</v>
          </cell>
          <cell r="G2211">
            <v>0</v>
          </cell>
        </row>
        <row r="2212">
          <cell r="A2212">
            <v>38279</v>
          </cell>
          <cell r="B2212">
            <v>2210</v>
          </cell>
          <cell r="D2212">
            <v>5.7123791428126598</v>
          </cell>
          <cell r="E2212">
            <v>5.3745157497424296</v>
          </cell>
          <cell r="G2212">
            <v>0</v>
          </cell>
        </row>
        <row r="2213">
          <cell r="A2213">
            <v>38280</v>
          </cell>
          <cell r="B2213">
            <v>2211</v>
          </cell>
          <cell r="D2213">
            <v>5.7123791428126598</v>
          </cell>
          <cell r="E2213">
            <v>5.3745157497424296</v>
          </cell>
          <cell r="G2213">
            <v>0</v>
          </cell>
        </row>
        <row r="2214">
          <cell r="A2214">
            <v>38281</v>
          </cell>
          <cell r="B2214">
            <v>2212</v>
          </cell>
          <cell r="D2214">
            <v>5.7123791428126598</v>
          </cell>
          <cell r="E2214">
            <v>5.3745157497424296</v>
          </cell>
          <cell r="G2214">
            <v>0</v>
          </cell>
        </row>
        <row r="2215">
          <cell r="A2215">
            <v>38282</v>
          </cell>
          <cell r="B2215">
            <v>2213</v>
          </cell>
          <cell r="D2215">
            <v>5.7123791428126598</v>
          </cell>
          <cell r="E2215">
            <v>5.3745157497424296</v>
          </cell>
          <cell r="G2215">
            <v>0</v>
          </cell>
        </row>
        <row r="2216">
          <cell r="A2216">
            <v>38285</v>
          </cell>
          <cell r="B2216">
            <v>2214</v>
          </cell>
          <cell r="D2216">
            <v>5.7123791428126598</v>
          </cell>
          <cell r="E2216">
            <v>5.3745157497424296</v>
          </cell>
          <cell r="G2216">
            <v>0</v>
          </cell>
        </row>
        <row r="2217">
          <cell r="A2217">
            <v>38286</v>
          </cell>
          <cell r="B2217">
            <v>2215</v>
          </cell>
          <cell r="D2217">
            <v>5.7123791428126598</v>
          </cell>
          <cell r="E2217">
            <v>5.3745157497424296</v>
          </cell>
          <cell r="G2217">
            <v>0</v>
          </cell>
        </row>
        <row r="2218">
          <cell r="A2218">
            <v>38287</v>
          </cell>
          <cell r="B2218">
            <v>2216</v>
          </cell>
          <cell r="D2218">
            <v>5.7123791428126598</v>
          </cell>
          <cell r="E2218">
            <v>5.3745157497424296</v>
          </cell>
          <cell r="G2218">
            <v>0</v>
          </cell>
        </row>
        <row r="2219">
          <cell r="A2219">
            <v>38288</v>
          </cell>
          <cell r="B2219">
            <v>2217</v>
          </cell>
          <cell r="D2219">
            <v>5.7123791428126598</v>
          </cell>
          <cell r="E2219">
            <v>5.3745157497424296</v>
          </cell>
          <cell r="G2219">
            <v>0</v>
          </cell>
        </row>
        <row r="2220">
          <cell r="A2220">
            <v>38289</v>
          </cell>
          <cell r="B2220">
            <v>2218</v>
          </cell>
          <cell r="D2220">
            <v>5.7123791428126598</v>
          </cell>
          <cell r="E2220">
            <v>5.3745157497424296</v>
          </cell>
          <cell r="G2220">
            <v>0</v>
          </cell>
        </row>
        <row r="2221">
          <cell r="A2221">
            <v>38292</v>
          </cell>
          <cell r="B2221">
            <v>2219</v>
          </cell>
          <cell r="D2221">
            <v>5.7123791428126598</v>
          </cell>
          <cell r="E2221">
            <v>5.3745157497424296</v>
          </cell>
          <cell r="G2221">
            <v>0</v>
          </cell>
        </row>
        <row r="2222">
          <cell r="A2222">
            <v>38294</v>
          </cell>
          <cell r="B2222">
            <v>2220</v>
          </cell>
          <cell r="D2222">
            <v>5.7123791428126598</v>
          </cell>
          <cell r="E2222">
            <v>5.3745157497424296</v>
          </cell>
          <cell r="G2222">
            <v>0</v>
          </cell>
        </row>
        <row r="2223">
          <cell r="A2223">
            <v>38295</v>
          </cell>
          <cell r="B2223">
            <v>2221</v>
          </cell>
          <cell r="D2223">
            <v>5.7123791428126598</v>
          </cell>
          <cell r="E2223">
            <v>5.3745157497424296</v>
          </cell>
          <cell r="G2223">
            <v>0</v>
          </cell>
        </row>
        <row r="2224">
          <cell r="A2224">
            <v>38296</v>
          </cell>
          <cell r="B2224">
            <v>2222</v>
          </cell>
          <cell r="D2224">
            <v>5.7123791428126598</v>
          </cell>
          <cell r="E2224">
            <v>5.3745157497424296</v>
          </cell>
          <cell r="G2224">
            <v>0</v>
          </cell>
        </row>
        <row r="2225">
          <cell r="A2225">
            <v>38299</v>
          </cell>
          <cell r="B2225">
            <v>2223</v>
          </cell>
          <cell r="D2225">
            <v>5.7123791428126598</v>
          </cell>
          <cell r="E2225">
            <v>5.3745157497424296</v>
          </cell>
          <cell r="G2225">
            <v>0</v>
          </cell>
        </row>
        <row r="2226">
          <cell r="A2226">
            <v>38300</v>
          </cell>
          <cell r="B2226">
            <v>2224</v>
          </cell>
          <cell r="D2226">
            <v>5.7123791428126598</v>
          </cell>
          <cell r="E2226">
            <v>5.3745157497424296</v>
          </cell>
          <cell r="G2226">
            <v>0</v>
          </cell>
        </row>
        <row r="2227">
          <cell r="A2227">
            <v>38301</v>
          </cell>
          <cell r="B2227">
            <v>2225</v>
          </cell>
          <cell r="D2227">
            <v>5.7123791428126598</v>
          </cell>
          <cell r="E2227">
            <v>5.3745157497424296</v>
          </cell>
          <cell r="G2227">
            <v>0</v>
          </cell>
        </row>
        <row r="2228">
          <cell r="A2228">
            <v>38302</v>
          </cell>
          <cell r="B2228">
            <v>2226</v>
          </cell>
          <cell r="D2228">
            <v>5.7123791428126598</v>
          </cell>
          <cell r="E2228">
            <v>5.3745157497424296</v>
          </cell>
          <cell r="G2228">
            <v>0</v>
          </cell>
        </row>
        <row r="2229">
          <cell r="A2229">
            <v>38303</v>
          </cell>
          <cell r="B2229">
            <v>2227</v>
          </cell>
          <cell r="D2229">
            <v>5.7123791428126598</v>
          </cell>
          <cell r="E2229">
            <v>5.3745157497424296</v>
          </cell>
          <cell r="G2229">
            <v>0</v>
          </cell>
        </row>
        <row r="2230">
          <cell r="A2230">
            <v>38307</v>
          </cell>
          <cell r="B2230">
            <v>2228</v>
          </cell>
          <cell r="D2230">
            <v>5.7123791428126598</v>
          </cell>
          <cell r="E2230">
            <v>5.3745157497424296</v>
          </cell>
          <cell r="G2230">
            <v>0</v>
          </cell>
        </row>
        <row r="2231">
          <cell r="A2231">
            <v>38308</v>
          </cell>
          <cell r="B2231">
            <v>2229</v>
          </cell>
          <cell r="D2231">
            <v>5.7123791428126598</v>
          </cell>
          <cell r="E2231">
            <v>5.3745157497424296</v>
          </cell>
          <cell r="G2231">
            <v>0</v>
          </cell>
        </row>
        <row r="2232">
          <cell r="A2232">
            <v>38309</v>
          </cell>
          <cell r="B2232">
            <v>2230</v>
          </cell>
          <cell r="D2232">
            <v>5.7123791428126598</v>
          </cell>
          <cell r="E2232">
            <v>5.3745157497424296</v>
          </cell>
          <cell r="G2232">
            <v>0</v>
          </cell>
        </row>
        <row r="2233">
          <cell r="A2233">
            <v>38310</v>
          </cell>
          <cell r="B2233">
            <v>2231</v>
          </cell>
          <cell r="D2233">
            <v>5.7123791428126598</v>
          </cell>
          <cell r="E2233">
            <v>5.3745157497424296</v>
          </cell>
          <cell r="G2233">
            <v>0</v>
          </cell>
        </row>
        <row r="2234">
          <cell r="A2234">
            <v>38313</v>
          </cell>
          <cell r="B2234">
            <v>2232</v>
          </cell>
          <cell r="D2234">
            <v>5.7123791428126598</v>
          </cell>
          <cell r="E2234">
            <v>5.3745157497424296</v>
          </cell>
          <cell r="G2234">
            <v>0</v>
          </cell>
        </row>
        <row r="2235">
          <cell r="A2235">
            <v>38314</v>
          </cell>
          <cell r="B2235">
            <v>2233</v>
          </cell>
          <cell r="D2235">
            <v>5.7123791428126598</v>
          </cell>
          <cell r="E2235">
            <v>5.3745157497424296</v>
          </cell>
          <cell r="G2235">
            <v>0</v>
          </cell>
        </row>
        <row r="2236">
          <cell r="A2236">
            <v>38315</v>
          </cell>
          <cell r="B2236">
            <v>2234</v>
          </cell>
          <cell r="D2236">
            <v>5.7123791428126598</v>
          </cell>
          <cell r="E2236">
            <v>5.3745157497424296</v>
          </cell>
          <cell r="G2236">
            <v>0</v>
          </cell>
        </row>
        <row r="2237">
          <cell r="A2237">
            <v>38316</v>
          </cell>
          <cell r="B2237">
            <v>2235</v>
          </cell>
          <cell r="D2237">
            <v>5.7123791428126598</v>
          </cell>
          <cell r="E2237">
            <v>5.3745157497424296</v>
          </cell>
          <cell r="G2237">
            <v>0</v>
          </cell>
        </row>
        <row r="2238">
          <cell r="A2238">
            <v>38317</v>
          </cell>
          <cell r="B2238">
            <v>2236</v>
          </cell>
          <cell r="D2238">
            <v>5.7123791428126598</v>
          </cell>
          <cell r="E2238">
            <v>5.3745157497424296</v>
          </cell>
          <cell r="G2238">
            <v>0</v>
          </cell>
        </row>
        <row r="2239">
          <cell r="A2239">
            <v>38320</v>
          </cell>
          <cell r="B2239">
            <v>2237</v>
          </cell>
          <cell r="D2239">
            <v>5.7123791428126598</v>
          </cell>
          <cell r="E2239">
            <v>5.3745157497424296</v>
          </cell>
          <cell r="G2239">
            <v>0</v>
          </cell>
        </row>
        <row r="2240">
          <cell r="A2240">
            <v>38321</v>
          </cell>
          <cell r="B2240">
            <v>2238</v>
          </cell>
          <cell r="D2240">
            <v>5.7123791428126598</v>
          </cell>
          <cell r="E2240">
            <v>5.3745157497424296</v>
          </cell>
          <cell r="G2240">
            <v>0</v>
          </cell>
        </row>
        <row r="2241">
          <cell r="A2241">
            <v>38322</v>
          </cell>
          <cell r="B2241">
            <v>2239</v>
          </cell>
          <cell r="D2241">
            <v>5.7123791428126598</v>
          </cell>
          <cell r="E2241">
            <v>5.3745157497424296</v>
          </cell>
          <cell r="G2241">
            <v>0</v>
          </cell>
        </row>
        <row r="2242">
          <cell r="A2242">
            <v>38323</v>
          </cell>
          <cell r="B2242">
            <v>2240</v>
          </cell>
          <cell r="D2242">
            <v>5.7123791428126598</v>
          </cell>
          <cell r="E2242">
            <v>5.3745157497424296</v>
          </cell>
          <cell r="G2242">
            <v>0</v>
          </cell>
        </row>
        <row r="2243">
          <cell r="A2243">
            <v>38324</v>
          </cell>
          <cell r="B2243">
            <v>2241</v>
          </cell>
          <cell r="D2243">
            <v>5.7123791428126598</v>
          </cell>
          <cell r="E2243">
            <v>5.3745157497424296</v>
          </cell>
          <cell r="G2243">
            <v>0</v>
          </cell>
        </row>
        <row r="2244">
          <cell r="A2244">
            <v>38327</v>
          </cell>
          <cell r="B2244">
            <v>2242</v>
          </cell>
          <cell r="D2244">
            <v>5.7123791428126598</v>
          </cell>
          <cell r="E2244">
            <v>5.3745157497424296</v>
          </cell>
          <cell r="G2244">
            <v>0</v>
          </cell>
        </row>
        <row r="2245">
          <cell r="A2245">
            <v>38328</v>
          </cell>
          <cell r="B2245">
            <v>2243</v>
          </cell>
          <cell r="D2245">
            <v>5.7123791428126598</v>
          </cell>
          <cell r="E2245">
            <v>5.3745157497424296</v>
          </cell>
          <cell r="G2245">
            <v>0</v>
          </cell>
        </row>
        <row r="2246">
          <cell r="A2246">
            <v>38329</v>
          </cell>
          <cell r="B2246">
            <v>2244</v>
          </cell>
          <cell r="D2246">
            <v>5.7123791428126598</v>
          </cell>
          <cell r="E2246">
            <v>5.3745157497424296</v>
          </cell>
          <cell r="G2246">
            <v>0</v>
          </cell>
        </row>
        <row r="2247">
          <cell r="A2247">
            <v>38330</v>
          </cell>
          <cell r="B2247">
            <v>2245</v>
          </cell>
          <cell r="D2247">
            <v>5.7123791428126598</v>
          </cell>
          <cell r="E2247">
            <v>5.3745157497424296</v>
          </cell>
          <cell r="G2247">
            <v>0</v>
          </cell>
        </row>
        <row r="2248">
          <cell r="A2248">
            <v>38331</v>
          </cell>
          <cell r="B2248">
            <v>2246</v>
          </cell>
          <cell r="D2248">
            <v>5.7123791428126598</v>
          </cell>
          <cell r="E2248">
            <v>5.3745157497424296</v>
          </cell>
          <cell r="G2248">
            <v>0</v>
          </cell>
        </row>
        <row r="2249">
          <cell r="A2249">
            <v>38334</v>
          </cell>
          <cell r="B2249">
            <v>2247</v>
          </cell>
          <cell r="D2249">
            <v>5.7123791428126598</v>
          </cell>
          <cell r="E2249">
            <v>5.3745157497424296</v>
          </cell>
          <cell r="G2249">
            <v>0</v>
          </cell>
        </row>
        <row r="2250">
          <cell r="A2250">
            <v>38335</v>
          </cell>
          <cell r="B2250">
            <v>2248</v>
          </cell>
          <cell r="D2250">
            <v>5.7123791428126598</v>
          </cell>
          <cell r="E2250">
            <v>5.3745157497424296</v>
          </cell>
          <cell r="G2250">
            <v>0</v>
          </cell>
        </row>
        <row r="2251">
          <cell r="A2251">
            <v>38336</v>
          </cell>
          <cell r="B2251">
            <v>2249</v>
          </cell>
          <cell r="D2251">
            <v>5.7123791428126598</v>
          </cell>
          <cell r="E2251">
            <v>5.3745157497424296</v>
          </cell>
          <cell r="G2251">
            <v>0</v>
          </cell>
        </row>
        <row r="2252">
          <cell r="A2252">
            <v>38337</v>
          </cell>
          <cell r="B2252">
            <v>2250</v>
          </cell>
          <cell r="D2252">
            <v>5.7123791428126598</v>
          </cell>
          <cell r="E2252">
            <v>5.3745157497424296</v>
          </cell>
          <cell r="G2252">
            <v>0</v>
          </cell>
        </row>
        <row r="2253">
          <cell r="A2253">
            <v>38338</v>
          </cell>
          <cell r="B2253">
            <v>2251</v>
          </cell>
          <cell r="D2253">
            <v>5.7123791428126598</v>
          </cell>
          <cell r="E2253">
            <v>5.3745157497424296</v>
          </cell>
          <cell r="G2253">
            <v>0</v>
          </cell>
        </row>
        <row r="2254">
          <cell r="A2254">
            <v>38341</v>
          </cell>
          <cell r="B2254">
            <v>2252</v>
          </cell>
          <cell r="D2254">
            <v>5.7123791428126598</v>
          </cell>
          <cell r="E2254">
            <v>5.3745157497424296</v>
          </cell>
          <cell r="G2254">
            <v>0</v>
          </cell>
        </row>
        <row r="2255">
          <cell r="A2255">
            <v>38342</v>
          </cell>
          <cell r="B2255">
            <v>2253</v>
          </cell>
          <cell r="D2255">
            <v>5.7123791428126598</v>
          </cell>
          <cell r="E2255">
            <v>5.3745157497424296</v>
          </cell>
          <cell r="G2255">
            <v>0</v>
          </cell>
        </row>
        <row r="2256">
          <cell r="A2256">
            <v>38343</v>
          </cell>
          <cell r="B2256">
            <v>2254</v>
          </cell>
          <cell r="D2256">
            <v>5.7123791428126598</v>
          </cell>
          <cell r="E2256">
            <v>5.3745157497424296</v>
          </cell>
          <cell r="G2256">
            <v>0</v>
          </cell>
        </row>
        <row r="2257">
          <cell r="A2257">
            <v>38344</v>
          </cell>
          <cell r="B2257">
            <v>2255</v>
          </cell>
          <cell r="D2257">
            <v>5.7123791428126598</v>
          </cell>
          <cell r="E2257">
            <v>5.3745157497424296</v>
          </cell>
          <cell r="G2257">
            <v>0</v>
          </cell>
        </row>
        <row r="2258">
          <cell r="A2258">
            <v>38345</v>
          </cell>
          <cell r="B2258">
            <v>2256</v>
          </cell>
          <cell r="D2258">
            <v>5.7123791428126598</v>
          </cell>
          <cell r="E2258">
            <v>5.3745157497424296</v>
          </cell>
          <cell r="G2258">
            <v>0</v>
          </cell>
        </row>
        <row r="2259">
          <cell r="A2259">
            <v>38348</v>
          </cell>
          <cell r="B2259">
            <v>2257</v>
          </cell>
          <cell r="D2259">
            <v>5.7123791428126598</v>
          </cell>
          <cell r="E2259">
            <v>5.3745157497424296</v>
          </cell>
          <cell r="G2259">
            <v>0</v>
          </cell>
        </row>
        <row r="2260">
          <cell r="A2260">
            <v>38349</v>
          </cell>
          <cell r="B2260">
            <v>2258</v>
          </cell>
          <cell r="D2260">
            <v>5.7123791428126598</v>
          </cell>
          <cell r="E2260">
            <v>5.3745157497424296</v>
          </cell>
          <cell r="G2260">
            <v>0</v>
          </cell>
        </row>
        <row r="2261">
          <cell r="A2261">
            <v>38350</v>
          </cell>
          <cell r="B2261">
            <v>2259</v>
          </cell>
          <cell r="D2261">
            <v>5.7123791428126598</v>
          </cell>
          <cell r="E2261">
            <v>5.3745157497424296</v>
          </cell>
          <cell r="G2261">
            <v>0</v>
          </cell>
        </row>
        <row r="2262">
          <cell r="A2262">
            <v>38351</v>
          </cell>
          <cell r="B2262">
            <v>2260</v>
          </cell>
          <cell r="D2262">
            <v>5.7123791428126598</v>
          </cell>
          <cell r="E2262">
            <v>5.3745157497424296</v>
          </cell>
          <cell r="G2262">
            <v>0</v>
          </cell>
        </row>
        <row r="2263">
          <cell r="A2263">
            <v>38352</v>
          </cell>
          <cell r="B2263">
            <v>2261</v>
          </cell>
          <cell r="D2263">
            <v>5.7123791428126598</v>
          </cell>
          <cell r="E2263">
            <v>5.3745157497424296</v>
          </cell>
          <cell r="G2263">
            <v>0</v>
          </cell>
        </row>
        <row r="2264">
          <cell r="A2264">
            <v>38355</v>
          </cell>
          <cell r="B2264">
            <v>2262</v>
          </cell>
          <cell r="D2264">
            <v>5.7123791428126598</v>
          </cell>
          <cell r="E2264">
            <v>5.3745157497424296</v>
          </cell>
          <cell r="G2264">
            <v>0</v>
          </cell>
        </row>
        <row r="2265">
          <cell r="A2265">
            <v>38356</v>
          </cell>
          <cell r="B2265">
            <v>2263</v>
          </cell>
          <cell r="D2265">
            <v>5.7123791428126598</v>
          </cell>
          <cell r="E2265">
            <v>5.3745157497424296</v>
          </cell>
          <cell r="G2265">
            <v>0</v>
          </cell>
        </row>
        <row r="2266">
          <cell r="A2266">
            <v>38357</v>
          </cell>
          <cell r="B2266">
            <v>2264</v>
          </cell>
          <cell r="D2266">
            <v>5.7123791428126598</v>
          </cell>
          <cell r="E2266">
            <v>5.3745157497424296</v>
          </cell>
          <cell r="G2266">
            <v>0</v>
          </cell>
        </row>
        <row r="2267">
          <cell r="A2267">
            <v>38358</v>
          </cell>
          <cell r="B2267">
            <v>2265</v>
          </cell>
          <cell r="D2267">
            <v>5.7123791428126598</v>
          </cell>
          <cell r="E2267">
            <v>5.3745157497424296</v>
          </cell>
          <cell r="G2267">
            <v>0</v>
          </cell>
        </row>
        <row r="2268">
          <cell r="A2268">
            <v>38359</v>
          </cell>
          <cell r="B2268">
            <v>2266</v>
          </cell>
          <cell r="D2268">
            <v>5.7123791428126598</v>
          </cell>
          <cell r="E2268">
            <v>5.3745157497424296</v>
          </cell>
          <cell r="G2268">
            <v>0</v>
          </cell>
        </row>
        <row r="2269">
          <cell r="A2269">
            <v>38362</v>
          </cell>
          <cell r="B2269">
            <v>2267</v>
          </cell>
          <cell r="D2269">
            <v>5.7123791428126598</v>
          </cell>
          <cell r="E2269">
            <v>5.3745157497424296</v>
          </cell>
          <cell r="G2269">
            <v>0</v>
          </cell>
        </row>
        <row r="2270">
          <cell r="A2270">
            <v>38363</v>
          </cell>
          <cell r="B2270">
            <v>2268</v>
          </cell>
          <cell r="D2270">
            <v>5.7123791428126598</v>
          </cell>
          <cell r="E2270">
            <v>5.3745157497424296</v>
          </cell>
          <cell r="G2270">
            <v>0</v>
          </cell>
        </row>
        <row r="2271">
          <cell r="A2271">
            <v>38364</v>
          </cell>
          <cell r="B2271">
            <v>2269</v>
          </cell>
          <cell r="D2271">
            <v>5.7123791428126598</v>
          </cell>
          <cell r="E2271">
            <v>5.3745157497424296</v>
          </cell>
          <cell r="G2271">
            <v>0</v>
          </cell>
        </row>
        <row r="2272">
          <cell r="A2272">
            <v>38365</v>
          </cell>
          <cell r="B2272">
            <v>2270</v>
          </cell>
          <cell r="D2272">
            <v>5.7123791428126598</v>
          </cell>
          <cell r="E2272">
            <v>5.3745157497424296</v>
          </cell>
          <cell r="G2272">
            <v>0</v>
          </cell>
        </row>
        <row r="2273">
          <cell r="A2273">
            <v>38366</v>
          </cell>
          <cell r="B2273">
            <v>2271</v>
          </cell>
          <cell r="D2273">
            <v>5.7123791428126598</v>
          </cell>
          <cell r="E2273">
            <v>5.3745157497424296</v>
          </cell>
          <cell r="G2273">
            <v>0</v>
          </cell>
        </row>
        <row r="2274">
          <cell r="A2274">
            <v>38369</v>
          </cell>
          <cell r="B2274">
            <v>2272</v>
          </cell>
          <cell r="D2274">
            <v>5.7123791428126598</v>
          </cell>
          <cell r="E2274">
            <v>5.3745157497424296</v>
          </cell>
          <cell r="G2274">
            <v>0</v>
          </cell>
        </row>
        <row r="2275">
          <cell r="A2275">
            <v>38370</v>
          </cell>
          <cell r="B2275">
            <v>2273</v>
          </cell>
          <cell r="D2275">
            <v>5.7123791428126598</v>
          </cell>
          <cell r="E2275">
            <v>5.3745157497424296</v>
          </cell>
          <cell r="G2275">
            <v>0</v>
          </cell>
        </row>
        <row r="2276">
          <cell r="A2276">
            <v>38371</v>
          </cell>
          <cell r="B2276">
            <v>2274</v>
          </cell>
          <cell r="D2276">
            <v>5.7123791428126598</v>
          </cell>
          <cell r="E2276">
            <v>5.3745157497424296</v>
          </cell>
          <cell r="G2276">
            <v>0</v>
          </cell>
        </row>
        <row r="2277">
          <cell r="A2277">
            <v>38372</v>
          </cell>
          <cell r="B2277">
            <v>2275</v>
          </cell>
          <cell r="D2277">
            <v>5.7123791428126598</v>
          </cell>
          <cell r="E2277">
            <v>5.3745157497424296</v>
          </cell>
          <cell r="G2277">
            <v>0</v>
          </cell>
        </row>
        <row r="2278">
          <cell r="A2278">
            <v>38373</v>
          </cell>
          <cell r="B2278">
            <v>2276</v>
          </cell>
          <cell r="D2278">
            <v>5.7123791428126598</v>
          </cell>
          <cell r="E2278">
            <v>5.3745157497424296</v>
          </cell>
          <cell r="G2278">
            <v>0</v>
          </cell>
        </row>
        <row r="2279">
          <cell r="A2279">
            <v>38376</v>
          </cell>
          <cell r="B2279">
            <v>2277</v>
          </cell>
          <cell r="D2279">
            <v>5.7123791428126598</v>
          </cell>
          <cell r="E2279">
            <v>5.3745157497424296</v>
          </cell>
          <cell r="G2279">
            <v>0</v>
          </cell>
        </row>
        <row r="2280">
          <cell r="A2280">
            <v>38377</v>
          </cell>
          <cell r="B2280">
            <v>2278</v>
          </cell>
          <cell r="D2280">
            <v>5.7123791428126598</v>
          </cell>
          <cell r="E2280">
            <v>5.3745157497424296</v>
          </cell>
          <cell r="G2280">
            <v>0</v>
          </cell>
        </row>
        <row r="2281">
          <cell r="A2281">
            <v>38378</v>
          </cell>
          <cell r="B2281">
            <v>2279</v>
          </cell>
          <cell r="D2281">
            <v>5.7123791428126598</v>
          </cell>
          <cell r="E2281">
            <v>5.3745157497424296</v>
          </cell>
          <cell r="G2281">
            <v>0</v>
          </cell>
        </row>
        <row r="2282">
          <cell r="A2282">
            <v>38379</v>
          </cell>
          <cell r="B2282">
            <v>2280</v>
          </cell>
          <cell r="D2282">
            <v>5.7123791428126598</v>
          </cell>
          <cell r="E2282">
            <v>5.3745157497424296</v>
          </cell>
          <cell r="G2282">
            <v>0</v>
          </cell>
        </row>
        <row r="2283">
          <cell r="A2283">
            <v>38380</v>
          </cell>
          <cell r="B2283">
            <v>2281</v>
          </cell>
          <cell r="D2283">
            <v>5.7123791428126598</v>
          </cell>
          <cell r="E2283">
            <v>5.3745157497424296</v>
          </cell>
          <cell r="G2283">
            <v>0</v>
          </cell>
        </row>
        <row r="2284">
          <cell r="A2284">
            <v>38383</v>
          </cell>
          <cell r="B2284">
            <v>2282</v>
          </cell>
          <cell r="D2284">
            <v>5.7123791428126598</v>
          </cell>
          <cell r="E2284">
            <v>5.3745157497424296</v>
          </cell>
          <cell r="G2284">
            <v>0</v>
          </cell>
        </row>
        <row r="2285">
          <cell r="A2285">
            <v>38384</v>
          </cell>
          <cell r="B2285">
            <v>2283</v>
          </cell>
          <cell r="D2285">
            <v>5.7123791428126598</v>
          </cell>
          <cell r="E2285">
            <v>5.3745157497424296</v>
          </cell>
          <cell r="G2285">
            <v>0</v>
          </cell>
        </row>
        <row r="2286">
          <cell r="A2286">
            <v>38385</v>
          </cell>
          <cell r="B2286">
            <v>2284</v>
          </cell>
          <cell r="D2286">
            <v>5.7123791428126598</v>
          </cell>
          <cell r="E2286">
            <v>5.3745157497424296</v>
          </cell>
          <cell r="G2286">
            <v>0</v>
          </cell>
        </row>
        <row r="2287">
          <cell r="A2287">
            <v>38386</v>
          </cell>
          <cell r="B2287">
            <v>2285</v>
          </cell>
          <cell r="D2287">
            <v>5.7123791428126598</v>
          </cell>
          <cell r="E2287">
            <v>5.3745157497424296</v>
          </cell>
          <cell r="G2287">
            <v>0</v>
          </cell>
        </row>
        <row r="2288">
          <cell r="A2288">
            <v>38387</v>
          </cell>
          <cell r="B2288">
            <v>2286</v>
          </cell>
          <cell r="D2288">
            <v>5.7123791428126598</v>
          </cell>
          <cell r="E2288">
            <v>5.3745157497424296</v>
          </cell>
          <cell r="G2288">
            <v>0</v>
          </cell>
        </row>
        <row r="2289">
          <cell r="A2289">
            <v>38392</v>
          </cell>
          <cell r="B2289">
            <v>2287</v>
          </cell>
          <cell r="D2289">
            <v>5.7123791428126598</v>
          </cell>
          <cell r="E2289">
            <v>5.3745157497424296</v>
          </cell>
          <cell r="G2289">
            <v>0</v>
          </cell>
        </row>
        <row r="2290">
          <cell r="A2290">
            <v>38393</v>
          </cell>
          <cell r="B2290">
            <v>2288</v>
          </cell>
          <cell r="D2290">
            <v>5.7123791428126598</v>
          </cell>
          <cell r="E2290">
            <v>5.3745157497424296</v>
          </cell>
          <cell r="G2290">
            <v>0</v>
          </cell>
        </row>
        <row r="2291">
          <cell r="A2291">
            <v>38394</v>
          </cell>
          <cell r="B2291">
            <v>2289</v>
          </cell>
          <cell r="D2291">
            <v>5.7123791428126598</v>
          </cell>
          <cell r="E2291">
            <v>5.3745157497424296</v>
          </cell>
          <cell r="G2291">
            <v>0</v>
          </cell>
        </row>
        <row r="2292">
          <cell r="A2292">
            <v>38397</v>
          </cell>
          <cell r="B2292">
            <v>2290</v>
          </cell>
          <cell r="D2292">
            <v>5.7123791428126598</v>
          </cell>
          <cell r="E2292">
            <v>5.3745157497424296</v>
          </cell>
          <cell r="G2292">
            <v>0</v>
          </cell>
        </row>
        <row r="2293">
          <cell r="A2293">
            <v>38398</v>
          </cell>
          <cell r="B2293">
            <v>2291</v>
          </cell>
          <cell r="D2293">
            <v>5.7123791428126598</v>
          </cell>
          <cell r="E2293">
            <v>5.3745157497424296</v>
          </cell>
          <cell r="G2293">
            <v>0</v>
          </cell>
        </row>
        <row r="2294">
          <cell r="A2294">
            <v>38399</v>
          </cell>
          <cell r="B2294">
            <v>2292</v>
          </cell>
          <cell r="D2294">
            <v>5.7123791428126598</v>
          </cell>
          <cell r="E2294">
            <v>5.3745157497424296</v>
          </cell>
          <cell r="G2294">
            <v>0</v>
          </cell>
        </row>
        <row r="2295">
          <cell r="A2295">
            <v>38400</v>
          </cell>
          <cell r="B2295">
            <v>2293</v>
          </cell>
          <cell r="D2295">
            <v>5.7123791428126598</v>
          </cell>
          <cell r="E2295">
            <v>5.3745157497424296</v>
          </cell>
          <cell r="G2295">
            <v>0</v>
          </cell>
        </row>
        <row r="2296">
          <cell r="A2296">
            <v>38401</v>
          </cell>
          <cell r="B2296">
            <v>2294</v>
          </cell>
          <cell r="D2296">
            <v>5.7123791428126598</v>
          </cell>
          <cell r="E2296">
            <v>5.3745157497424296</v>
          </cell>
          <cell r="G2296">
            <v>0</v>
          </cell>
        </row>
        <row r="2297">
          <cell r="A2297">
            <v>38404</v>
          </cell>
          <cell r="B2297">
            <v>2295</v>
          </cell>
          <cell r="D2297">
            <v>5.7123791428126598</v>
          </cell>
          <cell r="E2297">
            <v>5.3745157497424296</v>
          </cell>
          <cell r="G2297">
            <v>0</v>
          </cell>
        </row>
        <row r="2298">
          <cell r="A2298">
            <v>38405</v>
          </cell>
          <cell r="B2298">
            <v>2296</v>
          </cell>
          <cell r="D2298">
            <v>5.7123791428126598</v>
          </cell>
          <cell r="E2298">
            <v>5.3745157497424296</v>
          </cell>
          <cell r="G2298">
            <v>0</v>
          </cell>
        </row>
        <row r="2299">
          <cell r="A2299">
            <v>38406</v>
          </cell>
          <cell r="B2299">
            <v>2297</v>
          </cell>
          <cell r="D2299">
            <v>5.7123791428126598</v>
          </cell>
          <cell r="E2299">
            <v>5.3745157497424296</v>
          </cell>
          <cell r="G2299">
            <v>0</v>
          </cell>
        </row>
        <row r="2300">
          <cell r="A2300">
            <v>38407</v>
          </cell>
          <cell r="B2300">
            <v>2298</v>
          </cell>
          <cell r="D2300">
            <v>5.7123791428126598</v>
          </cell>
          <cell r="E2300">
            <v>5.3745157497424296</v>
          </cell>
          <cell r="G2300">
            <v>0</v>
          </cell>
        </row>
        <row r="2301">
          <cell r="A2301">
            <v>38408</v>
          </cell>
          <cell r="B2301">
            <v>2299</v>
          </cell>
          <cell r="D2301">
            <v>5.7123791428126598</v>
          </cell>
          <cell r="E2301">
            <v>5.3745157497424296</v>
          </cell>
          <cell r="G2301">
            <v>0</v>
          </cell>
        </row>
        <row r="2302">
          <cell r="A2302">
            <v>38411</v>
          </cell>
          <cell r="B2302">
            <v>2300</v>
          </cell>
          <cell r="D2302">
            <v>5.7123791428126598</v>
          </cell>
          <cell r="E2302">
            <v>5.3745157497424296</v>
          </cell>
          <cell r="G2302">
            <v>0</v>
          </cell>
        </row>
        <row r="2303">
          <cell r="A2303">
            <v>38412</v>
          </cell>
          <cell r="B2303">
            <v>2301</v>
          </cell>
          <cell r="D2303">
            <v>5.7123791428126598</v>
          </cell>
          <cell r="E2303">
            <v>5.3745157497424296</v>
          </cell>
          <cell r="G2303">
            <v>0</v>
          </cell>
        </row>
        <row r="2304">
          <cell r="A2304">
            <v>38413</v>
          </cell>
          <cell r="B2304">
            <v>2302</v>
          </cell>
          <cell r="D2304">
            <v>5.7123791428126598</v>
          </cell>
          <cell r="E2304">
            <v>5.3745157497424296</v>
          </cell>
          <cell r="G2304">
            <v>0</v>
          </cell>
        </row>
        <row r="2305">
          <cell r="A2305">
            <v>38414</v>
          </cell>
          <cell r="B2305">
            <v>2303</v>
          </cell>
          <cell r="D2305">
            <v>5.7123791428126598</v>
          </cell>
          <cell r="E2305">
            <v>5.3745157497424296</v>
          </cell>
          <cell r="G2305">
            <v>0</v>
          </cell>
        </row>
        <row r="2306">
          <cell r="A2306">
            <v>38415</v>
          </cell>
          <cell r="B2306">
            <v>2304</v>
          </cell>
          <cell r="D2306">
            <v>5.7123791428126598</v>
          </cell>
          <cell r="E2306">
            <v>5.3745157497424296</v>
          </cell>
          <cell r="G2306">
            <v>0</v>
          </cell>
        </row>
        <row r="2307">
          <cell r="A2307">
            <v>38418</v>
          </cell>
          <cell r="B2307">
            <v>2305</v>
          </cell>
          <cell r="D2307">
            <v>5.7123791428126598</v>
          </cell>
          <cell r="E2307">
            <v>5.3745157497424296</v>
          </cell>
          <cell r="G2307">
            <v>0</v>
          </cell>
        </row>
        <row r="2308">
          <cell r="A2308">
            <v>38419</v>
          </cell>
          <cell r="B2308">
            <v>2306</v>
          </cell>
          <cell r="D2308">
            <v>5.7123791428126598</v>
          </cell>
          <cell r="E2308">
            <v>5.3745157497424296</v>
          </cell>
          <cell r="G2308">
            <v>0</v>
          </cell>
        </row>
        <row r="2309">
          <cell r="A2309">
            <v>38420</v>
          </cell>
          <cell r="B2309">
            <v>2307</v>
          </cell>
          <cell r="D2309">
            <v>5.7123791428126598</v>
          </cell>
          <cell r="E2309">
            <v>5.3745157497424296</v>
          </cell>
          <cell r="G2309">
            <v>0</v>
          </cell>
        </row>
        <row r="2310">
          <cell r="A2310">
            <v>38421</v>
          </cell>
          <cell r="B2310">
            <v>2308</v>
          </cell>
          <cell r="D2310">
            <v>5.7123791428126598</v>
          </cell>
          <cell r="E2310">
            <v>5.3745157497424296</v>
          </cell>
          <cell r="G2310">
            <v>0</v>
          </cell>
        </row>
        <row r="2311">
          <cell r="A2311">
            <v>38422</v>
          </cell>
          <cell r="B2311">
            <v>2309</v>
          </cell>
          <cell r="D2311">
            <v>5.7123791428126598</v>
          </cell>
          <cell r="E2311">
            <v>5.3745157497424296</v>
          </cell>
          <cell r="G2311">
            <v>0</v>
          </cell>
        </row>
        <row r="2312">
          <cell r="A2312">
            <v>38425</v>
          </cell>
          <cell r="B2312">
            <v>2310</v>
          </cell>
          <cell r="D2312">
            <v>5.7123791428126598</v>
          </cell>
          <cell r="E2312">
            <v>5.3745157497424296</v>
          </cell>
          <cell r="G2312">
            <v>0</v>
          </cell>
        </row>
        <row r="2313">
          <cell r="A2313">
            <v>38426</v>
          </cell>
          <cell r="B2313">
            <v>2311</v>
          </cell>
          <cell r="D2313">
            <v>5.7123791428126598</v>
          </cell>
          <cell r="E2313">
            <v>5.3745157497424296</v>
          </cell>
          <cell r="G2313">
            <v>0</v>
          </cell>
        </row>
        <row r="2314">
          <cell r="A2314">
            <v>38427</v>
          </cell>
          <cell r="B2314">
            <v>2312</v>
          </cell>
          <cell r="D2314">
            <v>5.7123791428126598</v>
          </cell>
          <cell r="E2314">
            <v>5.3745157497424296</v>
          </cell>
          <cell r="G2314">
            <v>0</v>
          </cell>
        </row>
        <row r="2315">
          <cell r="A2315">
            <v>38428</v>
          </cell>
          <cell r="B2315">
            <v>2313</v>
          </cell>
          <cell r="D2315">
            <v>5.7123791428126598</v>
          </cell>
          <cell r="E2315">
            <v>5.3745157497424296</v>
          </cell>
          <cell r="G2315">
            <v>0</v>
          </cell>
        </row>
        <row r="2316">
          <cell r="A2316">
            <v>38429</v>
          </cell>
          <cell r="B2316">
            <v>2314</v>
          </cell>
          <cell r="D2316">
            <v>5.7123791428126598</v>
          </cell>
          <cell r="E2316">
            <v>5.3745157497424296</v>
          </cell>
          <cell r="G2316">
            <v>0</v>
          </cell>
        </row>
        <row r="2317">
          <cell r="A2317">
            <v>38432</v>
          </cell>
          <cell r="B2317">
            <v>2315</v>
          </cell>
          <cell r="D2317">
            <v>5.7123791428126598</v>
          </cell>
          <cell r="E2317">
            <v>5.3745157497424296</v>
          </cell>
          <cell r="G2317">
            <v>0</v>
          </cell>
        </row>
        <row r="2318">
          <cell r="A2318">
            <v>38433</v>
          </cell>
          <cell r="B2318">
            <v>2316</v>
          </cell>
          <cell r="D2318">
            <v>5.7123791428126598</v>
          </cell>
          <cell r="E2318">
            <v>5.3745157497424296</v>
          </cell>
          <cell r="G2318">
            <v>0</v>
          </cell>
        </row>
        <row r="2319">
          <cell r="A2319">
            <v>38434</v>
          </cell>
          <cell r="B2319">
            <v>2317</v>
          </cell>
          <cell r="D2319">
            <v>5.7123791428126598</v>
          </cell>
          <cell r="E2319">
            <v>5.3745157497424296</v>
          </cell>
          <cell r="G2319">
            <v>0</v>
          </cell>
        </row>
        <row r="2320">
          <cell r="A2320">
            <v>38435</v>
          </cell>
          <cell r="B2320">
            <v>2318</v>
          </cell>
          <cell r="D2320">
            <v>5.7123791428126598</v>
          </cell>
          <cell r="E2320">
            <v>5.3745157497424296</v>
          </cell>
          <cell r="G2320">
            <v>0</v>
          </cell>
        </row>
        <row r="2321">
          <cell r="A2321">
            <v>38439</v>
          </cell>
          <cell r="B2321">
            <v>2319</v>
          </cell>
          <cell r="D2321">
            <v>5.7123791428126598</v>
          </cell>
          <cell r="E2321">
            <v>5.3745157497424296</v>
          </cell>
          <cell r="G2321">
            <v>0</v>
          </cell>
        </row>
        <row r="2322">
          <cell r="A2322">
            <v>38440</v>
          </cell>
          <cell r="B2322">
            <v>2320</v>
          </cell>
          <cell r="D2322">
            <v>5.7123791428126598</v>
          </cell>
          <cell r="E2322">
            <v>5.3745157497424296</v>
          </cell>
          <cell r="G2322">
            <v>0</v>
          </cell>
        </row>
        <row r="2323">
          <cell r="A2323">
            <v>38441</v>
          </cell>
          <cell r="B2323">
            <v>2321</v>
          </cell>
          <cell r="D2323">
            <v>5.7123791428126598</v>
          </cell>
          <cell r="E2323">
            <v>5.3745157497424296</v>
          </cell>
          <cell r="G2323">
            <v>0</v>
          </cell>
        </row>
        <row r="2324">
          <cell r="A2324">
            <v>38442</v>
          </cell>
          <cell r="B2324">
            <v>2322</v>
          </cell>
          <cell r="D2324">
            <v>5.7123791428126598</v>
          </cell>
          <cell r="E2324">
            <v>5.3745157497424296</v>
          </cell>
          <cell r="G2324">
            <v>0</v>
          </cell>
        </row>
        <row r="2325">
          <cell r="A2325">
            <v>38443</v>
          </cell>
          <cell r="B2325">
            <v>2323</v>
          </cell>
          <cell r="D2325">
            <v>5.7123791428126598</v>
          </cell>
          <cell r="E2325">
            <v>5.3745157497424296</v>
          </cell>
          <cell r="G2325">
            <v>0</v>
          </cell>
        </row>
        <row r="2326">
          <cell r="A2326">
            <v>38446</v>
          </cell>
          <cell r="B2326">
            <v>2324</v>
          </cell>
          <cell r="D2326">
            <v>5.7123791428126598</v>
          </cell>
          <cell r="E2326">
            <v>5.3745157497424296</v>
          </cell>
          <cell r="G2326">
            <v>0</v>
          </cell>
        </row>
        <row r="2327">
          <cell r="A2327">
            <v>38447</v>
          </cell>
          <cell r="B2327">
            <v>2325</v>
          </cell>
          <cell r="D2327">
            <v>5.7123791428126598</v>
          </cell>
          <cell r="E2327">
            <v>5.3745157497424296</v>
          </cell>
          <cell r="G2327">
            <v>0</v>
          </cell>
        </row>
        <row r="2328">
          <cell r="A2328">
            <v>38448</v>
          </cell>
          <cell r="B2328">
            <v>2326</v>
          </cell>
          <cell r="D2328">
            <v>5.7123791428126598</v>
          </cell>
          <cell r="E2328">
            <v>5.3745157497424296</v>
          </cell>
          <cell r="G2328">
            <v>0</v>
          </cell>
        </row>
        <row r="2329">
          <cell r="A2329">
            <v>38449</v>
          </cell>
          <cell r="B2329">
            <v>2327</v>
          </cell>
          <cell r="D2329">
            <v>5.7123791428126598</v>
          </cell>
          <cell r="E2329">
            <v>5.3745157497424296</v>
          </cell>
          <cell r="G2329">
            <v>0</v>
          </cell>
        </row>
        <row r="2330">
          <cell r="A2330">
            <v>38450</v>
          </cell>
          <cell r="B2330">
            <v>2328</v>
          </cell>
          <cell r="D2330">
            <v>5.7123791428126598</v>
          </cell>
          <cell r="E2330">
            <v>5.3745157497424296</v>
          </cell>
          <cell r="G2330">
            <v>0</v>
          </cell>
        </row>
        <row r="2331">
          <cell r="A2331">
            <v>38453</v>
          </cell>
          <cell r="B2331">
            <v>2329</v>
          </cell>
          <cell r="D2331">
            <v>5.7123791428126598</v>
          </cell>
          <cell r="E2331">
            <v>5.3745157497424296</v>
          </cell>
          <cell r="G2331">
            <v>0</v>
          </cell>
        </row>
        <row r="2332">
          <cell r="A2332">
            <v>38454</v>
          </cell>
          <cell r="B2332">
            <v>2330</v>
          </cell>
          <cell r="D2332">
            <v>5.7123791428126598</v>
          </cell>
          <cell r="E2332">
            <v>5.3745157497424296</v>
          </cell>
          <cell r="G2332">
            <v>0</v>
          </cell>
        </row>
        <row r="2333">
          <cell r="A2333">
            <v>38455</v>
          </cell>
          <cell r="B2333">
            <v>2331</v>
          </cell>
          <cell r="D2333">
            <v>5.7123791428126598</v>
          </cell>
          <cell r="E2333">
            <v>5.3745157497424296</v>
          </cell>
          <cell r="G2333">
            <v>0</v>
          </cell>
        </row>
        <row r="2334">
          <cell r="A2334">
            <v>38456</v>
          </cell>
          <cell r="B2334">
            <v>2332</v>
          </cell>
          <cell r="D2334">
            <v>5.7123791428126598</v>
          </cell>
          <cell r="E2334">
            <v>5.3745157497424296</v>
          </cell>
          <cell r="G2334">
            <v>0</v>
          </cell>
        </row>
        <row r="2335">
          <cell r="A2335">
            <v>38457</v>
          </cell>
          <cell r="B2335">
            <v>2333</v>
          </cell>
          <cell r="D2335">
            <v>5.7123791428126598</v>
          </cell>
          <cell r="E2335">
            <v>5.3745157497424296</v>
          </cell>
          <cell r="G2335">
            <v>0</v>
          </cell>
        </row>
        <row r="2336">
          <cell r="A2336">
            <v>38460</v>
          </cell>
          <cell r="B2336">
            <v>2334</v>
          </cell>
          <cell r="D2336">
            <v>5.7123791428126598</v>
          </cell>
          <cell r="E2336">
            <v>5.3745157497424296</v>
          </cell>
          <cell r="G2336">
            <v>0</v>
          </cell>
        </row>
        <row r="2337">
          <cell r="A2337">
            <v>38461</v>
          </cell>
          <cell r="B2337">
            <v>2335</v>
          </cell>
          <cell r="D2337">
            <v>5.7123791428126598</v>
          </cell>
          <cell r="E2337">
            <v>5.3745157497424296</v>
          </cell>
          <cell r="G2337">
            <v>0</v>
          </cell>
        </row>
        <row r="2338">
          <cell r="A2338">
            <v>38462</v>
          </cell>
          <cell r="B2338">
            <v>2336</v>
          </cell>
          <cell r="D2338">
            <v>5.7123791428126598</v>
          </cell>
          <cell r="E2338">
            <v>5.3745157497424296</v>
          </cell>
          <cell r="G2338">
            <v>0</v>
          </cell>
        </row>
        <row r="2339">
          <cell r="A2339">
            <v>38464</v>
          </cell>
          <cell r="B2339">
            <v>2337</v>
          </cell>
          <cell r="D2339">
            <v>5.7123791428126598</v>
          </cell>
          <cell r="E2339">
            <v>5.3745157497424296</v>
          </cell>
          <cell r="G2339">
            <v>0</v>
          </cell>
        </row>
        <row r="2340">
          <cell r="A2340">
            <v>38467</v>
          </cell>
          <cell r="B2340">
            <v>2338</v>
          </cell>
          <cell r="D2340">
            <v>5.7123791428126598</v>
          </cell>
          <cell r="E2340">
            <v>5.3745157497424296</v>
          </cell>
          <cell r="G2340">
            <v>0</v>
          </cell>
        </row>
        <row r="2341">
          <cell r="A2341">
            <v>38468</v>
          </cell>
          <cell r="B2341">
            <v>2339</v>
          </cell>
          <cell r="D2341">
            <v>5.7123791428126598</v>
          </cell>
          <cell r="E2341">
            <v>5.3745157497424296</v>
          </cell>
          <cell r="G2341">
            <v>0</v>
          </cell>
        </row>
        <row r="2342">
          <cell r="A2342">
            <v>38469</v>
          </cell>
          <cell r="B2342">
            <v>2340</v>
          </cell>
          <cell r="D2342">
            <v>5.7123791428126598</v>
          </cell>
          <cell r="E2342">
            <v>5.3745157497424296</v>
          </cell>
          <cell r="G2342">
            <v>0</v>
          </cell>
        </row>
        <row r="2343">
          <cell r="A2343">
            <v>38470</v>
          </cell>
          <cell r="B2343">
            <v>2341</v>
          </cell>
          <cell r="D2343">
            <v>5.7123791428126598</v>
          </cell>
          <cell r="E2343">
            <v>5.3745157497424296</v>
          </cell>
          <cell r="G2343">
            <v>0</v>
          </cell>
        </row>
        <row r="2344">
          <cell r="A2344">
            <v>38471</v>
          </cell>
          <cell r="B2344">
            <v>2342</v>
          </cell>
          <cell r="D2344">
            <v>5.7123791428126598</v>
          </cell>
          <cell r="E2344">
            <v>5.3745157497424296</v>
          </cell>
          <cell r="G2344">
            <v>0</v>
          </cell>
        </row>
        <row r="2345">
          <cell r="A2345">
            <v>38474</v>
          </cell>
          <cell r="B2345">
            <v>2343</v>
          </cell>
          <cell r="D2345">
            <v>5.7123791428126598</v>
          </cell>
          <cell r="E2345">
            <v>5.3745157497424296</v>
          </cell>
          <cell r="G2345">
            <v>0</v>
          </cell>
        </row>
        <row r="2346">
          <cell r="A2346">
            <v>38475</v>
          </cell>
          <cell r="B2346">
            <v>2344</v>
          </cell>
          <cell r="D2346">
            <v>5.7123791428126598</v>
          </cell>
          <cell r="E2346">
            <v>5.3745157497424296</v>
          </cell>
          <cell r="G2346">
            <v>0</v>
          </cell>
        </row>
        <row r="2347">
          <cell r="A2347">
            <v>38476</v>
          </cell>
          <cell r="B2347">
            <v>2345</v>
          </cell>
          <cell r="D2347">
            <v>5.7123791428126598</v>
          </cell>
          <cell r="E2347">
            <v>5.3745157497424296</v>
          </cell>
          <cell r="G2347">
            <v>0</v>
          </cell>
        </row>
        <row r="2348">
          <cell r="A2348">
            <v>38477</v>
          </cell>
          <cell r="B2348">
            <v>2346</v>
          </cell>
          <cell r="D2348">
            <v>5.7123791428126598</v>
          </cell>
          <cell r="E2348">
            <v>5.3745157497424296</v>
          </cell>
          <cell r="G2348">
            <v>0</v>
          </cell>
        </row>
        <row r="2349">
          <cell r="A2349">
            <v>38478</v>
          </cell>
          <cell r="B2349">
            <v>2347</v>
          </cell>
          <cell r="D2349">
            <v>5.7123791428126598</v>
          </cell>
          <cell r="E2349">
            <v>5.3745157497424296</v>
          </cell>
          <cell r="G2349">
            <v>0</v>
          </cell>
        </row>
        <row r="2350">
          <cell r="A2350">
            <v>38481</v>
          </cell>
          <cell r="B2350">
            <v>2348</v>
          </cell>
          <cell r="D2350">
            <v>5.7123791428126598</v>
          </cell>
          <cell r="E2350">
            <v>5.3745157497424296</v>
          </cell>
          <cell r="G2350">
            <v>0</v>
          </cell>
        </row>
        <row r="2351">
          <cell r="A2351">
            <v>38482</v>
          </cell>
          <cell r="B2351">
            <v>2349</v>
          </cell>
          <cell r="D2351">
            <v>5.7123791428126598</v>
          </cell>
          <cell r="E2351">
            <v>5.3745157497424296</v>
          </cell>
          <cell r="G2351">
            <v>0</v>
          </cell>
        </row>
        <row r="2352">
          <cell r="A2352">
            <v>38483</v>
          </cell>
          <cell r="B2352">
            <v>2350</v>
          </cell>
          <cell r="D2352">
            <v>5.7123791428126598</v>
          </cell>
          <cell r="E2352">
            <v>5.3745157497424296</v>
          </cell>
          <cell r="G2352">
            <v>0</v>
          </cell>
        </row>
        <row r="2353">
          <cell r="A2353">
            <v>38484</v>
          </cell>
          <cell r="B2353">
            <v>2351</v>
          </cell>
          <cell r="D2353">
            <v>5.7123791428126598</v>
          </cell>
          <cell r="E2353">
            <v>5.3745157497424296</v>
          </cell>
          <cell r="G2353">
            <v>0</v>
          </cell>
        </row>
        <row r="2354">
          <cell r="A2354">
            <v>38485</v>
          </cell>
          <cell r="B2354">
            <v>2352</v>
          </cell>
          <cell r="D2354">
            <v>5.7123791428126598</v>
          </cell>
          <cell r="E2354">
            <v>5.3745157497424296</v>
          </cell>
          <cell r="G2354">
            <v>0</v>
          </cell>
        </row>
        <row r="2355">
          <cell r="A2355">
            <v>38488</v>
          </cell>
          <cell r="B2355">
            <v>2353</v>
          </cell>
          <cell r="D2355">
            <v>5.7123791428126598</v>
          </cell>
          <cell r="E2355">
            <v>5.3745157497424296</v>
          </cell>
          <cell r="G2355">
            <v>0</v>
          </cell>
        </row>
        <row r="2356">
          <cell r="A2356">
            <v>38489</v>
          </cell>
          <cell r="B2356">
            <v>2354</v>
          </cell>
          <cell r="D2356">
            <v>5.7123791428126598</v>
          </cell>
          <cell r="E2356">
            <v>5.3745157497424296</v>
          </cell>
          <cell r="G2356">
            <v>0</v>
          </cell>
        </row>
        <row r="2357">
          <cell r="A2357">
            <v>38490</v>
          </cell>
          <cell r="B2357">
            <v>2355</v>
          </cell>
          <cell r="D2357">
            <v>5.7123791428126598</v>
          </cell>
          <cell r="E2357">
            <v>5.3745157497424296</v>
          </cell>
          <cell r="G2357">
            <v>0</v>
          </cell>
        </row>
        <row r="2358">
          <cell r="A2358">
            <v>38491</v>
          </cell>
          <cell r="B2358">
            <v>2356</v>
          </cell>
          <cell r="D2358">
            <v>5.7123791428126598</v>
          </cell>
          <cell r="E2358">
            <v>5.3745157497424296</v>
          </cell>
          <cell r="G2358">
            <v>0</v>
          </cell>
        </row>
        <row r="2359">
          <cell r="A2359">
            <v>38492</v>
          </cell>
          <cell r="B2359">
            <v>2357</v>
          </cell>
          <cell r="D2359">
            <v>5.7123791428126598</v>
          </cell>
          <cell r="E2359">
            <v>5.3745157497424296</v>
          </cell>
          <cell r="G2359">
            <v>0</v>
          </cell>
        </row>
        <row r="2360">
          <cell r="A2360">
            <v>38495</v>
          </cell>
          <cell r="B2360">
            <v>2358</v>
          </cell>
          <cell r="D2360">
            <v>5.7123791428126598</v>
          </cell>
          <cell r="E2360">
            <v>5.3745157497424296</v>
          </cell>
          <cell r="G2360">
            <v>0</v>
          </cell>
        </row>
        <row r="2361">
          <cell r="A2361">
            <v>38496</v>
          </cell>
          <cell r="B2361">
            <v>2359</v>
          </cell>
          <cell r="D2361">
            <v>5.7123791428126598</v>
          </cell>
          <cell r="E2361">
            <v>5.3745157497424296</v>
          </cell>
          <cell r="G2361">
            <v>0</v>
          </cell>
        </row>
        <row r="2362">
          <cell r="A2362">
            <v>38497</v>
          </cell>
          <cell r="B2362">
            <v>2360</v>
          </cell>
          <cell r="D2362">
            <v>5.7123791428126598</v>
          </cell>
          <cell r="E2362">
            <v>5.3745157497424296</v>
          </cell>
          <cell r="G2362">
            <v>0</v>
          </cell>
        </row>
        <row r="2363">
          <cell r="A2363">
            <v>38499</v>
          </cell>
          <cell r="B2363">
            <v>2361</v>
          </cell>
          <cell r="D2363">
            <v>5.7123791428126598</v>
          </cell>
          <cell r="E2363">
            <v>5.3745157497424296</v>
          </cell>
          <cell r="G2363">
            <v>0</v>
          </cell>
        </row>
        <row r="2364">
          <cell r="A2364">
            <v>38502</v>
          </cell>
          <cell r="B2364">
            <v>2362</v>
          </cell>
          <cell r="D2364">
            <v>5.7123791428126598</v>
          </cell>
          <cell r="E2364">
            <v>5.3745157497424296</v>
          </cell>
          <cell r="G2364">
            <v>0</v>
          </cell>
        </row>
        <row r="2365">
          <cell r="A2365">
            <v>38503</v>
          </cell>
          <cell r="B2365">
            <v>2363</v>
          </cell>
          <cell r="D2365">
            <v>5.7123791428126598</v>
          </cell>
          <cell r="E2365">
            <v>5.3745157497424296</v>
          </cell>
          <cell r="G2365">
            <v>0</v>
          </cell>
        </row>
        <row r="2366">
          <cell r="A2366">
            <v>38504</v>
          </cell>
          <cell r="B2366">
            <v>2364</v>
          </cell>
          <cell r="D2366">
            <v>5.7123791428126598</v>
          </cell>
          <cell r="E2366">
            <v>5.3745157497424296</v>
          </cell>
          <cell r="G2366">
            <v>0</v>
          </cell>
        </row>
        <row r="2367">
          <cell r="A2367">
            <v>38505</v>
          </cell>
          <cell r="B2367">
            <v>2365</v>
          </cell>
          <cell r="D2367">
            <v>5.7123791428126598</v>
          </cell>
          <cell r="E2367">
            <v>5.3745157497424296</v>
          </cell>
          <cell r="G2367">
            <v>0</v>
          </cell>
        </row>
        <row r="2368">
          <cell r="A2368">
            <v>38506</v>
          </cell>
          <cell r="B2368">
            <v>2366</v>
          </cell>
          <cell r="D2368">
            <v>5.7123791428126598</v>
          </cell>
          <cell r="E2368">
            <v>5.3745157497424296</v>
          </cell>
          <cell r="G2368">
            <v>0</v>
          </cell>
        </row>
        <row r="2369">
          <cell r="A2369">
            <v>38509</v>
          </cell>
          <cell r="B2369">
            <v>2367</v>
          </cell>
          <cell r="D2369">
            <v>5.7123791428126598</v>
          </cell>
          <cell r="E2369">
            <v>5.3745157497424296</v>
          </cell>
          <cell r="G2369">
            <v>0</v>
          </cell>
        </row>
        <row r="2370">
          <cell r="A2370">
            <v>38510</v>
          </cell>
          <cell r="B2370">
            <v>2368</v>
          </cell>
          <cell r="D2370">
            <v>5.7123791428126598</v>
          </cell>
          <cell r="E2370">
            <v>5.3745157497424296</v>
          </cell>
          <cell r="G2370">
            <v>0</v>
          </cell>
        </row>
        <row r="2371">
          <cell r="A2371">
            <v>38511</v>
          </cell>
          <cell r="B2371">
            <v>2369</v>
          </cell>
          <cell r="D2371">
            <v>5.7123791428126598</v>
          </cell>
          <cell r="E2371">
            <v>5.3745157497424296</v>
          </cell>
          <cell r="G2371">
            <v>0</v>
          </cell>
        </row>
        <row r="2372">
          <cell r="A2372">
            <v>38512</v>
          </cell>
          <cell r="B2372">
            <v>2370</v>
          </cell>
          <cell r="D2372">
            <v>5.7123791428126598</v>
          </cell>
          <cell r="E2372">
            <v>5.3745157497424296</v>
          </cell>
          <cell r="G2372">
            <v>0</v>
          </cell>
        </row>
        <row r="2373">
          <cell r="A2373">
            <v>38513</v>
          </cell>
          <cell r="B2373">
            <v>2371</v>
          </cell>
          <cell r="D2373">
            <v>5.7123791428126598</v>
          </cell>
          <cell r="E2373">
            <v>5.3745157497424296</v>
          </cell>
          <cell r="G2373">
            <v>0</v>
          </cell>
        </row>
        <row r="2374">
          <cell r="A2374">
            <v>38516</v>
          </cell>
          <cell r="B2374">
            <v>2372</v>
          </cell>
          <cell r="D2374">
            <v>5.7123791428126598</v>
          </cell>
          <cell r="E2374">
            <v>5.3745157497424296</v>
          </cell>
          <cell r="G2374">
            <v>0</v>
          </cell>
        </row>
        <row r="2375">
          <cell r="A2375">
            <v>38517</v>
          </cell>
          <cell r="B2375">
            <v>2373</v>
          </cell>
          <cell r="D2375">
            <v>5.7123791428126598</v>
          </cell>
          <cell r="E2375">
            <v>5.3745157497424296</v>
          </cell>
          <cell r="G2375">
            <v>0</v>
          </cell>
        </row>
        <row r="2376">
          <cell r="A2376">
            <v>38518</v>
          </cell>
          <cell r="B2376">
            <v>2374</v>
          </cell>
          <cell r="D2376">
            <v>5.7123791428126598</v>
          </cell>
          <cell r="E2376">
            <v>5.3745157497424296</v>
          </cell>
          <cell r="G2376">
            <v>0</v>
          </cell>
        </row>
        <row r="2377">
          <cell r="A2377">
            <v>38519</v>
          </cell>
          <cell r="B2377">
            <v>2375</v>
          </cell>
          <cell r="D2377">
            <v>5.7123791428126598</v>
          </cell>
          <cell r="E2377">
            <v>5.3745157497424296</v>
          </cell>
          <cell r="G2377">
            <v>0</v>
          </cell>
        </row>
        <row r="2378">
          <cell r="A2378">
            <v>38520</v>
          </cell>
          <cell r="B2378">
            <v>2376</v>
          </cell>
          <cell r="D2378">
            <v>5.7123791428126598</v>
          </cell>
          <cell r="E2378">
            <v>5.3745157497424296</v>
          </cell>
          <cell r="G2378">
            <v>0</v>
          </cell>
        </row>
        <row r="2379">
          <cell r="A2379">
            <v>38523</v>
          </cell>
          <cell r="B2379">
            <v>2377</v>
          </cell>
          <cell r="D2379">
            <v>5.7123791428126598</v>
          </cell>
          <cell r="E2379">
            <v>5.3745157497424296</v>
          </cell>
          <cell r="G2379">
            <v>0</v>
          </cell>
        </row>
        <row r="2380">
          <cell r="A2380">
            <v>38524</v>
          </cell>
          <cell r="B2380">
            <v>2378</v>
          </cell>
          <cell r="D2380">
            <v>5.7123791428126598</v>
          </cell>
          <cell r="E2380">
            <v>5.3745157497424296</v>
          </cell>
          <cell r="G2380">
            <v>0</v>
          </cell>
        </row>
        <row r="2381">
          <cell r="A2381">
            <v>38525</v>
          </cell>
          <cell r="B2381">
            <v>2379</v>
          </cell>
          <cell r="D2381">
            <v>5.7123791428126598</v>
          </cell>
          <cell r="E2381">
            <v>5.3745157497424296</v>
          </cell>
          <cell r="G2381">
            <v>0</v>
          </cell>
        </row>
        <row r="2382">
          <cell r="A2382">
            <v>38526</v>
          </cell>
          <cell r="B2382">
            <v>2380</v>
          </cell>
          <cell r="D2382">
            <v>5.7123791428126598</v>
          </cell>
          <cell r="E2382">
            <v>5.3745157497424296</v>
          </cell>
          <cell r="G2382">
            <v>0</v>
          </cell>
        </row>
        <row r="2383">
          <cell r="A2383">
            <v>38527</v>
          </cell>
          <cell r="B2383">
            <v>2381</v>
          </cell>
          <cell r="D2383">
            <v>5.7123791428126598</v>
          </cell>
          <cell r="E2383">
            <v>5.3745157497424296</v>
          </cell>
          <cell r="G2383">
            <v>0</v>
          </cell>
        </row>
        <row r="2384">
          <cell r="A2384">
            <v>38530</v>
          </cell>
          <cell r="B2384">
            <v>2382</v>
          </cell>
          <cell r="D2384">
            <v>5.7123791428126598</v>
          </cell>
          <cell r="E2384">
            <v>5.3745157497424296</v>
          </cell>
          <cell r="G2384">
            <v>0</v>
          </cell>
        </row>
        <row r="2385">
          <cell r="A2385">
            <v>38531</v>
          </cell>
          <cell r="B2385">
            <v>2383</v>
          </cell>
          <cell r="D2385">
            <v>5.7123791428126598</v>
          </cell>
          <cell r="E2385">
            <v>5.3745157497424296</v>
          </cell>
          <cell r="G2385">
            <v>0</v>
          </cell>
        </row>
        <row r="2386">
          <cell r="A2386">
            <v>38532</v>
          </cell>
          <cell r="B2386">
            <v>2384</v>
          </cell>
          <cell r="D2386">
            <v>5.7123791428126598</v>
          </cell>
          <cell r="E2386">
            <v>5.3745157497424296</v>
          </cell>
          <cell r="G2386">
            <v>0</v>
          </cell>
        </row>
        <row r="2387">
          <cell r="A2387">
            <v>38533</v>
          </cell>
          <cell r="B2387">
            <v>2385</v>
          </cell>
          <cell r="D2387">
            <v>5.7123791428126598</v>
          </cell>
          <cell r="E2387">
            <v>5.3745157497424296</v>
          </cell>
          <cell r="G2387">
            <v>0</v>
          </cell>
        </row>
        <row r="2388">
          <cell r="A2388">
            <v>38534</v>
          </cell>
          <cell r="B2388">
            <v>2386</v>
          </cell>
          <cell r="D2388">
            <v>5.7123791428126598</v>
          </cell>
          <cell r="E2388">
            <v>5.3745157497424296</v>
          </cell>
          <cell r="G2388">
            <v>0</v>
          </cell>
        </row>
        <row r="2389">
          <cell r="A2389">
            <v>38537</v>
          </cell>
          <cell r="B2389">
            <v>2387</v>
          </cell>
          <cell r="D2389">
            <v>5.7123791428126598</v>
          </cell>
          <cell r="E2389">
            <v>5.3745157497424296</v>
          </cell>
          <cell r="G2389">
            <v>0</v>
          </cell>
        </row>
        <row r="2390">
          <cell r="A2390">
            <v>38538</v>
          </cell>
          <cell r="B2390">
            <v>2388</v>
          </cell>
          <cell r="D2390">
            <v>5.7123791428126598</v>
          </cell>
          <cell r="E2390">
            <v>5.3745157497424296</v>
          </cell>
          <cell r="G2390">
            <v>0</v>
          </cell>
        </row>
        <row r="2391">
          <cell r="A2391">
            <v>38539</v>
          </cell>
          <cell r="B2391">
            <v>2389</v>
          </cell>
          <cell r="D2391">
            <v>5.7123791428126598</v>
          </cell>
          <cell r="E2391">
            <v>5.3745157497424296</v>
          </cell>
          <cell r="G2391">
            <v>0</v>
          </cell>
        </row>
        <row r="2392">
          <cell r="A2392">
            <v>38540</v>
          </cell>
          <cell r="B2392">
            <v>2390</v>
          </cell>
          <cell r="D2392">
            <v>5.7123791428126598</v>
          </cell>
          <cell r="E2392">
            <v>5.3745157497424296</v>
          </cell>
          <cell r="G2392">
            <v>0</v>
          </cell>
        </row>
        <row r="2393">
          <cell r="A2393">
            <v>38541</v>
          </cell>
          <cell r="B2393">
            <v>2391</v>
          </cell>
          <cell r="D2393">
            <v>5.7123791428126598</v>
          </cell>
          <cell r="E2393">
            <v>5.3745157497424296</v>
          </cell>
          <cell r="G2393">
            <v>0</v>
          </cell>
        </row>
        <row r="2394">
          <cell r="A2394">
            <v>38544</v>
          </cell>
          <cell r="B2394">
            <v>2392</v>
          </cell>
          <cell r="D2394">
            <v>5.7123791428126598</v>
          </cell>
          <cell r="E2394">
            <v>5.3745157497424296</v>
          </cell>
          <cell r="G2394">
            <v>0</v>
          </cell>
        </row>
        <row r="2395">
          <cell r="A2395">
            <v>38545</v>
          </cell>
          <cell r="B2395">
            <v>2393</v>
          </cell>
          <cell r="D2395">
            <v>5.7123791428126598</v>
          </cell>
          <cell r="E2395">
            <v>5.3745157497424296</v>
          </cell>
          <cell r="G2395">
            <v>0</v>
          </cell>
        </row>
        <row r="2396">
          <cell r="A2396">
            <v>38546</v>
          </cell>
          <cell r="B2396">
            <v>2394</v>
          </cell>
          <cell r="D2396">
            <v>5.7123791428126598</v>
          </cell>
          <cell r="E2396">
            <v>5.3745157497424296</v>
          </cell>
          <cell r="G2396">
            <v>0</v>
          </cell>
        </row>
        <row r="2397">
          <cell r="A2397">
            <v>38547</v>
          </cell>
          <cell r="B2397">
            <v>2395</v>
          </cell>
          <cell r="D2397">
            <v>5.7123791428126598</v>
          </cell>
          <cell r="E2397">
            <v>5.3745157497424296</v>
          </cell>
          <cell r="G2397">
            <v>0</v>
          </cell>
        </row>
        <row r="2398">
          <cell r="A2398">
            <v>38548</v>
          </cell>
          <cell r="B2398">
            <v>2396</v>
          </cell>
          <cell r="D2398">
            <v>5.7123791428126598</v>
          </cell>
          <cell r="E2398">
            <v>5.3745157497424296</v>
          </cell>
          <cell r="G2398">
            <v>0</v>
          </cell>
        </row>
        <row r="2399">
          <cell r="A2399">
            <v>38551</v>
          </cell>
          <cell r="B2399">
            <v>2397</v>
          </cell>
          <cell r="D2399">
            <v>5.7123791428126598</v>
          </cell>
          <cell r="E2399">
            <v>5.3745157497424296</v>
          </cell>
          <cell r="G2399">
            <v>0</v>
          </cell>
        </row>
        <row r="2400">
          <cell r="A2400">
            <v>38552</v>
          </cell>
          <cell r="B2400">
            <v>2398</v>
          </cell>
          <cell r="D2400">
            <v>5.7123791428126598</v>
          </cell>
          <cell r="E2400">
            <v>5.3745157497424296</v>
          </cell>
          <cell r="G2400">
            <v>0</v>
          </cell>
        </row>
        <row r="2401">
          <cell r="A2401">
            <v>38553</v>
          </cell>
          <cell r="B2401">
            <v>2399</v>
          </cell>
          <cell r="D2401">
            <v>5.7123791428126598</v>
          </cell>
          <cell r="E2401">
            <v>5.3745157497424296</v>
          </cell>
          <cell r="G2401">
            <v>0</v>
          </cell>
        </row>
        <row r="2402">
          <cell r="A2402">
            <v>38554</v>
          </cell>
          <cell r="B2402">
            <v>2400</v>
          </cell>
          <cell r="D2402">
            <v>5.7123791428126598</v>
          </cell>
          <cell r="E2402">
            <v>5.3745157497424296</v>
          </cell>
          <cell r="G2402">
            <v>0</v>
          </cell>
        </row>
        <row r="2403">
          <cell r="A2403">
            <v>38555</v>
          </cell>
          <cell r="B2403">
            <v>2401</v>
          </cell>
          <cell r="D2403">
            <v>5.7123791428126598</v>
          </cell>
          <cell r="E2403">
            <v>5.3745157497424296</v>
          </cell>
          <cell r="G2403">
            <v>0</v>
          </cell>
        </row>
        <row r="2404">
          <cell r="A2404">
            <v>38558</v>
          </cell>
          <cell r="B2404">
            <v>2402</v>
          </cell>
          <cell r="D2404">
            <v>5.7123791428126598</v>
          </cell>
          <cell r="E2404">
            <v>5.3745157497424296</v>
          </cell>
          <cell r="G2404">
            <v>0</v>
          </cell>
        </row>
        <row r="2405">
          <cell r="A2405">
            <v>38559</v>
          </cell>
          <cell r="B2405">
            <v>2403</v>
          </cell>
          <cell r="D2405">
            <v>5.7123791428126598</v>
          </cell>
          <cell r="E2405">
            <v>5.3745157497424296</v>
          </cell>
          <cell r="G2405">
            <v>0</v>
          </cell>
        </row>
        <row r="2406">
          <cell r="A2406">
            <v>38560</v>
          </cell>
          <cell r="B2406">
            <v>2404</v>
          </cell>
          <cell r="D2406">
            <v>5.7123791428126598</v>
          </cell>
          <cell r="E2406">
            <v>5.3745157497424296</v>
          </cell>
          <cell r="G2406">
            <v>0</v>
          </cell>
        </row>
        <row r="2407">
          <cell r="A2407">
            <v>38561</v>
          </cell>
          <cell r="B2407">
            <v>2405</v>
          </cell>
          <cell r="D2407">
            <v>5.7123791428126598</v>
          </cell>
          <cell r="E2407">
            <v>5.3745157497424296</v>
          </cell>
          <cell r="G2407">
            <v>0</v>
          </cell>
        </row>
        <row r="2408">
          <cell r="A2408">
            <v>38562</v>
          </cell>
          <cell r="B2408">
            <v>2406</v>
          </cell>
          <cell r="D2408">
            <v>5.7123791428126598</v>
          </cell>
          <cell r="E2408">
            <v>5.3745157497424296</v>
          </cell>
          <cell r="G2408">
            <v>0</v>
          </cell>
        </row>
        <row r="2409">
          <cell r="A2409">
            <v>38565</v>
          </cell>
          <cell r="B2409">
            <v>2407</v>
          </cell>
          <cell r="D2409">
            <v>5.7123791428126598</v>
          </cell>
          <cell r="E2409">
            <v>5.3745157497424296</v>
          </cell>
          <cell r="G2409">
            <v>0</v>
          </cell>
        </row>
        <row r="2410">
          <cell r="A2410">
            <v>38566</v>
          </cell>
          <cell r="B2410">
            <v>2408</v>
          </cell>
          <cell r="D2410">
            <v>5.7123791428126598</v>
          </cell>
          <cell r="E2410">
            <v>5.3745157497424296</v>
          </cell>
          <cell r="G2410">
            <v>0</v>
          </cell>
        </row>
        <row r="2411">
          <cell r="A2411">
            <v>38567</v>
          </cell>
          <cell r="B2411">
            <v>2409</v>
          </cell>
          <cell r="D2411">
            <v>5.7123791428126598</v>
          </cell>
          <cell r="E2411">
            <v>5.3745157497424296</v>
          </cell>
          <cell r="G2411">
            <v>0</v>
          </cell>
        </row>
        <row r="2412">
          <cell r="A2412">
            <v>38568</v>
          </cell>
          <cell r="B2412">
            <v>2410</v>
          </cell>
          <cell r="D2412">
            <v>5.7123791428126598</v>
          </cell>
          <cell r="E2412">
            <v>5.3745157497424296</v>
          </cell>
          <cell r="G2412">
            <v>0</v>
          </cell>
        </row>
        <row r="2413">
          <cell r="A2413">
            <v>38569</v>
          </cell>
          <cell r="B2413">
            <v>2411</v>
          </cell>
          <cell r="D2413">
            <v>5.7123791428126598</v>
          </cell>
          <cell r="E2413">
            <v>5.3745157497424296</v>
          </cell>
          <cell r="G2413">
            <v>0</v>
          </cell>
        </row>
        <row r="2414">
          <cell r="A2414">
            <v>38572</v>
          </cell>
          <cell r="B2414">
            <v>2412</v>
          </cell>
          <cell r="D2414">
            <v>5.7123791428126598</v>
          </cell>
          <cell r="E2414">
            <v>5.3745157497424296</v>
          </cell>
          <cell r="G2414">
            <v>0</v>
          </cell>
        </row>
        <row r="2415">
          <cell r="A2415">
            <v>38573</v>
          </cell>
          <cell r="B2415">
            <v>2413</v>
          </cell>
          <cell r="D2415">
            <v>5.7123791428126598</v>
          </cell>
          <cell r="E2415">
            <v>5.3745157497424296</v>
          </cell>
          <cell r="G2415">
            <v>0</v>
          </cell>
        </row>
        <row r="2416">
          <cell r="A2416">
            <v>38574</v>
          </cell>
          <cell r="B2416">
            <v>2414</v>
          </cell>
          <cell r="D2416">
            <v>5.7123791428126598</v>
          </cell>
          <cell r="E2416">
            <v>5.3745157497424296</v>
          </cell>
          <cell r="G2416">
            <v>0</v>
          </cell>
        </row>
        <row r="2417">
          <cell r="A2417">
            <v>38575</v>
          </cell>
          <cell r="B2417">
            <v>2415</v>
          </cell>
          <cell r="D2417">
            <v>5.7123791428126598</v>
          </cell>
          <cell r="E2417">
            <v>5.3745157497424296</v>
          </cell>
          <cell r="G2417">
            <v>0</v>
          </cell>
        </row>
        <row r="2418">
          <cell r="A2418">
            <v>38576</v>
          </cell>
          <cell r="B2418">
            <v>2416</v>
          </cell>
          <cell r="D2418">
            <v>5.7123791428126598</v>
          </cell>
          <cell r="E2418">
            <v>5.3745157497424296</v>
          </cell>
          <cell r="G2418">
            <v>0</v>
          </cell>
        </row>
        <row r="2419">
          <cell r="A2419">
            <v>38579</v>
          </cell>
          <cell r="B2419">
            <v>2417</v>
          </cell>
          <cell r="D2419">
            <v>5.7123791428126598</v>
          </cell>
          <cell r="E2419">
            <v>5.3745157497424296</v>
          </cell>
          <cell r="G2419">
            <v>0</v>
          </cell>
        </row>
        <row r="2420">
          <cell r="A2420">
            <v>38580</v>
          </cell>
          <cell r="B2420">
            <v>2418</v>
          </cell>
          <cell r="D2420">
            <v>5.7123791428126598</v>
          </cell>
          <cell r="E2420">
            <v>5.3745157497424296</v>
          </cell>
          <cell r="G2420">
            <v>0</v>
          </cell>
        </row>
        <row r="2421">
          <cell r="A2421">
            <v>38581</v>
          </cell>
          <cell r="B2421">
            <v>2419</v>
          </cell>
          <cell r="D2421">
            <v>5.7123791428126598</v>
          </cell>
          <cell r="E2421">
            <v>5.3745157497424296</v>
          </cell>
          <cell r="G2421">
            <v>0</v>
          </cell>
        </row>
        <row r="2422">
          <cell r="A2422">
            <v>38582</v>
          </cell>
          <cell r="B2422">
            <v>2420</v>
          </cell>
          <cell r="D2422">
            <v>5.7123791428126598</v>
          </cell>
          <cell r="E2422">
            <v>5.3745157497424296</v>
          </cell>
          <cell r="G2422">
            <v>0</v>
          </cell>
        </row>
        <row r="2423">
          <cell r="A2423">
            <v>38583</v>
          </cell>
          <cell r="B2423">
            <v>2421</v>
          </cell>
          <cell r="D2423">
            <v>5.7123791428126598</v>
          </cell>
          <cell r="E2423">
            <v>5.3745157497424296</v>
          </cell>
          <cell r="G2423">
            <v>0</v>
          </cell>
        </row>
        <row r="2424">
          <cell r="A2424">
            <v>38586</v>
          </cell>
          <cell r="B2424">
            <v>2422</v>
          </cell>
          <cell r="D2424">
            <v>5.7123791428126598</v>
          </cell>
          <cell r="E2424">
            <v>5.3745157497424296</v>
          </cell>
          <cell r="G2424">
            <v>0</v>
          </cell>
        </row>
        <row r="2425">
          <cell r="A2425">
            <v>38587</v>
          </cell>
          <cell r="B2425">
            <v>2423</v>
          </cell>
          <cell r="D2425">
            <v>5.7123791428126598</v>
          </cell>
          <cell r="E2425">
            <v>5.3745157497424296</v>
          </cell>
          <cell r="G2425">
            <v>0</v>
          </cell>
        </row>
        <row r="2426">
          <cell r="A2426">
            <v>38588</v>
          </cell>
          <cell r="B2426">
            <v>2424</v>
          </cell>
          <cell r="D2426">
            <v>5.7123791428126598</v>
          </cell>
          <cell r="E2426">
            <v>5.3745157497424296</v>
          </cell>
          <cell r="G2426">
            <v>0</v>
          </cell>
        </row>
        <row r="2427">
          <cell r="A2427">
            <v>38589</v>
          </cell>
          <cell r="B2427">
            <v>2425</v>
          </cell>
          <cell r="D2427">
            <v>5.7123791428126598</v>
          </cell>
          <cell r="E2427">
            <v>5.3745157497424296</v>
          </cell>
          <cell r="G2427">
            <v>0</v>
          </cell>
        </row>
        <row r="2428">
          <cell r="A2428">
            <v>38590</v>
          </cell>
          <cell r="B2428">
            <v>2426</v>
          </cell>
          <cell r="D2428">
            <v>5.7123791428126598</v>
          </cell>
          <cell r="E2428">
            <v>5.3745157497424296</v>
          </cell>
          <cell r="G2428">
            <v>0</v>
          </cell>
        </row>
        <row r="2429">
          <cell r="A2429">
            <v>38593</v>
          </cell>
          <cell r="B2429">
            <v>2427</v>
          </cell>
          <cell r="D2429">
            <v>5.7123791428126598</v>
          </cell>
          <cell r="E2429">
            <v>5.3745157497424296</v>
          </cell>
          <cell r="G2429">
            <v>0</v>
          </cell>
        </row>
        <row r="2430">
          <cell r="A2430">
            <v>38594</v>
          </cell>
          <cell r="B2430">
            <v>2428</v>
          </cell>
          <cell r="D2430">
            <v>5.7123791428126598</v>
          </cell>
          <cell r="E2430">
            <v>5.3745157497424296</v>
          </cell>
          <cell r="G2430">
            <v>0</v>
          </cell>
        </row>
        <row r="2431">
          <cell r="A2431">
            <v>38595</v>
          </cell>
          <cell r="B2431">
            <v>2429</v>
          </cell>
          <cell r="D2431">
            <v>5.7123791428126598</v>
          </cell>
          <cell r="E2431">
            <v>5.3745157497424296</v>
          </cell>
          <cell r="G2431">
            <v>0</v>
          </cell>
        </row>
        <row r="2432">
          <cell r="A2432">
            <v>38596</v>
          </cell>
          <cell r="B2432">
            <v>2430</v>
          </cell>
          <cell r="D2432">
            <v>5.7123791428126598</v>
          </cell>
          <cell r="E2432">
            <v>5.3745157497424296</v>
          </cell>
          <cell r="G2432">
            <v>0</v>
          </cell>
        </row>
        <row r="2433">
          <cell r="A2433">
            <v>38597</v>
          </cell>
          <cell r="B2433">
            <v>2431</v>
          </cell>
          <cell r="D2433">
            <v>5.7123791428126598</v>
          </cell>
          <cell r="E2433">
            <v>5.3745157497424296</v>
          </cell>
          <cell r="G2433">
            <v>0</v>
          </cell>
        </row>
        <row r="2434">
          <cell r="A2434">
            <v>38600</v>
          </cell>
          <cell r="B2434">
            <v>2432</v>
          </cell>
          <cell r="D2434">
            <v>5.7123791428126598</v>
          </cell>
          <cell r="E2434">
            <v>5.3745157497424296</v>
          </cell>
          <cell r="G2434">
            <v>0</v>
          </cell>
        </row>
        <row r="2435">
          <cell r="A2435">
            <v>38601</v>
          </cell>
          <cell r="B2435">
            <v>2433</v>
          </cell>
          <cell r="D2435">
            <v>5.7123791428126598</v>
          </cell>
          <cell r="E2435">
            <v>5.3745157497424296</v>
          </cell>
          <cell r="G2435">
            <v>0</v>
          </cell>
        </row>
        <row r="2436">
          <cell r="A2436">
            <v>38603</v>
          </cell>
          <cell r="B2436">
            <v>2434</v>
          </cell>
          <cell r="D2436">
            <v>5.7123791428126598</v>
          </cell>
          <cell r="E2436">
            <v>5.3745157497424296</v>
          </cell>
          <cell r="G2436">
            <v>0</v>
          </cell>
        </row>
        <row r="2437">
          <cell r="A2437">
            <v>38604</v>
          </cell>
          <cell r="B2437">
            <v>2435</v>
          </cell>
          <cell r="D2437">
            <v>5.7123791428126598</v>
          </cell>
          <cell r="E2437">
            <v>5.3745157497424296</v>
          </cell>
          <cell r="G2437">
            <v>0</v>
          </cell>
        </row>
        <row r="2438">
          <cell r="A2438">
            <v>38607</v>
          </cell>
          <cell r="B2438">
            <v>2436</v>
          </cell>
          <cell r="D2438">
            <v>5.7123791428126598</v>
          </cell>
          <cell r="E2438">
            <v>5.3745157497424296</v>
          </cell>
          <cell r="G2438">
            <v>0</v>
          </cell>
        </row>
        <row r="2439">
          <cell r="A2439">
            <v>38608</v>
          </cell>
          <cell r="B2439">
            <v>2437</v>
          </cell>
          <cell r="D2439">
            <v>5.7123791428126598</v>
          </cell>
          <cell r="E2439">
            <v>5.3745157497424296</v>
          </cell>
          <cell r="G2439">
            <v>0</v>
          </cell>
        </row>
        <row r="2440">
          <cell r="A2440">
            <v>38609</v>
          </cell>
          <cell r="B2440">
            <v>2438</v>
          </cell>
          <cell r="D2440">
            <v>5.7123791428126598</v>
          </cell>
          <cell r="E2440">
            <v>5.3745157497424296</v>
          </cell>
          <cell r="G2440">
            <v>0</v>
          </cell>
        </row>
        <row r="2441">
          <cell r="A2441">
            <v>38610</v>
          </cell>
          <cell r="B2441">
            <v>2439</v>
          </cell>
          <cell r="D2441">
            <v>5.7123791428126598</v>
          </cell>
          <cell r="E2441">
            <v>5.3745157497424296</v>
          </cell>
          <cell r="G2441">
            <v>0</v>
          </cell>
        </row>
        <row r="2442">
          <cell r="A2442">
            <v>38611</v>
          </cell>
          <cell r="B2442">
            <v>2440</v>
          </cell>
          <cell r="D2442">
            <v>5.7123791428126598</v>
          </cell>
          <cell r="E2442">
            <v>5.3745157497424296</v>
          </cell>
          <cell r="G2442">
            <v>0</v>
          </cell>
        </row>
        <row r="2443">
          <cell r="A2443">
            <v>38614</v>
          </cell>
          <cell r="B2443">
            <v>2441</v>
          </cell>
          <cell r="D2443">
            <v>5.7123791428126598</v>
          </cell>
          <cell r="E2443">
            <v>5.3745157497424296</v>
          </cell>
          <cell r="G2443">
            <v>0</v>
          </cell>
        </row>
        <row r="2444">
          <cell r="A2444">
            <v>38615</v>
          </cell>
          <cell r="B2444">
            <v>2442</v>
          </cell>
          <cell r="D2444">
            <v>5.7123791428126598</v>
          </cell>
          <cell r="E2444">
            <v>5.3745157497424296</v>
          </cell>
          <cell r="G2444">
            <v>0</v>
          </cell>
        </row>
        <row r="2445">
          <cell r="A2445">
            <v>38616</v>
          </cell>
          <cell r="B2445">
            <v>2443</v>
          </cell>
          <cell r="D2445">
            <v>5.7123791428126598</v>
          </cell>
          <cell r="E2445">
            <v>5.3745157497424296</v>
          </cell>
          <cell r="G2445">
            <v>0</v>
          </cell>
        </row>
        <row r="2446">
          <cell r="A2446">
            <v>38617</v>
          </cell>
          <cell r="B2446">
            <v>2444</v>
          </cell>
          <cell r="D2446">
            <v>5.7123791428126598</v>
          </cell>
          <cell r="E2446">
            <v>5.3745157497424296</v>
          </cell>
          <cell r="G2446">
            <v>0</v>
          </cell>
        </row>
        <row r="2447">
          <cell r="A2447">
            <v>38618</v>
          </cell>
          <cell r="B2447">
            <v>2445</v>
          </cell>
          <cell r="D2447">
            <v>5.7123791428126598</v>
          </cell>
          <cell r="E2447">
            <v>5.3745157497424296</v>
          </cell>
          <cell r="G2447">
            <v>0</v>
          </cell>
        </row>
        <row r="2448">
          <cell r="A2448">
            <v>38621</v>
          </cell>
          <cell r="B2448">
            <v>2446</v>
          </cell>
          <cell r="D2448">
            <v>5.7123791428126598</v>
          </cell>
          <cell r="E2448">
            <v>5.3745157497424296</v>
          </cell>
          <cell r="G2448">
            <v>0</v>
          </cell>
        </row>
        <row r="2449">
          <cell r="A2449">
            <v>38622</v>
          </cell>
          <cell r="B2449">
            <v>2447</v>
          </cell>
          <cell r="D2449">
            <v>5.7123791428126598</v>
          </cell>
          <cell r="E2449">
            <v>5.3745157497424296</v>
          </cell>
          <cell r="G2449">
            <v>0</v>
          </cell>
        </row>
        <row r="2450">
          <cell r="A2450">
            <v>38623</v>
          </cell>
          <cell r="B2450">
            <v>2448</v>
          </cell>
          <cell r="D2450">
            <v>5.7123791428126598</v>
          </cell>
          <cell r="E2450">
            <v>5.3745157497424296</v>
          </cell>
          <cell r="G2450">
            <v>0</v>
          </cell>
        </row>
        <row r="2451">
          <cell r="A2451">
            <v>38624</v>
          </cell>
          <cell r="B2451">
            <v>2449</v>
          </cell>
          <cell r="D2451">
            <v>5.7123791428126598</v>
          </cell>
          <cell r="E2451">
            <v>5.3745157497424296</v>
          </cell>
          <cell r="G2451">
            <v>0</v>
          </cell>
        </row>
        <row r="2452">
          <cell r="A2452">
            <v>38625</v>
          </cell>
          <cell r="B2452">
            <v>2450</v>
          </cell>
          <cell r="D2452">
            <v>5.7123791428126598</v>
          </cell>
          <cell r="E2452">
            <v>5.3745157497424296</v>
          </cell>
          <cell r="G2452">
            <v>0</v>
          </cell>
        </row>
        <row r="2453">
          <cell r="A2453">
            <v>38628</v>
          </cell>
          <cell r="B2453">
            <v>2451</v>
          </cell>
          <cell r="D2453">
            <v>5.7123791428126598</v>
          </cell>
          <cell r="E2453">
            <v>5.3745157497424296</v>
          </cell>
          <cell r="G2453">
            <v>0</v>
          </cell>
        </row>
        <row r="2454">
          <cell r="A2454">
            <v>38629</v>
          </cell>
          <cell r="B2454">
            <v>2452</v>
          </cell>
          <cell r="D2454">
            <v>5.7123791428126598</v>
          </cell>
          <cell r="E2454">
            <v>5.3745157497424296</v>
          </cell>
          <cell r="G2454">
            <v>0</v>
          </cell>
        </row>
        <row r="2455">
          <cell r="A2455">
            <v>38630</v>
          </cell>
          <cell r="B2455">
            <v>2453</v>
          </cell>
          <cell r="D2455">
            <v>5.7123791428126598</v>
          </cell>
          <cell r="E2455">
            <v>5.3745157497424296</v>
          </cell>
          <cell r="G2455">
            <v>0</v>
          </cell>
        </row>
        <row r="2456">
          <cell r="A2456">
            <v>38631</v>
          </cell>
          <cell r="B2456">
            <v>2454</v>
          </cell>
          <cell r="D2456">
            <v>5.7123791428126598</v>
          </cell>
          <cell r="E2456">
            <v>5.3745157497424296</v>
          </cell>
          <cell r="G2456">
            <v>0</v>
          </cell>
        </row>
        <row r="2457">
          <cell r="A2457">
            <v>38632</v>
          </cell>
          <cell r="B2457">
            <v>2455</v>
          </cell>
          <cell r="D2457">
            <v>5.7123791428126598</v>
          </cell>
          <cell r="E2457">
            <v>5.3745157497424296</v>
          </cell>
          <cell r="G2457">
            <v>0</v>
          </cell>
        </row>
        <row r="2458">
          <cell r="A2458">
            <v>38635</v>
          </cell>
          <cell r="B2458">
            <v>2456</v>
          </cell>
          <cell r="D2458">
            <v>5.7123791428126598</v>
          </cell>
          <cell r="E2458">
            <v>5.3745157497424296</v>
          </cell>
          <cell r="G2458">
            <v>0</v>
          </cell>
        </row>
        <row r="2459">
          <cell r="A2459">
            <v>38636</v>
          </cell>
          <cell r="B2459">
            <v>2457</v>
          </cell>
          <cell r="D2459">
            <v>5.7123791428126598</v>
          </cell>
          <cell r="E2459">
            <v>5.3745157497424296</v>
          </cell>
          <cell r="G2459">
            <v>0</v>
          </cell>
        </row>
        <row r="2460">
          <cell r="A2460">
            <v>38638</v>
          </cell>
          <cell r="B2460">
            <v>2458</v>
          </cell>
          <cell r="D2460">
            <v>5.7123791428126598</v>
          </cell>
          <cell r="E2460">
            <v>5.3745157497424296</v>
          </cell>
          <cell r="G2460">
            <v>0</v>
          </cell>
        </row>
        <row r="2461">
          <cell r="A2461">
            <v>38639</v>
          </cell>
          <cell r="B2461">
            <v>2459</v>
          </cell>
          <cell r="D2461">
            <v>5.7123791428126598</v>
          </cell>
          <cell r="E2461">
            <v>5.3745157497424296</v>
          </cell>
          <cell r="G2461">
            <v>0</v>
          </cell>
        </row>
        <row r="2462">
          <cell r="A2462">
            <v>38642</v>
          </cell>
          <cell r="B2462">
            <v>2460</v>
          </cell>
          <cell r="D2462">
            <v>5.7123791428126598</v>
          </cell>
          <cell r="E2462">
            <v>5.3745157497424296</v>
          </cell>
          <cell r="G2462">
            <v>0</v>
          </cell>
        </row>
        <row r="2463">
          <cell r="A2463">
            <v>38643</v>
          </cell>
          <cell r="B2463">
            <v>2461</v>
          </cell>
          <cell r="D2463">
            <v>5.7123791428126598</v>
          </cell>
          <cell r="E2463">
            <v>5.3745157497424296</v>
          </cell>
          <cell r="G2463">
            <v>0</v>
          </cell>
        </row>
        <row r="2464">
          <cell r="A2464">
            <v>38644</v>
          </cell>
          <cell r="B2464">
            <v>2462</v>
          </cell>
          <cell r="D2464">
            <v>5.7123791428126598</v>
          </cell>
          <cell r="E2464">
            <v>5.3745157497424296</v>
          </cell>
          <cell r="G2464">
            <v>0</v>
          </cell>
        </row>
        <row r="2465">
          <cell r="A2465">
            <v>38645</v>
          </cell>
          <cell r="B2465">
            <v>2463</v>
          </cell>
          <cell r="D2465">
            <v>5.7123791428126598</v>
          </cell>
          <cell r="E2465">
            <v>5.3745157497424296</v>
          </cell>
          <cell r="G2465">
            <v>0</v>
          </cell>
        </row>
        <row r="2466">
          <cell r="A2466">
            <v>38646</v>
          </cell>
          <cell r="B2466">
            <v>2464</v>
          </cell>
          <cell r="D2466">
            <v>5.7123791428126598</v>
          </cell>
          <cell r="E2466">
            <v>5.3745157497424296</v>
          </cell>
          <cell r="G2466">
            <v>0</v>
          </cell>
        </row>
        <row r="2467">
          <cell r="A2467">
            <v>38649</v>
          </cell>
          <cell r="B2467">
            <v>2465</v>
          </cell>
          <cell r="D2467">
            <v>5.7123791428126598</v>
          </cell>
          <cell r="E2467">
            <v>5.3745157497424296</v>
          </cell>
          <cell r="G2467">
            <v>0</v>
          </cell>
        </row>
        <row r="2468">
          <cell r="A2468">
            <v>38650</v>
          </cell>
          <cell r="B2468">
            <v>2466</v>
          </cell>
          <cell r="D2468">
            <v>5.7123791428126598</v>
          </cell>
          <cell r="E2468">
            <v>5.3745157497424296</v>
          </cell>
          <cell r="G2468">
            <v>0</v>
          </cell>
        </row>
        <row r="2469">
          <cell r="A2469">
            <v>38651</v>
          </cell>
          <cell r="B2469">
            <v>2467</v>
          </cell>
          <cell r="D2469">
            <v>5.7123791428126598</v>
          </cell>
          <cell r="E2469">
            <v>5.3745157497424296</v>
          </cell>
          <cell r="G2469">
            <v>0</v>
          </cell>
        </row>
        <row r="2470">
          <cell r="A2470">
            <v>38652</v>
          </cell>
          <cell r="B2470">
            <v>2468</v>
          </cell>
          <cell r="D2470">
            <v>5.7123791428126598</v>
          </cell>
          <cell r="E2470">
            <v>5.3745157497424296</v>
          </cell>
          <cell r="G2470">
            <v>0</v>
          </cell>
        </row>
        <row r="2471">
          <cell r="A2471">
            <v>38653</v>
          </cell>
          <cell r="B2471">
            <v>2469</v>
          </cell>
          <cell r="D2471">
            <v>5.7123791428126598</v>
          </cell>
          <cell r="E2471">
            <v>5.3745157497424296</v>
          </cell>
          <cell r="G2471">
            <v>0</v>
          </cell>
        </row>
        <row r="2472">
          <cell r="A2472">
            <v>38656</v>
          </cell>
          <cell r="B2472">
            <v>2470</v>
          </cell>
          <cell r="D2472">
            <v>5.7123791428126598</v>
          </cell>
          <cell r="E2472">
            <v>5.3745157497424296</v>
          </cell>
          <cell r="G2472">
            <v>0</v>
          </cell>
        </row>
        <row r="2473">
          <cell r="A2473">
            <v>38657</v>
          </cell>
          <cell r="B2473">
            <v>2471</v>
          </cell>
          <cell r="D2473">
            <v>5.7123791428126598</v>
          </cell>
          <cell r="E2473">
            <v>5.3745157497424296</v>
          </cell>
          <cell r="G2473">
            <v>0</v>
          </cell>
        </row>
        <row r="2474">
          <cell r="A2474">
            <v>38659</v>
          </cell>
          <cell r="B2474">
            <v>2472</v>
          </cell>
          <cell r="D2474">
            <v>5.7123791428126598</v>
          </cell>
          <cell r="E2474">
            <v>5.3745157497424296</v>
          </cell>
          <cell r="G2474">
            <v>0</v>
          </cell>
        </row>
        <row r="2475">
          <cell r="A2475">
            <v>38660</v>
          </cell>
          <cell r="B2475">
            <v>2473</v>
          </cell>
          <cell r="D2475">
            <v>5.7123791428126598</v>
          </cell>
          <cell r="E2475">
            <v>5.3745157497424296</v>
          </cell>
          <cell r="G2475">
            <v>0</v>
          </cell>
        </row>
        <row r="2476">
          <cell r="A2476">
            <v>38663</v>
          </cell>
          <cell r="B2476">
            <v>2474</v>
          </cell>
          <cell r="D2476">
            <v>5.7123791428126598</v>
          </cell>
          <cell r="E2476">
            <v>5.3745157497424296</v>
          </cell>
          <cell r="G2476">
            <v>0</v>
          </cell>
        </row>
        <row r="2477">
          <cell r="A2477">
            <v>38664</v>
          </cell>
          <cell r="B2477">
            <v>2475</v>
          </cell>
          <cell r="D2477">
            <v>5.7123791428126598</v>
          </cell>
          <cell r="E2477">
            <v>5.3745157497424296</v>
          </cell>
          <cell r="G2477">
            <v>0</v>
          </cell>
        </row>
        <row r="2478">
          <cell r="A2478">
            <v>38665</v>
          </cell>
          <cell r="B2478">
            <v>2476</v>
          </cell>
          <cell r="D2478">
            <v>5.7123791428126598</v>
          </cell>
          <cell r="E2478">
            <v>5.3745157497424296</v>
          </cell>
          <cell r="G2478">
            <v>0</v>
          </cell>
        </row>
        <row r="2479">
          <cell r="A2479">
            <v>38666</v>
          </cell>
          <cell r="B2479">
            <v>2477</v>
          </cell>
          <cell r="D2479">
            <v>5.7123791428126598</v>
          </cell>
          <cell r="E2479">
            <v>5.3745157497424296</v>
          </cell>
          <cell r="G2479">
            <v>0</v>
          </cell>
        </row>
        <row r="2480">
          <cell r="A2480">
            <v>38667</v>
          </cell>
          <cell r="B2480">
            <v>2478</v>
          </cell>
          <cell r="D2480">
            <v>5.7123791428126598</v>
          </cell>
          <cell r="E2480">
            <v>5.3745157497424296</v>
          </cell>
          <cell r="G2480">
            <v>0</v>
          </cell>
        </row>
        <row r="2481">
          <cell r="A2481">
            <v>38670</v>
          </cell>
          <cell r="B2481">
            <v>2479</v>
          </cell>
          <cell r="D2481">
            <v>5.7123791428126598</v>
          </cell>
          <cell r="E2481">
            <v>5.3745157497424296</v>
          </cell>
          <cell r="G2481">
            <v>0</v>
          </cell>
        </row>
        <row r="2482">
          <cell r="A2482">
            <v>38672</v>
          </cell>
          <cell r="B2482">
            <v>2480</v>
          </cell>
          <cell r="D2482">
            <v>5.7123791428126598</v>
          </cell>
          <cell r="E2482">
            <v>5.3745157497424296</v>
          </cell>
          <cell r="G2482">
            <v>0</v>
          </cell>
        </row>
        <row r="2483">
          <cell r="A2483">
            <v>38673</v>
          </cell>
          <cell r="B2483">
            <v>2481</v>
          </cell>
          <cell r="D2483">
            <v>5.7123791428126598</v>
          </cell>
          <cell r="E2483">
            <v>5.3745157497424296</v>
          </cell>
          <cell r="G2483">
            <v>0</v>
          </cell>
        </row>
        <row r="2484">
          <cell r="A2484">
            <v>38674</v>
          </cell>
          <cell r="B2484">
            <v>2482</v>
          </cell>
          <cell r="D2484">
            <v>5.7123791428126598</v>
          </cell>
          <cell r="E2484">
            <v>5.3745157497424296</v>
          </cell>
          <cell r="G2484">
            <v>0</v>
          </cell>
        </row>
        <row r="2485">
          <cell r="A2485">
            <v>38677</v>
          </cell>
          <cell r="B2485">
            <v>2483</v>
          </cell>
          <cell r="D2485">
            <v>5.7123791428126598</v>
          </cell>
          <cell r="E2485">
            <v>5.3745157497424296</v>
          </cell>
          <cell r="G2485">
            <v>0</v>
          </cell>
        </row>
        <row r="2486">
          <cell r="A2486">
            <v>38678</v>
          </cell>
          <cell r="B2486">
            <v>2484</v>
          </cell>
          <cell r="D2486">
            <v>5.7123791428126598</v>
          </cell>
          <cell r="E2486">
            <v>5.3745157497424296</v>
          </cell>
          <cell r="G2486">
            <v>0</v>
          </cell>
        </row>
        <row r="2487">
          <cell r="A2487">
            <v>38679</v>
          </cell>
          <cell r="B2487">
            <v>2485</v>
          </cell>
          <cell r="D2487">
            <v>5.7123791428126598</v>
          </cell>
          <cell r="E2487">
            <v>5.3745157497424296</v>
          </cell>
          <cell r="G2487">
            <v>0</v>
          </cell>
        </row>
        <row r="2488">
          <cell r="A2488">
            <v>38680</v>
          </cell>
          <cell r="B2488">
            <v>2486</v>
          </cell>
          <cell r="D2488">
            <v>5.7123791428126598</v>
          </cell>
          <cell r="E2488">
            <v>5.3745157497424296</v>
          </cell>
          <cell r="G2488">
            <v>0</v>
          </cell>
        </row>
        <row r="2489">
          <cell r="A2489">
            <v>38681</v>
          </cell>
          <cell r="B2489">
            <v>2487</v>
          </cell>
          <cell r="D2489">
            <v>5.7123791428126598</v>
          </cell>
          <cell r="E2489">
            <v>5.3745157497424296</v>
          </cell>
          <cell r="G2489">
            <v>0</v>
          </cell>
        </row>
        <row r="2490">
          <cell r="A2490">
            <v>38684</v>
          </cell>
          <cell r="B2490">
            <v>2488</v>
          </cell>
          <cell r="D2490">
            <v>5.7123791428126598</v>
          </cell>
          <cell r="E2490">
            <v>5.3745157497424296</v>
          </cell>
          <cell r="G2490">
            <v>0</v>
          </cell>
        </row>
        <row r="2491">
          <cell r="A2491">
            <v>38685</v>
          </cell>
          <cell r="B2491">
            <v>2489</v>
          </cell>
          <cell r="D2491">
            <v>5.7123791428126598</v>
          </cell>
          <cell r="E2491">
            <v>5.3745157497424296</v>
          </cell>
          <cell r="G2491">
            <v>0</v>
          </cell>
        </row>
        <row r="2492">
          <cell r="A2492">
            <v>38686</v>
          </cell>
          <cell r="B2492">
            <v>2490</v>
          </cell>
          <cell r="D2492">
            <v>5.7123791428126598</v>
          </cell>
          <cell r="E2492">
            <v>5.3745157497424296</v>
          </cell>
          <cell r="G2492">
            <v>0</v>
          </cell>
        </row>
        <row r="2493">
          <cell r="A2493">
            <v>38687</v>
          </cell>
          <cell r="B2493">
            <v>2491</v>
          </cell>
          <cell r="D2493">
            <v>5.7123791428126598</v>
          </cell>
          <cell r="E2493">
            <v>5.3745157497424296</v>
          </cell>
          <cell r="G2493">
            <v>0</v>
          </cell>
        </row>
        <row r="2494">
          <cell r="A2494">
            <v>38688</v>
          </cell>
          <cell r="B2494">
            <v>2492</v>
          </cell>
          <cell r="D2494">
            <v>5.7123791428126598</v>
          </cell>
          <cell r="E2494">
            <v>5.3745157497424296</v>
          </cell>
          <cell r="G2494">
            <v>0</v>
          </cell>
        </row>
        <row r="2495">
          <cell r="A2495">
            <v>38691</v>
          </cell>
          <cell r="B2495">
            <v>2493</v>
          </cell>
          <cell r="D2495">
            <v>5.7123791428126598</v>
          </cell>
          <cell r="E2495">
            <v>5.3745157497424296</v>
          </cell>
          <cell r="G2495">
            <v>0</v>
          </cell>
        </row>
        <row r="2496">
          <cell r="A2496">
            <v>38692</v>
          </cell>
          <cell r="B2496">
            <v>2494</v>
          </cell>
          <cell r="D2496">
            <v>5.7123791428126598</v>
          </cell>
          <cell r="E2496">
            <v>5.3745157497424296</v>
          </cell>
          <cell r="G2496">
            <v>0</v>
          </cell>
        </row>
        <row r="2497">
          <cell r="A2497">
            <v>38693</v>
          </cell>
          <cell r="B2497">
            <v>2495</v>
          </cell>
          <cell r="D2497">
            <v>5.7123791428126598</v>
          </cell>
          <cell r="E2497">
            <v>5.3745157497424296</v>
          </cell>
          <cell r="G2497">
            <v>0</v>
          </cell>
        </row>
        <row r="2498">
          <cell r="A2498">
            <v>38694</v>
          </cell>
          <cell r="B2498">
            <v>2496</v>
          </cell>
          <cell r="D2498">
            <v>5.7123791428126598</v>
          </cell>
          <cell r="E2498">
            <v>5.3745157497424296</v>
          </cell>
          <cell r="G2498">
            <v>0</v>
          </cell>
        </row>
        <row r="2499">
          <cell r="A2499">
            <v>38695</v>
          </cell>
          <cell r="B2499">
            <v>2497</v>
          </cell>
          <cell r="D2499">
            <v>5.7123791428126598</v>
          </cell>
          <cell r="E2499">
            <v>5.3745157497424296</v>
          </cell>
          <cell r="G2499">
            <v>0</v>
          </cell>
        </row>
        <row r="2500">
          <cell r="A2500">
            <v>38698</v>
          </cell>
          <cell r="B2500">
            <v>2498</v>
          </cell>
          <cell r="D2500">
            <v>5.7123791428126598</v>
          </cell>
          <cell r="E2500">
            <v>5.3745157497424296</v>
          </cell>
          <cell r="G2500">
            <v>0</v>
          </cell>
        </row>
        <row r="2501">
          <cell r="A2501">
            <v>38699</v>
          </cell>
          <cell r="B2501">
            <v>2499</v>
          </cell>
          <cell r="D2501">
            <v>5.7123791428126598</v>
          </cell>
          <cell r="E2501">
            <v>5.3745157497424296</v>
          </cell>
          <cell r="G2501">
            <v>0</v>
          </cell>
        </row>
        <row r="2502">
          <cell r="A2502">
            <v>38700</v>
          </cell>
          <cell r="B2502">
            <v>2500</v>
          </cell>
          <cell r="D2502">
            <v>5.7123791428126598</v>
          </cell>
          <cell r="E2502">
            <v>5.3745157497424296</v>
          </cell>
          <cell r="G2502">
            <v>0</v>
          </cell>
        </row>
        <row r="2503">
          <cell r="A2503">
            <v>38701</v>
          </cell>
          <cell r="B2503">
            <v>2501</v>
          </cell>
          <cell r="D2503">
            <v>5.7123791428126598</v>
          </cell>
          <cell r="E2503">
            <v>5.3745157497424296</v>
          </cell>
          <cell r="G2503">
            <v>0</v>
          </cell>
        </row>
        <row r="2504">
          <cell r="A2504">
            <v>38702</v>
          </cell>
          <cell r="B2504">
            <v>2502</v>
          </cell>
          <cell r="D2504">
            <v>5.7123791428126598</v>
          </cell>
          <cell r="E2504">
            <v>5.3745157497424296</v>
          </cell>
          <cell r="G2504">
            <v>0</v>
          </cell>
        </row>
        <row r="2505">
          <cell r="A2505">
            <v>38705</v>
          </cell>
          <cell r="B2505">
            <v>2503</v>
          </cell>
          <cell r="D2505">
            <v>5.7123791428126598</v>
          </cell>
          <cell r="E2505">
            <v>5.3745157497424296</v>
          </cell>
          <cell r="G2505">
            <v>0</v>
          </cell>
        </row>
        <row r="2506">
          <cell r="A2506">
            <v>38706</v>
          </cell>
          <cell r="B2506">
            <v>2504</v>
          </cell>
          <cell r="D2506">
            <v>5.7123791428126598</v>
          </cell>
          <cell r="E2506">
            <v>5.3745157497424296</v>
          </cell>
          <cell r="G2506">
            <v>0</v>
          </cell>
        </row>
        <row r="2507">
          <cell r="A2507">
            <v>38707</v>
          </cell>
          <cell r="B2507">
            <v>2505</v>
          </cell>
          <cell r="D2507">
            <v>5.7123791428126598</v>
          </cell>
          <cell r="E2507">
            <v>5.3745157497424296</v>
          </cell>
          <cell r="G2507">
            <v>0</v>
          </cell>
        </row>
        <row r="2508">
          <cell r="A2508">
            <v>38708</v>
          </cell>
          <cell r="B2508">
            <v>2506</v>
          </cell>
          <cell r="D2508">
            <v>5.7123791428126598</v>
          </cell>
          <cell r="E2508">
            <v>5.3745157497424296</v>
          </cell>
          <cell r="G2508">
            <v>0</v>
          </cell>
        </row>
        <row r="2509">
          <cell r="A2509">
            <v>38709</v>
          </cell>
          <cell r="B2509">
            <v>2507</v>
          </cell>
          <cell r="D2509">
            <v>5.7123791428126598</v>
          </cell>
          <cell r="E2509">
            <v>5.3745157497424296</v>
          </cell>
          <cell r="G2509">
            <v>0</v>
          </cell>
        </row>
        <row r="2510">
          <cell r="A2510">
            <v>38712</v>
          </cell>
          <cell r="B2510">
            <v>2508</v>
          </cell>
          <cell r="D2510">
            <v>5.7123791428126598</v>
          </cell>
          <cell r="E2510">
            <v>5.3745157497424296</v>
          </cell>
          <cell r="G2510">
            <v>0</v>
          </cell>
        </row>
        <row r="2511">
          <cell r="A2511">
            <v>38713</v>
          </cell>
          <cell r="B2511">
            <v>2509</v>
          </cell>
          <cell r="D2511">
            <v>5.7123791428126598</v>
          </cell>
          <cell r="E2511">
            <v>5.3745157497424296</v>
          </cell>
          <cell r="G2511">
            <v>0</v>
          </cell>
        </row>
        <row r="2512">
          <cell r="A2512">
            <v>38714</v>
          </cell>
          <cell r="B2512">
            <v>2510</v>
          </cell>
          <cell r="D2512">
            <v>5.7123791428126598</v>
          </cell>
          <cell r="E2512">
            <v>5.3745157497424296</v>
          </cell>
          <cell r="G2512">
            <v>0</v>
          </cell>
        </row>
        <row r="2513">
          <cell r="A2513">
            <v>38715</v>
          </cell>
          <cell r="B2513">
            <v>2511</v>
          </cell>
          <cell r="D2513">
            <v>5.7123791428126598</v>
          </cell>
          <cell r="E2513">
            <v>5.3745157497424296</v>
          </cell>
          <cell r="G2513">
            <v>0</v>
          </cell>
        </row>
        <row r="2514">
          <cell r="A2514">
            <v>38716</v>
          </cell>
          <cell r="B2514">
            <v>2512</v>
          </cell>
          <cell r="D2514">
            <v>5.7123791428126598</v>
          </cell>
          <cell r="E2514">
            <v>5.3745157497424296</v>
          </cell>
          <cell r="G2514">
            <v>0</v>
          </cell>
        </row>
        <row r="2515">
          <cell r="A2515">
            <v>38719</v>
          </cell>
          <cell r="B2515">
            <v>2513</v>
          </cell>
          <cell r="D2515">
            <v>5.7123791428126598</v>
          </cell>
          <cell r="E2515">
            <v>5.3745157497424296</v>
          </cell>
          <cell r="G2515">
            <v>0</v>
          </cell>
        </row>
        <row r="2516">
          <cell r="A2516">
            <v>38720</v>
          </cell>
          <cell r="B2516">
            <v>2514</v>
          </cell>
          <cell r="D2516">
            <v>5.7123791428126598</v>
          </cell>
          <cell r="E2516">
            <v>5.3745157497424296</v>
          </cell>
          <cell r="G2516">
            <v>0</v>
          </cell>
        </row>
        <row r="2517">
          <cell r="A2517">
            <v>38721</v>
          </cell>
          <cell r="B2517">
            <v>2515</v>
          </cell>
          <cell r="D2517">
            <v>5.7123791428126598</v>
          </cell>
          <cell r="E2517">
            <v>5.3745157497424296</v>
          </cell>
          <cell r="G2517">
            <v>0</v>
          </cell>
        </row>
        <row r="2518">
          <cell r="A2518">
            <v>38722</v>
          </cell>
          <cell r="B2518">
            <v>2516</v>
          </cell>
          <cell r="D2518">
            <v>5.7123791428126598</v>
          </cell>
          <cell r="E2518">
            <v>5.3745157497424296</v>
          </cell>
          <cell r="G2518">
            <v>0</v>
          </cell>
        </row>
        <row r="2519">
          <cell r="A2519">
            <v>38723</v>
          </cell>
          <cell r="B2519">
            <v>2517</v>
          </cell>
          <cell r="D2519">
            <v>5.7123791428126598</v>
          </cell>
          <cell r="E2519">
            <v>5.3745157497424296</v>
          </cell>
          <cell r="G2519">
            <v>0</v>
          </cell>
        </row>
        <row r="2520">
          <cell r="A2520">
            <v>38726</v>
          </cell>
          <cell r="B2520">
            <v>2518</v>
          </cell>
          <cell r="D2520">
            <v>5.7123791428126598</v>
          </cell>
          <cell r="E2520">
            <v>5.3745157497424296</v>
          </cell>
          <cell r="G2520">
            <v>0</v>
          </cell>
        </row>
        <row r="2521">
          <cell r="A2521">
            <v>38727</v>
          </cell>
          <cell r="B2521">
            <v>2519</v>
          </cell>
          <cell r="D2521">
            <v>5.7123791428126598</v>
          </cell>
          <cell r="E2521">
            <v>5.3745157497424296</v>
          </cell>
          <cell r="G2521">
            <v>0</v>
          </cell>
        </row>
        <row r="2522">
          <cell r="A2522">
            <v>38728</v>
          </cell>
          <cell r="B2522">
            <v>2520</v>
          </cell>
          <cell r="D2522">
            <v>5.7123791428126598</v>
          </cell>
          <cell r="E2522">
            <v>5.3745157497424296</v>
          </cell>
          <cell r="G2522">
            <v>0</v>
          </cell>
        </row>
        <row r="2523">
          <cell r="A2523">
            <v>38729</v>
          </cell>
          <cell r="B2523">
            <v>2521</v>
          </cell>
          <cell r="D2523">
            <v>5.7123791428126598</v>
          </cell>
          <cell r="E2523">
            <v>5.3745157497424296</v>
          </cell>
          <cell r="G2523">
            <v>0</v>
          </cell>
        </row>
        <row r="2524">
          <cell r="A2524">
            <v>38730</v>
          </cell>
          <cell r="B2524">
            <v>2522</v>
          </cell>
          <cell r="D2524">
            <v>5.7123791428126598</v>
          </cell>
          <cell r="E2524">
            <v>5.3745157497424296</v>
          </cell>
          <cell r="G2524">
            <v>0</v>
          </cell>
        </row>
        <row r="2525">
          <cell r="A2525">
            <v>38733</v>
          </cell>
          <cell r="B2525">
            <v>2523</v>
          </cell>
          <cell r="D2525">
            <v>5.7123791428126598</v>
          </cell>
          <cell r="E2525">
            <v>5.3745157497424296</v>
          </cell>
          <cell r="G2525">
            <v>0</v>
          </cell>
        </row>
        <row r="2526">
          <cell r="A2526">
            <v>38734</v>
          </cell>
          <cell r="B2526">
            <v>2524</v>
          </cell>
          <cell r="D2526">
            <v>5.7123791428126598</v>
          </cell>
          <cell r="E2526">
            <v>5.3745157497424296</v>
          </cell>
          <cell r="G2526">
            <v>0</v>
          </cell>
        </row>
        <row r="2527">
          <cell r="A2527">
            <v>38735</v>
          </cell>
          <cell r="B2527">
            <v>2525</v>
          </cell>
          <cell r="D2527">
            <v>5.7123791428126598</v>
          </cell>
          <cell r="E2527">
            <v>5.3745157497424296</v>
          </cell>
          <cell r="G2527">
            <v>0</v>
          </cell>
        </row>
        <row r="2528">
          <cell r="A2528">
            <v>38736</v>
          </cell>
          <cell r="B2528">
            <v>2526</v>
          </cell>
          <cell r="D2528">
            <v>5.7123791428126598</v>
          </cell>
          <cell r="E2528">
            <v>5.3745157497424296</v>
          </cell>
          <cell r="G2528">
            <v>0</v>
          </cell>
        </row>
        <row r="2529">
          <cell r="A2529">
            <v>38737</v>
          </cell>
          <cell r="B2529">
            <v>2527</v>
          </cell>
          <cell r="D2529">
            <v>5.7123791428126598</v>
          </cell>
          <cell r="E2529">
            <v>5.3745157497424296</v>
          </cell>
          <cell r="G2529">
            <v>0</v>
          </cell>
        </row>
        <row r="2530">
          <cell r="A2530">
            <v>38740</v>
          </cell>
          <cell r="B2530">
            <v>2528</v>
          </cell>
          <cell r="D2530">
            <v>5.7123791428126598</v>
          </cell>
          <cell r="E2530">
            <v>5.3745157497424296</v>
          </cell>
          <cell r="G2530">
            <v>0</v>
          </cell>
        </row>
        <row r="2531">
          <cell r="A2531">
            <v>38741</v>
          </cell>
          <cell r="B2531">
            <v>2529</v>
          </cell>
          <cell r="D2531">
            <v>5.7123791428126598</v>
          </cell>
          <cell r="E2531">
            <v>5.3745157497424296</v>
          </cell>
          <cell r="G2531">
            <v>0</v>
          </cell>
        </row>
        <row r="2532">
          <cell r="A2532">
            <v>38742</v>
          </cell>
          <cell r="B2532">
            <v>2530</v>
          </cell>
          <cell r="D2532">
            <v>5.7123791428126598</v>
          </cell>
          <cell r="E2532">
            <v>5.3745157497424296</v>
          </cell>
          <cell r="G2532">
            <v>0</v>
          </cell>
        </row>
        <row r="2533">
          <cell r="A2533">
            <v>38743</v>
          </cell>
          <cell r="B2533">
            <v>2531</v>
          </cell>
          <cell r="D2533">
            <v>5.7123791428126598</v>
          </cell>
          <cell r="E2533">
            <v>5.3745157497424296</v>
          </cell>
          <cell r="G2533">
            <v>0</v>
          </cell>
        </row>
        <row r="2534">
          <cell r="A2534">
            <v>38744</v>
          </cell>
          <cell r="B2534">
            <v>2532</v>
          </cell>
          <cell r="D2534">
            <v>5.7123791428126598</v>
          </cell>
          <cell r="E2534">
            <v>5.3745157497424296</v>
          </cell>
          <cell r="G2534">
            <v>0</v>
          </cell>
        </row>
        <row r="2535">
          <cell r="A2535">
            <v>38747</v>
          </cell>
          <cell r="B2535">
            <v>2533</v>
          </cell>
          <cell r="D2535">
            <v>5.7123791428126598</v>
          </cell>
          <cell r="E2535">
            <v>5.3745157497424296</v>
          </cell>
          <cell r="G2535">
            <v>0</v>
          </cell>
        </row>
        <row r="2536">
          <cell r="A2536">
            <v>38748</v>
          </cell>
          <cell r="B2536">
            <v>2534</v>
          </cell>
          <cell r="D2536">
            <v>5.7123791428126598</v>
          </cell>
          <cell r="E2536">
            <v>5.3745157497424296</v>
          </cell>
          <cell r="G2536">
            <v>0</v>
          </cell>
        </row>
        <row r="2537">
          <cell r="A2537">
            <v>38749</v>
          </cell>
          <cell r="B2537">
            <v>2535</v>
          </cell>
          <cell r="D2537">
            <v>5.7123791428126598</v>
          </cell>
          <cell r="E2537">
            <v>5.3745157497424296</v>
          </cell>
          <cell r="G2537">
            <v>0</v>
          </cell>
        </row>
        <row r="2538">
          <cell r="A2538">
            <v>38750</v>
          </cell>
          <cell r="B2538">
            <v>2535</v>
          </cell>
          <cell r="D2538">
            <v>5.7123791428126598</v>
          </cell>
          <cell r="E2538">
            <v>5.3745157497424296</v>
          </cell>
          <cell r="G2538">
            <v>0</v>
          </cell>
        </row>
        <row r="2539">
          <cell r="A2539">
            <v>38751</v>
          </cell>
          <cell r="B2539">
            <v>2537</v>
          </cell>
          <cell r="D2539">
            <v>5.7123791428126598</v>
          </cell>
          <cell r="E2539">
            <v>5.3745157497424296</v>
          </cell>
          <cell r="G2539">
            <v>0</v>
          </cell>
        </row>
        <row r="2540">
          <cell r="A2540">
            <v>38754</v>
          </cell>
          <cell r="B2540">
            <v>2538</v>
          </cell>
          <cell r="D2540">
            <v>5.7123791428126598</v>
          </cell>
          <cell r="E2540">
            <v>5.3745157497424296</v>
          </cell>
          <cell r="G2540">
            <v>0</v>
          </cell>
        </row>
        <row r="2541">
          <cell r="A2541">
            <v>38755</v>
          </cell>
          <cell r="B2541">
            <v>2539</v>
          </cell>
          <cell r="D2541">
            <v>5.7123791428126598</v>
          </cell>
          <cell r="E2541">
            <v>5.3745157497424296</v>
          </cell>
          <cell r="G2541">
            <v>0</v>
          </cell>
        </row>
        <row r="2542">
          <cell r="A2542">
            <v>38756</v>
          </cell>
          <cell r="B2542">
            <v>2540</v>
          </cell>
          <cell r="D2542">
            <v>5.7123791428126598</v>
          </cell>
          <cell r="E2542">
            <v>5.3745157497424296</v>
          </cell>
          <cell r="G2542">
            <v>0</v>
          </cell>
        </row>
        <row r="2543">
          <cell r="A2543">
            <v>38757</v>
          </cell>
          <cell r="B2543">
            <v>2541</v>
          </cell>
          <cell r="D2543">
            <v>5.7123791428126598</v>
          </cell>
          <cell r="E2543">
            <v>5.3745157497424296</v>
          </cell>
          <cell r="G2543">
            <v>0</v>
          </cell>
        </row>
        <row r="2544">
          <cell r="A2544">
            <v>38758</v>
          </cell>
          <cell r="B2544">
            <v>2542</v>
          </cell>
          <cell r="D2544">
            <v>5.7123791428126598</v>
          </cell>
          <cell r="E2544">
            <v>5.3745157497424296</v>
          </cell>
          <cell r="G2544">
            <v>0</v>
          </cell>
        </row>
        <row r="2545">
          <cell r="A2545">
            <v>38761</v>
          </cell>
          <cell r="B2545">
            <v>2543</v>
          </cell>
          <cell r="D2545">
            <v>5.7123791428126598</v>
          </cell>
          <cell r="E2545">
            <v>5.3745157497424296</v>
          </cell>
          <cell r="G2545">
            <v>0</v>
          </cell>
        </row>
        <row r="2546">
          <cell r="A2546">
            <v>38762</v>
          </cell>
          <cell r="B2546">
            <v>2544</v>
          </cell>
          <cell r="D2546">
            <v>5.7123791428126598</v>
          </cell>
          <cell r="E2546">
            <v>5.3745157497424296</v>
          </cell>
          <cell r="G2546">
            <v>0</v>
          </cell>
        </row>
        <row r="2547">
          <cell r="A2547">
            <v>38763</v>
          </cell>
          <cell r="B2547">
            <v>2545</v>
          </cell>
          <cell r="D2547">
            <v>5.7123791428126598</v>
          </cell>
          <cell r="E2547">
            <v>5.3745157497424296</v>
          </cell>
          <cell r="G2547">
            <v>0</v>
          </cell>
        </row>
        <row r="2548">
          <cell r="A2548">
            <v>38764</v>
          </cell>
          <cell r="B2548">
            <v>2546</v>
          </cell>
          <cell r="D2548">
            <v>5.7123791428126598</v>
          </cell>
          <cell r="E2548">
            <v>5.3745157497424296</v>
          </cell>
          <cell r="G2548">
            <v>0</v>
          </cell>
        </row>
        <row r="2549">
          <cell r="A2549">
            <v>38765</v>
          </cell>
          <cell r="B2549">
            <v>2547</v>
          </cell>
          <cell r="D2549">
            <v>5.7123791428126598</v>
          </cell>
          <cell r="E2549">
            <v>5.3745157497424296</v>
          </cell>
          <cell r="G2549">
            <v>0</v>
          </cell>
        </row>
        <row r="2550">
          <cell r="A2550">
            <v>38768</v>
          </cell>
          <cell r="B2550">
            <v>2548</v>
          </cell>
          <cell r="D2550">
            <v>5.7123791428126598</v>
          </cell>
          <cell r="E2550">
            <v>5.3745157497424296</v>
          </cell>
          <cell r="G2550">
            <v>0</v>
          </cell>
        </row>
        <row r="2551">
          <cell r="A2551">
            <v>38769</v>
          </cell>
          <cell r="B2551">
            <v>2549</v>
          </cell>
          <cell r="D2551">
            <v>5.7123791428126598</v>
          </cell>
          <cell r="E2551">
            <v>5.3745157497424296</v>
          </cell>
          <cell r="G2551">
            <v>0</v>
          </cell>
        </row>
        <row r="2552">
          <cell r="A2552">
            <v>38770</v>
          </cell>
          <cell r="B2552">
            <v>2550</v>
          </cell>
          <cell r="D2552">
            <v>5.7123791428126598</v>
          </cell>
          <cell r="E2552">
            <v>5.3745157497424296</v>
          </cell>
          <cell r="G2552">
            <v>0</v>
          </cell>
        </row>
        <row r="2553">
          <cell r="A2553">
            <v>38771</v>
          </cell>
          <cell r="B2553">
            <v>2551</v>
          </cell>
          <cell r="D2553">
            <v>5.7123791428126598</v>
          </cell>
          <cell r="E2553">
            <v>5.3745157497424296</v>
          </cell>
          <cell r="G2553">
            <v>0</v>
          </cell>
        </row>
        <row r="2554">
          <cell r="A2554">
            <v>38772</v>
          </cell>
          <cell r="B2554">
            <v>2552</v>
          </cell>
          <cell r="D2554">
            <v>5.7123791428126598</v>
          </cell>
          <cell r="E2554">
            <v>5.3745157497424296</v>
          </cell>
          <cell r="G2554">
            <v>0</v>
          </cell>
        </row>
        <row r="2555">
          <cell r="A2555">
            <v>38777</v>
          </cell>
          <cell r="B2555">
            <v>2553</v>
          </cell>
          <cell r="D2555">
            <v>5.7123791428126598</v>
          </cell>
          <cell r="E2555">
            <v>5.3745157497424296</v>
          </cell>
          <cell r="G2555">
            <v>0</v>
          </cell>
        </row>
        <row r="2556">
          <cell r="A2556">
            <v>38778</v>
          </cell>
          <cell r="B2556">
            <v>2554</v>
          </cell>
          <cell r="D2556">
            <v>5.7123791428126598</v>
          </cell>
          <cell r="E2556">
            <v>5.3745157497424296</v>
          </cell>
          <cell r="G2556">
            <v>0</v>
          </cell>
        </row>
        <row r="2557">
          <cell r="A2557">
            <v>38779</v>
          </cell>
          <cell r="B2557">
            <v>2555</v>
          </cell>
          <cell r="D2557">
            <v>5.7123791428126598</v>
          </cell>
          <cell r="E2557">
            <v>5.3745157497424296</v>
          </cell>
          <cell r="G2557">
            <v>0</v>
          </cell>
        </row>
        <row r="2558">
          <cell r="A2558">
            <v>38782</v>
          </cell>
          <cell r="B2558">
            <v>2556</v>
          </cell>
          <cell r="D2558">
            <v>5.7123791428126598</v>
          </cell>
          <cell r="E2558">
            <v>5.3745157497424296</v>
          </cell>
          <cell r="G2558">
            <v>0</v>
          </cell>
        </row>
        <row r="2559">
          <cell r="A2559">
            <v>38783</v>
          </cell>
          <cell r="B2559">
            <v>2557</v>
          </cell>
          <cell r="D2559">
            <v>5.7123791428126598</v>
          </cell>
          <cell r="E2559">
            <v>5.3745157497424296</v>
          </cell>
          <cell r="G2559">
            <v>0</v>
          </cell>
        </row>
        <row r="2560">
          <cell r="A2560">
            <v>38784</v>
          </cell>
          <cell r="B2560">
            <v>2558</v>
          </cell>
          <cell r="D2560">
            <v>5.7123791428126598</v>
          </cell>
          <cell r="E2560">
            <v>5.3745157497424296</v>
          </cell>
          <cell r="G2560">
            <v>0</v>
          </cell>
        </row>
        <row r="2561">
          <cell r="A2561">
            <v>38785</v>
          </cell>
          <cell r="B2561">
            <v>2559</v>
          </cell>
          <cell r="D2561">
            <v>5.7123791428126598</v>
          </cell>
          <cell r="E2561">
            <v>5.3745157497424296</v>
          </cell>
          <cell r="G2561">
            <v>0</v>
          </cell>
        </row>
        <row r="2562">
          <cell r="A2562">
            <v>38786</v>
          </cell>
          <cell r="B2562">
            <v>2560</v>
          </cell>
          <cell r="D2562">
            <v>5.7123791428126598</v>
          </cell>
          <cell r="E2562">
            <v>5.3745157497424296</v>
          </cell>
          <cell r="G2562">
            <v>0</v>
          </cell>
        </row>
        <row r="2563">
          <cell r="A2563">
            <v>38789</v>
          </cell>
          <cell r="B2563">
            <v>2561</v>
          </cell>
          <cell r="D2563">
            <v>5.7123791428126598</v>
          </cell>
          <cell r="E2563">
            <v>5.3745157497424296</v>
          </cell>
          <cell r="G2563">
            <v>0</v>
          </cell>
        </row>
        <row r="2564">
          <cell r="A2564">
            <v>38790</v>
          </cell>
          <cell r="B2564">
            <v>2562</v>
          </cell>
          <cell r="D2564">
            <v>5.7123791428126598</v>
          </cell>
          <cell r="E2564">
            <v>5.3745157497424296</v>
          </cell>
          <cell r="G2564">
            <v>0</v>
          </cell>
        </row>
        <row r="2565">
          <cell r="A2565">
            <v>38791</v>
          </cell>
          <cell r="B2565">
            <v>2563</v>
          </cell>
          <cell r="D2565">
            <v>5.7123791428126598</v>
          </cell>
          <cell r="E2565">
            <v>5.3745157497424296</v>
          </cell>
          <cell r="G2565">
            <v>0</v>
          </cell>
        </row>
        <row r="2566">
          <cell r="A2566">
            <v>38792</v>
          </cell>
          <cell r="B2566">
            <v>2564</v>
          </cell>
          <cell r="D2566">
            <v>5.7123791428126598</v>
          </cell>
          <cell r="E2566">
            <v>5.3745157497424296</v>
          </cell>
          <cell r="G2566">
            <v>0</v>
          </cell>
        </row>
        <row r="2567">
          <cell r="A2567">
            <v>38793</v>
          </cell>
          <cell r="B2567">
            <v>2565</v>
          </cell>
          <cell r="D2567">
            <v>5.7123791428126598</v>
          </cell>
          <cell r="E2567">
            <v>5.3745157497424296</v>
          </cell>
          <cell r="G2567">
            <v>0</v>
          </cell>
        </row>
        <row r="2568">
          <cell r="A2568">
            <v>38796</v>
          </cell>
          <cell r="B2568">
            <v>2566</v>
          </cell>
          <cell r="D2568">
            <v>5.7123791428126598</v>
          </cell>
          <cell r="E2568">
            <v>5.3745157497424296</v>
          </cell>
          <cell r="G2568">
            <v>0</v>
          </cell>
        </row>
        <row r="2569">
          <cell r="A2569">
            <v>38797</v>
          </cell>
          <cell r="B2569">
            <v>2567</v>
          </cell>
          <cell r="D2569">
            <v>5.7123791428126598</v>
          </cell>
          <cell r="E2569">
            <v>5.3745157497424296</v>
          </cell>
          <cell r="G2569">
            <v>0</v>
          </cell>
        </row>
        <row r="2570">
          <cell r="A2570">
            <v>38798</v>
          </cell>
          <cell r="B2570">
            <v>2568</v>
          </cell>
          <cell r="D2570">
            <v>5.7123791428126598</v>
          </cell>
          <cell r="E2570">
            <v>5.3745157497424296</v>
          </cell>
          <cell r="G2570">
            <v>0</v>
          </cell>
        </row>
        <row r="2571">
          <cell r="A2571">
            <v>38799</v>
          </cell>
          <cell r="B2571">
            <v>2569</v>
          </cell>
          <cell r="D2571">
            <v>5.7123791428126598</v>
          </cell>
          <cell r="E2571">
            <v>5.3745157497424296</v>
          </cell>
          <cell r="G2571">
            <v>0</v>
          </cell>
        </row>
        <row r="2572">
          <cell r="A2572">
            <v>38800</v>
          </cell>
          <cell r="B2572">
            <v>2570</v>
          </cell>
          <cell r="D2572">
            <v>5.7123791428126598</v>
          </cell>
          <cell r="E2572">
            <v>5.3745157497424296</v>
          </cell>
          <cell r="G2572">
            <v>0</v>
          </cell>
        </row>
        <row r="2573">
          <cell r="A2573">
            <v>38803</v>
          </cell>
          <cell r="B2573">
            <v>2571</v>
          </cell>
          <cell r="D2573">
            <v>5.7123791428126598</v>
          </cell>
          <cell r="E2573">
            <v>5.3745157497424296</v>
          </cell>
          <cell r="G2573">
            <v>0</v>
          </cell>
        </row>
        <row r="2574">
          <cell r="A2574">
            <v>38804</v>
          </cell>
          <cell r="B2574">
            <v>2572</v>
          </cell>
          <cell r="D2574">
            <v>5.7123791428126598</v>
          </cell>
          <cell r="E2574">
            <v>5.3745157497424296</v>
          </cell>
          <cell r="G2574">
            <v>0</v>
          </cell>
        </row>
        <row r="2575">
          <cell r="A2575">
            <v>38805</v>
          </cell>
          <cell r="B2575">
            <v>2573</v>
          </cell>
          <cell r="D2575">
            <v>5.7123791428126598</v>
          </cell>
          <cell r="E2575">
            <v>5.3745157497424296</v>
          </cell>
          <cell r="G2575">
            <v>0</v>
          </cell>
        </row>
        <row r="2576">
          <cell r="A2576">
            <v>38806</v>
          </cell>
          <cell r="B2576">
            <v>2574</v>
          </cell>
          <cell r="D2576">
            <v>5.7123791428126598</v>
          </cell>
          <cell r="E2576">
            <v>5.3745157497424296</v>
          </cell>
          <cell r="G2576">
            <v>0</v>
          </cell>
        </row>
        <row r="2577">
          <cell r="A2577">
            <v>38807</v>
          </cell>
          <cell r="B2577">
            <v>2575</v>
          </cell>
          <cell r="D2577">
            <v>5.7123791428126598</v>
          </cell>
          <cell r="E2577">
            <v>5.3745157497424296</v>
          </cell>
          <cell r="G2577">
            <v>0</v>
          </cell>
        </row>
        <row r="2578">
          <cell r="A2578">
            <v>38810</v>
          </cell>
          <cell r="B2578">
            <v>2576</v>
          </cell>
          <cell r="D2578">
            <v>5.7123791428126598</v>
          </cell>
          <cell r="E2578">
            <v>5.3745157497424296</v>
          </cell>
          <cell r="G2578">
            <v>0</v>
          </cell>
        </row>
        <row r="2579">
          <cell r="A2579">
            <v>38811</v>
          </cell>
          <cell r="B2579">
            <v>2577</v>
          </cell>
          <cell r="D2579">
            <v>5.7123791428126598</v>
          </cell>
          <cell r="E2579">
            <v>5.3745157497424296</v>
          </cell>
          <cell r="G2579">
            <v>0</v>
          </cell>
        </row>
        <row r="2580">
          <cell r="A2580">
            <v>38812</v>
          </cell>
          <cell r="B2580">
            <v>2578</v>
          </cell>
          <cell r="D2580">
            <v>5.7123791428126598</v>
          </cell>
          <cell r="E2580">
            <v>5.3745157497424296</v>
          </cell>
          <cell r="G2580">
            <v>0</v>
          </cell>
        </row>
        <row r="2581">
          <cell r="A2581">
            <v>38813</v>
          </cell>
          <cell r="B2581">
            <v>2579</v>
          </cell>
          <cell r="D2581">
            <v>5.7123791428126598</v>
          </cell>
          <cell r="E2581">
            <v>5.3745157497424296</v>
          </cell>
          <cell r="G2581">
            <v>0</v>
          </cell>
        </row>
        <row r="2582">
          <cell r="A2582">
            <v>38814</v>
          </cell>
          <cell r="B2582">
            <v>2580</v>
          </cell>
          <cell r="D2582">
            <v>5.7123791428126598</v>
          </cell>
          <cell r="E2582">
            <v>5.3745157497424296</v>
          </cell>
          <cell r="G2582">
            <v>0</v>
          </cell>
        </row>
        <row r="2583">
          <cell r="A2583">
            <v>38817</v>
          </cell>
          <cell r="B2583">
            <v>2581</v>
          </cell>
          <cell r="D2583">
            <v>5.7123791428126598</v>
          </cell>
          <cell r="E2583">
            <v>5.3745157497424296</v>
          </cell>
          <cell r="G2583">
            <v>0</v>
          </cell>
        </row>
        <row r="2584">
          <cell r="A2584">
            <v>38818</v>
          </cell>
          <cell r="B2584">
            <v>2582</v>
          </cell>
          <cell r="D2584">
            <v>5.7123791428126598</v>
          </cell>
          <cell r="E2584">
            <v>5.3745157497424296</v>
          </cell>
          <cell r="G2584">
            <v>0</v>
          </cell>
        </row>
        <row r="2585">
          <cell r="A2585">
            <v>38819</v>
          </cell>
          <cell r="B2585">
            <v>2583</v>
          </cell>
          <cell r="D2585">
            <v>5.7123791428126598</v>
          </cell>
          <cell r="E2585">
            <v>5.3745157497424296</v>
          </cell>
          <cell r="G2585">
            <v>0</v>
          </cell>
        </row>
        <row r="2586">
          <cell r="A2586">
            <v>38820</v>
          </cell>
          <cell r="B2586">
            <v>2584</v>
          </cell>
          <cell r="D2586">
            <v>5.7123791428126598</v>
          </cell>
          <cell r="E2586">
            <v>5.3745157497424296</v>
          </cell>
          <cell r="G2586">
            <v>0</v>
          </cell>
        </row>
        <row r="2587">
          <cell r="A2587">
            <v>38824</v>
          </cell>
          <cell r="B2587">
            <v>2585</v>
          </cell>
          <cell r="D2587">
            <v>5.7123791428126598</v>
          </cell>
          <cell r="E2587">
            <v>5.3745157497424296</v>
          </cell>
          <cell r="G2587">
            <v>0</v>
          </cell>
        </row>
        <row r="2588">
          <cell r="A2588">
            <v>38825</v>
          </cell>
          <cell r="B2588">
            <v>2586</v>
          </cell>
          <cell r="D2588">
            <v>5.7123791428126598</v>
          </cell>
          <cell r="E2588">
            <v>5.3745157497424296</v>
          </cell>
          <cell r="G2588">
            <v>0</v>
          </cell>
        </row>
        <row r="2589">
          <cell r="A2589">
            <v>38826</v>
          </cell>
          <cell r="B2589">
            <v>2587</v>
          </cell>
          <cell r="D2589">
            <v>5.7123791428126598</v>
          </cell>
          <cell r="E2589">
            <v>5.3745157497424296</v>
          </cell>
          <cell r="G2589">
            <v>0</v>
          </cell>
        </row>
        <row r="2590">
          <cell r="A2590">
            <v>38827</v>
          </cell>
          <cell r="B2590">
            <v>2588</v>
          </cell>
          <cell r="D2590">
            <v>5.7123791428126598</v>
          </cell>
          <cell r="E2590">
            <v>5.3745157497424296</v>
          </cell>
          <cell r="G2590">
            <v>0</v>
          </cell>
        </row>
        <row r="2591">
          <cell r="A2591">
            <v>38831</v>
          </cell>
          <cell r="B2591">
            <v>2589</v>
          </cell>
          <cell r="D2591">
            <v>5.7123791428126598</v>
          </cell>
          <cell r="E2591">
            <v>5.3745157497424296</v>
          </cell>
          <cell r="G2591">
            <v>0</v>
          </cell>
        </row>
        <row r="2592">
          <cell r="A2592">
            <v>38832</v>
          </cell>
          <cell r="B2592">
            <v>2590</v>
          </cell>
          <cell r="D2592">
            <v>5.7123791428126598</v>
          </cell>
          <cell r="E2592">
            <v>5.3745157497424296</v>
          </cell>
          <cell r="G2592">
            <v>0</v>
          </cell>
        </row>
        <row r="2593">
          <cell r="A2593">
            <v>38833</v>
          </cell>
          <cell r="B2593">
            <v>2591</v>
          </cell>
          <cell r="D2593">
            <v>5.7123791428126598</v>
          </cell>
          <cell r="E2593">
            <v>5.3745157497424296</v>
          </cell>
          <cell r="G2593">
            <v>0</v>
          </cell>
        </row>
        <row r="2594">
          <cell r="A2594">
            <v>38834</v>
          </cell>
          <cell r="B2594">
            <v>2592</v>
          </cell>
          <cell r="D2594">
            <v>5.7123791428126598</v>
          </cell>
          <cell r="E2594">
            <v>5.3745157497424296</v>
          </cell>
          <cell r="G2594">
            <v>0</v>
          </cell>
        </row>
        <row r="2595">
          <cell r="A2595">
            <v>38835</v>
          </cell>
          <cell r="B2595">
            <v>2593</v>
          </cell>
          <cell r="D2595">
            <v>5.7123791428126598</v>
          </cell>
          <cell r="E2595">
            <v>5.3745157497424296</v>
          </cell>
          <cell r="G2595">
            <v>0</v>
          </cell>
        </row>
        <row r="2596">
          <cell r="A2596">
            <v>38839</v>
          </cell>
          <cell r="B2596">
            <v>2594</v>
          </cell>
          <cell r="D2596">
            <v>5.7123791428126598</v>
          </cell>
          <cell r="E2596">
            <v>5.3745157497424296</v>
          </cell>
          <cell r="G2596">
            <v>0</v>
          </cell>
        </row>
        <row r="2597">
          <cell r="A2597">
            <v>38840</v>
          </cell>
          <cell r="B2597">
            <v>2595</v>
          </cell>
          <cell r="D2597">
            <v>5.7123791428126598</v>
          </cell>
          <cell r="E2597">
            <v>5.3745157497424296</v>
          </cell>
          <cell r="G2597">
            <v>0</v>
          </cell>
        </row>
        <row r="2598">
          <cell r="A2598">
            <v>38841</v>
          </cell>
          <cell r="B2598">
            <v>2596</v>
          </cell>
          <cell r="D2598">
            <v>5.7123791428126598</v>
          </cell>
          <cell r="E2598">
            <v>5.3745157497424296</v>
          </cell>
          <cell r="G2598">
            <v>0</v>
          </cell>
        </row>
        <row r="2599">
          <cell r="A2599">
            <v>38842</v>
          </cell>
          <cell r="B2599">
            <v>2597</v>
          </cell>
          <cell r="D2599">
            <v>5.7123791428126598</v>
          </cell>
          <cell r="E2599">
            <v>5.3745157497424296</v>
          </cell>
          <cell r="G2599">
            <v>0</v>
          </cell>
        </row>
        <row r="2600">
          <cell r="A2600">
            <v>38845</v>
          </cell>
          <cell r="B2600">
            <v>2598</v>
          </cell>
          <cell r="D2600">
            <v>5.7123791428126598</v>
          </cell>
          <cell r="E2600">
            <v>5.3745157497424296</v>
          </cell>
          <cell r="G2600">
            <v>0</v>
          </cell>
        </row>
        <row r="2601">
          <cell r="A2601">
            <v>38846</v>
          </cell>
          <cell r="B2601">
            <v>2599</v>
          </cell>
          <cell r="D2601">
            <v>5.7123791428126598</v>
          </cell>
          <cell r="E2601">
            <v>5.3745157497424296</v>
          </cell>
          <cell r="G2601">
            <v>0</v>
          </cell>
        </row>
        <row r="2602">
          <cell r="A2602">
            <v>38847</v>
          </cell>
          <cell r="B2602">
            <v>2600</v>
          </cell>
          <cell r="D2602">
            <v>5.7123791428126598</v>
          </cell>
          <cell r="E2602">
            <v>5.3745157497424296</v>
          </cell>
          <cell r="G2602">
            <v>0</v>
          </cell>
        </row>
        <row r="2603">
          <cell r="A2603">
            <v>38848</v>
          </cell>
          <cell r="B2603">
            <v>2601</v>
          </cell>
          <cell r="D2603">
            <v>5.7123791428126598</v>
          </cell>
          <cell r="E2603">
            <v>5.3745157497424296</v>
          </cell>
          <cell r="G2603">
            <v>0</v>
          </cell>
        </row>
        <row r="2604">
          <cell r="A2604">
            <v>38849</v>
          </cell>
          <cell r="B2604">
            <v>2602</v>
          </cell>
          <cell r="D2604">
            <v>5.7123791428126598</v>
          </cell>
          <cell r="E2604">
            <v>5.3745157497424296</v>
          </cell>
          <cell r="G2604">
            <v>0</v>
          </cell>
        </row>
        <row r="2605">
          <cell r="A2605">
            <v>38852</v>
          </cell>
          <cell r="B2605">
            <v>2603</v>
          </cell>
          <cell r="D2605">
            <v>5.7123791428126598</v>
          </cell>
          <cell r="E2605">
            <v>5.3745157497424296</v>
          </cell>
          <cell r="G2605">
            <v>0</v>
          </cell>
        </row>
        <row r="2606">
          <cell r="A2606">
            <v>38853</v>
          </cell>
          <cell r="B2606">
            <v>2604</v>
          </cell>
          <cell r="D2606">
            <v>5.7123791428126598</v>
          </cell>
          <cell r="E2606">
            <v>5.3745157497424296</v>
          </cell>
          <cell r="G2606">
            <v>0</v>
          </cell>
        </row>
        <row r="2607">
          <cell r="A2607">
            <v>38854</v>
          </cell>
          <cell r="B2607">
            <v>2605</v>
          </cell>
          <cell r="D2607">
            <v>5.7123791428126598</v>
          </cell>
          <cell r="E2607">
            <v>5.3745157497424296</v>
          </cell>
          <cell r="G2607">
            <v>0</v>
          </cell>
        </row>
        <row r="2608">
          <cell r="A2608">
            <v>38855</v>
          </cell>
          <cell r="B2608">
            <v>2606</v>
          </cell>
          <cell r="D2608">
            <v>5.7123791428126598</v>
          </cell>
          <cell r="E2608">
            <v>5.3745157497424296</v>
          </cell>
          <cell r="G2608">
            <v>0</v>
          </cell>
        </row>
        <row r="2609">
          <cell r="A2609">
            <v>38856</v>
          </cell>
          <cell r="B2609">
            <v>2607</v>
          </cell>
          <cell r="D2609">
            <v>5.7123791428126598</v>
          </cell>
          <cell r="E2609">
            <v>5.3745157497424296</v>
          </cell>
          <cell r="G2609">
            <v>0</v>
          </cell>
        </row>
        <row r="2610">
          <cell r="A2610">
            <v>38859</v>
          </cell>
          <cell r="B2610">
            <v>2608</v>
          </cell>
          <cell r="D2610">
            <v>5.7123791428126598</v>
          </cell>
          <cell r="E2610">
            <v>5.3745157497424296</v>
          </cell>
          <cell r="G2610">
            <v>0</v>
          </cell>
        </row>
        <row r="2611">
          <cell r="A2611">
            <v>38860</v>
          </cell>
          <cell r="B2611">
            <v>2609</v>
          </cell>
          <cell r="D2611">
            <v>5.7123791428126598</v>
          </cell>
          <cell r="E2611">
            <v>5.3745157497424296</v>
          </cell>
          <cell r="G2611">
            <v>0</v>
          </cell>
        </row>
        <row r="2612">
          <cell r="A2612">
            <v>38861</v>
          </cell>
          <cell r="B2612">
            <v>2610</v>
          </cell>
          <cell r="D2612">
            <v>5.7123791428126598</v>
          </cell>
          <cell r="E2612">
            <v>5.3745157497424296</v>
          </cell>
          <cell r="G2612">
            <v>0</v>
          </cell>
        </row>
        <row r="2613">
          <cell r="A2613">
            <v>38862</v>
          </cell>
          <cell r="B2613">
            <v>2611</v>
          </cell>
          <cell r="D2613">
            <v>5.7123791428126598</v>
          </cell>
          <cell r="E2613">
            <v>5.3745157497424296</v>
          </cell>
          <cell r="G2613">
            <v>0</v>
          </cell>
        </row>
        <row r="2614">
          <cell r="A2614">
            <v>38863</v>
          </cell>
          <cell r="B2614">
            <v>2612</v>
          </cell>
          <cell r="D2614">
            <v>5.7123791428126598</v>
          </cell>
          <cell r="E2614">
            <v>5.3745157497424296</v>
          </cell>
          <cell r="G2614">
            <v>0</v>
          </cell>
        </row>
        <row r="2615">
          <cell r="A2615">
            <v>38866</v>
          </cell>
          <cell r="B2615">
            <v>2613</v>
          </cell>
          <cell r="D2615">
            <v>5.7123791428126598</v>
          </cell>
          <cell r="E2615">
            <v>5.3745157497424296</v>
          </cell>
          <cell r="G2615">
            <v>0</v>
          </cell>
        </row>
        <row r="2616">
          <cell r="A2616">
            <v>38867</v>
          </cell>
          <cell r="B2616">
            <v>2614</v>
          </cell>
          <cell r="D2616">
            <v>5.7123791428126598</v>
          </cell>
          <cell r="E2616">
            <v>5.3745157497424296</v>
          </cell>
          <cell r="G2616">
            <v>0</v>
          </cell>
        </row>
        <row r="2617">
          <cell r="A2617">
            <v>38868</v>
          </cell>
          <cell r="B2617">
            <v>2615</v>
          </cell>
          <cell r="D2617">
            <v>5.7123791428126598</v>
          </cell>
          <cell r="E2617">
            <v>5.3745157497424296</v>
          </cell>
          <cell r="G2617">
            <v>0</v>
          </cell>
        </row>
        <row r="2618">
          <cell r="A2618">
            <v>38869</v>
          </cell>
          <cell r="B2618">
            <v>2616</v>
          </cell>
          <cell r="D2618">
            <v>5.7123791428126598</v>
          </cell>
          <cell r="E2618">
            <v>5.3745157497424296</v>
          </cell>
          <cell r="G2618">
            <v>0</v>
          </cell>
        </row>
        <row r="2619">
          <cell r="A2619">
            <v>38870</v>
          </cell>
          <cell r="B2619">
            <v>2617</v>
          </cell>
          <cell r="D2619">
            <v>5.7123791428126598</v>
          </cell>
          <cell r="E2619">
            <v>5.3745157497424296</v>
          </cell>
          <cell r="G2619">
            <v>0</v>
          </cell>
        </row>
        <row r="2620">
          <cell r="A2620">
            <v>38873</v>
          </cell>
          <cell r="B2620">
            <v>2618</v>
          </cell>
          <cell r="D2620">
            <v>5.7123791428126598</v>
          </cell>
          <cell r="E2620">
            <v>5.3745157497424296</v>
          </cell>
          <cell r="G2620">
            <v>0</v>
          </cell>
        </row>
        <row r="2621">
          <cell r="A2621">
            <v>38874</v>
          </cell>
          <cell r="B2621">
            <v>2619</v>
          </cell>
          <cell r="D2621">
            <v>5.7123791428126598</v>
          </cell>
          <cell r="E2621">
            <v>5.3745157497424296</v>
          </cell>
          <cell r="G2621">
            <v>0</v>
          </cell>
        </row>
        <row r="2622">
          <cell r="A2622">
            <v>38875</v>
          </cell>
          <cell r="B2622">
            <v>2620</v>
          </cell>
          <cell r="D2622">
            <v>5.7123791428126598</v>
          </cell>
          <cell r="E2622">
            <v>5.3745157497424296</v>
          </cell>
          <cell r="G2622">
            <v>0</v>
          </cell>
        </row>
        <row r="2623">
          <cell r="A2623">
            <v>38876</v>
          </cell>
          <cell r="B2623">
            <v>2621</v>
          </cell>
          <cell r="D2623">
            <v>5.7123791428126598</v>
          </cell>
          <cell r="E2623">
            <v>5.3745157497424296</v>
          </cell>
          <cell r="G2623">
            <v>0</v>
          </cell>
        </row>
        <row r="2624">
          <cell r="A2624">
            <v>38877</v>
          </cell>
          <cell r="B2624">
            <v>2622</v>
          </cell>
          <cell r="D2624">
            <v>5.7123791428126598</v>
          </cell>
          <cell r="E2624">
            <v>5.3745157497424296</v>
          </cell>
          <cell r="G2624">
            <v>0</v>
          </cell>
        </row>
        <row r="2625">
          <cell r="A2625">
            <v>38880</v>
          </cell>
          <cell r="B2625">
            <v>2623</v>
          </cell>
          <cell r="D2625">
            <v>5.7123791428126598</v>
          </cell>
          <cell r="E2625">
            <v>5.3745157497424296</v>
          </cell>
          <cell r="G2625">
            <v>0</v>
          </cell>
        </row>
        <row r="2626">
          <cell r="A2626">
            <v>38881</v>
          </cell>
          <cell r="B2626">
            <v>2624</v>
          </cell>
          <cell r="D2626">
            <v>5.7123791428126598</v>
          </cell>
          <cell r="E2626">
            <v>5.3745157497424296</v>
          </cell>
          <cell r="G2626">
            <v>0</v>
          </cell>
        </row>
        <row r="2627">
          <cell r="A2627">
            <v>38882</v>
          </cell>
          <cell r="B2627">
            <v>2625</v>
          </cell>
          <cell r="D2627">
            <v>5.7123791428126598</v>
          </cell>
          <cell r="E2627">
            <v>5.3745157497424296</v>
          </cell>
          <cell r="G2627">
            <v>0</v>
          </cell>
        </row>
        <row r="2628">
          <cell r="A2628">
            <v>38884</v>
          </cell>
          <cell r="B2628">
            <v>2626</v>
          </cell>
          <cell r="D2628">
            <v>5.7123791428126598</v>
          </cell>
          <cell r="E2628">
            <v>5.3745157497424296</v>
          </cell>
          <cell r="G2628">
            <v>0</v>
          </cell>
        </row>
        <row r="2629">
          <cell r="A2629">
            <v>38887</v>
          </cell>
          <cell r="B2629">
            <v>2627</v>
          </cell>
          <cell r="D2629">
            <v>5.7123791428126598</v>
          </cell>
          <cell r="E2629">
            <v>5.3745157497424296</v>
          </cell>
          <cell r="G2629">
            <v>0</v>
          </cell>
        </row>
        <row r="2630">
          <cell r="A2630">
            <v>38888</v>
          </cell>
          <cell r="B2630">
            <v>2628</v>
          </cell>
          <cell r="D2630">
            <v>5.7123791428126598</v>
          </cell>
          <cell r="E2630">
            <v>5.3745157497424296</v>
          </cell>
          <cell r="G2630">
            <v>0</v>
          </cell>
        </row>
        <row r="2631">
          <cell r="A2631">
            <v>38889</v>
          </cell>
          <cell r="B2631">
            <v>2629</v>
          </cell>
          <cell r="D2631">
            <v>5.7123791428126598</v>
          </cell>
          <cell r="E2631">
            <v>5.3745157497424296</v>
          </cell>
          <cell r="G2631">
            <v>0</v>
          </cell>
        </row>
        <row r="2632">
          <cell r="A2632">
            <v>38890</v>
          </cell>
          <cell r="B2632">
            <v>2630</v>
          </cell>
          <cell r="D2632">
            <v>5.7123791428126598</v>
          </cell>
          <cell r="E2632">
            <v>5.3745157497424296</v>
          </cell>
          <cell r="G2632">
            <v>0</v>
          </cell>
        </row>
        <row r="2633">
          <cell r="A2633">
            <v>38891</v>
          </cell>
          <cell r="B2633">
            <v>2631</v>
          </cell>
          <cell r="D2633">
            <v>5.7123791428126598</v>
          </cell>
          <cell r="E2633">
            <v>5.3745157497424296</v>
          </cell>
          <cell r="G2633">
            <v>0</v>
          </cell>
        </row>
        <row r="2634">
          <cell r="A2634">
            <v>38894</v>
          </cell>
          <cell r="B2634">
            <v>2632</v>
          </cell>
          <cell r="D2634">
            <v>5.7123791428126598</v>
          </cell>
          <cell r="E2634">
            <v>5.3745157497424296</v>
          </cell>
          <cell r="G2634">
            <v>0</v>
          </cell>
        </row>
        <row r="2635">
          <cell r="A2635">
            <v>38895</v>
          </cell>
          <cell r="B2635">
            <v>2633</v>
          </cell>
          <cell r="D2635">
            <v>5.7123791428126598</v>
          </cell>
          <cell r="E2635">
            <v>5.3745157497424296</v>
          </cell>
          <cell r="G2635">
            <v>0</v>
          </cell>
        </row>
        <row r="2636">
          <cell r="A2636">
            <v>38896</v>
          </cell>
          <cell r="B2636">
            <v>2634</v>
          </cell>
          <cell r="D2636">
            <v>5.7123791428126598</v>
          </cell>
          <cell r="E2636">
            <v>5.3745157497424296</v>
          </cell>
          <cell r="G2636">
            <v>0</v>
          </cell>
        </row>
        <row r="2637">
          <cell r="A2637">
            <v>38897</v>
          </cell>
          <cell r="B2637">
            <v>2635</v>
          </cell>
          <cell r="D2637">
            <v>5.7123791428126598</v>
          </cell>
          <cell r="E2637">
            <v>5.3745157497424296</v>
          </cell>
          <cell r="G2637">
            <v>0</v>
          </cell>
        </row>
        <row r="2638">
          <cell r="A2638">
            <v>38898</v>
          </cell>
          <cell r="B2638">
            <v>2636</v>
          </cell>
          <cell r="D2638">
            <v>5.7123791428126598</v>
          </cell>
          <cell r="E2638">
            <v>5.3745157497424296</v>
          </cell>
          <cell r="G2638">
            <v>0</v>
          </cell>
        </row>
        <row r="2639">
          <cell r="A2639">
            <v>38901</v>
          </cell>
          <cell r="B2639">
            <v>2637</v>
          </cell>
          <cell r="D2639">
            <v>5.7123791428126598</v>
          </cell>
          <cell r="E2639">
            <v>5.3745157497424296</v>
          </cell>
          <cell r="G2639">
            <v>0</v>
          </cell>
        </row>
        <row r="2640">
          <cell r="A2640">
            <v>38902</v>
          </cell>
          <cell r="B2640">
            <v>2638</v>
          </cell>
          <cell r="D2640">
            <v>5.7123791428126598</v>
          </cell>
          <cell r="E2640">
            <v>5.3745157497424296</v>
          </cell>
          <cell r="G2640">
            <v>0</v>
          </cell>
        </row>
        <row r="2641">
          <cell r="A2641">
            <v>38903</v>
          </cell>
          <cell r="B2641">
            <v>2639</v>
          </cell>
          <cell r="D2641">
            <v>5.7123791428126598</v>
          </cell>
          <cell r="E2641">
            <v>5.3745157497424296</v>
          </cell>
          <cell r="G2641">
            <v>0</v>
          </cell>
        </row>
        <row r="2642">
          <cell r="A2642">
            <v>38904</v>
          </cell>
          <cell r="B2642">
            <v>2640</v>
          </cell>
          <cell r="D2642">
            <v>5.7123791428126598</v>
          </cell>
          <cell r="E2642">
            <v>5.3745157497424296</v>
          </cell>
          <cell r="G2642">
            <v>0</v>
          </cell>
        </row>
        <row r="2643">
          <cell r="A2643">
            <v>38905</v>
          </cell>
          <cell r="B2643">
            <v>2641</v>
          </cell>
          <cell r="D2643">
            <v>5.7123791428126598</v>
          </cell>
          <cell r="E2643">
            <v>5.3745157497424296</v>
          </cell>
          <cell r="G2643">
            <v>0</v>
          </cell>
        </row>
        <row r="2644">
          <cell r="A2644">
            <v>38908</v>
          </cell>
          <cell r="B2644">
            <v>2642</v>
          </cell>
          <cell r="D2644">
            <v>5.7123791428126598</v>
          </cell>
          <cell r="E2644">
            <v>5.3745157497424296</v>
          </cell>
          <cell r="G2644">
            <v>0</v>
          </cell>
        </row>
        <row r="2645">
          <cell r="A2645">
            <v>38909</v>
          </cell>
          <cell r="B2645">
            <v>2643</v>
          </cell>
          <cell r="D2645">
            <v>5.7123791428126598</v>
          </cell>
          <cell r="E2645">
            <v>5.3745157497424296</v>
          </cell>
          <cell r="G2645">
            <v>0</v>
          </cell>
        </row>
        <row r="2646">
          <cell r="A2646">
            <v>38910</v>
          </cell>
          <cell r="B2646">
            <v>2644</v>
          </cell>
          <cell r="D2646">
            <v>5.7123791428126598</v>
          </cell>
          <cell r="E2646">
            <v>5.3745157497424296</v>
          </cell>
          <cell r="G2646">
            <v>0</v>
          </cell>
        </row>
        <row r="2647">
          <cell r="A2647">
            <v>38911</v>
          </cell>
          <cell r="B2647">
            <v>2645</v>
          </cell>
          <cell r="D2647">
            <v>5.7123791428126598</v>
          </cell>
          <cell r="E2647">
            <v>5.3745157497424296</v>
          </cell>
          <cell r="G2647">
            <v>0</v>
          </cell>
        </row>
        <row r="2648">
          <cell r="A2648">
            <v>38912</v>
          </cell>
          <cell r="B2648">
            <v>2646</v>
          </cell>
          <cell r="D2648">
            <v>5.7123791428126598</v>
          </cell>
          <cell r="E2648">
            <v>5.3745157497424296</v>
          </cell>
          <cell r="G2648">
            <v>0</v>
          </cell>
        </row>
        <row r="2649">
          <cell r="A2649">
            <v>38915</v>
          </cell>
          <cell r="B2649">
            <v>2647</v>
          </cell>
          <cell r="D2649">
            <v>5.7123791428126598</v>
          </cell>
          <cell r="E2649">
            <v>5.3745157497424296</v>
          </cell>
          <cell r="G2649">
            <v>0</v>
          </cell>
        </row>
        <row r="2650">
          <cell r="A2650">
            <v>38916</v>
          </cell>
          <cell r="B2650">
            <v>2648</v>
          </cell>
          <cell r="D2650">
            <v>5.7123791428126598</v>
          </cell>
          <cell r="E2650">
            <v>5.3745157497424296</v>
          </cell>
          <cell r="G2650">
            <v>0</v>
          </cell>
        </row>
        <row r="2651">
          <cell r="A2651">
            <v>38917</v>
          </cell>
          <cell r="B2651">
            <v>2649</v>
          </cell>
          <cell r="D2651">
            <v>5.7123791428126598</v>
          </cell>
          <cell r="E2651">
            <v>5.3745157497424296</v>
          </cell>
          <cell r="G2651">
            <v>0</v>
          </cell>
        </row>
        <row r="2652">
          <cell r="A2652">
            <v>38918</v>
          </cell>
          <cell r="B2652">
            <v>2650</v>
          </cell>
          <cell r="D2652">
            <v>5.7123791428126598</v>
          </cell>
          <cell r="E2652">
            <v>5.3745157497424296</v>
          </cell>
          <cell r="G2652">
            <v>0</v>
          </cell>
        </row>
        <row r="2653">
          <cell r="A2653">
            <v>38919</v>
          </cell>
          <cell r="B2653">
            <v>2651</v>
          </cell>
          <cell r="D2653">
            <v>5.7123791428126598</v>
          </cell>
          <cell r="E2653">
            <v>5.3745157497424296</v>
          </cell>
          <cell r="G2653">
            <v>0</v>
          </cell>
        </row>
        <row r="2654">
          <cell r="A2654">
            <v>38922</v>
          </cell>
          <cell r="B2654">
            <v>2652</v>
          </cell>
          <cell r="D2654">
            <v>5.7123791428126598</v>
          </cell>
          <cell r="E2654">
            <v>5.3745157497424296</v>
          </cell>
          <cell r="G2654">
            <v>0</v>
          </cell>
        </row>
        <row r="2655">
          <cell r="A2655">
            <v>38923</v>
          </cell>
          <cell r="B2655">
            <v>2653</v>
          </cell>
          <cell r="D2655">
            <v>5.7123791428126598</v>
          </cell>
          <cell r="E2655">
            <v>5.3745157497424296</v>
          </cell>
          <cell r="G2655">
            <v>0</v>
          </cell>
        </row>
        <row r="2656">
          <cell r="A2656">
            <v>38924</v>
          </cell>
          <cell r="B2656">
            <v>2654</v>
          </cell>
          <cell r="D2656">
            <v>5.7123791428126598</v>
          </cell>
          <cell r="E2656">
            <v>5.3745157497424296</v>
          </cell>
          <cell r="G2656">
            <v>0</v>
          </cell>
        </row>
        <row r="2657">
          <cell r="A2657">
            <v>38925</v>
          </cell>
          <cell r="B2657">
            <v>2655</v>
          </cell>
          <cell r="D2657">
            <v>5.7123791428126598</v>
          </cell>
          <cell r="E2657">
            <v>5.3745157497424296</v>
          </cell>
          <cell r="G2657">
            <v>0</v>
          </cell>
        </row>
        <row r="2658">
          <cell r="A2658">
            <v>38926</v>
          </cell>
          <cell r="B2658">
            <v>2656</v>
          </cell>
          <cell r="D2658">
            <v>5.7123791428126598</v>
          </cell>
          <cell r="E2658">
            <v>5.3745157497424296</v>
          </cell>
          <cell r="G2658">
            <v>0</v>
          </cell>
        </row>
        <row r="2659">
          <cell r="A2659">
            <v>38929</v>
          </cell>
          <cell r="B2659">
            <v>2657</v>
          </cell>
          <cell r="D2659">
            <v>5.7123791428126598</v>
          </cell>
          <cell r="E2659">
            <v>5.3745157497424296</v>
          </cell>
          <cell r="G2659">
            <v>0</v>
          </cell>
        </row>
        <row r="2660">
          <cell r="A2660">
            <v>38930</v>
          </cell>
          <cell r="B2660">
            <v>2658</v>
          </cell>
          <cell r="D2660">
            <v>5.7123791428126598</v>
          </cell>
          <cell r="E2660">
            <v>5.3745157497424296</v>
          </cell>
          <cell r="G2660">
            <v>0</v>
          </cell>
        </row>
        <row r="2661">
          <cell r="A2661">
            <v>38931</v>
          </cell>
          <cell r="B2661">
            <v>2659</v>
          </cell>
          <cell r="D2661">
            <v>5.7123791428126598</v>
          </cell>
          <cell r="E2661">
            <v>5.3745157497424296</v>
          </cell>
          <cell r="G2661">
            <v>0</v>
          </cell>
        </row>
        <row r="2662">
          <cell r="A2662">
            <v>38932</v>
          </cell>
          <cell r="B2662">
            <v>2660</v>
          </cell>
          <cell r="D2662">
            <v>5.7123791428126598</v>
          </cell>
          <cell r="E2662">
            <v>5.3745157497424296</v>
          </cell>
          <cell r="G2662">
            <v>0</v>
          </cell>
        </row>
        <row r="2663">
          <cell r="A2663">
            <v>38933</v>
          </cell>
          <cell r="B2663">
            <v>2661</v>
          </cell>
          <cell r="D2663">
            <v>5.7123791428126598</v>
          </cell>
          <cell r="E2663">
            <v>5.3745157497424296</v>
          </cell>
          <cell r="G2663">
            <v>0</v>
          </cell>
        </row>
        <row r="2664">
          <cell r="A2664">
            <v>38936</v>
          </cell>
          <cell r="B2664">
            <v>2662</v>
          </cell>
          <cell r="D2664">
            <v>5.7123791428126598</v>
          </cell>
          <cell r="E2664">
            <v>5.3745157497424296</v>
          </cell>
          <cell r="G2664">
            <v>0</v>
          </cell>
        </row>
        <row r="2665">
          <cell r="A2665">
            <v>38937</v>
          </cell>
          <cell r="B2665">
            <v>2663</v>
          </cell>
          <cell r="D2665">
            <v>5.7123791428126598</v>
          </cell>
          <cell r="E2665">
            <v>5.3745157497424296</v>
          </cell>
          <cell r="G2665">
            <v>0</v>
          </cell>
        </row>
        <row r="2666">
          <cell r="A2666">
            <v>38938</v>
          </cell>
          <cell r="B2666">
            <v>2664</v>
          </cell>
          <cell r="D2666">
            <v>5.7123791428126598</v>
          </cell>
          <cell r="E2666">
            <v>5.3745157497424296</v>
          </cell>
          <cell r="G2666">
            <v>0</v>
          </cell>
        </row>
        <row r="2667">
          <cell r="A2667">
            <v>38939</v>
          </cell>
          <cell r="B2667">
            <v>2665</v>
          </cell>
          <cell r="D2667">
            <v>5.7123791428126598</v>
          </cell>
          <cell r="E2667">
            <v>5.3745157497424296</v>
          </cell>
          <cell r="G2667">
            <v>0</v>
          </cell>
        </row>
        <row r="2668">
          <cell r="A2668">
            <v>38940</v>
          </cell>
          <cell r="B2668">
            <v>2666</v>
          </cell>
          <cell r="D2668">
            <v>5.7123791428126598</v>
          </cell>
          <cell r="E2668">
            <v>5.3745157497424296</v>
          </cell>
          <cell r="G2668">
            <v>0</v>
          </cell>
        </row>
        <row r="2669">
          <cell r="A2669">
            <v>38943</v>
          </cell>
          <cell r="B2669">
            <v>2667</v>
          </cell>
          <cell r="D2669">
            <v>5.7123791428126598</v>
          </cell>
          <cell r="E2669">
            <v>5.3745157497424296</v>
          </cell>
          <cell r="G2669">
            <v>0</v>
          </cell>
        </row>
        <row r="2670">
          <cell r="A2670">
            <v>38944</v>
          </cell>
          <cell r="B2670">
            <v>2668</v>
          </cell>
          <cell r="D2670">
            <v>5.7123791428126598</v>
          </cell>
          <cell r="E2670">
            <v>5.3745157497424296</v>
          </cell>
          <cell r="G2670">
            <v>0</v>
          </cell>
        </row>
        <row r="2671">
          <cell r="A2671">
            <v>38945</v>
          </cell>
          <cell r="B2671">
            <v>2669</v>
          </cell>
          <cell r="D2671">
            <v>5.7123791428126598</v>
          </cell>
          <cell r="E2671">
            <v>5.3745157497424296</v>
          </cell>
          <cell r="G2671">
            <v>0</v>
          </cell>
        </row>
        <row r="2672">
          <cell r="A2672">
            <v>38946</v>
          </cell>
          <cell r="B2672">
            <v>2670</v>
          </cell>
          <cell r="D2672">
            <v>5.7123791428126598</v>
          </cell>
          <cell r="E2672">
            <v>5.3745157497424296</v>
          </cell>
          <cell r="G2672">
            <v>0</v>
          </cell>
        </row>
        <row r="2673">
          <cell r="A2673">
            <v>38947</v>
          </cell>
          <cell r="B2673">
            <v>2671</v>
          </cell>
          <cell r="D2673">
            <v>5.7123791428126598</v>
          </cell>
          <cell r="E2673">
            <v>5.3745157497424296</v>
          </cell>
          <cell r="G2673">
            <v>0</v>
          </cell>
        </row>
        <row r="2674">
          <cell r="A2674">
            <v>38950</v>
          </cell>
          <cell r="B2674">
            <v>2672</v>
          </cell>
          <cell r="D2674">
            <v>5.7123791428126598</v>
          </cell>
          <cell r="E2674">
            <v>5.3745157497424296</v>
          </cell>
          <cell r="G2674">
            <v>0</v>
          </cell>
        </row>
        <row r="2675">
          <cell r="A2675">
            <v>38951</v>
          </cell>
          <cell r="B2675">
            <v>2673</v>
          </cell>
          <cell r="D2675">
            <v>5.7123791428126598</v>
          </cell>
          <cell r="E2675">
            <v>5.3745157497424296</v>
          </cell>
          <cell r="G2675">
            <v>0</v>
          </cell>
        </row>
        <row r="2676">
          <cell r="A2676">
            <v>38952</v>
          </cell>
          <cell r="B2676">
            <v>2674</v>
          </cell>
          <cell r="D2676">
            <v>5.7123791428126598</v>
          </cell>
          <cell r="E2676">
            <v>5.3745157497424296</v>
          </cell>
          <cell r="G2676">
            <v>0</v>
          </cell>
        </row>
        <row r="2677">
          <cell r="A2677">
            <v>38953</v>
          </cell>
          <cell r="B2677">
            <v>2675</v>
          </cell>
          <cell r="D2677">
            <v>5.7123791428126598</v>
          </cell>
          <cell r="E2677">
            <v>5.3745157497424296</v>
          </cell>
          <cell r="G2677">
            <v>0</v>
          </cell>
        </row>
        <row r="2678">
          <cell r="A2678">
            <v>38954</v>
          </cell>
          <cell r="B2678">
            <v>2676</v>
          </cell>
          <cell r="D2678">
            <v>5.7123791428126598</v>
          </cell>
          <cell r="E2678">
            <v>5.3745157497424296</v>
          </cell>
          <cell r="G2678">
            <v>0</v>
          </cell>
        </row>
        <row r="2679">
          <cell r="A2679">
            <v>38957</v>
          </cell>
          <cell r="B2679">
            <v>2677</v>
          </cell>
          <cell r="D2679">
            <v>5.7123791428126598</v>
          </cell>
          <cell r="E2679">
            <v>5.3745157497424296</v>
          </cell>
          <cell r="G2679">
            <v>0</v>
          </cell>
        </row>
        <row r="2680">
          <cell r="A2680">
            <v>38958</v>
          </cell>
          <cell r="B2680">
            <v>2678</v>
          </cell>
          <cell r="D2680">
            <v>5.7123791428126598</v>
          </cell>
          <cell r="E2680">
            <v>5.3745157497424296</v>
          </cell>
          <cell r="G2680">
            <v>0</v>
          </cell>
        </row>
        <row r="2681">
          <cell r="A2681">
            <v>38959</v>
          </cell>
          <cell r="B2681">
            <v>2679</v>
          </cell>
          <cell r="D2681">
            <v>5.7123791428126598</v>
          </cell>
          <cell r="E2681">
            <v>5.3745157497424296</v>
          </cell>
          <cell r="G2681">
            <v>0</v>
          </cell>
        </row>
        <row r="2682">
          <cell r="A2682">
            <v>38960</v>
          </cell>
          <cell r="B2682">
            <v>2680</v>
          </cell>
          <cell r="D2682">
            <v>5.7123791428126598</v>
          </cell>
          <cell r="E2682">
            <v>5.3745157497424296</v>
          </cell>
          <cell r="G2682">
            <v>0</v>
          </cell>
        </row>
        <row r="2683">
          <cell r="A2683">
            <v>38961</v>
          </cell>
          <cell r="B2683">
            <v>2681</v>
          </cell>
          <cell r="D2683">
            <v>5.7123791428126598</v>
          </cell>
          <cell r="E2683">
            <v>5.3745157497424296</v>
          </cell>
          <cell r="G2683">
            <v>0</v>
          </cell>
        </row>
        <row r="2684">
          <cell r="A2684">
            <v>38964</v>
          </cell>
          <cell r="B2684">
            <v>2682</v>
          </cell>
          <cell r="D2684">
            <v>5.7123791428126598</v>
          </cell>
          <cell r="E2684">
            <v>5.3745157497424296</v>
          </cell>
          <cell r="G2684">
            <v>0</v>
          </cell>
        </row>
        <row r="2685">
          <cell r="A2685">
            <v>38965</v>
          </cell>
          <cell r="B2685">
            <v>2683</v>
          </cell>
          <cell r="D2685">
            <v>5.7123791428126598</v>
          </cell>
          <cell r="E2685">
            <v>5.3745157497424296</v>
          </cell>
          <cell r="G2685">
            <v>0</v>
          </cell>
        </row>
        <row r="2686">
          <cell r="A2686">
            <v>38966</v>
          </cell>
          <cell r="B2686">
            <v>2684</v>
          </cell>
          <cell r="D2686">
            <v>5.7123791428126598</v>
          </cell>
          <cell r="E2686">
            <v>5.3745157497424296</v>
          </cell>
          <cell r="G2686">
            <v>0</v>
          </cell>
        </row>
        <row r="2687">
          <cell r="A2687">
            <v>38968</v>
          </cell>
          <cell r="B2687">
            <v>2685</v>
          </cell>
          <cell r="D2687">
            <v>5.7123791428126598</v>
          </cell>
          <cell r="E2687">
            <v>5.3745157497424296</v>
          </cell>
          <cell r="G2687">
            <v>0</v>
          </cell>
        </row>
        <row r="2688">
          <cell r="A2688">
            <v>38971</v>
          </cell>
          <cell r="B2688">
            <v>2686</v>
          </cell>
          <cell r="D2688">
            <v>5.7123791428126598</v>
          </cell>
          <cell r="E2688">
            <v>5.3745157497424296</v>
          </cell>
          <cell r="G2688">
            <v>0</v>
          </cell>
        </row>
        <row r="2689">
          <cell r="A2689">
            <v>38972</v>
          </cell>
          <cell r="B2689">
            <v>2687</v>
          </cell>
          <cell r="D2689">
            <v>5.7123791428126598</v>
          </cell>
          <cell r="E2689">
            <v>5.3745157497424296</v>
          </cell>
          <cell r="G2689">
            <v>0</v>
          </cell>
        </row>
        <row r="2690">
          <cell r="A2690">
            <v>38973</v>
          </cell>
          <cell r="B2690">
            <v>2688</v>
          </cell>
          <cell r="D2690">
            <v>5.7123791428126598</v>
          </cell>
          <cell r="E2690">
            <v>5.3745157497424296</v>
          </cell>
          <cell r="G2690">
            <v>0</v>
          </cell>
        </row>
        <row r="2691">
          <cell r="A2691">
            <v>38974</v>
          </cell>
          <cell r="B2691">
            <v>2689</v>
          </cell>
          <cell r="D2691">
            <v>5.7123791428126598</v>
          </cell>
          <cell r="E2691">
            <v>5.3745157497424296</v>
          </cell>
          <cell r="G2691">
            <v>0</v>
          </cell>
        </row>
        <row r="2692">
          <cell r="A2692">
            <v>38975</v>
          </cell>
          <cell r="B2692">
            <v>2690</v>
          </cell>
          <cell r="D2692">
            <v>5.7123791428126598</v>
          </cell>
          <cell r="E2692">
            <v>5.3745157497424296</v>
          </cell>
          <cell r="G2692">
            <v>0</v>
          </cell>
        </row>
        <row r="2693">
          <cell r="A2693">
            <v>38978</v>
          </cell>
          <cell r="B2693">
            <v>2691</v>
          </cell>
          <cell r="D2693">
            <v>5.7123791428126598</v>
          </cell>
          <cell r="E2693">
            <v>5.3745157497424296</v>
          </cell>
          <cell r="G2693">
            <v>0</v>
          </cell>
        </row>
        <row r="2694">
          <cell r="A2694">
            <v>38979</v>
          </cell>
          <cell r="B2694">
            <v>2692</v>
          </cell>
          <cell r="D2694">
            <v>5.7123791428126598</v>
          </cell>
          <cell r="E2694">
            <v>5.3745157497424296</v>
          </cell>
          <cell r="G2694">
            <v>0</v>
          </cell>
        </row>
        <row r="2695">
          <cell r="A2695">
            <v>38980</v>
          </cell>
          <cell r="B2695">
            <v>2693</v>
          </cell>
          <cell r="D2695">
            <v>5.7123791428126598</v>
          </cell>
          <cell r="E2695">
            <v>5.3745157497424296</v>
          </cell>
          <cell r="G2695">
            <v>0</v>
          </cell>
        </row>
        <row r="2696">
          <cell r="A2696">
            <v>38981</v>
          </cell>
          <cell r="B2696">
            <v>2694</v>
          </cell>
          <cell r="D2696">
            <v>5.7123791428126598</v>
          </cell>
          <cell r="E2696">
            <v>5.3745157497424296</v>
          </cell>
          <cell r="G2696">
            <v>0</v>
          </cell>
        </row>
        <row r="2697">
          <cell r="A2697">
            <v>38982</v>
          </cell>
          <cell r="B2697">
            <v>2695</v>
          </cell>
          <cell r="D2697">
            <v>5.7123791428126598</v>
          </cell>
          <cell r="E2697">
            <v>5.3745157497424296</v>
          </cell>
          <cell r="G2697">
            <v>0</v>
          </cell>
        </row>
        <row r="2698">
          <cell r="A2698">
            <v>38985</v>
          </cell>
          <cell r="B2698">
            <v>2696</v>
          </cell>
          <cell r="D2698">
            <v>5.7123791428126598</v>
          </cell>
          <cell r="E2698">
            <v>5.3745157497424296</v>
          </cell>
          <cell r="G2698">
            <v>0</v>
          </cell>
        </row>
        <row r="2699">
          <cell r="A2699">
            <v>38986</v>
          </cell>
          <cell r="B2699">
            <v>2697</v>
          </cell>
          <cell r="D2699">
            <v>5.7123791428126598</v>
          </cell>
          <cell r="E2699">
            <v>5.3745157497424296</v>
          </cell>
          <cell r="G2699">
            <v>0</v>
          </cell>
        </row>
        <row r="2700">
          <cell r="A2700">
            <v>38987</v>
          </cell>
          <cell r="B2700">
            <v>2698</v>
          </cell>
          <cell r="D2700">
            <v>5.7123791428126598</v>
          </cell>
          <cell r="E2700">
            <v>5.3745157497424296</v>
          </cell>
          <cell r="G2700">
            <v>0</v>
          </cell>
        </row>
        <row r="2701">
          <cell r="A2701">
            <v>38988</v>
          </cell>
          <cell r="B2701">
            <v>2699</v>
          </cell>
          <cell r="D2701">
            <v>5.7123791428126598</v>
          </cell>
          <cell r="E2701">
            <v>5.3745157497424296</v>
          </cell>
          <cell r="G2701">
            <v>0</v>
          </cell>
        </row>
        <row r="2702">
          <cell r="A2702">
            <v>38989</v>
          </cell>
          <cell r="B2702">
            <v>2700</v>
          </cell>
          <cell r="D2702">
            <v>5.7123791428126598</v>
          </cell>
          <cell r="E2702">
            <v>5.3745157497424296</v>
          </cell>
          <cell r="G2702">
            <v>0</v>
          </cell>
        </row>
        <row r="2703">
          <cell r="A2703">
            <v>38992</v>
          </cell>
          <cell r="B2703">
            <v>2701</v>
          </cell>
          <cell r="D2703">
            <v>5.7123791428126598</v>
          </cell>
          <cell r="E2703">
            <v>5.3745157497424296</v>
          </cell>
          <cell r="G2703">
            <v>0</v>
          </cell>
        </row>
        <row r="2704">
          <cell r="A2704">
            <v>38993</v>
          </cell>
          <cell r="B2704">
            <v>2702</v>
          </cell>
          <cell r="D2704">
            <v>5.7123791428126598</v>
          </cell>
          <cell r="E2704">
            <v>5.3745157497424296</v>
          </cell>
          <cell r="G2704">
            <v>0</v>
          </cell>
        </row>
        <row r="2705">
          <cell r="A2705">
            <v>38994</v>
          </cell>
          <cell r="B2705">
            <v>2703</v>
          </cell>
          <cell r="D2705">
            <v>5.7123791428126598</v>
          </cell>
          <cell r="E2705">
            <v>5.3745157497424296</v>
          </cell>
          <cell r="G2705">
            <v>0</v>
          </cell>
        </row>
        <row r="2706">
          <cell r="A2706">
            <v>38995</v>
          </cell>
          <cell r="B2706">
            <v>2704</v>
          </cell>
          <cell r="D2706">
            <v>5.7123791428126598</v>
          </cell>
          <cell r="E2706">
            <v>5.3745157497424296</v>
          </cell>
          <cell r="G2706">
            <v>0</v>
          </cell>
        </row>
        <row r="2707">
          <cell r="A2707">
            <v>38996</v>
          </cell>
          <cell r="B2707">
            <v>2705</v>
          </cell>
          <cell r="D2707">
            <v>5.7123791428126598</v>
          </cell>
          <cell r="E2707">
            <v>5.3745157497424296</v>
          </cell>
          <cell r="G2707">
            <v>0</v>
          </cell>
        </row>
        <row r="2708">
          <cell r="A2708">
            <v>38999</v>
          </cell>
          <cell r="B2708">
            <v>2706</v>
          </cell>
          <cell r="D2708">
            <v>5.7123791428126598</v>
          </cell>
          <cell r="E2708">
            <v>5.3745157497424296</v>
          </cell>
          <cell r="G2708">
            <v>0</v>
          </cell>
        </row>
        <row r="2709">
          <cell r="A2709">
            <v>39000</v>
          </cell>
          <cell r="B2709">
            <v>2707</v>
          </cell>
          <cell r="D2709">
            <v>5.7123791428126598</v>
          </cell>
          <cell r="E2709">
            <v>5.3745157497424296</v>
          </cell>
          <cell r="G2709">
            <v>0</v>
          </cell>
        </row>
        <row r="2710">
          <cell r="A2710">
            <v>39001</v>
          </cell>
          <cell r="B2710">
            <v>2708</v>
          </cell>
          <cell r="D2710">
            <v>5.7123791428126598</v>
          </cell>
          <cell r="E2710">
            <v>5.3745157497424296</v>
          </cell>
          <cell r="G2710">
            <v>0</v>
          </cell>
        </row>
        <row r="2711">
          <cell r="A2711">
            <v>39003</v>
          </cell>
          <cell r="B2711">
            <v>2709</v>
          </cell>
          <cell r="D2711">
            <v>5.7123791428126598</v>
          </cell>
          <cell r="E2711">
            <v>5.3745157497424296</v>
          </cell>
          <cell r="G2711">
            <v>0</v>
          </cell>
        </row>
        <row r="2712">
          <cell r="A2712">
            <v>39006</v>
          </cell>
          <cell r="B2712">
            <v>2710</v>
          </cell>
          <cell r="D2712">
            <v>5.7123791428126598</v>
          </cell>
          <cell r="E2712">
            <v>5.3745157497424296</v>
          </cell>
          <cell r="G2712">
            <v>0</v>
          </cell>
        </row>
        <row r="2713">
          <cell r="A2713">
            <v>39007</v>
          </cell>
          <cell r="B2713">
            <v>2711</v>
          </cell>
          <cell r="D2713">
            <v>5.7123791428126598</v>
          </cell>
          <cell r="E2713">
            <v>5.3745157497424296</v>
          </cell>
          <cell r="G2713">
            <v>0</v>
          </cell>
        </row>
        <row r="2714">
          <cell r="A2714">
            <v>39008</v>
          </cell>
          <cell r="B2714">
            <v>2712</v>
          </cell>
          <cell r="D2714">
            <v>5.7123791428126598</v>
          </cell>
          <cell r="E2714">
            <v>5.3745157497424296</v>
          </cell>
          <cell r="G2714">
            <v>0</v>
          </cell>
        </row>
        <row r="2715">
          <cell r="A2715">
            <v>39009</v>
          </cell>
          <cell r="B2715">
            <v>2713</v>
          </cell>
          <cell r="D2715">
            <v>5.7123791428126598</v>
          </cell>
          <cell r="E2715">
            <v>5.3745157497424296</v>
          </cell>
          <cell r="G2715">
            <v>0</v>
          </cell>
        </row>
        <row r="2716">
          <cell r="A2716">
            <v>39010</v>
          </cell>
          <cell r="B2716">
            <v>2714</v>
          </cell>
          <cell r="D2716">
            <v>5.7123791428126598</v>
          </cell>
          <cell r="E2716">
            <v>5.3745157497424296</v>
          </cell>
          <cell r="G2716">
            <v>0</v>
          </cell>
        </row>
        <row r="2717">
          <cell r="A2717">
            <v>39013</v>
          </cell>
          <cell r="B2717">
            <v>2715</v>
          </cell>
          <cell r="D2717">
            <v>5.7123791428126598</v>
          </cell>
          <cell r="E2717">
            <v>5.3745157497424296</v>
          </cell>
          <cell r="G2717">
            <v>0</v>
          </cell>
        </row>
        <row r="2718">
          <cell r="A2718">
            <v>39014</v>
          </cell>
          <cell r="B2718">
            <v>2716</v>
          </cell>
          <cell r="D2718">
            <v>5.7123791428126598</v>
          </cell>
          <cell r="E2718">
            <v>5.3745157497424296</v>
          </cell>
          <cell r="G2718">
            <v>0</v>
          </cell>
        </row>
        <row r="2719">
          <cell r="A2719">
            <v>39015</v>
          </cell>
          <cell r="B2719">
            <v>2717</v>
          </cell>
          <cell r="D2719">
            <v>5.7123791428126598</v>
          </cell>
          <cell r="E2719">
            <v>5.3745157497424296</v>
          </cell>
          <cell r="G2719">
            <v>0</v>
          </cell>
        </row>
        <row r="2720">
          <cell r="A2720">
            <v>39016</v>
          </cell>
          <cell r="B2720">
            <v>2718</v>
          </cell>
          <cell r="D2720">
            <v>5.7123791428126598</v>
          </cell>
          <cell r="E2720">
            <v>5.3745157497424296</v>
          </cell>
          <cell r="G2720">
            <v>0</v>
          </cell>
        </row>
        <row r="2721">
          <cell r="A2721">
            <v>39017</v>
          </cell>
          <cell r="B2721">
            <v>2719</v>
          </cell>
          <cell r="D2721">
            <v>5.7123791428126598</v>
          </cell>
          <cell r="E2721">
            <v>5.3745157497424296</v>
          </cell>
          <cell r="G2721">
            <v>0</v>
          </cell>
        </row>
        <row r="2722">
          <cell r="A2722">
            <v>39020</v>
          </cell>
          <cell r="B2722">
            <v>2720</v>
          </cell>
          <cell r="D2722">
            <v>5.7123791428126598</v>
          </cell>
          <cell r="E2722">
            <v>5.3745157497424296</v>
          </cell>
          <cell r="G2722">
            <v>0</v>
          </cell>
        </row>
        <row r="2723">
          <cell r="A2723">
            <v>39021</v>
          </cell>
          <cell r="B2723">
            <v>2721</v>
          </cell>
          <cell r="D2723">
            <v>5.7123791428126598</v>
          </cell>
          <cell r="E2723">
            <v>5.3745157497424296</v>
          </cell>
          <cell r="G2723">
            <v>0</v>
          </cell>
        </row>
        <row r="2724">
          <cell r="A2724">
            <v>39022</v>
          </cell>
          <cell r="B2724">
            <v>2722</v>
          </cell>
          <cell r="D2724">
            <v>5.7123791428126598</v>
          </cell>
          <cell r="E2724">
            <v>5.3745157497424296</v>
          </cell>
          <cell r="G2724">
            <v>0</v>
          </cell>
        </row>
        <row r="2725">
          <cell r="A2725">
            <v>39024</v>
          </cell>
          <cell r="B2725">
            <v>2723</v>
          </cell>
          <cell r="D2725">
            <v>5.7123791428126598</v>
          </cell>
          <cell r="E2725">
            <v>5.3745157497424296</v>
          </cell>
          <cell r="G2725">
            <v>0</v>
          </cell>
        </row>
        <row r="2726">
          <cell r="A2726">
            <v>39027</v>
          </cell>
          <cell r="B2726">
            <v>2724</v>
          </cell>
          <cell r="D2726">
            <v>5.7123791428126598</v>
          </cell>
          <cell r="E2726">
            <v>5.3745157497424296</v>
          </cell>
          <cell r="G2726">
            <v>0</v>
          </cell>
        </row>
        <row r="2727">
          <cell r="A2727">
            <v>39028</v>
          </cell>
          <cell r="B2727">
            <v>2725</v>
          </cell>
          <cell r="D2727">
            <v>5.7123791428126598</v>
          </cell>
          <cell r="E2727">
            <v>5.3745157497424296</v>
          </cell>
          <cell r="G2727">
            <v>0</v>
          </cell>
        </row>
        <row r="2728">
          <cell r="A2728">
            <v>39029</v>
          </cell>
          <cell r="B2728">
            <v>2726</v>
          </cell>
          <cell r="D2728">
            <v>5.7123791428126598</v>
          </cell>
          <cell r="E2728">
            <v>5.3745157497424296</v>
          </cell>
          <cell r="G2728">
            <v>0</v>
          </cell>
        </row>
        <row r="2729">
          <cell r="A2729">
            <v>39030</v>
          </cell>
          <cell r="B2729">
            <v>2727</v>
          </cell>
          <cell r="D2729">
            <v>5.7123791428126598</v>
          </cell>
          <cell r="E2729">
            <v>5.3745157497424296</v>
          </cell>
          <cell r="G2729">
            <v>0</v>
          </cell>
        </row>
        <row r="2730">
          <cell r="A2730">
            <v>39031</v>
          </cell>
          <cell r="B2730">
            <v>2728</v>
          </cell>
          <cell r="D2730">
            <v>5.7123791428126598</v>
          </cell>
          <cell r="E2730">
            <v>5.3745157497424296</v>
          </cell>
          <cell r="G2730">
            <v>0</v>
          </cell>
        </row>
        <row r="2731">
          <cell r="A2731">
            <v>39034</v>
          </cell>
          <cell r="B2731">
            <v>2729</v>
          </cell>
          <cell r="D2731">
            <v>5.7123791428126598</v>
          </cell>
          <cell r="E2731">
            <v>5.3745157497424296</v>
          </cell>
          <cell r="G2731">
            <v>0</v>
          </cell>
        </row>
        <row r="2732">
          <cell r="A2732">
            <v>39035</v>
          </cell>
          <cell r="B2732">
            <v>2730</v>
          </cell>
          <cell r="D2732">
            <v>5.7123791428126598</v>
          </cell>
          <cell r="E2732">
            <v>5.3745157497424296</v>
          </cell>
          <cell r="G2732">
            <v>0</v>
          </cell>
        </row>
        <row r="2733">
          <cell r="A2733">
            <v>39037</v>
          </cell>
          <cell r="B2733">
            <v>2731</v>
          </cell>
          <cell r="D2733">
            <v>5.7123791428126598</v>
          </cell>
          <cell r="E2733">
            <v>5.3745157497424296</v>
          </cell>
          <cell r="G2733">
            <v>0</v>
          </cell>
        </row>
        <row r="2734">
          <cell r="A2734">
            <v>39038</v>
          </cell>
          <cell r="B2734">
            <v>2732</v>
          </cell>
          <cell r="D2734">
            <v>5.7123791428126598</v>
          </cell>
          <cell r="E2734">
            <v>5.3745157497424296</v>
          </cell>
          <cell r="G2734">
            <v>0</v>
          </cell>
        </row>
        <row r="2735">
          <cell r="A2735">
            <v>39041</v>
          </cell>
          <cell r="B2735">
            <v>2733</v>
          </cell>
          <cell r="D2735">
            <v>5.7123791428126598</v>
          </cell>
          <cell r="E2735">
            <v>5.3745157497424296</v>
          </cell>
          <cell r="G2735">
            <v>0</v>
          </cell>
        </row>
        <row r="2736">
          <cell r="A2736">
            <v>39042</v>
          </cell>
          <cell r="B2736">
            <v>2734</v>
          </cell>
          <cell r="D2736">
            <v>5.7123791428126598</v>
          </cell>
          <cell r="E2736">
            <v>5.3745157497424296</v>
          </cell>
          <cell r="G2736">
            <v>0</v>
          </cell>
        </row>
        <row r="2737">
          <cell r="A2737">
            <v>39043</v>
          </cell>
          <cell r="B2737">
            <v>2735</v>
          </cell>
          <cell r="D2737">
            <v>5.7123791428126598</v>
          </cell>
          <cell r="E2737">
            <v>5.3745157497424296</v>
          </cell>
          <cell r="G2737">
            <v>0</v>
          </cell>
        </row>
        <row r="2738">
          <cell r="A2738">
            <v>39044</v>
          </cell>
          <cell r="B2738">
            <v>2736</v>
          </cell>
          <cell r="D2738">
            <v>5.7123791428126598</v>
          </cell>
          <cell r="E2738">
            <v>5.3745157497424296</v>
          </cell>
          <cell r="G2738">
            <v>0</v>
          </cell>
        </row>
        <row r="2739">
          <cell r="A2739">
            <v>39045</v>
          </cell>
          <cell r="B2739">
            <v>2737</v>
          </cell>
          <cell r="D2739">
            <v>5.7123791428126598</v>
          </cell>
          <cell r="E2739">
            <v>5.3745157497424296</v>
          </cell>
          <cell r="G2739">
            <v>0</v>
          </cell>
        </row>
        <row r="2740">
          <cell r="A2740">
            <v>39048</v>
          </cell>
          <cell r="B2740">
            <v>2738</v>
          </cell>
          <cell r="D2740">
            <v>5.7123791428126598</v>
          </cell>
          <cell r="E2740">
            <v>5.3745157497424296</v>
          </cell>
          <cell r="G2740">
            <v>0</v>
          </cell>
        </row>
        <row r="2741">
          <cell r="A2741">
            <v>39049</v>
          </cell>
          <cell r="B2741">
            <v>2739</v>
          </cell>
          <cell r="D2741">
            <v>5.7123791428126598</v>
          </cell>
          <cell r="E2741">
            <v>5.3745157497424296</v>
          </cell>
          <cell r="G2741">
            <v>0</v>
          </cell>
        </row>
        <row r="2742">
          <cell r="A2742">
            <v>39050</v>
          </cell>
          <cell r="B2742">
            <v>2740</v>
          </cell>
          <cell r="D2742">
            <v>5.7123791428126598</v>
          </cell>
          <cell r="E2742">
            <v>5.3745157497424296</v>
          </cell>
          <cell r="G2742">
            <v>0</v>
          </cell>
        </row>
        <row r="2743">
          <cell r="A2743">
            <v>39051</v>
          </cell>
          <cell r="B2743">
            <v>2741</v>
          </cell>
          <cell r="D2743">
            <v>5.7123791428126598</v>
          </cell>
          <cell r="E2743">
            <v>5.3745157497424296</v>
          </cell>
          <cell r="G2743">
            <v>0</v>
          </cell>
        </row>
        <row r="2744">
          <cell r="A2744">
            <v>39052</v>
          </cell>
          <cell r="B2744">
            <v>2742</v>
          </cell>
          <cell r="D2744">
            <v>5.7123791428126598</v>
          </cell>
          <cell r="E2744">
            <v>5.3745157497424296</v>
          </cell>
          <cell r="G2744">
            <v>0</v>
          </cell>
        </row>
        <row r="2745">
          <cell r="A2745">
            <v>39055</v>
          </cell>
          <cell r="B2745">
            <v>2743</v>
          </cell>
          <cell r="D2745">
            <v>5.7123791428126598</v>
          </cell>
          <cell r="E2745">
            <v>5.3745157497424296</v>
          </cell>
          <cell r="G2745">
            <v>0</v>
          </cell>
        </row>
        <row r="2746">
          <cell r="A2746">
            <v>39056</v>
          </cell>
          <cell r="B2746">
            <v>2744</v>
          </cell>
          <cell r="D2746">
            <v>5.7123791428126598</v>
          </cell>
          <cell r="E2746">
            <v>5.3745157497424296</v>
          </cell>
          <cell r="G2746">
            <v>0</v>
          </cell>
        </row>
        <row r="2747">
          <cell r="A2747">
            <v>39057</v>
          </cell>
          <cell r="B2747">
            <v>2745</v>
          </cell>
          <cell r="D2747">
            <v>5.7123791428126598</v>
          </cell>
          <cell r="E2747">
            <v>5.3745157497424296</v>
          </cell>
          <cell r="G2747">
            <v>0</v>
          </cell>
        </row>
        <row r="2748">
          <cell r="A2748">
            <v>39058</v>
          </cell>
          <cell r="B2748">
            <v>2746</v>
          </cell>
          <cell r="D2748">
            <v>5.7123791428126598</v>
          </cell>
          <cell r="E2748">
            <v>5.3745157497424296</v>
          </cell>
          <cell r="G2748">
            <v>0</v>
          </cell>
        </row>
        <row r="2749">
          <cell r="A2749">
            <v>39059</v>
          </cell>
          <cell r="B2749">
            <v>2747</v>
          </cell>
          <cell r="D2749">
            <v>5.7123791428126598</v>
          </cell>
          <cell r="E2749">
            <v>5.3745157497424296</v>
          </cell>
          <cell r="G2749">
            <v>0</v>
          </cell>
        </row>
        <row r="2750">
          <cell r="A2750">
            <v>39062</v>
          </cell>
          <cell r="B2750">
            <v>2748</v>
          </cell>
          <cell r="D2750">
            <v>5.7123791428126598</v>
          </cell>
          <cell r="E2750">
            <v>5.3745157497424296</v>
          </cell>
          <cell r="G2750">
            <v>0</v>
          </cell>
        </row>
        <row r="2751">
          <cell r="A2751">
            <v>39063</v>
          </cell>
          <cell r="B2751">
            <v>2749</v>
          </cell>
          <cell r="D2751">
            <v>5.7123791428126598</v>
          </cell>
          <cell r="E2751">
            <v>5.3745157497424296</v>
          </cell>
          <cell r="G2751">
            <v>0</v>
          </cell>
        </row>
        <row r="2752">
          <cell r="A2752">
            <v>39064</v>
          </cell>
          <cell r="B2752">
            <v>2750</v>
          </cell>
          <cell r="D2752">
            <v>5.7123791428126598</v>
          </cell>
          <cell r="E2752">
            <v>5.3745157497424296</v>
          </cell>
          <cell r="G2752">
            <v>0</v>
          </cell>
        </row>
        <row r="2753">
          <cell r="A2753">
            <v>39065</v>
          </cell>
          <cell r="B2753">
            <v>2751</v>
          </cell>
          <cell r="D2753">
            <v>5.7123791428126598</v>
          </cell>
          <cell r="E2753">
            <v>5.3745157497424296</v>
          </cell>
          <cell r="G2753">
            <v>0</v>
          </cell>
        </row>
        <row r="2754">
          <cell r="A2754">
            <v>39066</v>
          </cell>
          <cell r="B2754">
            <v>2752</v>
          </cell>
          <cell r="D2754">
            <v>5.7123791428126598</v>
          </cell>
          <cell r="E2754">
            <v>5.3745157497424296</v>
          </cell>
          <cell r="G2754">
            <v>0</v>
          </cell>
        </row>
        <row r="2755">
          <cell r="A2755">
            <v>39069</v>
          </cell>
          <cell r="B2755">
            <v>2753</v>
          </cell>
          <cell r="D2755">
            <v>5.7123791428126598</v>
          </cell>
          <cell r="E2755">
            <v>5.3745157497424296</v>
          </cell>
          <cell r="G2755">
            <v>0</v>
          </cell>
        </row>
        <row r="2756">
          <cell r="A2756">
            <v>39070</v>
          </cell>
          <cell r="B2756">
            <v>2754</v>
          </cell>
          <cell r="D2756">
            <v>5.7123791428126598</v>
          </cell>
          <cell r="E2756">
            <v>5.3745157497424296</v>
          </cell>
          <cell r="G2756">
            <v>0</v>
          </cell>
        </row>
        <row r="2757">
          <cell r="A2757">
            <v>39071</v>
          </cell>
          <cell r="B2757">
            <v>2755</v>
          </cell>
          <cell r="D2757">
            <v>5.7123791428126598</v>
          </cell>
          <cell r="E2757">
            <v>5.3745157497424296</v>
          </cell>
          <cell r="G2757">
            <v>0</v>
          </cell>
        </row>
        <row r="2758">
          <cell r="A2758">
            <v>39072</v>
          </cell>
          <cell r="B2758">
            <v>2756</v>
          </cell>
          <cell r="D2758">
            <v>5.7123791428126598</v>
          </cell>
          <cell r="E2758">
            <v>5.3745157497424296</v>
          </cell>
          <cell r="G2758">
            <v>0</v>
          </cell>
        </row>
        <row r="2759">
          <cell r="A2759">
            <v>39073</v>
          </cell>
          <cell r="B2759">
            <v>2757</v>
          </cell>
          <cell r="D2759">
            <v>5.7123791428126598</v>
          </cell>
          <cell r="E2759">
            <v>5.3745157497424296</v>
          </cell>
          <cell r="G2759">
            <v>0</v>
          </cell>
        </row>
        <row r="2760">
          <cell r="A2760">
            <v>39077</v>
          </cell>
          <cell r="B2760">
            <v>2758</v>
          </cell>
          <cell r="D2760">
            <v>5.7123791428126598</v>
          </cell>
          <cell r="E2760">
            <v>5.3745157497424296</v>
          </cell>
          <cell r="G2760">
            <v>0</v>
          </cell>
        </row>
        <row r="2761">
          <cell r="A2761">
            <v>39078</v>
          </cell>
          <cell r="B2761">
            <v>2759</v>
          </cell>
          <cell r="D2761">
            <v>5.7123791428126598</v>
          </cell>
          <cell r="E2761">
            <v>5.3745157497424296</v>
          </cell>
          <cell r="G2761">
            <v>0</v>
          </cell>
        </row>
        <row r="2762">
          <cell r="A2762">
            <v>39079</v>
          </cell>
          <cell r="B2762">
            <v>2760</v>
          </cell>
          <cell r="D2762">
            <v>5.7123791428126598</v>
          </cell>
          <cell r="E2762">
            <v>5.3745157497424296</v>
          </cell>
          <cell r="G2762">
            <v>0</v>
          </cell>
        </row>
        <row r="2763">
          <cell r="A2763">
            <v>39080</v>
          </cell>
          <cell r="B2763">
            <v>2761</v>
          </cell>
          <cell r="D2763">
            <v>5.7123791428126598</v>
          </cell>
          <cell r="E2763">
            <v>5.3745157497424296</v>
          </cell>
          <cell r="G2763">
            <v>0</v>
          </cell>
        </row>
        <row r="2764">
          <cell r="A2764">
            <v>39084</v>
          </cell>
          <cell r="B2764">
            <v>2762</v>
          </cell>
          <cell r="D2764">
            <v>5.7123791428126598</v>
          </cell>
          <cell r="E2764">
            <v>5.3745157497424296</v>
          </cell>
          <cell r="G2764">
            <v>0</v>
          </cell>
        </row>
        <row r="2765">
          <cell r="A2765">
            <v>39085</v>
          </cell>
          <cell r="B2765">
            <v>2763</v>
          </cell>
          <cell r="D2765">
            <v>5.7123791428126598</v>
          </cell>
          <cell r="E2765">
            <v>5.3745157497424296</v>
          </cell>
          <cell r="G2765">
            <v>0</v>
          </cell>
        </row>
        <row r="2766">
          <cell r="A2766">
            <v>39086</v>
          </cell>
          <cell r="B2766">
            <v>2764</v>
          </cell>
          <cell r="D2766">
            <v>5.7123791428126598</v>
          </cell>
          <cell r="E2766">
            <v>5.3745157497424296</v>
          </cell>
          <cell r="G2766">
            <v>0</v>
          </cell>
        </row>
        <row r="2767">
          <cell r="A2767">
            <v>39087</v>
          </cell>
          <cell r="B2767">
            <v>2765</v>
          </cell>
          <cell r="D2767">
            <v>5.7123791428126598</v>
          </cell>
          <cell r="E2767">
            <v>5.3745157497424296</v>
          </cell>
          <cell r="G2767">
            <v>0</v>
          </cell>
        </row>
        <row r="2768">
          <cell r="A2768">
            <v>39090</v>
          </cell>
          <cell r="B2768">
            <v>2766</v>
          </cell>
          <cell r="D2768">
            <v>5.7123791428126598</v>
          </cell>
          <cell r="E2768">
            <v>5.3745157497424296</v>
          </cell>
          <cell r="G2768">
            <v>0</v>
          </cell>
        </row>
        <row r="2769">
          <cell r="A2769">
            <v>39091</v>
          </cell>
          <cell r="B2769">
            <v>2767</v>
          </cell>
          <cell r="D2769">
            <v>5.7123791428126598</v>
          </cell>
          <cell r="E2769">
            <v>5.3745157497424296</v>
          </cell>
          <cell r="G2769">
            <v>0</v>
          </cell>
        </row>
        <row r="2770">
          <cell r="A2770">
            <v>39092</v>
          </cell>
          <cell r="B2770">
            <v>2768</v>
          </cell>
          <cell r="D2770">
            <v>5.7123791428126598</v>
          </cell>
          <cell r="E2770">
            <v>5.3745157497424296</v>
          </cell>
          <cell r="G2770">
            <v>0</v>
          </cell>
        </row>
        <row r="2771">
          <cell r="A2771">
            <v>39093</v>
          </cell>
          <cell r="B2771">
            <v>2769</v>
          </cell>
          <cell r="D2771">
            <v>5.7123791428126598</v>
          </cell>
          <cell r="E2771">
            <v>5.3745157497424296</v>
          </cell>
          <cell r="G2771">
            <v>0</v>
          </cell>
        </row>
        <row r="2772">
          <cell r="A2772">
            <v>39094</v>
          </cell>
          <cell r="B2772">
            <v>2770</v>
          </cell>
          <cell r="D2772">
            <v>5.7123791428126598</v>
          </cell>
          <cell r="E2772">
            <v>5.3745157497424296</v>
          </cell>
          <cell r="G2772">
            <v>0</v>
          </cell>
        </row>
        <row r="2773">
          <cell r="A2773">
            <v>39097</v>
          </cell>
          <cell r="B2773">
            <v>2771</v>
          </cell>
          <cell r="D2773">
            <v>5.7123791428126598</v>
          </cell>
          <cell r="E2773">
            <v>5.3745157497424296</v>
          </cell>
          <cell r="G2773">
            <v>0</v>
          </cell>
        </row>
        <row r="2774">
          <cell r="A2774">
            <v>39098</v>
          </cell>
          <cell r="B2774">
            <v>2772</v>
          </cell>
          <cell r="D2774">
            <v>5.7123791428126598</v>
          </cell>
          <cell r="E2774">
            <v>5.3745157497424296</v>
          </cell>
          <cell r="G2774">
            <v>0</v>
          </cell>
        </row>
        <row r="2775">
          <cell r="A2775">
            <v>39099</v>
          </cell>
          <cell r="B2775">
            <v>2773</v>
          </cell>
          <cell r="D2775">
            <v>5.7123791428126598</v>
          </cell>
          <cell r="E2775">
            <v>5.3745157497424296</v>
          </cell>
          <cell r="G2775">
            <v>0</v>
          </cell>
        </row>
        <row r="2776">
          <cell r="A2776">
            <v>39100</v>
          </cell>
          <cell r="B2776">
            <v>2774</v>
          </cell>
          <cell r="D2776">
            <v>5.7123791428126598</v>
          </cell>
          <cell r="E2776">
            <v>5.3745157497424296</v>
          </cell>
          <cell r="G2776">
            <v>0</v>
          </cell>
        </row>
        <row r="2777">
          <cell r="A2777">
            <v>39101</v>
          </cell>
          <cell r="B2777">
            <v>2775</v>
          </cell>
          <cell r="D2777">
            <v>5.7123791428126598</v>
          </cell>
          <cell r="E2777">
            <v>5.3745157497424296</v>
          </cell>
          <cell r="G2777">
            <v>0</v>
          </cell>
        </row>
        <row r="2778">
          <cell r="A2778">
            <v>39104</v>
          </cell>
          <cell r="B2778">
            <v>2776</v>
          </cell>
          <cell r="D2778">
            <v>5.7123791428126598</v>
          </cell>
          <cell r="E2778">
            <v>5.3745157497424296</v>
          </cell>
          <cell r="G2778">
            <v>0</v>
          </cell>
        </row>
        <row r="2779">
          <cell r="A2779">
            <v>39105</v>
          </cell>
          <cell r="B2779">
            <v>2777</v>
          </cell>
          <cell r="D2779">
            <v>5.7123791428126598</v>
          </cell>
          <cell r="E2779">
            <v>5.3745157497424296</v>
          </cell>
          <cell r="G2779">
            <v>0</v>
          </cell>
        </row>
        <row r="2780">
          <cell r="A2780">
            <v>39106</v>
          </cell>
          <cell r="B2780">
            <v>2778</v>
          </cell>
          <cell r="D2780">
            <v>5.7123791428126598</v>
          </cell>
          <cell r="E2780">
            <v>5.3745157497424296</v>
          </cell>
          <cell r="G2780">
            <v>0</v>
          </cell>
        </row>
        <row r="2781">
          <cell r="A2781">
            <v>39107</v>
          </cell>
          <cell r="B2781">
            <v>2779</v>
          </cell>
          <cell r="D2781">
            <v>5.7123791428126598</v>
          </cell>
          <cell r="E2781">
            <v>5.3745157497424296</v>
          </cell>
          <cell r="G2781">
            <v>0</v>
          </cell>
        </row>
        <row r="2782">
          <cell r="A2782">
            <v>39108</v>
          </cell>
          <cell r="B2782">
            <v>2780</v>
          </cell>
          <cell r="D2782">
            <v>5.7123791428126598</v>
          </cell>
          <cell r="E2782">
            <v>5.3745157497424296</v>
          </cell>
          <cell r="G2782">
            <v>0</v>
          </cell>
        </row>
        <row r="2783">
          <cell r="A2783">
            <v>39111</v>
          </cell>
          <cell r="B2783">
            <v>2781</v>
          </cell>
          <cell r="D2783">
            <v>5.7123791428126598</v>
          </cell>
          <cell r="E2783">
            <v>5.3745157497424296</v>
          </cell>
          <cell r="G2783">
            <v>0</v>
          </cell>
        </row>
        <row r="2784">
          <cell r="A2784">
            <v>39112</v>
          </cell>
          <cell r="B2784">
            <v>2782</v>
          </cell>
          <cell r="D2784">
            <v>5.7123791428126598</v>
          </cell>
          <cell r="E2784">
            <v>5.3745157497424296</v>
          </cell>
          <cell r="G2784">
            <v>0</v>
          </cell>
        </row>
        <row r="2785">
          <cell r="A2785">
            <v>39113</v>
          </cell>
          <cell r="B2785">
            <v>2783</v>
          </cell>
          <cell r="D2785">
            <v>5.7123791428126598</v>
          </cell>
          <cell r="E2785">
            <v>5.3745157497424296</v>
          </cell>
          <cell r="G2785">
            <v>0</v>
          </cell>
        </row>
        <row r="2786">
          <cell r="A2786">
            <v>39114</v>
          </cell>
          <cell r="B2786">
            <v>2784</v>
          </cell>
          <cell r="D2786">
            <v>5.7123791428126598</v>
          </cell>
          <cell r="E2786">
            <v>5.3745157497424296</v>
          </cell>
          <cell r="G2786">
            <v>0</v>
          </cell>
        </row>
        <row r="2787">
          <cell r="A2787">
            <v>39115</v>
          </cell>
          <cell r="B2787">
            <v>2785</v>
          </cell>
          <cell r="D2787">
            <v>5.7123791428126598</v>
          </cell>
          <cell r="E2787">
            <v>5.3745157497424296</v>
          </cell>
          <cell r="G2787">
            <v>0</v>
          </cell>
        </row>
        <row r="2788">
          <cell r="A2788">
            <v>39118</v>
          </cell>
          <cell r="B2788">
            <v>2786</v>
          </cell>
          <cell r="D2788">
            <v>5.7123791428126598</v>
          </cell>
          <cell r="E2788">
            <v>5.3745157497424296</v>
          </cell>
          <cell r="G2788">
            <v>0</v>
          </cell>
        </row>
        <row r="2789">
          <cell r="A2789">
            <v>39119</v>
          </cell>
          <cell r="B2789">
            <v>2787</v>
          </cell>
          <cell r="D2789">
            <v>5.7123791428126598</v>
          </cell>
          <cell r="E2789">
            <v>5.3745157497424296</v>
          </cell>
          <cell r="G2789">
            <v>0</v>
          </cell>
        </row>
        <row r="2790">
          <cell r="A2790">
            <v>39120</v>
          </cell>
          <cell r="B2790">
            <v>2788</v>
          </cell>
          <cell r="D2790">
            <v>5.7123791428126598</v>
          </cell>
          <cell r="E2790">
            <v>5.3745157497424296</v>
          </cell>
          <cell r="G2790">
            <v>0</v>
          </cell>
        </row>
        <row r="2791">
          <cell r="A2791">
            <v>39121</v>
          </cell>
          <cell r="B2791">
            <v>2789</v>
          </cell>
          <cell r="D2791">
            <v>5.7123791428126598</v>
          </cell>
          <cell r="E2791">
            <v>5.3745157497424296</v>
          </cell>
          <cell r="G2791">
            <v>0</v>
          </cell>
        </row>
        <row r="2792">
          <cell r="A2792">
            <v>39122</v>
          </cell>
          <cell r="B2792">
            <v>2790</v>
          </cell>
          <cell r="D2792">
            <v>5.7123791428126598</v>
          </cell>
          <cell r="E2792">
            <v>5.3745157497424296</v>
          </cell>
          <cell r="G2792">
            <v>0</v>
          </cell>
        </row>
        <row r="2793">
          <cell r="A2793">
            <v>39125</v>
          </cell>
          <cell r="B2793">
            <v>2791</v>
          </cell>
          <cell r="D2793">
            <v>5.7123791428126598</v>
          </cell>
          <cell r="E2793">
            <v>5.3745157497424296</v>
          </cell>
          <cell r="G2793">
            <v>0</v>
          </cell>
        </row>
        <row r="2794">
          <cell r="A2794">
            <v>39126</v>
          </cell>
          <cell r="B2794">
            <v>2792</v>
          </cell>
          <cell r="D2794">
            <v>5.7123791428126598</v>
          </cell>
          <cell r="E2794">
            <v>5.3745157497424296</v>
          </cell>
          <cell r="G2794">
            <v>0</v>
          </cell>
        </row>
        <row r="2795">
          <cell r="A2795">
            <v>39127</v>
          </cell>
          <cell r="B2795">
            <v>2793</v>
          </cell>
          <cell r="D2795">
            <v>5.7123791428126598</v>
          </cell>
          <cell r="E2795">
            <v>5.3745157497424296</v>
          </cell>
          <cell r="G2795">
            <v>0</v>
          </cell>
        </row>
        <row r="2796">
          <cell r="A2796">
            <v>39128</v>
          </cell>
          <cell r="B2796">
            <v>2794</v>
          </cell>
          <cell r="D2796">
            <v>5.7123791428126598</v>
          </cell>
          <cell r="E2796">
            <v>5.3745157497424296</v>
          </cell>
          <cell r="G2796">
            <v>0</v>
          </cell>
        </row>
        <row r="2797">
          <cell r="A2797">
            <v>39129</v>
          </cell>
          <cell r="B2797">
            <v>2795</v>
          </cell>
          <cell r="D2797">
            <v>5.7123791428126598</v>
          </cell>
          <cell r="E2797">
            <v>5.3745157497424296</v>
          </cell>
          <cell r="G2797">
            <v>0</v>
          </cell>
        </row>
        <row r="2798">
          <cell r="A2798">
            <v>39134</v>
          </cell>
          <cell r="B2798">
            <v>2796</v>
          </cell>
          <cell r="D2798">
            <v>5.7123791428126598</v>
          </cell>
          <cell r="E2798">
            <v>5.3745157497424296</v>
          </cell>
          <cell r="G2798">
            <v>0</v>
          </cell>
        </row>
        <row r="2799">
          <cell r="A2799">
            <v>39135</v>
          </cell>
          <cell r="B2799">
            <v>2797</v>
          </cell>
          <cell r="D2799">
            <v>5.7123791428126598</v>
          </cell>
          <cell r="E2799">
            <v>5.3745157497424296</v>
          </cell>
          <cell r="G2799">
            <v>0</v>
          </cell>
        </row>
        <row r="2800">
          <cell r="A2800">
            <v>39136</v>
          </cell>
          <cell r="B2800">
            <v>2798</v>
          </cell>
          <cell r="D2800">
            <v>5.7123791428126598</v>
          </cell>
          <cell r="E2800">
            <v>5.3745157497424296</v>
          </cell>
          <cell r="G2800">
            <v>0</v>
          </cell>
        </row>
        <row r="2801">
          <cell r="A2801">
            <v>39139</v>
          </cell>
          <cell r="B2801">
            <v>2799</v>
          </cell>
          <cell r="D2801">
            <v>5.7123791428126598</v>
          </cell>
          <cell r="E2801">
            <v>5.3745157497424296</v>
          </cell>
          <cell r="G2801">
            <v>0</v>
          </cell>
        </row>
        <row r="2802">
          <cell r="A2802">
            <v>39140</v>
          </cell>
          <cell r="B2802">
            <v>2800</v>
          </cell>
          <cell r="D2802">
            <v>5.7123791428126598</v>
          </cell>
          <cell r="E2802">
            <v>5.3745157497424296</v>
          </cell>
          <cell r="G2802">
            <v>0</v>
          </cell>
        </row>
        <row r="2803">
          <cell r="A2803">
            <v>39141</v>
          </cell>
          <cell r="B2803">
            <v>2801</v>
          </cell>
          <cell r="D2803">
            <v>5.7123791428126598</v>
          </cell>
          <cell r="E2803">
            <v>5.3745157497424296</v>
          </cell>
          <cell r="G2803">
            <v>0</v>
          </cell>
        </row>
        <row r="2804">
          <cell r="A2804">
            <v>39142</v>
          </cell>
          <cell r="B2804">
            <v>2802</v>
          </cell>
          <cell r="D2804">
            <v>5.7123791428126598</v>
          </cell>
          <cell r="E2804">
            <v>5.3745157497424296</v>
          </cell>
          <cell r="G2804">
            <v>0</v>
          </cell>
        </row>
        <row r="2805">
          <cell r="A2805">
            <v>39143</v>
          </cell>
          <cell r="B2805">
            <v>2803</v>
          </cell>
          <cell r="D2805">
            <v>5.7123791428126598</v>
          </cell>
          <cell r="E2805">
            <v>5.3745157497424296</v>
          </cell>
          <cell r="G2805">
            <v>0</v>
          </cell>
        </row>
        <row r="2806">
          <cell r="A2806">
            <v>39146</v>
          </cell>
          <cell r="B2806">
            <v>2804</v>
          </cell>
          <cell r="D2806">
            <v>5.7123791428126598</v>
          </cell>
          <cell r="E2806">
            <v>5.3745157497424296</v>
          </cell>
          <cell r="G2806">
            <v>0</v>
          </cell>
        </row>
        <row r="2807">
          <cell r="A2807">
            <v>39147</v>
          </cell>
          <cell r="B2807">
            <v>2805</v>
          </cell>
          <cell r="D2807">
            <v>5.7123791428126598</v>
          </cell>
          <cell r="E2807">
            <v>5.3745157497424296</v>
          </cell>
          <cell r="G2807">
            <v>0</v>
          </cell>
        </row>
        <row r="2808">
          <cell r="A2808">
            <v>39148</v>
          </cell>
          <cell r="B2808">
            <v>2806</v>
          </cell>
          <cell r="D2808">
            <v>5.7123791428126598</v>
          </cell>
          <cell r="E2808">
            <v>5.3745157497424296</v>
          </cell>
          <cell r="G2808">
            <v>0</v>
          </cell>
        </row>
        <row r="2809">
          <cell r="A2809">
            <v>39149</v>
          </cell>
          <cell r="B2809">
            <v>2807</v>
          </cell>
          <cell r="D2809">
            <v>5.7123791428126598</v>
          </cell>
          <cell r="E2809">
            <v>5.3745157497424296</v>
          </cell>
          <cell r="G2809">
            <v>0</v>
          </cell>
        </row>
        <row r="2810">
          <cell r="A2810">
            <v>39150</v>
          </cell>
          <cell r="B2810">
            <v>2808</v>
          </cell>
          <cell r="D2810">
            <v>5.7123791428126598</v>
          </cell>
          <cell r="E2810">
            <v>5.3745157497424296</v>
          </cell>
          <cell r="G2810">
            <v>0</v>
          </cell>
        </row>
        <row r="2811">
          <cell r="A2811">
            <v>39153</v>
          </cell>
          <cell r="B2811">
            <v>2809</v>
          </cell>
          <cell r="D2811">
            <v>5.7123791428126598</v>
          </cell>
          <cell r="E2811">
            <v>5.3745157497424296</v>
          </cell>
          <cell r="G2811">
            <v>0</v>
          </cell>
        </row>
        <row r="2812">
          <cell r="A2812">
            <v>39154</v>
          </cell>
          <cell r="B2812">
            <v>2810</v>
          </cell>
          <cell r="D2812">
            <v>5.7123791428126598</v>
          </cell>
          <cell r="E2812">
            <v>5.3745157497424296</v>
          </cell>
          <cell r="G2812">
            <v>0</v>
          </cell>
        </row>
        <row r="2813">
          <cell r="A2813">
            <v>39155</v>
          </cell>
          <cell r="B2813">
            <v>2811</v>
          </cell>
          <cell r="D2813">
            <v>5.7123791428126598</v>
          </cell>
          <cell r="E2813">
            <v>5.3745157497424296</v>
          </cell>
          <cell r="G2813">
            <v>0</v>
          </cell>
        </row>
        <row r="2814">
          <cell r="A2814">
            <v>39156</v>
          </cell>
          <cell r="B2814">
            <v>2812</v>
          </cell>
          <cell r="D2814">
            <v>5.7123791428126598</v>
          </cell>
          <cell r="E2814">
            <v>5.3745157497424296</v>
          </cell>
          <cell r="G2814">
            <v>0</v>
          </cell>
        </row>
        <row r="2815">
          <cell r="A2815">
            <v>39157</v>
          </cell>
          <cell r="B2815">
            <v>2813</v>
          </cell>
          <cell r="D2815">
            <v>5.7123791428126598</v>
          </cell>
          <cell r="E2815">
            <v>5.3745157497424296</v>
          </cell>
          <cell r="G2815">
            <v>0</v>
          </cell>
        </row>
        <row r="2816">
          <cell r="A2816">
            <v>39160</v>
          </cell>
          <cell r="B2816">
            <v>2814</v>
          </cell>
          <cell r="D2816">
            <v>5.7123791428126598</v>
          </cell>
          <cell r="E2816">
            <v>5.3745157497424296</v>
          </cell>
          <cell r="G2816">
            <v>0</v>
          </cell>
        </row>
        <row r="2817">
          <cell r="A2817">
            <v>39161</v>
          </cell>
          <cell r="B2817">
            <v>2815</v>
          </cell>
          <cell r="D2817">
            <v>5.7123791428126598</v>
          </cell>
          <cell r="E2817">
            <v>5.3745157497424296</v>
          </cell>
          <cell r="G2817">
            <v>0</v>
          </cell>
        </row>
        <row r="2818">
          <cell r="A2818">
            <v>39162</v>
          </cell>
          <cell r="B2818">
            <v>2816</v>
          </cell>
          <cell r="D2818">
            <v>5.7123791428126598</v>
          </cell>
          <cell r="E2818">
            <v>5.3745157497424296</v>
          </cell>
          <cell r="G2818">
            <v>0</v>
          </cell>
        </row>
        <row r="2819">
          <cell r="A2819">
            <v>39163</v>
          </cell>
          <cell r="B2819">
            <v>2817</v>
          </cell>
          <cell r="D2819">
            <v>5.7123791428126598</v>
          </cell>
          <cell r="E2819">
            <v>5.3745157497424296</v>
          </cell>
          <cell r="G2819">
            <v>0</v>
          </cell>
        </row>
        <row r="2820">
          <cell r="A2820">
            <v>39164</v>
          </cell>
          <cell r="B2820">
            <v>2818</v>
          </cell>
          <cell r="D2820">
            <v>5.7123791428126598</v>
          </cell>
          <cell r="E2820">
            <v>5.3745157497424296</v>
          </cell>
          <cell r="G2820">
            <v>0</v>
          </cell>
        </row>
        <row r="2821">
          <cell r="A2821">
            <v>39167</v>
          </cell>
          <cell r="B2821">
            <v>2819</v>
          </cell>
          <cell r="D2821">
            <v>5.7123791428126598</v>
          </cell>
          <cell r="E2821">
            <v>5.3745157497424296</v>
          </cell>
          <cell r="G2821">
            <v>0</v>
          </cell>
        </row>
        <row r="2822">
          <cell r="A2822">
            <v>39168</v>
          </cell>
          <cell r="B2822">
            <v>2820</v>
          </cell>
          <cell r="D2822">
            <v>5.7123791428126598</v>
          </cell>
          <cell r="E2822">
            <v>5.3745157497424296</v>
          </cell>
          <cell r="G2822">
            <v>0</v>
          </cell>
        </row>
        <row r="2823">
          <cell r="A2823">
            <v>39169</v>
          </cell>
          <cell r="B2823">
            <v>2821</v>
          </cell>
          <cell r="D2823">
            <v>5.7123791428126598</v>
          </cell>
          <cell r="E2823">
            <v>5.3745157497424296</v>
          </cell>
          <cell r="G2823">
            <v>0</v>
          </cell>
        </row>
        <row r="2824">
          <cell r="A2824">
            <v>39170</v>
          </cell>
          <cell r="B2824">
            <v>2822</v>
          </cell>
          <cell r="D2824">
            <v>5.7123791428126598</v>
          </cell>
          <cell r="E2824">
            <v>5.3745157497424296</v>
          </cell>
          <cell r="G2824">
            <v>0</v>
          </cell>
        </row>
        <row r="2825">
          <cell r="A2825">
            <v>39171</v>
          </cell>
          <cell r="B2825">
            <v>2823</v>
          </cell>
          <cell r="D2825">
            <v>5.7123791428126598</v>
          </cell>
          <cell r="E2825">
            <v>5.3745157497424296</v>
          </cell>
          <cell r="G2825">
            <v>0</v>
          </cell>
        </row>
        <row r="2826">
          <cell r="A2826">
            <v>39174</v>
          </cell>
          <cell r="B2826">
            <v>2824</v>
          </cell>
          <cell r="D2826">
            <v>5.7123791428126598</v>
          </cell>
          <cell r="E2826">
            <v>5.3745157497424296</v>
          </cell>
          <cell r="G2826">
            <v>0</v>
          </cell>
        </row>
        <row r="2827">
          <cell r="A2827">
            <v>39175</v>
          </cell>
          <cell r="B2827">
            <v>2825</v>
          </cell>
          <cell r="D2827">
            <v>5.7123791428126598</v>
          </cell>
          <cell r="E2827">
            <v>5.3745157497424296</v>
          </cell>
          <cell r="G2827">
            <v>0</v>
          </cell>
        </row>
        <row r="2828">
          <cell r="A2828">
            <v>39176</v>
          </cell>
          <cell r="B2828">
            <v>2826</v>
          </cell>
          <cell r="D2828">
            <v>5.7123791428126598</v>
          </cell>
          <cell r="E2828">
            <v>5.3745157497424296</v>
          </cell>
          <cell r="G2828">
            <v>0</v>
          </cell>
        </row>
        <row r="2829">
          <cell r="A2829">
            <v>39177</v>
          </cell>
          <cell r="B2829">
            <v>2827</v>
          </cell>
          <cell r="D2829">
            <v>5.7123791428126598</v>
          </cell>
          <cell r="E2829">
            <v>5.3745157497424296</v>
          </cell>
          <cell r="G2829">
            <v>0</v>
          </cell>
        </row>
        <row r="2830">
          <cell r="A2830">
            <v>39181</v>
          </cell>
          <cell r="B2830">
            <v>2828</v>
          </cell>
          <cell r="D2830">
            <v>5.7123791428126598</v>
          </cell>
          <cell r="E2830">
            <v>5.3745157497424296</v>
          </cell>
          <cell r="G2830">
            <v>0</v>
          </cell>
        </row>
        <row r="2831">
          <cell r="A2831">
            <v>39182</v>
          </cell>
          <cell r="B2831">
            <v>2829</v>
          </cell>
          <cell r="D2831">
            <v>5.7123791428126598</v>
          </cell>
          <cell r="E2831">
            <v>5.3745157497424296</v>
          </cell>
          <cell r="G2831">
            <v>0</v>
          </cell>
        </row>
        <row r="2832">
          <cell r="A2832">
            <v>39183</v>
          </cell>
          <cell r="B2832">
            <v>2830</v>
          </cell>
          <cell r="D2832">
            <v>5.7123791428126598</v>
          </cell>
          <cell r="E2832">
            <v>5.3745157497424296</v>
          </cell>
          <cell r="G2832">
            <v>0</v>
          </cell>
        </row>
        <row r="2833">
          <cell r="A2833">
            <v>39184</v>
          </cell>
          <cell r="B2833">
            <v>2831</v>
          </cell>
          <cell r="D2833">
            <v>5.7123791428126598</v>
          </cell>
          <cell r="E2833">
            <v>5.3745157497424296</v>
          </cell>
          <cell r="G2833">
            <v>0</v>
          </cell>
        </row>
        <row r="2834">
          <cell r="A2834">
            <v>39185</v>
          </cell>
          <cell r="B2834">
            <v>2832</v>
          </cell>
          <cell r="D2834">
            <v>5.7123791428126598</v>
          </cell>
          <cell r="E2834">
            <v>5.3745157497424296</v>
          </cell>
          <cell r="G2834">
            <v>0</v>
          </cell>
        </row>
        <row r="2835">
          <cell r="A2835">
            <v>39188</v>
          </cell>
          <cell r="B2835">
            <v>2833</v>
          </cell>
          <cell r="D2835">
            <v>5.7123791428126598</v>
          </cell>
          <cell r="E2835">
            <v>5.3745157497424296</v>
          </cell>
          <cell r="G2835">
            <v>0</v>
          </cell>
        </row>
        <row r="2836">
          <cell r="A2836">
            <v>39189</v>
          </cell>
          <cell r="B2836">
            <v>2834</v>
          </cell>
          <cell r="D2836">
            <v>5.7123791428126598</v>
          </cell>
          <cell r="E2836">
            <v>5.3745157497424296</v>
          </cell>
          <cell r="G2836">
            <v>0</v>
          </cell>
        </row>
        <row r="2837">
          <cell r="A2837">
            <v>39190</v>
          </cell>
          <cell r="B2837">
            <v>2835</v>
          </cell>
          <cell r="D2837">
            <v>5.7123791428126598</v>
          </cell>
          <cell r="E2837">
            <v>5.3745157497424296</v>
          </cell>
          <cell r="G2837">
            <v>0</v>
          </cell>
        </row>
        <row r="2838">
          <cell r="A2838">
            <v>39191</v>
          </cell>
          <cell r="B2838">
            <v>2836</v>
          </cell>
          <cell r="D2838">
            <v>5.7123791428126598</v>
          </cell>
          <cell r="E2838">
            <v>5.3745157497424296</v>
          </cell>
          <cell r="G2838">
            <v>0</v>
          </cell>
        </row>
        <row r="2839">
          <cell r="A2839">
            <v>39192</v>
          </cell>
          <cell r="B2839">
            <v>2837</v>
          </cell>
          <cell r="D2839">
            <v>5.7123791428126598</v>
          </cell>
          <cell r="E2839">
            <v>5.3745157497424296</v>
          </cell>
          <cell r="G2839">
            <v>0</v>
          </cell>
        </row>
        <row r="2840">
          <cell r="A2840">
            <v>39195</v>
          </cell>
          <cell r="B2840">
            <v>2838</v>
          </cell>
          <cell r="D2840">
            <v>5.7123791428126598</v>
          </cell>
          <cell r="E2840">
            <v>5.3745157497424296</v>
          </cell>
          <cell r="G2840">
            <v>0</v>
          </cell>
        </row>
        <row r="2841">
          <cell r="A2841">
            <v>39196</v>
          </cell>
          <cell r="B2841">
            <v>2839</v>
          </cell>
          <cell r="D2841">
            <v>5.7123791428126598</v>
          </cell>
          <cell r="E2841">
            <v>5.3745157497424296</v>
          </cell>
          <cell r="G2841">
            <v>0</v>
          </cell>
        </row>
        <row r="2842">
          <cell r="A2842">
            <v>39197</v>
          </cell>
          <cell r="B2842">
            <v>2840</v>
          </cell>
          <cell r="D2842">
            <v>5.7123791428126598</v>
          </cell>
          <cell r="E2842">
            <v>5.3745157497424296</v>
          </cell>
          <cell r="G2842">
            <v>0</v>
          </cell>
        </row>
        <row r="2843">
          <cell r="A2843">
            <v>39198</v>
          </cell>
          <cell r="B2843">
            <v>2841</v>
          </cell>
          <cell r="D2843">
            <v>5.7123791428126598</v>
          </cell>
          <cell r="E2843">
            <v>5.3745157497424296</v>
          </cell>
          <cell r="G2843">
            <v>0</v>
          </cell>
        </row>
        <row r="2844">
          <cell r="A2844">
            <v>39199</v>
          </cell>
          <cell r="B2844">
            <v>2842</v>
          </cell>
          <cell r="D2844">
            <v>5.7123791428126598</v>
          </cell>
          <cell r="E2844">
            <v>5.3745157497424296</v>
          </cell>
          <cell r="G2844">
            <v>0</v>
          </cell>
        </row>
        <row r="2845">
          <cell r="A2845">
            <v>39202</v>
          </cell>
          <cell r="B2845">
            <v>2843</v>
          </cell>
          <cell r="D2845">
            <v>5.7123791428126598</v>
          </cell>
          <cell r="E2845">
            <v>5.3745157497424296</v>
          </cell>
          <cell r="G2845">
            <v>0</v>
          </cell>
        </row>
        <row r="2846">
          <cell r="A2846">
            <v>39204</v>
          </cell>
          <cell r="B2846">
            <v>2844</v>
          </cell>
          <cell r="D2846">
            <v>5.7123791428126598</v>
          </cell>
          <cell r="E2846">
            <v>5.3745157497424296</v>
          </cell>
          <cell r="G2846">
            <v>0</v>
          </cell>
        </row>
        <row r="2847">
          <cell r="A2847">
            <v>39205</v>
          </cell>
          <cell r="B2847">
            <v>2845</v>
          </cell>
          <cell r="D2847">
            <v>5.7123791428126598</v>
          </cell>
          <cell r="E2847">
            <v>5.3745157497424296</v>
          </cell>
          <cell r="G2847">
            <v>0</v>
          </cell>
        </row>
        <row r="2848">
          <cell r="A2848">
            <v>39206</v>
          </cell>
          <cell r="B2848">
            <v>2846</v>
          </cell>
          <cell r="D2848">
            <v>5.7123791428126598</v>
          </cell>
          <cell r="E2848">
            <v>5.3745157497424296</v>
          </cell>
          <cell r="G2848">
            <v>0</v>
          </cell>
        </row>
        <row r="2849">
          <cell r="A2849">
            <v>39209</v>
          </cell>
          <cell r="B2849">
            <v>2847</v>
          </cell>
          <cell r="D2849">
            <v>5.7123791428126598</v>
          </cell>
          <cell r="E2849">
            <v>5.3745157497424296</v>
          </cell>
          <cell r="G2849">
            <v>0</v>
          </cell>
        </row>
        <row r="2850">
          <cell r="A2850">
            <v>39210</v>
          </cell>
          <cell r="B2850">
            <v>2848</v>
          </cell>
          <cell r="D2850">
            <v>5.7123791428126598</v>
          </cell>
          <cell r="E2850">
            <v>5.3745157497424296</v>
          </cell>
          <cell r="G2850">
            <v>0</v>
          </cell>
        </row>
        <row r="2851">
          <cell r="A2851">
            <v>39211</v>
          </cell>
          <cell r="B2851">
            <v>2849</v>
          </cell>
          <cell r="D2851">
            <v>5.7123791428126598</v>
          </cell>
          <cell r="E2851">
            <v>5.3745157497424296</v>
          </cell>
          <cell r="G2851">
            <v>0</v>
          </cell>
        </row>
        <row r="2852">
          <cell r="A2852">
            <v>39212</v>
          </cell>
          <cell r="B2852">
            <v>2850</v>
          </cell>
          <cell r="D2852">
            <v>5.7123791428126598</v>
          </cell>
          <cell r="E2852">
            <v>5.3745157497424296</v>
          </cell>
          <cell r="G2852">
            <v>0</v>
          </cell>
        </row>
        <row r="2853">
          <cell r="A2853">
            <v>39213</v>
          </cell>
          <cell r="B2853">
            <v>2851</v>
          </cell>
          <cell r="D2853">
            <v>5.7123791428126598</v>
          </cell>
          <cell r="E2853">
            <v>5.3745157497424296</v>
          </cell>
          <cell r="G2853">
            <v>0</v>
          </cell>
        </row>
        <row r="2854">
          <cell r="A2854">
            <v>39216</v>
          </cell>
          <cell r="B2854">
            <v>2852</v>
          </cell>
          <cell r="D2854">
            <v>5.7123791428126598</v>
          </cell>
          <cell r="E2854">
            <v>5.3745157497424296</v>
          </cell>
          <cell r="G2854">
            <v>0</v>
          </cell>
        </row>
        <row r="2855">
          <cell r="A2855">
            <v>39217</v>
          </cell>
          <cell r="B2855">
            <v>2853</v>
          </cell>
          <cell r="D2855">
            <v>5.7123791428126598</v>
          </cell>
          <cell r="E2855">
            <v>5.3745157497424296</v>
          </cell>
          <cell r="G2855">
            <v>0</v>
          </cell>
        </row>
        <row r="2856">
          <cell r="A2856">
            <v>39218</v>
          </cell>
          <cell r="B2856">
            <v>2854</v>
          </cell>
          <cell r="D2856">
            <v>5.7123791428126598</v>
          </cell>
          <cell r="E2856">
            <v>5.3745157497424296</v>
          </cell>
          <cell r="G2856">
            <v>0</v>
          </cell>
        </row>
        <row r="2857">
          <cell r="A2857">
            <v>39219</v>
          </cell>
          <cell r="B2857">
            <v>2855</v>
          </cell>
          <cell r="D2857">
            <v>5.7123791428126598</v>
          </cell>
          <cell r="E2857">
            <v>5.3745157497424296</v>
          </cell>
          <cell r="G2857">
            <v>0</v>
          </cell>
        </row>
        <row r="2858">
          <cell r="A2858">
            <v>39220</v>
          </cell>
          <cell r="B2858">
            <v>2856</v>
          </cell>
          <cell r="D2858">
            <v>5.7123791428126598</v>
          </cell>
          <cell r="E2858">
            <v>5.3745157497424296</v>
          </cell>
          <cell r="G2858">
            <v>0</v>
          </cell>
        </row>
        <row r="2859">
          <cell r="A2859">
            <v>39223</v>
          </cell>
          <cell r="B2859">
            <v>2857</v>
          </cell>
          <cell r="D2859">
            <v>5.7123791428126598</v>
          </cell>
          <cell r="E2859">
            <v>5.3745157497424296</v>
          </cell>
          <cell r="G2859">
            <v>0</v>
          </cell>
        </row>
        <row r="2860">
          <cell r="A2860">
            <v>39224</v>
          </cell>
          <cell r="B2860">
            <v>2858</v>
          </cell>
          <cell r="D2860">
            <v>5.7123791428126598</v>
          </cell>
          <cell r="E2860">
            <v>5.3745157497424296</v>
          </cell>
          <cell r="G2860">
            <v>0</v>
          </cell>
        </row>
        <row r="2861">
          <cell r="A2861">
            <v>39225</v>
          </cell>
          <cell r="B2861">
            <v>2859</v>
          </cell>
          <cell r="D2861">
            <v>5.7123791428126598</v>
          </cell>
          <cell r="E2861">
            <v>5.3745157497424296</v>
          </cell>
          <cell r="G2861">
            <v>0</v>
          </cell>
        </row>
        <row r="2862">
          <cell r="A2862">
            <v>39226</v>
          </cell>
          <cell r="B2862">
            <v>2860</v>
          </cell>
          <cell r="D2862">
            <v>5.7123791428126598</v>
          </cell>
          <cell r="E2862">
            <v>5.3745157497424296</v>
          </cell>
          <cell r="G2862">
            <v>0</v>
          </cell>
        </row>
        <row r="2863">
          <cell r="A2863">
            <v>39227</v>
          </cell>
          <cell r="B2863">
            <v>2861</v>
          </cell>
          <cell r="D2863">
            <v>5.7123791428126598</v>
          </cell>
          <cell r="E2863">
            <v>5.3745157497424296</v>
          </cell>
          <cell r="G2863">
            <v>0</v>
          </cell>
        </row>
        <row r="2864">
          <cell r="A2864">
            <v>39230</v>
          </cell>
          <cell r="B2864">
            <v>2862</v>
          </cell>
          <cell r="D2864">
            <v>5.7123791428126598</v>
          </cell>
          <cell r="E2864">
            <v>5.3745157497424296</v>
          </cell>
          <cell r="G2864">
            <v>0</v>
          </cell>
        </row>
        <row r="2865">
          <cell r="A2865">
            <v>39231</v>
          </cell>
          <cell r="B2865">
            <v>2863</v>
          </cell>
          <cell r="D2865">
            <v>5.7123791428126598</v>
          </cell>
          <cell r="E2865">
            <v>5.3745157497424296</v>
          </cell>
          <cell r="G2865">
            <v>0</v>
          </cell>
        </row>
        <row r="2866">
          <cell r="A2866">
            <v>39232</v>
          </cell>
          <cell r="B2866">
            <v>2864</v>
          </cell>
          <cell r="D2866">
            <v>5.7123791428126598</v>
          </cell>
          <cell r="E2866">
            <v>5.3745157497424296</v>
          </cell>
          <cell r="G2866">
            <v>0</v>
          </cell>
        </row>
        <row r="2867">
          <cell r="A2867">
            <v>39233</v>
          </cell>
          <cell r="B2867">
            <v>2865</v>
          </cell>
          <cell r="D2867">
            <v>5.7123791428126598</v>
          </cell>
          <cell r="E2867">
            <v>5.3745157497424296</v>
          </cell>
          <cell r="G2867">
            <v>0</v>
          </cell>
        </row>
        <row r="2868">
          <cell r="A2868">
            <v>39234</v>
          </cell>
          <cell r="B2868">
            <v>2866</v>
          </cell>
          <cell r="D2868">
            <v>5.7123791428126598</v>
          </cell>
          <cell r="E2868">
            <v>5.3745157497424296</v>
          </cell>
          <cell r="G2868">
            <v>0</v>
          </cell>
        </row>
        <row r="2869">
          <cell r="A2869">
            <v>39237</v>
          </cell>
          <cell r="B2869">
            <v>2867</v>
          </cell>
          <cell r="D2869">
            <v>5.7123791428126598</v>
          </cell>
          <cell r="E2869">
            <v>5.3745157497424296</v>
          </cell>
          <cell r="G2869">
            <v>0</v>
          </cell>
        </row>
        <row r="2870">
          <cell r="A2870">
            <v>39238</v>
          </cell>
          <cell r="B2870">
            <v>2868</v>
          </cell>
          <cell r="D2870">
            <v>5.7123791428126598</v>
          </cell>
          <cell r="E2870">
            <v>5.3745157497424296</v>
          </cell>
          <cell r="G2870">
            <v>0</v>
          </cell>
        </row>
        <row r="2871">
          <cell r="A2871">
            <v>39239</v>
          </cell>
          <cell r="B2871">
            <v>2869</v>
          </cell>
          <cell r="D2871">
            <v>5.7123791428126598</v>
          </cell>
          <cell r="E2871">
            <v>5.3745157497424296</v>
          </cell>
          <cell r="G2871">
            <v>0</v>
          </cell>
        </row>
        <row r="2872">
          <cell r="A2872">
            <v>39241</v>
          </cell>
          <cell r="B2872">
            <v>2870</v>
          </cell>
          <cell r="D2872">
            <v>5.7123791428126598</v>
          </cell>
          <cell r="E2872">
            <v>5.3745157497424296</v>
          </cell>
          <cell r="G2872">
            <v>0</v>
          </cell>
        </row>
        <row r="2873">
          <cell r="A2873">
            <v>39244</v>
          </cell>
          <cell r="B2873">
            <v>2871</v>
          </cell>
          <cell r="D2873">
            <v>5.7123791428126598</v>
          </cell>
          <cell r="E2873">
            <v>5.3745157497424296</v>
          </cell>
          <cell r="G2873">
            <v>0</v>
          </cell>
        </row>
        <row r="2874">
          <cell r="A2874">
            <v>39245</v>
          </cell>
          <cell r="B2874">
            <v>2872</v>
          </cell>
          <cell r="D2874">
            <v>5.7123791428126598</v>
          </cell>
          <cell r="E2874">
            <v>5.3745157497424296</v>
          </cell>
          <cell r="G2874">
            <v>0</v>
          </cell>
        </row>
        <row r="2875">
          <cell r="A2875">
            <v>39246</v>
          </cell>
          <cell r="B2875">
            <v>2873</v>
          </cell>
          <cell r="D2875">
            <v>5.7123791428126598</v>
          </cell>
          <cell r="E2875">
            <v>5.3745157497424296</v>
          </cell>
          <cell r="G2875">
            <v>0</v>
          </cell>
        </row>
        <row r="2876">
          <cell r="A2876">
            <v>39247</v>
          </cell>
          <cell r="B2876">
            <v>2874</v>
          </cell>
          <cell r="D2876">
            <v>5.7123791428126598</v>
          </cell>
          <cell r="E2876">
            <v>5.3745157497424296</v>
          </cell>
          <cell r="G2876">
            <v>0</v>
          </cell>
        </row>
        <row r="2877">
          <cell r="A2877">
            <v>39248</v>
          </cell>
          <cell r="B2877">
            <v>2875</v>
          </cell>
          <cell r="D2877">
            <v>5.7123791428126598</v>
          </cell>
          <cell r="E2877">
            <v>5.3745157497424296</v>
          </cell>
          <cell r="G2877">
            <v>0</v>
          </cell>
        </row>
        <row r="2878">
          <cell r="A2878">
            <v>39251</v>
          </cell>
          <cell r="B2878">
            <v>2876</v>
          </cell>
          <cell r="D2878">
            <v>5.7123791428126598</v>
          </cell>
          <cell r="E2878">
            <v>5.3745157497424296</v>
          </cell>
          <cell r="G2878">
            <v>0</v>
          </cell>
        </row>
        <row r="2879">
          <cell r="A2879">
            <v>39252</v>
          </cell>
          <cell r="B2879">
            <v>2877</v>
          </cell>
          <cell r="D2879">
            <v>5.7123791428126598</v>
          </cell>
          <cell r="E2879">
            <v>5.3745157497424296</v>
          </cell>
          <cell r="G2879">
            <v>0</v>
          </cell>
        </row>
        <row r="2880">
          <cell r="A2880">
            <v>39253</v>
          </cell>
          <cell r="B2880">
            <v>2878</v>
          </cell>
          <cell r="D2880">
            <v>5.7123791428126598</v>
          </cell>
          <cell r="E2880">
            <v>5.3745157497424296</v>
          </cell>
          <cell r="G2880">
            <v>0</v>
          </cell>
        </row>
        <row r="2881">
          <cell r="A2881">
            <v>39254</v>
          </cell>
          <cell r="B2881">
            <v>2879</v>
          </cell>
          <cell r="D2881">
            <v>5.7123791428126598</v>
          </cell>
          <cell r="E2881">
            <v>5.3745157497424296</v>
          </cell>
          <cell r="G2881">
            <v>0</v>
          </cell>
        </row>
        <row r="2882">
          <cell r="A2882">
            <v>39255</v>
          </cell>
          <cell r="B2882">
            <v>2880</v>
          </cell>
          <cell r="D2882">
            <v>5.7123791428126598</v>
          </cell>
          <cell r="E2882">
            <v>5.3745157497424296</v>
          </cell>
          <cell r="G2882">
            <v>0</v>
          </cell>
        </row>
        <row r="2883">
          <cell r="A2883">
            <v>39258</v>
          </cell>
          <cell r="B2883">
            <v>2881</v>
          </cell>
          <cell r="D2883">
            <v>5.7123791428126598</v>
          </cell>
          <cell r="E2883">
            <v>5.3745157497424296</v>
          </cell>
          <cell r="G2883">
            <v>0</v>
          </cell>
        </row>
        <row r="2884">
          <cell r="A2884">
            <v>39259</v>
          </cell>
          <cell r="B2884">
            <v>2882</v>
          </cell>
          <cell r="D2884">
            <v>5.7123791428126598</v>
          </cell>
          <cell r="E2884">
            <v>5.3745157497424296</v>
          </cell>
          <cell r="G2884">
            <v>0</v>
          </cell>
        </row>
        <row r="2885">
          <cell r="A2885">
            <v>39260</v>
          </cell>
          <cell r="B2885">
            <v>2883</v>
          </cell>
          <cell r="D2885">
            <v>5.7123791428126598</v>
          </cell>
          <cell r="E2885">
            <v>5.3745157497424296</v>
          </cell>
          <cell r="G2885">
            <v>0</v>
          </cell>
        </row>
        <row r="2886">
          <cell r="A2886">
            <v>39261</v>
          </cell>
          <cell r="B2886">
            <v>2884</v>
          </cell>
          <cell r="D2886">
            <v>5.7123791428126598</v>
          </cell>
          <cell r="E2886">
            <v>5.3745157497424296</v>
          </cell>
          <cell r="G2886">
            <v>0</v>
          </cell>
        </row>
        <row r="2887">
          <cell r="A2887">
            <v>39262</v>
          </cell>
          <cell r="B2887">
            <v>2885</v>
          </cell>
          <cell r="D2887">
            <v>5.7123791428126598</v>
          </cell>
          <cell r="E2887">
            <v>5.3745157497424296</v>
          </cell>
          <cell r="G2887">
            <v>0</v>
          </cell>
        </row>
        <row r="2888">
          <cell r="A2888">
            <v>39265</v>
          </cell>
          <cell r="B2888">
            <v>2886</v>
          </cell>
          <cell r="D2888">
            <v>5.7123791428126598</v>
          </cell>
          <cell r="E2888">
            <v>5.3745157497424296</v>
          </cell>
          <cell r="G2888">
            <v>0</v>
          </cell>
        </row>
        <row r="2889">
          <cell r="A2889">
            <v>39266</v>
          </cell>
          <cell r="B2889">
            <v>2887</v>
          </cell>
          <cell r="D2889">
            <v>5.7123791428126598</v>
          </cell>
          <cell r="E2889">
            <v>5.3745157497424296</v>
          </cell>
          <cell r="G2889">
            <v>0</v>
          </cell>
        </row>
        <row r="2890">
          <cell r="A2890">
            <v>39267</v>
          </cell>
          <cell r="B2890">
            <v>2888</v>
          </cell>
          <cell r="D2890">
            <v>5.7123791428126598</v>
          </cell>
          <cell r="E2890">
            <v>5.3745157497424296</v>
          </cell>
          <cell r="G2890">
            <v>0</v>
          </cell>
        </row>
        <row r="2891">
          <cell r="A2891">
            <v>39268</v>
          </cell>
          <cell r="B2891">
            <v>2889</v>
          </cell>
          <cell r="D2891">
            <v>5.7123791428126598</v>
          </cell>
          <cell r="E2891">
            <v>5.3745157497424296</v>
          </cell>
          <cell r="G2891">
            <v>0</v>
          </cell>
        </row>
        <row r="2892">
          <cell r="A2892">
            <v>39269</v>
          </cell>
          <cell r="B2892">
            <v>2890</v>
          </cell>
          <cell r="D2892">
            <v>5.7123791428126598</v>
          </cell>
          <cell r="E2892">
            <v>5.3745157497424296</v>
          </cell>
          <cell r="G2892">
            <v>0</v>
          </cell>
        </row>
        <row r="2893">
          <cell r="A2893">
            <v>39272</v>
          </cell>
          <cell r="B2893">
            <v>2891</v>
          </cell>
          <cell r="D2893">
            <v>5.7123791428126598</v>
          </cell>
          <cell r="E2893">
            <v>5.3745157497424296</v>
          </cell>
          <cell r="G2893">
            <v>0</v>
          </cell>
        </row>
        <row r="2894">
          <cell r="A2894">
            <v>39273</v>
          </cell>
          <cell r="B2894">
            <v>2892</v>
          </cell>
          <cell r="D2894">
            <v>5.7123791428126598</v>
          </cell>
          <cell r="E2894">
            <v>5.3745157497424296</v>
          </cell>
          <cell r="G2894">
            <v>0</v>
          </cell>
        </row>
        <row r="2895">
          <cell r="A2895">
            <v>39274</v>
          </cell>
          <cell r="B2895">
            <v>2893</v>
          </cell>
          <cell r="D2895">
            <v>5.7123791428126598</v>
          </cell>
          <cell r="E2895">
            <v>5.3745157497424296</v>
          </cell>
          <cell r="G2895">
            <v>0</v>
          </cell>
        </row>
        <row r="2896">
          <cell r="A2896">
            <v>39275</v>
          </cell>
          <cell r="B2896">
            <v>2894</v>
          </cell>
          <cell r="D2896">
            <v>5.7123791428126598</v>
          </cell>
          <cell r="E2896">
            <v>5.3745157497424296</v>
          </cell>
          <cell r="G2896">
            <v>0</v>
          </cell>
        </row>
        <row r="2897">
          <cell r="A2897">
            <v>39276</v>
          </cell>
          <cell r="B2897">
            <v>2895</v>
          </cell>
          <cell r="D2897">
            <v>5.7123791428126598</v>
          </cell>
          <cell r="E2897">
            <v>5.3745157497424296</v>
          </cell>
          <cell r="G2897">
            <v>0</v>
          </cell>
        </row>
        <row r="2898">
          <cell r="A2898">
            <v>39279</v>
          </cell>
          <cell r="B2898">
            <v>2896</v>
          </cell>
          <cell r="D2898">
            <v>5.7123791428126598</v>
          </cell>
          <cell r="E2898">
            <v>5.3745157497424296</v>
          </cell>
          <cell r="G2898">
            <v>0</v>
          </cell>
        </row>
        <row r="2899">
          <cell r="A2899">
            <v>39280</v>
          </cell>
          <cell r="B2899">
            <v>2897</v>
          </cell>
          <cell r="D2899">
            <v>5.7123791428126598</v>
          </cell>
          <cell r="E2899">
            <v>5.3745157497424296</v>
          </cell>
          <cell r="G2899">
            <v>0</v>
          </cell>
        </row>
        <row r="2900">
          <cell r="A2900">
            <v>39281</v>
          </cell>
          <cell r="B2900">
            <v>2898</v>
          </cell>
          <cell r="D2900">
            <v>5.7123791428126598</v>
          </cell>
          <cell r="E2900">
            <v>5.3745157497424296</v>
          </cell>
          <cell r="G2900">
            <v>0</v>
          </cell>
        </row>
        <row r="2901">
          <cell r="A2901">
            <v>39282</v>
          </cell>
          <cell r="B2901">
            <v>2899</v>
          </cell>
          <cell r="D2901">
            <v>5.7123791428126598</v>
          </cell>
          <cell r="E2901">
            <v>5.3745157497424296</v>
          </cell>
          <cell r="G2901">
            <v>0</v>
          </cell>
        </row>
        <row r="2902">
          <cell r="A2902">
            <v>39283</v>
          </cell>
          <cell r="B2902">
            <v>2900</v>
          </cell>
          <cell r="D2902">
            <v>5.7123791428126598</v>
          </cell>
          <cell r="E2902">
            <v>5.3745157497424296</v>
          </cell>
          <cell r="G2902">
            <v>0</v>
          </cell>
        </row>
        <row r="2903">
          <cell r="A2903">
            <v>39286</v>
          </cell>
          <cell r="B2903">
            <v>2901</v>
          </cell>
          <cell r="D2903">
            <v>5.7123791428126598</v>
          </cell>
          <cell r="E2903">
            <v>5.3745157497424296</v>
          </cell>
          <cell r="G2903">
            <v>0</v>
          </cell>
        </row>
        <row r="2904">
          <cell r="A2904">
            <v>39287</v>
          </cell>
          <cell r="B2904">
            <v>2902</v>
          </cell>
          <cell r="D2904">
            <v>5.7123791428126598</v>
          </cell>
          <cell r="E2904">
            <v>5.3745157497424296</v>
          </cell>
          <cell r="G2904">
            <v>0</v>
          </cell>
        </row>
        <row r="2905">
          <cell r="A2905">
            <v>39288</v>
          </cell>
          <cell r="B2905">
            <v>2903</v>
          </cell>
          <cell r="D2905">
            <v>5.7123791428126598</v>
          </cell>
          <cell r="E2905">
            <v>5.3745157497424296</v>
          </cell>
          <cell r="G2905">
            <v>0</v>
          </cell>
        </row>
        <row r="2906">
          <cell r="A2906">
            <v>39289</v>
          </cell>
          <cell r="B2906">
            <v>2904</v>
          </cell>
          <cell r="D2906">
            <v>5.7123791428126598</v>
          </cell>
          <cell r="E2906">
            <v>5.3745157497424296</v>
          </cell>
          <cell r="G2906">
            <v>0</v>
          </cell>
        </row>
        <row r="2907">
          <cell r="A2907">
            <v>39290</v>
          </cell>
          <cell r="B2907">
            <v>2905</v>
          </cell>
          <cell r="D2907">
            <v>5.7123791428126598</v>
          </cell>
          <cell r="E2907">
            <v>5.3745157497424296</v>
          </cell>
          <cell r="G2907">
            <v>0</v>
          </cell>
        </row>
        <row r="2908">
          <cell r="A2908">
            <v>39293</v>
          </cell>
          <cell r="B2908">
            <v>2906</v>
          </cell>
          <cell r="D2908">
            <v>5.7123791428126598</v>
          </cell>
          <cell r="E2908">
            <v>5.3745157497424296</v>
          </cell>
          <cell r="G2908">
            <v>0</v>
          </cell>
        </row>
        <row r="2909">
          <cell r="A2909">
            <v>39294</v>
          </cell>
          <cell r="B2909">
            <v>2907</v>
          </cell>
          <cell r="D2909">
            <v>5.7123791428126598</v>
          </cell>
          <cell r="E2909">
            <v>5.3745157497424296</v>
          </cell>
          <cell r="G2909">
            <v>0</v>
          </cell>
        </row>
        <row r="2910">
          <cell r="A2910">
            <v>39295</v>
          </cell>
          <cell r="B2910">
            <v>2908</v>
          </cell>
          <cell r="D2910">
            <v>5.7123791428126598</v>
          </cell>
          <cell r="E2910">
            <v>5.3745157497424296</v>
          </cell>
          <cell r="G2910">
            <v>0</v>
          </cell>
        </row>
        <row r="2911">
          <cell r="A2911">
            <v>39296</v>
          </cell>
          <cell r="B2911">
            <v>2909</v>
          </cell>
          <cell r="D2911">
            <v>5.7123791428126598</v>
          </cell>
          <cell r="E2911">
            <v>5.3745157497424296</v>
          </cell>
          <cell r="G2911">
            <v>0</v>
          </cell>
        </row>
        <row r="2912">
          <cell r="A2912">
            <v>39297</v>
          </cell>
          <cell r="B2912">
            <v>2910</v>
          </cell>
          <cell r="D2912">
            <v>5.7123791428126598</v>
          </cell>
          <cell r="E2912">
            <v>5.3745157497424296</v>
          </cell>
          <cell r="G2912">
            <v>0</v>
          </cell>
        </row>
        <row r="2913">
          <cell r="A2913">
            <v>39300</v>
          </cell>
          <cell r="B2913">
            <v>2911</v>
          </cell>
          <cell r="D2913">
            <v>5.7123791428126598</v>
          </cell>
          <cell r="E2913">
            <v>5.3745157497424296</v>
          </cell>
          <cell r="G2913">
            <v>0</v>
          </cell>
        </row>
        <row r="2914">
          <cell r="A2914">
            <v>39301</v>
          </cell>
          <cell r="B2914">
            <v>2912</v>
          </cell>
          <cell r="D2914">
            <v>5.7123791428126598</v>
          </cell>
          <cell r="E2914">
            <v>5.3745157497424296</v>
          </cell>
          <cell r="G2914">
            <v>0</v>
          </cell>
        </row>
        <row r="2915">
          <cell r="A2915">
            <v>39302</v>
          </cell>
          <cell r="B2915">
            <v>2913</v>
          </cell>
          <cell r="D2915">
            <v>5.7123791428126598</v>
          </cell>
          <cell r="E2915">
            <v>5.3745157497424296</v>
          </cell>
          <cell r="G2915">
            <v>0</v>
          </cell>
        </row>
        <row r="2916">
          <cell r="A2916">
            <v>39303</v>
          </cell>
          <cell r="B2916">
            <v>2914</v>
          </cell>
          <cell r="D2916">
            <v>5.7123791428126598</v>
          </cell>
          <cell r="E2916">
            <v>5.3745157497424296</v>
          </cell>
          <cell r="G2916">
            <v>0</v>
          </cell>
        </row>
        <row r="2917">
          <cell r="A2917">
            <v>39304</v>
          </cell>
          <cell r="B2917">
            <v>2915</v>
          </cell>
          <cell r="D2917">
            <v>5.7123791428126598</v>
          </cell>
          <cell r="E2917">
            <v>5.3745157497424296</v>
          </cell>
          <cell r="G2917">
            <v>0</v>
          </cell>
        </row>
        <row r="2918">
          <cell r="A2918">
            <v>39307</v>
          </cell>
          <cell r="B2918">
            <v>2916</v>
          </cell>
          <cell r="D2918">
            <v>5.7123791428126598</v>
          </cell>
          <cell r="E2918">
            <v>5.3745157497424296</v>
          </cell>
          <cell r="G2918">
            <v>0</v>
          </cell>
        </row>
        <row r="2919">
          <cell r="A2919">
            <v>39308</v>
          </cell>
          <cell r="B2919">
            <v>2917</v>
          </cell>
          <cell r="D2919">
            <v>5.7123791428126598</v>
          </cell>
          <cell r="E2919">
            <v>5.3745157497424296</v>
          </cell>
          <cell r="G2919">
            <v>0</v>
          </cell>
        </row>
        <row r="2920">
          <cell r="A2920">
            <v>39309</v>
          </cell>
          <cell r="B2920">
            <v>2918</v>
          </cell>
          <cell r="D2920">
            <v>5.7123791428126598</v>
          </cell>
          <cell r="E2920">
            <v>5.3745157497424296</v>
          </cell>
          <cell r="G2920">
            <v>0</v>
          </cell>
        </row>
        <row r="2921">
          <cell r="A2921">
            <v>39310</v>
          </cell>
          <cell r="B2921">
            <v>2919</v>
          </cell>
          <cell r="D2921">
            <v>5.7123791428126598</v>
          </cell>
          <cell r="E2921">
            <v>5.3745157497424296</v>
          </cell>
          <cell r="G2921">
            <v>0</v>
          </cell>
        </row>
        <row r="2922">
          <cell r="A2922">
            <v>39311</v>
          </cell>
          <cell r="B2922">
            <v>2920</v>
          </cell>
          <cell r="D2922">
            <v>5.7123791428126598</v>
          </cell>
          <cell r="E2922">
            <v>5.3745157497424296</v>
          </cell>
          <cell r="G2922">
            <v>0</v>
          </cell>
        </row>
        <row r="2923">
          <cell r="A2923">
            <v>39314</v>
          </cell>
          <cell r="B2923">
            <v>2921</v>
          </cell>
          <cell r="D2923">
            <v>5.7123791428126598</v>
          </cell>
          <cell r="E2923">
            <v>5.3745157497424296</v>
          </cell>
          <cell r="G2923">
            <v>0</v>
          </cell>
        </row>
        <row r="2924">
          <cell r="A2924">
            <v>39315</v>
          </cell>
          <cell r="B2924">
            <v>2922</v>
          </cell>
          <cell r="D2924">
            <v>5.7123791428126598</v>
          </cell>
          <cell r="E2924">
            <v>5.3745157497424296</v>
          </cell>
          <cell r="G2924">
            <v>0</v>
          </cell>
        </row>
        <row r="2925">
          <cell r="A2925">
            <v>39316</v>
          </cell>
          <cell r="B2925">
            <v>2923</v>
          </cell>
          <cell r="D2925">
            <v>5.7123791428126598</v>
          </cell>
          <cell r="E2925">
            <v>5.3745157497424296</v>
          </cell>
          <cell r="G2925">
            <v>0</v>
          </cell>
        </row>
        <row r="2926">
          <cell r="A2926">
            <v>39317</v>
          </cell>
          <cell r="B2926">
            <v>2924</v>
          </cell>
          <cell r="D2926">
            <v>5.7123791428126598</v>
          </cell>
          <cell r="E2926">
            <v>5.3745157497424296</v>
          </cell>
          <cell r="G2926">
            <v>0</v>
          </cell>
        </row>
        <row r="2927">
          <cell r="A2927">
            <v>39318</v>
          </cell>
          <cell r="B2927">
            <v>2925</v>
          </cell>
          <cell r="D2927">
            <v>5.7123791428126598</v>
          </cell>
          <cell r="E2927">
            <v>5.3745157497424296</v>
          </cell>
          <cell r="G2927">
            <v>0</v>
          </cell>
        </row>
        <row r="2928">
          <cell r="A2928">
            <v>39321</v>
          </cell>
          <cell r="B2928">
            <v>2926</v>
          </cell>
          <cell r="D2928">
            <v>5.7123791428126598</v>
          </cell>
          <cell r="E2928">
            <v>5.3745157497424296</v>
          </cell>
          <cell r="G2928">
            <v>0</v>
          </cell>
        </row>
        <row r="2929">
          <cell r="A2929">
            <v>39322</v>
          </cell>
          <cell r="B2929">
            <v>2927</v>
          </cell>
          <cell r="D2929">
            <v>5.7123791428126598</v>
          </cell>
          <cell r="E2929">
            <v>5.3745157497424296</v>
          </cell>
          <cell r="G2929">
            <v>0</v>
          </cell>
        </row>
        <row r="2930">
          <cell r="A2930">
            <v>39323</v>
          </cell>
          <cell r="B2930">
            <v>2928</v>
          </cell>
          <cell r="D2930">
            <v>5.7123791428126598</v>
          </cell>
          <cell r="E2930">
            <v>5.3745157497424296</v>
          </cell>
          <cell r="G2930">
            <v>0</v>
          </cell>
        </row>
        <row r="2931">
          <cell r="A2931">
            <v>39324</v>
          </cell>
          <cell r="B2931">
            <v>2929</v>
          </cell>
          <cell r="D2931">
            <v>5.7123791428126598</v>
          </cell>
          <cell r="E2931">
            <v>5.3745157497424296</v>
          </cell>
          <cell r="G2931">
            <v>0</v>
          </cell>
        </row>
        <row r="2932">
          <cell r="A2932">
            <v>39325</v>
          </cell>
          <cell r="B2932">
            <v>2930</v>
          </cell>
          <cell r="D2932">
            <v>5.7123791428126598</v>
          </cell>
          <cell r="E2932">
            <v>5.3745157497424296</v>
          </cell>
          <cell r="G2932">
            <v>0</v>
          </cell>
        </row>
        <row r="2933">
          <cell r="A2933">
            <v>39328</v>
          </cell>
          <cell r="B2933">
            <v>2931</v>
          </cell>
          <cell r="D2933">
            <v>5.7123791428126598</v>
          </cell>
          <cell r="E2933">
            <v>5.3745157497424296</v>
          </cell>
          <cell r="G2933">
            <v>0</v>
          </cell>
        </row>
        <row r="2934">
          <cell r="A2934">
            <v>39329</v>
          </cell>
          <cell r="B2934">
            <v>2932</v>
          </cell>
          <cell r="D2934">
            <v>5.7123791428126598</v>
          </cell>
          <cell r="E2934">
            <v>5.3745157497424296</v>
          </cell>
          <cell r="G2934">
            <v>0</v>
          </cell>
        </row>
        <row r="2935">
          <cell r="A2935">
            <v>39330</v>
          </cell>
          <cell r="B2935">
            <v>2933</v>
          </cell>
          <cell r="D2935">
            <v>5.7123791428126598</v>
          </cell>
          <cell r="E2935">
            <v>5.3745157497424296</v>
          </cell>
          <cell r="G2935">
            <v>0</v>
          </cell>
        </row>
        <row r="2936">
          <cell r="A2936">
            <v>39331</v>
          </cell>
          <cell r="B2936">
            <v>2934</v>
          </cell>
          <cell r="D2936">
            <v>5.7123791428126598</v>
          </cell>
          <cell r="E2936">
            <v>5.3745157497424296</v>
          </cell>
          <cell r="G2936">
            <v>0</v>
          </cell>
        </row>
        <row r="2937">
          <cell r="A2937">
            <v>39335</v>
          </cell>
          <cell r="B2937">
            <v>2935</v>
          </cell>
          <cell r="D2937">
            <v>5.7123791428126598</v>
          </cell>
          <cell r="E2937">
            <v>5.3745157497424296</v>
          </cell>
          <cell r="G2937">
            <v>0</v>
          </cell>
        </row>
        <row r="2938">
          <cell r="A2938">
            <v>39336</v>
          </cell>
          <cell r="B2938">
            <v>2936</v>
          </cell>
          <cell r="D2938">
            <v>5.7123791428126598</v>
          </cell>
          <cell r="E2938">
            <v>5.3745157497424296</v>
          </cell>
          <cell r="G2938">
            <v>0</v>
          </cell>
        </row>
        <row r="2939">
          <cell r="A2939">
            <v>39337</v>
          </cell>
          <cell r="B2939">
            <v>2937</v>
          </cell>
          <cell r="D2939">
            <v>5.7123791428126598</v>
          </cell>
          <cell r="E2939">
            <v>5.3745157497424296</v>
          </cell>
          <cell r="G2939">
            <v>0</v>
          </cell>
        </row>
        <row r="2940">
          <cell r="A2940">
            <v>39338</v>
          </cell>
          <cell r="B2940">
            <v>2938</v>
          </cell>
          <cell r="D2940">
            <v>5.7123791428126598</v>
          </cell>
          <cell r="E2940">
            <v>5.3745157497424296</v>
          </cell>
          <cell r="G2940">
            <v>0</v>
          </cell>
        </row>
        <row r="2941">
          <cell r="A2941">
            <v>39339</v>
          </cell>
          <cell r="B2941">
            <v>2939</v>
          </cell>
          <cell r="D2941">
            <v>5.7123791428126598</v>
          </cell>
          <cell r="E2941">
            <v>5.3745157497424296</v>
          </cell>
          <cell r="G2941">
            <v>0</v>
          </cell>
        </row>
        <row r="2942">
          <cell r="A2942">
            <v>39342</v>
          </cell>
          <cell r="B2942">
            <v>2940</v>
          </cell>
          <cell r="D2942">
            <v>5.7123791428126598</v>
          </cell>
          <cell r="E2942">
            <v>5.3745157497424296</v>
          </cell>
          <cell r="G2942">
            <v>0</v>
          </cell>
        </row>
        <row r="2943">
          <cell r="A2943">
            <v>39343</v>
          </cell>
          <cell r="B2943">
            <v>2941</v>
          </cell>
          <cell r="D2943">
            <v>5.7123791428126598</v>
          </cell>
          <cell r="E2943">
            <v>5.3745157497424296</v>
          </cell>
          <cell r="G2943">
            <v>0</v>
          </cell>
        </row>
        <row r="2944">
          <cell r="A2944">
            <v>39344</v>
          </cell>
          <cell r="B2944">
            <v>2942</v>
          </cell>
          <cell r="D2944">
            <v>5.7123791428126598</v>
          </cell>
          <cell r="E2944">
            <v>5.3745157497424296</v>
          </cell>
          <cell r="G2944">
            <v>0</v>
          </cell>
        </row>
        <row r="2945">
          <cell r="A2945">
            <v>39345</v>
          </cell>
          <cell r="B2945">
            <v>2943</v>
          </cell>
          <cell r="D2945">
            <v>5.7123791428126598</v>
          </cell>
          <cell r="E2945">
            <v>5.3745157497424296</v>
          </cell>
          <cell r="G2945">
            <v>0</v>
          </cell>
        </row>
        <row r="2946">
          <cell r="A2946">
            <v>39346</v>
          </cell>
          <cell r="B2946">
            <v>2944</v>
          </cell>
          <cell r="D2946">
            <v>5.7123791428126598</v>
          </cell>
          <cell r="E2946">
            <v>5.3745157497424296</v>
          </cell>
          <cell r="G2946">
            <v>0</v>
          </cell>
        </row>
        <row r="2947">
          <cell r="A2947">
            <v>39349</v>
          </cell>
          <cell r="B2947">
            <v>2945</v>
          </cell>
          <cell r="D2947">
            <v>5.7123791428126598</v>
          </cell>
          <cell r="E2947">
            <v>5.3745157497424296</v>
          </cell>
          <cell r="G2947">
            <v>0</v>
          </cell>
        </row>
        <row r="2948">
          <cell r="A2948">
            <v>39350</v>
          </cell>
          <cell r="B2948">
            <v>2946</v>
          </cell>
          <cell r="D2948">
            <v>5.7123791428126598</v>
          </cell>
          <cell r="E2948">
            <v>5.3745157497424296</v>
          </cell>
          <cell r="G2948">
            <v>0</v>
          </cell>
        </row>
        <row r="2949">
          <cell r="A2949">
            <v>39351</v>
          </cell>
          <cell r="B2949">
            <v>2947</v>
          </cell>
          <cell r="D2949">
            <v>5.7123791428126598</v>
          </cell>
          <cell r="E2949">
            <v>5.3745157497424296</v>
          </cell>
          <cell r="G2949">
            <v>0</v>
          </cell>
        </row>
        <row r="2950">
          <cell r="A2950">
            <v>39352</v>
          </cell>
          <cell r="B2950">
            <v>2948</v>
          </cell>
          <cell r="D2950">
            <v>5.7123791428126598</v>
          </cell>
          <cell r="E2950">
            <v>5.3745157497424296</v>
          </cell>
          <cell r="G2950">
            <v>0</v>
          </cell>
        </row>
        <row r="2951">
          <cell r="A2951">
            <v>39353</v>
          </cell>
          <cell r="B2951">
            <v>2949</v>
          </cell>
          <cell r="D2951">
            <v>5.7123791428126598</v>
          </cell>
          <cell r="E2951">
            <v>5.3745157497424296</v>
          </cell>
          <cell r="G2951">
            <v>0</v>
          </cell>
        </row>
        <row r="2952">
          <cell r="A2952">
            <v>39356</v>
          </cell>
          <cell r="B2952">
            <v>2950</v>
          </cell>
          <cell r="D2952">
            <v>5.7123791428126598</v>
          </cell>
          <cell r="E2952">
            <v>5.3745157497424296</v>
          </cell>
          <cell r="G2952">
            <v>0</v>
          </cell>
        </row>
        <row r="2953">
          <cell r="A2953">
            <v>39357</v>
          </cell>
          <cell r="B2953">
            <v>2951</v>
          </cell>
          <cell r="D2953">
            <v>5.7123791428126598</v>
          </cell>
          <cell r="E2953">
            <v>5.3745157497424296</v>
          </cell>
          <cell r="G2953">
            <v>0</v>
          </cell>
        </row>
        <row r="2954">
          <cell r="A2954">
            <v>39358</v>
          </cell>
          <cell r="B2954">
            <v>2952</v>
          </cell>
          <cell r="D2954">
            <v>5.7123791428126598</v>
          </cell>
          <cell r="E2954">
            <v>5.3745157497424296</v>
          </cell>
          <cell r="G2954">
            <v>0</v>
          </cell>
        </row>
        <row r="2955">
          <cell r="A2955">
            <v>39359</v>
          </cell>
          <cell r="B2955">
            <v>2953</v>
          </cell>
          <cell r="D2955">
            <v>5.7123791428126598</v>
          </cell>
          <cell r="E2955">
            <v>5.3745157497424296</v>
          </cell>
          <cell r="G2955">
            <v>0</v>
          </cell>
        </row>
        <row r="2956">
          <cell r="A2956">
            <v>39360</v>
          </cell>
          <cell r="B2956">
            <v>2954</v>
          </cell>
          <cell r="D2956">
            <v>5.7123791428126598</v>
          </cell>
          <cell r="E2956">
            <v>5.3745157497424296</v>
          </cell>
          <cell r="G2956">
            <v>0</v>
          </cell>
        </row>
        <row r="2957">
          <cell r="A2957">
            <v>39363</v>
          </cell>
          <cell r="B2957">
            <v>2955</v>
          </cell>
          <cell r="D2957">
            <v>5.7123791428126598</v>
          </cell>
          <cell r="E2957">
            <v>5.3745157497424296</v>
          </cell>
          <cell r="G2957">
            <v>0</v>
          </cell>
        </row>
        <row r="2958">
          <cell r="A2958">
            <v>39364</v>
          </cell>
          <cell r="B2958">
            <v>2956</v>
          </cell>
          <cell r="D2958">
            <v>5.7123791428126598</v>
          </cell>
          <cell r="E2958">
            <v>5.3745157497424296</v>
          </cell>
          <cell r="G2958">
            <v>0</v>
          </cell>
        </row>
        <row r="2959">
          <cell r="A2959">
            <v>39365</v>
          </cell>
          <cell r="B2959">
            <v>2957</v>
          </cell>
          <cell r="D2959">
            <v>5.7123791428126598</v>
          </cell>
          <cell r="E2959">
            <v>5.3745157497424296</v>
          </cell>
          <cell r="G2959">
            <v>0</v>
          </cell>
        </row>
        <row r="2960">
          <cell r="A2960">
            <v>39366</v>
          </cell>
          <cell r="B2960">
            <v>2958</v>
          </cell>
          <cell r="D2960">
            <v>5.7123791428126598</v>
          </cell>
          <cell r="E2960">
            <v>5.3745157497424296</v>
          </cell>
          <cell r="G2960">
            <v>0</v>
          </cell>
        </row>
        <row r="2961">
          <cell r="A2961">
            <v>39370</v>
          </cell>
          <cell r="B2961">
            <v>2959</v>
          </cell>
          <cell r="D2961">
            <v>5.7123791428126598</v>
          </cell>
          <cell r="E2961">
            <v>5.3745157497424296</v>
          </cell>
          <cell r="G2961">
            <v>0</v>
          </cell>
        </row>
        <row r="2962">
          <cell r="A2962">
            <v>39371</v>
          </cell>
          <cell r="B2962">
            <v>2960</v>
          </cell>
          <cell r="D2962">
            <v>5.7123791428126598</v>
          </cell>
          <cell r="E2962">
            <v>5.3745157497424296</v>
          </cell>
          <cell r="G2962">
            <v>0</v>
          </cell>
        </row>
        <row r="2963">
          <cell r="A2963">
            <v>39372</v>
          </cell>
          <cell r="B2963">
            <v>2961</v>
          </cell>
          <cell r="D2963">
            <v>5.7123791428126598</v>
          </cell>
          <cell r="E2963">
            <v>5.3745157497424296</v>
          </cell>
          <cell r="G2963">
            <v>0</v>
          </cell>
        </row>
        <row r="2964">
          <cell r="A2964">
            <v>39373</v>
          </cell>
          <cell r="B2964">
            <v>2962</v>
          </cell>
          <cell r="D2964">
            <v>5.7123791428126598</v>
          </cell>
          <cell r="E2964">
            <v>5.3745157497424296</v>
          </cell>
          <cell r="G2964">
            <v>0</v>
          </cell>
        </row>
        <row r="2965">
          <cell r="A2965">
            <v>39374</v>
          </cell>
          <cell r="B2965">
            <v>2963</v>
          </cell>
          <cell r="D2965">
            <v>5.7123791428126598</v>
          </cell>
          <cell r="E2965">
            <v>5.3745157497424296</v>
          </cell>
          <cell r="G2965">
            <v>0</v>
          </cell>
        </row>
        <row r="2966">
          <cell r="A2966">
            <v>39377</v>
          </cell>
          <cell r="B2966">
            <v>2964</v>
          </cell>
          <cell r="D2966">
            <v>5.7123791428126598</v>
          </cell>
          <cell r="E2966">
            <v>5.3745157497424296</v>
          </cell>
          <cell r="G2966">
            <v>0</v>
          </cell>
        </row>
        <row r="2967">
          <cell r="A2967">
            <v>39378</v>
          </cell>
          <cell r="B2967">
            <v>2965</v>
          </cell>
          <cell r="D2967">
            <v>5.7123791428126598</v>
          </cell>
          <cell r="E2967">
            <v>5.3745157497424296</v>
          </cell>
          <cell r="G2967">
            <v>0</v>
          </cell>
        </row>
        <row r="2968">
          <cell r="A2968">
            <v>39379</v>
          </cell>
          <cell r="B2968">
            <v>2966</v>
          </cell>
          <cell r="D2968">
            <v>5.7123791428126598</v>
          </cell>
          <cell r="E2968">
            <v>5.3745157497424296</v>
          </cell>
          <cell r="G2968">
            <v>0</v>
          </cell>
        </row>
        <row r="2969">
          <cell r="A2969">
            <v>39380</v>
          </cell>
          <cell r="B2969">
            <v>2967</v>
          </cell>
          <cell r="D2969">
            <v>5.7123791428126598</v>
          </cell>
          <cell r="E2969">
            <v>5.3745157497424296</v>
          </cell>
          <cell r="G2969">
            <v>0</v>
          </cell>
        </row>
        <row r="2970">
          <cell r="A2970">
            <v>39381</v>
          </cell>
          <cell r="B2970">
            <v>2968</v>
          </cell>
          <cell r="D2970">
            <v>5.7123791428126598</v>
          </cell>
          <cell r="E2970">
            <v>5.3745157497424296</v>
          </cell>
          <cell r="G2970">
            <v>0</v>
          </cell>
        </row>
        <row r="2971">
          <cell r="A2971">
            <v>39384</v>
          </cell>
          <cell r="B2971">
            <v>2969</v>
          </cell>
          <cell r="D2971">
            <v>5.7123791428126598</v>
          </cell>
          <cell r="E2971">
            <v>5.3745157497424296</v>
          </cell>
          <cell r="G2971">
            <v>0</v>
          </cell>
        </row>
        <row r="2972">
          <cell r="A2972">
            <v>39385</v>
          </cell>
          <cell r="B2972">
            <v>2970</v>
          </cell>
          <cell r="D2972">
            <v>5.7123791428126598</v>
          </cell>
          <cell r="E2972">
            <v>5.3745157497424296</v>
          </cell>
          <cell r="G2972">
            <v>0</v>
          </cell>
        </row>
        <row r="2973">
          <cell r="A2973">
            <v>39386</v>
          </cell>
          <cell r="B2973">
            <v>2971</v>
          </cell>
          <cell r="D2973">
            <v>5.7123791428126598</v>
          </cell>
          <cell r="E2973">
            <v>5.3745157497424296</v>
          </cell>
          <cell r="G2973">
            <v>0</v>
          </cell>
        </row>
        <row r="2974">
          <cell r="A2974">
            <v>39387</v>
          </cell>
          <cell r="B2974">
            <v>2972</v>
          </cell>
          <cell r="D2974">
            <v>5.7123791428126598</v>
          </cell>
          <cell r="E2974">
            <v>5.3745157497424296</v>
          </cell>
          <cell r="G2974">
            <v>0</v>
          </cell>
        </row>
        <row r="2975">
          <cell r="A2975">
            <v>39391</v>
          </cell>
          <cell r="B2975">
            <v>2973</v>
          </cell>
          <cell r="D2975">
            <v>5.7123791428126598</v>
          </cell>
          <cell r="E2975">
            <v>5.3745157497424296</v>
          </cell>
          <cell r="G2975">
            <v>0</v>
          </cell>
        </row>
        <row r="2976">
          <cell r="A2976">
            <v>39392</v>
          </cell>
          <cell r="B2976">
            <v>2974</v>
          </cell>
          <cell r="D2976">
            <v>5.7123791428126598</v>
          </cell>
          <cell r="E2976">
            <v>5.3745157497424296</v>
          </cell>
          <cell r="G2976">
            <v>0</v>
          </cell>
        </row>
        <row r="2977">
          <cell r="A2977">
            <v>39393</v>
          </cell>
          <cell r="B2977">
            <v>2975</v>
          </cell>
          <cell r="D2977">
            <v>5.7123791428126598</v>
          </cell>
          <cell r="E2977">
            <v>5.3745157497424296</v>
          </cell>
          <cell r="G2977">
            <v>0</v>
          </cell>
        </row>
        <row r="2978">
          <cell r="A2978">
            <v>39394</v>
          </cell>
          <cell r="B2978">
            <v>2976</v>
          </cell>
          <cell r="D2978">
            <v>5.7123791428126598</v>
          </cell>
          <cell r="E2978">
            <v>5.3745157497424296</v>
          </cell>
          <cell r="G2978">
            <v>0</v>
          </cell>
        </row>
        <row r="2979">
          <cell r="A2979">
            <v>39395</v>
          </cell>
          <cell r="B2979">
            <v>2977</v>
          </cell>
          <cell r="D2979">
            <v>5.7123791428126598</v>
          </cell>
          <cell r="E2979">
            <v>5.3745157497424296</v>
          </cell>
          <cell r="G2979">
            <v>0</v>
          </cell>
        </row>
        <row r="2980">
          <cell r="A2980">
            <v>39398</v>
          </cell>
          <cell r="B2980">
            <v>2978</v>
          </cell>
          <cell r="D2980">
            <v>5.7123791428126598</v>
          </cell>
          <cell r="E2980">
            <v>5.3745157497424296</v>
          </cell>
          <cell r="G2980">
            <v>0</v>
          </cell>
        </row>
        <row r="2981">
          <cell r="A2981">
            <v>39399</v>
          </cell>
          <cell r="B2981">
            <v>2979</v>
          </cell>
          <cell r="D2981">
            <v>5.7123791428126598</v>
          </cell>
          <cell r="E2981">
            <v>5.3745157497424296</v>
          </cell>
          <cell r="G2981">
            <v>0</v>
          </cell>
        </row>
        <row r="2982">
          <cell r="A2982">
            <v>39400</v>
          </cell>
          <cell r="B2982">
            <v>2980</v>
          </cell>
          <cell r="D2982">
            <v>5.7123791428126598</v>
          </cell>
          <cell r="E2982">
            <v>5.3745157497424296</v>
          </cell>
          <cell r="G2982">
            <v>0</v>
          </cell>
        </row>
        <row r="2983">
          <cell r="A2983">
            <v>39402</v>
          </cell>
          <cell r="B2983">
            <v>2981</v>
          </cell>
          <cell r="D2983">
            <v>5.7123791428126598</v>
          </cell>
          <cell r="E2983">
            <v>5.3745157497424296</v>
          </cell>
          <cell r="G2983">
            <v>0</v>
          </cell>
        </row>
        <row r="2984">
          <cell r="A2984">
            <v>39405</v>
          </cell>
          <cell r="B2984">
            <v>2982</v>
          </cell>
          <cell r="D2984">
            <v>5.7123791428126598</v>
          </cell>
          <cell r="E2984">
            <v>5.3745157497424296</v>
          </cell>
          <cell r="G2984">
            <v>0</v>
          </cell>
        </row>
        <row r="2985">
          <cell r="A2985">
            <v>39406</v>
          </cell>
          <cell r="B2985">
            <v>2983</v>
          </cell>
          <cell r="D2985">
            <v>5.7123791428126598</v>
          </cell>
          <cell r="E2985">
            <v>5.3745157497424296</v>
          </cell>
          <cell r="G2985">
            <v>0</v>
          </cell>
        </row>
        <row r="2986">
          <cell r="A2986">
            <v>39407</v>
          </cell>
          <cell r="B2986">
            <v>2984</v>
          </cell>
          <cell r="D2986">
            <v>5.7123791428126598</v>
          </cell>
          <cell r="E2986">
            <v>5.3745157497424296</v>
          </cell>
          <cell r="G2986">
            <v>0</v>
          </cell>
        </row>
        <row r="2987">
          <cell r="A2987">
            <v>39408</v>
          </cell>
          <cell r="B2987">
            <v>2985</v>
          </cell>
          <cell r="D2987">
            <v>5.7123791428126598</v>
          </cell>
          <cell r="E2987">
            <v>5.3745157497424296</v>
          </cell>
          <cell r="G2987">
            <v>0</v>
          </cell>
        </row>
        <row r="2988">
          <cell r="A2988">
            <v>39409</v>
          </cell>
          <cell r="B2988">
            <v>2986</v>
          </cell>
          <cell r="D2988">
            <v>5.7123791428126598</v>
          </cell>
          <cell r="E2988">
            <v>5.3745157497424296</v>
          </cell>
          <cell r="G2988">
            <v>0</v>
          </cell>
        </row>
        <row r="2989">
          <cell r="A2989">
            <v>39412</v>
          </cell>
          <cell r="B2989">
            <v>2987</v>
          </cell>
          <cell r="D2989">
            <v>5.7123791428126598</v>
          </cell>
          <cell r="E2989">
            <v>5.3745157497424296</v>
          </cell>
          <cell r="G2989">
            <v>0</v>
          </cell>
        </row>
        <row r="2990">
          <cell r="A2990">
            <v>39413</v>
          </cell>
          <cell r="B2990">
            <v>2988</v>
          </cell>
          <cell r="D2990">
            <v>5.7123791428126598</v>
          </cell>
          <cell r="E2990">
            <v>5.3745157497424296</v>
          </cell>
          <cell r="G2990">
            <v>0</v>
          </cell>
        </row>
        <row r="2991">
          <cell r="A2991">
            <v>39414</v>
          </cell>
          <cell r="B2991">
            <v>2989</v>
          </cell>
          <cell r="D2991">
            <v>5.7123791428126598</v>
          </cell>
          <cell r="E2991">
            <v>5.3745157497424296</v>
          </cell>
          <cell r="G2991">
            <v>0</v>
          </cell>
        </row>
        <row r="2992">
          <cell r="A2992">
            <v>39415</v>
          </cell>
          <cell r="B2992">
            <v>2990</v>
          </cell>
          <cell r="D2992">
            <v>5.7123791428126598</v>
          </cell>
          <cell r="E2992">
            <v>5.3745157497424296</v>
          </cell>
          <cell r="G2992">
            <v>0</v>
          </cell>
        </row>
        <row r="2993">
          <cell r="A2993">
            <v>39416</v>
          </cell>
          <cell r="B2993">
            <v>2991</v>
          </cell>
          <cell r="D2993">
            <v>5.7123791428126598</v>
          </cell>
          <cell r="E2993">
            <v>5.3745157497424296</v>
          </cell>
          <cell r="G2993">
            <v>0</v>
          </cell>
        </row>
        <row r="2994">
          <cell r="A2994">
            <v>39419</v>
          </cell>
          <cell r="B2994">
            <v>2992</v>
          </cell>
          <cell r="D2994">
            <v>5.7123791428126598</v>
          </cell>
          <cell r="E2994">
            <v>5.3745157497424296</v>
          </cell>
          <cell r="G2994">
            <v>0</v>
          </cell>
        </row>
        <row r="2995">
          <cell r="A2995">
            <v>39420</v>
          </cell>
          <cell r="B2995">
            <v>2993</v>
          </cell>
          <cell r="D2995">
            <v>5.7123791428126598</v>
          </cell>
          <cell r="E2995">
            <v>5.3745157497424296</v>
          </cell>
          <cell r="G2995">
            <v>0</v>
          </cell>
        </row>
        <row r="2996">
          <cell r="A2996">
            <v>39421</v>
          </cell>
          <cell r="B2996">
            <v>2994</v>
          </cell>
          <cell r="D2996">
            <v>5.7123791428126598</v>
          </cell>
          <cell r="E2996">
            <v>5.3745157497424296</v>
          </cell>
          <cell r="G2996">
            <v>0</v>
          </cell>
        </row>
        <row r="2997">
          <cell r="A2997">
            <v>39422</v>
          </cell>
          <cell r="B2997">
            <v>2995</v>
          </cell>
          <cell r="D2997">
            <v>5.7123791428126598</v>
          </cell>
          <cell r="E2997">
            <v>5.3745157497424296</v>
          </cell>
          <cell r="G2997">
            <v>0</v>
          </cell>
        </row>
        <row r="2998">
          <cell r="A2998">
            <v>39423</v>
          </cell>
          <cell r="B2998">
            <v>2996</v>
          </cell>
          <cell r="D2998">
            <v>5.7123791428126598</v>
          </cell>
          <cell r="E2998">
            <v>5.3745157497424296</v>
          </cell>
          <cell r="G2998">
            <v>0</v>
          </cell>
        </row>
        <row r="2999">
          <cell r="A2999">
            <v>39426</v>
          </cell>
          <cell r="B2999">
            <v>2997</v>
          </cell>
          <cell r="D2999">
            <v>5.7123791428126598</v>
          </cell>
          <cell r="E2999">
            <v>5.3745157497424296</v>
          </cell>
          <cell r="G2999">
            <v>0</v>
          </cell>
        </row>
        <row r="3000">
          <cell r="A3000">
            <v>39427</v>
          </cell>
          <cell r="B3000">
            <v>2998</v>
          </cell>
          <cell r="D3000">
            <v>5.7123791428126598</v>
          </cell>
          <cell r="E3000">
            <v>5.3745157497424296</v>
          </cell>
          <cell r="G3000">
            <v>0</v>
          </cell>
        </row>
        <row r="3001">
          <cell r="A3001">
            <v>39428</v>
          </cell>
          <cell r="B3001">
            <v>2999</v>
          </cell>
          <cell r="D3001">
            <v>5.7123791428126598</v>
          </cell>
          <cell r="E3001">
            <v>5.3745157497424296</v>
          </cell>
          <cell r="G3001">
            <v>0</v>
          </cell>
        </row>
        <row r="3002">
          <cell r="A3002">
            <v>39429</v>
          </cell>
          <cell r="B3002">
            <v>3000</v>
          </cell>
          <cell r="D3002">
            <v>5.7123791428126598</v>
          </cell>
          <cell r="E3002">
            <v>5.3745157497424296</v>
          </cell>
          <cell r="G3002">
            <v>0</v>
          </cell>
        </row>
        <row r="3003">
          <cell r="A3003">
            <v>39430</v>
          </cell>
          <cell r="B3003">
            <v>3001</v>
          </cell>
          <cell r="D3003">
            <v>5.7123791428126598</v>
          </cell>
          <cell r="E3003">
            <v>5.3745157497424296</v>
          </cell>
          <cell r="G3003">
            <v>0</v>
          </cell>
        </row>
        <row r="3004">
          <cell r="A3004">
            <v>39433</v>
          </cell>
          <cell r="B3004">
            <v>3002</v>
          </cell>
          <cell r="D3004">
            <v>5.7123791428126598</v>
          </cell>
          <cell r="E3004">
            <v>5.3745157497424296</v>
          </cell>
          <cell r="G3004">
            <v>0</v>
          </cell>
        </row>
        <row r="3005">
          <cell r="A3005">
            <v>39434</v>
          </cell>
          <cell r="B3005">
            <v>3003</v>
          </cell>
          <cell r="D3005">
            <v>5.7123791428126598</v>
          </cell>
          <cell r="E3005">
            <v>5.3745157497424296</v>
          </cell>
          <cell r="G3005">
            <v>0</v>
          </cell>
        </row>
        <row r="3006">
          <cell r="A3006">
            <v>39435</v>
          </cell>
          <cell r="B3006">
            <v>3004</v>
          </cell>
          <cell r="D3006">
            <v>5.7123791428126598</v>
          </cell>
          <cell r="E3006">
            <v>5.3745157497424296</v>
          </cell>
          <cell r="G3006">
            <v>0</v>
          </cell>
        </row>
        <row r="3007">
          <cell r="A3007">
            <v>39436</v>
          </cell>
          <cell r="B3007">
            <v>3005</v>
          </cell>
          <cell r="D3007">
            <v>5.7123791428126598</v>
          </cell>
          <cell r="E3007">
            <v>5.3745157497424296</v>
          </cell>
          <cell r="G3007">
            <v>0</v>
          </cell>
        </row>
        <row r="3008">
          <cell r="A3008">
            <v>39437</v>
          </cell>
          <cell r="B3008">
            <v>3006</v>
          </cell>
          <cell r="D3008">
            <v>5.7123791428126598</v>
          </cell>
          <cell r="E3008">
            <v>5.3745157497424296</v>
          </cell>
          <cell r="G3008">
            <v>0</v>
          </cell>
        </row>
        <row r="3009">
          <cell r="A3009">
            <v>39440</v>
          </cell>
          <cell r="B3009">
            <v>3007</v>
          </cell>
          <cell r="D3009">
            <v>5.7123791428126598</v>
          </cell>
          <cell r="E3009">
            <v>5.3745157497424296</v>
          </cell>
          <cell r="G3009">
            <v>0</v>
          </cell>
        </row>
        <row r="3010">
          <cell r="A3010">
            <v>39442</v>
          </cell>
          <cell r="B3010">
            <v>3008</v>
          </cell>
          <cell r="D3010">
            <v>5.7123791428126598</v>
          </cell>
          <cell r="E3010">
            <v>5.3745157497424296</v>
          </cell>
          <cell r="G3010">
            <v>0</v>
          </cell>
        </row>
        <row r="3011">
          <cell r="A3011">
            <v>39443</v>
          </cell>
          <cell r="B3011">
            <v>3009</v>
          </cell>
          <cell r="D3011">
            <v>5.7123791428126598</v>
          </cell>
          <cell r="E3011">
            <v>5.3745157497424296</v>
          </cell>
          <cell r="G3011">
            <v>0</v>
          </cell>
        </row>
        <row r="3012">
          <cell r="A3012">
            <v>39444</v>
          </cell>
          <cell r="B3012">
            <v>3010</v>
          </cell>
          <cell r="D3012">
            <v>5.7123791428126598</v>
          </cell>
          <cell r="E3012">
            <v>5.3745157497424296</v>
          </cell>
          <cell r="G3012">
            <v>0</v>
          </cell>
        </row>
        <row r="3013">
          <cell r="A3013">
            <v>39447</v>
          </cell>
          <cell r="B3013">
            <v>3011</v>
          </cell>
          <cell r="D3013">
            <v>5.7123791428126598</v>
          </cell>
          <cell r="E3013">
            <v>5.3745157497424296</v>
          </cell>
          <cell r="G3013">
            <v>0</v>
          </cell>
        </row>
        <row r="3014">
          <cell r="A3014">
            <v>39449</v>
          </cell>
          <cell r="B3014">
            <v>3012</v>
          </cell>
          <cell r="D3014">
            <v>5.7123791428126598</v>
          </cell>
          <cell r="E3014">
            <v>5.3745157497424296</v>
          </cell>
          <cell r="G3014">
            <v>0</v>
          </cell>
        </row>
        <row r="3015">
          <cell r="A3015">
            <v>39450</v>
          </cell>
          <cell r="B3015">
            <v>3013</v>
          </cell>
          <cell r="D3015">
            <v>5.7123791428126598</v>
          </cell>
          <cell r="E3015">
            <v>5.3745157497424296</v>
          </cell>
          <cell r="G3015">
            <v>0</v>
          </cell>
        </row>
        <row r="3016">
          <cell r="A3016">
            <v>39451</v>
          </cell>
          <cell r="B3016">
            <v>3014</v>
          </cell>
          <cell r="D3016">
            <v>5.7123791428126598</v>
          </cell>
          <cell r="E3016">
            <v>5.3745157497424296</v>
          </cell>
          <cell r="G3016">
            <v>0</v>
          </cell>
        </row>
        <row r="3017">
          <cell r="A3017">
            <v>39454</v>
          </cell>
          <cell r="B3017">
            <v>3015</v>
          </cell>
          <cell r="D3017">
            <v>5.7123791428126598</v>
          </cell>
          <cell r="E3017">
            <v>5.3745157497424296</v>
          </cell>
          <cell r="G3017">
            <v>0</v>
          </cell>
        </row>
        <row r="3018">
          <cell r="A3018">
            <v>39455</v>
          </cell>
          <cell r="B3018">
            <v>3016</v>
          </cell>
          <cell r="D3018">
            <v>5.7123791428126598</v>
          </cell>
          <cell r="E3018">
            <v>5.3745157497424296</v>
          </cell>
          <cell r="G3018">
            <v>0</v>
          </cell>
        </row>
        <row r="3019">
          <cell r="A3019">
            <v>39456</v>
          </cell>
          <cell r="B3019">
            <v>3017</v>
          </cell>
          <cell r="D3019">
            <v>5.7123791428126598</v>
          </cell>
          <cell r="E3019">
            <v>5.3745157497424296</v>
          </cell>
          <cell r="G3019">
            <v>0</v>
          </cell>
        </row>
        <row r="3020">
          <cell r="A3020">
            <v>39457</v>
          </cell>
          <cell r="B3020">
            <v>3018</v>
          </cell>
          <cell r="D3020">
            <v>5.7123791428126598</v>
          </cell>
          <cell r="E3020">
            <v>5.3745157497424296</v>
          </cell>
          <cell r="G3020">
            <v>0</v>
          </cell>
        </row>
        <row r="3021">
          <cell r="A3021">
            <v>39458</v>
          </cell>
          <cell r="B3021">
            <v>3019</v>
          </cell>
          <cell r="D3021">
            <v>5.7123791428126598</v>
          </cell>
          <cell r="E3021">
            <v>5.3745157497424296</v>
          </cell>
          <cell r="G3021">
            <v>0</v>
          </cell>
        </row>
        <row r="3022">
          <cell r="A3022">
            <v>39461</v>
          </cell>
          <cell r="B3022">
            <v>3020</v>
          </cell>
          <cell r="D3022">
            <v>5.7123791428126598</v>
          </cell>
          <cell r="E3022">
            <v>5.3745157497424296</v>
          </cell>
          <cell r="G3022">
            <v>0</v>
          </cell>
        </row>
        <row r="3023">
          <cell r="A3023">
            <v>39462</v>
          </cell>
          <cell r="B3023">
            <v>3021</v>
          </cell>
          <cell r="D3023">
            <v>5.7123791428126598</v>
          </cell>
          <cell r="E3023">
            <v>5.3745157497424296</v>
          </cell>
          <cell r="G3023">
            <v>0</v>
          </cell>
        </row>
        <row r="3024">
          <cell r="A3024">
            <v>39463</v>
          </cell>
          <cell r="B3024">
            <v>3022</v>
          </cell>
          <cell r="D3024">
            <v>5.7123791428126598</v>
          </cell>
          <cell r="E3024">
            <v>5.3745157497424296</v>
          </cell>
          <cell r="G3024">
            <v>0</v>
          </cell>
        </row>
        <row r="3025">
          <cell r="A3025">
            <v>39464</v>
          </cell>
          <cell r="B3025">
            <v>3023</v>
          </cell>
          <cell r="D3025">
            <v>5.7123791428126598</v>
          </cell>
          <cell r="E3025">
            <v>5.3745157497424296</v>
          </cell>
          <cell r="G3025">
            <v>0</v>
          </cell>
        </row>
        <row r="3026">
          <cell r="A3026">
            <v>39465</v>
          </cell>
          <cell r="B3026">
            <v>3024</v>
          </cell>
          <cell r="D3026">
            <v>5.7123791428126598</v>
          </cell>
          <cell r="E3026">
            <v>5.3745157497424296</v>
          </cell>
          <cell r="G3026">
            <v>0</v>
          </cell>
        </row>
        <row r="3027">
          <cell r="A3027">
            <v>39468</v>
          </cell>
          <cell r="B3027">
            <v>3025</v>
          </cell>
          <cell r="D3027">
            <v>5.7123791428126598</v>
          </cell>
          <cell r="E3027">
            <v>5.3745157497424296</v>
          </cell>
          <cell r="G3027">
            <v>0</v>
          </cell>
        </row>
        <row r="3028">
          <cell r="A3028">
            <v>39469</v>
          </cell>
          <cell r="B3028">
            <v>3026</v>
          </cell>
          <cell r="D3028">
            <v>5.7123791428126598</v>
          </cell>
          <cell r="E3028">
            <v>5.3745157497424296</v>
          </cell>
          <cell r="G3028">
            <v>0</v>
          </cell>
        </row>
        <row r="3029">
          <cell r="A3029">
            <v>39470</v>
          </cell>
          <cell r="B3029">
            <v>3027</v>
          </cell>
          <cell r="D3029">
            <v>5.7123791428126598</v>
          </cell>
          <cell r="E3029">
            <v>5.3745157497424296</v>
          </cell>
          <cell r="G3029">
            <v>0</v>
          </cell>
        </row>
        <row r="3030">
          <cell r="A3030">
            <v>39471</v>
          </cell>
          <cell r="B3030">
            <v>3028</v>
          </cell>
          <cell r="D3030">
            <v>5.7123791428126598</v>
          </cell>
          <cell r="E3030">
            <v>5.3745157497424296</v>
          </cell>
          <cell r="G3030">
            <v>0</v>
          </cell>
        </row>
        <row r="3031">
          <cell r="A3031">
            <v>39472</v>
          </cell>
          <cell r="B3031">
            <v>3029</v>
          </cell>
          <cell r="D3031">
            <v>5.7123791428126598</v>
          </cell>
          <cell r="E3031">
            <v>5.3745157497424296</v>
          </cell>
          <cell r="G3031">
            <v>0</v>
          </cell>
        </row>
        <row r="3032">
          <cell r="A3032">
            <v>39475</v>
          </cell>
          <cell r="B3032">
            <v>3030</v>
          </cell>
          <cell r="D3032">
            <v>5.7123791428126598</v>
          </cell>
          <cell r="E3032">
            <v>5.3745157497424296</v>
          </cell>
          <cell r="G3032">
            <v>0</v>
          </cell>
        </row>
        <row r="3033">
          <cell r="A3033">
            <v>39476</v>
          </cell>
          <cell r="B3033">
            <v>3031</v>
          </cell>
          <cell r="D3033">
            <v>5.7123791428126598</v>
          </cell>
          <cell r="E3033">
            <v>5.3745157497424296</v>
          </cell>
          <cell r="G3033">
            <v>0</v>
          </cell>
        </row>
        <row r="3034">
          <cell r="A3034">
            <v>39477</v>
          </cell>
          <cell r="B3034">
            <v>3032</v>
          </cell>
          <cell r="D3034">
            <v>5.7123791428126598</v>
          </cell>
          <cell r="E3034">
            <v>5.3745157497424296</v>
          </cell>
          <cell r="G3034">
            <v>0</v>
          </cell>
        </row>
        <row r="3035">
          <cell r="A3035">
            <v>39478</v>
          </cell>
          <cell r="B3035">
            <v>3033</v>
          </cell>
          <cell r="D3035">
            <v>5.7123791428126598</v>
          </cell>
          <cell r="E3035">
            <v>5.3745157497424296</v>
          </cell>
          <cell r="G3035">
            <v>0</v>
          </cell>
        </row>
        <row r="3036">
          <cell r="A3036">
            <v>39479</v>
          </cell>
          <cell r="B3036">
            <v>3034</v>
          </cell>
          <cell r="D3036">
            <v>5.7123791428126598</v>
          </cell>
          <cell r="E3036">
            <v>5.3745157497424296</v>
          </cell>
          <cell r="G3036">
            <v>0</v>
          </cell>
        </row>
        <row r="3037">
          <cell r="A3037">
            <v>39484</v>
          </cell>
          <cell r="B3037">
            <v>3035</v>
          </cell>
          <cell r="D3037">
            <v>5.7123791428126598</v>
          </cell>
          <cell r="E3037">
            <v>5.3745157497424296</v>
          </cell>
          <cell r="G3037">
            <v>0</v>
          </cell>
        </row>
        <row r="3038">
          <cell r="A3038">
            <v>39485</v>
          </cell>
          <cell r="B3038">
            <v>3036</v>
          </cell>
          <cell r="D3038">
            <v>5.7123791428126598</v>
          </cell>
          <cell r="E3038">
            <v>5.3745157497424296</v>
          </cell>
          <cell r="G3038">
            <v>0</v>
          </cell>
        </row>
        <row r="3039">
          <cell r="A3039">
            <v>39486</v>
          </cell>
          <cell r="B3039">
            <v>3037</v>
          </cell>
          <cell r="D3039">
            <v>5.7123791428126598</v>
          </cell>
          <cell r="E3039">
            <v>5.3745157497424296</v>
          </cell>
          <cell r="G3039">
            <v>0</v>
          </cell>
        </row>
        <row r="3040">
          <cell r="A3040">
            <v>39489</v>
          </cell>
          <cell r="B3040">
            <v>3038</v>
          </cell>
          <cell r="D3040">
            <v>5.7123791428126598</v>
          </cell>
          <cell r="E3040">
            <v>5.3745157497424296</v>
          </cell>
          <cell r="G3040">
            <v>0</v>
          </cell>
        </row>
        <row r="3041">
          <cell r="A3041">
            <v>39490</v>
          </cell>
          <cell r="B3041">
            <v>3039</v>
          </cell>
          <cell r="D3041">
            <v>5.7123791428126598</v>
          </cell>
          <cell r="E3041">
            <v>5.3745157497424296</v>
          </cell>
          <cell r="G3041">
            <v>0</v>
          </cell>
        </row>
        <row r="3042">
          <cell r="A3042">
            <v>39491</v>
          </cell>
          <cell r="B3042">
            <v>3040</v>
          </cell>
          <cell r="D3042">
            <v>5.7123791428126598</v>
          </cell>
          <cell r="E3042">
            <v>5.3745157497424296</v>
          </cell>
          <cell r="G3042">
            <v>0</v>
          </cell>
        </row>
        <row r="3043">
          <cell r="A3043">
            <v>39492</v>
          </cell>
          <cell r="B3043">
            <v>3041</v>
          </cell>
          <cell r="D3043">
            <v>5.7123791428126598</v>
          </cell>
          <cell r="E3043">
            <v>5.3745157497424296</v>
          </cell>
          <cell r="G3043">
            <v>0</v>
          </cell>
        </row>
        <row r="3044">
          <cell r="A3044">
            <v>39493</v>
          </cell>
          <cell r="B3044">
            <v>3042</v>
          </cell>
          <cell r="D3044">
            <v>5.7123791428126598</v>
          </cell>
          <cell r="E3044">
            <v>5.3745157497424296</v>
          </cell>
          <cell r="G3044">
            <v>0</v>
          </cell>
        </row>
        <row r="3045">
          <cell r="A3045">
            <v>39496</v>
          </cell>
          <cell r="B3045">
            <v>3043</v>
          </cell>
          <cell r="D3045">
            <v>5.7123791428126598</v>
          </cell>
          <cell r="E3045">
            <v>5.3745157497424296</v>
          </cell>
          <cell r="G3045">
            <v>0</v>
          </cell>
        </row>
        <row r="3046">
          <cell r="A3046">
            <v>39497</v>
          </cell>
          <cell r="B3046">
            <v>3044</v>
          </cell>
          <cell r="D3046">
            <v>5.7123791428126598</v>
          </cell>
          <cell r="E3046">
            <v>5.3745157497424296</v>
          </cell>
          <cell r="G3046">
            <v>0</v>
          </cell>
        </row>
        <row r="3047">
          <cell r="A3047">
            <v>39498</v>
          </cell>
          <cell r="B3047">
            <v>3045</v>
          </cell>
          <cell r="D3047">
            <v>5.7123791428126598</v>
          </cell>
          <cell r="E3047">
            <v>5.3745157497424296</v>
          </cell>
          <cell r="G3047">
            <v>0</v>
          </cell>
        </row>
        <row r="3048">
          <cell r="A3048">
            <v>39499</v>
          </cell>
          <cell r="B3048">
            <v>3046</v>
          </cell>
          <cell r="D3048">
            <v>5.7123791428126598</v>
          </cell>
          <cell r="E3048">
            <v>5.3745157497424296</v>
          </cell>
          <cell r="G3048">
            <v>0</v>
          </cell>
        </row>
        <row r="3049">
          <cell r="A3049">
            <v>39500</v>
          </cell>
          <cell r="B3049">
            <v>3047</v>
          </cell>
          <cell r="D3049">
            <v>5.7123791428126598</v>
          </cell>
          <cell r="E3049">
            <v>5.3745157497424296</v>
          </cell>
          <cell r="G3049">
            <v>0</v>
          </cell>
        </row>
        <row r="3050">
          <cell r="A3050">
            <v>39503</v>
          </cell>
          <cell r="B3050">
            <v>3048</v>
          </cell>
          <cell r="D3050">
            <v>5.7123791428126598</v>
          </cell>
          <cell r="E3050">
            <v>5.3745157497424296</v>
          </cell>
          <cell r="G3050">
            <v>0</v>
          </cell>
        </row>
        <row r="3051">
          <cell r="A3051">
            <v>39504</v>
          </cell>
          <cell r="B3051">
            <v>3049</v>
          </cell>
          <cell r="D3051">
            <v>5.7123791428126598</v>
          </cell>
          <cell r="E3051">
            <v>5.3745157497424296</v>
          </cell>
          <cell r="G3051">
            <v>0</v>
          </cell>
        </row>
        <row r="3052">
          <cell r="A3052">
            <v>39505</v>
          </cell>
          <cell r="B3052">
            <v>3050</v>
          </cell>
          <cell r="D3052">
            <v>5.7123791428126598</v>
          </cell>
          <cell r="E3052">
            <v>5.3745157497424296</v>
          </cell>
          <cell r="G3052">
            <v>0</v>
          </cell>
        </row>
        <row r="3053">
          <cell r="A3053">
            <v>39506</v>
          </cell>
          <cell r="B3053">
            <v>3051</v>
          </cell>
          <cell r="D3053">
            <v>5.7123791428126598</v>
          </cell>
          <cell r="E3053">
            <v>5.3745157497424296</v>
          </cell>
          <cell r="G3053">
            <v>0</v>
          </cell>
        </row>
        <row r="3054">
          <cell r="A3054">
            <v>39507</v>
          </cell>
          <cell r="B3054">
            <v>3052</v>
          </cell>
          <cell r="D3054">
            <v>5.7123791428126598</v>
          </cell>
          <cell r="E3054">
            <v>5.3745157497424296</v>
          </cell>
          <cell r="G3054">
            <v>0</v>
          </cell>
        </row>
        <row r="3055">
          <cell r="A3055">
            <v>39510</v>
          </cell>
          <cell r="B3055">
            <v>3053</v>
          </cell>
          <cell r="D3055">
            <v>5.7123791428126598</v>
          </cell>
          <cell r="E3055">
            <v>5.3745157497424296</v>
          </cell>
          <cell r="G3055">
            <v>0</v>
          </cell>
        </row>
        <row r="3056">
          <cell r="A3056">
            <v>39511</v>
          </cell>
          <cell r="B3056">
            <v>3054</v>
          </cell>
          <cell r="D3056">
            <v>5.7123791428126598</v>
          </cell>
          <cell r="E3056">
            <v>5.3745157497424296</v>
          </cell>
          <cell r="G3056">
            <v>0</v>
          </cell>
        </row>
        <row r="3057">
          <cell r="A3057">
            <v>39512</v>
          </cell>
          <cell r="B3057">
            <v>3055</v>
          </cell>
          <cell r="D3057">
            <v>5.7123791428126598</v>
          </cell>
          <cell r="E3057">
            <v>5.3745157497424296</v>
          </cell>
          <cell r="G3057">
            <v>0</v>
          </cell>
        </row>
        <row r="3058">
          <cell r="A3058">
            <v>39513</v>
          </cell>
          <cell r="B3058">
            <v>3056</v>
          </cell>
          <cell r="D3058">
            <v>5.7123791428126598</v>
          </cell>
          <cell r="E3058">
            <v>5.3745157497424296</v>
          </cell>
          <cell r="G3058">
            <v>0</v>
          </cell>
        </row>
        <row r="3059">
          <cell r="A3059">
            <v>39514</v>
          </cell>
          <cell r="B3059">
            <v>3057</v>
          </cell>
          <cell r="D3059">
            <v>5.7123791428126598</v>
          </cell>
          <cell r="E3059">
            <v>5.3745157497424296</v>
          </cell>
          <cell r="G3059">
            <v>0</v>
          </cell>
        </row>
        <row r="3060">
          <cell r="A3060">
            <v>39517</v>
          </cell>
          <cell r="B3060">
            <v>3058</v>
          </cell>
          <cell r="D3060">
            <v>5.7123791428126598</v>
          </cell>
          <cell r="E3060">
            <v>5.3745157497424296</v>
          </cell>
          <cell r="G3060">
            <v>0</v>
          </cell>
        </row>
        <row r="3061">
          <cell r="A3061">
            <v>39518</v>
          </cell>
          <cell r="B3061">
            <v>3059</v>
          </cell>
          <cell r="D3061">
            <v>5.7123791428126598</v>
          </cell>
          <cell r="E3061">
            <v>5.3745157497424296</v>
          </cell>
          <cell r="G3061">
            <v>0</v>
          </cell>
        </row>
        <row r="3062">
          <cell r="A3062">
            <v>39519</v>
          </cell>
          <cell r="B3062">
            <v>3060</v>
          </cell>
          <cell r="D3062">
            <v>5.7123791428126598</v>
          </cell>
          <cell r="E3062">
            <v>5.3745157497424296</v>
          </cell>
          <cell r="G3062">
            <v>0</v>
          </cell>
        </row>
        <row r="3063">
          <cell r="A3063">
            <v>39520</v>
          </cell>
          <cell r="B3063">
            <v>3061</v>
          </cell>
          <cell r="D3063">
            <v>5.7123791428126598</v>
          </cell>
          <cell r="E3063">
            <v>5.3745157497424296</v>
          </cell>
          <cell r="G3063">
            <v>0</v>
          </cell>
        </row>
        <row r="3064">
          <cell r="A3064">
            <v>39521</v>
          </cell>
          <cell r="B3064">
            <v>3062</v>
          </cell>
          <cell r="D3064">
            <v>5.7123791428126598</v>
          </cell>
          <cell r="E3064">
            <v>5.3745157497424296</v>
          </cell>
          <cell r="G3064">
            <v>0</v>
          </cell>
        </row>
        <row r="3065">
          <cell r="A3065">
            <v>39524</v>
          </cell>
          <cell r="B3065">
            <v>3063</v>
          </cell>
          <cell r="D3065">
            <v>5.7123791428126598</v>
          </cell>
          <cell r="E3065">
            <v>5.3745157497424296</v>
          </cell>
          <cell r="G3065">
            <v>0</v>
          </cell>
        </row>
        <row r="3066">
          <cell r="A3066">
            <v>39525</v>
          </cell>
          <cell r="B3066">
            <v>3064</v>
          </cell>
          <cell r="D3066">
            <v>5.7123791428126598</v>
          </cell>
          <cell r="E3066">
            <v>5.3745157497424296</v>
          </cell>
          <cell r="G3066">
            <v>0</v>
          </cell>
        </row>
        <row r="3067">
          <cell r="A3067">
            <v>39526</v>
          </cell>
          <cell r="B3067">
            <v>3065</v>
          </cell>
          <cell r="D3067">
            <v>5.7123791428126598</v>
          </cell>
          <cell r="E3067">
            <v>5.3745157497424296</v>
          </cell>
          <cell r="G3067">
            <v>0</v>
          </cell>
        </row>
        <row r="3068">
          <cell r="A3068">
            <v>39527</v>
          </cell>
          <cell r="B3068">
            <v>3066</v>
          </cell>
          <cell r="D3068">
            <v>5.7123791428126598</v>
          </cell>
          <cell r="E3068">
            <v>5.3745157497424296</v>
          </cell>
          <cell r="G3068">
            <v>0</v>
          </cell>
        </row>
        <row r="3069">
          <cell r="A3069">
            <v>39531</v>
          </cell>
          <cell r="B3069">
            <v>3067</v>
          </cell>
          <cell r="D3069">
            <v>5.7123791428126598</v>
          </cell>
          <cell r="E3069">
            <v>5.3745157497424296</v>
          </cell>
          <cell r="G3069">
            <v>0</v>
          </cell>
        </row>
        <row r="3070">
          <cell r="A3070">
            <v>39532</v>
          </cell>
          <cell r="B3070">
            <v>3068</v>
          </cell>
          <cell r="D3070">
            <v>5.7123791428126598</v>
          </cell>
          <cell r="E3070">
            <v>5.3745157497424296</v>
          </cell>
          <cell r="G3070">
            <v>0</v>
          </cell>
        </row>
        <row r="3071">
          <cell r="A3071">
            <v>39533</v>
          </cell>
          <cell r="B3071">
            <v>3069</v>
          </cell>
          <cell r="D3071">
            <v>5.7123791428126598</v>
          </cell>
          <cell r="E3071">
            <v>5.3745157497424296</v>
          </cell>
          <cell r="G3071">
            <v>0</v>
          </cell>
        </row>
        <row r="3072">
          <cell r="A3072">
            <v>39534</v>
          </cell>
          <cell r="B3072">
            <v>3070</v>
          </cell>
          <cell r="D3072">
            <v>5.7123791428126598</v>
          </cell>
          <cell r="E3072">
            <v>5.3745157497424296</v>
          </cell>
          <cell r="G3072">
            <v>0</v>
          </cell>
        </row>
        <row r="3073">
          <cell r="A3073">
            <v>39535</v>
          </cell>
          <cell r="B3073">
            <v>3071</v>
          </cell>
          <cell r="D3073">
            <v>5.7123791428126598</v>
          </cell>
          <cell r="E3073">
            <v>5.3745157497424296</v>
          </cell>
          <cell r="G3073">
            <v>0</v>
          </cell>
        </row>
        <row r="3074">
          <cell r="A3074">
            <v>39538</v>
          </cell>
          <cell r="B3074">
            <v>3072</v>
          </cell>
          <cell r="D3074">
            <v>5.7123791428126598</v>
          </cell>
          <cell r="E3074">
            <v>5.3745157497424296</v>
          </cell>
          <cell r="G3074">
            <v>0</v>
          </cell>
        </row>
        <row r="3075">
          <cell r="A3075">
            <v>39539</v>
          </cell>
          <cell r="B3075">
            <v>3073</v>
          </cell>
          <cell r="D3075">
            <v>5.7123791428126598</v>
          </cell>
          <cell r="E3075">
            <v>5.3745157497424296</v>
          </cell>
          <cell r="G3075">
            <v>0</v>
          </cell>
        </row>
        <row r="3076">
          <cell r="A3076">
            <v>39540</v>
          </cell>
          <cell r="B3076">
            <v>3074</v>
          </cell>
          <cell r="D3076">
            <v>5.7123791428126598</v>
          </cell>
          <cell r="E3076">
            <v>5.3745157497424296</v>
          </cell>
          <cell r="G3076">
            <v>0</v>
          </cell>
        </row>
        <row r="3077">
          <cell r="A3077">
            <v>39541</v>
          </cell>
          <cell r="B3077">
            <v>3075</v>
          </cell>
          <cell r="D3077">
            <v>5.7123791428126598</v>
          </cell>
          <cell r="E3077">
            <v>5.3745157497424296</v>
          </cell>
          <cell r="G3077">
            <v>0</v>
          </cell>
        </row>
        <row r="3078">
          <cell r="A3078">
            <v>39542</v>
          </cell>
          <cell r="B3078">
            <v>3076</v>
          </cell>
          <cell r="D3078">
            <v>5.7123791428126598</v>
          </cell>
          <cell r="E3078">
            <v>5.3745157497424296</v>
          </cell>
          <cell r="G3078">
            <v>0</v>
          </cell>
        </row>
        <row r="3079">
          <cell r="A3079">
            <v>39545</v>
          </cell>
          <cell r="B3079">
            <v>3077</v>
          </cell>
          <cell r="D3079">
            <v>5.7123791428126598</v>
          </cell>
          <cell r="E3079">
            <v>5.3745157497424296</v>
          </cell>
          <cell r="G3079">
            <v>0</v>
          </cell>
        </row>
        <row r="3080">
          <cell r="A3080">
            <v>39546</v>
          </cell>
          <cell r="B3080">
            <v>3078</v>
          </cell>
          <cell r="D3080">
            <v>5.7123791428126598</v>
          </cell>
          <cell r="E3080">
            <v>5.3745157497424296</v>
          </cell>
          <cell r="G3080">
            <v>0</v>
          </cell>
        </row>
        <row r="3081">
          <cell r="A3081">
            <v>39547</v>
          </cell>
          <cell r="B3081">
            <v>3079</v>
          </cell>
          <cell r="D3081">
            <v>5.7123791428126598</v>
          </cell>
          <cell r="E3081">
            <v>5.3745157497424296</v>
          </cell>
          <cell r="G3081">
            <v>0</v>
          </cell>
        </row>
        <row r="3082">
          <cell r="A3082">
            <v>39548</v>
          </cell>
          <cell r="B3082">
            <v>3080</v>
          </cell>
          <cell r="D3082">
            <v>5.7123791428126598</v>
          </cell>
          <cell r="E3082">
            <v>5.3745157497424296</v>
          </cell>
          <cell r="G3082">
            <v>0</v>
          </cell>
        </row>
        <row r="3083">
          <cell r="A3083">
            <v>39549</v>
          </cell>
          <cell r="B3083">
            <v>3081</v>
          </cell>
          <cell r="D3083">
            <v>5.7123791428126598</v>
          </cell>
          <cell r="E3083">
            <v>5.3745157497424296</v>
          </cell>
          <cell r="G3083">
            <v>0</v>
          </cell>
        </row>
        <row r="3084">
          <cell r="A3084">
            <v>39552</v>
          </cell>
          <cell r="B3084">
            <v>3082</v>
          </cell>
          <cell r="D3084">
            <v>5.7123791428126598</v>
          </cell>
          <cell r="E3084">
            <v>5.3745157497424296</v>
          </cell>
          <cell r="G3084">
            <v>0</v>
          </cell>
        </row>
        <row r="3085">
          <cell r="A3085">
            <v>39553</v>
          </cell>
          <cell r="B3085">
            <v>3083</v>
          </cell>
          <cell r="D3085">
            <v>5.7123791428126598</v>
          </cell>
          <cell r="E3085">
            <v>5.3745157497424296</v>
          </cell>
          <cell r="G3085">
            <v>0</v>
          </cell>
        </row>
        <row r="3086">
          <cell r="A3086">
            <v>39554</v>
          </cell>
          <cell r="B3086">
            <v>3084</v>
          </cell>
          <cell r="D3086">
            <v>5.7123791428126598</v>
          </cell>
          <cell r="E3086">
            <v>5.3745157497424296</v>
          </cell>
          <cell r="G3086">
            <v>0</v>
          </cell>
        </row>
        <row r="3087">
          <cell r="A3087">
            <v>39555</v>
          </cell>
          <cell r="B3087">
            <v>3085</v>
          </cell>
          <cell r="D3087">
            <v>5.7123791428126598</v>
          </cell>
          <cell r="E3087">
            <v>5.3745157497424296</v>
          </cell>
          <cell r="G3087">
            <v>0</v>
          </cell>
        </row>
        <row r="3088">
          <cell r="A3088">
            <v>39556</v>
          </cell>
          <cell r="B3088">
            <v>3086</v>
          </cell>
          <cell r="D3088">
            <v>5.7123791428126598</v>
          </cell>
          <cell r="E3088">
            <v>5.3745157497424296</v>
          </cell>
          <cell r="G3088">
            <v>0</v>
          </cell>
        </row>
        <row r="3089">
          <cell r="A3089">
            <v>39560</v>
          </cell>
          <cell r="B3089">
            <v>3087</v>
          </cell>
          <cell r="D3089">
            <v>5.7123791428126598</v>
          </cell>
          <cell r="E3089">
            <v>5.3745157497424296</v>
          </cell>
          <cell r="G3089">
            <v>0</v>
          </cell>
        </row>
        <row r="3090">
          <cell r="A3090">
            <v>39561</v>
          </cell>
          <cell r="B3090">
            <v>3088</v>
          </cell>
          <cell r="D3090">
            <v>5.7123791428126598</v>
          </cell>
          <cell r="E3090">
            <v>5.3745157497424296</v>
          </cell>
          <cell r="G3090">
            <v>0</v>
          </cell>
        </row>
        <row r="3091">
          <cell r="A3091">
            <v>39562</v>
          </cell>
          <cell r="B3091">
            <v>3089</v>
          </cell>
          <cell r="D3091">
            <v>5.7123791428126598</v>
          </cell>
          <cell r="E3091">
            <v>5.3745157497424296</v>
          </cell>
          <cell r="G3091">
            <v>0</v>
          </cell>
        </row>
        <row r="3092">
          <cell r="A3092">
            <v>39563</v>
          </cell>
          <cell r="B3092">
            <v>3090</v>
          </cell>
          <cell r="D3092">
            <v>5.7123791428126598</v>
          </cell>
          <cell r="E3092">
            <v>5.3745157497424296</v>
          </cell>
          <cell r="G3092">
            <v>0</v>
          </cell>
        </row>
        <row r="3093">
          <cell r="A3093">
            <v>39566</v>
          </cell>
          <cell r="B3093">
            <v>3091</v>
          </cell>
          <cell r="D3093">
            <v>5.7123791428126598</v>
          </cell>
          <cell r="E3093">
            <v>5.3745157497424296</v>
          </cell>
          <cell r="G3093">
            <v>0</v>
          </cell>
        </row>
        <row r="3094">
          <cell r="A3094">
            <v>39567</v>
          </cell>
          <cell r="B3094">
            <v>3092</v>
          </cell>
          <cell r="D3094">
            <v>5.7123791428126598</v>
          </cell>
          <cell r="E3094">
            <v>5.3745157497424296</v>
          </cell>
          <cell r="G3094">
            <v>0</v>
          </cell>
        </row>
        <row r="3095">
          <cell r="A3095">
            <v>39568</v>
          </cell>
          <cell r="B3095">
            <v>3093</v>
          </cell>
          <cell r="D3095">
            <v>5.7123791428126598</v>
          </cell>
          <cell r="E3095">
            <v>5.3745157497424296</v>
          </cell>
          <cell r="G3095">
            <v>0</v>
          </cell>
        </row>
        <row r="3096">
          <cell r="A3096">
            <v>39570</v>
          </cell>
          <cell r="B3096">
            <v>3094</v>
          </cell>
          <cell r="D3096">
            <v>5.7123791428126598</v>
          </cell>
          <cell r="E3096">
            <v>5.3745157497424296</v>
          </cell>
          <cell r="G3096">
            <v>0</v>
          </cell>
        </row>
        <row r="3097">
          <cell r="A3097">
            <v>39573</v>
          </cell>
          <cell r="B3097">
            <v>3095</v>
          </cell>
          <cell r="D3097">
            <v>5.7123791428126598</v>
          </cell>
          <cell r="E3097">
            <v>5.3745157497424296</v>
          </cell>
          <cell r="G3097">
            <v>0</v>
          </cell>
        </row>
        <row r="3098">
          <cell r="A3098">
            <v>39574</v>
          </cell>
          <cell r="B3098">
            <v>3096</v>
          </cell>
          <cell r="D3098">
            <v>5.7123791428126598</v>
          </cell>
          <cell r="E3098">
            <v>5.3745157497424296</v>
          </cell>
          <cell r="G3098">
            <v>0</v>
          </cell>
        </row>
        <row r="3099">
          <cell r="A3099">
            <v>39575</v>
          </cell>
          <cell r="B3099">
            <v>3097</v>
          </cell>
          <cell r="D3099">
            <v>5.7123791428126598</v>
          </cell>
          <cell r="E3099">
            <v>5.3745157497424296</v>
          </cell>
          <cell r="G3099">
            <v>0</v>
          </cell>
        </row>
        <row r="3100">
          <cell r="A3100">
            <v>39576</v>
          </cell>
          <cell r="B3100">
            <v>3098</v>
          </cell>
          <cell r="D3100">
            <v>5.7123791428126598</v>
          </cell>
          <cell r="E3100">
            <v>5.3745157497424296</v>
          </cell>
          <cell r="G3100">
            <v>0</v>
          </cell>
        </row>
        <row r="3101">
          <cell r="A3101">
            <v>39577</v>
          </cell>
          <cell r="B3101">
            <v>3099</v>
          </cell>
          <cell r="D3101">
            <v>5.7123791428126598</v>
          </cell>
          <cell r="E3101">
            <v>5.3745157497424296</v>
          </cell>
          <cell r="G3101">
            <v>0</v>
          </cell>
        </row>
        <row r="3102">
          <cell r="A3102">
            <v>39580</v>
          </cell>
          <cell r="B3102">
            <v>3100</v>
          </cell>
          <cell r="D3102">
            <v>5.7123791428126598</v>
          </cell>
          <cell r="E3102">
            <v>5.3745157497424296</v>
          </cell>
          <cell r="G3102">
            <v>0</v>
          </cell>
        </row>
        <row r="3103">
          <cell r="A3103">
            <v>39581</v>
          </cell>
          <cell r="B3103">
            <v>3101</v>
          </cell>
          <cell r="D3103">
            <v>5.7123791428126598</v>
          </cell>
          <cell r="E3103">
            <v>5.3745157497424296</v>
          </cell>
          <cell r="G3103">
            <v>0</v>
          </cell>
        </row>
        <row r="3104">
          <cell r="A3104">
            <v>39582</v>
          </cell>
          <cell r="B3104">
            <v>3102</v>
          </cell>
          <cell r="D3104">
            <v>5.7123791428126598</v>
          </cell>
          <cell r="E3104">
            <v>5.3745157497424296</v>
          </cell>
          <cell r="G3104">
            <v>0</v>
          </cell>
        </row>
        <row r="3105">
          <cell r="A3105">
            <v>39583</v>
          </cell>
          <cell r="B3105">
            <v>3103</v>
          </cell>
          <cell r="D3105">
            <v>5.7123791428126598</v>
          </cell>
          <cell r="E3105">
            <v>5.3745157497424296</v>
          </cell>
          <cell r="G3105">
            <v>0</v>
          </cell>
        </row>
        <row r="3106">
          <cell r="A3106">
            <v>39584</v>
          </cell>
          <cell r="B3106">
            <v>3104</v>
          </cell>
          <cell r="D3106">
            <v>5.7123791428126598</v>
          </cell>
          <cell r="E3106">
            <v>5.3745157497424296</v>
          </cell>
          <cell r="G3106">
            <v>0</v>
          </cell>
        </row>
        <row r="3107">
          <cell r="A3107">
            <v>39587</v>
          </cell>
          <cell r="B3107">
            <v>3105</v>
          </cell>
          <cell r="D3107">
            <v>5.7123791428126598</v>
          </cell>
          <cell r="E3107">
            <v>5.3745157497424296</v>
          </cell>
          <cell r="G3107">
            <v>0</v>
          </cell>
        </row>
        <row r="3108">
          <cell r="A3108">
            <v>39588</v>
          </cell>
          <cell r="B3108">
            <v>3106</v>
          </cell>
          <cell r="D3108">
            <v>5.7123791428126598</v>
          </cell>
          <cell r="E3108">
            <v>5.3745157497424296</v>
          </cell>
          <cell r="G3108">
            <v>0</v>
          </cell>
        </row>
        <row r="3109">
          <cell r="A3109">
            <v>39589</v>
          </cell>
          <cell r="B3109">
            <v>3107</v>
          </cell>
          <cell r="D3109">
            <v>5.7123791428126598</v>
          </cell>
          <cell r="E3109">
            <v>5.3745157497424296</v>
          </cell>
          <cell r="G3109">
            <v>0</v>
          </cell>
        </row>
        <row r="3110">
          <cell r="A3110">
            <v>39591</v>
          </cell>
          <cell r="B3110">
            <v>3108</v>
          </cell>
          <cell r="D3110">
            <v>5.7123791428126598</v>
          </cell>
          <cell r="E3110">
            <v>5.3745157497424296</v>
          </cell>
          <cell r="G3110">
            <v>0</v>
          </cell>
        </row>
        <row r="3111">
          <cell r="A3111">
            <v>39594</v>
          </cell>
          <cell r="B3111">
            <v>3109</v>
          </cell>
          <cell r="D3111">
            <v>5.7123791428126598</v>
          </cell>
          <cell r="E3111">
            <v>5.3745157497424296</v>
          </cell>
          <cell r="G3111">
            <v>0</v>
          </cell>
        </row>
        <row r="3112">
          <cell r="A3112">
            <v>39595</v>
          </cell>
          <cell r="B3112">
            <v>3110</v>
          </cell>
          <cell r="D3112">
            <v>5.7123791428126598</v>
          </cell>
          <cell r="E3112">
            <v>5.3745157497424296</v>
          </cell>
          <cell r="G3112">
            <v>0</v>
          </cell>
        </row>
        <row r="3113">
          <cell r="A3113">
            <v>39596</v>
          </cell>
          <cell r="B3113">
            <v>3111</v>
          </cell>
          <cell r="D3113">
            <v>5.7123791428126598</v>
          </cell>
          <cell r="E3113">
            <v>5.3745157497424296</v>
          </cell>
          <cell r="G3113">
            <v>0</v>
          </cell>
        </row>
        <row r="3114">
          <cell r="A3114">
            <v>39597</v>
          </cell>
          <cell r="B3114">
            <v>3112</v>
          </cell>
          <cell r="D3114">
            <v>5.7123791428126598</v>
          </cell>
          <cell r="E3114">
            <v>5.3745157497424296</v>
          </cell>
          <cell r="G3114">
            <v>0</v>
          </cell>
        </row>
        <row r="3115">
          <cell r="A3115">
            <v>39598</v>
          </cell>
          <cell r="B3115">
            <v>3113</v>
          </cell>
          <cell r="D3115">
            <v>5.7123791428126598</v>
          </cell>
          <cell r="E3115">
            <v>5.3745157497424296</v>
          </cell>
          <cell r="G3115">
            <v>0</v>
          </cell>
        </row>
        <row r="3116">
          <cell r="A3116">
            <v>39601</v>
          </cell>
          <cell r="B3116">
            <v>3114</v>
          </cell>
          <cell r="D3116">
            <v>5.7123791428126598</v>
          </cell>
          <cell r="E3116">
            <v>5.3745157497424296</v>
          </cell>
          <cell r="G3116">
            <v>0</v>
          </cell>
        </row>
        <row r="3117">
          <cell r="A3117">
            <v>39602</v>
          </cell>
          <cell r="B3117">
            <v>3115</v>
          </cell>
          <cell r="D3117">
            <v>5.7123791428126598</v>
          </cell>
          <cell r="E3117">
            <v>5.3745157497424296</v>
          </cell>
          <cell r="G3117">
            <v>0</v>
          </cell>
        </row>
        <row r="3118">
          <cell r="A3118">
            <v>39603</v>
          </cell>
          <cell r="B3118">
            <v>3116</v>
          </cell>
          <cell r="D3118">
            <v>5.7123791428126598</v>
          </cell>
          <cell r="E3118">
            <v>5.3745157497424296</v>
          </cell>
          <cell r="G3118">
            <v>0</v>
          </cell>
        </row>
        <row r="3119">
          <cell r="A3119">
            <v>39604</v>
          </cell>
          <cell r="B3119">
            <v>3117</v>
          </cell>
          <cell r="D3119">
            <v>5.7123791428126598</v>
          </cell>
          <cell r="E3119">
            <v>5.3745157497424296</v>
          </cell>
          <cell r="G3119">
            <v>0</v>
          </cell>
        </row>
        <row r="3120">
          <cell r="A3120">
            <v>39605</v>
          </cell>
          <cell r="B3120">
            <v>3118</v>
          </cell>
          <cell r="D3120">
            <v>5.7123791428126598</v>
          </cell>
          <cell r="E3120">
            <v>5.3745157497424296</v>
          </cell>
          <cell r="G3120">
            <v>0</v>
          </cell>
        </row>
        <row r="3121">
          <cell r="A3121">
            <v>39608</v>
          </cell>
          <cell r="B3121">
            <v>3119</v>
          </cell>
          <cell r="D3121">
            <v>5.7123791428126598</v>
          </cell>
          <cell r="E3121">
            <v>5.3745157497424296</v>
          </cell>
          <cell r="G3121">
            <v>0</v>
          </cell>
        </row>
        <row r="3122">
          <cell r="A3122">
            <v>39609</v>
          </cell>
          <cell r="B3122">
            <v>3120</v>
          </cell>
          <cell r="D3122">
            <v>5.7123791428126598</v>
          </cell>
          <cell r="E3122">
            <v>5.3745157497424296</v>
          </cell>
          <cell r="G3122">
            <v>0</v>
          </cell>
        </row>
        <row r="3123">
          <cell r="A3123">
            <v>39610</v>
          </cell>
          <cell r="B3123">
            <v>3121</v>
          </cell>
          <cell r="D3123">
            <v>5.7123791428126598</v>
          </cell>
          <cell r="E3123">
            <v>5.3745157497424296</v>
          </cell>
          <cell r="G3123">
            <v>0</v>
          </cell>
        </row>
        <row r="3124">
          <cell r="A3124">
            <v>39611</v>
          </cell>
          <cell r="B3124">
            <v>3122</v>
          </cell>
          <cell r="D3124">
            <v>5.7123791428126598</v>
          </cell>
          <cell r="E3124">
            <v>5.3745157497424296</v>
          </cell>
          <cell r="G3124">
            <v>0</v>
          </cell>
        </row>
        <row r="3125">
          <cell r="A3125">
            <v>39612</v>
          </cell>
          <cell r="B3125">
            <v>3123</v>
          </cell>
          <cell r="D3125">
            <v>5.7123791428126598</v>
          </cell>
          <cell r="E3125">
            <v>5.3745157497424296</v>
          </cell>
          <cell r="G3125">
            <v>0</v>
          </cell>
        </row>
        <row r="3126">
          <cell r="A3126">
            <v>39615</v>
          </cell>
          <cell r="B3126">
            <v>3124</v>
          </cell>
          <cell r="D3126">
            <v>5.7123791428126598</v>
          </cell>
          <cell r="E3126">
            <v>5.3745157497424296</v>
          </cell>
          <cell r="G3126">
            <v>0</v>
          </cell>
        </row>
        <row r="3127">
          <cell r="A3127">
            <v>39616</v>
          </cell>
          <cell r="B3127">
            <v>3125</v>
          </cell>
          <cell r="D3127">
            <v>5.7123791428126598</v>
          </cell>
          <cell r="E3127">
            <v>5.3745157497424296</v>
          </cell>
          <cell r="G3127">
            <v>0</v>
          </cell>
        </row>
        <row r="3128">
          <cell r="A3128">
            <v>39617</v>
          </cell>
          <cell r="B3128">
            <v>3126</v>
          </cell>
          <cell r="D3128">
            <v>5.7123791428126598</v>
          </cell>
          <cell r="E3128">
            <v>5.3745157497424296</v>
          </cell>
          <cell r="G3128">
            <v>0</v>
          </cell>
        </row>
        <row r="3129">
          <cell r="A3129">
            <v>39618</v>
          </cell>
          <cell r="B3129">
            <v>3127</v>
          </cell>
          <cell r="D3129">
            <v>5.7123791428126598</v>
          </cell>
          <cell r="E3129">
            <v>5.3745157497424296</v>
          </cell>
          <cell r="G3129">
            <v>0</v>
          </cell>
        </row>
        <row r="3130">
          <cell r="A3130">
            <v>39619</v>
          </cell>
          <cell r="B3130">
            <v>3128</v>
          </cell>
          <cell r="D3130">
            <v>5.7123791428126598</v>
          </cell>
          <cell r="E3130">
            <v>5.3745157497424296</v>
          </cell>
          <cell r="G3130">
            <v>0</v>
          </cell>
        </row>
        <row r="3131">
          <cell r="A3131">
            <v>39622</v>
          </cell>
          <cell r="B3131">
            <v>3129</v>
          </cell>
          <cell r="D3131">
            <v>5.7123791428126598</v>
          </cell>
          <cell r="E3131">
            <v>5.3745157497424296</v>
          </cell>
          <cell r="G3131">
            <v>0</v>
          </cell>
        </row>
        <row r="3132">
          <cell r="A3132">
            <v>39623</v>
          </cell>
          <cell r="B3132">
            <v>3130</v>
          </cell>
          <cell r="D3132">
            <v>5.7123791428126598</v>
          </cell>
          <cell r="E3132">
            <v>5.3745157497424296</v>
          </cell>
          <cell r="G3132">
            <v>0</v>
          </cell>
        </row>
        <row r="3133">
          <cell r="A3133">
            <v>39624</v>
          </cell>
          <cell r="B3133">
            <v>3131</v>
          </cell>
          <cell r="D3133">
            <v>5.7123791428126598</v>
          </cell>
          <cell r="E3133">
            <v>5.3745157497424296</v>
          </cell>
          <cell r="G3133">
            <v>0</v>
          </cell>
        </row>
        <row r="3134">
          <cell r="A3134">
            <v>39625</v>
          </cell>
          <cell r="B3134">
            <v>3132</v>
          </cell>
          <cell r="D3134">
            <v>5.7123791428126598</v>
          </cell>
          <cell r="E3134">
            <v>5.3745157497424296</v>
          </cell>
          <cell r="G3134">
            <v>0</v>
          </cell>
        </row>
        <row r="3135">
          <cell r="A3135">
            <v>39626</v>
          </cell>
          <cell r="B3135">
            <v>3133</v>
          </cell>
          <cell r="D3135">
            <v>5.7123791428126598</v>
          </cell>
          <cell r="E3135">
            <v>5.3745157497424296</v>
          </cell>
          <cell r="G3135">
            <v>0</v>
          </cell>
        </row>
        <row r="3136">
          <cell r="A3136">
            <v>39629</v>
          </cell>
          <cell r="B3136">
            <v>3134</v>
          </cell>
          <cell r="D3136">
            <v>5.7123791428126598</v>
          </cell>
          <cell r="E3136">
            <v>5.3745157497424296</v>
          </cell>
          <cell r="G3136">
            <v>0</v>
          </cell>
        </row>
        <row r="3137">
          <cell r="A3137">
            <v>39630</v>
          </cell>
          <cell r="B3137">
            <v>3135</v>
          </cell>
          <cell r="D3137">
            <v>5.7123791428126598</v>
          </cell>
          <cell r="E3137">
            <v>5.3745157497424296</v>
          </cell>
          <cell r="G3137">
            <v>0</v>
          </cell>
        </row>
        <row r="3138">
          <cell r="A3138">
            <v>39631</v>
          </cell>
          <cell r="B3138">
            <v>3136</v>
          </cell>
          <cell r="D3138">
            <v>5.7123791428126598</v>
          </cell>
          <cell r="E3138">
            <v>5.3745157497424296</v>
          </cell>
          <cell r="G3138">
            <v>0</v>
          </cell>
        </row>
        <row r="3139">
          <cell r="A3139">
            <v>39632</v>
          </cell>
          <cell r="B3139">
            <v>3137</v>
          </cell>
          <cell r="D3139">
            <v>5.7123791428126598</v>
          </cell>
          <cell r="E3139">
            <v>5.3745157497424296</v>
          </cell>
          <cell r="G3139">
            <v>0</v>
          </cell>
        </row>
        <row r="3140">
          <cell r="A3140">
            <v>39633</v>
          </cell>
          <cell r="B3140">
            <v>3138</v>
          </cell>
          <cell r="D3140">
            <v>5.7123791428126598</v>
          </cell>
          <cell r="E3140">
            <v>5.3745157497424296</v>
          </cell>
          <cell r="G3140">
            <v>0</v>
          </cell>
        </row>
        <row r="3141">
          <cell r="A3141">
            <v>39636</v>
          </cell>
          <cell r="B3141">
            <v>3139</v>
          </cell>
          <cell r="D3141">
            <v>5.7123791428126598</v>
          </cell>
          <cell r="E3141">
            <v>5.3745157497424296</v>
          </cell>
          <cell r="G3141">
            <v>0</v>
          </cell>
        </row>
        <row r="3142">
          <cell r="A3142">
            <v>39637</v>
          </cell>
          <cell r="B3142">
            <v>3140</v>
          </cell>
          <cell r="D3142">
            <v>5.7123791428126598</v>
          </cell>
          <cell r="E3142">
            <v>5.3745157497424296</v>
          </cell>
          <cell r="G3142">
            <v>0</v>
          </cell>
        </row>
        <row r="3143">
          <cell r="A3143">
            <v>39638</v>
          </cell>
          <cell r="B3143">
            <v>3141</v>
          </cell>
          <cell r="D3143">
            <v>5.7123791428126598</v>
          </cell>
          <cell r="E3143">
            <v>5.3745157497424296</v>
          </cell>
          <cell r="G3143">
            <v>0</v>
          </cell>
        </row>
        <row r="3144">
          <cell r="A3144">
            <v>39639</v>
          </cell>
          <cell r="B3144">
            <v>3142</v>
          </cell>
          <cell r="D3144">
            <v>5.7123791428126598</v>
          </cell>
          <cell r="E3144">
            <v>5.3745157497424296</v>
          </cell>
          <cell r="G3144">
            <v>0</v>
          </cell>
        </row>
        <row r="3145">
          <cell r="A3145">
            <v>39640</v>
          </cell>
          <cell r="B3145">
            <v>3143</v>
          </cell>
          <cell r="D3145">
            <v>5.7123791428126598</v>
          </cell>
          <cell r="E3145">
            <v>5.3745157497424296</v>
          </cell>
          <cell r="G3145">
            <v>0</v>
          </cell>
        </row>
        <row r="3146">
          <cell r="A3146">
            <v>39643</v>
          </cell>
          <cell r="B3146">
            <v>3144</v>
          </cell>
          <cell r="D3146">
            <v>5.7123791428126598</v>
          </cell>
          <cell r="E3146">
            <v>5.3745157497424296</v>
          </cell>
          <cell r="G3146">
            <v>0</v>
          </cell>
        </row>
        <row r="3147">
          <cell r="A3147">
            <v>39644</v>
          </cell>
          <cell r="B3147">
            <v>3145</v>
          </cell>
          <cell r="D3147">
            <v>5.7123791428126598</v>
          </cell>
          <cell r="E3147">
            <v>5.3745157497424296</v>
          </cell>
          <cell r="G3147">
            <v>0</v>
          </cell>
        </row>
        <row r="3148">
          <cell r="A3148">
            <v>39645</v>
          </cell>
          <cell r="B3148">
            <v>3146</v>
          </cell>
          <cell r="D3148">
            <v>5.7123791428126598</v>
          </cell>
          <cell r="E3148">
            <v>5.3745157497424296</v>
          </cell>
          <cell r="G3148">
            <v>0</v>
          </cell>
        </row>
        <row r="3149">
          <cell r="A3149">
            <v>39646</v>
          </cell>
          <cell r="B3149">
            <v>3147</v>
          </cell>
          <cell r="D3149">
            <v>5.7123791428126598</v>
          </cell>
          <cell r="E3149">
            <v>5.3745157497424296</v>
          </cell>
          <cell r="G3149">
            <v>0</v>
          </cell>
        </row>
        <row r="3150">
          <cell r="A3150">
            <v>39647</v>
          </cell>
          <cell r="B3150">
            <v>3148</v>
          </cell>
          <cell r="D3150">
            <v>5.7123791428126598</v>
          </cell>
          <cell r="E3150">
            <v>5.3745157497424296</v>
          </cell>
          <cell r="G3150">
            <v>0</v>
          </cell>
        </row>
        <row r="3151">
          <cell r="A3151">
            <v>39650</v>
          </cell>
          <cell r="B3151">
            <v>3149</v>
          </cell>
          <cell r="D3151">
            <v>5.7123791428126598</v>
          </cell>
          <cell r="E3151">
            <v>5.3745157497424296</v>
          </cell>
          <cell r="G3151">
            <v>0</v>
          </cell>
        </row>
        <row r="3152">
          <cell r="A3152">
            <v>39651</v>
          </cell>
          <cell r="B3152">
            <v>3150</v>
          </cell>
          <cell r="D3152">
            <v>5.7123791428126598</v>
          </cell>
          <cell r="E3152">
            <v>5.3745157497424296</v>
          </cell>
          <cell r="G3152">
            <v>0</v>
          </cell>
        </row>
        <row r="3153">
          <cell r="A3153">
            <v>39652</v>
          </cell>
          <cell r="B3153">
            <v>3151</v>
          </cell>
          <cell r="D3153">
            <v>5.7123791428126598</v>
          </cell>
          <cell r="E3153">
            <v>5.3745157497424296</v>
          </cell>
          <cell r="G3153">
            <v>0</v>
          </cell>
        </row>
        <row r="3154">
          <cell r="A3154">
            <v>39653</v>
          </cell>
          <cell r="B3154">
            <v>3152</v>
          </cell>
          <cell r="D3154">
            <v>5.7123791428126598</v>
          </cell>
          <cell r="E3154">
            <v>5.3745157497424296</v>
          </cell>
          <cell r="G3154">
            <v>0</v>
          </cell>
        </row>
        <row r="3155">
          <cell r="A3155">
            <v>39654</v>
          </cell>
          <cell r="B3155">
            <v>3153</v>
          </cell>
          <cell r="D3155">
            <v>5.7123791428126598</v>
          </cell>
          <cell r="E3155">
            <v>5.3745157497424296</v>
          </cell>
          <cell r="G3155">
            <v>0</v>
          </cell>
        </row>
        <row r="3156">
          <cell r="A3156">
            <v>39657</v>
          </cell>
          <cell r="B3156">
            <v>3154</v>
          </cell>
          <cell r="D3156">
            <v>5.7123791428126598</v>
          </cell>
          <cell r="E3156">
            <v>5.3745157497424296</v>
          </cell>
          <cell r="G3156">
            <v>0</v>
          </cell>
        </row>
        <row r="3157">
          <cell r="A3157">
            <v>39658</v>
          </cell>
          <cell r="B3157">
            <v>3155</v>
          </cell>
          <cell r="D3157">
            <v>5.7123791428126598</v>
          </cell>
          <cell r="E3157">
            <v>5.3745157497424296</v>
          </cell>
          <cell r="G3157">
            <v>0</v>
          </cell>
        </row>
        <row r="3158">
          <cell r="A3158">
            <v>39659</v>
          </cell>
          <cell r="B3158">
            <v>3156</v>
          </cell>
          <cell r="D3158">
            <v>5.7123791428126598</v>
          </cell>
          <cell r="E3158">
            <v>5.3745157497424296</v>
          </cell>
          <cell r="G3158">
            <v>0</v>
          </cell>
        </row>
        <row r="3159">
          <cell r="A3159">
            <v>39660</v>
          </cell>
          <cell r="B3159">
            <v>3157</v>
          </cell>
          <cell r="D3159">
            <v>5.7123791428126598</v>
          </cell>
          <cell r="E3159">
            <v>5.3745157497424296</v>
          </cell>
          <cell r="G3159">
            <v>0</v>
          </cell>
        </row>
        <row r="3160">
          <cell r="A3160">
            <v>39661</v>
          </cell>
          <cell r="B3160">
            <v>3158</v>
          </cell>
          <cell r="D3160">
            <v>5.7123791428126598</v>
          </cell>
          <cell r="E3160">
            <v>5.3745157497424296</v>
          </cell>
          <cell r="G3160">
            <v>0</v>
          </cell>
        </row>
        <row r="3161">
          <cell r="A3161">
            <v>39664</v>
          </cell>
          <cell r="B3161">
            <v>3159</v>
          </cell>
          <cell r="D3161">
            <v>5.7123791428126598</v>
          </cell>
          <cell r="E3161">
            <v>5.3745157497424296</v>
          </cell>
          <cell r="G3161">
            <v>0</v>
          </cell>
        </row>
        <row r="3162">
          <cell r="A3162">
            <v>39665</v>
          </cell>
          <cell r="B3162">
            <v>3160</v>
          </cell>
          <cell r="D3162">
            <v>5.7123791428126598</v>
          </cell>
          <cell r="E3162">
            <v>5.3745157497424296</v>
          </cell>
          <cell r="G3162">
            <v>0</v>
          </cell>
        </row>
        <row r="3163">
          <cell r="A3163">
            <v>39666</v>
          </cell>
          <cell r="B3163">
            <v>3161</v>
          </cell>
          <cell r="D3163">
            <v>5.7123791428126598</v>
          </cell>
          <cell r="E3163">
            <v>5.3745157497424296</v>
          </cell>
          <cell r="G3163">
            <v>0</v>
          </cell>
        </row>
        <row r="3164">
          <cell r="A3164">
            <v>39667</v>
          </cell>
          <cell r="B3164">
            <v>3162</v>
          </cell>
          <cell r="D3164">
            <v>5.7123791428126598</v>
          </cell>
          <cell r="E3164">
            <v>5.3745157497424296</v>
          </cell>
          <cell r="G3164">
            <v>0</v>
          </cell>
        </row>
        <row r="3165">
          <cell r="A3165">
            <v>39668</v>
          </cell>
          <cell r="B3165">
            <v>3163</v>
          </cell>
          <cell r="D3165">
            <v>5.7123791428126598</v>
          </cell>
          <cell r="E3165">
            <v>5.3745157497424296</v>
          </cell>
          <cell r="G3165">
            <v>0</v>
          </cell>
        </row>
        <row r="3166">
          <cell r="A3166">
            <v>39671</v>
          </cell>
          <cell r="B3166">
            <v>3164</v>
          </cell>
          <cell r="D3166">
            <v>5.7123791428126598</v>
          </cell>
          <cell r="E3166">
            <v>5.3745157497424296</v>
          </cell>
          <cell r="G3166">
            <v>0</v>
          </cell>
        </row>
        <row r="3167">
          <cell r="A3167">
            <v>39672</v>
          </cell>
          <cell r="B3167">
            <v>3165</v>
          </cell>
          <cell r="D3167">
            <v>5.7123791428126598</v>
          </cell>
          <cell r="E3167">
            <v>5.3745157497424296</v>
          </cell>
          <cell r="G3167">
            <v>0</v>
          </cell>
        </row>
        <row r="3168">
          <cell r="A3168">
            <v>39673</v>
          </cell>
          <cell r="B3168">
            <v>3166</v>
          </cell>
          <cell r="D3168">
            <v>5.7123791428126598</v>
          </cell>
          <cell r="E3168">
            <v>5.3745157497424296</v>
          </cell>
          <cell r="G3168">
            <v>0</v>
          </cell>
        </row>
        <row r="3169">
          <cell r="A3169">
            <v>39674</v>
          </cell>
          <cell r="B3169">
            <v>3167</v>
          </cell>
          <cell r="D3169">
            <v>5.7123791428126598</v>
          </cell>
          <cell r="E3169">
            <v>5.3745157497424296</v>
          </cell>
          <cell r="G3169">
            <v>0</v>
          </cell>
        </row>
        <row r="3170">
          <cell r="A3170">
            <v>39675</v>
          </cell>
          <cell r="B3170">
            <v>3168</v>
          </cell>
          <cell r="D3170">
            <v>5.7123791428126598</v>
          </cell>
          <cell r="E3170">
            <v>5.3745157497424296</v>
          </cell>
          <cell r="G3170">
            <v>0</v>
          </cell>
        </row>
        <row r="3171">
          <cell r="A3171">
            <v>39678</v>
          </cell>
          <cell r="B3171">
            <v>3169</v>
          </cell>
          <cell r="D3171">
            <v>5.7123791428126598</v>
          </cell>
          <cell r="E3171">
            <v>5.3745157497424296</v>
          </cell>
          <cell r="G3171">
            <v>0</v>
          </cell>
        </row>
        <row r="3172">
          <cell r="A3172">
            <v>39679</v>
          </cell>
          <cell r="B3172">
            <v>3170</v>
          </cell>
          <cell r="D3172">
            <v>5.7123791428126598</v>
          </cell>
          <cell r="E3172">
            <v>5.3745157497424296</v>
          </cell>
          <cell r="G3172">
            <v>0</v>
          </cell>
        </row>
        <row r="3173">
          <cell r="A3173">
            <v>39680</v>
          </cell>
          <cell r="B3173">
            <v>3171</v>
          </cell>
          <cell r="D3173">
            <v>5.7123791428126598</v>
          </cell>
          <cell r="E3173">
            <v>5.3745157497424296</v>
          </cell>
          <cell r="G3173">
            <v>0</v>
          </cell>
        </row>
        <row r="3174">
          <cell r="A3174">
            <v>39681</v>
          </cell>
          <cell r="B3174">
            <v>3172</v>
          </cell>
          <cell r="D3174">
            <v>5.7123791428126598</v>
          </cell>
          <cell r="E3174">
            <v>5.3745157497424296</v>
          </cell>
          <cell r="G3174">
            <v>0</v>
          </cell>
        </row>
        <row r="3175">
          <cell r="A3175">
            <v>39682</v>
          </cell>
          <cell r="B3175">
            <v>3173</v>
          </cell>
          <cell r="D3175">
            <v>5.7123791428126598</v>
          </cell>
          <cell r="E3175">
            <v>5.3745157497424296</v>
          </cell>
          <cell r="G3175">
            <v>0</v>
          </cell>
        </row>
        <row r="3176">
          <cell r="A3176">
            <v>39685</v>
          </cell>
          <cell r="B3176">
            <v>3174</v>
          </cell>
          <cell r="D3176">
            <v>5.7123791428126598</v>
          </cell>
          <cell r="E3176">
            <v>5.3745157497424296</v>
          </cell>
          <cell r="G3176">
            <v>0</v>
          </cell>
        </row>
        <row r="3177">
          <cell r="A3177">
            <v>39686</v>
          </cell>
          <cell r="B3177">
            <v>3175</v>
          </cell>
          <cell r="D3177">
            <v>5.7123791428126598</v>
          </cell>
          <cell r="E3177">
            <v>5.3745157497424296</v>
          </cell>
          <cell r="G3177">
            <v>0</v>
          </cell>
        </row>
        <row r="3178">
          <cell r="A3178">
            <v>39687</v>
          </cell>
          <cell r="B3178">
            <v>3176</v>
          </cell>
          <cell r="D3178">
            <v>5.7123791428126598</v>
          </cell>
          <cell r="E3178">
            <v>5.3745157497424296</v>
          </cell>
          <cell r="G3178">
            <v>0</v>
          </cell>
        </row>
        <row r="3179">
          <cell r="A3179">
            <v>39688</v>
          </cell>
          <cell r="B3179">
            <v>3177</v>
          </cell>
          <cell r="D3179">
            <v>5.7123791428126598</v>
          </cell>
          <cell r="E3179">
            <v>5.3745157497424296</v>
          </cell>
          <cell r="G3179">
            <v>0</v>
          </cell>
        </row>
        <row r="3180">
          <cell r="A3180">
            <v>39689</v>
          </cell>
          <cell r="B3180">
            <v>3178</v>
          </cell>
          <cell r="D3180">
            <v>5.7123791428126598</v>
          </cell>
          <cell r="E3180">
            <v>5.3745157497424296</v>
          </cell>
          <cell r="G3180">
            <v>0</v>
          </cell>
        </row>
        <row r="3181">
          <cell r="A3181">
            <v>39692</v>
          </cell>
          <cell r="B3181">
            <v>3179</v>
          </cell>
          <cell r="D3181">
            <v>5.7123791428126598</v>
          </cell>
          <cell r="E3181">
            <v>5.3745157497424296</v>
          </cell>
          <cell r="G3181">
            <v>0</v>
          </cell>
        </row>
        <row r="3182">
          <cell r="A3182">
            <v>39693</v>
          </cell>
          <cell r="B3182">
            <v>3180</v>
          </cell>
          <cell r="D3182">
            <v>5.7123791428126598</v>
          </cell>
          <cell r="E3182">
            <v>5.3745157497424296</v>
          </cell>
          <cell r="G3182">
            <v>0</v>
          </cell>
        </row>
        <row r="3183">
          <cell r="A3183">
            <v>39694</v>
          </cell>
          <cell r="B3183">
            <v>3181</v>
          </cell>
          <cell r="D3183">
            <v>5.7123791428126598</v>
          </cell>
          <cell r="E3183">
            <v>5.3745157497424296</v>
          </cell>
          <cell r="G3183">
            <v>0</v>
          </cell>
        </row>
        <row r="3184">
          <cell r="A3184">
            <v>39695</v>
          </cell>
          <cell r="B3184">
            <v>3182</v>
          </cell>
          <cell r="D3184">
            <v>5.7123791428126598</v>
          </cell>
          <cell r="E3184">
            <v>5.3745157497424296</v>
          </cell>
          <cell r="G3184">
            <v>0</v>
          </cell>
        </row>
        <row r="3185">
          <cell r="A3185">
            <v>39696</v>
          </cell>
          <cell r="B3185">
            <v>3183</v>
          </cell>
          <cell r="D3185">
            <v>5.7123791428126598</v>
          </cell>
          <cell r="E3185">
            <v>5.3745157497424296</v>
          </cell>
          <cell r="G3185">
            <v>0</v>
          </cell>
        </row>
        <row r="3186">
          <cell r="A3186">
            <v>39699</v>
          </cell>
          <cell r="B3186">
            <v>3184</v>
          </cell>
          <cell r="D3186">
            <v>5.7123791428126598</v>
          </cell>
          <cell r="E3186">
            <v>5.3745157497424296</v>
          </cell>
          <cell r="G3186">
            <v>0</v>
          </cell>
        </row>
        <row r="3187">
          <cell r="A3187">
            <v>39700</v>
          </cell>
          <cell r="B3187">
            <v>3185</v>
          </cell>
          <cell r="D3187">
            <v>5.7123791428126598</v>
          </cell>
          <cell r="E3187">
            <v>5.3745157497424296</v>
          </cell>
          <cell r="G3187">
            <v>0</v>
          </cell>
        </row>
        <row r="3188">
          <cell r="A3188">
            <v>39701</v>
          </cell>
          <cell r="B3188">
            <v>3186</v>
          </cell>
          <cell r="D3188">
            <v>5.7123791428126598</v>
          </cell>
          <cell r="E3188">
            <v>5.3745157497424296</v>
          </cell>
          <cell r="G3188">
            <v>0</v>
          </cell>
        </row>
        <row r="3189">
          <cell r="A3189">
            <v>39702</v>
          </cell>
          <cell r="B3189">
            <v>3187</v>
          </cell>
          <cell r="D3189">
            <v>5.7123791428126598</v>
          </cell>
          <cell r="E3189">
            <v>5.3745157497424296</v>
          </cell>
          <cell r="G3189">
            <v>0</v>
          </cell>
        </row>
        <row r="3190">
          <cell r="A3190">
            <v>39703</v>
          </cell>
          <cell r="B3190">
            <v>3188</v>
          </cell>
          <cell r="D3190">
            <v>5.7123791428126598</v>
          </cell>
          <cell r="E3190">
            <v>5.3745157497424296</v>
          </cell>
          <cell r="G3190">
            <v>0</v>
          </cell>
        </row>
        <row r="3191">
          <cell r="A3191">
            <v>39706</v>
          </cell>
          <cell r="B3191">
            <v>3189</v>
          </cell>
          <cell r="D3191">
            <v>5.7123791428126598</v>
          </cell>
          <cell r="E3191">
            <v>5.3745157497424296</v>
          </cell>
          <cell r="G3191">
            <v>0</v>
          </cell>
        </row>
        <row r="3192">
          <cell r="A3192">
            <v>39707</v>
          </cell>
          <cell r="B3192">
            <v>3190</v>
          </cell>
          <cell r="D3192">
            <v>5.7123791428126598</v>
          </cell>
          <cell r="E3192">
            <v>5.3745157497424296</v>
          </cell>
          <cell r="G3192">
            <v>0</v>
          </cell>
        </row>
        <row r="3193">
          <cell r="A3193">
            <v>39708</v>
          </cell>
          <cell r="B3193">
            <v>3191</v>
          </cell>
          <cell r="D3193">
            <v>5.7123791428126598</v>
          </cell>
          <cell r="E3193">
            <v>5.3745157497424296</v>
          </cell>
          <cell r="G3193">
            <v>0</v>
          </cell>
        </row>
        <row r="3194">
          <cell r="A3194">
            <v>39709</v>
          </cell>
          <cell r="B3194">
            <v>3192</v>
          </cell>
          <cell r="D3194">
            <v>5.7123791428126598</v>
          </cell>
          <cell r="E3194">
            <v>5.3745157497424296</v>
          </cell>
          <cell r="G3194">
            <v>0</v>
          </cell>
        </row>
        <row r="3195">
          <cell r="A3195">
            <v>39710</v>
          </cell>
          <cell r="B3195">
            <v>3193</v>
          </cell>
          <cell r="D3195">
            <v>5.7123791428126598</v>
          </cell>
          <cell r="E3195">
            <v>5.3745157497424296</v>
          </cell>
          <cell r="G3195">
            <v>0</v>
          </cell>
        </row>
        <row r="3196">
          <cell r="A3196">
            <v>39713</v>
          </cell>
          <cell r="B3196">
            <v>3194</v>
          </cell>
          <cell r="D3196">
            <v>5.7123791428126598</v>
          </cell>
          <cell r="E3196">
            <v>5.3745157497424296</v>
          </cell>
          <cell r="G3196">
            <v>0</v>
          </cell>
        </row>
        <row r="3197">
          <cell r="A3197">
            <v>39714</v>
          </cell>
          <cell r="B3197">
            <v>3195</v>
          </cell>
          <cell r="D3197">
            <v>5.7123791428126598</v>
          </cell>
          <cell r="E3197">
            <v>5.3745157497424296</v>
          </cell>
          <cell r="G3197">
            <v>0</v>
          </cell>
        </row>
        <row r="3198">
          <cell r="A3198">
            <v>39715</v>
          </cell>
          <cell r="B3198">
            <v>3196</v>
          </cell>
          <cell r="D3198">
            <v>5.7123791428126598</v>
          </cell>
          <cell r="E3198">
            <v>5.3745157497424296</v>
          </cell>
          <cell r="G3198">
            <v>0</v>
          </cell>
        </row>
        <row r="3199">
          <cell r="A3199">
            <v>39716</v>
          </cell>
          <cell r="B3199">
            <v>3197</v>
          </cell>
          <cell r="D3199">
            <v>5.7123791428126598</v>
          </cell>
          <cell r="E3199">
            <v>5.3745157497424296</v>
          </cell>
          <cell r="G3199">
            <v>0</v>
          </cell>
        </row>
        <row r="3200">
          <cell r="A3200">
            <v>39717</v>
          </cell>
          <cell r="B3200">
            <v>3198</v>
          </cell>
          <cell r="D3200">
            <v>5.7123791428126598</v>
          </cell>
          <cell r="E3200">
            <v>5.3745157497424296</v>
          </cell>
          <cell r="G3200">
            <v>0</v>
          </cell>
        </row>
        <row r="3201">
          <cell r="A3201">
            <v>39720</v>
          </cell>
          <cell r="B3201">
            <v>3199</v>
          </cell>
          <cell r="D3201">
            <v>5.7123791428126598</v>
          </cell>
          <cell r="E3201">
            <v>5.3745157497424296</v>
          </cell>
          <cell r="G3201">
            <v>0</v>
          </cell>
        </row>
        <row r="3202">
          <cell r="A3202">
            <v>39721</v>
          </cell>
          <cell r="B3202">
            <v>3200</v>
          </cell>
          <cell r="D3202">
            <v>5.7123791428126598</v>
          </cell>
          <cell r="E3202">
            <v>5.3745157497424296</v>
          </cell>
          <cell r="G3202">
            <v>0</v>
          </cell>
        </row>
        <row r="3203">
          <cell r="A3203">
            <v>39722</v>
          </cell>
          <cell r="B3203">
            <v>3201</v>
          </cell>
          <cell r="D3203">
            <v>5.7123791428126598</v>
          </cell>
          <cell r="E3203">
            <v>5.3745157497424296</v>
          </cell>
          <cell r="G3203">
            <v>0</v>
          </cell>
        </row>
        <row r="3204">
          <cell r="A3204">
            <v>39723</v>
          </cell>
          <cell r="B3204">
            <v>3202</v>
          </cell>
          <cell r="D3204">
            <v>5.7123791428126598</v>
          </cell>
          <cell r="E3204">
            <v>5.3745157497424296</v>
          </cell>
          <cell r="G3204">
            <v>0</v>
          </cell>
        </row>
        <row r="3205">
          <cell r="A3205">
            <v>39724</v>
          </cell>
          <cell r="B3205">
            <v>3203</v>
          </cell>
          <cell r="D3205">
            <v>5.7123791428126598</v>
          </cell>
          <cell r="E3205">
            <v>5.3745157497424296</v>
          </cell>
          <cell r="G3205">
            <v>0</v>
          </cell>
        </row>
        <row r="3206">
          <cell r="A3206">
            <v>39727</v>
          </cell>
          <cell r="B3206">
            <v>3204</v>
          </cell>
          <cell r="D3206">
            <v>5.7123791428126598</v>
          </cell>
          <cell r="E3206">
            <v>5.3745157497424296</v>
          </cell>
          <cell r="G3206">
            <v>0</v>
          </cell>
        </row>
        <row r="3207">
          <cell r="A3207">
            <v>39728</v>
          </cell>
          <cell r="B3207">
            <v>3205</v>
          </cell>
          <cell r="D3207">
            <v>5.7123791428126598</v>
          </cell>
          <cell r="E3207">
            <v>5.3745157497424296</v>
          </cell>
          <cell r="G3207">
            <v>0</v>
          </cell>
        </row>
        <row r="3208">
          <cell r="A3208">
            <v>39729</v>
          </cell>
          <cell r="B3208">
            <v>3206</v>
          </cell>
          <cell r="D3208">
            <v>5.7123791428126598</v>
          </cell>
          <cell r="E3208">
            <v>5.3745157497424296</v>
          </cell>
          <cell r="G3208">
            <v>0</v>
          </cell>
        </row>
        <row r="3209">
          <cell r="A3209">
            <v>39730</v>
          </cell>
          <cell r="B3209">
            <v>3207</v>
          </cell>
          <cell r="D3209">
            <v>5.7123791428126598</v>
          </cell>
          <cell r="E3209">
            <v>5.3745157497424296</v>
          </cell>
          <cell r="G3209">
            <v>0</v>
          </cell>
        </row>
        <row r="3210">
          <cell r="A3210">
            <v>39731</v>
          </cell>
          <cell r="B3210">
            <v>3208</v>
          </cell>
          <cell r="D3210">
            <v>5.7123791428126598</v>
          </cell>
          <cell r="E3210">
            <v>5.3745157497424296</v>
          </cell>
          <cell r="G3210">
            <v>0</v>
          </cell>
        </row>
        <row r="3211">
          <cell r="A3211">
            <v>39734</v>
          </cell>
          <cell r="B3211">
            <v>3209</v>
          </cell>
          <cell r="D3211">
            <v>5.7123791428126598</v>
          </cell>
          <cell r="E3211">
            <v>5.3745157497424296</v>
          </cell>
          <cell r="G3211">
            <v>0</v>
          </cell>
        </row>
        <row r="3212">
          <cell r="A3212">
            <v>39735</v>
          </cell>
          <cell r="B3212">
            <v>3210</v>
          </cell>
          <cell r="D3212">
            <v>5.7123791428126598</v>
          </cell>
          <cell r="E3212">
            <v>5.3745157497424296</v>
          </cell>
          <cell r="G3212">
            <v>0</v>
          </cell>
        </row>
        <row r="3213">
          <cell r="A3213">
            <v>39736</v>
          </cell>
          <cell r="B3213">
            <v>3211</v>
          </cell>
          <cell r="D3213">
            <v>5.7123791428126598</v>
          </cell>
          <cell r="E3213">
            <v>5.3745157497424296</v>
          </cell>
          <cell r="G3213">
            <v>0</v>
          </cell>
        </row>
        <row r="3214">
          <cell r="A3214">
            <v>39737</v>
          </cell>
          <cell r="B3214">
            <v>3212</v>
          </cell>
          <cell r="D3214">
            <v>5.7123791428126598</v>
          </cell>
          <cell r="E3214">
            <v>5.3745157497424296</v>
          </cell>
          <cell r="G3214">
            <v>0</v>
          </cell>
        </row>
        <row r="3215">
          <cell r="A3215">
            <v>39738</v>
          </cell>
          <cell r="B3215">
            <v>3213</v>
          </cell>
          <cell r="D3215">
            <v>5.7123791428126598</v>
          </cell>
          <cell r="E3215">
            <v>5.3745157497424296</v>
          </cell>
          <cell r="G3215">
            <v>0</v>
          </cell>
        </row>
        <row r="3216">
          <cell r="A3216">
            <v>39741</v>
          </cell>
          <cell r="B3216">
            <v>3214</v>
          </cell>
          <cell r="D3216">
            <v>5.7123791428126598</v>
          </cell>
          <cell r="E3216">
            <v>5.3745157497424296</v>
          </cell>
          <cell r="G3216">
            <v>0</v>
          </cell>
        </row>
        <row r="3217">
          <cell r="A3217">
            <v>39742</v>
          </cell>
          <cell r="B3217">
            <v>3215</v>
          </cell>
          <cell r="D3217">
            <v>5.7123791428126598</v>
          </cell>
          <cell r="E3217">
            <v>5.3745157497424296</v>
          </cell>
          <cell r="G3217">
            <v>0</v>
          </cell>
        </row>
        <row r="3218">
          <cell r="A3218">
            <v>39743</v>
          </cell>
          <cell r="B3218">
            <v>3216</v>
          </cell>
          <cell r="D3218">
            <v>5.7123791428126598</v>
          </cell>
          <cell r="E3218">
            <v>5.3745157497424296</v>
          </cell>
          <cell r="G3218">
            <v>0</v>
          </cell>
        </row>
        <row r="3219">
          <cell r="A3219">
            <v>39744</v>
          </cell>
          <cell r="B3219">
            <v>3217</v>
          </cell>
          <cell r="D3219">
            <v>5.7123791428126598</v>
          </cell>
          <cell r="E3219">
            <v>5.3745157497424296</v>
          </cell>
          <cell r="G3219">
            <v>0</v>
          </cell>
        </row>
        <row r="3220">
          <cell r="A3220">
            <v>39745</v>
          </cell>
          <cell r="B3220">
            <v>3218</v>
          </cell>
          <cell r="D3220">
            <v>5.7123791428126598</v>
          </cell>
          <cell r="E3220">
            <v>5.3745157497424296</v>
          </cell>
          <cell r="G3220">
            <v>0</v>
          </cell>
        </row>
        <row r="3221">
          <cell r="A3221">
            <v>39748</v>
          </cell>
          <cell r="B3221">
            <v>3219</v>
          </cell>
          <cell r="D3221">
            <v>5.7123791428126598</v>
          </cell>
          <cell r="E3221">
            <v>5.3745157497424296</v>
          </cell>
          <cell r="G3221">
            <v>0</v>
          </cell>
        </row>
        <row r="3222">
          <cell r="A3222">
            <v>39749</v>
          </cell>
          <cell r="B3222">
            <v>3220</v>
          </cell>
          <cell r="D3222">
            <v>5.7123791428126598</v>
          </cell>
          <cell r="E3222">
            <v>5.3745157497424296</v>
          </cell>
          <cell r="G3222">
            <v>0</v>
          </cell>
        </row>
        <row r="3223">
          <cell r="A3223">
            <v>39750</v>
          </cell>
          <cell r="B3223">
            <v>3221</v>
          </cell>
          <cell r="D3223">
            <v>5.7123791428126598</v>
          </cell>
          <cell r="E3223">
            <v>5.3745157497424296</v>
          </cell>
          <cell r="G3223">
            <v>0</v>
          </cell>
        </row>
        <row r="3224">
          <cell r="A3224">
            <v>39751</v>
          </cell>
          <cell r="B3224">
            <v>3222</v>
          </cell>
          <cell r="D3224">
            <v>5.7123791428126598</v>
          </cell>
          <cell r="E3224">
            <v>5.3745157497424296</v>
          </cell>
          <cell r="G3224">
            <v>0</v>
          </cell>
        </row>
        <row r="3225">
          <cell r="A3225">
            <v>39752</v>
          </cell>
          <cell r="B3225">
            <v>3223</v>
          </cell>
          <cell r="D3225">
            <v>5.7123791428126598</v>
          </cell>
          <cell r="E3225">
            <v>5.3745157497424296</v>
          </cell>
          <cell r="G3225">
            <v>0</v>
          </cell>
        </row>
        <row r="3226">
          <cell r="A3226">
            <v>39755</v>
          </cell>
          <cell r="B3226">
            <v>3224</v>
          </cell>
          <cell r="D3226">
            <v>5.7123791428126598</v>
          </cell>
          <cell r="E3226">
            <v>5.3745157497424296</v>
          </cell>
          <cell r="G3226">
            <v>0</v>
          </cell>
        </row>
        <row r="3227">
          <cell r="A3227">
            <v>39756</v>
          </cell>
          <cell r="B3227">
            <v>3225</v>
          </cell>
          <cell r="D3227">
            <v>5.7123791428126598</v>
          </cell>
          <cell r="E3227">
            <v>5.3745157497424296</v>
          </cell>
          <cell r="G3227">
            <v>0</v>
          </cell>
        </row>
        <row r="3228">
          <cell r="A3228">
            <v>39757</v>
          </cell>
          <cell r="B3228">
            <v>3226</v>
          </cell>
          <cell r="D3228">
            <v>5.7123791428126598</v>
          </cell>
          <cell r="E3228">
            <v>5.3745157497424296</v>
          </cell>
          <cell r="G3228">
            <v>0</v>
          </cell>
        </row>
        <row r="3229">
          <cell r="A3229">
            <v>39758</v>
          </cell>
          <cell r="B3229">
            <v>3227</v>
          </cell>
          <cell r="D3229">
            <v>5.7123791428126598</v>
          </cell>
          <cell r="E3229">
            <v>5.3745157497424296</v>
          </cell>
          <cell r="G3229">
            <v>0</v>
          </cell>
        </row>
        <row r="3230">
          <cell r="A3230">
            <v>39759</v>
          </cell>
          <cell r="B3230">
            <v>3228</v>
          </cell>
          <cell r="D3230">
            <v>5.7123791428126598</v>
          </cell>
          <cell r="E3230">
            <v>5.3745157497424296</v>
          </cell>
          <cell r="G3230">
            <v>0</v>
          </cell>
        </row>
        <row r="3231">
          <cell r="A3231">
            <v>39762</v>
          </cell>
          <cell r="B3231">
            <v>3229</v>
          </cell>
          <cell r="D3231">
            <v>5.7123791428126598</v>
          </cell>
          <cell r="E3231">
            <v>5.3745157497424296</v>
          </cell>
          <cell r="G3231">
            <v>0</v>
          </cell>
        </row>
        <row r="3232">
          <cell r="A3232">
            <v>39763</v>
          </cell>
          <cell r="B3232">
            <v>3230</v>
          </cell>
          <cell r="D3232">
            <v>5.7123791428126598</v>
          </cell>
          <cell r="E3232">
            <v>5.3745157497424296</v>
          </cell>
          <cell r="G3232">
            <v>0</v>
          </cell>
        </row>
        <row r="3233">
          <cell r="A3233">
            <v>39764</v>
          </cell>
          <cell r="B3233">
            <v>3231</v>
          </cell>
          <cell r="D3233">
            <v>5.7123791428126598</v>
          </cell>
          <cell r="E3233">
            <v>5.3745157497424296</v>
          </cell>
          <cell r="G3233">
            <v>0</v>
          </cell>
        </row>
        <row r="3234">
          <cell r="A3234">
            <v>39765</v>
          </cell>
          <cell r="B3234">
            <v>3232</v>
          </cell>
          <cell r="D3234">
            <v>5.7123791428126598</v>
          </cell>
          <cell r="E3234">
            <v>5.3745157497424296</v>
          </cell>
          <cell r="G3234">
            <v>0</v>
          </cell>
        </row>
        <row r="3235">
          <cell r="A3235">
            <v>39766</v>
          </cell>
          <cell r="B3235">
            <v>3233</v>
          </cell>
          <cell r="D3235">
            <v>5.7123791428126598</v>
          </cell>
          <cell r="E3235">
            <v>5.3745157497424296</v>
          </cell>
          <cell r="G3235">
            <v>0</v>
          </cell>
        </row>
        <row r="3236">
          <cell r="A3236">
            <v>39769</v>
          </cell>
          <cell r="B3236">
            <v>3234</v>
          </cell>
          <cell r="D3236">
            <v>5.7123791428126598</v>
          </cell>
          <cell r="E3236">
            <v>5.3745157497424296</v>
          </cell>
          <cell r="G3236">
            <v>0</v>
          </cell>
        </row>
        <row r="3237">
          <cell r="A3237">
            <v>39770</v>
          </cell>
          <cell r="B3237">
            <v>3235</v>
          </cell>
          <cell r="D3237">
            <v>5.7123791428126598</v>
          </cell>
          <cell r="E3237">
            <v>5.3745157497424296</v>
          </cell>
          <cell r="G3237">
            <v>0</v>
          </cell>
        </row>
        <row r="3238">
          <cell r="A3238">
            <v>39771</v>
          </cell>
          <cell r="B3238">
            <v>3236</v>
          </cell>
          <cell r="D3238">
            <v>5.7123791428126598</v>
          </cell>
          <cell r="E3238">
            <v>5.3745157497424296</v>
          </cell>
          <cell r="G3238">
            <v>0</v>
          </cell>
        </row>
        <row r="3239">
          <cell r="A3239">
            <v>39772</v>
          </cell>
          <cell r="B3239">
            <v>3237</v>
          </cell>
          <cell r="D3239">
            <v>5.7123791428126598</v>
          </cell>
          <cell r="E3239">
            <v>5.3745157497424296</v>
          </cell>
          <cell r="G3239">
            <v>0</v>
          </cell>
        </row>
        <row r="3240">
          <cell r="A3240">
            <v>39773</v>
          </cell>
          <cell r="B3240">
            <v>3238</v>
          </cell>
          <cell r="D3240">
            <v>5.7123791428126598</v>
          </cell>
          <cell r="E3240">
            <v>5.3745157497424296</v>
          </cell>
          <cell r="G3240">
            <v>0</v>
          </cell>
        </row>
        <row r="3241">
          <cell r="A3241">
            <v>39776</v>
          </cell>
          <cell r="B3241">
            <v>3239</v>
          </cell>
          <cell r="D3241">
            <v>5.7123791428126598</v>
          </cell>
          <cell r="E3241">
            <v>5.3745157497424296</v>
          </cell>
          <cell r="G3241">
            <v>0</v>
          </cell>
        </row>
        <row r="3242">
          <cell r="A3242">
            <v>39777</v>
          </cell>
          <cell r="B3242">
            <v>3240</v>
          </cell>
          <cell r="D3242">
            <v>5.7123791428126598</v>
          </cell>
          <cell r="E3242">
            <v>5.3745157497424296</v>
          </cell>
          <cell r="G3242">
            <v>0</v>
          </cell>
        </row>
        <row r="3243">
          <cell r="A3243">
            <v>39778</v>
          </cell>
          <cell r="B3243">
            <v>3241</v>
          </cell>
          <cell r="D3243">
            <v>5.7123791428126598</v>
          </cell>
          <cell r="E3243">
            <v>5.3745157497424296</v>
          </cell>
          <cell r="G3243">
            <v>0</v>
          </cell>
        </row>
        <row r="3244">
          <cell r="A3244">
            <v>39779</v>
          </cell>
          <cell r="B3244">
            <v>3242</v>
          </cell>
          <cell r="D3244">
            <v>5.7123791428126598</v>
          </cell>
          <cell r="E3244">
            <v>5.3745157497424296</v>
          </cell>
          <cell r="G3244">
            <v>0</v>
          </cell>
        </row>
        <row r="3245">
          <cell r="A3245">
            <v>39780</v>
          </cell>
          <cell r="B3245">
            <v>3243</v>
          </cell>
          <cell r="D3245">
            <v>5.7123791428126598</v>
          </cell>
          <cell r="E3245">
            <v>5.3745157497424296</v>
          </cell>
          <cell r="G3245">
            <v>0</v>
          </cell>
        </row>
        <row r="3246">
          <cell r="A3246">
            <v>39783</v>
          </cell>
          <cell r="B3246">
            <v>3244</v>
          </cell>
          <cell r="D3246">
            <v>5.7123791428126598</v>
          </cell>
          <cell r="E3246">
            <v>5.3745157497424296</v>
          </cell>
          <cell r="G3246">
            <v>0</v>
          </cell>
        </row>
        <row r="3247">
          <cell r="A3247">
            <v>39784</v>
          </cell>
          <cell r="B3247">
            <v>3245</v>
          </cell>
          <cell r="D3247">
            <v>5.7123791428126598</v>
          </cell>
          <cell r="E3247">
            <v>5.3745157497424296</v>
          </cell>
          <cell r="G3247">
            <v>0</v>
          </cell>
        </row>
        <row r="3248">
          <cell r="A3248">
            <v>39785</v>
          </cell>
          <cell r="B3248">
            <v>3246</v>
          </cell>
          <cell r="D3248">
            <v>5.7123791428126598</v>
          </cell>
          <cell r="E3248">
            <v>5.3745157497424296</v>
          </cell>
          <cell r="G3248">
            <v>0</v>
          </cell>
        </row>
        <row r="3249">
          <cell r="A3249">
            <v>39786</v>
          </cell>
          <cell r="B3249">
            <v>3247</v>
          </cell>
          <cell r="D3249">
            <v>5.7123791428126598</v>
          </cell>
          <cell r="E3249">
            <v>5.3745157497424296</v>
          </cell>
          <cell r="G3249">
            <v>0</v>
          </cell>
        </row>
        <row r="3250">
          <cell r="A3250">
            <v>39787</v>
          </cell>
          <cell r="B3250">
            <v>3248</v>
          </cell>
          <cell r="D3250">
            <v>5.7123791428126598</v>
          </cell>
          <cell r="E3250">
            <v>5.3745157497424296</v>
          </cell>
          <cell r="G3250">
            <v>0</v>
          </cell>
        </row>
        <row r="3251">
          <cell r="A3251">
            <v>39790</v>
          </cell>
          <cell r="B3251">
            <v>3249</v>
          </cell>
          <cell r="D3251">
            <v>5.7123791428126598</v>
          </cell>
          <cell r="E3251">
            <v>5.3745157497424296</v>
          </cell>
          <cell r="G3251">
            <v>0</v>
          </cell>
        </row>
        <row r="3252">
          <cell r="A3252">
            <v>39791</v>
          </cell>
          <cell r="B3252">
            <v>3250</v>
          </cell>
          <cell r="D3252">
            <v>5.7123791428126598</v>
          </cell>
          <cell r="E3252">
            <v>5.3745157497424296</v>
          </cell>
          <cell r="G3252">
            <v>0</v>
          </cell>
        </row>
        <row r="3253">
          <cell r="A3253">
            <v>39792</v>
          </cell>
          <cell r="B3253">
            <v>3251</v>
          </cell>
          <cell r="D3253">
            <v>5.7123791428126598</v>
          </cell>
          <cell r="E3253">
            <v>5.3745157497424296</v>
          </cell>
          <cell r="G3253">
            <v>0</v>
          </cell>
        </row>
        <row r="3254">
          <cell r="A3254">
            <v>39793</v>
          </cell>
          <cell r="B3254">
            <v>3252</v>
          </cell>
          <cell r="D3254">
            <v>5.7123791428126598</v>
          </cell>
          <cell r="E3254">
            <v>5.3745157497424296</v>
          </cell>
          <cell r="G3254">
            <v>0</v>
          </cell>
        </row>
        <row r="3255">
          <cell r="A3255">
            <v>39794</v>
          </cell>
          <cell r="B3255">
            <v>3253</v>
          </cell>
          <cell r="D3255">
            <v>5.7123791428126598</v>
          </cell>
          <cell r="E3255">
            <v>5.3745157497424296</v>
          </cell>
          <cell r="G3255">
            <v>0</v>
          </cell>
        </row>
        <row r="3256">
          <cell r="A3256">
            <v>39797</v>
          </cell>
          <cell r="B3256">
            <v>3254</v>
          </cell>
          <cell r="D3256">
            <v>5.7123791428126598</v>
          </cell>
          <cell r="E3256">
            <v>5.3745157497424296</v>
          </cell>
          <cell r="G3256">
            <v>0</v>
          </cell>
        </row>
        <row r="3257">
          <cell r="A3257">
            <v>39798</v>
          </cell>
          <cell r="B3257">
            <v>3255</v>
          </cell>
          <cell r="D3257">
            <v>5.7123791428126598</v>
          </cell>
          <cell r="E3257">
            <v>5.3745157497424296</v>
          </cell>
          <cell r="G3257">
            <v>0</v>
          </cell>
        </row>
        <row r="3258">
          <cell r="A3258">
            <v>39799</v>
          </cell>
          <cell r="B3258">
            <v>3256</v>
          </cell>
          <cell r="D3258">
            <v>5.7123791428126598</v>
          </cell>
          <cell r="E3258">
            <v>5.3745157497424296</v>
          </cell>
          <cell r="G3258">
            <v>0</v>
          </cell>
        </row>
        <row r="3259">
          <cell r="A3259">
            <v>39800</v>
          </cell>
          <cell r="B3259">
            <v>3257</v>
          </cell>
          <cell r="D3259">
            <v>5.7123791428126598</v>
          </cell>
          <cell r="E3259">
            <v>5.3745157497424296</v>
          </cell>
          <cell r="G3259">
            <v>0</v>
          </cell>
        </row>
        <row r="3260">
          <cell r="A3260">
            <v>39801</v>
          </cell>
          <cell r="B3260">
            <v>3258</v>
          </cell>
          <cell r="D3260">
            <v>5.7123791428126598</v>
          </cell>
          <cell r="E3260">
            <v>5.3745157497424296</v>
          </cell>
          <cell r="G3260">
            <v>0</v>
          </cell>
        </row>
        <row r="3261">
          <cell r="A3261">
            <v>39804</v>
          </cell>
          <cell r="B3261">
            <v>3259</v>
          </cell>
          <cell r="D3261">
            <v>5.7123791428126598</v>
          </cell>
          <cell r="E3261">
            <v>5.3745157497424296</v>
          </cell>
          <cell r="G3261">
            <v>0</v>
          </cell>
        </row>
        <row r="3262">
          <cell r="A3262">
            <v>39805</v>
          </cell>
          <cell r="B3262">
            <v>3260</v>
          </cell>
          <cell r="D3262">
            <v>5.7123791428126598</v>
          </cell>
          <cell r="E3262">
            <v>5.3745157497424296</v>
          </cell>
          <cell r="G3262">
            <v>0</v>
          </cell>
        </row>
        <row r="3263">
          <cell r="A3263">
            <v>39806</v>
          </cell>
          <cell r="B3263">
            <v>3261</v>
          </cell>
          <cell r="D3263">
            <v>5.7123791428126598</v>
          </cell>
          <cell r="E3263">
            <v>5.3745157497424296</v>
          </cell>
          <cell r="G3263">
            <v>0</v>
          </cell>
        </row>
        <row r="3264">
          <cell r="A3264">
            <v>39808</v>
          </cell>
          <cell r="B3264">
            <v>3262</v>
          </cell>
          <cell r="D3264">
            <v>5.7123791428126598</v>
          </cell>
          <cell r="E3264">
            <v>5.3745157497424296</v>
          </cell>
          <cell r="G3264">
            <v>0</v>
          </cell>
        </row>
        <row r="3265">
          <cell r="A3265">
            <v>39811</v>
          </cell>
          <cell r="B3265">
            <v>3263</v>
          </cell>
          <cell r="D3265">
            <v>5.7123791428126598</v>
          </cell>
          <cell r="E3265">
            <v>5.3745157497424296</v>
          </cell>
          <cell r="G3265">
            <v>0</v>
          </cell>
        </row>
        <row r="3266">
          <cell r="A3266">
            <v>39812</v>
          </cell>
          <cell r="B3266">
            <v>3264</v>
          </cell>
          <cell r="D3266">
            <v>5.7123791428126598</v>
          </cell>
          <cell r="E3266">
            <v>5.3745157497424296</v>
          </cell>
          <cell r="G3266">
            <v>0</v>
          </cell>
        </row>
        <row r="3267">
          <cell r="A3267">
            <v>39813</v>
          </cell>
          <cell r="B3267">
            <v>3265</v>
          </cell>
          <cell r="D3267">
            <v>5.7123791428126598</v>
          </cell>
          <cell r="E3267">
            <v>5.3745157497424296</v>
          </cell>
          <cell r="G3267">
            <v>0</v>
          </cell>
        </row>
        <row r="3268">
          <cell r="A3268">
            <v>39815</v>
          </cell>
          <cell r="B3268">
            <v>3266</v>
          </cell>
          <cell r="D3268">
            <v>5.7123791428126598</v>
          </cell>
          <cell r="E3268">
            <v>5.3745157497424296</v>
          </cell>
          <cell r="G3268">
            <v>0</v>
          </cell>
        </row>
        <row r="3269">
          <cell r="A3269">
            <v>39818</v>
          </cell>
          <cell r="B3269">
            <v>3267</v>
          </cell>
          <cell r="D3269">
            <v>5.7123791428126598</v>
          </cell>
          <cell r="E3269">
            <v>5.3745157497424296</v>
          </cell>
          <cell r="G3269">
            <v>0</v>
          </cell>
        </row>
        <row r="3270">
          <cell r="A3270">
            <v>39819</v>
          </cell>
          <cell r="B3270">
            <v>3268</v>
          </cell>
          <cell r="D3270">
            <v>5.7123791428126598</v>
          </cell>
          <cell r="E3270">
            <v>5.3745157497424296</v>
          </cell>
          <cell r="G3270">
            <v>0</v>
          </cell>
        </row>
        <row r="3271">
          <cell r="A3271">
            <v>39820</v>
          </cell>
          <cell r="B3271">
            <v>3269</v>
          </cell>
          <cell r="D3271">
            <v>5.7123791428126598</v>
          </cell>
          <cell r="E3271">
            <v>5.3745157497424296</v>
          </cell>
          <cell r="G3271">
            <v>0</v>
          </cell>
        </row>
        <row r="3272">
          <cell r="A3272">
            <v>39821</v>
          </cell>
          <cell r="B3272">
            <v>3270</v>
          </cell>
          <cell r="D3272">
            <v>5.7123791428126598</v>
          </cell>
          <cell r="E3272">
            <v>5.3745157497424296</v>
          </cell>
          <cell r="G3272">
            <v>0</v>
          </cell>
        </row>
        <row r="3273">
          <cell r="A3273">
            <v>39822</v>
          </cell>
          <cell r="B3273">
            <v>3271</v>
          </cell>
          <cell r="D3273">
            <v>5.7123791428126598</v>
          </cell>
          <cell r="E3273">
            <v>5.3745157497424296</v>
          </cell>
          <cell r="G3273">
            <v>0</v>
          </cell>
        </row>
        <row r="3274">
          <cell r="A3274">
            <v>39825</v>
          </cell>
          <cell r="B3274">
            <v>3272</v>
          </cell>
          <cell r="D3274">
            <v>5.7123791428126598</v>
          </cell>
          <cell r="E3274">
            <v>5.3745157497424296</v>
          </cell>
          <cell r="G3274">
            <v>0</v>
          </cell>
        </row>
        <row r="3275">
          <cell r="A3275">
            <v>39826</v>
          </cell>
          <cell r="B3275">
            <v>3273</v>
          </cell>
          <cell r="D3275">
            <v>5.7123791428126598</v>
          </cell>
          <cell r="E3275">
            <v>5.3745157497424296</v>
          </cell>
          <cell r="G3275">
            <v>0</v>
          </cell>
        </row>
        <row r="3276">
          <cell r="A3276">
            <v>39827</v>
          </cell>
          <cell r="B3276">
            <v>3274</v>
          </cell>
          <cell r="D3276">
            <v>5.7123791428126598</v>
          </cell>
          <cell r="E3276">
            <v>5.3745157497424296</v>
          </cell>
          <cell r="G3276">
            <v>0</v>
          </cell>
        </row>
        <row r="3277">
          <cell r="A3277">
            <v>39828</v>
          </cell>
          <cell r="B3277">
            <v>3275</v>
          </cell>
          <cell r="D3277">
            <v>5.7123791428126598</v>
          </cell>
          <cell r="E3277">
            <v>5.3745157497424296</v>
          </cell>
          <cell r="G3277">
            <v>0</v>
          </cell>
        </row>
        <row r="3278">
          <cell r="A3278">
            <v>39829</v>
          </cell>
          <cell r="B3278">
            <v>3276</v>
          </cell>
          <cell r="D3278">
            <v>5.7123791428126598</v>
          </cell>
          <cell r="E3278">
            <v>5.3745157497424296</v>
          </cell>
          <cell r="G3278">
            <v>0</v>
          </cell>
        </row>
        <row r="3279">
          <cell r="A3279">
            <v>39832</v>
          </cell>
          <cell r="B3279">
            <v>3277</v>
          </cell>
          <cell r="D3279">
            <v>5.7123791428126598</v>
          </cell>
          <cell r="E3279">
            <v>5.3745157497424296</v>
          </cell>
          <cell r="G3279">
            <v>0</v>
          </cell>
        </row>
        <row r="3280">
          <cell r="A3280">
            <v>39833</v>
          </cell>
          <cell r="B3280">
            <v>3278</v>
          </cell>
          <cell r="D3280">
            <v>5.7123791428126598</v>
          </cell>
          <cell r="E3280">
            <v>5.3745157497424296</v>
          </cell>
          <cell r="G3280">
            <v>0</v>
          </cell>
        </row>
        <row r="3281">
          <cell r="A3281">
            <v>39834</v>
          </cell>
          <cell r="B3281">
            <v>3279</v>
          </cell>
          <cell r="D3281">
            <v>5.7123791428126598</v>
          </cell>
          <cell r="E3281">
            <v>5.3745157497424296</v>
          </cell>
          <cell r="G3281">
            <v>0</v>
          </cell>
        </row>
        <row r="3282">
          <cell r="A3282">
            <v>39835</v>
          </cell>
          <cell r="B3282">
            <v>3280</v>
          </cell>
          <cell r="D3282">
            <v>5.7123791428126598</v>
          </cell>
          <cell r="E3282">
            <v>5.3745157497424296</v>
          </cell>
          <cell r="G3282">
            <v>0</v>
          </cell>
        </row>
        <row r="3283">
          <cell r="A3283">
            <v>39836</v>
          </cell>
          <cell r="B3283">
            <v>3281</v>
          </cell>
          <cell r="D3283">
            <v>5.7123791428126598</v>
          </cell>
          <cell r="E3283">
            <v>5.3745157497424296</v>
          </cell>
          <cell r="G3283">
            <v>0</v>
          </cell>
        </row>
        <row r="3284">
          <cell r="A3284">
            <v>39839</v>
          </cell>
          <cell r="B3284">
            <v>3282</v>
          </cell>
          <cell r="D3284">
            <v>5.7123791428126598</v>
          </cell>
          <cell r="E3284">
            <v>5.3745157497424296</v>
          </cell>
          <cell r="G3284">
            <v>0</v>
          </cell>
        </row>
        <row r="3285">
          <cell r="A3285">
            <v>39840</v>
          </cell>
          <cell r="B3285">
            <v>3283</v>
          </cell>
          <cell r="D3285">
            <v>5.7123791428126598</v>
          </cell>
          <cell r="E3285">
            <v>5.3745157497424296</v>
          </cell>
          <cell r="G3285">
            <v>0</v>
          </cell>
        </row>
        <row r="3286">
          <cell r="A3286">
            <v>39841</v>
          </cell>
          <cell r="B3286">
            <v>3284</v>
          </cell>
          <cell r="D3286">
            <v>5.7123791428126598</v>
          </cell>
          <cell r="E3286">
            <v>5.3745157497424296</v>
          </cell>
          <cell r="G3286">
            <v>0</v>
          </cell>
        </row>
        <row r="3287">
          <cell r="A3287">
            <v>39842</v>
          </cell>
          <cell r="B3287">
            <v>3285</v>
          </cell>
          <cell r="D3287">
            <v>5.7123791428126598</v>
          </cell>
          <cell r="E3287">
            <v>5.3745157497424296</v>
          </cell>
          <cell r="G3287">
            <v>0</v>
          </cell>
        </row>
        <row r="3288">
          <cell r="A3288">
            <v>39843</v>
          </cell>
          <cell r="B3288">
            <v>3286</v>
          </cell>
          <cell r="D3288">
            <v>5.7123791428126598</v>
          </cell>
          <cell r="E3288">
            <v>5.3745157497424296</v>
          </cell>
          <cell r="G3288">
            <v>0</v>
          </cell>
        </row>
        <row r="3289">
          <cell r="A3289">
            <v>39846</v>
          </cell>
          <cell r="B3289">
            <v>3287</v>
          </cell>
          <cell r="D3289">
            <v>5.7123791428126598</v>
          </cell>
          <cell r="E3289">
            <v>5.3745157497424296</v>
          </cell>
          <cell r="G3289">
            <v>0</v>
          </cell>
        </row>
        <row r="3290">
          <cell r="A3290">
            <v>39847</v>
          </cell>
          <cell r="B3290">
            <v>3288</v>
          </cell>
          <cell r="D3290">
            <v>5.7123791428126598</v>
          </cell>
          <cell r="E3290">
            <v>5.3745157497424296</v>
          </cell>
          <cell r="G3290">
            <v>0</v>
          </cell>
        </row>
        <row r="3291">
          <cell r="A3291">
            <v>39848</v>
          </cell>
          <cell r="B3291">
            <v>3289</v>
          </cell>
          <cell r="D3291">
            <v>5.7123791428126598</v>
          </cell>
          <cell r="E3291">
            <v>5.3745157497424296</v>
          </cell>
          <cell r="G3291">
            <v>0</v>
          </cell>
        </row>
        <row r="3292">
          <cell r="A3292">
            <v>39849</v>
          </cell>
          <cell r="B3292">
            <v>3290</v>
          </cell>
          <cell r="D3292">
            <v>5.7123791428126598</v>
          </cell>
          <cell r="E3292">
            <v>5.3745157497424296</v>
          </cell>
          <cell r="G3292">
            <v>0</v>
          </cell>
        </row>
        <row r="3293">
          <cell r="A3293">
            <v>39850</v>
          </cell>
          <cell r="B3293">
            <v>3291</v>
          </cell>
          <cell r="D3293">
            <v>5.7123791428126598</v>
          </cell>
          <cell r="E3293">
            <v>5.3745157497424296</v>
          </cell>
          <cell r="G3293">
            <v>0</v>
          </cell>
        </row>
        <row r="3294">
          <cell r="A3294">
            <v>39853</v>
          </cell>
          <cell r="B3294">
            <v>3292</v>
          </cell>
          <cell r="D3294">
            <v>5.7123791428126598</v>
          </cell>
          <cell r="E3294">
            <v>5.3745157497424296</v>
          </cell>
          <cell r="G3294">
            <v>0</v>
          </cell>
        </row>
        <row r="3295">
          <cell r="A3295">
            <v>39854</v>
          </cell>
          <cell r="B3295">
            <v>3293</v>
          </cell>
          <cell r="D3295">
            <v>5.7123791428126598</v>
          </cell>
          <cell r="E3295">
            <v>5.3745157497424296</v>
          </cell>
          <cell r="G3295">
            <v>0</v>
          </cell>
        </row>
        <row r="3296">
          <cell r="A3296">
            <v>39855</v>
          </cell>
          <cell r="B3296">
            <v>3294</v>
          </cell>
          <cell r="D3296">
            <v>5.7123791428126598</v>
          </cell>
          <cell r="E3296">
            <v>5.3745157497424296</v>
          </cell>
          <cell r="G3296">
            <v>0</v>
          </cell>
        </row>
        <row r="3297">
          <cell r="A3297">
            <v>39856</v>
          </cell>
          <cell r="B3297">
            <v>3295</v>
          </cell>
          <cell r="D3297">
            <v>5.7123791428126598</v>
          </cell>
          <cell r="E3297">
            <v>5.3745157497424296</v>
          </cell>
          <cell r="G3297">
            <v>0</v>
          </cell>
        </row>
        <row r="3298">
          <cell r="A3298">
            <v>39857</v>
          </cell>
          <cell r="B3298">
            <v>3296</v>
          </cell>
          <cell r="D3298">
            <v>5.7123791428126598</v>
          </cell>
          <cell r="E3298">
            <v>5.3745157497424296</v>
          </cell>
          <cell r="G3298">
            <v>0</v>
          </cell>
        </row>
        <row r="3299">
          <cell r="A3299">
            <v>39860</v>
          </cell>
          <cell r="B3299">
            <v>3297</v>
          </cell>
          <cell r="D3299">
            <v>5.7123791428126598</v>
          </cell>
          <cell r="E3299">
            <v>5.3745157497424296</v>
          </cell>
          <cell r="G3299">
            <v>0</v>
          </cell>
        </row>
        <row r="3300">
          <cell r="A3300">
            <v>39861</v>
          </cell>
          <cell r="B3300">
            <v>3298</v>
          </cell>
          <cell r="D3300">
            <v>5.7123791428126598</v>
          </cell>
          <cell r="E3300">
            <v>5.3745157497424296</v>
          </cell>
          <cell r="G3300">
            <v>0</v>
          </cell>
        </row>
        <row r="3301">
          <cell r="A3301">
            <v>39862</v>
          </cell>
          <cell r="B3301">
            <v>3299</v>
          </cell>
          <cell r="D3301">
            <v>5.7123791428126598</v>
          </cell>
          <cell r="E3301">
            <v>5.3745157497424296</v>
          </cell>
          <cell r="G3301">
            <v>0</v>
          </cell>
        </row>
        <row r="3302">
          <cell r="A3302">
            <v>39863</v>
          </cell>
          <cell r="B3302">
            <v>3300</v>
          </cell>
          <cell r="D3302">
            <v>5.7123791428126598</v>
          </cell>
          <cell r="E3302">
            <v>5.3745157497424296</v>
          </cell>
          <cell r="G3302">
            <v>0</v>
          </cell>
        </row>
        <row r="3303">
          <cell r="A3303">
            <v>39864</v>
          </cell>
          <cell r="B3303">
            <v>3301</v>
          </cell>
          <cell r="D3303">
            <v>5.7123791428126598</v>
          </cell>
          <cell r="E3303">
            <v>5.3745157497424296</v>
          </cell>
          <cell r="G3303">
            <v>0</v>
          </cell>
        </row>
        <row r="3304">
          <cell r="A3304">
            <v>39869</v>
          </cell>
          <cell r="B3304">
            <v>3302</v>
          </cell>
          <cell r="D3304">
            <v>5.7123791428126598</v>
          </cell>
          <cell r="E3304">
            <v>5.3745157497424296</v>
          </cell>
          <cell r="G3304">
            <v>0</v>
          </cell>
        </row>
        <row r="3305">
          <cell r="A3305">
            <v>39870</v>
          </cell>
          <cell r="B3305">
            <v>3303</v>
          </cell>
          <cell r="D3305">
            <v>5.7123791428126598</v>
          </cell>
          <cell r="E3305">
            <v>5.3745157497424296</v>
          </cell>
          <cell r="G3305">
            <v>0</v>
          </cell>
        </row>
        <row r="3306">
          <cell r="A3306">
            <v>39871</v>
          </cell>
          <cell r="B3306">
            <v>3304</v>
          </cell>
          <cell r="D3306">
            <v>5.7123791428126598</v>
          </cell>
          <cell r="E3306">
            <v>5.3745157497424296</v>
          </cell>
          <cell r="G3306">
            <v>0</v>
          </cell>
        </row>
        <row r="3307">
          <cell r="A3307">
            <v>39874</v>
          </cell>
          <cell r="B3307">
            <v>3305</v>
          </cell>
          <cell r="D3307">
            <v>5.7123791428126598</v>
          </cell>
          <cell r="E3307">
            <v>5.3745157497424296</v>
          </cell>
          <cell r="G3307">
            <v>0</v>
          </cell>
        </row>
        <row r="3308">
          <cell r="A3308">
            <v>39875</v>
          </cell>
          <cell r="B3308">
            <v>3306</v>
          </cell>
          <cell r="D3308">
            <v>5.7123791428126598</v>
          </cell>
          <cell r="E3308">
            <v>5.3745157497424296</v>
          </cell>
          <cell r="G3308">
            <v>0</v>
          </cell>
        </row>
        <row r="3309">
          <cell r="A3309">
            <v>39876</v>
          </cell>
          <cell r="B3309">
            <v>3307</v>
          </cell>
          <cell r="D3309">
            <v>5.7123791428126598</v>
          </cell>
          <cell r="E3309">
            <v>5.3745157497424296</v>
          </cell>
          <cell r="G3309">
            <v>0</v>
          </cell>
        </row>
        <row r="3310">
          <cell r="A3310">
            <v>39877</v>
          </cell>
          <cell r="B3310">
            <v>3308</v>
          </cell>
          <cell r="D3310">
            <v>5.7123791428126598</v>
          </cell>
          <cell r="E3310">
            <v>5.3745157497424296</v>
          </cell>
          <cell r="G3310">
            <v>0</v>
          </cell>
        </row>
        <row r="3311">
          <cell r="A3311">
            <v>39878</v>
          </cell>
          <cell r="B3311">
            <v>3309</v>
          </cell>
          <cell r="D3311">
            <v>5.7123791428126598</v>
          </cell>
          <cell r="E3311">
            <v>5.3745157497424296</v>
          </cell>
          <cell r="G3311">
            <v>0</v>
          </cell>
        </row>
        <row r="3312">
          <cell r="A3312">
            <v>39881</v>
          </cell>
          <cell r="B3312">
            <v>3310</v>
          </cell>
          <cell r="D3312">
            <v>5.7123791428126598</v>
          </cell>
          <cell r="E3312">
            <v>5.3745157497424296</v>
          </cell>
          <cell r="G3312">
            <v>0</v>
          </cell>
        </row>
        <row r="3313">
          <cell r="A3313">
            <v>39882</v>
          </cell>
          <cell r="B3313">
            <v>3311</v>
          </cell>
          <cell r="D3313">
            <v>5.7123791428126598</v>
          </cell>
          <cell r="E3313">
            <v>5.3745157497424296</v>
          </cell>
          <cell r="G3313">
            <v>0</v>
          </cell>
        </row>
        <row r="3314">
          <cell r="A3314">
            <v>39883</v>
          </cell>
          <cell r="B3314">
            <v>3312</v>
          </cell>
          <cell r="D3314">
            <v>5.7123791428126598</v>
          </cell>
          <cell r="E3314">
            <v>5.3745157497424296</v>
          </cell>
          <cell r="G3314">
            <v>0</v>
          </cell>
        </row>
        <row r="3315">
          <cell r="A3315">
            <v>39884</v>
          </cell>
          <cell r="B3315">
            <v>3313</v>
          </cell>
          <cell r="D3315">
            <v>5.7123791428126598</v>
          </cell>
          <cell r="E3315">
            <v>5.3745157497424296</v>
          </cell>
          <cell r="G3315">
            <v>0</v>
          </cell>
        </row>
        <row r="3316">
          <cell r="A3316">
            <v>39885</v>
          </cell>
          <cell r="B3316">
            <v>3314</v>
          </cell>
          <cell r="D3316">
            <v>5.7123791428126598</v>
          </cell>
          <cell r="E3316">
            <v>5.3745157497424296</v>
          </cell>
          <cell r="G3316">
            <v>0</v>
          </cell>
        </row>
        <row r="3317">
          <cell r="A3317">
            <v>39888</v>
          </cell>
          <cell r="B3317">
            <v>3315</v>
          </cell>
          <cell r="D3317">
            <v>5.7123791428126598</v>
          </cell>
          <cell r="E3317">
            <v>5.3745157497424296</v>
          </cell>
          <cell r="G3317">
            <v>0</v>
          </cell>
        </row>
        <row r="3318">
          <cell r="A3318">
            <v>39889</v>
          </cell>
          <cell r="B3318">
            <v>3316</v>
          </cell>
          <cell r="D3318">
            <v>5.7123791428126598</v>
          </cell>
          <cell r="E3318">
            <v>5.3745157497424296</v>
          </cell>
          <cell r="G3318">
            <v>0</v>
          </cell>
        </row>
        <row r="3319">
          <cell r="A3319">
            <v>39890</v>
          </cell>
          <cell r="B3319">
            <v>3317</v>
          </cell>
          <cell r="D3319">
            <v>5.7123791428126598</v>
          </cell>
          <cell r="E3319">
            <v>5.3745157497424296</v>
          </cell>
          <cell r="G3319">
            <v>0</v>
          </cell>
        </row>
        <row r="3320">
          <cell r="A3320">
            <v>39891</v>
          </cell>
          <cell r="B3320">
            <v>3318</v>
          </cell>
          <cell r="D3320">
            <v>5.7123791428126598</v>
          </cell>
          <cell r="E3320">
            <v>5.3745157497424296</v>
          </cell>
          <cell r="G3320">
            <v>0</v>
          </cell>
        </row>
        <row r="3321">
          <cell r="A3321">
            <v>39892</v>
          </cell>
          <cell r="B3321">
            <v>3319</v>
          </cell>
          <cell r="D3321">
            <v>5.7123791428126598</v>
          </cell>
          <cell r="E3321">
            <v>5.3745157497424296</v>
          </cell>
          <cell r="G3321">
            <v>0</v>
          </cell>
        </row>
        <row r="3322">
          <cell r="A3322">
            <v>39895</v>
          </cell>
          <cell r="B3322">
            <v>3320</v>
          </cell>
          <cell r="D3322">
            <v>5.7123791428126598</v>
          </cell>
          <cell r="E3322">
            <v>5.3745157497424296</v>
          </cell>
          <cell r="G3322">
            <v>0</v>
          </cell>
        </row>
        <row r="3323">
          <cell r="A3323">
            <v>39896</v>
          </cell>
          <cell r="B3323">
            <v>3321</v>
          </cell>
          <cell r="D3323">
            <v>5.7123791428126598</v>
          </cell>
          <cell r="E3323">
            <v>5.3745157497424296</v>
          </cell>
          <cell r="G3323">
            <v>0</v>
          </cell>
        </row>
        <row r="3324">
          <cell r="A3324">
            <v>39897</v>
          </cell>
          <cell r="B3324">
            <v>3322</v>
          </cell>
          <cell r="D3324">
            <v>5.7123791428126598</v>
          </cell>
          <cell r="E3324">
            <v>5.3745157497424296</v>
          </cell>
          <cell r="G3324">
            <v>0</v>
          </cell>
        </row>
        <row r="3325">
          <cell r="A3325">
            <v>39898</v>
          </cell>
          <cell r="B3325">
            <v>3323</v>
          </cell>
          <cell r="D3325">
            <v>5.7123791428126598</v>
          </cell>
          <cell r="E3325">
            <v>5.3745157497424296</v>
          </cell>
          <cell r="G3325">
            <v>0</v>
          </cell>
        </row>
        <row r="3326">
          <cell r="A3326">
            <v>39899</v>
          </cell>
          <cell r="B3326">
            <v>3324</v>
          </cell>
          <cell r="D3326">
            <v>5.7123791428126598</v>
          </cell>
          <cell r="E3326">
            <v>5.3745157497424296</v>
          </cell>
          <cell r="G3326">
            <v>0</v>
          </cell>
        </row>
        <row r="3327">
          <cell r="A3327">
            <v>39902</v>
          </cell>
          <cell r="B3327">
            <v>3325</v>
          </cell>
          <cell r="D3327">
            <v>5.7123791428126598</v>
          </cell>
          <cell r="E3327">
            <v>5.3745157497424296</v>
          </cell>
          <cell r="G3327">
            <v>0</v>
          </cell>
        </row>
        <row r="3328">
          <cell r="A3328">
            <v>39903</v>
          </cell>
          <cell r="B3328">
            <v>3326</v>
          </cell>
          <cell r="D3328">
            <v>5.7123791428126598</v>
          </cell>
          <cell r="E3328">
            <v>5.3745157497424296</v>
          </cell>
          <cell r="G3328">
            <v>0</v>
          </cell>
        </row>
        <row r="3329">
          <cell r="A3329">
            <v>39904</v>
          </cell>
          <cell r="B3329">
            <v>3327</v>
          </cell>
          <cell r="D3329">
            <v>5.7123791428126598</v>
          </cell>
          <cell r="E3329">
            <v>5.3745157497424296</v>
          </cell>
          <cell r="G3329">
            <v>0</v>
          </cell>
        </row>
        <row r="3330">
          <cell r="A3330">
            <v>39905</v>
          </cell>
          <cell r="B3330">
            <v>3328</v>
          </cell>
          <cell r="D3330">
            <v>5.7123791428126598</v>
          </cell>
          <cell r="E3330">
            <v>5.3745157497424296</v>
          </cell>
          <cell r="G3330">
            <v>0</v>
          </cell>
        </row>
        <row r="3331">
          <cell r="A3331">
            <v>39906</v>
          </cell>
          <cell r="B3331">
            <v>3329</v>
          </cell>
          <cell r="D3331">
            <v>5.7123791428126598</v>
          </cell>
          <cell r="E3331">
            <v>5.3745157497424296</v>
          </cell>
          <cell r="G3331">
            <v>0</v>
          </cell>
        </row>
        <row r="3332">
          <cell r="A3332">
            <v>39909</v>
          </cell>
          <cell r="B3332">
            <v>3330</v>
          </cell>
          <cell r="D3332">
            <v>5.7123791428126598</v>
          </cell>
          <cell r="E3332">
            <v>5.3745157497424296</v>
          </cell>
          <cell r="G3332">
            <v>0</v>
          </cell>
        </row>
        <row r="3333">
          <cell r="A3333">
            <v>39910</v>
          </cell>
          <cell r="B3333">
            <v>3331</v>
          </cell>
          <cell r="D3333">
            <v>5.7123791428126598</v>
          </cell>
          <cell r="E3333">
            <v>5.3745157497424296</v>
          </cell>
          <cell r="G3333">
            <v>0</v>
          </cell>
        </row>
        <row r="3334">
          <cell r="A3334">
            <v>39911</v>
          </cell>
          <cell r="B3334">
            <v>3332</v>
          </cell>
          <cell r="D3334">
            <v>5.7123791428126598</v>
          </cell>
          <cell r="E3334">
            <v>5.3745157497424296</v>
          </cell>
          <cell r="G3334">
            <v>0</v>
          </cell>
        </row>
        <row r="3335">
          <cell r="A3335">
            <v>39912</v>
          </cell>
          <cell r="B3335">
            <v>3333</v>
          </cell>
          <cell r="D3335">
            <v>5.7123791428126598</v>
          </cell>
          <cell r="E3335">
            <v>5.3745157497424296</v>
          </cell>
          <cell r="G3335">
            <v>0</v>
          </cell>
        </row>
        <row r="3336">
          <cell r="A3336">
            <v>39916</v>
          </cell>
          <cell r="B3336">
            <v>3334</v>
          </cell>
          <cell r="D3336">
            <v>5.7123791428126598</v>
          </cell>
          <cell r="E3336">
            <v>5.3745157497424296</v>
          </cell>
          <cell r="G3336">
            <v>0</v>
          </cell>
        </row>
        <row r="3337">
          <cell r="A3337">
            <v>39917</v>
          </cell>
          <cell r="B3337">
            <v>3335</v>
          </cell>
          <cell r="D3337">
            <v>5.7123791428126598</v>
          </cell>
          <cell r="E3337">
            <v>5.3745157497424296</v>
          </cell>
          <cell r="G3337">
            <v>0</v>
          </cell>
        </row>
        <row r="3338">
          <cell r="A3338">
            <v>39918</v>
          </cell>
          <cell r="B3338">
            <v>3336</v>
          </cell>
          <cell r="D3338">
            <v>5.7123791428126598</v>
          </cell>
          <cell r="E3338">
            <v>5.3745157497424296</v>
          </cell>
          <cell r="G3338">
            <v>0</v>
          </cell>
        </row>
        <row r="3339">
          <cell r="A3339">
            <v>39919</v>
          </cell>
          <cell r="B3339">
            <v>3337</v>
          </cell>
          <cell r="D3339">
            <v>5.7123791428126598</v>
          </cell>
          <cell r="E3339">
            <v>5.3745157497424296</v>
          </cell>
          <cell r="G3339">
            <v>0</v>
          </cell>
        </row>
        <row r="3340">
          <cell r="A3340">
            <v>39920</v>
          </cell>
          <cell r="B3340">
            <v>3338</v>
          </cell>
          <cell r="D3340">
            <v>5.7123791428126598</v>
          </cell>
          <cell r="E3340">
            <v>5.3745157497424296</v>
          </cell>
          <cell r="G3340">
            <v>0</v>
          </cell>
        </row>
        <row r="3341">
          <cell r="A3341">
            <v>39923</v>
          </cell>
          <cell r="B3341">
            <v>3339</v>
          </cell>
          <cell r="D3341">
            <v>5.7123791428126598</v>
          </cell>
          <cell r="E3341">
            <v>5.3745157497424296</v>
          </cell>
          <cell r="G3341">
            <v>0</v>
          </cell>
        </row>
        <row r="3342">
          <cell r="A3342">
            <v>39925</v>
          </cell>
          <cell r="B3342">
            <v>3340</v>
          </cell>
          <cell r="D3342">
            <v>5.7123791428126598</v>
          </cell>
          <cell r="E3342">
            <v>5.3745157497424296</v>
          </cell>
          <cell r="G3342">
            <v>0</v>
          </cell>
        </row>
        <row r="3343">
          <cell r="A3343">
            <v>39926</v>
          </cell>
          <cell r="B3343">
            <v>3341</v>
          </cell>
          <cell r="D3343">
            <v>5.7123791428126598</v>
          </cell>
          <cell r="E3343">
            <v>5.3745157497424296</v>
          </cell>
          <cell r="G3343">
            <v>0</v>
          </cell>
        </row>
        <row r="3344">
          <cell r="A3344">
            <v>39927</v>
          </cell>
          <cell r="B3344">
            <v>3342</v>
          </cell>
          <cell r="D3344">
            <v>5.7123791428126598</v>
          </cell>
          <cell r="E3344">
            <v>5.3745157497424296</v>
          </cell>
          <cell r="G3344">
            <v>0</v>
          </cell>
        </row>
        <row r="3345">
          <cell r="A3345">
            <v>39930</v>
          </cell>
          <cell r="B3345">
            <v>3343</v>
          </cell>
          <cell r="D3345">
            <v>5.7123791428126598</v>
          </cell>
          <cell r="E3345">
            <v>5.3745157497424296</v>
          </cell>
          <cell r="G3345">
            <v>0</v>
          </cell>
        </row>
        <row r="3346">
          <cell r="A3346">
            <v>39931</v>
          </cell>
          <cell r="B3346">
            <v>3344</v>
          </cell>
          <cell r="D3346">
            <v>5.7123791428126598</v>
          </cell>
          <cell r="E3346">
            <v>5.3745157497424296</v>
          </cell>
          <cell r="G3346">
            <v>0</v>
          </cell>
        </row>
        <row r="3347">
          <cell r="A3347">
            <v>39932</v>
          </cell>
          <cell r="B3347">
            <v>3345</v>
          </cell>
          <cell r="D3347">
            <v>5.7123791428126598</v>
          </cell>
          <cell r="E3347">
            <v>5.3745157497424296</v>
          </cell>
          <cell r="G3347">
            <v>0</v>
          </cell>
        </row>
        <row r="3348">
          <cell r="A3348">
            <v>39933</v>
          </cell>
          <cell r="B3348">
            <v>3346</v>
          </cell>
          <cell r="D3348">
            <v>5.7123791428126598</v>
          </cell>
          <cell r="E3348">
            <v>5.3745157497424296</v>
          </cell>
          <cell r="G3348">
            <v>0</v>
          </cell>
        </row>
        <row r="3349">
          <cell r="A3349">
            <v>39937</v>
          </cell>
          <cell r="B3349">
            <v>3347</v>
          </cell>
          <cell r="D3349">
            <v>5.7123791428126598</v>
          </cell>
          <cell r="E3349">
            <v>5.3745157497424296</v>
          </cell>
          <cell r="G3349">
            <v>0</v>
          </cell>
        </row>
        <row r="3350">
          <cell r="A3350">
            <v>39938</v>
          </cell>
          <cell r="B3350">
            <v>3348</v>
          </cell>
          <cell r="D3350">
            <v>5.7123791428126598</v>
          </cell>
          <cell r="E3350">
            <v>5.3745157497424296</v>
          </cell>
          <cell r="G3350">
            <v>0</v>
          </cell>
        </row>
        <row r="3351">
          <cell r="A3351">
            <v>39939</v>
          </cell>
          <cell r="B3351">
            <v>3349</v>
          </cell>
          <cell r="D3351">
            <v>5.7123791428126598</v>
          </cell>
          <cell r="E3351">
            <v>5.3745157497424296</v>
          </cell>
          <cell r="G3351">
            <v>0</v>
          </cell>
        </row>
        <row r="3352">
          <cell r="A3352">
            <v>39940</v>
          </cell>
          <cell r="B3352">
            <v>3350</v>
          </cell>
          <cell r="D3352">
            <v>5.7123791428126598</v>
          </cell>
          <cell r="E3352">
            <v>5.3745157497424296</v>
          </cell>
          <cell r="G3352">
            <v>0</v>
          </cell>
        </row>
        <row r="3353">
          <cell r="A3353">
            <v>39941</v>
          </cell>
          <cell r="B3353">
            <v>3351</v>
          </cell>
          <cell r="D3353">
            <v>5.7123791428126598</v>
          </cell>
          <cell r="E3353">
            <v>5.3745157497424296</v>
          </cell>
          <cell r="G3353">
            <v>0</v>
          </cell>
        </row>
        <row r="3354">
          <cell r="A3354">
            <v>39944</v>
          </cell>
          <cell r="B3354">
            <v>3352</v>
          </cell>
          <cell r="D3354">
            <v>5.7123791428126598</v>
          </cell>
          <cell r="E3354">
            <v>5.3745157497424296</v>
          </cell>
          <cell r="G3354">
            <v>0</v>
          </cell>
        </row>
        <row r="3355">
          <cell r="A3355">
            <v>39945</v>
          </cell>
          <cell r="B3355">
            <v>3353</v>
          </cell>
          <cell r="D3355">
            <v>5.7123791428126598</v>
          </cell>
          <cell r="E3355">
            <v>5.3745157497424296</v>
          </cell>
          <cell r="G3355">
            <v>0</v>
          </cell>
        </row>
        <row r="3356">
          <cell r="A3356">
            <v>39946</v>
          </cell>
          <cell r="B3356">
            <v>3354</v>
          </cell>
          <cell r="D3356">
            <v>5.7123791428126598</v>
          </cell>
          <cell r="E3356">
            <v>5.3745157497424296</v>
          </cell>
          <cell r="G3356">
            <v>0</v>
          </cell>
        </row>
        <row r="3357">
          <cell r="A3357">
            <v>39947</v>
          </cell>
          <cell r="B3357">
            <v>3355</v>
          </cell>
          <cell r="D3357">
            <v>5.7123791428126598</v>
          </cell>
          <cell r="E3357">
            <v>5.3745157497424296</v>
          </cell>
          <cell r="G3357">
            <v>0</v>
          </cell>
        </row>
        <row r="3358">
          <cell r="A3358">
            <v>39948</v>
          </cell>
          <cell r="B3358">
            <v>3356</v>
          </cell>
          <cell r="D3358">
            <v>5.7123791428126598</v>
          </cell>
          <cell r="E3358">
            <v>5.3745157497424296</v>
          </cell>
          <cell r="G3358">
            <v>0</v>
          </cell>
        </row>
        <row r="3359">
          <cell r="A3359">
            <v>39951</v>
          </cell>
          <cell r="B3359">
            <v>3357</v>
          </cell>
          <cell r="D3359">
            <v>5.7123791428126598</v>
          </cell>
          <cell r="E3359">
            <v>5.3745157497424296</v>
          </cell>
          <cell r="G3359">
            <v>0</v>
          </cell>
        </row>
        <row r="3360">
          <cell r="A3360">
            <v>39952</v>
          </cell>
          <cell r="B3360">
            <v>3358</v>
          </cell>
          <cell r="D3360">
            <v>5.7123791428126598</v>
          </cell>
          <cell r="E3360">
            <v>5.3745157497424296</v>
          </cell>
          <cell r="G3360">
            <v>0</v>
          </cell>
        </row>
        <row r="3361">
          <cell r="A3361">
            <v>39953</v>
          </cell>
          <cell r="B3361">
            <v>3359</v>
          </cell>
          <cell r="D3361">
            <v>5.7123791428126598</v>
          </cell>
          <cell r="E3361">
            <v>5.3745157497424296</v>
          </cell>
          <cell r="G3361">
            <v>0</v>
          </cell>
        </row>
        <row r="3362">
          <cell r="A3362">
            <v>39954</v>
          </cell>
          <cell r="B3362">
            <v>3360</v>
          </cell>
          <cell r="D3362">
            <v>5.7123791428126598</v>
          </cell>
          <cell r="E3362">
            <v>5.3745157497424296</v>
          </cell>
          <cell r="G3362">
            <v>0</v>
          </cell>
        </row>
        <row r="3363">
          <cell r="A3363">
            <v>39955</v>
          </cell>
          <cell r="B3363">
            <v>3361</v>
          </cell>
          <cell r="D3363">
            <v>5.7123791428126598</v>
          </cell>
          <cell r="E3363">
            <v>5.3745157497424296</v>
          </cell>
          <cell r="G3363">
            <v>0</v>
          </cell>
        </row>
        <row r="3364">
          <cell r="A3364">
            <v>39958</v>
          </cell>
          <cell r="B3364">
            <v>3362</v>
          </cell>
          <cell r="D3364">
            <v>5.7123791428126598</v>
          </cell>
          <cell r="E3364">
            <v>5.3745157497424296</v>
          </cell>
          <cell r="G3364">
            <v>0</v>
          </cell>
        </row>
        <row r="3365">
          <cell r="A3365">
            <v>39959</v>
          </cell>
          <cell r="B3365">
            <v>3363</v>
          </cell>
          <cell r="D3365">
            <v>5.7123791428126598</v>
          </cell>
          <cell r="E3365">
            <v>5.3745157497424296</v>
          </cell>
          <cell r="G3365">
            <v>0</v>
          </cell>
        </row>
        <row r="3366">
          <cell r="A3366">
            <v>39960</v>
          </cell>
          <cell r="B3366">
            <v>3364</v>
          </cell>
          <cell r="D3366">
            <v>5.7123791428126598</v>
          </cell>
          <cell r="E3366">
            <v>5.3745157497424296</v>
          </cell>
          <cell r="G3366">
            <v>0</v>
          </cell>
        </row>
        <row r="3367">
          <cell r="A3367">
            <v>39961</v>
          </cell>
          <cell r="B3367">
            <v>3365</v>
          </cell>
          <cell r="D3367">
            <v>5.7123791428126598</v>
          </cell>
          <cell r="E3367">
            <v>5.3745157497424296</v>
          </cell>
          <cell r="G3367">
            <v>0</v>
          </cell>
        </row>
        <row r="3368">
          <cell r="A3368">
            <v>39962</v>
          </cell>
          <cell r="B3368">
            <v>3366</v>
          </cell>
          <cell r="D3368">
            <v>5.7123791428126598</v>
          </cell>
          <cell r="E3368">
            <v>5.3745157497424296</v>
          </cell>
          <cell r="G3368">
            <v>0</v>
          </cell>
        </row>
        <row r="3369">
          <cell r="A3369">
            <v>39965</v>
          </cell>
          <cell r="B3369">
            <v>3367</v>
          </cell>
          <cell r="D3369">
            <v>5.7123791428126598</v>
          </cell>
          <cell r="E3369">
            <v>5.3745157497424296</v>
          </cell>
          <cell r="G3369">
            <v>0</v>
          </cell>
        </row>
        <row r="3370">
          <cell r="A3370">
            <v>39966</v>
          </cell>
          <cell r="B3370">
            <v>3368</v>
          </cell>
          <cell r="D3370">
            <v>5.7123791428126598</v>
          </cell>
          <cell r="E3370">
            <v>5.3745157497424296</v>
          </cell>
          <cell r="G3370">
            <v>0</v>
          </cell>
        </row>
        <row r="3371">
          <cell r="A3371">
            <v>39967</v>
          </cell>
          <cell r="B3371">
            <v>3369</v>
          </cell>
          <cell r="D3371">
            <v>5.7123791428126598</v>
          </cell>
          <cell r="E3371">
            <v>5.3745157497424296</v>
          </cell>
          <cell r="G3371">
            <v>0</v>
          </cell>
        </row>
        <row r="3372">
          <cell r="A3372">
            <v>39968</v>
          </cell>
          <cell r="B3372">
            <v>3370</v>
          </cell>
          <cell r="D3372">
            <v>5.7123791428126598</v>
          </cell>
          <cell r="E3372">
            <v>5.3745157497424296</v>
          </cell>
          <cell r="G3372">
            <v>0</v>
          </cell>
        </row>
        <row r="3373">
          <cell r="A3373">
            <v>39969</v>
          </cell>
          <cell r="B3373">
            <v>3371</v>
          </cell>
          <cell r="D3373">
            <v>5.7123791428126598</v>
          </cell>
          <cell r="E3373">
            <v>5.3745157497424296</v>
          </cell>
          <cell r="G3373">
            <v>0</v>
          </cell>
        </row>
        <row r="3374">
          <cell r="A3374">
            <v>39972</v>
          </cell>
          <cell r="B3374">
            <v>3372</v>
          </cell>
          <cell r="D3374">
            <v>5.7123791428126598</v>
          </cell>
          <cell r="E3374">
            <v>5.3745157497424296</v>
          </cell>
          <cell r="G3374">
            <v>0</v>
          </cell>
        </row>
        <row r="3375">
          <cell r="A3375">
            <v>39973</v>
          </cell>
          <cell r="B3375">
            <v>3373</v>
          </cell>
          <cell r="D3375">
            <v>5.7123791428126598</v>
          </cell>
          <cell r="E3375">
            <v>5.3745157497424296</v>
          </cell>
          <cell r="G3375">
            <v>0</v>
          </cell>
        </row>
        <row r="3376">
          <cell r="A3376">
            <v>39974</v>
          </cell>
          <cell r="B3376">
            <v>3374</v>
          </cell>
          <cell r="D3376">
            <v>5.7123791428126598</v>
          </cell>
          <cell r="E3376">
            <v>5.3745157497424296</v>
          </cell>
          <cell r="G3376">
            <v>0</v>
          </cell>
        </row>
        <row r="3377">
          <cell r="A3377">
            <v>39976</v>
          </cell>
          <cell r="B3377">
            <v>3375</v>
          </cell>
          <cell r="D3377">
            <v>5.7123791428126598</v>
          </cell>
          <cell r="E3377">
            <v>5.3745157497424296</v>
          </cell>
          <cell r="G3377">
            <v>0</v>
          </cell>
        </row>
        <row r="3378">
          <cell r="A3378">
            <v>39979</v>
          </cell>
          <cell r="B3378">
            <v>3376</v>
          </cell>
          <cell r="D3378">
            <v>5.7123791428126598</v>
          </cell>
          <cell r="E3378">
            <v>5.3745157497424296</v>
          </cell>
          <cell r="G3378">
            <v>0</v>
          </cell>
        </row>
        <row r="3379">
          <cell r="A3379">
            <v>39980</v>
          </cell>
          <cell r="B3379">
            <v>3377</v>
          </cell>
          <cell r="D3379">
            <v>5.7123791428126598</v>
          </cell>
          <cell r="E3379">
            <v>5.3745157497424296</v>
          </cell>
          <cell r="G3379">
            <v>0</v>
          </cell>
        </row>
        <row r="3380">
          <cell r="A3380">
            <v>39981</v>
          </cell>
          <cell r="B3380">
            <v>3378</v>
          </cell>
          <cell r="D3380">
            <v>5.7123791428126598</v>
          </cell>
          <cell r="E3380">
            <v>5.3745157497424296</v>
          </cell>
          <cell r="G3380">
            <v>0</v>
          </cell>
        </row>
        <row r="3381">
          <cell r="A3381">
            <v>39982</v>
          </cell>
          <cell r="B3381">
            <v>3379</v>
          </cell>
          <cell r="D3381">
            <v>5.7123791428126598</v>
          </cell>
          <cell r="E3381">
            <v>5.3745157497424296</v>
          </cell>
          <cell r="G3381">
            <v>0</v>
          </cell>
        </row>
        <row r="3382">
          <cell r="A3382">
            <v>39983</v>
          </cell>
          <cell r="B3382">
            <v>3380</v>
          </cell>
          <cell r="D3382">
            <v>5.7123791428126598</v>
          </cell>
          <cell r="E3382">
            <v>5.3745157497424296</v>
          </cell>
          <cell r="G3382">
            <v>0</v>
          </cell>
        </row>
        <row r="3383">
          <cell r="A3383">
            <v>39986</v>
          </cell>
          <cell r="B3383">
            <v>3381</v>
          </cell>
          <cell r="D3383">
            <v>5.7123791428126598</v>
          </cell>
          <cell r="E3383">
            <v>5.3745157497424296</v>
          </cell>
          <cell r="G3383">
            <v>0</v>
          </cell>
        </row>
        <row r="3384">
          <cell r="A3384">
            <v>39987</v>
          </cell>
          <cell r="B3384">
            <v>3382</v>
          </cell>
          <cell r="D3384">
            <v>5.7123791428126598</v>
          </cell>
          <cell r="E3384">
            <v>5.3745157497424296</v>
          </cell>
          <cell r="G3384">
            <v>0</v>
          </cell>
        </row>
        <row r="3385">
          <cell r="A3385">
            <v>39988</v>
          </cell>
          <cell r="B3385">
            <v>3383</v>
          </cell>
          <cell r="D3385">
            <v>5.7123791428126598</v>
          </cell>
          <cell r="E3385">
            <v>5.3745157497424296</v>
          </cell>
          <cell r="G3385">
            <v>0</v>
          </cell>
        </row>
        <row r="3386">
          <cell r="A3386">
            <v>39989</v>
          </cell>
          <cell r="B3386">
            <v>3384</v>
          </cell>
          <cell r="D3386">
            <v>5.7123791428126598</v>
          </cell>
          <cell r="E3386">
            <v>5.3745157497424296</v>
          </cell>
          <cell r="G3386">
            <v>0</v>
          </cell>
        </row>
        <row r="3387">
          <cell r="A3387">
            <v>39990</v>
          </cell>
          <cell r="B3387">
            <v>3385</v>
          </cell>
          <cell r="D3387">
            <v>5.7123791428126598</v>
          </cell>
          <cell r="E3387">
            <v>5.3745157497424296</v>
          </cell>
          <cell r="G3387">
            <v>0</v>
          </cell>
        </row>
        <row r="3388">
          <cell r="A3388">
            <v>39993</v>
          </cell>
          <cell r="B3388">
            <v>3386</v>
          </cell>
          <cell r="D3388">
            <v>5.7123791428126598</v>
          </cell>
          <cell r="E3388">
            <v>5.3745157497424296</v>
          </cell>
          <cell r="G3388">
            <v>0</v>
          </cell>
        </row>
        <row r="3389">
          <cell r="A3389">
            <v>39994</v>
          </cell>
          <cell r="B3389">
            <v>3387</v>
          </cell>
          <cell r="D3389">
            <v>5.7123791428126598</v>
          </cell>
          <cell r="E3389">
            <v>5.3745157497424296</v>
          </cell>
          <cell r="G3389">
            <v>0</v>
          </cell>
        </row>
        <row r="3390">
          <cell r="A3390">
            <v>39995</v>
          </cell>
          <cell r="B3390">
            <v>3388</v>
          </cell>
          <cell r="D3390">
            <v>5.7123791428126598</v>
          </cell>
          <cell r="E3390">
            <v>5.3745157497424296</v>
          </cell>
          <cell r="G3390">
            <v>0</v>
          </cell>
        </row>
        <row r="3391">
          <cell r="A3391">
            <v>39996</v>
          </cell>
          <cell r="B3391">
            <v>3389</v>
          </cell>
          <cell r="D3391">
            <v>5.7123791428126598</v>
          </cell>
          <cell r="E3391">
            <v>5.3745157497424296</v>
          </cell>
          <cell r="G3391">
            <v>0</v>
          </cell>
        </row>
        <row r="3392">
          <cell r="A3392">
            <v>39997</v>
          </cell>
          <cell r="B3392">
            <v>3390</v>
          </cell>
          <cell r="D3392">
            <v>5.7123791428126598</v>
          </cell>
          <cell r="E3392">
            <v>5.3745157497424296</v>
          </cell>
          <cell r="G3392">
            <v>0</v>
          </cell>
        </row>
        <row r="3393">
          <cell r="A3393">
            <v>40000</v>
          </cell>
          <cell r="B3393">
            <v>3391</v>
          </cell>
          <cell r="D3393">
            <v>5.7123791428126598</v>
          </cell>
          <cell r="E3393">
            <v>5.3745157497424296</v>
          </cell>
          <cell r="G3393">
            <v>0</v>
          </cell>
        </row>
        <row r="3394">
          <cell r="A3394">
            <v>40001</v>
          </cell>
          <cell r="B3394">
            <v>3392</v>
          </cell>
          <cell r="D3394">
            <v>5.7123791428126598</v>
          </cell>
          <cell r="E3394">
            <v>5.3745157497424296</v>
          </cell>
          <cell r="G3394">
            <v>0</v>
          </cell>
        </row>
        <row r="3395">
          <cell r="A3395">
            <v>40002</v>
          </cell>
          <cell r="B3395">
            <v>3393</v>
          </cell>
          <cell r="D3395">
            <v>5.7123791428126598</v>
          </cell>
          <cell r="E3395">
            <v>5.3745157497424296</v>
          </cell>
          <cell r="G3395">
            <v>0</v>
          </cell>
        </row>
        <row r="3396">
          <cell r="A3396">
            <v>40003</v>
          </cell>
          <cell r="B3396">
            <v>3394</v>
          </cell>
          <cell r="D3396">
            <v>5.7123791428126598</v>
          </cell>
          <cell r="E3396">
            <v>5.3745157497424296</v>
          </cell>
          <cell r="G3396">
            <v>0</v>
          </cell>
        </row>
        <row r="3397">
          <cell r="A3397">
            <v>40004</v>
          </cell>
          <cell r="B3397">
            <v>3395</v>
          </cell>
          <cell r="D3397">
            <v>5.7123791428126598</v>
          </cell>
          <cell r="E3397">
            <v>5.3745157497424296</v>
          </cell>
          <cell r="G3397">
            <v>0</v>
          </cell>
        </row>
        <row r="3398">
          <cell r="A3398">
            <v>40007</v>
          </cell>
          <cell r="B3398">
            <v>3396</v>
          </cell>
          <cell r="D3398">
            <v>5.7123791428126598</v>
          </cell>
          <cell r="E3398">
            <v>5.3745157497424296</v>
          </cell>
          <cell r="G3398">
            <v>0</v>
          </cell>
        </row>
        <row r="3399">
          <cell r="A3399">
            <v>40008</v>
          </cell>
          <cell r="B3399">
            <v>3397</v>
          </cell>
          <cell r="D3399">
            <v>5.7123791428126598</v>
          </cell>
          <cell r="E3399">
            <v>5.3745157497424296</v>
          </cell>
          <cell r="G3399">
            <v>0</v>
          </cell>
        </row>
        <row r="3400">
          <cell r="A3400">
            <v>40009</v>
          </cell>
          <cell r="B3400">
            <v>3398</v>
          </cell>
          <cell r="D3400">
            <v>5.7123791428126598</v>
          </cell>
          <cell r="E3400">
            <v>5.3745157497424296</v>
          </cell>
          <cell r="G3400">
            <v>0</v>
          </cell>
        </row>
        <row r="3401">
          <cell r="A3401">
            <v>40010</v>
          </cell>
          <cell r="B3401">
            <v>3399</v>
          </cell>
          <cell r="D3401">
            <v>5.7123791428126598</v>
          </cell>
          <cell r="E3401">
            <v>5.3745157497424296</v>
          </cell>
          <cell r="G3401">
            <v>0</v>
          </cell>
        </row>
        <row r="3402">
          <cell r="A3402">
            <v>40011</v>
          </cell>
          <cell r="B3402">
            <v>3400</v>
          </cell>
          <cell r="D3402">
            <v>5.7123791428126598</v>
          </cell>
          <cell r="E3402">
            <v>5.3745157497424296</v>
          </cell>
          <cell r="G3402">
            <v>0</v>
          </cell>
        </row>
        <row r="3403">
          <cell r="A3403">
            <v>40014</v>
          </cell>
          <cell r="B3403">
            <v>3401</v>
          </cell>
          <cell r="D3403">
            <v>5.7123791428126598</v>
          </cell>
          <cell r="E3403">
            <v>5.3745157497424296</v>
          </cell>
          <cell r="G3403">
            <v>0</v>
          </cell>
        </row>
        <row r="3404">
          <cell r="A3404">
            <v>40015</v>
          </cell>
          <cell r="B3404">
            <v>3402</v>
          </cell>
          <cell r="D3404">
            <v>5.7123791428126598</v>
          </cell>
          <cell r="E3404">
            <v>5.3745157497424296</v>
          </cell>
          <cell r="G3404">
            <v>0</v>
          </cell>
        </row>
        <row r="3405">
          <cell r="A3405">
            <v>40016</v>
          </cell>
          <cell r="B3405">
            <v>3403</v>
          </cell>
          <cell r="D3405">
            <v>5.7123791428126598</v>
          </cell>
          <cell r="E3405">
            <v>5.3745157497424296</v>
          </cell>
          <cell r="G3405">
            <v>0</v>
          </cell>
        </row>
        <row r="3406">
          <cell r="A3406">
            <v>40017</v>
          </cell>
          <cell r="B3406">
            <v>3404</v>
          </cell>
          <cell r="D3406">
            <v>5.7123791428126598</v>
          </cell>
          <cell r="E3406">
            <v>5.3745157497424296</v>
          </cell>
          <cell r="G3406">
            <v>0</v>
          </cell>
        </row>
        <row r="3407">
          <cell r="A3407">
            <v>40018</v>
          </cell>
          <cell r="B3407">
            <v>3405</v>
          </cell>
          <cell r="D3407">
            <v>5.7123791428126598</v>
          </cell>
          <cell r="E3407">
            <v>5.3745157497424296</v>
          </cell>
          <cell r="G3407">
            <v>0</v>
          </cell>
        </row>
        <row r="3408">
          <cell r="A3408">
            <v>40021</v>
          </cell>
          <cell r="B3408">
            <v>3406</v>
          </cell>
          <cell r="D3408">
            <v>5.7123791428126598</v>
          </cell>
          <cell r="E3408">
            <v>5.3745157497424296</v>
          </cell>
          <cell r="G3408">
            <v>0</v>
          </cell>
        </row>
        <row r="3409">
          <cell r="A3409">
            <v>40022</v>
          </cell>
          <cell r="B3409">
            <v>3407</v>
          </cell>
          <cell r="D3409">
            <v>5.7123791428126598</v>
          </cell>
          <cell r="E3409">
            <v>5.3745157497424296</v>
          </cell>
          <cell r="G3409">
            <v>0</v>
          </cell>
        </row>
        <row r="3410">
          <cell r="A3410">
            <v>40023</v>
          </cell>
          <cell r="B3410">
            <v>3408</v>
          </cell>
          <cell r="D3410">
            <v>5.7123791428126598</v>
          </cell>
          <cell r="E3410">
            <v>5.3745157497424296</v>
          </cell>
          <cell r="G3410">
            <v>0</v>
          </cell>
        </row>
        <row r="3411">
          <cell r="A3411">
            <v>40024</v>
          </cell>
          <cell r="B3411">
            <v>3409</v>
          </cell>
          <cell r="D3411">
            <v>5.7123791428126598</v>
          </cell>
          <cell r="E3411">
            <v>5.3745157497424296</v>
          </cell>
          <cell r="G3411">
            <v>0</v>
          </cell>
        </row>
        <row r="3412">
          <cell r="A3412">
            <v>40025</v>
          </cell>
          <cell r="B3412">
            <v>3410</v>
          </cell>
          <cell r="D3412">
            <v>5.7123791428126598</v>
          </cell>
          <cell r="E3412">
            <v>5.3745157497424296</v>
          </cell>
          <cell r="G3412">
            <v>0</v>
          </cell>
        </row>
        <row r="3413">
          <cell r="A3413">
            <v>40028</v>
          </cell>
          <cell r="B3413">
            <v>3411</v>
          </cell>
          <cell r="D3413">
            <v>5.7123791428126598</v>
          </cell>
          <cell r="E3413">
            <v>5.3745157497424296</v>
          </cell>
          <cell r="G3413">
            <v>0</v>
          </cell>
        </row>
        <row r="3414">
          <cell r="A3414">
            <v>40029</v>
          </cell>
          <cell r="B3414">
            <v>3412</v>
          </cell>
          <cell r="D3414">
            <v>5.7123791428126598</v>
          </cell>
          <cell r="E3414">
            <v>5.3745157497424296</v>
          </cell>
          <cell r="G3414">
            <v>0</v>
          </cell>
        </row>
        <row r="3415">
          <cell r="A3415">
            <v>40030</v>
          </cell>
          <cell r="B3415">
            <v>3413</v>
          </cell>
          <cell r="D3415">
            <v>5.7123791428126598</v>
          </cell>
          <cell r="E3415">
            <v>5.3745157497424296</v>
          </cell>
          <cell r="G3415">
            <v>0</v>
          </cell>
        </row>
        <row r="3416">
          <cell r="A3416">
            <v>40031</v>
          </cell>
          <cell r="B3416">
            <v>3414</v>
          </cell>
          <cell r="D3416">
            <v>5.7123791428126598</v>
          </cell>
          <cell r="E3416">
            <v>5.3745157497424296</v>
          </cell>
          <cell r="G3416">
            <v>0</v>
          </cell>
        </row>
        <row r="3417">
          <cell r="A3417">
            <v>40032</v>
          </cell>
          <cell r="B3417">
            <v>3415</v>
          </cell>
          <cell r="D3417">
            <v>5.7123791428126598</v>
          </cell>
          <cell r="E3417">
            <v>5.3745157497424296</v>
          </cell>
          <cell r="G3417">
            <v>0</v>
          </cell>
        </row>
        <row r="3418">
          <cell r="A3418">
            <v>40035</v>
          </cell>
          <cell r="B3418">
            <v>3416</v>
          </cell>
          <cell r="D3418">
            <v>5.7123791428126598</v>
          </cell>
          <cell r="E3418">
            <v>5.3745157497424296</v>
          </cell>
          <cell r="G3418">
            <v>0</v>
          </cell>
        </row>
        <row r="3419">
          <cell r="A3419">
            <v>40036</v>
          </cell>
          <cell r="B3419">
            <v>3417</v>
          </cell>
          <cell r="D3419">
            <v>5.7123791428126598</v>
          </cell>
          <cell r="E3419">
            <v>5.3745157497424296</v>
          </cell>
          <cell r="G3419">
            <v>0</v>
          </cell>
        </row>
        <row r="3420">
          <cell r="A3420">
            <v>40037</v>
          </cell>
          <cell r="B3420">
            <v>3418</v>
          </cell>
          <cell r="D3420">
            <v>5.7123791428126598</v>
          </cell>
          <cell r="E3420">
            <v>5.3745157497424296</v>
          </cell>
          <cell r="G3420">
            <v>0</v>
          </cell>
        </row>
        <row r="3421">
          <cell r="A3421">
            <v>40038</v>
          </cell>
          <cell r="B3421">
            <v>3419</v>
          </cell>
          <cell r="D3421">
            <v>5.7123791428126598</v>
          </cell>
          <cell r="E3421">
            <v>5.3745157497424296</v>
          </cell>
          <cell r="G3421">
            <v>0</v>
          </cell>
        </row>
        <row r="3422">
          <cell r="A3422">
            <v>40039</v>
          </cell>
          <cell r="B3422">
            <v>3420</v>
          </cell>
          <cell r="D3422">
            <v>5.7123791428126598</v>
          </cell>
          <cell r="E3422">
            <v>5.3745157497424296</v>
          </cell>
          <cell r="G3422">
            <v>0</v>
          </cell>
        </row>
        <row r="3423">
          <cell r="A3423">
            <v>40042</v>
          </cell>
          <cell r="B3423">
            <v>3421</v>
          </cell>
          <cell r="D3423">
            <v>5.7123791428126598</v>
          </cell>
          <cell r="E3423">
            <v>5.3745157497424296</v>
          </cell>
          <cell r="G3423">
            <v>0</v>
          </cell>
        </row>
        <row r="3424">
          <cell r="A3424">
            <v>40043</v>
          </cell>
          <cell r="B3424">
            <v>3422</v>
          </cell>
          <cell r="D3424">
            <v>5.7123791428126598</v>
          </cell>
          <cell r="E3424">
            <v>5.3745157497424296</v>
          </cell>
          <cell r="G3424">
            <v>0</v>
          </cell>
        </row>
        <row r="3425">
          <cell r="A3425">
            <v>40044</v>
          </cell>
          <cell r="B3425">
            <v>3423</v>
          </cell>
          <cell r="D3425">
            <v>5.7123791428126598</v>
          </cell>
          <cell r="E3425">
            <v>5.3745157497424296</v>
          </cell>
          <cell r="G3425">
            <v>0</v>
          </cell>
        </row>
        <row r="3426">
          <cell r="A3426">
            <v>40045</v>
          </cell>
          <cell r="B3426">
            <v>3424</v>
          </cell>
          <cell r="D3426">
            <v>5.7123791428126598</v>
          </cell>
          <cell r="E3426">
            <v>5.3745157497424296</v>
          </cell>
          <cell r="G3426">
            <v>0</v>
          </cell>
        </row>
        <row r="3427">
          <cell r="A3427">
            <v>40046</v>
          </cell>
          <cell r="B3427">
            <v>3425</v>
          </cell>
          <cell r="D3427">
            <v>5.7123791428126598</v>
          </cell>
          <cell r="E3427">
            <v>5.3745157497424296</v>
          </cell>
          <cell r="G3427">
            <v>0</v>
          </cell>
        </row>
        <row r="3428">
          <cell r="A3428">
            <v>40049</v>
          </cell>
          <cell r="B3428">
            <v>3426</v>
          </cell>
          <cell r="D3428">
            <v>5.7123791428126598</v>
          </cell>
          <cell r="E3428">
            <v>5.3745157497424296</v>
          </cell>
          <cell r="G3428">
            <v>0</v>
          </cell>
        </row>
        <row r="3429">
          <cell r="A3429">
            <v>40050</v>
          </cell>
          <cell r="B3429">
            <v>3427</v>
          </cell>
          <cell r="D3429">
            <v>5.7123791428126598</v>
          </cell>
          <cell r="E3429">
            <v>5.3745157497424296</v>
          </cell>
          <cell r="G3429">
            <v>0</v>
          </cell>
        </row>
        <row r="3430">
          <cell r="A3430">
            <v>40051</v>
          </cell>
          <cell r="B3430">
            <v>3428</v>
          </cell>
          <cell r="D3430">
            <v>5.7123791428126598</v>
          </cell>
          <cell r="E3430">
            <v>5.3745157497424296</v>
          </cell>
          <cell r="G3430">
            <v>0</v>
          </cell>
        </row>
        <row r="3431">
          <cell r="A3431">
            <v>40052</v>
          </cell>
          <cell r="B3431">
            <v>3429</v>
          </cell>
          <cell r="D3431">
            <v>5.7123791428126598</v>
          </cell>
          <cell r="E3431">
            <v>5.3745157497424296</v>
          </cell>
          <cell r="G3431">
            <v>0</v>
          </cell>
        </row>
        <row r="3432">
          <cell r="A3432">
            <v>40053</v>
          </cell>
          <cell r="B3432">
            <v>3430</v>
          </cell>
          <cell r="D3432">
            <v>5.7123791428126598</v>
          </cell>
          <cell r="E3432">
            <v>5.3745157497424296</v>
          </cell>
          <cell r="G3432">
            <v>0</v>
          </cell>
        </row>
        <row r="3433">
          <cell r="A3433">
            <v>40056</v>
          </cell>
          <cell r="B3433">
            <v>3431</v>
          </cell>
          <cell r="D3433">
            <v>5.7123791428126598</v>
          </cell>
          <cell r="E3433">
            <v>5.3745157497424296</v>
          </cell>
          <cell r="G3433">
            <v>0</v>
          </cell>
        </row>
        <row r="3434">
          <cell r="A3434">
            <v>40057</v>
          </cell>
          <cell r="B3434">
            <v>3432</v>
          </cell>
          <cell r="D3434">
            <v>5.7123791428126598</v>
          </cell>
          <cell r="E3434">
            <v>5.3745157497424296</v>
          </cell>
          <cell r="G3434">
            <v>0</v>
          </cell>
        </row>
        <row r="3435">
          <cell r="A3435">
            <v>40058</v>
          </cell>
          <cell r="B3435">
            <v>3433</v>
          </cell>
          <cell r="D3435">
            <v>5.7123791428126598</v>
          </cell>
          <cell r="E3435">
            <v>5.3745157497424296</v>
          </cell>
          <cell r="G3435">
            <v>0</v>
          </cell>
        </row>
        <row r="3436">
          <cell r="A3436">
            <v>40059</v>
          </cell>
          <cell r="B3436">
            <v>3434</v>
          </cell>
          <cell r="D3436">
            <v>5.7123791428126598</v>
          </cell>
          <cell r="E3436">
            <v>5.3745157497424296</v>
          </cell>
          <cell r="G3436">
            <v>0</v>
          </cell>
        </row>
        <row r="3437">
          <cell r="A3437">
            <v>40060</v>
          </cell>
          <cell r="B3437">
            <v>3435</v>
          </cell>
          <cell r="D3437">
            <v>5.7123791428126598</v>
          </cell>
          <cell r="E3437">
            <v>5.3745157497424296</v>
          </cell>
          <cell r="G3437">
            <v>0</v>
          </cell>
        </row>
        <row r="3438">
          <cell r="A3438">
            <v>40064</v>
          </cell>
          <cell r="B3438">
            <v>3436</v>
          </cell>
          <cell r="D3438">
            <v>5.7123791428126598</v>
          </cell>
          <cell r="E3438">
            <v>5.3745157497424296</v>
          </cell>
          <cell r="G3438">
            <v>0</v>
          </cell>
        </row>
        <row r="3439">
          <cell r="A3439">
            <v>40065</v>
          </cell>
          <cell r="B3439">
            <v>3437</v>
          </cell>
          <cell r="D3439">
            <v>5.7123791428126598</v>
          </cell>
          <cell r="E3439">
            <v>5.3745157497424296</v>
          </cell>
          <cell r="G3439">
            <v>0</v>
          </cell>
        </row>
        <row r="3440">
          <cell r="A3440">
            <v>40066</v>
          </cell>
          <cell r="B3440">
            <v>3438</v>
          </cell>
          <cell r="D3440">
            <v>5.7123791428126598</v>
          </cell>
          <cell r="E3440">
            <v>5.3745157497424296</v>
          </cell>
          <cell r="G3440">
            <v>0</v>
          </cell>
        </row>
        <row r="3441">
          <cell r="A3441">
            <v>40067</v>
          </cell>
          <cell r="B3441">
            <v>3439</v>
          </cell>
          <cell r="D3441">
            <v>5.7123791428126598</v>
          </cell>
          <cell r="E3441">
            <v>5.3745157497424296</v>
          </cell>
          <cell r="G3441">
            <v>0</v>
          </cell>
        </row>
        <row r="3442">
          <cell r="A3442">
            <v>40070</v>
          </cell>
          <cell r="B3442">
            <v>3440</v>
          </cell>
          <cell r="D3442">
            <v>5.7123791428126598</v>
          </cell>
          <cell r="E3442">
            <v>5.3745157497424296</v>
          </cell>
          <cell r="G3442">
            <v>0</v>
          </cell>
        </row>
        <row r="3443">
          <cell r="A3443">
            <v>40071</v>
          </cell>
          <cell r="B3443">
            <v>3441</v>
          </cell>
          <cell r="D3443">
            <v>5.7123791428126598</v>
          </cell>
          <cell r="E3443">
            <v>5.3745157497424296</v>
          </cell>
          <cell r="G3443">
            <v>0</v>
          </cell>
        </row>
        <row r="3444">
          <cell r="A3444">
            <v>40072</v>
          </cell>
          <cell r="B3444">
            <v>3442</v>
          </cell>
          <cell r="D3444">
            <v>5.7123791428126598</v>
          </cell>
          <cell r="E3444">
            <v>5.3745157497424296</v>
          </cell>
          <cell r="G3444">
            <v>0</v>
          </cell>
        </row>
        <row r="3445">
          <cell r="A3445">
            <v>40073</v>
          </cell>
          <cell r="B3445">
            <v>3443</v>
          </cell>
          <cell r="D3445">
            <v>5.7123791428126598</v>
          </cell>
          <cell r="E3445">
            <v>5.3745157497424296</v>
          </cell>
          <cell r="G3445">
            <v>0</v>
          </cell>
        </row>
        <row r="3446">
          <cell r="A3446">
            <v>40074</v>
          </cell>
          <cell r="B3446">
            <v>3444</v>
          </cell>
          <cell r="D3446">
            <v>5.7123791428126598</v>
          </cell>
          <cell r="E3446">
            <v>5.3745157497424296</v>
          </cell>
          <cell r="G3446">
            <v>0</v>
          </cell>
        </row>
        <row r="3447">
          <cell r="A3447">
            <v>40077</v>
          </cell>
          <cell r="B3447">
            <v>3445</v>
          </cell>
          <cell r="D3447">
            <v>5.7123791428126598</v>
          </cell>
          <cell r="E3447">
            <v>5.3745157497424296</v>
          </cell>
          <cell r="G3447">
            <v>0</v>
          </cell>
        </row>
        <row r="3448">
          <cell r="A3448">
            <v>40078</v>
          </cell>
          <cell r="B3448">
            <v>3446</v>
          </cell>
          <cell r="D3448">
            <v>5.7123791428126598</v>
          </cell>
          <cell r="E3448">
            <v>5.3745157497424296</v>
          </cell>
          <cell r="G3448">
            <v>0</v>
          </cell>
        </row>
        <row r="3449">
          <cell r="A3449">
            <v>40079</v>
          </cell>
          <cell r="B3449">
            <v>3447</v>
          </cell>
          <cell r="D3449">
            <v>5.7123791428126598</v>
          </cell>
          <cell r="E3449">
            <v>5.3745157497424296</v>
          </cell>
          <cell r="G3449">
            <v>0</v>
          </cell>
        </row>
        <row r="3450">
          <cell r="A3450">
            <v>40080</v>
          </cell>
          <cell r="B3450">
            <v>3448</v>
          </cell>
          <cell r="D3450">
            <v>5.7123791428126598</v>
          </cell>
          <cell r="E3450">
            <v>5.3745157497424296</v>
          </cell>
          <cell r="G3450">
            <v>0</v>
          </cell>
        </row>
        <row r="3451">
          <cell r="A3451">
            <v>40081</v>
          </cell>
          <cell r="B3451">
            <v>3449</v>
          </cell>
          <cell r="D3451">
            <v>5.7123791428126598</v>
          </cell>
          <cell r="E3451">
            <v>5.3745157497424296</v>
          </cell>
          <cell r="G3451">
            <v>0</v>
          </cell>
        </row>
        <row r="3452">
          <cell r="A3452">
            <v>40084</v>
          </cell>
          <cell r="B3452">
            <v>3450</v>
          </cell>
          <cell r="D3452">
            <v>5.7123791428126598</v>
          </cell>
          <cell r="E3452">
            <v>5.3745157497424296</v>
          </cell>
          <cell r="G3452">
            <v>0</v>
          </cell>
        </row>
        <row r="3453">
          <cell r="A3453">
            <v>40085</v>
          </cell>
          <cell r="B3453">
            <v>3451</v>
          </cell>
          <cell r="D3453">
            <v>5.7123791428126598</v>
          </cell>
          <cell r="E3453">
            <v>5.3745157497424296</v>
          </cell>
          <cell r="G3453">
            <v>0</v>
          </cell>
        </row>
        <row r="3454">
          <cell r="A3454">
            <v>40086</v>
          </cell>
          <cell r="B3454">
            <v>3452</v>
          </cell>
          <cell r="D3454">
            <v>5.7123791428126598</v>
          </cell>
          <cell r="E3454">
            <v>5.3745157497424296</v>
          </cell>
          <cell r="G3454">
            <v>0</v>
          </cell>
        </row>
        <row r="3455">
          <cell r="A3455">
            <v>40087</v>
          </cell>
          <cell r="B3455">
            <v>3453</v>
          </cell>
          <cell r="D3455">
            <v>5.7123791428126598</v>
          </cell>
          <cell r="E3455">
            <v>5.3745157497424296</v>
          </cell>
          <cell r="G3455">
            <v>0</v>
          </cell>
        </row>
        <row r="3456">
          <cell r="A3456">
            <v>40088</v>
          </cell>
          <cell r="B3456">
            <v>3454</v>
          </cell>
          <cell r="D3456">
            <v>5.7123791428126598</v>
          </cell>
          <cell r="E3456">
            <v>5.3745157497424296</v>
          </cell>
          <cell r="G3456">
            <v>0</v>
          </cell>
        </row>
        <row r="3457">
          <cell r="A3457">
            <v>40091</v>
          </cell>
          <cell r="B3457">
            <v>3455</v>
          </cell>
          <cell r="D3457">
            <v>5.7123791428126598</v>
          </cell>
          <cell r="E3457">
            <v>5.3745157497424296</v>
          </cell>
          <cell r="G3457">
            <v>0</v>
          </cell>
        </row>
        <row r="3458">
          <cell r="A3458">
            <v>40092</v>
          </cell>
          <cell r="B3458">
            <v>3456</v>
          </cell>
          <cell r="D3458">
            <v>5.7123791428126598</v>
          </cell>
          <cell r="E3458">
            <v>5.3745157497424296</v>
          </cell>
          <cell r="G3458">
            <v>0</v>
          </cell>
        </row>
        <row r="3459">
          <cell r="A3459">
            <v>40093</v>
          </cell>
          <cell r="B3459">
            <v>3457</v>
          </cell>
          <cell r="D3459">
            <v>5.7123791428126598</v>
          </cell>
          <cell r="E3459">
            <v>5.3745157497424296</v>
          </cell>
          <cell r="G3459">
            <v>0</v>
          </cell>
        </row>
        <row r="3460">
          <cell r="A3460">
            <v>40094</v>
          </cell>
          <cell r="B3460">
            <v>3458</v>
          </cell>
          <cell r="D3460">
            <v>5.7123791428126598</v>
          </cell>
          <cell r="E3460">
            <v>5.3745157497424296</v>
          </cell>
          <cell r="G3460">
            <v>0</v>
          </cell>
        </row>
        <row r="3461">
          <cell r="A3461">
            <v>40095</v>
          </cell>
          <cell r="B3461">
            <v>3459</v>
          </cell>
          <cell r="D3461">
            <v>5.7123791428126598</v>
          </cell>
          <cell r="E3461">
            <v>5.3745157497424296</v>
          </cell>
          <cell r="G3461">
            <v>0</v>
          </cell>
        </row>
        <row r="3462">
          <cell r="A3462">
            <v>40099</v>
          </cell>
          <cell r="B3462">
            <v>3460</v>
          </cell>
          <cell r="D3462">
            <v>5.7123791428126598</v>
          </cell>
          <cell r="E3462">
            <v>5.3745157497424296</v>
          </cell>
          <cell r="G3462">
            <v>0</v>
          </cell>
        </row>
        <row r="3463">
          <cell r="A3463">
            <v>40100</v>
          </cell>
          <cell r="B3463">
            <v>3461</v>
          </cell>
          <cell r="D3463">
            <v>5.7123791428126598</v>
          </cell>
          <cell r="E3463">
            <v>5.3745157497424296</v>
          </cell>
          <cell r="G3463">
            <v>0</v>
          </cell>
        </row>
        <row r="3464">
          <cell r="A3464">
            <v>40101</v>
          </cell>
          <cell r="B3464">
            <v>3462</v>
          </cell>
          <cell r="D3464">
            <v>5.7123791428126598</v>
          </cell>
          <cell r="E3464">
            <v>5.3745157497424296</v>
          </cell>
          <cell r="G3464">
            <v>0</v>
          </cell>
        </row>
        <row r="3465">
          <cell r="A3465">
            <v>40102</v>
          </cell>
          <cell r="B3465">
            <v>3463</v>
          </cell>
          <cell r="D3465">
            <v>5.7123791428126598</v>
          </cell>
          <cell r="E3465">
            <v>5.3745157497424296</v>
          </cell>
          <cell r="G3465">
            <v>0</v>
          </cell>
        </row>
        <row r="3466">
          <cell r="A3466">
            <v>40105</v>
          </cell>
          <cell r="B3466">
            <v>3464</v>
          </cell>
          <cell r="D3466">
            <v>5.7123791428126598</v>
          </cell>
          <cell r="E3466">
            <v>5.3745157497424296</v>
          </cell>
          <cell r="G3466">
            <v>0</v>
          </cell>
        </row>
        <row r="3467">
          <cell r="A3467">
            <v>40106</v>
          </cell>
          <cell r="B3467">
            <v>3465</v>
          </cell>
          <cell r="D3467">
            <v>5.7123791428126598</v>
          </cell>
          <cell r="E3467">
            <v>5.3745157497424296</v>
          </cell>
          <cell r="G3467">
            <v>0</v>
          </cell>
        </row>
        <row r="3468">
          <cell r="A3468">
            <v>40107</v>
          </cell>
          <cell r="B3468">
            <v>3466</v>
          </cell>
          <cell r="D3468">
            <v>5.7123791428126598</v>
          </cell>
          <cell r="E3468">
            <v>5.3745157497424296</v>
          </cell>
          <cell r="G3468">
            <v>0</v>
          </cell>
        </row>
        <row r="3469">
          <cell r="A3469">
            <v>40108</v>
          </cell>
          <cell r="B3469">
            <v>3467</v>
          </cell>
          <cell r="D3469">
            <v>5.7123791428126598</v>
          </cell>
          <cell r="E3469">
            <v>5.3745157497424296</v>
          </cell>
          <cell r="G3469">
            <v>0</v>
          </cell>
        </row>
        <row r="3470">
          <cell r="A3470">
            <v>40109</v>
          </cell>
          <cell r="B3470">
            <v>3468</v>
          </cell>
          <cell r="D3470">
            <v>5.7123791428126598</v>
          </cell>
          <cell r="E3470">
            <v>5.3745157497424296</v>
          </cell>
          <cell r="G3470">
            <v>0</v>
          </cell>
        </row>
        <row r="3471">
          <cell r="A3471">
            <v>40112</v>
          </cell>
          <cell r="B3471">
            <v>3469</v>
          </cell>
          <cell r="D3471">
            <v>5.7123791428126598</v>
          </cell>
          <cell r="E3471">
            <v>5.3745157497424296</v>
          </cell>
          <cell r="G3471">
            <v>0</v>
          </cell>
        </row>
        <row r="3472">
          <cell r="A3472">
            <v>40113</v>
          </cell>
          <cell r="B3472">
            <v>3470</v>
          </cell>
          <cell r="D3472">
            <v>5.7123791428126598</v>
          </cell>
          <cell r="E3472">
            <v>5.3745157497424296</v>
          </cell>
          <cell r="G3472">
            <v>0</v>
          </cell>
        </row>
        <row r="3473">
          <cell r="A3473">
            <v>40114</v>
          </cell>
          <cell r="B3473">
            <v>3471</v>
          </cell>
          <cell r="D3473">
            <v>5.7123791428126598</v>
          </cell>
          <cell r="E3473">
            <v>5.3745157497424296</v>
          </cell>
          <cell r="G3473">
            <v>0</v>
          </cell>
        </row>
        <row r="3474">
          <cell r="A3474">
            <v>40115</v>
          </cell>
          <cell r="B3474">
            <v>3472</v>
          </cell>
          <cell r="D3474">
            <v>5.7123791428126598</v>
          </cell>
          <cell r="E3474">
            <v>5.3745157497424296</v>
          </cell>
          <cell r="G3474">
            <v>0</v>
          </cell>
        </row>
        <row r="3475">
          <cell r="A3475">
            <v>40116</v>
          </cell>
          <cell r="B3475">
            <v>3473</v>
          </cell>
          <cell r="D3475">
            <v>5.7123791428126598</v>
          </cell>
          <cell r="E3475">
            <v>5.3745157497424296</v>
          </cell>
          <cell r="G3475">
            <v>0</v>
          </cell>
        </row>
        <row r="3476">
          <cell r="A3476">
            <v>40120</v>
          </cell>
          <cell r="B3476">
            <v>3474</v>
          </cell>
          <cell r="D3476">
            <v>5.7123791428126598</v>
          </cell>
          <cell r="E3476">
            <v>5.3745157497424296</v>
          </cell>
          <cell r="G3476">
            <v>0</v>
          </cell>
        </row>
        <row r="3477">
          <cell r="A3477">
            <v>40121</v>
          </cell>
          <cell r="B3477">
            <v>3475</v>
          </cell>
          <cell r="D3477">
            <v>5.7123791428126598</v>
          </cell>
          <cell r="E3477">
            <v>5.3745157497424296</v>
          </cell>
          <cell r="G3477">
            <v>0</v>
          </cell>
        </row>
        <row r="3478">
          <cell r="A3478">
            <v>40122</v>
          </cell>
          <cell r="B3478">
            <v>3476</v>
          </cell>
          <cell r="D3478">
            <v>5.7123791428126598</v>
          </cell>
          <cell r="E3478">
            <v>5.3745157497424296</v>
          </cell>
          <cell r="G3478">
            <v>0</v>
          </cell>
        </row>
        <row r="3479">
          <cell r="A3479">
            <v>40123</v>
          </cell>
          <cell r="B3479">
            <v>3477</v>
          </cell>
          <cell r="D3479">
            <v>5.7123791428126598</v>
          </cell>
          <cell r="E3479">
            <v>5.3745157497424296</v>
          </cell>
          <cell r="G3479">
            <v>0</v>
          </cell>
        </row>
        <row r="3480">
          <cell r="A3480">
            <v>40126</v>
          </cell>
          <cell r="B3480">
            <v>3478</v>
          </cell>
          <cell r="D3480">
            <v>5.7123791428126598</v>
          </cell>
          <cell r="E3480">
            <v>5.3745157497424296</v>
          </cell>
          <cell r="G3480">
            <v>0</v>
          </cell>
        </row>
        <row r="3481">
          <cell r="A3481">
            <v>40127</v>
          </cell>
          <cell r="B3481">
            <v>3479</v>
          </cell>
          <cell r="D3481">
            <v>5.7123791428126598</v>
          </cell>
          <cell r="E3481">
            <v>5.3745157497424296</v>
          </cell>
          <cell r="G3481">
            <v>0</v>
          </cell>
        </row>
        <row r="3482">
          <cell r="A3482">
            <v>40128</v>
          </cell>
          <cell r="B3482">
            <v>3480</v>
          </cell>
          <cell r="D3482">
            <v>5.7123791428126598</v>
          </cell>
          <cell r="E3482">
            <v>5.3745157497424296</v>
          </cell>
          <cell r="G3482">
            <v>0</v>
          </cell>
        </row>
        <row r="3483">
          <cell r="A3483">
            <v>40129</v>
          </cell>
          <cell r="B3483">
            <v>3481</v>
          </cell>
          <cell r="D3483">
            <v>5.7123791428126598</v>
          </cell>
          <cell r="E3483">
            <v>5.3745157497424296</v>
          </cell>
          <cell r="G3483">
            <v>0</v>
          </cell>
        </row>
        <row r="3484">
          <cell r="A3484">
            <v>40130</v>
          </cell>
          <cell r="B3484">
            <v>3482</v>
          </cell>
          <cell r="D3484">
            <v>5.7123791428126598</v>
          </cell>
          <cell r="E3484">
            <v>5.3745157497424296</v>
          </cell>
          <cell r="G3484">
            <v>0</v>
          </cell>
        </row>
        <row r="3485">
          <cell r="A3485">
            <v>40133</v>
          </cell>
          <cell r="B3485">
            <v>3483</v>
          </cell>
          <cell r="D3485">
            <v>5.7123791428126598</v>
          </cell>
          <cell r="E3485">
            <v>5.3745157497424296</v>
          </cell>
          <cell r="G3485">
            <v>0</v>
          </cell>
        </row>
        <row r="3486">
          <cell r="A3486">
            <v>40134</v>
          </cell>
          <cell r="B3486">
            <v>3484</v>
          </cell>
          <cell r="D3486">
            <v>5.7123791428126598</v>
          </cell>
          <cell r="E3486">
            <v>5.3745157497424296</v>
          </cell>
          <cell r="G3486">
            <v>0</v>
          </cell>
        </row>
        <row r="3487">
          <cell r="A3487">
            <v>40135</v>
          </cell>
          <cell r="B3487">
            <v>3485</v>
          </cell>
          <cell r="D3487">
            <v>5.7123791428126598</v>
          </cell>
          <cell r="E3487">
            <v>5.3745157497424296</v>
          </cell>
          <cell r="G3487">
            <v>0</v>
          </cell>
        </row>
        <row r="3488">
          <cell r="A3488">
            <v>40136</v>
          </cell>
          <cell r="B3488">
            <v>3486</v>
          </cell>
          <cell r="D3488">
            <v>5.7123791428126598</v>
          </cell>
          <cell r="E3488">
            <v>5.3745157497424296</v>
          </cell>
          <cell r="G3488">
            <v>0</v>
          </cell>
        </row>
        <row r="3489">
          <cell r="A3489">
            <v>40137</v>
          </cell>
          <cell r="B3489">
            <v>3487</v>
          </cell>
          <cell r="D3489">
            <v>5.7123791428126598</v>
          </cell>
          <cell r="E3489">
            <v>5.3745157497424296</v>
          </cell>
          <cell r="G3489">
            <v>0</v>
          </cell>
        </row>
        <row r="3490">
          <cell r="A3490">
            <v>40140</v>
          </cell>
          <cell r="B3490">
            <v>3488</v>
          </cell>
          <cell r="D3490">
            <v>5.7123791428126598</v>
          </cell>
          <cell r="E3490">
            <v>5.3745157497424296</v>
          </cell>
          <cell r="G3490">
            <v>0</v>
          </cell>
        </row>
        <row r="3491">
          <cell r="A3491">
            <v>40141</v>
          </cell>
          <cell r="B3491">
            <v>3489</v>
          </cell>
          <cell r="D3491">
            <v>5.7123791428126598</v>
          </cell>
          <cell r="E3491">
            <v>5.3745157497424296</v>
          </cell>
          <cell r="G3491">
            <v>0</v>
          </cell>
        </row>
        <row r="3492">
          <cell r="A3492">
            <v>40142</v>
          </cell>
          <cell r="B3492">
            <v>3490</v>
          </cell>
          <cell r="D3492">
            <v>5.7123791428126598</v>
          </cell>
          <cell r="E3492">
            <v>5.3745157497424296</v>
          </cell>
          <cell r="G3492">
            <v>0</v>
          </cell>
        </row>
        <row r="3493">
          <cell r="A3493">
            <v>40143</v>
          </cell>
          <cell r="B3493">
            <v>3491</v>
          </cell>
          <cell r="D3493">
            <v>5.7123791428126598</v>
          </cell>
          <cell r="E3493">
            <v>5.3745157497424296</v>
          </cell>
          <cell r="G3493">
            <v>0</v>
          </cell>
        </row>
        <row r="3494">
          <cell r="A3494">
            <v>40144</v>
          </cell>
          <cell r="B3494">
            <v>3492</v>
          </cell>
          <cell r="D3494">
            <v>5.7123791428126598</v>
          </cell>
          <cell r="E3494">
            <v>5.3745157497424296</v>
          </cell>
          <cell r="G3494">
            <v>0</v>
          </cell>
        </row>
        <row r="3495">
          <cell r="A3495">
            <v>40147</v>
          </cell>
          <cell r="B3495">
            <v>3493</v>
          </cell>
          <cell r="D3495">
            <v>5.7123791428126598</v>
          </cell>
          <cell r="E3495">
            <v>5.3745157497424296</v>
          </cell>
          <cell r="G3495">
            <v>0</v>
          </cell>
        </row>
        <row r="3496">
          <cell r="A3496">
            <v>40148</v>
          </cell>
          <cell r="B3496">
            <v>3494</v>
          </cell>
          <cell r="D3496">
            <v>5.7123791428126598</v>
          </cell>
          <cell r="E3496">
            <v>5.3745157497424296</v>
          </cell>
          <cell r="G3496">
            <v>0</v>
          </cell>
        </row>
        <row r="3497">
          <cell r="A3497">
            <v>40149</v>
          </cell>
          <cell r="B3497">
            <v>3495</v>
          </cell>
          <cell r="D3497">
            <v>5.7123791428126598</v>
          </cell>
          <cell r="E3497">
            <v>5.3745157497424296</v>
          </cell>
          <cell r="G3497">
            <v>0</v>
          </cell>
        </row>
        <row r="3498">
          <cell r="A3498">
            <v>40150</v>
          </cell>
          <cell r="B3498">
            <v>3496</v>
          </cell>
          <cell r="D3498">
            <v>5.7123791428126598</v>
          </cell>
          <cell r="E3498">
            <v>5.3745157497424296</v>
          </cell>
          <cell r="G3498">
            <v>0</v>
          </cell>
        </row>
        <row r="3499">
          <cell r="A3499">
            <v>40151</v>
          </cell>
          <cell r="B3499">
            <v>3497</v>
          </cell>
          <cell r="D3499">
            <v>5.7123791428126598</v>
          </cell>
          <cell r="E3499">
            <v>5.3745157497424296</v>
          </cell>
          <cell r="G3499">
            <v>0</v>
          </cell>
        </row>
        <row r="3500">
          <cell r="A3500">
            <v>40154</v>
          </cell>
          <cell r="B3500">
            <v>3498</v>
          </cell>
          <cell r="D3500">
            <v>5.7123791428126598</v>
          </cell>
          <cell r="E3500">
            <v>5.3745157497424296</v>
          </cell>
          <cell r="G3500">
            <v>0</v>
          </cell>
        </row>
        <row r="3501">
          <cell r="A3501">
            <v>40155</v>
          </cell>
          <cell r="B3501">
            <v>3499</v>
          </cell>
          <cell r="D3501">
            <v>5.7123791428126598</v>
          </cell>
          <cell r="E3501">
            <v>5.3745157497424296</v>
          </cell>
          <cell r="G3501">
            <v>0</v>
          </cell>
        </row>
        <row r="3502">
          <cell r="A3502">
            <v>40156</v>
          </cell>
          <cell r="B3502">
            <v>3500</v>
          </cell>
          <cell r="D3502">
            <v>5.7123791428126598</v>
          </cell>
          <cell r="E3502">
            <v>5.3745157497424296</v>
          </cell>
          <cell r="G3502">
            <v>0</v>
          </cell>
        </row>
        <row r="3503">
          <cell r="A3503">
            <v>40157</v>
          </cell>
          <cell r="B3503">
            <v>3501</v>
          </cell>
          <cell r="D3503">
            <v>5.7123791428126598</v>
          </cell>
          <cell r="E3503">
            <v>5.3745157497424296</v>
          </cell>
          <cell r="G3503">
            <v>0</v>
          </cell>
        </row>
        <row r="3504">
          <cell r="A3504">
            <v>40158</v>
          </cell>
          <cell r="B3504">
            <v>3502</v>
          </cell>
          <cell r="D3504">
            <v>5.7123791428126598</v>
          </cell>
          <cell r="E3504">
            <v>5.3745157497424296</v>
          </cell>
          <cell r="G3504">
            <v>0</v>
          </cell>
        </row>
        <row r="3505">
          <cell r="A3505">
            <v>40161</v>
          </cell>
          <cell r="B3505">
            <v>3503</v>
          </cell>
          <cell r="D3505">
            <v>5.7123791428126598</v>
          </cell>
          <cell r="E3505">
            <v>5.3745157497424296</v>
          </cell>
          <cell r="G3505">
            <v>0</v>
          </cell>
        </row>
        <row r="3506">
          <cell r="A3506">
            <v>40162</v>
          </cell>
          <cell r="B3506">
            <v>3504</v>
          </cell>
          <cell r="D3506">
            <v>5.7123791428126598</v>
          </cell>
          <cell r="E3506">
            <v>5.3745157497424296</v>
          </cell>
          <cell r="G3506">
            <v>0</v>
          </cell>
        </row>
        <row r="3507">
          <cell r="A3507">
            <v>40163</v>
          </cell>
          <cell r="B3507">
            <v>3505</v>
          </cell>
          <cell r="D3507">
            <v>5.7123791428126598</v>
          </cell>
          <cell r="E3507">
            <v>5.3745157497424296</v>
          </cell>
          <cell r="G3507">
            <v>0</v>
          </cell>
        </row>
        <row r="3508">
          <cell r="A3508">
            <v>40164</v>
          </cell>
          <cell r="B3508">
            <v>3506</v>
          </cell>
          <cell r="D3508">
            <v>5.7123791428126598</v>
          </cell>
          <cell r="E3508">
            <v>5.3745157497424296</v>
          </cell>
          <cell r="G3508">
            <v>0</v>
          </cell>
        </row>
        <row r="3509">
          <cell r="A3509">
            <v>40165</v>
          </cell>
          <cell r="B3509">
            <v>3507</v>
          </cell>
          <cell r="D3509">
            <v>5.7123791428126598</v>
          </cell>
          <cell r="E3509">
            <v>5.3745157497424296</v>
          </cell>
          <cell r="G3509">
            <v>0</v>
          </cell>
        </row>
        <row r="3510">
          <cell r="A3510">
            <v>40168</v>
          </cell>
          <cell r="B3510">
            <v>3508</v>
          </cell>
          <cell r="D3510">
            <v>5.7123791428126598</v>
          </cell>
          <cell r="E3510">
            <v>5.3745157497424296</v>
          </cell>
          <cell r="G3510">
            <v>0</v>
          </cell>
        </row>
        <row r="3511">
          <cell r="A3511">
            <v>40169</v>
          </cell>
          <cell r="B3511">
            <v>3509</v>
          </cell>
          <cell r="D3511">
            <v>5.7123791428126598</v>
          </cell>
          <cell r="E3511">
            <v>5.3745157497424296</v>
          </cell>
          <cell r="G3511">
            <v>0</v>
          </cell>
        </row>
        <row r="3512">
          <cell r="A3512">
            <v>40170</v>
          </cell>
          <cell r="B3512">
            <v>3510</v>
          </cell>
          <cell r="D3512">
            <v>5.7123791428126598</v>
          </cell>
          <cell r="E3512">
            <v>5.3745157497424296</v>
          </cell>
          <cell r="G3512">
            <v>0</v>
          </cell>
        </row>
        <row r="3513">
          <cell r="A3513">
            <v>40171</v>
          </cell>
          <cell r="B3513">
            <v>3511</v>
          </cell>
          <cell r="D3513">
            <v>5.7123791428126598</v>
          </cell>
          <cell r="E3513">
            <v>5.3745157497424296</v>
          </cell>
          <cell r="G3513">
            <v>0</v>
          </cell>
        </row>
        <row r="3514">
          <cell r="A3514">
            <v>40175</v>
          </cell>
          <cell r="B3514">
            <v>3512</v>
          </cell>
          <cell r="D3514">
            <v>5.7123791428126598</v>
          </cell>
          <cell r="E3514">
            <v>5.3745157497424296</v>
          </cell>
          <cell r="G3514">
            <v>0</v>
          </cell>
        </row>
        <row r="3515">
          <cell r="A3515">
            <v>40176</v>
          </cell>
          <cell r="B3515">
            <v>3513</v>
          </cell>
          <cell r="D3515">
            <v>5.7123791428126598</v>
          </cell>
          <cell r="E3515">
            <v>5.3745157497424296</v>
          </cell>
          <cell r="G3515">
            <v>0</v>
          </cell>
        </row>
        <row r="3516">
          <cell r="A3516">
            <v>40177</v>
          </cell>
          <cell r="B3516">
            <v>3514</v>
          </cell>
          <cell r="D3516">
            <v>5.7123791428126598</v>
          </cell>
          <cell r="E3516">
            <v>5.3745157497424296</v>
          </cell>
          <cell r="G3516">
            <v>0</v>
          </cell>
        </row>
        <row r="3517">
          <cell r="A3517">
            <v>40178</v>
          </cell>
          <cell r="B3517">
            <v>3515</v>
          </cell>
          <cell r="D3517">
            <v>5.7123791428126598</v>
          </cell>
          <cell r="E3517">
            <v>5.3745157497424296</v>
          </cell>
          <cell r="G3517">
            <v>0</v>
          </cell>
        </row>
        <row r="3518">
          <cell r="A3518">
            <v>40182</v>
          </cell>
          <cell r="B3518">
            <v>3516</v>
          </cell>
          <cell r="D3518">
            <v>5.7123791428126598</v>
          </cell>
          <cell r="E3518">
            <v>5.3745157497424296</v>
          </cell>
          <cell r="G3518">
            <v>0</v>
          </cell>
        </row>
        <row r="3519">
          <cell r="A3519">
            <v>40183</v>
          </cell>
          <cell r="B3519">
            <v>3517</v>
          </cell>
          <cell r="D3519">
            <v>5.7123791428126598</v>
          </cell>
          <cell r="E3519">
            <v>5.3745157497424296</v>
          </cell>
          <cell r="G3519">
            <v>0</v>
          </cell>
        </row>
        <row r="3520">
          <cell r="A3520">
            <v>40184</v>
          </cell>
          <cell r="B3520">
            <v>3518</v>
          </cell>
          <cell r="D3520">
            <v>5.7123791428126598</v>
          </cell>
          <cell r="E3520">
            <v>5.3745157497424296</v>
          </cell>
          <cell r="G3520">
            <v>0</v>
          </cell>
        </row>
        <row r="3521">
          <cell r="A3521">
            <v>40185</v>
          </cell>
          <cell r="B3521">
            <v>3519</v>
          </cell>
          <cell r="D3521">
            <v>5.7123791428126598</v>
          </cell>
          <cell r="E3521">
            <v>5.3745157497424296</v>
          </cell>
          <cell r="G3521">
            <v>0</v>
          </cell>
        </row>
        <row r="3522">
          <cell r="A3522">
            <v>40186</v>
          </cell>
          <cell r="B3522">
            <v>3520</v>
          </cell>
          <cell r="D3522">
            <v>5.7123791428126598</v>
          </cell>
          <cell r="E3522">
            <v>5.3745157497424296</v>
          </cell>
          <cell r="G3522">
            <v>0</v>
          </cell>
        </row>
        <row r="3523">
          <cell r="A3523">
            <v>40189</v>
          </cell>
          <cell r="B3523">
            <v>3521</v>
          </cell>
          <cell r="D3523">
            <v>5.7123791428126598</v>
          </cell>
          <cell r="E3523">
            <v>5.3745157497424296</v>
          </cell>
          <cell r="G3523">
            <v>0</v>
          </cell>
        </row>
        <row r="3524">
          <cell r="A3524">
            <v>40190</v>
          </cell>
          <cell r="B3524">
            <v>3522</v>
          </cell>
          <cell r="D3524">
            <v>5.7123791428126598</v>
          </cell>
          <cell r="E3524">
            <v>5.3745157497424296</v>
          </cell>
          <cell r="G3524">
            <v>0</v>
          </cell>
        </row>
        <row r="3525">
          <cell r="A3525">
            <v>40191</v>
          </cell>
          <cell r="B3525">
            <v>3523</v>
          </cell>
          <cell r="D3525">
            <v>5.7123791428126598</v>
          </cell>
          <cell r="E3525">
            <v>5.3745157497424296</v>
          </cell>
          <cell r="G3525">
            <v>0</v>
          </cell>
        </row>
        <row r="3526">
          <cell r="A3526">
            <v>40192</v>
          </cell>
          <cell r="B3526">
            <v>3524</v>
          </cell>
          <cell r="D3526">
            <v>5.7123791428126598</v>
          </cell>
          <cell r="E3526">
            <v>5.3745157497424296</v>
          </cell>
          <cell r="G3526">
            <v>0</v>
          </cell>
        </row>
        <row r="3527">
          <cell r="A3527">
            <v>40193</v>
          </cell>
          <cell r="B3527">
            <v>3525</v>
          </cell>
          <cell r="D3527">
            <v>5.7123791428126598</v>
          </cell>
          <cell r="E3527">
            <v>5.3745157497424296</v>
          </cell>
          <cell r="G3527">
            <v>0</v>
          </cell>
        </row>
        <row r="3528">
          <cell r="A3528">
            <v>40196</v>
          </cell>
          <cell r="B3528">
            <v>3526</v>
          </cell>
          <cell r="D3528">
            <v>5.7123791428126598</v>
          </cell>
          <cell r="E3528">
            <v>5.3745157497424296</v>
          </cell>
          <cell r="G3528">
            <v>0</v>
          </cell>
        </row>
        <row r="3529">
          <cell r="A3529">
            <v>40197</v>
          </cell>
          <cell r="B3529">
            <v>3527</v>
          </cell>
          <cell r="D3529">
            <v>5.7123791428126598</v>
          </cell>
          <cell r="E3529">
            <v>5.3745157497424296</v>
          </cell>
          <cell r="G3529">
            <v>0</v>
          </cell>
        </row>
        <row r="3530">
          <cell r="A3530">
            <v>40198</v>
          </cell>
          <cell r="B3530">
            <v>3528</v>
          </cell>
          <cell r="D3530">
            <v>5.7123791428126598</v>
          </cell>
          <cell r="E3530">
            <v>5.3745157497424296</v>
          </cell>
          <cell r="G3530">
            <v>0</v>
          </cell>
        </row>
        <row r="3531">
          <cell r="A3531">
            <v>40199</v>
          </cell>
          <cell r="B3531">
            <v>3529</v>
          </cell>
          <cell r="D3531">
            <v>5.7123791428126598</v>
          </cell>
          <cell r="E3531">
            <v>5.3745157497424296</v>
          </cell>
          <cell r="G3531">
            <v>0</v>
          </cell>
        </row>
        <row r="3532">
          <cell r="A3532">
            <v>40200</v>
          </cell>
          <cell r="B3532">
            <v>3530</v>
          </cell>
          <cell r="D3532">
            <v>5.7123791428126598</v>
          </cell>
          <cell r="E3532">
            <v>5.3745157497424296</v>
          </cell>
          <cell r="G3532">
            <v>0</v>
          </cell>
        </row>
        <row r="3533">
          <cell r="A3533">
            <v>40203</v>
          </cell>
          <cell r="B3533">
            <v>3531</v>
          </cell>
          <cell r="D3533">
            <v>5.7123791428126598</v>
          </cell>
          <cell r="E3533">
            <v>5.3745157497424296</v>
          </cell>
          <cell r="G3533">
            <v>0</v>
          </cell>
        </row>
        <row r="3534">
          <cell r="A3534">
            <v>40204</v>
          </cell>
          <cell r="B3534">
            <v>3532</v>
          </cell>
          <cell r="D3534">
            <v>5.7123791428126598</v>
          </cell>
          <cell r="E3534">
            <v>5.3745157497424296</v>
          </cell>
          <cell r="G3534">
            <v>0</v>
          </cell>
        </row>
        <row r="3535">
          <cell r="A3535">
            <v>40205</v>
          </cell>
          <cell r="B3535">
            <v>3533</v>
          </cell>
          <cell r="D3535">
            <v>5.7123791428126598</v>
          </cell>
          <cell r="E3535">
            <v>5.3745157497424296</v>
          </cell>
          <cell r="G3535">
            <v>0</v>
          </cell>
        </row>
        <row r="3536">
          <cell r="A3536">
            <v>40206</v>
          </cell>
          <cell r="B3536">
            <v>3534</v>
          </cell>
          <cell r="D3536">
            <v>5.7123791428126598</v>
          </cell>
          <cell r="E3536">
            <v>5.3745157497424296</v>
          </cell>
          <cell r="G3536">
            <v>0</v>
          </cell>
        </row>
        <row r="3537">
          <cell r="A3537">
            <v>40207</v>
          </cell>
          <cell r="B3537">
            <v>3535</v>
          </cell>
          <cell r="D3537">
            <v>5.7123791428126598</v>
          </cell>
          <cell r="E3537">
            <v>5.3745157497424296</v>
          </cell>
          <cell r="G3537">
            <v>0</v>
          </cell>
        </row>
        <row r="3538">
          <cell r="A3538">
            <v>40210</v>
          </cell>
          <cell r="B3538">
            <v>3536</v>
          </cell>
          <cell r="D3538">
            <v>5.7123791428126598</v>
          </cell>
          <cell r="E3538">
            <v>5.3745157497424296</v>
          </cell>
          <cell r="G3538">
            <v>0</v>
          </cell>
        </row>
        <row r="3539">
          <cell r="A3539">
            <v>40211</v>
          </cell>
          <cell r="B3539">
            <v>3537</v>
          </cell>
          <cell r="D3539">
            <v>5.7123791428126598</v>
          </cell>
          <cell r="E3539">
            <v>5.3745157497424296</v>
          </cell>
          <cell r="G3539">
            <v>0</v>
          </cell>
        </row>
        <row r="3540">
          <cell r="A3540">
            <v>40212</v>
          </cell>
          <cell r="B3540">
            <v>3538</v>
          </cell>
          <cell r="D3540">
            <v>5.7123791428126598</v>
          </cell>
          <cell r="E3540">
            <v>5.3745157497424296</v>
          </cell>
          <cell r="G3540">
            <v>0</v>
          </cell>
        </row>
        <row r="3541">
          <cell r="A3541">
            <v>40213</v>
          </cell>
          <cell r="B3541">
            <v>3539</v>
          </cell>
          <cell r="D3541">
            <v>5.7123791428126598</v>
          </cell>
          <cell r="E3541">
            <v>5.3745157497424296</v>
          </cell>
          <cell r="G3541">
            <v>0</v>
          </cell>
        </row>
        <row r="3542">
          <cell r="A3542">
            <v>40214</v>
          </cell>
          <cell r="B3542">
            <v>3540</v>
          </cell>
          <cell r="D3542">
            <v>5.7123791428126598</v>
          </cell>
          <cell r="E3542">
            <v>5.3745157497424296</v>
          </cell>
          <cell r="G3542">
            <v>0</v>
          </cell>
        </row>
        <row r="3543">
          <cell r="A3543">
            <v>40217</v>
          </cell>
          <cell r="B3543">
            <v>3541</v>
          </cell>
          <cell r="D3543">
            <v>5.7123791428126598</v>
          </cell>
          <cell r="E3543">
            <v>5.3745157497424296</v>
          </cell>
          <cell r="G3543">
            <v>0</v>
          </cell>
        </row>
        <row r="3544">
          <cell r="A3544">
            <v>40218</v>
          </cell>
          <cell r="B3544">
            <v>3542</v>
          </cell>
          <cell r="D3544">
            <v>5.7123791428126598</v>
          </cell>
          <cell r="E3544">
            <v>5.3745157497424296</v>
          </cell>
          <cell r="G3544">
            <v>0</v>
          </cell>
        </row>
        <row r="3545">
          <cell r="A3545">
            <v>40219</v>
          </cell>
          <cell r="B3545">
            <v>3543</v>
          </cell>
          <cell r="D3545">
            <v>5.7123791428126598</v>
          </cell>
          <cell r="E3545">
            <v>5.3745157497424296</v>
          </cell>
          <cell r="G3545">
            <v>0</v>
          </cell>
        </row>
        <row r="3546">
          <cell r="A3546">
            <v>40220</v>
          </cell>
          <cell r="B3546">
            <v>3544</v>
          </cell>
          <cell r="D3546">
            <v>5.7123791428126598</v>
          </cell>
          <cell r="E3546">
            <v>5.3745157497424296</v>
          </cell>
          <cell r="G3546">
            <v>0</v>
          </cell>
        </row>
        <row r="3547">
          <cell r="A3547">
            <v>40221</v>
          </cell>
          <cell r="B3547">
            <v>3545</v>
          </cell>
          <cell r="D3547">
            <v>5.7123791428126598</v>
          </cell>
          <cell r="E3547">
            <v>5.3745157497424296</v>
          </cell>
          <cell r="G3547">
            <v>0</v>
          </cell>
        </row>
        <row r="3548">
          <cell r="A3548">
            <v>40226</v>
          </cell>
          <cell r="B3548">
            <v>3546</v>
          </cell>
          <cell r="D3548">
            <v>5.7123791428126598</v>
          </cell>
          <cell r="E3548">
            <v>5.3745157497424296</v>
          </cell>
          <cell r="G3548">
            <v>0</v>
          </cell>
        </row>
        <row r="3549">
          <cell r="A3549">
            <v>40227</v>
          </cell>
          <cell r="B3549">
            <v>3547</v>
          </cell>
          <cell r="D3549">
            <v>5.7123791428126598</v>
          </cell>
          <cell r="E3549">
            <v>5.3745157497424296</v>
          </cell>
          <cell r="G3549">
            <v>0</v>
          </cell>
        </row>
        <row r="3550">
          <cell r="A3550">
            <v>40228</v>
          </cell>
          <cell r="B3550">
            <v>3548</v>
          </cell>
          <cell r="D3550">
            <v>5.7123791428126598</v>
          </cell>
          <cell r="E3550">
            <v>5.3745157497424296</v>
          </cell>
          <cell r="G3550">
            <v>0</v>
          </cell>
        </row>
        <row r="3551">
          <cell r="A3551">
            <v>40231</v>
          </cell>
          <cell r="B3551">
            <v>3549</v>
          </cell>
          <cell r="D3551">
            <v>5.7123791428126598</v>
          </cell>
          <cell r="E3551">
            <v>5.3745157497424296</v>
          </cell>
          <cell r="G3551">
            <v>0</v>
          </cell>
        </row>
        <row r="3552">
          <cell r="A3552">
            <v>40232</v>
          </cell>
          <cell r="B3552">
            <v>3550</v>
          </cell>
          <cell r="D3552">
            <v>5.7123791428126598</v>
          </cell>
          <cell r="E3552">
            <v>5.3745157497424296</v>
          </cell>
          <cell r="G3552">
            <v>0</v>
          </cell>
        </row>
        <row r="3553">
          <cell r="A3553">
            <v>40233</v>
          </cell>
          <cell r="B3553">
            <v>3551</v>
          </cell>
          <cell r="D3553">
            <v>5.7123791428126598</v>
          </cell>
          <cell r="E3553">
            <v>5.3745157497424296</v>
          </cell>
          <cell r="G3553">
            <v>0</v>
          </cell>
        </row>
        <row r="3554">
          <cell r="A3554">
            <v>40234</v>
          </cell>
          <cell r="B3554">
            <v>3552</v>
          </cell>
          <cell r="D3554">
            <v>5.7123791428126598</v>
          </cell>
          <cell r="E3554">
            <v>5.3745157497424296</v>
          </cell>
          <cell r="G3554">
            <v>0</v>
          </cell>
        </row>
        <row r="3555">
          <cell r="A3555">
            <v>40235</v>
          </cell>
          <cell r="B3555">
            <v>3553</v>
          </cell>
          <cell r="D3555">
            <v>5.7123791428126598</v>
          </cell>
          <cell r="E3555">
            <v>5.3745157497424296</v>
          </cell>
          <cell r="G3555">
            <v>0</v>
          </cell>
        </row>
        <row r="3556">
          <cell r="A3556">
            <v>40238</v>
          </cell>
          <cell r="B3556">
            <v>3554</v>
          </cell>
          <cell r="D3556">
            <v>5.7123791428126598</v>
          </cell>
          <cell r="E3556">
            <v>5.3745157497424296</v>
          </cell>
          <cell r="G3556">
            <v>0</v>
          </cell>
        </row>
        <row r="3557">
          <cell r="A3557">
            <v>40239</v>
          </cell>
          <cell r="B3557">
            <v>3555</v>
          </cell>
          <cell r="D3557">
            <v>5.7123791428126598</v>
          </cell>
          <cell r="E3557">
            <v>5.3745157497424296</v>
          </cell>
          <cell r="G3557">
            <v>0</v>
          </cell>
        </row>
        <row r="3558">
          <cell r="A3558">
            <v>40240</v>
          </cell>
          <cell r="B3558">
            <v>3556</v>
          </cell>
          <cell r="D3558">
            <v>5.7123791428126598</v>
          </cell>
          <cell r="E3558">
            <v>5.3745157497424296</v>
          </cell>
          <cell r="G3558">
            <v>0</v>
          </cell>
        </row>
        <row r="3559">
          <cell r="A3559">
            <v>40241</v>
          </cell>
          <cell r="B3559">
            <v>3557</v>
          </cell>
          <cell r="D3559">
            <v>5.7123791428126598</v>
          </cell>
          <cell r="E3559">
            <v>5.3745157497424296</v>
          </cell>
          <cell r="G3559">
            <v>0</v>
          </cell>
        </row>
        <row r="3560">
          <cell r="A3560">
            <v>40242</v>
          </cell>
          <cell r="B3560">
            <v>3558</v>
          </cell>
          <cell r="D3560">
            <v>5.7123791428126598</v>
          </cell>
          <cell r="E3560">
            <v>5.3745157497424296</v>
          </cell>
          <cell r="G3560">
            <v>0</v>
          </cell>
        </row>
        <row r="3561">
          <cell r="A3561">
            <v>40245</v>
          </cell>
          <cell r="B3561">
            <v>3559</v>
          </cell>
          <cell r="D3561">
            <v>5.7123791428126598</v>
          </cell>
          <cell r="E3561">
            <v>5.3745157497424296</v>
          </cell>
          <cell r="G3561">
            <v>0</v>
          </cell>
        </row>
        <row r="3562">
          <cell r="A3562">
            <v>40246</v>
          </cell>
          <cell r="B3562">
            <v>3560</v>
          </cell>
          <cell r="D3562">
            <v>5.7123791428126598</v>
          </cell>
          <cell r="E3562">
            <v>5.3745157497424296</v>
          </cell>
          <cell r="G3562">
            <v>0</v>
          </cell>
        </row>
        <row r="3563">
          <cell r="A3563">
            <v>40247</v>
          </cell>
          <cell r="B3563">
            <v>3561</v>
          </cell>
          <cell r="D3563">
            <v>5.7123791428126598</v>
          </cell>
          <cell r="E3563">
            <v>5.3745157497424296</v>
          </cell>
          <cell r="G3563">
            <v>0</v>
          </cell>
        </row>
        <row r="3564">
          <cell r="A3564">
            <v>40248</v>
          </cell>
          <cell r="B3564">
            <v>3562</v>
          </cell>
          <cell r="D3564">
            <v>5.7123791428126598</v>
          </cell>
          <cell r="E3564">
            <v>5.3745157497424296</v>
          </cell>
          <cell r="G3564">
            <v>0</v>
          </cell>
        </row>
        <row r="3565">
          <cell r="A3565">
            <v>40249</v>
          </cell>
          <cell r="B3565">
            <v>3563</v>
          </cell>
          <cell r="D3565">
            <v>5.7123791428126598</v>
          </cell>
          <cell r="E3565">
            <v>5.3745157497424296</v>
          </cell>
          <cell r="G3565">
            <v>0</v>
          </cell>
        </row>
        <row r="3566">
          <cell r="A3566">
            <v>40252</v>
          </cell>
          <cell r="B3566">
            <v>3564</v>
          </cell>
          <cell r="D3566">
            <v>5.7123791428126598</v>
          </cell>
          <cell r="E3566">
            <v>5.3745157497424296</v>
          </cell>
          <cell r="G3566">
            <v>0</v>
          </cell>
        </row>
        <row r="3567">
          <cell r="A3567">
            <v>40253</v>
          </cell>
          <cell r="B3567">
            <v>3565</v>
          </cell>
          <cell r="D3567">
            <v>5.7123791428126598</v>
          </cell>
          <cell r="E3567">
            <v>5.3745157497424296</v>
          </cell>
          <cell r="G3567">
            <v>0</v>
          </cell>
        </row>
        <row r="3568">
          <cell r="A3568">
            <v>40254</v>
          </cell>
          <cell r="B3568">
            <v>3566</v>
          </cell>
          <cell r="D3568">
            <v>5.7123791428126598</v>
          </cell>
          <cell r="E3568">
            <v>5.3745157497424296</v>
          </cell>
          <cell r="G3568">
            <v>0</v>
          </cell>
        </row>
        <row r="3569">
          <cell r="A3569">
            <v>40255</v>
          </cell>
          <cell r="B3569">
            <v>3567</v>
          </cell>
          <cell r="D3569">
            <v>5.7123791428126598</v>
          </cell>
          <cell r="E3569">
            <v>5.3745157497424296</v>
          </cell>
          <cell r="G3569">
            <v>0</v>
          </cell>
        </row>
        <row r="3570">
          <cell r="A3570">
            <v>40256</v>
          </cell>
          <cell r="B3570">
            <v>3568</v>
          </cell>
          <cell r="D3570">
            <v>5.7123791428126598</v>
          </cell>
          <cell r="E3570">
            <v>5.3745157497424296</v>
          </cell>
          <cell r="G3570">
            <v>0</v>
          </cell>
        </row>
        <row r="3571">
          <cell r="A3571">
            <v>40259</v>
          </cell>
          <cell r="B3571">
            <v>3569</v>
          </cell>
          <cell r="D3571">
            <v>5.7123791428126598</v>
          </cell>
          <cell r="E3571">
            <v>5.3745157497424296</v>
          </cell>
          <cell r="G3571">
            <v>0</v>
          </cell>
        </row>
        <row r="3572">
          <cell r="A3572">
            <v>40260</v>
          </cell>
          <cell r="B3572">
            <v>3570</v>
          </cell>
          <cell r="D3572">
            <v>5.7123791428126598</v>
          </cell>
          <cell r="E3572">
            <v>5.3745157497424296</v>
          </cell>
          <cell r="G3572">
            <v>0</v>
          </cell>
        </row>
        <row r="3573">
          <cell r="A3573">
            <v>40261</v>
          </cell>
          <cell r="B3573">
            <v>3571</v>
          </cell>
          <cell r="D3573">
            <v>5.7123791428126598</v>
          </cell>
          <cell r="E3573">
            <v>5.3745157497424296</v>
          </cell>
          <cell r="G3573">
            <v>0</v>
          </cell>
        </row>
        <row r="3574">
          <cell r="A3574">
            <v>40262</v>
          </cell>
          <cell r="B3574">
            <v>3572</v>
          </cell>
          <cell r="D3574">
            <v>5.7123791428126598</v>
          </cell>
          <cell r="E3574">
            <v>5.3745157497424296</v>
          </cell>
          <cell r="G3574">
            <v>0</v>
          </cell>
        </row>
        <row r="3575">
          <cell r="A3575">
            <v>40263</v>
          </cell>
          <cell r="B3575">
            <v>3573</v>
          </cell>
          <cell r="D3575">
            <v>5.7123791428126598</v>
          </cell>
          <cell r="E3575">
            <v>5.3745157497424296</v>
          </cell>
          <cell r="G3575">
            <v>0</v>
          </cell>
        </row>
        <row r="3576">
          <cell r="A3576">
            <v>40266</v>
          </cell>
          <cell r="B3576">
            <v>3574</v>
          </cell>
          <cell r="D3576">
            <v>5.7123791428126598</v>
          </cell>
          <cell r="E3576">
            <v>5.3745157497424296</v>
          </cell>
          <cell r="G3576">
            <v>0</v>
          </cell>
        </row>
        <row r="3577">
          <cell r="A3577">
            <v>40267</v>
          </cell>
          <cell r="B3577">
            <v>3575</v>
          </cell>
          <cell r="D3577">
            <v>5.7123791428126598</v>
          </cell>
          <cell r="E3577">
            <v>5.3745157497424296</v>
          </cell>
          <cell r="G3577">
            <v>0</v>
          </cell>
        </row>
        <row r="3578">
          <cell r="A3578">
            <v>40268</v>
          </cell>
          <cell r="B3578">
            <v>3576</v>
          </cell>
          <cell r="D3578">
            <v>5.7123791428126598</v>
          </cell>
          <cell r="E3578">
            <v>5.3745157497424296</v>
          </cell>
          <cell r="G3578">
            <v>0</v>
          </cell>
        </row>
        <row r="3579">
          <cell r="A3579">
            <v>40269</v>
          </cell>
          <cell r="B3579">
            <v>3577</v>
          </cell>
          <cell r="D3579">
            <v>5.7123791428126598</v>
          </cell>
          <cell r="E3579">
            <v>5.3745157497424296</v>
          </cell>
          <cell r="G3579">
            <v>0</v>
          </cell>
        </row>
        <row r="3580">
          <cell r="A3580">
            <v>40273</v>
          </cell>
          <cell r="B3580">
            <v>3578</v>
          </cell>
          <cell r="D3580">
            <v>5.7123791428126598</v>
          </cell>
          <cell r="E3580">
            <v>5.3745157497424296</v>
          </cell>
          <cell r="G3580">
            <v>0</v>
          </cell>
        </row>
        <row r="3581">
          <cell r="A3581">
            <v>40274</v>
          </cell>
          <cell r="B3581">
            <v>3579</v>
          </cell>
          <cell r="D3581">
            <v>5.7123791428126598</v>
          </cell>
          <cell r="E3581">
            <v>5.3745157497424296</v>
          </cell>
          <cell r="G3581">
            <v>0</v>
          </cell>
        </row>
        <row r="3582">
          <cell r="A3582">
            <v>40275</v>
          </cell>
          <cell r="B3582">
            <v>3580</v>
          </cell>
          <cell r="D3582">
            <v>5.7123791428126598</v>
          </cell>
          <cell r="E3582">
            <v>5.3745157497424296</v>
          </cell>
          <cell r="G3582">
            <v>0</v>
          </cell>
        </row>
        <row r="3583">
          <cell r="A3583">
            <v>40276</v>
          </cell>
          <cell r="B3583">
            <v>3581</v>
          </cell>
          <cell r="D3583">
            <v>5.7123791428126598</v>
          </cell>
          <cell r="E3583">
            <v>5.3745157497424296</v>
          </cell>
          <cell r="G3583">
            <v>0</v>
          </cell>
        </row>
        <row r="3584">
          <cell r="A3584">
            <v>40277</v>
          </cell>
          <cell r="B3584">
            <v>3582</v>
          </cell>
          <cell r="D3584">
            <v>5.7123791428126598</v>
          </cell>
          <cell r="E3584">
            <v>5.3745157497424296</v>
          </cell>
          <cell r="G3584">
            <v>0</v>
          </cell>
        </row>
        <row r="3585">
          <cell r="A3585">
            <v>40280</v>
          </cell>
          <cell r="B3585">
            <v>3583</v>
          </cell>
          <cell r="D3585">
            <v>5.7123791428126598</v>
          </cell>
          <cell r="E3585">
            <v>5.3745157497424296</v>
          </cell>
          <cell r="G3585">
            <v>0</v>
          </cell>
        </row>
        <row r="3586">
          <cell r="A3586">
            <v>40281</v>
          </cell>
          <cell r="B3586">
            <v>3584</v>
          </cell>
          <cell r="D3586">
            <v>5.7123791428126598</v>
          </cell>
          <cell r="E3586">
            <v>5.3745157497424296</v>
          </cell>
          <cell r="G3586">
            <v>0</v>
          </cell>
        </row>
        <row r="3587">
          <cell r="A3587">
            <v>40282</v>
          </cell>
          <cell r="B3587">
            <v>3585</v>
          </cell>
          <cell r="D3587">
            <v>5.7123791428126598</v>
          </cell>
          <cell r="E3587">
            <v>5.3745157497424296</v>
          </cell>
          <cell r="G3587">
            <v>0</v>
          </cell>
        </row>
        <row r="3588">
          <cell r="A3588">
            <v>40283</v>
          </cell>
          <cell r="B3588">
            <v>3586</v>
          </cell>
          <cell r="D3588">
            <v>5.7123791428126598</v>
          </cell>
          <cell r="E3588">
            <v>5.3745157497424296</v>
          </cell>
          <cell r="G3588">
            <v>0</v>
          </cell>
        </row>
        <row r="3589">
          <cell r="A3589">
            <v>40284</v>
          </cell>
          <cell r="B3589">
            <v>3587</v>
          </cell>
          <cell r="D3589">
            <v>5.7123791428126598</v>
          </cell>
          <cell r="E3589">
            <v>5.3745157497424296</v>
          </cell>
          <cell r="G3589">
            <v>0</v>
          </cell>
        </row>
        <row r="3590">
          <cell r="A3590">
            <v>40287</v>
          </cell>
          <cell r="B3590">
            <v>3588</v>
          </cell>
          <cell r="D3590">
            <v>5.7123791428126598</v>
          </cell>
          <cell r="E3590">
            <v>5.3745157497424296</v>
          </cell>
          <cell r="G3590">
            <v>0</v>
          </cell>
        </row>
        <row r="3591">
          <cell r="A3591">
            <v>40288</v>
          </cell>
          <cell r="B3591">
            <v>3589</v>
          </cell>
          <cell r="D3591">
            <v>5.7123791428126598</v>
          </cell>
          <cell r="E3591">
            <v>5.3745157497424296</v>
          </cell>
          <cell r="G3591">
            <v>0</v>
          </cell>
        </row>
        <row r="3592">
          <cell r="A3592">
            <v>40290</v>
          </cell>
          <cell r="B3592">
            <v>3590</v>
          </cell>
          <cell r="D3592">
            <v>5.7123791428126598</v>
          </cell>
          <cell r="E3592">
            <v>5.3745157497424296</v>
          </cell>
          <cell r="G3592">
            <v>0</v>
          </cell>
        </row>
        <row r="3593">
          <cell r="A3593">
            <v>40291</v>
          </cell>
          <cell r="B3593">
            <v>3591</v>
          </cell>
          <cell r="D3593">
            <v>5.7123791428126598</v>
          </cell>
          <cell r="E3593">
            <v>5.3745157497424296</v>
          </cell>
          <cell r="G3593">
            <v>0</v>
          </cell>
        </row>
        <row r="3594">
          <cell r="A3594">
            <v>40294</v>
          </cell>
          <cell r="B3594">
            <v>3592</v>
          </cell>
          <cell r="D3594">
            <v>5.7123791428126598</v>
          </cell>
          <cell r="E3594">
            <v>5.3745157497424296</v>
          </cell>
          <cell r="G3594">
            <v>0</v>
          </cell>
        </row>
        <row r="3595">
          <cell r="A3595">
            <v>40295</v>
          </cell>
          <cell r="B3595">
            <v>3593</v>
          </cell>
          <cell r="D3595">
            <v>5.7123791428126598</v>
          </cell>
          <cell r="E3595">
            <v>5.3745157497424296</v>
          </cell>
          <cell r="G3595">
            <v>0</v>
          </cell>
        </row>
        <row r="3596">
          <cell r="A3596">
            <v>40296</v>
          </cell>
          <cell r="B3596">
            <v>3594</v>
          </cell>
          <cell r="D3596">
            <v>5.7123791428126598</v>
          </cell>
          <cell r="E3596">
            <v>5.3745157497424296</v>
          </cell>
          <cell r="G3596">
            <v>0</v>
          </cell>
        </row>
        <row r="3597">
          <cell r="A3597">
            <v>40297</v>
          </cell>
          <cell r="B3597">
            <v>3595</v>
          </cell>
          <cell r="D3597">
            <v>5.7123791428126598</v>
          </cell>
          <cell r="E3597">
            <v>5.3745157497424296</v>
          </cell>
          <cell r="G3597">
            <v>0</v>
          </cell>
        </row>
        <row r="3598">
          <cell r="A3598">
            <v>40298</v>
          </cell>
          <cell r="B3598">
            <v>3596</v>
          </cell>
          <cell r="D3598">
            <v>5.7123791428126598</v>
          </cell>
          <cell r="E3598">
            <v>5.3745157497424296</v>
          </cell>
          <cell r="G3598">
            <v>0</v>
          </cell>
        </row>
        <row r="3599">
          <cell r="A3599">
            <v>40301</v>
          </cell>
          <cell r="B3599">
            <v>3597</v>
          </cell>
          <cell r="D3599">
            <v>5.7123791428126598</v>
          </cell>
          <cell r="E3599">
            <v>5.3745157497424296</v>
          </cell>
          <cell r="G3599">
            <v>0</v>
          </cell>
        </row>
        <row r="3600">
          <cell r="A3600">
            <v>40302</v>
          </cell>
          <cell r="B3600">
            <v>3598</v>
          </cell>
          <cell r="D3600">
            <v>5.7123791428126598</v>
          </cell>
          <cell r="E3600">
            <v>5.3745157497424296</v>
          </cell>
          <cell r="G3600">
            <v>0</v>
          </cell>
        </row>
        <row r="3601">
          <cell r="A3601">
            <v>40303</v>
          </cell>
          <cell r="B3601">
            <v>3599</v>
          </cell>
          <cell r="D3601">
            <v>5.7123791428126598</v>
          </cell>
          <cell r="E3601">
            <v>5.3745157497424296</v>
          </cell>
          <cell r="G3601">
            <v>0</v>
          </cell>
        </row>
        <row r="3602">
          <cell r="A3602">
            <v>40304</v>
          </cell>
          <cell r="B3602">
            <v>3600</v>
          </cell>
          <cell r="D3602">
            <v>5.7123791428126598</v>
          </cell>
          <cell r="E3602">
            <v>5.3745157497424296</v>
          </cell>
          <cell r="G3602">
            <v>0</v>
          </cell>
        </row>
        <row r="3603">
          <cell r="A3603">
            <v>40305</v>
          </cell>
          <cell r="B3603">
            <v>3601</v>
          </cell>
          <cell r="D3603">
            <v>5.7123791428126598</v>
          </cell>
          <cell r="E3603">
            <v>5.3745157497424296</v>
          </cell>
          <cell r="G3603">
            <v>0</v>
          </cell>
        </row>
        <row r="3604">
          <cell r="A3604">
            <v>40308</v>
          </cell>
          <cell r="B3604">
            <v>3602</v>
          </cell>
          <cell r="D3604">
            <v>5.7123791428126598</v>
          </cell>
          <cell r="E3604">
            <v>5.3745157497424296</v>
          </cell>
          <cell r="G3604">
            <v>0</v>
          </cell>
        </row>
        <row r="3605">
          <cell r="A3605">
            <v>40309</v>
          </cell>
          <cell r="B3605">
            <v>3603</v>
          </cell>
          <cell r="D3605">
            <v>5.7123791428126598</v>
          </cell>
          <cell r="E3605">
            <v>5.3745157497424296</v>
          </cell>
          <cell r="G3605">
            <v>0</v>
          </cell>
        </row>
        <row r="3606">
          <cell r="A3606">
            <v>40310</v>
          </cell>
          <cell r="B3606">
            <v>3604</v>
          </cell>
          <cell r="D3606">
            <v>5.7123791428126598</v>
          </cell>
          <cell r="E3606">
            <v>5.3745157497424296</v>
          </cell>
          <cell r="G3606">
            <v>0</v>
          </cell>
        </row>
        <row r="3607">
          <cell r="A3607">
            <v>40311</v>
          </cell>
          <cell r="B3607">
            <v>3605</v>
          </cell>
          <cell r="D3607">
            <v>5.7123791428126598</v>
          </cell>
          <cell r="E3607">
            <v>5.3745157497424296</v>
          </cell>
          <cell r="G3607">
            <v>0</v>
          </cell>
        </row>
        <row r="3608">
          <cell r="A3608">
            <v>40312</v>
          </cell>
          <cell r="B3608">
            <v>3606</v>
          </cell>
          <cell r="D3608">
            <v>5.7123791428126598</v>
          </cell>
          <cell r="E3608">
            <v>5.3745157497424296</v>
          </cell>
          <cell r="G3608">
            <v>0</v>
          </cell>
        </row>
        <row r="3609">
          <cell r="A3609">
            <v>40315</v>
          </cell>
          <cell r="B3609">
            <v>3607</v>
          </cell>
          <cell r="D3609">
            <v>5.7123791428126598</v>
          </cell>
          <cell r="E3609">
            <v>5.3745157497424296</v>
          </cell>
          <cell r="G3609">
            <v>0</v>
          </cell>
        </row>
        <row r="3610">
          <cell r="A3610">
            <v>40316</v>
          </cell>
          <cell r="B3610">
            <v>3608</v>
          </cell>
          <cell r="D3610">
            <v>5.7123791428126598</v>
          </cell>
          <cell r="E3610">
            <v>5.3745157497424296</v>
          </cell>
          <cell r="G3610">
            <v>0</v>
          </cell>
        </row>
        <row r="3611">
          <cell r="A3611">
            <v>40317</v>
          </cell>
          <cell r="B3611">
            <v>3609</v>
          </cell>
          <cell r="D3611">
            <v>5.7123791428126598</v>
          </cell>
          <cell r="E3611">
            <v>5.3745157497424296</v>
          </cell>
          <cell r="G3611">
            <v>0</v>
          </cell>
        </row>
        <row r="3612">
          <cell r="A3612">
            <v>40318</v>
          </cell>
          <cell r="B3612">
            <v>3610</v>
          </cell>
          <cell r="D3612">
            <v>5.7123791428126598</v>
          </cell>
          <cell r="E3612">
            <v>5.3745157497424296</v>
          </cell>
          <cell r="G3612">
            <v>0</v>
          </cell>
        </row>
        <row r="3613">
          <cell r="A3613">
            <v>40319</v>
          </cell>
          <cell r="B3613">
            <v>3611</v>
          </cell>
          <cell r="D3613">
            <v>5.7123791428126598</v>
          </cell>
          <cell r="E3613">
            <v>5.3745157497424296</v>
          </cell>
          <cell r="G3613">
            <v>0</v>
          </cell>
        </row>
        <row r="3614">
          <cell r="A3614">
            <v>40322</v>
          </cell>
          <cell r="B3614">
            <v>3612</v>
          </cell>
          <cell r="D3614">
            <v>5.7123791428126598</v>
          </cell>
          <cell r="E3614">
            <v>5.3745157497424296</v>
          </cell>
          <cell r="G3614">
            <v>0</v>
          </cell>
        </row>
        <row r="3615">
          <cell r="A3615">
            <v>40323</v>
          </cell>
          <cell r="B3615">
            <v>3613</v>
          </cell>
          <cell r="D3615">
            <v>5.7123791428126598</v>
          </cell>
          <cell r="E3615">
            <v>5.3745157497424296</v>
          </cell>
          <cell r="G3615">
            <v>0</v>
          </cell>
        </row>
        <row r="3616">
          <cell r="A3616">
            <v>40324</v>
          </cell>
          <cell r="B3616">
            <v>3614</v>
          </cell>
          <cell r="D3616">
            <v>5.7123791428126598</v>
          </cell>
          <cell r="E3616">
            <v>5.3745157497424296</v>
          </cell>
          <cell r="G3616">
            <v>0</v>
          </cell>
        </row>
        <row r="3617">
          <cell r="A3617">
            <v>40325</v>
          </cell>
          <cell r="B3617">
            <v>3615</v>
          </cell>
          <cell r="D3617">
            <v>5.7123791428126598</v>
          </cell>
          <cell r="E3617">
            <v>5.3745157497424296</v>
          </cell>
          <cell r="G3617">
            <v>0</v>
          </cell>
        </row>
        <row r="3618">
          <cell r="A3618">
            <v>40326</v>
          </cell>
          <cell r="B3618">
            <v>3616</v>
          </cell>
          <cell r="D3618">
            <v>5.7123791428126598</v>
          </cell>
          <cell r="E3618">
            <v>5.3745157497424296</v>
          </cell>
          <cell r="G3618">
            <v>0</v>
          </cell>
        </row>
        <row r="3619">
          <cell r="A3619">
            <v>40329</v>
          </cell>
          <cell r="B3619">
            <v>3617</v>
          </cell>
          <cell r="D3619">
            <v>5.7123791428126598</v>
          </cell>
          <cell r="E3619">
            <v>5.3745157497424296</v>
          </cell>
          <cell r="G3619">
            <v>0</v>
          </cell>
        </row>
        <row r="3620">
          <cell r="A3620">
            <v>40330</v>
          </cell>
          <cell r="B3620">
            <v>3618</v>
          </cell>
          <cell r="D3620">
            <v>5.7123791428126598</v>
          </cell>
          <cell r="E3620">
            <v>5.3745157497424296</v>
          </cell>
          <cell r="G3620">
            <v>0</v>
          </cell>
        </row>
        <row r="3621">
          <cell r="A3621">
            <v>40331</v>
          </cell>
          <cell r="B3621">
            <v>3619</v>
          </cell>
          <cell r="D3621">
            <v>5.7123791428126598</v>
          </cell>
          <cell r="E3621">
            <v>5.3745157497424296</v>
          </cell>
          <cell r="G3621">
            <v>0</v>
          </cell>
        </row>
        <row r="3622">
          <cell r="A3622">
            <v>40333</v>
          </cell>
          <cell r="B3622">
            <v>3620</v>
          </cell>
          <cell r="D3622">
            <v>5.7123791428126598</v>
          </cell>
          <cell r="E3622">
            <v>5.3745157497424296</v>
          </cell>
          <cell r="G3622">
            <v>0</v>
          </cell>
        </row>
        <row r="3623">
          <cell r="A3623">
            <v>40336</v>
          </cell>
          <cell r="B3623">
            <v>3621</v>
          </cell>
          <cell r="D3623">
            <v>5.7123791428126598</v>
          </cell>
          <cell r="E3623">
            <v>5.3745157497424296</v>
          </cell>
          <cell r="G3623">
            <v>0</v>
          </cell>
        </row>
        <row r="3624">
          <cell r="A3624">
            <v>40337</v>
          </cell>
          <cell r="B3624">
            <v>3622</v>
          </cell>
          <cell r="D3624">
            <v>5.7123791428126598</v>
          </cell>
          <cell r="E3624">
            <v>5.3745157497424296</v>
          </cell>
          <cell r="G3624">
            <v>0</v>
          </cell>
        </row>
        <row r="3625">
          <cell r="A3625">
            <v>40338</v>
          </cell>
          <cell r="B3625">
            <v>3623</v>
          </cell>
          <cell r="D3625">
            <v>5.7123791428126598</v>
          </cell>
          <cell r="E3625">
            <v>5.3745157497424296</v>
          </cell>
          <cell r="G3625">
            <v>0</v>
          </cell>
        </row>
        <row r="3626">
          <cell r="A3626">
            <v>40339</v>
          </cell>
          <cell r="B3626">
            <v>3624</v>
          </cell>
          <cell r="D3626">
            <v>5.7123791428126598</v>
          </cell>
          <cell r="E3626">
            <v>5.3745157497424296</v>
          </cell>
          <cell r="G3626">
            <v>0</v>
          </cell>
        </row>
        <row r="3627">
          <cell r="A3627">
            <v>40340</v>
          </cell>
          <cell r="B3627">
            <v>3625</v>
          </cell>
          <cell r="D3627">
            <v>5.7123791428126598</v>
          </cell>
          <cell r="E3627">
            <v>5.3745157497424296</v>
          </cell>
          <cell r="G3627">
            <v>0</v>
          </cell>
        </row>
        <row r="3628">
          <cell r="A3628">
            <v>40343</v>
          </cell>
          <cell r="B3628">
            <v>3626</v>
          </cell>
          <cell r="D3628">
            <v>5.7123791428126598</v>
          </cell>
          <cell r="E3628">
            <v>5.3745157497424296</v>
          </cell>
          <cell r="G3628">
            <v>0</v>
          </cell>
        </row>
        <row r="3629">
          <cell r="A3629">
            <v>40344</v>
          </cell>
          <cell r="B3629">
            <v>3627</v>
          </cell>
          <cell r="D3629">
            <v>5.7123791428126598</v>
          </cell>
          <cell r="E3629">
            <v>5.3745157497424296</v>
          </cell>
          <cell r="G3629">
            <v>0</v>
          </cell>
        </row>
        <row r="3630">
          <cell r="A3630">
            <v>40345</v>
          </cell>
          <cell r="B3630">
            <v>3628</v>
          </cell>
          <cell r="D3630">
            <v>5.7123791428126598</v>
          </cell>
          <cell r="E3630">
            <v>5.3745157497424296</v>
          </cell>
          <cell r="G3630">
            <v>0</v>
          </cell>
        </row>
        <row r="3631">
          <cell r="A3631">
            <v>40346</v>
          </cell>
          <cell r="B3631">
            <v>3629</v>
          </cell>
          <cell r="D3631">
            <v>5.7123791428126598</v>
          </cell>
          <cell r="E3631">
            <v>5.3745157497424296</v>
          </cell>
          <cell r="G3631">
            <v>0</v>
          </cell>
        </row>
        <row r="3632">
          <cell r="A3632">
            <v>40347</v>
          </cell>
          <cell r="B3632">
            <v>3630</v>
          </cell>
          <cell r="D3632">
            <v>5.7123791428126598</v>
          </cell>
          <cell r="E3632">
            <v>5.3745157497424296</v>
          </cell>
          <cell r="G3632">
            <v>0</v>
          </cell>
        </row>
        <row r="3633">
          <cell r="A3633">
            <v>40350</v>
          </cell>
          <cell r="B3633">
            <v>3631</v>
          </cell>
          <cell r="D3633">
            <v>5.7123791428126598</v>
          </cell>
          <cell r="E3633">
            <v>5.3745157497424296</v>
          </cell>
          <cell r="G3633">
            <v>0</v>
          </cell>
        </row>
        <row r="3634">
          <cell r="A3634">
            <v>40351</v>
          </cell>
          <cell r="B3634">
            <v>3632</v>
          </cell>
          <cell r="D3634">
            <v>5.7123791428126598</v>
          </cell>
          <cell r="E3634">
            <v>5.3745157497424296</v>
          </cell>
          <cell r="G3634">
            <v>0</v>
          </cell>
        </row>
        <row r="3635">
          <cell r="A3635">
            <v>40352</v>
          </cell>
          <cell r="B3635">
            <v>3633</v>
          </cell>
          <cell r="D3635">
            <v>5.7123791428126598</v>
          </cell>
          <cell r="E3635">
            <v>5.3745157497424296</v>
          </cell>
          <cell r="G3635">
            <v>0</v>
          </cell>
        </row>
        <row r="3636">
          <cell r="A3636">
            <v>40353</v>
          </cell>
          <cell r="B3636">
            <v>3634</v>
          </cell>
          <cell r="D3636">
            <v>5.7123791428126598</v>
          </cell>
          <cell r="E3636">
            <v>5.3745157497424296</v>
          </cell>
          <cell r="G3636">
            <v>0</v>
          </cell>
        </row>
        <row r="3637">
          <cell r="A3637">
            <v>40354</v>
          </cell>
          <cell r="B3637">
            <v>3635</v>
          </cell>
          <cell r="D3637">
            <v>5.7123791428126598</v>
          </cell>
          <cell r="E3637">
            <v>5.3745157497424296</v>
          </cell>
          <cell r="G3637">
            <v>0</v>
          </cell>
        </row>
        <row r="3638">
          <cell r="A3638">
            <v>40357</v>
          </cell>
          <cell r="B3638">
            <v>3636</v>
          </cell>
          <cell r="D3638">
            <v>5.7123791428126598</v>
          </cell>
          <cell r="E3638">
            <v>5.3745157497424296</v>
          </cell>
          <cell r="G3638">
            <v>0</v>
          </cell>
        </row>
        <row r="3639">
          <cell r="A3639">
            <v>40358</v>
          </cell>
          <cell r="B3639">
            <v>3637</v>
          </cell>
          <cell r="D3639">
            <v>5.7123791428126598</v>
          </cell>
          <cell r="E3639">
            <v>5.3745157497424296</v>
          </cell>
          <cell r="G3639">
            <v>0</v>
          </cell>
        </row>
        <row r="3640">
          <cell r="A3640">
            <v>40359</v>
          </cell>
          <cell r="B3640">
            <v>3638</v>
          </cell>
          <cell r="D3640">
            <v>5.7123791428126598</v>
          </cell>
          <cell r="E3640">
            <v>5.3745157497424296</v>
          </cell>
          <cell r="G3640">
            <v>0</v>
          </cell>
        </row>
        <row r="3641">
          <cell r="A3641">
            <v>40360</v>
          </cell>
          <cell r="B3641">
            <v>3639</v>
          </cell>
          <cell r="D3641">
            <v>5.7123791428126598</v>
          </cell>
          <cell r="E3641">
            <v>5.3745157497424296</v>
          </cell>
          <cell r="G3641">
            <v>0</v>
          </cell>
        </row>
        <row r="3642">
          <cell r="A3642">
            <v>40361</v>
          </cell>
          <cell r="B3642">
            <v>3640</v>
          </cell>
          <cell r="D3642">
            <v>5.7123791428126598</v>
          </cell>
          <cell r="E3642">
            <v>5.3745157497424296</v>
          </cell>
          <cell r="G3642">
            <v>0</v>
          </cell>
        </row>
        <row r="3643">
          <cell r="A3643">
            <v>40364</v>
          </cell>
          <cell r="B3643">
            <v>3641</v>
          </cell>
          <cell r="D3643">
            <v>5.7123791428126598</v>
          </cell>
          <cell r="E3643">
            <v>5.3745157497424296</v>
          </cell>
          <cell r="G3643">
            <v>0</v>
          </cell>
        </row>
        <row r="3644">
          <cell r="A3644">
            <v>40365</v>
          </cell>
          <cell r="B3644">
            <v>3642</v>
          </cell>
          <cell r="D3644">
            <v>5.7123791428126598</v>
          </cell>
          <cell r="E3644">
            <v>5.3745157497424296</v>
          </cell>
          <cell r="G3644">
            <v>0</v>
          </cell>
        </row>
        <row r="3645">
          <cell r="A3645">
            <v>40366</v>
          </cell>
          <cell r="B3645">
            <v>3643</v>
          </cell>
          <cell r="D3645">
            <v>5.7123791428126598</v>
          </cell>
          <cell r="E3645">
            <v>5.3745157497424296</v>
          </cell>
          <cell r="G3645">
            <v>0</v>
          </cell>
        </row>
        <row r="3646">
          <cell r="A3646">
            <v>40367</v>
          </cell>
          <cell r="B3646">
            <v>3644</v>
          </cell>
          <cell r="D3646">
            <v>5.7123791428126598</v>
          </cell>
          <cell r="E3646">
            <v>5.3745157497424296</v>
          </cell>
          <cell r="G3646">
            <v>0</v>
          </cell>
        </row>
        <row r="3647">
          <cell r="A3647">
            <v>40368</v>
          </cell>
          <cell r="B3647">
            <v>3645</v>
          </cell>
          <cell r="D3647">
            <v>5.7123791428126598</v>
          </cell>
          <cell r="E3647">
            <v>5.3745157497424296</v>
          </cell>
          <cell r="G3647">
            <v>0</v>
          </cell>
        </row>
        <row r="3648">
          <cell r="A3648">
            <v>40371</v>
          </cell>
          <cell r="B3648">
            <v>3646</v>
          </cell>
          <cell r="D3648">
            <v>5.7123791428126598</v>
          </cell>
          <cell r="E3648">
            <v>5.3745157497424296</v>
          </cell>
          <cell r="G3648">
            <v>0</v>
          </cell>
        </row>
        <row r="3649">
          <cell r="A3649">
            <v>40372</v>
          </cell>
          <cell r="B3649">
            <v>3647</v>
          </cell>
          <cell r="D3649">
            <v>5.7123791428126598</v>
          </cell>
          <cell r="E3649">
            <v>5.3745157497424296</v>
          </cell>
          <cell r="G3649">
            <v>0</v>
          </cell>
        </row>
        <row r="3650">
          <cell r="A3650">
            <v>40373</v>
          </cell>
          <cell r="B3650">
            <v>3648</v>
          </cell>
          <cell r="D3650">
            <v>5.7123791428126598</v>
          </cell>
          <cell r="E3650">
            <v>5.3745157497424296</v>
          </cell>
          <cell r="G3650">
            <v>0</v>
          </cell>
        </row>
        <row r="3651">
          <cell r="A3651">
            <v>40374</v>
          </cell>
          <cell r="B3651">
            <v>3649</v>
          </cell>
          <cell r="D3651">
            <v>5.7123791428126598</v>
          </cell>
          <cell r="E3651">
            <v>5.3745157497424296</v>
          </cell>
          <cell r="G3651">
            <v>0</v>
          </cell>
        </row>
        <row r="3652">
          <cell r="A3652">
            <v>40375</v>
          </cell>
          <cell r="B3652">
            <v>3650</v>
          </cell>
          <cell r="D3652">
            <v>5.7123791428126598</v>
          </cell>
          <cell r="E3652">
            <v>5.3745157497424296</v>
          </cell>
          <cell r="G3652">
            <v>0</v>
          </cell>
        </row>
        <row r="3653">
          <cell r="A3653">
            <v>40378</v>
          </cell>
          <cell r="B3653">
            <v>3651</v>
          </cell>
          <cell r="D3653">
            <v>5.7123791428126598</v>
          </cell>
          <cell r="E3653">
            <v>5.3745157497424296</v>
          </cell>
          <cell r="G3653">
            <v>0</v>
          </cell>
        </row>
        <row r="3654">
          <cell r="A3654">
            <v>40379</v>
          </cell>
          <cell r="B3654">
            <v>3652</v>
          </cell>
          <cell r="D3654">
            <v>5.7123791428126598</v>
          </cell>
          <cell r="E3654">
            <v>5.3745157497424296</v>
          </cell>
          <cell r="G3654">
            <v>0</v>
          </cell>
        </row>
        <row r="3655">
          <cell r="A3655">
            <v>40380</v>
          </cell>
          <cell r="B3655">
            <v>3653</v>
          </cell>
          <cell r="D3655">
            <v>5.7123791428126598</v>
          </cell>
          <cell r="E3655">
            <v>5.3745157497424296</v>
          </cell>
          <cell r="G3655">
            <v>0</v>
          </cell>
        </row>
        <row r="3656">
          <cell r="A3656">
            <v>40381</v>
          </cell>
          <cell r="B3656">
            <v>3654</v>
          </cell>
          <cell r="D3656">
            <v>5.7123791428126598</v>
          </cell>
          <cell r="E3656">
            <v>5.3745157497424296</v>
          </cell>
          <cell r="G3656">
            <v>0</v>
          </cell>
        </row>
        <row r="3657">
          <cell r="A3657">
            <v>40382</v>
          </cell>
          <cell r="B3657">
            <v>3655</v>
          </cell>
          <cell r="D3657">
            <v>5.7123791428126598</v>
          </cell>
          <cell r="E3657">
            <v>5.3745157497424296</v>
          </cell>
          <cell r="G3657">
            <v>0</v>
          </cell>
        </row>
        <row r="3658">
          <cell r="A3658">
            <v>40385</v>
          </cell>
          <cell r="B3658">
            <v>3656</v>
          </cell>
          <cell r="D3658">
            <v>5.7123791428126598</v>
          </cell>
          <cell r="E3658">
            <v>5.3745157497424296</v>
          </cell>
          <cell r="G3658">
            <v>0</v>
          </cell>
        </row>
        <row r="3659">
          <cell r="A3659">
            <v>40386</v>
          </cell>
          <cell r="B3659">
            <v>3657</v>
          </cell>
          <cell r="D3659">
            <v>5.7123791428126598</v>
          </cell>
          <cell r="E3659">
            <v>5.3745157497424296</v>
          </cell>
          <cell r="G3659">
            <v>0</v>
          </cell>
        </row>
        <row r="3660">
          <cell r="A3660">
            <v>40387</v>
          </cell>
          <cell r="B3660">
            <v>3658</v>
          </cell>
          <cell r="D3660">
            <v>5.7123791428126598</v>
          </cell>
          <cell r="E3660">
            <v>5.3745157497424296</v>
          </cell>
          <cell r="G3660">
            <v>0</v>
          </cell>
        </row>
        <row r="3661">
          <cell r="A3661">
            <v>40388</v>
          </cell>
          <cell r="B3661">
            <v>3659</v>
          </cell>
          <cell r="D3661">
            <v>5.7123791428126598</v>
          </cell>
          <cell r="E3661">
            <v>5.3745157497424296</v>
          </cell>
          <cell r="G3661">
            <v>0</v>
          </cell>
        </row>
        <row r="3662">
          <cell r="A3662">
            <v>40389</v>
          </cell>
          <cell r="B3662">
            <v>3660</v>
          </cell>
          <cell r="D3662">
            <v>5.7123791428126598</v>
          </cell>
          <cell r="E3662">
            <v>5.3745157497424296</v>
          </cell>
          <cell r="G3662">
            <v>0</v>
          </cell>
        </row>
        <row r="3663">
          <cell r="A3663">
            <v>40392</v>
          </cell>
          <cell r="B3663">
            <v>3661</v>
          </cell>
          <cell r="D3663">
            <v>5.7123791428126598</v>
          </cell>
          <cell r="E3663">
            <v>5.3745157497424296</v>
          </cell>
          <cell r="G3663">
            <v>0</v>
          </cell>
        </row>
        <row r="3664">
          <cell r="A3664">
            <v>40393</v>
          </cell>
          <cell r="B3664">
            <v>3662</v>
          </cell>
          <cell r="D3664">
            <v>5.7123791428126598</v>
          </cell>
          <cell r="E3664">
            <v>5.3745157497424296</v>
          </cell>
          <cell r="G3664">
            <v>0</v>
          </cell>
        </row>
        <row r="3665">
          <cell r="A3665">
            <v>40394</v>
          </cell>
          <cell r="B3665">
            <v>3663</v>
          </cell>
          <cell r="D3665">
            <v>5.7123791428126598</v>
          </cell>
          <cell r="E3665">
            <v>5.3745157497424296</v>
          </cell>
          <cell r="G3665">
            <v>0</v>
          </cell>
        </row>
        <row r="3666">
          <cell r="A3666">
            <v>40395</v>
          </cell>
          <cell r="B3666">
            <v>3664</v>
          </cell>
          <cell r="D3666">
            <v>5.7123791428126598</v>
          </cell>
          <cell r="E3666">
            <v>5.3745157497424296</v>
          </cell>
          <cell r="G3666">
            <v>0</v>
          </cell>
        </row>
        <row r="3667">
          <cell r="A3667">
            <v>40396</v>
          </cell>
          <cell r="B3667">
            <v>3665</v>
          </cell>
          <cell r="D3667">
            <v>5.7123791428126598</v>
          </cell>
          <cell r="E3667">
            <v>5.3745157497424296</v>
          </cell>
          <cell r="G3667">
            <v>0</v>
          </cell>
        </row>
        <row r="3668">
          <cell r="A3668">
            <v>40399</v>
          </cell>
          <cell r="B3668">
            <v>3666</v>
          </cell>
          <cell r="D3668">
            <v>5.7123791428126598</v>
          </cell>
          <cell r="E3668">
            <v>5.3745157497424296</v>
          </cell>
          <cell r="G3668">
            <v>0</v>
          </cell>
        </row>
        <row r="3669">
          <cell r="A3669">
            <v>40400</v>
          </cell>
          <cell r="B3669">
            <v>3667</v>
          </cell>
          <cell r="D3669">
            <v>5.7123791428126598</v>
          </cell>
          <cell r="E3669">
            <v>5.3745157497424296</v>
          </cell>
          <cell r="G3669">
            <v>0</v>
          </cell>
        </row>
        <row r="3670">
          <cell r="A3670">
            <v>40401</v>
          </cell>
          <cell r="B3670">
            <v>3668</v>
          </cell>
          <cell r="D3670">
            <v>5.7123791428126598</v>
          </cell>
          <cell r="E3670">
            <v>5.3745157497424296</v>
          </cell>
          <cell r="G3670">
            <v>0</v>
          </cell>
        </row>
        <row r="3671">
          <cell r="A3671">
            <v>40402</v>
          </cell>
          <cell r="B3671">
            <v>3669</v>
          </cell>
          <cell r="D3671">
            <v>5.7123791428126598</v>
          </cell>
          <cell r="E3671">
            <v>5.3745157497424296</v>
          </cell>
          <cell r="G3671">
            <v>0</v>
          </cell>
        </row>
        <row r="3672">
          <cell r="A3672">
            <v>40403</v>
          </cell>
          <cell r="B3672">
            <v>3670</v>
          </cell>
          <cell r="D3672">
            <v>5.7123791428126598</v>
          </cell>
          <cell r="E3672">
            <v>5.3745157497424296</v>
          </cell>
          <cell r="G3672">
            <v>0</v>
          </cell>
        </row>
        <row r="3673">
          <cell r="A3673">
            <v>40406</v>
          </cell>
          <cell r="B3673">
            <v>3671</v>
          </cell>
          <cell r="D3673">
            <v>5.7123791428126598</v>
          </cell>
          <cell r="E3673">
            <v>5.3745157497424296</v>
          </cell>
          <cell r="G3673">
            <v>0</v>
          </cell>
        </row>
        <row r="3674">
          <cell r="A3674">
            <v>40407</v>
          </cell>
          <cell r="B3674">
            <v>3672</v>
          </cell>
          <cell r="D3674">
            <v>5.7123791428126598</v>
          </cell>
          <cell r="E3674">
            <v>5.3745157497424296</v>
          </cell>
          <cell r="G3674">
            <v>0</v>
          </cell>
        </row>
        <row r="3675">
          <cell r="A3675">
            <v>40408</v>
          </cell>
          <cell r="B3675">
            <v>3673</v>
          </cell>
          <cell r="D3675">
            <v>5.7123791428126598</v>
          </cell>
          <cell r="E3675">
            <v>5.3745157497424296</v>
          </cell>
          <cell r="G3675">
            <v>0</v>
          </cell>
        </row>
        <row r="3676">
          <cell r="A3676">
            <v>40409</v>
          </cell>
          <cell r="B3676">
            <v>3674</v>
          </cell>
          <cell r="D3676">
            <v>5.7123791428126598</v>
          </cell>
          <cell r="E3676">
            <v>5.3745157497424296</v>
          </cell>
          <cell r="G3676">
            <v>0</v>
          </cell>
        </row>
        <row r="3677">
          <cell r="A3677">
            <v>40410</v>
          </cell>
          <cell r="B3677">
            <v>3675</v>
          </cell>
          <cell r="D3677">
            <v>5.7123791428126598</v>
          </cell>
          <cell r="E3677">
            <v>5.3745157497424296</v>
          </cell>
          <cell r="G3677">
            <v>0</v>
          </cell>
        </row>
        <row r="3678">
          <cell r="A3678">
            <v>40413</v>
          </cell>
          <cell r="B3678">
            <v>3676</v>
          </cell>
          <cell r="D3678">
            <v>5.7123791428126598</v>
          </cell>
          <cell r="E3678">
            <v>5.3745157497424296</v>
          </cell>
          <cell r="G3678">
            <v>0</v>
          </cell>
        </row>
        <row r="3679">
          <cell r="A3679">
            <v>40414</v>
          </cell>
          <cell r="B3679">
            <v>3677</v>
          </cell>
          <cell r="D3679">
            <v>5.7123791428126598</v>
          </cell>
          <cell r="E3679">
            <v>5.3745157497424296</v>
          </cell>
          <cell r="G3679">
            <v>0</v>
          </cell>
        </row>
        <row r="3680">
          <cell r="A3680">
            <v>40415</v>
          </cell>
          <cell r="B3680">
            <v>3678</v>
          </cell>
          <cell r="D3680">
            <v>5.7123791428126598</v>
          </cell>
          <cell r="E3680">
            <v>5.3745157497424296</v>
          </cell>
          <cell r="G3680">
            <v>0</v>
          </cell>
        </row>
        <row r="3681">
          <cell r="A3681">
            <v>40416</v>
          </cell>
          <cell r="B3681">
            <v>3679</v>
          </cell>
          <cell r="D3681">
            <v>5.7123791428126598</v>
          </cell>
          <cell r="E3681">
            <v>5.3745157497424296</v>
          </cell>
          <cell r="G3681">
            <v>0</v>
          </cell>
        </row>
        <row r="3682">
          <cell r="A3682">
            <v>40417</v>
          </cell>
          <cell r="B3682">
            <v>3680</v>
          </cell>
          <cell r="D3682">
            <v>5.7123791428126598</v>
          </cell>
          <cell r="E3682">
            <v>5.3745157497424296</v>
          </cell>
          <cell r="G3682">
            <v>0</v>
          </cell>
        </row>
        <row r="3683">
          <cell r="A3683">
            <v>40420</v>
          </cell>
          <cell r="B3683">
            <v>3681</v>
          </cell>
          <cell r="D3683">
            <v>5.7123791428126598</v>
          </cell>
          <cell r="E3683">
            <v>5.3745157497424296</v>
          </cell>
          <cell r="G3683">
            <v>0</v>
          </cell>
        </row>
        <row r="3684">
          <cell r="A3684">
            <v>40421</v>
          </cell>
          <cell r="B3684">
            <v>3682</v>
          </cell>
          <cell r="D3684">
            <v>5.7123791428126598</v>
          </cell>
          <cell r="E3684">
            <v>5.3745157497424296</v>
          </cell>
          <cell r="G3684">
            <v>0</v>
          </cell>
        </row>
        <row r="3685">
          <cell r="A3685">
            <v>40422</v>
          </cell>
          <cell r="B3685">
            <v>3683</v>
          </cell>
          <cell r="D3685">
            <v>5.7123791428126598</v>
          </cell>
          <cell r="E3685">
            <v>5.3745157497424296</v>
          </cell>
          <cell r="G3685">
            <v>0</v>
          </cell>
        </row>
        <row r="3686">
          <cell r="A3686">
            <v>40423</v>
          </cell>
          <cell r="B3686">
            <v>3684</v>
          </cell>
          <cell r="D3686">
            <v>5.7123791428126598</v>
          </cell>
          <cell r="E3686">
            <v>5.3745157497424296</v>
          </cell>
          <cell r="G3686">
            <v>0</v>
          </cell>
        </row>
        <row r="3687">
          <cell r="A3687">
            <v>40424</v>
          </cell>
          <cell r="B3687">
            <v>3685</v>
          </cell>
          <cell r="D3687">
            <v>5.7123791428126598</v>
          </cell>
          <cell r="E3687">
            <v>5.3745157497424296</v>
          </cell>
          <cell r="G3687">
            <v>0</v>
          </cell>
        </row>
        <row r="3688">
          <cell r="A3688">
            <v>40427</v>
          </cell>
          <cell r="B3688">
            <v>3686</v>
          </cell>
          <cell r="D3688">
            <v>5.7123791428126598</v>
          </cell>
          <cell r="E3688">
            <v>5.3745157497424296</v>
          </cell>
          <cell r="G3688">
            <v>0</v>
          </cell>
        </row>
        <row r="3689">
          <cell r="A3689">
            <v>40429</v>
          </cell>
          <cell r="B3689">
            <v>3687</v>
          </cell>
          <cell r="D3689">
            <v>5.7123791428126598</v>
          </cell>
          <cell r="E3689">
            <v>5.3745157497424296</v>
          </cell>
          <cell r="G3689">
            <v>0</v>
          </cell>
        </row>
        <row r="3690">
          <cell r="A3690">
            <v>40430</v>
          </cell>
          <cell r="B3690">
            <v>3688</v>
          </cell>
          <cell r="D3690">
            <v>5.7123791428126598</v>
          </cell>
          <cell r="E3690">
            <v>5.3745157497424296</v>
          </cell>
          <cell r="G3690">
            <v>0</v>
          </cell>
        </row>
        <row r="3691">
          <cell r="A3691">
            <v>40431</v>
          </cell>
          <cell r="B3691">
            <v>3689</v>
          </cell>
          <cell r="D3691">
            <v>5.7123791428126598</v>
          </cell>
          <cell r="E3691">
            <v>5.3745157497424296</v>
          </cell>
          <cell r="G3691">
            <v>0</v>
          </cell>
        </row>
        <row r="3692">
          <cell r="A3692">
            <v>40434</v>
          </cell>
          <cell r="B3692">
            <v>3690</v>
          </cell>
          <cell r="D3692">
            <v>5.7123791428126598</v>
          </cell>
          <cell r="E3692">
            <v>5.3745157497424296</v>
          </cell>
          <cell r="G3692">
            <v>0</v>
          </cell>
        </row>
        <row r="3693">
          <cell r="A3693">
            <v>40435</v>
          </cell>
          <cell r="B3693">
            <v>3691</v>
          </cell>
          <cell r="D3693">
            <v>5.7123791428126598</v>
          </cell>
          <cell r="E3693">
            <v>5.3745157497424296</v>
          </cell>
          <cell r="G3693">
            <v>0</v>
          </cell>
        </row>
        <row r="3694">
          <cell r="A3694">
            <v>40436</v>
          </cell>
          <cell r="B3694">
            <v>3692</v>
          </cell>
          <cell r="D3694">
            <v>5.7123791428126598</v>
          </cell>
          <cell r="E3694">
            <v>5.3745157497424296</v>
          </cell>
          <cell r="G3694">
            <v>0</v>
          </cell>
        </row>
        <row r="3695">
          <cell r="A3695">
            <v>40437</v>
          </cell>
          <cell r="B3695">
            <v>3693</v>
          </cell>
          <cell r="D3695">
            <v>5.7123791428126598</v>
          </cell>
          <cell r="E3695">
            <v>5.3745157497424296</v>
          </cell>
          <cell r="G3695">
            <v>0</v>
          </cell>
        </row>
        <row r="3696">
          <cell r="A3696">
            <v>40438</v>
          </cell>
          <cell r="B3696">
            <v>3694</v>
          </cell>
          <cell r="D3696">
            <v>5.7123791428126598</v>
          </cell>
          <cell r="E3696">
            <v>5.3745157497424296</v>
          </cell>
          <cell r="G3696">
            <v>0</v>
          </cell>
        </row>
        <row r="3697">
          <cell r="A3697">
            <v>40441</v>
          </cell>
          <cell r="B3697">
            <v>3695</v>
          </cell>
          <cell r="D3697">
            <v>5.7123791428126598</v>
          </cell>
          <cell r="E3697">
            <v>5.3745157497424296</v>
          </cell>
          <cell r="G3697">
            <v>0</v>
          </cell>
        </row>
        <row r="3698">
          <cell r="A3698">
            <v>40442</v>
          </cell>
          <cell r="B3698">
            <v>3696</v>
          </cell>
          <cell r="D3698">
            <v>5.7123791428126598</v>
          </cell>
          <cell r="E3698">
            <v>5.3745157497424296</v>
          </cell>
          <cell r="G3698">
            <v>0</v>
          </cell>
        </row>
        <row r="3699">
          <cell r="A3699">
            <v>40443</v>
          </cell>
          <cell r="B3699">
            <v>3697</v>
          </cell>
          <cell r="D3699">
            <v>5.7123791428126598</v>
          </cell>
          <cell r="E3699">
            <v>5.3745157497424296</v>
          </cell>
          <cell r="G3699">
            <v>0</v>
          </cell>
        </row>
        <row r="3700">
          <cell r="A3700">
            <v>40444</v>
          </cell>
          <cell r="B3700">
            <v>3698</v>
          </cell>
          <cell r="D3700">
            <v>5.7123791428126598</v>
          </cell>
          <cell r="E3700">
            <v>5.3745157497424296</v>
          </cell>
          <cell r="G3700">
            <v>0</v>
          </cell>
        </row>
        <row r="3701">
          <cell r="A3701">
            <v>40445</v>
          </cell>
          <cell r="B3701">
            <v>3699</v>
          </cell>
          <cell r="D3701">
            <v>5.7123791428126598</v>
          </cell>
          <cell r="E3701">
            <v>5.3745157497424296</v>
          </cell>
          <cell r="G3701">
            <v>0</v>
          </cell>
        </row>
        <row r="3702">
          <cell r="A3702">
            <v>40448</v>
          </cell>
          <cell r="B3702">
            <v>3700</v>
          </cell>
          <cell r="D3702">
            <v>5.7123791428126598</v>
          </cell>
          <cell r="E3702">
            <v>5.3745157497424296</v>
          </cell>
          <cell r="G3702">
            <v>0</v>
          </cell>
        </row>
        <row r="3703">
          <cell r="A3703">
            <v>40449</v>
          </cell>
          <cell r="B3703">
            <v>3701</v>
          </cell>
          <cell r="D3703">
            <v>5.7123791428126598</v>
          </cell>
          <cell r="E3703">
            <v>5.3745157497424296</v>
          </cell>
          <cell r="G3703">
            <v>0</v>
          </cell>
        </row>
        <row r="3704">
          <cell r="A3704">
            <v>40450</v>
          </cell>
          <cell r="B3704">
            <v>3702</v>
          </cell>
          <cell r="D3704">
            <v>5.7123791428126598</v>
          </cell>
          <cell r="E3704">
            <v>5.3745157497424296</v>
          </cell>
          <cell r="G3704">
            <v>0</v>
          </cell>
        </row>
        <row r="3705">
          <cell r="A3705">
            <v>40451</v>
          </cell>
          <cell r="B3705">
            <v>3703</v>
          </cell>
          <cell r="D3705">
            <v>5.7123791428126598</v>
          </cell>
          <cell r="E3705">
            <v>5.3745157497424296</v>
          </cell>
          <cell r="G3705">
            <v>0</v>
          </cell>
        </row>
        <row r="3706">
          <cell r="A3706">
            <v>40452</v>
          </cell>
          <cell r="B3706">
            <v>3704</v>
          </cell>
          <cell r="D3706">
            <v>5.7123791428126598</v>
          </cell>
          <cell r="E3706">
            <v>5.3745157497424296</v>
          </cell>
          <cell r="G3706">
            <v>0</v>
          </cell>
        </row>
        <row r="3707">
          <cell r="A3707">
            <v>40455</v>
          </cell>
          <cell r="B3707">
            <v>3705</v>
          </cell>
          <cell r="D3707">
            <v>5.7123791428126598</v>
          </cell>
          <cell r="E3707">
            <v>5.3745157497424296</v>
          </cell>
          <cell r="G3707">
            <v>0</v>
          </cell>
        </row>
        <row r="3708">
          <cell r="A3708">
            <v>40456</v>
          </cell>
          <cell r="B3708">
            <v>3706</v>
          </cell>
          <cell r="D3708">
            <v>5.7123791428126598</v>
          </cell>
          <cell r="E3708">
            <v>5.3745157497424296</v>
          </cell>
          <cell r="G3708">
            <v>0</v>
          </cell>
        </row>
        <row r="3709">
          <cell r="A3709">
            <v>40457</v>
          </cell>
          <cell r="B3709">
            <v>3707</v>
          </cell>
          <cell r="D3709">
            <v>5.7123791428126598</v>
          </cell>
          <cell r="E3709">
            <v>5.3745157497424296</v>
          </cell>
          <cell r="G3709">
            <v>0</v>
          </cell>
        </row>
        <row r="3710">
          <cell r="A3710">
            <v>40458</v>
          </cell>
          <cell r="B3710">
            <v>3708</v>
          </cell>
          <cell r="D3710">
            <v>5.7123791428126598</v>
          </cell>
          <cell r="E3710">
            <v>5.3745157497424296</v>
          </cell>
          <cell r="G3710">
            <v>0</v>
          </cell>
        </row>
        <row r="3711">
          <cell r="A3711">
            <v>40459</v>
          </cell>
          <cell r="B3711">
            <v>3709</v>
          </cell>
          <cell r="D3711">
            <v>5.7123791428126598</v>
          </cell>
          <cell r="E3711">
            <v>5.3745157497424296</v>
          </cell>
          <cell r="G3711">
            <v>0</v>
          </cell>
        </row>
        <row r="3712">
          <cell r="A3712">
            <v>40462</v>
          </cell>
          <cell r="B3712">
            <v>3710</v>
          </cell>
          <cell r="D3712">
            <v>5.7123791428126598</v>
          </cell>
          <cell r="E3712">
            <v>5.3745157497424296</v>
          </cell>
          <cell r="G3712">
            <v>0</v>
          </cell>
        </row>
        <row r="3713">
          <cell r="A3713">
            <v>40464</v>
          </cell>
          <cell r="B3713">
            <v>3711</v>
          </cell>
          <cell r="D3713">
            <v>5.7123791428126598</v>
          </cell>
          <cell r="E3713">
            <v>5.3745157497424296</v>
          </cell>
          <cell r="G3713">
            <v>0</v>
          </cell>
        </row>
        <row r="3714">
          <cell r="A3714">
            <v>40465</v>
          </cell>
          <cell r="B3714">
            <v>3712</v>
          </cell>
          <cell r="D3714">
            <v>5.7123791428126598</v>
          </cell>
          <cell r="E3714">
            <v>5.3745157497424296</v>
          </cell>
          <cell r="G3714">
            <v>0</v>
          </cell>
        </row>
        <row r="3715">
          <cell r="A3715">
            <v>40466</v>
          </cell>
          <cell r="B3715">
            <v>3713</v>
          </cell>
          <cell r="D3715">
            <v>5.7123791428126598</v>
          </cell>
          <cell r="E3715">
            <v>5.3745157497424296</v>
          </cell>
          <cell r="G3715">
            <v>0</v>
          </cell>
        </row>
        <row r="3716">
          <cell r="A3716">
            <v>40469</v>
          </cell>
          <cell r="B3716">
            <v>3714</v>
          </cell>
          <cell r="D3716">
            <v>5.7123791428126598</v>
          </cell>
          <cell r="E3716">
            <v>5.3745157497424296</v>
          </cell>
          <cell r="G3716">
            <v>0</v>
          </cell>
        </row>
        <row r="3717">
          <cell r="A3717">
            <v>40470</v>
          </cell>
          <cell r="B3717">
            <v>3715</v>
          </cell>
          <cell r="D3717">
            <v>5.7123791428126598</v>
          </cell>
          <cell r="E3717">
            <v>5.3745157497424296</v>
          </cell>
          <cell r="G3717">
            <v>0</v>
          </cell>
        </row>
        <row r="3718">
          <cell r="A3718">
            <v>40471</v>
          </cell>
          <cell r="B3718">
            <v>3716</v>
          </cell>
          <cell r="D3718">
            <v>5.7123791428126598</v>
          </cell>
          <cell r="E3718">
            <v>5.3745157497424296</v>
          </cell>
          <cell r="G3718">
            <v>0</v>
          </cell>
        </row>
        <row r="3719">
          <cell r="A3719">
            <v>40472</v>
          </cell>
          <cell r="B3719">
            <v>3717</v>
          </cell>
          <cell r="D3719">
            <v>5.7123791428126598</v>
          </cell>
          <cell r="E3719">
            <v>5.3745157497424296</v>
          </cell>
          <cell r="G3719">
            <v>0</v>
          </cell>
        </row>
        <row r="3720">
          <cell r="A3720">
            <v>40473</v>
          </cell>
          <cell r="B3720">
            <v>3718</v>
          </cell>
          <cell r="D3720">
            <v>5.7123791428126598</v>
          </cell>
          <cell r="E3720">
            <v>5.3745157497424296</v>
          </cell>
          <cell r="G3720">
            <v>0</v>
          </cell>
        </row>
        <row r="3721">
          <cell r="A3721">
            <v>40476</v>
          </cell>
          <cell r="B3721">
            <v>3719</v>
          </cell>
          <cell r="D3721">
            <v>5.7123791428126598</v>
          </cell>
          <cell r="E3721">
            <v>5.3745157497424296</v>
          </cell>
          <cell r="G3721">
            <v>0</v>
          </cell>
        </row>
        <row r="3722">
          <cell r="A3722">
            <v>40477</v>
          </cell>
          <cell r="B3722">
            <v>3720</v>
          </cell>
          <cell r="D3722">
            <v>5.7123791428126598</v>
          </cell>
          <cell r="E3722">
            <v>5.3745157497424296</v>
          </cell>
          <cell r="G3722">
            <v>0</v>
          </cell>
        </row>
        <row r="3723">
          <cell r="A3723">
            <v>40478</v>
          </cell>
          <cell r="B3723">
            <v>3721</v>
          </cell>
          <cell r="D3723">
            <v>5.7123791428126598</v>
          </cell>
          <cell r="E3723">
            <v>5.3745157497424296</v>
          </cell>
          <cell r="G3723">
            <v>0</v>
          </cell>
        </row>
        <row r="3724">
          <cell r="A3724">
            <v>40479</v>
          </cell>
          <cell r="B3724">
            <v>3722</v>
          </cell>
          <cell r="D3724">
            <v>5.7123791428126598</v>
          </cell>
          <cell r="E3724">
            <v>5.3745157497424296</v>
          </cell>
          <cell r="G3724">
            <v>0</v>
          </cell>
        </row>
        <row r="3725">
          <cell r="A3725">
            <v>40480</v>
          </cell>
          <cell r="B3725">
            <v>3723</v>
          </cell>
          <cell r="D3725">
            <v>5.7123791428126598</v>
          </cell>
          <cell r="E3725">
            <v>5.3745157497424296</v>
          </cell>
          <cell r="G3725">
            <v>0</v>
          </cell>
        </row>
        <row r="3726">
          <cell r="A3726">
            <v>40483</v>
          </cell>
          <cell r="B3726">
            <v>3724</v>
          </cell>
          <cell r="D3726">
            <v>5.7123791428126598</v>
          </cell>
          <cell r="E3726">
            <v>5.3745157497424296</v>
          </cell>
          <cell r="G3726">
            <v>0</v>
          </cell>
        </row>
        <row r="3727">
          <cell r="A3727">
            <v>40485</v>
          </cell>
          <cell r="B3727">
            <v>3725</v>
          </cell>
          <cell r="D3727">
            <v>5.7123791428126598</v>
          </cell>
          <cell r="E3727">
            <v>5.3745157497424296</v>
          </cell>
          <cell r="G3727">
            <v>0</v>
          </cell>
        </row>
        <row r="3728">
          <cell r="A3728">
            <v>40486</v>
          </cell>
          <cell r="B3728">
            <v>3726</v>
          </cell>
          <cell r="D3728">
            <v>5.7123791428126598</v>
          </cell>
          <cell r="E3728">
            <v>5.3745157497424296</v>
          </cell>
          <cell r="G3728">
            <v>0</v>
          </cell>
        </row>
        <row r="3729">
          <cell r="A3729">
            <v>40487</v>
          </cell>
          <cell r="B3729">
            <v>3727</v>
          </cell>
          <cell r="D3729">
            <v>5.7123791428126598</v>
          </cell>
          <cell r="E3729">
            <v>5.3745157497424296</v>
          </cell>
          <cell r="G3729">
            <v>0</v>
          </cell>
        </row>
        <row r="3730">
          <cell r="A3730">
            <v>40490</v>
          </cell>
          <cell r="B3730">
            <v>3728</v>
          </cell>
          <cell r="D3730">
            <v>5.7123791428126598</v>
          </cell>
          <cell r="E3730">
            <v>5.3745157497424296</v>
          </cell>
          <cell r="G3730">
            <v>0</v>
          </cell>
        </row>
        <row r="3731">
          <cell r="A3731">
            <v>40491</v>
          </cell>
          <cell r="B3731">
            <v>3729</v>
          </cell>
          <cell r="D3731">
            <v>5.7123791428126598</v>
          </cell>
          <cell r="E3731">
            <v>5.3745157497424296</v>
          </cell>
          <cell r="G3731">
            <v>0</v>
          </cell>
        </row>
        <row r="3732">
          <cell r="A3732">
            <v>40492</v>
          </cell>
          <cell r="B3732">
            <v>3730</v>
          </cell>
          <cell r="D3732">
            <v>5.7123791428126598</v>
          </cell>
          <cell r="E3732">
            <v>5.3745157497424296</v>
          </cell>
          <cell r="G3732">
            <v>0</v>
          </cell>
        </row>
        <row r="3733">
          <cell r="A3733">
            <v>40493</v>
          </cell>
          <cell r="B3733">
            <v>3731</v>
          </cell>
          <cell r="D3733">
            <v>5.7123791428126598</v>
          </cell>
          <cell r="E3733">
            <v>5.3745157497424296</v>
          </cell>
          <cell r="G3733">
            <v>0</v>
          </cell>
        </row>
        <row r="3734">
          <cell r="A3734">
            <v>40494</v>
          </cell>
          <cell r="B3734">
            <v>3732</v>
          </cell>
          <cell r="D3734">
            <v>5.7123791428126598</v>
          </cell>
          <cell r="E3734">
            <v>5.3745157497424296</v>
          </cell>
          <cell r="G3734">
            <v>0</v>
          </cell>
        </row>
        <row r="3735">
          <cell r="A3735">
            <v>40498</v>
          </cell>
          <cell r="B3735">
            <v>3733</v>
          </cell>
          <cell r="D3735">
            <v>5.7123791428126598</v>
          </cell>
          <cell r="E3735">
            <v>5.3745157497424296</v>
          </cell>
          <cell r="G3735">
            <v>0</v>
          </cell>
        </row>
        <row r="3736">
          <cell r="A3736">
            <v>40499</v>
          </cell>
          <cell r="B3736">
            <v>3734</v>
          </cell>
          <cell r="D3736">
            <v>5.7123791428126598</v>
          </cell>
          <cell r="E3736">
            <v>5.3745157497424296</v>
          </cell>
          <cell r="G3736">
            <v>0</v>
          </cell>
        </row>
        <row r="3737">
          <cell r="A3737">
            <v>40500</v>
          </cell>
          <cell r="B3737">
            <v>3735</v>
          </cell>
          <cell r="D3737">
            <v>5.7123791428126598</v>
          </cell>
          <cell r="E3737">
            <v>5.3745157497424296</v>
          </cell>
          <cell r="G3737">
            <v>0</v>
          </cell>
        </row>
        <row r="3738">
          <cell r="A3738">
            <v>40501</v>
          </cell>
          <cell r="B3738">
            <v>3736</v>
          </cell>
          <cell r="D3738">
            <v>5.7123791428126598</v>
          </cell>
          <cell r="E3738">
            <v>5.3745157497424296</v>
          </cell>
          <cell r="G3738">
            <v>0</v>
          </cell>
        </row>
        <row r="3739">
          <cell r="A3739">
            <v>40504</v>
          </cell>
          <cell r="B3739">
            <v>3737</v>
          </cell>
          <cell r="D3739">
            <v>5.7123791428126598</v>
          </cell>
          <cell r="E3739">
            <v>5.3745157497424296</v>
          </cell>
          <cell r="G3739">
            <v>0</v>
          </cell>
        </row>
        <row r="3740">
          <cell r="A3740">
            <v>40505</v>
          </cell>
          <cell r="B3740">
            <v>3738</v>
          </cell>
          <cell r="D3740">
            <v>5.7123791428126598</v>
          </cell>
          <cell r="E3740">
            <v>5.3745157497424296</v>
          </cell>
          <cell r="G3740">
            <v>0</v>
          </cell>
        </row>
        <row r="3741">
          <cell r="A3741">
            <v>40506</v>
          </cell>
          <cell r="B3741">
            <v>3739</v>
          </cell>
          <cell r="D3741">
            <v>5.7123791428126598</v>
          </cell>
          <cell r="E3741">
            <v>5.3745157497424296</v>
          </cell>
          <cell r="G3741">
            <v>0</v>
          </cell>
        </row>
        <row r="3742">
          <cell r="A3742">
            <v>40507</v>
          </cell>
          <cell r="B3742">
            <v>3740</v>
          </cell>
          <cell r="D3742">
            <v>5.7123791428126598</v>
          </cell>
          <cell r="E3742">
            <v>5.3745157497424296</v>
          </cell>
          <cell r="G3742">
            <v>0</v>
          </cell>
        </row>
        <row r="3743">
          <cell r="A3743">
            <v>40508</v>
          </cell>
          <cell r="B3743">
            <v>3741</v>
          </cell>
          <cell r="D3743">
            <v>5.7123791428126598</v>
          </cell>
          <cell r="E3743">
            <v>5.3745157497424296</v>
          </cell>
          <cell r="G3743">
            <v>0</v>
          </cell>
        </row>
        <row r="3744">
          <cell r="A3744">
            <v>40511</v>
          </cell>
          <cell r="B3744">
            <v>3742</v>
          </cell>
          <cell r="D3744">
            <v>5.7123791428126598</v>
          </cell>
          <cell r="E3744">
            <v>5.3745157497424296</v>
          </cell>
          <cell r="G3744">
            <v>0</v>
          </cell>
        </row>
        <row r="3745">
          <cell r="A3745">
            <v>40512</v>
          </cell>
          <cell r="B3745">
            <v>3743</v>
          </cell>
          <cell r="D3745">
            <v>5.7123791428126598</v>
          </cell>
          <cell r="E3745">
            <v>5.3745157497424296</v>
          </cell>
          <cell r="G3745">
            <v>0</v>
          </cell>
        </row>
        <row r="3746">
          <cell r="A3746">
            <v>40513</v>
          </cell>
          <cell r="B3746">
            <v>3744</v>
          </cell>
          <cell r="D3746">
            <v>5.7123791428126598</v>
          </cell>
          <cell r="E3746">
            <v>5.3745157497424296</v>
          </cell>
          <cell r="G3746">
            <v>0</v>
          </cell>
        </row>
        <row r="3747">
          <cell r="A3747">
            <v>40514</v>
          </cell>
          <cell r="B3747">
            <v>3745</v>
          </cell>
          <cell r="D3747">
            <v>5.7123791428126598</v>
          </cell>
          <cell r="E3747">
            <v>5.3745157497424296</v>
          </cell>
          <cell r="G3747">
            <v>0</v>
          </cell>
        </row>
        <row r="3748">
          <cell r="A3748">
            <v>40515</v>
          </cell>
          <cell r="B3748">
            <v>3746</v>
          </cell>
          <cell r="D3748">
            <v>5.7123791428126598</v>
          </cell>
          <cell r="E3748">
            <v>5.3745157497424296</v>
          </cell>
          <cell r="G3748">
            <v>0</v>
          </cell>
        </row>
        <row r="3749">
          <cell r="A3749">
            <v>40518</v>
          </cell>
          <cell r="B3749">
            <v>3747</v>
          </cell>
          <cell r="D3749">
            <v>5.7123791428126598</v>
          </cell>
          <cell r="E3749">
            <v>5.3745157497424296</v>
          </cell>
          <cell r="G3749">
            <v>0</v>
          </cell>
        </row>
        <row r="3750">
          <cell r="A3750">
            <v>40519</v>
          </cell>
          <cell r="B3750">
            <v>3748</v>
          </cell>
          <cell r="D3750">
            <v>5.7123791428126598</v>
          </cell>
          <cell r="E3750">
            <v>5.3745157497424296</v>
          </cell>
          <cell r="G3750">
            <v>0</v>
          </cell>
        </row>
        <row r="3751">
          <cell r="A3751">
            <v>40520</v>
          </cell>
          <cell r="B3751">
            <v>3749</v>
          </cell>
          <cell r="D3751">
            <v>5.7123791428126598</v>
          </cell>
          <cell r="E3751">
            <v>5.3745157497424296</v>
          </cell>
          <cell r="G3751">
            <v>0</v>
          </cell>
        </row>
        <row r="3752">
          <cell r="A3752">
            <v>40521</v>
          </cell>
          <cell r="B3752">
            <v>3750</v>
          </cell>
          <cell r="D3752">
            <v>5.7123791428126598</v>
          </cell>
          <cell r="E3752">
            <v>5.3745157497424296</v>
          </cell>
          <cell r="G3752">
            <v>0</v>
          </cell>
        </row>
        <row r="3753">
          <cell r="A3753">
            <v>40522</v>
          </cell>
          <cell r="B3753">
            <v>3751</v>
          </cell>
          <cell r="D3753">
            <v>5.7123791428126598</v>
          </cell>
          <cell r="E3753">
            <v>5.3745157497424296</v>
          </cell>
          <cell r="G3753">
            <v>0</v>
          </cell>
        </row>
        <row r="3754">
          <cell r="A3754">
            <v>40525</v>
          </cell>
          <cell r="B3754">
            <v>3752</v>
          </cell>
          <cell r="D3754">
            <v>5.7123791428126598</v>
          </cell>
          <cell r="E3754">
            <v>5.3745157497424296</v>
          </cell>
          <cell r="G3754">
            <v>0</v>
          </cell>
        </row>
        <row r="3755">
          <cell r="A3755">
            <v>40526</v>
          </cell>
          <cell r="B3755">
            <v>3753</v>
          </cell>
          <cell r="D3755">
            <v>5.7123791428126598</v>
          </cell>
          <cell r="E3755">
            <v>5.3745157497424296</v>
          </cell>
          <cell r="G3755">
            <v>0</v>
          </cell>
        </row>
        <row r="3756">
          <cell r="A3756">
            <v>40527</v>
          </cell>
          <cell r="B3756">
            <v>3754</v>
          </cell>
          <cell r="D3756">
            <v>5.7123791428126598</v>
          </cell>
          <cell r="E3756">
            <v>5.3745157497424296</v>
          </cell>
          <cell r="G3756">
            <v>0</v>
          </cell>
        </row>
        <row r="3757">
          <cell r="A3757">
            <v>40528</v>
          </cell>
          <cell r="B3757">
            <v>3755</v>
          </cell>
          <cell r="D3757">
            <v>5.7123791428126598</v>
          </cell>
          <cell r="E3757">
            <v>5.3745157497424296</v>
          </cell>
          <cell r="G3757">
            <v>0</v>
          </cell>
        </row>
        <row r="3758">
          <cell r="A3758">
            <v>40529</v>
          </cell>
          <cell r="B3758">
            <v>3756</v>
          </cell>
          <cell r="D3758">
            <v>5.7123791428126598</v>
          </cell>
          <cell r="E3758">
            <v>5.3745157497424296</v>
          </cell>
          <cell r="G3758">
            <v>0</v>
          </cell>
        </row>
        <row r="3759">
          <cell r="A3759">
            <v>40532</v>
          </cell>
          <cell r="B3759">
            <v>3757</v>
          </cell>
          <cell r="D3759">
            <v>5.7123791428126598</v>
          </cell>
          <cell r="E3759">
            <v>5.3745157497424296</v>
          </cell>
          <cell r="G3759">
            <v>0</v>
          </cell>
        </row>
        <row r="3760">
          <cell r="A3760">
            <v>40533</v>
          </cell>
          <cell r="B3760">
            <v>3758</v>
          </cell>
          <cell r="D3760">
            <v>5.7123791428126598</v>
          </cell>
          <cell r="E3760">
            <v>5.3745157497424296</v>
          </cell>
          <cell r="G3760">
            <v>0</v>
          </cell>
        </row>
        <row r="3761">
          <cell r="A3761">
            <v>40534</v>
          </cell>
          <cell r="B3761">
            <v>3759</v>
          </cell>
          <cell r="D3761">
            <v>5.7123791428126598</v>
          </cell>
          <cell r="E3761">
            <v>5.3745157497424296</v>
          </cell>
          <cell r="G3761">
            <v>0</v>
          </cell>
        </row>
        <row r="3762">
          <cell r="A3762">
            <v>40535</v>
          </cell>
          <cell r="B3762">
            <v>3760</v>
          </cell>
          <cell r="D3762">
            <v>5.7123791428126598</v>
          </cell>
          <cell r="E3762">
            <v>5.3745157497424296</v>
          </cell>
          <cell r="G3762">
            <v>0</v>
          </cell>
        </row>
        <row r="3763">
          <cell r="A3763">
            <v>40536</v>
          </cell>
          <cell r="B3763">
            <v>3761</v>
          </cell>
          <cell r="D3763">
            <v>5.7123791428126598</v>
          </cell>
          <cell r="E3763">
            <v>5.3745157497424296</v>
          </cell>
          <cell r="G3763">
            <v>0</v>
          </cell>
        </row>
        <row r="3764">
          <cell r="A3764">
            <v>40539</v>
          </cell>
          <cell r="B3764">
            <v>3762</v>
          </cell>
          <cell r="D3764">
            <v>5.7123791428126598</v>
          </cell>
          <cell r="E3764">
            <v>5.3745157497424296</v>
          </cell>
          <cell r="G3764">
            <v>0</v>
          </cell>
        </row>
        <row r="3765">
          <cell r="A3765">
            <v>40540</v>
          </cell>
          <cell r="B3765">
            <v>3763</v>
          </cell>
          <cell r="D3765">
            <v>5.7123791428126598</v>
          </cell>
          <cell r="E3765">
            <v>5.3745157497424296</v>
          </cell>
          <cell r="G3765">
            <v>0</v>
          </cell>
        </row>
        <row r="3766">
          <cell r="A3766">
            <v>40541</v>
          </cell>
          <cell r="B3766">
            <v>3764</v>
          </cell>
          <cell r="D3766">
            <v>5.7123791428126598</v>
          </cell>
          <cell r="E3766">
            <v>5.3745157497424296</v>
          </cell>
          <cell r="G3766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 refreshError="1"/>
      <sheetData sheetId="69" refreshError="1"/>
      <sheetData sheetId="70" refreshError="1"/>
      <sheetData sheetId="71" refreshError="1"/>
      <sheetData sheetId="72" refreshError="1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/>
      <sheetData sheetId="94" refreshError="1"/>
      <sheetData sheetId="95" refreshError="1"/>
      <sheetData sheetId="96" refreshError="1"/>
      <sheetData sheetId="97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ltado"/>
      <sheetName val="Entrada"/>
      <sheetName val="Tela_Principal"/>
      <sheetName val="Ativo - Fip"/>
      <sheetName val="Passivo - Fip"/>
      <sheetName val="Crítica"/>
      <sheetName val="Programa"/>
      <sheetName val="Financiamento"/>
      <sheetName val="Cargo CC Set"/>
      <sheetName val="Base data"/>
      <sheetName val="Plan1"/>
      <sheetName val="base_folha"/>
      <sheetName val="Ativo_-_Fip"/>
      <sheetName val="Passivo_-_Fip"/>
      <sheetName val="Cargo_CC_Set"/>
      <sheetName val="Base_data"/>
      <sheetName val="Ativo_-_Fip1"/>
      <sheetName val="Passivo_-_Fip1"/>
      <sheetName val="Cargo_CC_Set1"/>
      <sheetName val="Base_data1"/>
      <sheetName val="CAT EMOP"/>
      <sheetName val="EMOP_201209_ser"/>
      <sheetName val="AbertInvest"/>
      <sheetName val="Ativo_-_Fip2"/>
      <sheetName val="Passivo_-_Fip2"/>
      <sheetName val="Cargo_CC_Set2"/>
      <sheetName val="Base_data2"/>
      <sheetName val="Orcto"/>
      <sheetName val="Parameters"/>
      <sheetName val="Controls"/>
      <sheetName val="Dados"/>
      <sheetName val="Imobiliz"/>
      <sheetName val="Cover"/>
      <sheetName val="Assum"/>
      <sheetName val="         Title              "/>
      <sheetName val="Control Panel"/>
      <sheetName val="Comp BDI"/>
      <sheetName val="Apresentação"/>
      <sheetName val="UTR 2"/>
      <sheetName val="anterior"/>
      <sheetName val="orçamento"/>
      <sheetName val="atual"/>
      <sheetName val="FCF"/>
      <sheetName val="Input"/>
      <sheetName val="Summary"/>
      <sheetName val="DADOS COLETATO"/>
      <sheetName val="fresagem de pista ago-98"/>
      <sheetName val="eco-fin"/>
      <sheetName val="conssid12-96"/>
      <sheetName val="fluxo de caixa"/>
      <sheetName val="DCF Assumptions"/>
      <sheetName val="PV Calcs"/>
      <sheetName val="Assump. "/>
    </sheetNames>
    <sheetDataSet>
      <sheetData sheetId="0" refreshError="1">
        <row r="3">
          <cell r="AG3">
            <v>0</v>
          </cell>
        </row>
        <row r="4">
          <cell r="AG4">
            <v>0</v>
          </cell>
        </row>
        <row r="8">
          <cell r="T8">
            <v>26126097</v>
          </cell>
          <cell r="U8">
            <v>19533860</v>
          </cell>
          <cell r="V8">
            <v>19030247</v>
          </cell>
          <cell r="W8">
            <v>19094142</v>
          </cell>
          <cell r="X8">
            <v>18913171</v>
          </cell>
          <cell r="Y8">
            <v>18933354</v>
          </cell>
          <cell r="Z8">
            <v>19576342</v>
          </cell>
          <cell r="AA8">
            <v>16350323</v>
          </cell>
          <cell r="AB8">
            <v>15661372</v>
          </cell>
          <cell r="AC8">
            <v>13286723</v>
          </cell>
          <cell r="AD8">
            <v>13262247</v>
          </cell>
        </row>
        <row r="9">
          <cell r="T9">
            <v>-73597</v>
          </cell>
          <cell r="U9">
            <v>-104867</v>
          </cell>
          <cell r="V9">
            <v>-119670</v>
          </cell>
          <cell r="W9">
            <v>-91391</v>
          </cell>
          <cell r="X9">
            <v>-117248</v>
          </cell>
          <cell r="Y9">
            <v>-458005</v>
          </cell>
          <cell r="Z9">
            <v>-153742</v>
          </cell>
          <cell r="AA9">
            <v>-90140</v>
          </cell>
          <cell r="AB9">
            <v>-147481</v>
          </cell>
          <cell r="AC9">
            <v>-117503</v>
          </cell>
          <cell r="AD9">
            <v>-353413</v>
          </cell>
        </row>
        <row r="10">
          <cell r="T10">
            <v>-1065163</v>
          </cell>
          <cell r="U10">
            <v>-903803</v>
          </cell>
          <cell r="V10">
            <v>-1480379</v>
          </cell>
          <cell r="W10">
            <v>-938944</v>
          </cell>
          <cell r="X10">
            <v>-225331</v>
          </cell>
          <cell r="Y10">
            <v>-1092414</v>
          </cell>
          <cell r="Z10">
            <v>-937755</v>
          </cell>
          <cell r="AA10">
            <v>-1060456</v>
          </cell>
          <cell r="AB10">
            <v>-1195877</v>
          </cell>
          <cell r="AC10">
            <v>-836555</v>
          </cell>
          <cell r="AD10">
            <v>-1117535</v>
          </cell>
        </row>
        <row r="11">
          <cell r="T11">
            <v>-3485080</v>
          </cell>
          <cell r="U11">
            <v>-2285994</v>
          </cell>
          <cell r="V11">
            <v>-1903523</v>
          </cell>
          <cell r="W11">
            <v>-1131747</v>
          </cell>
          <cell r="X11">
            <v>-1489835</v>
          </cell>
          <cell r="Y11">
            <v>-1288750</v>
          </cell>
          <cell r="Z11">
            <v>-2183876</v>
          </cell>
          <cell r="AA11">
            <v>-1715048</v>
          </cell>
          <cell r="AB11">
            <v>-649151</v>
          </cell>
          <cell r="AC11">
            <v>-1081457</v>
          </cell>
          <cell r="AD11">
            <v>-1249565</v>
          </cell>
        </row>
        <row r="12">
          <cell r="T12">
            <v>21502257</v>
          </cell>
          <cell r="U12">
            <v>16239196</v>
          </cell>
          <cell r="V12">
            <v>15526675</v>
          </cell>
          <cell r="W12">
            <v>16932060</v>
          </cell>
          <cell r="X12">
            <v>17080757</v>
          </cell>
          <cell r="Y12">
            <v>16094185</v>
          </cell>
          <cell r="Z12">
            <v>16300969</v>
          </cell>
          <cell r="AA12">
            <v>13484679</v>
          </cell>
          <cell r="AB12">
            <v>13668863</v>
          </cell>
          <cell r="AC12">
            <v>11251208</v>
          </cell>
          <cell r="AD12">
            <v>10541734</v>
          </cell>
        </row>
        <row r="13">
          <cell r="T13">
            <v>-7319912</v>
          </cell>
          <cell r="U13">
            <v>-2196044</v>
          </cell>
          <cell r="V13">
            <v>445950</v>
          </cell>
          <cell r="W13">
            <v>-711467</v>
          </cell>
          <cell r="X13">
            <v>-936712</v>
          </cell>
          <cell r="Y13">
            <v>51296</v>
          </cell>
          <cell r="Z13">
            <v>-1128864</v>
          </cell>
          <cell r="AA13">
            <v>4915098</v>
          </cell>
          <cell r="AB13">
            <v>2940434</v>
          </cell>
          <cell r="AC13">
            <v>4222187</v>
          </cell>
          <cell r="AD13">
            <v>4362594</v>
          </cell>
        </row>
        <row r="14">
          <cell r="T14">
            <v>14182345</v>
          </cell>
          <cell r="U14">
            <v>14043152</v>
          </cell>
          <cell r="V14">
            <v>15972625</v>
          </cell>
          <cell r="W14">
            <v>16220593</v>
          </cell>
          <cell r="X14">
            <v>16144045</v>
          </cell>
          <cell r="Y14">
            <v>16145481</v>
          </cell>
          <cell r="Z14">
            <v>15172105</v>
          </cell>
          <cell r="AA14">
            <v>18399777</v>
          </cell>
          <cell r="AB14">
            <v>16609297</v>
          </cell>
          <cell r="AC14">
            <v>15473395</v>
          </cell>
          <cell r="AD14">
            <v>14904328</v>
          </cell>
        </row>
        <row r="15">
          <cell r="T15">
            <v>-13429556</v>
          </cell>
          <cell r="U15">
            <v>-10681979</v>
          </cell>
          <cell r="V15">
            <v>-11391162</v>
          </cell>
          <cell r="W15">
            <v>-13282266</v>
          </cell>
          <cell r="X15">
            <v>-12970653</v>
          </cell>
          <cell r="Y15">
            <v>-12595297</v>
          </cell>
          <cell r="Z15">
            <v>-15268465</v>
          </cell>
          <cell r="AA15">
            <v>-12531813</v>
          </cell>
          <cell r="AB15">
            <v>-13734166</v>
          </cell>
          <cell r="AC15">
            <v>-11569104</v>
          </cell>
          <cell r="AD15">
            <v>-11219692</v>
          </cell>
        </row>
        <row r="16">
          <cell r="T16">
            <v>2190633</v>
          </cell>
          <cell r="U16">
            <v>2116200</v>
          </cell>
          <cell r="V16">
            <v>1429843</v>
          </cell>
          <cell r="W16">
            <v>1485418</v>
          </cell>
          <cell r="X16">
            <v>1733997</v>
          </cell>
          <cell r="Y16">
            <v>1135071</v>
          </cell>
          <cell r="Z16">
            <v>4182820</v>
          </cell>
          <cell r="AA16">
            <v>1546740</v>
          </cell>
          <cell r="AB16">
            <v>893884</v>
          </cell>
          <cell r="AC16">
            <v>1019235</v>
          </cell>
          <cell r="AD16">
            <v>2292355</v>
          </cell>
        </row>
        <row r="17">
          <cell r="T17">
            <v>-11238923</v>
          </cell>
          <cell r="U17">
            <v>-8565779</v>
          </cell>
          <cell r="V17">
            <v>-9961319</v>
          </cell>
          <cell r="W17">
            <v>-11796848</v>
          </cell>
          <cell r="X17">
            <v>-11236656</v>
          </cell>
          <cell r="Y17">
            <v>-11460226</v>
          </cell>
          <cell r="Z17">
            <v>-11085645</v>
          </cell>
          <cell r="AA17">
            <v>-10985073</v>
          </cell>
          <cell r="AB17">
            <v>-12840282</v>
          </cell>
          <cell r="AC17">
            <v>-10549869</v>
          </cell>
          <cell r="AD17">
            <v>-8927337</v>
          </cell>
        </row>
        <row r="18">
          <cell r="T18">
            <v>-4181387</v>
          </cell>
          <cell r="U18">
            <v>-3167676</v>
          </cell>
          <cell r="V18">
            <v>-2846643</v>
          </cell>
          <cell r="W18">
            <v>-2584823</v>
          </cell>
          <cell r="X18">
            <v>-2949880</v>
          </cell>
          <cell r="Y18">
            <v>-3001664</v>
          </cell>
          <cell r="Z18">
            <v>-2970775</v>
          </cell>
          <cell r="AA18">
            <v>-2082956</v>
          </cell>
          <cell r="AB18">
            <v>-2186376</v>
          </cell>
          <cell r="AC18">
            <v>-2173539</v>
          </cell>
          <cell r="AD18">
            <v>-1332935</v>
          </cell>
        </row>
        <row r="19">
          <cell r="T19">
            <v>566518</v>
          </cell>
          <cell r="U19">
            <v>669761</v>
          </cell>
          <cell r="V19">
            <v>375082</v>
          </cell>
          <cell r="W19">
            <v>339533</v>
          </cell>
          <cell r="X19">
            <v>-18856</v>
          </cell>
          <cell r="Y19">
            <v>649788</v>
          </cell>
          <cell r="Z19">
            <v>520647</v>
          </cell>
          <cell r="AA19">
            <v>250152</v>
          </cell>
          <cell r="AB19">
            <v>295390</v>
          </cell>
          <cell r="AC19">
            <v>295521</v>
          </cell>
          <cell r="AD19">
            <v>209596</v>
          </cell>
        </row>
        <row r="20">
          <cell r="T20">
            <v>-28150</v>
          </cell>
          <cell r="U20">
            <v>-17437</v>
          </cell>
          <cell r="V20">
            <v>-36469</v>
          </cell>
          <cell r="W20">
            <v>-65033</v>
          </cell>
          <cell r="X20">
            <v>-44660</v>
          </cell>
          <cell r="Y20">
            <v>-65007</v>
          </cell>
          <cell r="Z20">
            <v>-76404</v>
          </cell>
          <cell r="AA20">
            <v>-365828</v>
          </cell>
          <cell r="AB20">
            <v>-66750</v>
          </cell>
          <cell r="AC20">
            <v>-52486</v>
          </cell>
          <cell r="AD20">
            <v>-30477</v>
          </cell>
        </row>
        <row r="21">
          <cell r="T21">
            <v>1550186</v>
          </cell>
          <cell r="U21">
            <v>380797</v>
          </cell>
          <cell r="V21">
            <v>139755</v>
          </cell>
          <cell r="W21">
            <v>-663189</v>
          </cell>
          <cell r="X21">
            <v>148468</v>
          </cell>
          <cell r="Y21">
            <v>362441</v>
          </cell>
          <cell r="Z21">
            <v>-330798</v>
          </cell>
          <cell r="AA21">
            <v>-1120304</v>
          </cell>
          <cell r="AB21">
            <v>-789661</v>
          </cell>
          <cell r="AC21">
            <v>-941686</v>
          </cell>
          <cell r="AD21">
            <v>-1024123</v>
          </cell>
        </row>
        <row r="22">
          <cell r="T22">
            <v>-2092833</v>
          </cell>
          <cell r="U22">
            <v>-2134555</v>
          </cell>
          <cell r="V22">
            <v>-2368275</v>
          </cell>
          <cell r="W22">
            <v>-2973512</v>
          </cell>
          <cell r="X22">
            <v>-2864928</v>
          </cell>
          <cell r="Y22">
            <v>-2054442</v>
          </cell>
          <cell r="Z22">
            <v>-2857330</v>
          </cell>
          <cell r="AA22">
            <v>-3318936</v>
          </cell>
          <cell r="AB22">
            <v>-2747397</v>
          </cell>
          <cell r="AC22">
            <v>-2872190</v>
          </cell>
          <cell r="AD22">
            <v>-2177939</v>
          </cell>
        </row>
        <row r="23">
          <cell r="T23">
            <v>850589</v>
          </cell>
          <cell r="U23">
            <v>3342818</v>
          </cell>
          <cell r="V23">
            <v>3643031</v>
          </cell>
          <cell r="W23">
            <v>1450233</v>
          </cell>
          <cell r="X23">
            <v>2042461</v>
          </cell>
          <cell r="Y23">
            <v>2630813</v>
          </cell>
          <cell r="Z23">
            <v>1229130</v>
          </cell>
          <cell r="AA23">
            <v>4095768</v>
          </cell>
          <cell r="AB23">
            <v>1021618</v>
          </cell>
          <cell r="AC23">
            <v>2051336</v>
          </cell>
          <cell r="AD23">
            <v>3799052</v>
          </cell>
        </row>
        <row r="24">
          <cell r="T24">
            <v>276675</v>
          </cell>
          <cell r="U24">
            <v>9227974</v>
          </cell>
          <cell r="V24">
            <v>110206</v>
          </cell>
          <cell r="W24">
            <v>135998</v>
          </cell>
          <cell r="X24">
            <v>134529</v>
          </cell>
          <cell r="Y24">
            <v>128380</v>
          </cell>
          <cell r="Z24">
            <v>985741</v>
          </cell>
          <cell r="AA24">
            <v>314193</v>
          </cell>
          <cell r="AB24">
            <v>134140</v>
          </cell>
          <cell r="AC24">
            <v>270008</v>
          </cell>
          <cell r="AD24">
            <v>133717</v>
          </cell>
        </row>
        <row r="25">
          <cell r="T25">
            <v>-316461</v>
          </cell>
          <cell r="U25">
            <v>-1310774</v>
          </cell>
          <cell r="V25">
            <v>368980</v>
          </cell>
          <cell r="W25">
            <v>-77399</v>
          </cell>
          <cell r="X25">
            <v>-163432</v>
          </cell>
          <cell r="Y25">
            <v>-73144</v>
          </cell>
          <cell r="Z25">
            <v>-889848</v>
          </cell>
          <cell r="AA25">
            <v>-73560</v>
          </cell>
          <cell r="AB25">
            <v>-137444</v>
          </cell>
          <cell r="AC25">
            <v>-217278</v>
          </cell>
          <cell r="AD25">
            <v>-233640</v>
          </cell>
        </row>
        <row r="26">
          <cell r="T26">
            <v>-33451</v>
          </cell>
          <cell r="U26">
            <v>-7786990</v>
          </cell>
          <cell r="V26">
            <v>-526598</v>
          </cell>
          <cell r="W26">
            <v>-179709</v>
          </cell>
          <cell r="X26">
            <v>-45506</v>
          </cell>
          <cell r="Y26">
            <v>-181425</v>
          </cell>
          <cell r="Z26">
            <v>-123851</v>
          </cell>
          <cell r="AA26">
            <v>-326006</v>
          </cell>
          <cell r="AB26">
            <v>-108347</v>
          </cell>
          <cell r="AC26">
            <v>-89155</v>
          </cell>
          <cell r="AD26">
            <v>-89819</v>
          </cell>
        </row>
        <row r="27">
          <cell r="T27">
            <v>-87</v>
          </cell>
          <cell r="U27">
            <v>-88</v>
          </cell>
          <cell r="V27">
            <v>-89</v>
          </cell>
          <cell r="W27">
            <v>-90</v>
          </cell>
          <cell r="X27">
            <v>-90</v>
          </cell>
          <cell r="Y27">
            <v>-91</v>
          </cell>
          <cell r="Z27">
            <v>-92</v>
          </cell>
          <cell r="AA27">
            <v>-96</v>
          </cell>
          <cell r="AB27">
            <v>-96</v>
          </cell>
          <cell r="AC27">
            <v>-97</v>
          </cell>
          <cell r="AD27">
            <v>-97</v>
          </cell>
        </row>
        <row r="28">
          <cell r="T28">
            <v>-73324</v>
          </cell>
          <cell r="U28">
            <v>130122</v>
          </cell>
          <cell r="V28">
            <v>-47501</v>
          </cell>
          <cell r="W28">
            <v>-121200</v>
          </cell>
          <cell r="X28">
            <v>-74499</v>
          </cell>
          <cell r="Y28">
            <v>-126280</v>
          </cell>
          <cell r="Z28">
            <v>-28050</v>
          </cell>
          <cell r="AA28">
            <v>-85469</v>
          </cell>
          <cell r="AB28">
            <v>-111747</v>
          </cell>
          <cell r="AC28">
            <v>-36522</v>
          </cell>
          <cell r="AD28">
            <v>-189839</v>
          </cell>
        </row>
        <row r="29">
          <cell r="T29">
            <v>777265</v>
          </cell>
          <cell r="U29">
            <v>3472940</v>
          </cell>
          <cell r="V29">
            <v>3595530</v>
          </cell>
          <cell r="W29">
            <v>1329033</v>
          </cell>
          <cell r="X29">
            <v>1967962</v>
          </cell>
          <cell r="Y29">
            <v>2504533</v>
          </cell>
          <cell r="Z29">
            <v>1201080</v>
          </cell>
          <cell r="AA29">
            <v>4010299</v>
          </cell>
          <cell r="AB29">
            <v>909871</v>
          </cell>
          <cell r="AC29">
            <v>2014814</v>
          </cell>
          <cell r="AD29">
            <v>3609213</v>
          </cell>
        </row>
        <row r="30">
          <cell r="T30">
            <v>-3247600</v>
          </cell>
          <cell r="U30">
            <v>-3269375</v>
          </cell>
          <cell r="V30">
            <v>-3568279</v>
          </cell>
          <cell r="W30">
            <v>-3518526</v>
          </cell>
          <cell r="X30">
            <v>-3703107</v>
          </cell>
          <cell r="Y30">
            <v>-4657776</v>
          </cell>
          <cell r="Z30">
            <v>-2263959</v>
          </cell>
          <cell r="AA30">
            <v>-3262267</v>
          </cell>
          <cell r="AB30">
            <v>-3672761</v>
          </cell>
          <cell r="AC30">
            <v>-3461204</v>
          </cell>
          <cell r="AD30">
            <v>-3328726</v>
          </cell>
        </row>
        <row r="31">
          <cell r="T31">
            <v>367190</v>
          </cell>
          <cell r="U31">
            <v>54843</v>
          </cell>
          <cell r="V31">
            <v>-544364</v>
          </cell>
          <cell r="W31">
            <v>269390</v>
          </cell>
          <cell r="X31">
            <v>-166490</v>
          </cell>
          <cell r="Y31">
            <v>-2622027</v>
          </cell>
          <cell r="Z31">
            <v>-282878</v>
          </cell>
          <cell r="AA31">
            <v>-1245377</v>
          </cell>
          <cell r="AB31">
            <v>-796360</v>
          </cell>
          <cell r="AC31">
            <v>1350421</v>
          </cell>
          <cell r="AD31">
            <v>-2014064</v>
          </cell>
        </row>
        <row r="32">
          <cell r="T32">
            <v>-2880410</v>
          </cell>
          <cell r="U32">
            <v>-3214532</v>
          </cell>
          <cell r="V32">
            <v>-4112643</v>
          </cell>
          <cell r="W32">
            <v>-3249136</v>
          </cell>
          <cell r="X32">
            <v>-3869597</v>
          </cell>
          <cell r="Y32">
            <v>-7279803</v>
          </cell>
          <cell r="Z32">
            <v>-2546837</v>
          </cell>
          <cell r="AA32">
            <v>-4507644</v>
          </cell>
          <cell r="AB32">
            <v>-4469121</v>
          </cell>
          <cell r="AC32">
            <v>-2110783</v>
          </cell>
          <cell r="AD32">
            <v>-5342790</v>
          </cell>
        </row>
        <row r="33">
          <cell r="T33">
            <v>-2103145</v>
          </cell>
          <cell r="U33">
            <v>258408</v>
          </cell>
          <cell r="V33">
            <v>-517113</v>
          </cell>
          <cell r="W33">
            <v>-1920103</v>
          </cell>
          <cell r="X33">
            <v>-1901635</v>
          </cell>
          <cell r="Y33">
            <v>-4775270</v>
          </cell>
          <cell r="Z33">
            <v>-1345757</v>
          </cell>
          <cell r="AA33">
            <v>-497345</v>
          </cell>
          <cell r="AB33">
            <v>-3559250</v>
          </cell>
          <cell r="AC33">
            <v>-95969</v>
          </cell>
          <cell r="AD33">
            <v>-1733577</v>
          </cell>
        </row>
        <row r="34">
          <cell r="T34">
            <v>705295</v>
          </cell>
          <cell r="U34">
            <v>755261</v>
          </cell>
          <cell r="V34">
            <v>745314</v>
          </cell>
          <cell r="W34">
            <v>709853</v>
          </cell>
          <cell r="X34">
            <v>763792</v>
          </cell>
          <cell r="Y34">
            <v>2869695</v>
          </cell>
          <cell r="Z34">
            <v>1007906</v>
          </cell>
          <cell r="AA34">
            <v>930326</v>
          </cell>
          <cell r="AB34">
            <v>1016835</v>
          </cell>
          <cell r="AC34">
            <v>949838</v>
          </cell>
          <cell r="AD34">
            <v>1979612</v>
          </cell>
        </row>
        <row r="35">
          <cell r="T35">
            <v>21331</v>
          </cell>
          <cell r="U35">
            <v>-103310</v>
          </cell>
          <cell r="V35">
            <v>-86145</v>
          </cell>
          <cell r="W35">
            <v>-68923</v>
          </cell>
          <cell r="X35">
            <v>-120408</v>
          </cell>
          <cell r="Y35">
            <v>-136827</v>
          </cell>
          <cell r="Z35">
            <v>-128046</v>
          </cell>
          <cell r="AA35">
            <v>-323015</v>
          </cell>
          <cell r="AB35">
            <v>6878</v>
          </cell>
          <cell r="AC35">
            <v>-635652</v>
          </cell>
          <cell r="AD35">
            <v>-339173</v>
          </cell>
        </row>
        <row r="36"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</row>
        <row r="37"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</row>
        <row r="38">
          <cell r="T38">
            <v>726626</v>
          </cell>
          <cell r="U38">
            <v>651951</v>
          </cell>
          <cell r="V38">
            <v>659169</v>
          </cell>
          <cell r="W38">
            <v>640930</v>
          </cell>
          <cell r="X38">
            <v>643384</v>
          </cell>
          <cell r="Y38">
            <v>2732868</v>
          </cell>
          <cell r="Z38">
            <v>879860</v>
          </cell>
          <cell r="AA38">
            <v>607311</v>
          </cell>
          <cell r="AB38">
            <v>1023713</v>
          </cell>
          <cell r="AC38">
            <v>314186</v>
          </cell>
          <cell r="AD38">
            <v>1640439</v>
          </cell>
        </row>
        <row r="39">
          <cell r="T39">
            <v>-1376519</v>
          </cell>
          <cell r="U39">
            <v>910359</v>
          </cell>
          <cell r="V39">
            <v>142056</v>
          </cell>
          <cell r="W39">
            <v>-1279173</v>
          </cell>
          <cell r="X39">
            <v>-1258251</v>
          </cell>
          <cell r="Y39">
            <v>-2042402</v>
          </cell>
          <cell r="Z39">
            <v>-465897</v>
          </cell>
          <cell r="AA39">
            <v>109966</v>
          </cell>
          <cell r="AB39">
            <v>-2535537</v>
          </cell>
          <cell r="AC39">
            <v>218217</v>
          </cell>
          <cell r="AD39">
            <v>-93138</v>
          </cell>
        </row>
        <row r="40">
          <cell r="T40">
            <v>0</v>
          </cell>
          <cell r="U40">
            <v>500</v>
          </cell>
          <cell r="V40">
            <v>30</v>
          </cell>
          <cell r="W40">
            <v>-25232</v>
          </cell>
          <cell r="X40">
            <v>2328</v>
          </cell>
          <cell r="Y40">
            <v>833</v>
          </cell>
          <cell r="Z40">
            <v>0</v>
          </cell>
          <cell r="AA40">
            <v>930</v>
          </cell>
          <cell r="AB40">
            <v>2765</v>
          </cell>
          <cell r="AC40">
            <v>0</v>
          </cell>
          <cell r="AD40">
            <v>-3125</v>
          </cell>
        </row>
        <row r="41"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</row>
        <row r="42">
          <cell r="T42">
            <v>-1376519</v>
          </cell>
          <cell r="U42">
            <v>910859</v>
          </cell>
          <cell r="V42">
            <v>142086</v>
          </cell>
          <cell r="W42">
            <v>-1304405</v>
          </cell>
          <cell r="X42">
            <v>-1255923</v>
          </cell>
          <cell r="Y42">
            <v>-2041569</v>
          </cell>
          <cell r="Z42">
            <v>-465897</v>
          </cell>
          <cell r="AA42">
            <v>110896</v>
          </cell>
          <cell r="AB42">
            <v>-2532772</v>
          </cell>
          <cell r="AC42">
            <v>218217</v>
          </cell>
          <cell r="AD42">
            <v>-96263</v>
          </cell>
        </row>
        <row r="43">
          <cell r="T43">
            <v>247773</v>
          </cell>
          <cell r="U43">
            <v>-163954</v>
          </cell>
          <cell r="V43">
            <v>12859</v>
          </cell>
          <cell r="W43">
            <v>196358</v>
          </cell>
          <cell r="X43">
            <v>167561</v>
          </cell>
          <cell r="Y43">
            <v>577807</v>
          </cell>
          <cell r="Z43">
            <v>-67958</v>
          </cell>
          <cell r="AA43">
            <v>719515</v>
          </cell>
          <cell r="AB43">
            <v>-372484</v>
          </cell>
          <cell r="AC43">
            <v>49628</v>
          </cell>
          <cell r="AD43">
            <v>-216054</v>
          </cell>
        </row>
        <row r="44">
          <cell r="T44">
            <v>344130</v>
          </cell>
          <cell r="U44">
            <v>-227715</v>
          </cell>
          <cell r="V44">
            <v>17861</v>
          </cell>
          <cell r="W44">
            <v>272719</v>
          </cell>
          <cell r="X44">
            <v>232724</v>
          </cell>
          <cell r="Y44">
            <v>498224</v>
          </cell>
          <cell r="Z44">
            <v>209899</v>
          </cell>
          <cell r="AA44">
            <v>999326</v>
          </cell>
          <cell r="AB44">
            <v>-517340</v>
          </cell>
          <cell r="AC44">
            <v>68929</v>
          </cell>
          <cell r="AD44">
            <v>-300075</v>
          </cell>
        </row>
        <row r="45"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</row>
        <row r="46">
          <cell r="T46">
            <v>-784616</v>
          </cell>
          <cell r="U46">
            <v>519190</v>
          </cell>
          <cell r="V46">
            <v>172806</v>
          </cell>
          <cell r="W46">
            <v>-835328</v>
          </cell>
          <cell r="X46">
            <v>-855638</v>
          </cell>
          <cell r="Y46">
            <v>-965538</v>
          </cell>
          <cell r="Z46">
            <v>-323956</v>
          </cell>
          <cell r="AA46">
            <v>1829737</v>
          </cell>
          <cell r="AB46">
            <v>-3422596</v>
          </cell>
          <cell r="AC46">
            <v>336774</v>
          </cell>
          <cell r="AD46">
            <v>-612392</v>
          </cell>
        </row>
        <row r="47">
          <cell r="T47">
            <v>56377051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5209266</v>
          </cell>
          <cell r="AC47">
            <v>0</v>
          </cell>
          <cell r="AD47">
            <v>0</v>
          </cell>
        </row>
        <row r="48"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ump. "/>
      <sheetName val="Resultado"/>
      <sheetName val="BDG"/>
      <sheetName val="ConsRot"/>
      <sheetName val="Orc"/>
      <sheetName val="centro_conv"/>
      <sheetName val="ed_escrit"/>
      <sheetName val="estac"/>
      <sheetName val="hospital"/>
      <sheetName val="hotel"/>
      <sheetName val="ser_ger"/>
      <sheetName val="urban"/>
      <sheetName val="BU TV &amp; Ancillary"/>
      <sheetName val="Assump__"/>
      <sheetName val="BU_TV_&amp;_Ancillary"/>
      <sheetName val="Assump__1"/>
      <sheetName val="BU_TV_&amp;_Ancillary1"/>
      <sheetName val="parameters"/>
      <sheetName val="quadro ii "/>
      <sheetName val="FCF"/>
      <sheetName val="Input"/>
      <sheetName val="Plan1"/>
      <sheetName val="REqpt03"/>
      <sheetName val="Orcto"/>
      <sheetName val="Assump__2"/>
      <sheetName val="BU_TV_&amp;_Ancillary2"/>
      <sheetName val="Base data"/>
      <sheetName val="orçamento"/>
      <sheetName val="1.P&amp;L"/>
      <sheetName val="Buy Out Overview"/>
      <sheetName val="Assum"/>
      <sheetName val="Summary"/>
      <sheetName val="         Title              "/>
      <sheetName val="Control Panel"/>
      <sheetName val="RESUMO_AUT1"/>
      <sheetName val="CAT EMOP"/>
      <sheetName val="Cat Elem +Reut"/>
      <sheetName val="Composição"/>
      <sheetName val="ELEM0910"/>
      <sheetName val="Elementar"/>
      <sheetName val="EMOP201202"/>
      <sheetName val="Espelho"/>
      <sheetName val="Planilha"/>
      <sheetName val="CANT_OBRAS"/>
      <sheetName val="AQU TERRENO-"/>
      <sheetName val="ESTA ELEVATÓRIA_"/>
      <sheetName val="EMISSÁRIO_"/>
      <sheetName val="ligação predial"/>
      <sheetName val="REDE COLETORA"/>
    </sheetNames>
    <sheetDataSet>
      <sheetData sheetId="0" refreshError="1">
        <row r="5">
          <cell r="E5">
            <v>3.5</v>
          </cell>
        </row>
        <row r="15">
          <cell r="F15">
            <v>0</v>
          </cell>
          <cell r="G15">
            <v>150</v>
          </cell>
          <cell r="H15">
            <v>150</v>
          </cell>
          <cell r="I15">
            <v>150</v>
          </cell>
          <cell r="J15">
            <v>175</v>
          </cell>
          <cell r="K15">
            <v>175</v>
          </cell>
          <cell r="L15">
            <v>175</v>
          </cell>
          <cell r="M15">
            <v>175</v>
          </cell>
          <cell r="N15">
            <v>175</v>
          </cell>
        </row>
        <row r="17">
          <cell r="F17">
            <v>0</v>
          </cell>
          <cell r="G17">
            <v>150</v>
          </cell>
          <cell r="H17">
            <v>150</v>
          </cell>
          <cell r="I17">
            <v>150</v>
          </cell>
          <cell r="J17">
            <v>175</v>
          </cell>
          <cell r="K17">
            <v>175</v>
          </cell>
          <cell r="L17">
            <v>175</v>
          </cell>
          <cell r="M17">
            <v>175</v>
          </cell>
          <cell r="N17">
            <v>175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>
        <row r="5">
          <cell r="E5">
            <v>3.5</v>
          </cell>
        </row>
      </sheetData>
      <sheetData sheetId="15">
        <row r="5">
          <cell r="E5">
            <v>3.5</v>
          </cell>
        </row>
      </sheetData>
      <sheetData sheetId="16">
        <row r="5">
          <cell r="E5">
            <v>3.5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>
        <row r="5">
          <cell r="E5">
            <v>3.5</v>
          </cell>
        </row>
      </sheetData>
      <sheetData sheetId="25">
        <row r="5">
          <cell r="E5">
            <v>3.5</v>
          </cell>
        </row>
      </sheetData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1.1 - cash Flow statements"/>
      <sheetName val="1.2 - Cash Information"/>
      <sheetName val="2.4 - Fees PwC"/>
      <sheetName val="3.1 Deferred"/>
      <sheetName val="3.2 Current"/>
      <sheetName val="3.3 NOL's"/>
      <sheetName val="4.1 - other receivables"/>
      <sheetName val="4.2 Investments"/>
      <sheetName val="4.3 Acquisition fees"/>
      <sheetName val="4.5 - Loans Rec"/>
      <sheetName val="4.6 - LT Debt"/>
      <sheetName val="4.8 - Provisions"/>
      <sheetName val="5.1 - Restructuring"/>
      <sheetName val="5.2 - other charges"/>
      <sheetName val="5.3 - other and Non recurring"/>
      <sheetName val="5.4 Foreign Exchange"/>
      <sheetName val="5.5 - Extraordinary items"/>
      <sheetName val="Exchange rates"/>
      <sheetName val="RetrieveParameters"/>
      <sheetName val="Names"/>
      <sheetName val="Assump. "/>
      <sheetName val="Group List"/>
      <sheetName val="Constants"/>
      <sheetName val="POP cost"/>
      <sheetName val="1_1_-_cash_Flow_statements"/>
      <sheetName val="1_2_-_Cash_Information"/>
      <sheetName val="2_4_-_Fees_PwC"/>
      <sheetName val="3_1_Deferred"/>
      <sheetName val="3_2_Current"/>
      <sheetName val="3_3_NOL's"/>
      <sheetName val="4_1_-_other_receivables"/>
      <sheetName val="4_2_Investments"/>
      <sheetName val="4_3_Acquisition_fees"/>
      <sheetName val="4_5_-_Loans_Rec"/>
      <sheetName val="4_6_-_LT_Debt"/>
      <sheetName val="4_8_-_Provisions"/>
      <sheetName val="5_1_-_Restructuring"/>
      <sheetName val="5_2_-_other_charges"/>
      <sheetName val="5_3_-_other_and_Non_recurring"/>
      <sheetName val="5_4_Foreign_Exchange"/>
      <sheetName val="5_5_-_Extraordinary_items"/>
      <sheetName val="Exchange_rates"/>
      <sheetName val="Assump__"/>
      <sheetName val="Group_List"/>
      <sheetName val="POP_cost"/>
      <sheetName val="1_1_-_cash_Flow_statements1"/>
      <sheetName val="1_2_-_Cash_Information1"/>
      <sheetName val="2_4_-_Fees_PwC1"/>
      <sheetName val="3_1_Deferred1"/>
      <sheetName val="3_2_Current1"/>
      <sheetName val="3_3_NOL's1"/>
      <sheetName val="4_1_-_other_receivables1"/>
      <sheetName val="4_2_Investments1"/>
      <sheetName val="4_3_Acquisition_fees1"/>
      <sheetName val="4_5_-_Loans_Rec1"/>
      <sheetName val="4_6_-_LT_Debt1"/>
      <sheetName val="4_8_-_Provisions1"/>
      <sheetName val="5_1_-_Restructuring1"/>
      <sheetName val="5_2_-_other_charges1"/>
      <sheetName val="5_3_-_other_and_Non_recurring1"/>
      <sheetName val="5_4_Foreign_Exchange1"/>
      <sheetName val="5_5_-_Extraordinary_items1"/>
      <sheetName val="Exchange_rates1"/>
      <sheetName val="Assump__1"/>
      <sheetName val="Group_List1"/>
      <sheetName val="POP_cost1"/>
      <sheetName val="DADOS"/>
      <sheetName val="Premissas"/>
      <sheetName val="Controls"/>
      <sheetName val="Plan1"/>
      <sheetName val="1.P&amp;L"/>
      <sheetName val="Buy Out Overview"/>
      <sheetName val="1_1_-_cash_Flow_statements2"/>
      <sheetName val="1_2_-_Cash_Information2"/>
      <sheetName val="2_4_-_Fees_PwC2"/>
      <sheetName val="3_1_Deferred2"/>
      <sheetName val="3_2_Current2"/>
      <sheetName val="3_3_NOL's2"/>
      <sheetName val="4_1_-_other_receivables2"/>
      <sheetName val="4_2_Investments2"/>
      <sheetName val="4_3_Acquisition_fees2"/>
      <sheetName val="4_5_-_Loans_Rec2"/>
      <sheetName val="4_6_-_LT_Debt2"/>
      <sheetName val="4_8_-_Provisions2"/>
      <sheetName val="5_1_-_Restructuring2"/>
      <sheetName val="5_2_-_other_charges2"/>
      <sheetName val="5_3_-_other_and_Non_recurring2"/>
      <sheetName val="5_4_Foreign_Exchange2"/>
      <sheetName val="5_5_-_Extraordinary_items2"/>
      <sheetName val="Exchange_rates2"/>
      <sheetName val="Assump__2"/>
      <sheetName val="Group_List2"/>
      <sheetName val="POP_cost2"/>
      <sheetName val="Atual"/>
      <sheetName val="Orcto"/>
      <sheetName val="BU TV &amp; Ancillary"/>
      <sheetName val="FCF"/>
      <sheetName val="Inputs"/>
      <sheetName val="P&amp;L"/>
      <sheetName val="BS"/>
      <sheetName val="Resultado"/>
      <sheetName val="Parameters"/>
      <sheetName val="Control"/>
      <sheetName val="anterior"/>
      <sheetName val="forecast"/>
      <sheetName val="orçamento"/>
      <sheetName val="capa"/>
      <sheetName val="Plan2"/>
      <sheetName val="Cargo CC Set"/>
      <sheetName val="QUADRA POLIESPORTIVA"/>
      <sheetName val="Control Panel"/>
      <sheetName val="REqpt03"/>
      <sheetName val="FICBIOM"/>
      <sheetName val="Op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18">
          <cell r="D18" t="str">
            <v>C0040</v>
          </cell>
        </row>
      </sheetData>
      <sheetData sheetId="20">
        <row r="10">
          <cell r="A10" t="str">
            <v>code?</v>
          </cell>
          <cell r="B10" t="str">
            <v>name?</v>
          </cell>
          <cell r="C10" t="str">
            <v>currency?</v>
          </cell>
          <cell r="D10" t="str">
            <v>country?</v>
          </cell>
        </row>
        <row r="11">
          <cell r="A11" t="str">
            <v>code?</v>
          </cell>
          <cell r="B11" t="str">
            <v>name?</v>
          </cell>
          <cell r="C11" t="str">
            <v>currency?</v>
          </cell>
          <cell r="D11" t="str">
            <v>country?</v>
          </cell>
        </row>
        <row r="12">
          <cell r="A12" t="str">
            <v>code?</v>
          </cell>
          <cell r="B12" t="str">
            <v>name?</v>
          </cell>
          <cell r="C12" t="str">
            <v>currency?</v>
          </cell>
          <cell r="D12" t="str">
            <v>country?</v>
          </cell>
        </row>
        <row r="13">
          <cell r="A13" t="str">
            <v>code?</v>
          </cell>
          <cell r="B13" t="str">
            <v>name?</v>
          </cell>
          <cell r="C13" t="str">
            <v>currency?</v>
          </cell>
          <cell r="D13" t="str">
            <v>country?</v>
          </cell>
        </row>
        <row r="14">
          <cell r="A14" t="str">
            <v>code?</v>
          </cell>
          <cell r="B14" t="str">
            <v>name?</v>
          </cell>
          <cell r="C14" t="str">
            <v>currency?</v>
          </cell>
          <cell r="D14" t="str">
            <v>country?</v>
          </cell>
        </row>
        <row r="15">
          <cell r="A15" t="str">
            <v>code?</v>
          </cell>
          <cell r="B15" t="str">
            <v>name?</v>
          </cell>
          <cell r="C15" t="str">
            <v>currency?</v>
          </cell>
          <cell r="D15" t="str">
            <v>country?</v>
          </cell>
        </row>
        <row r="16">
          <cell r="A16" t="str">
            <v>code?</v>
          </cell>
          <cell r="B16" t="str">
            <v>name?</v>
          </cell>
          <cell r="C16" t="str">
            <v>currency?</v>
          </cell>
          <cell r="D16" t="str">
            <v>country?</v>
          </cell>
        </row>
        <row r="17">
          <cell r="A17" t="str">
            <v>code?</v>
          </cell>
          <cell r="B17" t="str">
            <v>name?</v>
          </cell>
          <cell r="C17" t="str">
            <v>currency?</v>
          </cell>
          <cell r="D17" t="str">
            <v>country?</v>
          </cell>
        </row>
        <row r="18">
          <cell r="A18" t="str">
            <v>code?</v>
          </cell>
          <cell r="B18" t="str">
            <v>name?</v>
          </cell>
          <cell r="C18" t="str">
            <v>currency?</v>
          </cell>
          <cell r="D18" t="str">
            <v>country?</v>
          </cell>
        </row>
        <row r="19">
          <cell r="A19" t="str">
            <v>code?</v>
          </cell>
          <cell r="B19" t="str">
            <v>name?</v>
          </cell>
          <cell r="C19" t="str">
            <v>currency?</v>
          </cell>
          <cell r="D19" t="str">
            <v>country?</v>
          </cell>
        </row>
        <row r="20">
          <cell r="A20" t="str">
            <v>code?</v>
          </cell>
          <cell r="B20" t="str">
            <v>name?</v>
          </cell>
          <cell r="C20" t="str">
            <v>currency?</v>
          </cell>
          <cell r="D20" t="str">
            <v>country?</v>
          </cell>
        </row>
        <row r="21">
          <cell r="A21" t="str">
            <v>C0020</v>
          </cell>
          <cell r="B21" t="str">
            <v>Trader Classified Media  NV</v>
          </cell>
          <cell r="C21" t="str">
            <v>EUR</v>
          </cell>
          <cell r="D21" t="str">
            <v>Corporate</v>
          </cell>
        </row>
        <row r="22">
          <cell r="A22" t="str">
            <v>C0030</v>
          </cell>
          <cell r="B22" t="str">
            <v>Trader Classified Media International BV</v>
          </cell>
          <cell r="C22" t="str">
            <v>EUR</v>
          </cell>
          <cell r="D22" t="str">
            <v>Corporate</v>
          </cell>
        </row>
        <row r="23">
          <cell r="A23" t="str">
            <v>C0035</v>
          </cell>
          <cell r="B23" t="str">
            <v>Trader Classified Media Finance BV</v>
          </cell>
          <cell r="C23" t="str">
            <v>EUR</v>
          </cell>
          <cell r="D23" t="str">
            <v>Corporate</v>
          </cell>
        </row>
        <row r="24">
          <cell r="A24" t="str">
            <v>C0040</v>
          </cell>
          <cell r="B24" t="str">
            <v>Trader Classified Media Group B.V.</v>
          </cell>
          <cell r="C24" t="str">
            <v>EUR</v>
          </cell>
          <cell r="D24" t="str">
            <v>Corporate</v>
          </cell>
        </row>
        <row r="25">
          <cell r="A25" t="str">
            <v>C0041</v>
          </cell>
          <cell r="B25" t="str">
            <v>Trader Class. MediaTradeMark (mexico) BV</v>
          </cell>
          <cell r="C25" t="str">
            <v>EUR</v>
          </cell>
          <cell r="D25" t="str">
            <v>Corporate</v>
          </cell>
        </row>
        <row r="26">
          <cell r="A26" t="str">
            <v>C0042</v>
          </cell>
          <cell r="B26" t="str">
            <v>Trader (Netclub Holdings) B.V.</v>
          </cell>
          <cell r="C26" t="str">
            <v>EUR</v>
          </cell>
          <cell r="D26" t="str">
            <v>Corporate</v>
          </cell>
        </row>
        <row r="27">
          <cell r="A27" t="str">
            <v>C0043</v>
          </cell>
          <cell r="B27" t="str">
            <v>Netclub B.V.</v>
          </cell>
          <cell r="C27" t="str">
            <v>EUR</v>
          </cell>
          <cell r="D27" t="str">
            <v>Corporate</v>
          </cell>
        </row>
        <row r="28">
          <cell r="A28" t="str">
            <v>C0045</v>
          </cell>
          <cell r="B28" t="str">
            <v>Trader Class. Med. Management (serv.) BV</v>
          </cell>
          <cell r="C28" t="str">
            <v>EUR</v>
          </cell>
          <cell r="D28" t="str">
            <v>Corporate</v>
          </cell>
        </row>
        <row r="29">
          <cell r="A29" t="str">
            <v>C0050</v>
          </cell>
          <cell r="B29" t="str">
            <v>Montaigne VII BV</v>
          </cell>
          <cell r="C29" t="str">
            <v>EUR</v>
          </cell>
          <cell r="D29" t="str">
            <v>Corporate</v>
          </cell>
        </row>
        <row r="30">
          <cell r="A30" t="str">
            <v>C0051</v>
          </cell>
          <cell r="B30" t="str">
            <v>Trader.com Holdings nv</v>
          </cell>
          <cell r="C30" t="str">
            <v>EUR</v>
          </cell>
          <cell r="D30" t="str">
            <v>Corporate</v>
          </cell>
        </row>
        <row r="31">
          <cell r="A31" t="str">
            <v>C0052</v>
          </cell>
          <cell r="B31" t="str">
            <v>NewHoldCo #3</v>
          </cell>
          <cell r="C31" t="str">
            <v>EUR</v>
          </cell>
          <cell r="D31" t="str">
            <v>Corporate</v>
          </cell>
        </row>
        <row r="32">
          <cell r="A32" t="str">
            <v>C0053</v>
          </cell>
          <cell r="B32" t="str">
            <v>Latin America Holdco</v>
          </cell>
          <cell r="C32" t="str">
            <v>EUR</v>
          </cell>
          <cell r="D32" t="str">
            <v>Corporate</v>
          </cell>
        </row>
        <row r="33">
          <cell r="A33" t="str">
            <v>C0054</v>
          </cell>
          <cell r="B33" t="str">
            <v>NewHoldCo #1</v>
          </cell>
          <cell r="C33" t="str">
            <v>EUR</v>
          </cell>
          <cell r="D33" t="str">
            <v>Corporate</v>
          </cell>
        </row>
        <row r="34">
          <cell r="A34" t="str">
            <v>C0055</v>
          </cell>
          <cell r="B34" t="str">
            <v>Trader.com Australia Holdings B.V.</v>
          </cell>
          <cell r="C34" t="str">
            <v>EUR</v>
          </cell>
          <cell r="D34" t="str">
            <v>Corporate</v>
          </cell>
        </row>
        <row r="35">
          <cell r="A35" t="str">
            <v>C0056</v>
          </cell>
          <cell r="B35" t="str">
            <v>Trader.com Australia Holdings B.V.</v>
          </cell>
          <cell r="C35" t="str">
            <v>AUD</v>
          </cell>
          <cell r="D35" t="str">
            <v>Corporate</v>
          </cell>
        </row>
        <row r="36">
          <cell r="A36" t="str">
            <v>C0057</v>
          </cell>
          <cell r="B36" t="str">
            <v>NewHoldCo #2</v>
          </cell>
          <cell r="C36" t="str">
            <v>EUR</v>
          </cell>
          <cell r="D36" t="str">
            <v>Corporate</v>
          </cell>
        </row>
        <row r="37">
          <cell r="A37" t="str">
            <v>C0060</v>
          </cell>
          <cell r="B37" t="str">
            <v>Tivana Holding BV (Netherlands)</v>
          </cell>
          <cell r="C37" t="str">
            <v>EUR</v>
          </cell>
          <cell r="D37" t="str">
            <v>Corporate</v>
          </cell>
        </row>
        <row r="38">
          <cell r="A38" t="str">
            <v>C0061</v>
          </cell>
          <cell r="B38" t="str">
            <v>Tivana holdings Inc (Canada)</v>
          </cell>
          <cell r="C38" t="str">
            <v>CAD</v>
          </cell>
          <cell r="D38" t="str">
            <v>Canada</v>
          </cell>
        </row>
        <row r="39">
          <cell r="A39" t="str">
            <v>C0062</v>
          </cell>
          <cell r="B39" t="str">
            <v>Tivana Holding BC (Canada)</v>
          </cell>
          <cell r="C39" t="str">
            <v>CAD</v>
          </cell>
          <cell r="D39" t="str">
            <v>Canada</v>
          </cell>
        </row>
        <row r="40">
          <cell r="A40" t="str">
            <v>C0070</v>
          </cell>
          <cell r="B40" t="str">
            <v>Trader Classified Media UK Limited</v>
          </cell>
          <cell r="C40" t="str">
            <v>GBP</v>
          </cell>
          <cell r="D40" t="str">
            <v>Corporate</v>
          </cell>
        </row>
        <row r="41">
          <cell r="A41" t="str">
            <v>C0080</v>
          </cell>
          <cell r="B41" t="str">
            <v>Hebdo Mag Brazil Holding BV</v>
          </cell>
          <cell r="C41" t="str">
            <v>EUR</v>
          </cell>
          <cell r="D41" t="str">
            <v>Corporate</v>
          </cell>
        </row>
        <row r="42">
          <cell r="A42" t="str">
            <v>C0090</v>
          </cell>
          <cell r="B42" t="str">
            <v>Trader.com Inc (Delaware)</v>
          </cell>
          <cell r="C42" t="str">
            <v>USD</v>
          </cell>
          <cell r="D42" t="str">
            <v>Corporate</v>
          </cell>
        </row>
        <row r="43">
          <cell r="A43" t="str">
            <v>C0091</v>
          </cell>
          <cell r="B43" t="str">
            <v>Trader.com (US) Finance, Inc (Delaware)</v>
          </cell>
          <cell r="C43" t="str">
            <v>USD</v>
          </cell>
          <cell r="D43" t="str">
            <v>Corporate</v>
          </cell>
        </row>
        <row r="44">
          <cell r="A44" t="str">
            <v>c0200</v>
          </cell>
          <cell r="B44" t="str">
            <v>Trader Classified Media Acquisitions B.V</v>
          </cell>
          <cell r="C44" t="str">
            <v>EUR</v>
          </cell>
          <cell r="D44" t="str">
            <v>Corporate</v>
          </cell>
        </row>
        <row r="45">
          <cell r="A45" t="str">
            <v>C0210</v>
          </cell>
          <cell r="B45" t="str">
            <v>Trader Classified Media IPR B.V.</v>
          </cell>
          <cell r="C45" t="str">
            <v>EUR</v>
          </cell>
          <cell r="D45" t="str">
            <v>Corporate</v>
          </cell>
        </row>
        <row r="46">
          <cell r="A46" t="str">
            <v>C0300</v>
          </cell>
          <cell r="B46" t="str">
            <v>Trader Class Media International Sarl</v>
          </cell>
          <cell r="C46" t="str">
            <v>EUR</v>
          </cell>
          <cell r="D46" t="str">
            <v>Corporate</v>
          </cell>
        </row>
        <row r="47">
          <cell r="A47" t="str">
            <v>C0310</v>
          </cell>
          <cell r="B47" t="str">
            <v>Trader.com Internet Machine - GIE</v>
          </cell>
          <cell r="C47" t="str">
            <v>EUR</v>
          </cell>
          <cell r="D47" t="str">
            <v>Corporate</v>
          </cell>
        </row>
        <row r="48">
          <cell r="A48" t="str">
            <v>C0400</v>
          </cell>
          <cell r="B48" t="str">
            <v>Hebdo Mag Switzerland S.A.</v>
          </cell>
          <cell r="C48" t="str">
            <v>CHF</v>
          </cell>
          <cell r="D48" t="str">
            <v>Corporate</v>
          </cell>
        </row>
        <row r="49">
          <cell r="A49" t="str">
            <v>C0401</v>
          </cell>
          <cell r="B49" t="str">
            <v>Trader.com Management Services  (ex/HMS)</v>
          </cell>
          <cell r="C49" t="str">
            <v>CHF</v>
          </cell>
          <cell r="D49" t="str">
            <v>Corporate</v>
          </cell>
        </row>
        <row r="50">
          <cell r="A50" t="str">
            <v>C0500</v>
          </cell>
          <cell r="B50" t="str">
            <v>Mirabridge BV</v>
          </cell>
          <cell r="C50" t="str">
            <v>EUR</v>
          </cell>
          <cell r="D50" t="str">
            <v>Russia</v>
          </cell>
        </row>
        <row r="51">
          <cell r="A51" t="str">
            <v>C0510</v>
          </cell>
          <cell r="B51" t="str">
            <v>International Suarts Holding BV</v>
          </cell>
          <cell r="C51" t="str">
            <v>EUR</v>
          </cell>
          <cell r="D51" t="str">
            <v>Russia</v>
          </cell>
        </row>
        <row r="52">
          <cell r="A52" t="str">
            <v>C0520</v>
          </cell>
          <cell r="B52" t="str">
            <v>RJLJA Capital BV</v>
          </cell>
          <cell r="C52" t="str">
            <v>EUR</v>
          </cell>
          <cell r="D52" t="str">
            <v>Russia</v>
          </cell>
        </row>
        <row r="53">
          <cell r="A53" t="str">
            <v>C1110</v>
          </cell>
          <cell r="B53" t="str">
            <v>Classified Media (canada) holdings Inc.</v>
          </cell>
          <cell r="C53" t="str">
            <v>CAD</v>
          </cell>
          <cell r="D53" t="str">
            <v>Canada</v>
          </cell>
        </row>
        <row r="54">
          <cell r="A54" t="str">
            <v>C1120</v>
          </cell>
          <cell r="B54" t="str">
            <v>Central - Quebec</v>
          </cell>
          <cell r="C54" t="str">
            <v>CAD</v>
          </cell>
          <cell r="D54" t="str">
            <v>Canada</v>
          </cell>
        </row>
        <row r="55">
          <cell r="A55" t="str">
            <v>C1130</v>
          </cell>
          <cell r="B55" t="str">
            <v>Maritimes</v>
          </cell>
          <cell r="C55" t="str">
            <v>CAD</v>
          </cell>
          <cell r="D55" t="str">
            <v>Canada</v>
          </cell>
        </row>
        <row r="56">
          <cell r="A56" t="str">
            <v>C1140</v>
          </cell>
          <cell r="B56" t="str">
            <v>Prairies</v>
          </cell>
          <cell r="C56" t="str">
            <v>CAD</v>
          </cell>
          <cell r="D56" t="str">
            <v>Canada</v>
          </cell>
        </row>
        <row r="57">
          <cell r="A57" t="str">
            <v>C1150</v>
          </cell>
          <cell r="B57" t="str">
            <v>WEB</v>
          </cell>
          <cell r="C57" t="str">
            <v>CAD</v>
          </cell>
          <cell r="D57" t="str">
            <v>Canada</v>
          </cell>
        </row>
        <row r="58">
          <cell r="A58" t="str">
            <v>C1200</v>
          </cell>
          <cell r="B58" t="str">
            <v>Publications d'occasion AD Inc</v>
          </cell>
          <cell r="C58" t="str">
            <v>CAD</v>
          </cell>
          <cell r="D58" t="str">
            <v>Canada</v>
          </cell>
        </row>
        <row r="59">
          <cell r="A59" t="str">
            <v>C1210</v>
          </cell>
          <cell r="B59" t="str">
            <v>Auto and Truck Seller Magazine Ltd.</v>
          </cell>
          <cell r="C59" t="str">
            <v>CAD</v>
          </cell>
          <cell r="D59" t="str">
            <v>Canada</v>
          </cell>
        </row>
        <row r="60">
          <cell r="A60" t="str">
            <v>C1211</v>
          </cell>
          <cell r="B60" t="str">
            <v>CDA NewCo #2</v>
          </cell>
          <cell r="C60" t="str">
            <v>CAD</v>
          </cell>
          <cell r="D60" t="str">
            <v>Canada</v>
          </cell>
        </row>
        <row r="61">
          <cell r="A61" t="str">
            <v>C1220</v>
          </cell>
          <cell r="B61" t="str">
            <v>Web Seduction</v>
          </cell>
          <cell r="C61" t="str">
            <v>CAD</v>
          </cell>
          <cell r="D61" t="str">
            <v>Canada</v>
          </cell>
        </row>
        <row r="62">
          <cell r="A62" t="str">
            <v>C1230</v>
          </cell>
          <cell r="B62" t="str">
            <v>Cda NewCo #3</v>
          </cell>
          <cell r="C62" t="str">
            <v>CAD</v>
          </cell>
          <cell r="D62" t="str">
            <v>Canada</v>
          </cell>
        </row>
        <row r="63">
          <cell r="A63" t="str">
            <v>C1231</v>
          </cell>
          <cell r="B63" t="str">
            <v>Cda NewCo #4</v>
          </cell>
          <cell r="C63" t="str">
            <v>CAD</v>
          </cell>
          <cell r="D63" t="str">
            <v>Canada</v>
          </cell>
        </row>
        <row r="64">
          <cell r="A64" t="str">
            <v>C1300</v>
          </cell>
          <cell r="B64" t="str">
            <v>Canada Computer Paper Inc</v>
          </cell>
          <cell r="C64" t="str">
            <v>CAD</v>
          </cell>
          <cell r="D64" t="str">
            <v>Canada</v>
          </cell>
        </row>
        <row r="65">
          <cell r="A65" t="str">
            <v>C1301</v>
          </cell>
          <cell r="B65" t="str">
            <v>Trader Publications Corp</v>
          </cell>
          <cell r="C65" t="str">
            <v>CAD</v>
          </cell>
          <cell r="D65" t="str">
            <v>Canada</v>
          </cell>
        </row>
        <row r="66">
          <cell r="A66" t="str">
            <v>C1400</v>
          </cell>
          <cell r="B66" t="str">
            <v>Prime Protect Financial Services, Inc</v>
          </cell>
          <cell r="C66" t="str">
            <v>CAD</v>
          </cell>
          <cell r="D66" t="str">
            <v>Canada</v>
          </cell>
        </row>
        <row r="67">
          <cell r="A67" t="str">
            <v>C1500</v>
          </cell>
          <cell r="B67" t="str">
            <v>Prime Protect Warranty Services, Inc</v>
          </cell>
          <cell r="C67" t="str">
            <v>CAD</v>
          </cell>
          <cell r="D67" t="str">
            <v>Canada</v>
          </cell>
        </row>
        <row r="68">
          <cell r="A68" t="str">
            <v>C1501</v>
          </cell>
          <cell r="B68" t="str">
            <v>Prime Protect Insurance</v>
          </cell>
          <cell r="C68" t="str">
            <v>CAD</v>
          </cell>
          <cell r="D68" t="str">
            <v>Canada</v>
          </cell>
        </row>
        <row r="69">
          <cell r="A69" t="str">
            <v>C1600</v>
          </cell>
          <cell r="B69" t="str">
            <v>Itinerary Group Partners</v>
          </cell>
          <cell r="C69" t="str">
            <v>USD</v>
          </cell>
          <cell r="D69" t="str">
            <v>Corporate</v>
          </cell>
        </row>
        <row r="70">
          <cell r="A70" t="str">
            <v>C1700</v>
          </cell>
          <cell r="B70" t="str">
            <v>Global Services Network / GSN</v>
          </cell>
          <cell r="C70" t="str">
            <v>CAD</v>
          </cell>
          <cell r="D70" t="str">
            <v>Canada</v>
          </cell>
        </row>
        <row r="71">
          <cell r="A71" t="str">
            <v>C1800</v>
          </cell>
          <cell r="B71" t="str">
            <v>Gadekin Int'l computer publishers</v>
          </cell>
          <cell r="C71" t="str">
            <v>CAD</v>
          </cell>
          <cell r="D71" t="str">
            <v>Canada</v>
          </cell>
        </row>
        <row r="72">
          <cell r="A72" t="str">
            <v>C1810</v>
          </cell>
          <cell r="B72" t="str">
            <v>Trader - Chariots Holdco Inc</v>
          </cell>
          <cell r="C72" t="str">
            <v>CAD</v>
          </cell>
          <cell r="D72" t="str">
            <v>Canada</v>
          </cell>
        </row>
        <row r="73">
          <cell r="A73" t="str">
            <v>C1811</v>
          </cell>
          <cell r="B73" t="str">
            <v>Chariots.com</v>
          </cell>
          <cell r="C73" t="str">
            <v>CAD</v>
          </cell>
          <cell r="D73" t="str">
            <v>Canada</v>
          </cell>
        </row>
        <row r="74">
          <cell r="A74" t="str">
            <v>C1820</v>
          </cell>
          <cell r="B74" t="str">
            <v>Virtualfiles.net</v>
          </cell>
          <cell r="C74" t="str">
            <v>CAD</v>
          </cell>
          <cell r="D74" t="str">
            <v>Canada</v>
          </cell>
        </row>
        <row r="75">
          <cell r="A75" t="str">
            <v>C1830</v>
          </cell>
          <cell r="B75" t="str">
            <v>A.T Publications (BC)Company</v>
          </cell>
          <cell r="C75" t="str">
            <v>CAD</v>
          </cell>
          <cell r="D75" t="str">
            <v>Canada</v>
          </cell>
        </row>
        <row r="76">
          <cell r="A76" t="str">
            <v>C1831</v>
          </cell>
          <cell r="B76" t="str">
            <v>BB Publications</v>
          </cell>
          <cell r="C76" t="str">
            <v>CAD</v>
          </cell>
          <cell r="D76" t="str">
            <v>Canada</v>
          </cell>
        </row>
        <row r="77">
          <cell r="A77" t="str">
            <v>C1832</v>
          </cell>
          <cell r="B77" t="str">
            <v>BB (US) LLC</v>
          </cell>
          <cell r="C77" t="str">
            <v>CAD</v>
          </cell>
          <cell r="D77" t="str">
            <v>Canada</v>
          </cell>
        </row>
        <row r="78">
          <cell r="A78" t="str">
            <v>C1835</v>
          </cell>
          <cell r="B78" t="str">
            <v>Visitnet.com</v>
          </cell>
          <cell r="C78" t="str">
            <v>CAD</v>
          </cell>
          <cell r="D78" t="str">
            <v>Canada</v>
          </cell>
        </row>
        <row r="79">
          <cell r="A79" t="str">
            <v>C1850</v>
          </cell>
          <cell r="B79" t="str">
            <v>The BASP Buy and Sell Press Ltd</v>
          </cell>
          <cell r="C79" t="str">
            <v>CAD</v>
          </cell>
          <cell r="D79" t="str">
            <v>Canada</v>
          </cell>
        </row>
        <row r="80">
          <cell r="A80" t="str">
            <v>C1851</v>
          </cell>
          <cell r="B80" t="str">
            <v>The Abbott Communications Group Ltd</v>
          </cell>
          <cell r="C80" t="str">
            <v>CAD</v>
          </cell>
          <cell r="D80" t="str">
            <v>Canada</v>
          </cell>
        </row>
        <row r="81">
          <cell r="A81" t="str">
            <v>C1852</v>
          </cell>
          <cell r="B81" t="str">
            <v>The Dealer's Choice Magazine</v>
          </cell>
          <cell r="C81" t="str">
            <v>CAD</v>
          </cell>
          <cell r="D81" t="str">
            <v>Canada</v>
          </cell>
        </row>
        <row r="82">
          <cell r="A82" t="str">
            <v>C1853</v>
          </cell>
          <cell r="B82" t="str">
            <v>The BASP Auction Site Ltd</v>
          </cell>
          <cell r="C82" t="str">
            <v>CAD</v>
          </cell>
          <cell r="D82" t="str">
            <v>Canada</v>
          </cell>
        </row>
        <row r="83">
          <cell r="A83" t="str">
            <v>C1860</v>
          </cell>
          <cell r="B83" t="str">
            <v>Bargain finder Investment Ltd</v>
          </cell>
          <cell r="C83" t="str">
            <v>CAD</v>
          </cell>
          <cell r="D83" t="str">
            <v>Canada</v>
          </cell>
        </row>
        <row r="84">
          <cell r="A84" t="str">
            <v>C1861</v>
          </cell>
          <cell r="B84" t="str">
            <v>Bargain finder Press Ltd</v>
          </cell>
          <cell r="C84" t="str">
            <v>CAD</v>
          </cell>
          <cell r="D84" t="str">
            <v>Canada</v>
          </cell>
        </row>
        <row r="85">
          <cell r="A85" t="str">
            <v>C1900</v>
          </cell>
          <cell r="B85" t="str">
            <v>Classified Media Publication inc</v>
          </cell>
          <cell r="C85" t="str">
            <v>CAD</v>
          </cell>
          <cell r="D85" t="str">
            <v>Canada</v>
          </cell>
        </row>
        <row r="86">
          <cell r="A86" t="str">
            <v>C1901</v>
          </cell>
          <cell r="B86" t="str">
            <v>British Columbia</v>
          </cell>
          <cell r="C86" t="str">
            <v>CAD</v>
          </cell>
          <cell r="D86" t="str">
            <v>Canada</v>
          </cell>
        </row>
        <row r="87">
          <cell r="A87" t="str">
            <v>C1910</v>
          </cell>
          <cell r="B87" t="str">
            <v>BC Discontinued operations</v>
          </cell>
          <cell r="C87" t="str">
            <v>CAD</v>
          </cell>
          <cell r="D87" t="str">
            <v>Canada</v>
          </cell>
        </row>
        <row r="88">
          <cell r="A88" t="str">
            <v>C2000</v>
          </cell>
          <cell r="B88" t="str">
            <v>Hebdo Mag USA Limited</v>
          </cell>
          <cell r="C88" t="str">
            <v>USD</v>
          </cell>
          <cell r="D88" t="str">
            <v>USA</v>
          </cell>
        </row>
        <row r="89">
          <cell r="A89" t="str">
            <v>C2100</v>
          </cell>
          <cell r="B89" t="str">
            <v>HM Amber holding corp</v>
          </cell>
          <cell r="C89" t="str">
            <v>USD</v>
          </cell>
          <cell r="D89" t="str">
            <v>USA</v>
          </cell>
        </row>
        <row r="90">
          <cell r="A90" t="str">
            <v>C2101</v>
          </cell>
          <cell r="B90" t="str">
            <v>The Trader Enterprises, Inc</v>
          </cell>
          <cell r="C90" t="str">
            <v>USD</v>
          </cell>
          <cell r="D90" t="str">
            <v>USA</v>
          </cell>
        </row>
        <row r="91">
          <cell r="A91" t="str">
            <v>C2102</v>
          </cell>
          <cell r="B91" t="str">
            <v>The Traders' Post Inc</v>
          </cell>
          <cell r="C91" t="str">
            <v>USD</v>
          </cell>
          <cell r="D91" t="str">
            <v>USA</v>
          </cell>
        </row>
        <row r="92">
          <cell r="A92" t="str">
            <v>C2103</v>
          </cell>
          <cell r="B92" t="str">
            <v>HM Auto Market</v>
          </cell>
          <cell r="C92" t="str">
            <v>USD</v>
          </cell>
          <cell r="D92" t="str">
            <v>USA</v>
          </cell>
        </row>
        <row r="93">
          <cell r="A93" t="str">
            <v>C2104</v>
          </cell>
          <cell r="B93" t="str">
            <v>Hebdo Sports, Inc</v>
          </cell>
          <cell r="C93" t="str">
            <v>USD</v>
          </cell>
          <cell r="D93" t="str">
            <v>USA</v>
          </cell>
        </row>
        <row r="94">
          <cell r="A94" t="str">
            <v>C2105</v>
          </cell>
          <cell r="B94" t="str">
            <v>Trader.com Inc (Indiana)</v>
          </cell>
          <cell r="C94" t="str">
            <v>USD</v>
          </cell>
          <cell r="D94" t="str">
            <v>USA</v>
          </cell>
        </row>
        <row r="95">
          <cell r="A95" t="str">
            <v>C2110</v>
          </cell>
          <cell r="B95" t="str">
            <v>NewCo USA #1</v>
          </cell>
          <cell r="C95" t="str">
            <v>USD</v>
          </cell>
          <cell r="D95" t="str">
            <v>USA</v>
          </cell>
        </row>
        <row r="96">
          <cell r="A96" t="str">
            <v>C2200</v>
          </cell>
          <cell r="B96" t="str">
            <v>HM zart Publications  Holdings, Inc</v>
          </cell>
          <cell r="C96" t="str">
            <v>USD</v>
          </cell>
          <cell r="D96" t="str">
            <v>USA</v>
          </cell>
        </row>
        <row r="97">
          <cell r="A97" t="str">
            <v>C2201</v>
          </cell>
          <cell r="B97" t="str">
            <v>Zart Publications</v>
          </cell>
          <cell r="C97" t="str">
            <v>USD</v>
          </cell>
          <cell r="D97" t="str">
            <v>USA</v>
          </cell>
        </row>
        <row r="98">
          <cell r="A98" t="str">
            <v>C2203</v>
          </cell>
          <cell r="B98" t="str">
            <v>Peddlers post, Inc</v>
          </cell>
          <cell r="C98" t="str">
            <v>USD</v>
          </cell>
          <cell r="D98" t="str">
            <v>USA</v>
          </cell>
        </row>
        <row r="99">
          <cell r="A99" t="str">
            <v>C2206</v>
          </cell>
          <cell r="B99" t="str">
            <v>Hebdo Mag America, Inc</v>
          </cell>
          <cell r="C99" t="str">
            <v>USD</v>
          </cell>
          <cell r="D99" t="str">
            <v>USA</v>
          </cell>
        </row>
        <row r="100">
          <cell r="A100" t="str">
            <v>C2207</v>
          </cell>
          <cell r="B100" t="str">
            <v>US CORPORATE</v>
          </cell>
          <cell r="C100" t="str">
            <v>USD</v>
          </cell>
          <cell r="D100" t="str">
            <v>USA</v>
          </cell>
        </row>
        <row r="101">
          <cell r="A101" t="str">
            <v>C2300</v>
          </cell>
          <cell r="B101" t="str">
            <v>HM Mini Holding, Corp</v>
          </cell>
          <cell r="C101" t="str">
            <v>USD</v>
          </cell>
          <cell r="D101" t="str">
            <v>USA</v>
          </cell>
        </row>
        <row r="102">
          <cell r="A102" t="str">
            <v>C2301</v>
          </cell>
          <cell r="B102" t="str">
            <v>Mini-Publishers, Inc</v>
          </cell>
          <cell r="C102" t="str">
            <v>USD</v>
          </cell>
          <cell r="D102" t="str">
            <v>USA</v>
          </cell>
        </row>
        <row r="103">
          <cell r="A103" t="str">
            <v>C2302</v>
          </cell>
          <cell r="B103" t="str">
            <v>MGA Investment Co, Inc</v>
          </cell>
          <cell r="C103" t="str">
            <v>USD</v>
          </cell>
          <cell r="D103" t="str">
            <v>USA</v>
          </cell>
        </row>
        <row r="104">
          <cell r="A104" t="str">
            <v>C2303</v>
          </cell>
          <cell r="B104" t="str">
            <v>Rapid Distribution Company</v>
          </cell>
          <cell r="C104" t="str">
            <v>USD</v>
          </cell>
          <cell r="D104" t="str">
            <v>USA</v>
          </cell>
        </row>
        <row r="105">
          <cell r="A105" t="str">
            <v>C2304</v>
          </cell>
          <cell r="B105" t="str">
            <v>Great Northern Wheels &amp; Deals</v>
          </cell>
          <cell r="C105" t="str">
            <v>USD</v>
          </cell>
          <cell r="D105" t="str">
            <v>USA</v>
          </cell>
        </row>
        <row r="106">
          <cell r="A106" t="str">
            <v>C2380</v>
          </cell>
          <cell r="B106" t="str">
            <v>Publishing House</v>
          </cell>
          <cell r="C106" t="str">
            <v>USD</v>
          </cell>
          <cell r="D106" t="str">
            <v>Russia</v>
          </cell>
        </row>
        <row r="107">
          <cell r="A107" t="str">
            <v>C2500</v>
          </cell>
          <cell r="B107" t="str">
            <v>HM Brazil Holding LTDA</v>
          </cell>
          <cell r="C107" t="str">
            <v>BRR</v>
          </cell>
          <cell r="D107" t="str">
            <v>Brazil</v>
          </cell>
        </row>
        <row r="108">
          <cell r="A108" t="str">
            <v>C2501</v>
          </cell>
          <cell r="B108" t="str">
            <v>Editora Balcao LTDA</v>
          </cell>
          <cell r="C108" t="str">
            <v>BRR</v>
          </cell>
          <cell r="D108" t="str">
            <v>Brazil</v>
          </cell>
        </row>
        <row r="109">
          <cell r="A109" t="str">
            <v>C3000</v>
          </cell>
          <cell r="B109" t="str">
            <v>Hebdo Mag Finance BV</v>
          </cell>
          <cell r="C109" t="str">
            <v>EUR</v>
          </cell>
          <cell r="D109" t="str">
            <v>Corporate</v>
          </cell>
        </row>
        <row r="110">
          <cell r="A110" t="str">
            <v>C3001</v>
          </cell>
          <cell r="B110" t="str">
            <v>Hebdo Mag Europe BV</v>
          </cell>
          <cell r="C110" t="str">
            <v>EUR</v>
          </cell>
          <cell r="D110" t="str">
            <v>Corporate</v>
          </cell>
        </row>
        <row r="111">
          <cell r="A111" t="str">
            <v>C3100</v>
          </cell>
          <cell r="B111" t="str">
            <v>Trader.Classified Media France SA</v>
          </cell>
          <cell r="C111" t="str">
            <v>EUR</v>
          </cell>
          <cell r="D111" t="str">
            <v>France</v>
          </cell>
        </row>
        <row r="112">
          <cell r="A112" t="str">
            <v>C3101</v>
          </cell>
          <cell r="B112" t="str">
            <v>MMC</v>
          </cell>
          <cell r="C112" t="str">
            <v>EUR</v>
          </cell>
          <cell r="D112" t="str">
            <v>France</v>
          </cell>
        </row>
        <row r="113">
          <cell r="A113" t="str">
            <v>C3103</v>
          </cell>
          <cell r="B113" t="str">
            <v>Garantie System</v>
          </cell>
          <cell r="C113" t="str">
            <v>EUR</v>
          </cell>
          <cell r="D113" t="str">
            <v>France</v>
          </cell>
        </row>
        <row r="114">
          <cell r="A114" t="str">
            <v>C3110</v>
          </cell>
          <cell r="B114" t="str">
            <v>Trader.com Acquisitions France</v>
          </cell>
          <cell r="C114" t="str">
            <v>EUR</v>
          </cell>
          <cell r="D114" t="str">
            <v>France</v>
          </cell>
        </row>
        <row r="115">
          <cell r="A115" t="str">
            <v>C3111</v>
          </cell>
          <cell r="B115" t="str">
            <v>TMS Immo</v>
          </cell>
          <cell r="C115" t="str">
            <v>EUR</v>
          </cell>
          <cell r="D115" t="str">
            <v>France</v>
          </cell>
        </row>
        <row r="116">
          <cell r="A116" t="str">
            <v>C3120</v>
          </cell>
          <cell r="B116" t="str">
            <v>Netclub</v>
          </cell>
          <cell r="C116" t="str">
            <v>EUR</v>
          </cell>
          <cell r="D116" t="str">
            <v>FranceOther</v>
          </cell>
        </row>
        <row r="117">
          <cell r="A117" t="str">
            <v>C3125</v>
          </cell>
          <cell r="B117" t="str">
            <v>Epublik</v>
          </cell>
          <cell r="C117" t="str">
            <v>EUR</v>
          </cell>
          <cell r="D117" t="str">
            <v>France</v>
          </cell>
        </row>
        <row r="118">
          <cell r="A118" t="str">
            <v>C3130</v>
          </cell>
          <cell r="B118" t="str">
            <v>Rossini</v>
          </cell>
          <cell r="C118" t="str">
            <v>EUR</v>
          </cell>
          <cell r="D118" t="str">
            <v>FranceOther</v>
          </cell>
        </row>
        <row r="119">
          <cell r="A119" t="str">
            <v>C3135</v>
          </cell>
          <cell r="B119" t="str">
            <v>FR NewCo #1</v>
          </cell>
          <cell r="C119" t="str">
            <v>EUR</v>
          </cell>
          <cell r="D119" t="str">
            <v>FranceOther</v>
          </cell>
        </row>
        <row r="120">
          <cell r="A120" t="str">
            <v>C3136</v>
          </cell>
          <cell r="B120" t="str">
            <v>FR NewCo #2</v>
          </cell>
          <cell r="C120" t="str">
            <v>EUR</v>
          </cell>
          <cell r="D120" t="str">
            <v>FranceOther</v>
          </cell>
        </row>
        <row r="121">
          <cell r="A121" t="str">
            <v>C3200</v>
          </cell>
          <cell r="B121" t="str">
            <v>Gula Tidningen AB</v>
          </cell>
          <cell r="C121" t="str">
            <v>SEK</v>
          </cell>
          <cell r="D121" t="str">
            <v>Sweden</v>
          </cell>
        </row>
        <row r="122">
          <cell r="A122" t="str">
            <v>C3201</v>
          </cell>
          <cell r="B122" t="str">
            <v>Lila Tidningen I Skane AB</v>
          </cell>
          <cell r="C122" t="str">
            <v>SEK</v>
          </cell>
          <cell r="D122" t="str">
            <v>Sweden</v>
          </cell>
        </row>
        <row r="123">
          <cell r="A123" t="str">
            <v>C3202</v>
          </cell>
          <cell r="B123" t="str">
            <v>Gula Tidningen I Skane Trader AB</v>
          </cell>
          <cell r="C123" t="str">
            <v>SEK</v>
          </cell>
          <cell r="D123" t="str">
            <v>Sweden</v>
          </cell>
        </row>
        <row r="124">
          <cell r="A124" t="str">
            <v>C3203</v>
          </cell>
          <cell r="B124" t="str">
            <v>Gula Interactive Trader  AB</v>
          </cell>
          <cell r="C124" t="str">
            <v>SEK</v>
          </cell>
          <cell r="D124" t="str">
            <v>Sweden</v>
          </cell>
        </row>
        <row r="125">
          <cell r="A125" t="str">
            <v>C3204</v>
          </cell>
          <cell r="B125" t="str">
            <v>House4sale AB</v>
          </cell>
          <cell r="C125" t="str">
            <v>SEK</v>
          </cell>
          <cell r="D125" t="str">
            <v>Sweden</v>
          </cell>
        </row>
        <row r="126">
          <cell r="A126" t="str">
            <v>C3205</v>
          </cell>
          <cell r="B126" t="str">
            <v>TraderCom Sweden AB</v>
          </cell>
          <cell r="C126" t="str">
            <v>SEK</v>
          </cell>
          <cell r="D126" t="str">
            <v>Sweden</v>
          </cell>
        </row>
        <row r="127">
          <cell r="A127" t="str">
            <v>C3220</v>
          </cell>
          <cell r="B127" t="str">
            <v>SW NewCo #1</v>
          </cell>
          <cell r="C127" t="str">
            <v>SEK</v>
          </cell>
          <cell r="D127" t="str">
            <v>Sweden</v>
          </cell>
        </row>
        <row r="128">
          <cell r="A128" t="str">
            <v>C3300</v>
          </cell>
          <cell r="B128" t="str">
            <v>Expressz Kiado Rt</v>
          </cell>
          <cell r="C128" t="str">
            <v>HUF</v>
          </cell>
          <cell r="D128" t="str">
            <v>Hungary</v>
          </cell>
        </row>
        <row r="129">
          <cell r="A129" t="str">
            <v>C3301</v>
          </cell>
          <cell r="B129" t="str">
            <v>HMM Marketing Kft</v>
          </cell>
          <cell r="C129" t="str">
            <v>HUF</v>
          </cell>
          <cell r="D129" t="str">
            <v>Hungary</v>
          </cell>
        </row>
        <row r="130">
          <cell r="A130" t="str">
            <v>C3310</v>
          </cell>
          <cell r="B130" t="str">
            <v>Trader.com (Hungary) Rt</v>
          </cell>
          <cell r="C130" t="str">
            <v>HUF</v>
          </cell>
          <cell r="D130" t="str">
            <v>Hungary</v>
          </cell>
        </row>
        <row r="131">
          <cell r="A131" t="str">
            <v>C3311</v>
          </cell>
          <cell r="B131" t="str">
            <v>Expressz Magyarország RT</v>
          </cell>
          <cell r="C131" t="str">
            <v>HUF</v>
          </cell>
          <cell r="D131" t="str">
            <v>Hungary</v>
          </cell>
        </row>
        <row r="132">
          <cell r="A132" t="str">
            <v>C3320</v>
          </cell>
          <cell r="B132" t="str">
            <v>Expressz Garancia Központ Kft</v>
          </cell>
          <cell r="C132" t="str">
            <v>HUF</v>
          </cell>
          <cell r="D132" t="str">
            <v>Hungary</v>
          </cell>
        </row>
        <row r="133">
          <cell r="A133" t="str">
            <v>C3330</v>
          </cell>
          <cell r="B133" t="str">
            <v>Prello Kft</v>
          </cell>
          <cell r="C133" t="str">
            <v>HUF</v>
          </cell>
          <cell r="D133" t="str">
            <v>Hungary</v>
          </cell>
        </row>
        <row r="134">
          <cell r="A134" t="str">
            <v>C3331</v>
          </cell>
          <cell r="B134" t="str">
            <v>Kisokos</v>
          </cell>
          <cell r="C134" t="str">
            <v>HUF</v>
          </cell>
          <cell r="D134" t="str">
            <v>Hungary</v>
          </cell>
        </row>
        <row r="135">
          <cell r="A135" t="str">
            <v>C3332</v>
          </cell>
          <cell r="B135" t="str">
            <v>Tullio Kft.</v>
          </cell>
          <cell r="C135" t="str">
            <v>HUF</v>
          </cell>
          <cell r="D135" t="str">
            <v>Hungary</v>
          </cell>
        </row>
        <row r="136">
          <cell r="A136" t="str">
            <v>C3335</v>
          </cell>
          <cell r="B136" t="str">
            <v>HU NewCo #3</v>
          </cell>
          <cell r="C136" t="str">
            <v>HUF</v>
          </cell>
          <cell r="D136" t="str">
            <v>Hungary</v>
          </cell>
        </row>
        <row r="137">
          <cell r="A137" t="str">
            <v>C3336</v>
          </cell>
          <cell r="B137" t="str">
            <v>HU NewCo #4</v>
          </cell>
          <cell r="C137" t="str">
            <v>HUF</v>
          </cell>
          <cell r="D137" t="str">
            <v>Hungary</v>
          </cell>
        </row>
        <row r="138">
          <cell r="A138" t="str">
            <v>C3400</v>
          </cell>
          <cell r="B138" t="str">
            <v>Trader.com Polska</v>
          </cell>
          <cell r="C138" t="str">
            <v>PLZ</v>
          </cell>
          <cell r="D138" t="str">
            <v>Poland</v>
          </cell>
        </row>
        <row r="139">
          <cell r="A139" t="str">
            <v>C3410</v>
          </cell>
          <cell r="B139" t="str">
            <v>Autobit</v>
          </cell>
          <cell r="C139" t="str">
            <v>PLZ</v>
          </cell>
          <cell r="D139" t="str">
            <v>Poland</v>
          </cell>
        </row>
        <row r="140">
          <cell r="A140" t="str">
            <v>C3500</v>
          </cell>
          <cell r="B140" t="str">
            <v>Free Ads Paper Srl</v>
          </cell>
          <cell r="C140" t="str">
            <v>EUR</v>
          </cell>
          <cell r="D140" t="str">
            <v>Italy</v>
          </cell>
        </row>
        <row r="141">
          <cell r="A141" t="str">
            <v>C3501</v>
          </cell>
          <cell r="B141" t="str">
            <v>Editoriale Secondamano Srl</v>
          </cell>
          <cell r="C141" t="str">
            <v>EUR</v>
          </cell>
          <cell r="D141" t="str">
            <v>Italy</v>
          </cell>
        </row>
        <row r="142">
          <cell r="A142" t="str">
            <v>C3510</v>
          </cell>
          <cell r="B142" t="str">
            <v>Trader Classified media Italy Srl</v>
          </cell>
          <cell r="C142" t="str">
            <v>EUR</v>
          </cell>
          <cell r="D142" t="str">
            <v>Italy</v>
          </cell>
        </row>
        <row r="143">
          <cell r="A143" t="str">
            <v>C3511</v>
          </cell>
          <cell r="B143" t="str">
            <v>Il Fe</v>
          </cell>
          <cell r="C143" t="str">
            <v>EUR</v>
          </cell>
          <cell r="D143" t="str">
            <v>Italy</v>
          </cell>
        </row>
        <row r="144">
          <cell r="A144" t="str">
            <v>C3530</v>
          </cell>
          <cell r="B144" t="str">
            <v>IT NewCo #1</v>
          </cell>
          <cell r="C144" t="str">
            <v>EUR</v>
          </cell>
          <cell r="D144" t="str">
            <v>Italy</v>
          </cell>
        </row>
        <row r="145">
          <cell r="A145" t="str">
            <v>C3600</v>
          </cell>
          <cell r="B145" t="str">
            <v>Cerca e Trova sa</v>
          </cell>
          <cell r="C145" t="str">
            <v>CHF</v>
          </cell>
          <cell r="D145" t="str">
            <v>Switzerland</v>
          </cell>
        </row>
        <row r="146">
          <cell r="A146" t="str">
            <v>C3610</v>
          </cell>
          <cell r="B146" t="str">
            <v>Trader Classified Media (Switzerland) SA</v>
          </cell>
          <cell r="C146" t="str">
            <v>CHF</v>
          </cell>
          <cell r="D146" t="str">
            <v>Switzerland</v>
          </cell>
        </row>
        <row r="147">
          <cell r="A147" t="str">
            <v>C3700</v>
          </cell>
          <cell r="B147" t="str">
            <v>Via Via CV</v>
          </cell>
          <cell r="C147" t="str">
            <v>EUR</v>
          </cell>
          <cell r="D147" t="str">
            <v>Netherlands</v>
          </cell>
        </row>
        <row r="148">
          <cell r="A148" t="str">
            <v>C3701</v>
          </cell>
          <cell r="B148" t="str">
            <v>Arimpex BV</v>
          </cell>
          <cell r="C148" t="str">
            <v>EUR</v>
          </cell>
          <cell r="D148" t="str">
            <v>Netherlands</v>
          </cell>
        </row>
        <row r="149">
          <cell r="A149" t="str">
            <v>C3702</v>
          </cell>
          <cell r="B149" t="str">
            <v>VOF Via Part (de Partikulier)</v>
          </cell>
          <cell r="C149" t="str">
            <v>EUR</v>
          </cell>
          <cell r="D149" t="str">
            <v>Netherlands</v>
          </cell>
        </row>
        <row r="150">
          <cell r="A150" t="str">
            <v>C3703</v>
          </cell>
          <cell r="B150" t="str">
            <v>De Vondst CV</v>
          </cell>
          <cell r="C150" t="str">
            <v>EUR</v>
          </cell>
          <cell r="D150" t="str">
            <v>Netherlands</v>
          </cell>
        </row>
        <row r="151">
          <cell r="A151" t="str">
            <v>C3710</v>
          </cell>
          <cell r="B151" t="str">
            <v>Trader.com Auction BV</v>
          </cell>
          <cell r="C151" t="str">
            <v>EUR</v>
          </cell>
          <cell r="D151" t="str">
            <v>Netherlands</v>
          </cell>
        </row>
        <row r="152">
          <cell r="A152" t="str">
            <v>C3711</v>
          </cell>
          <cell r="B152" t="str">
            <v>Verzamel</v>
          </cell>
          <cell r="C152" t="str">
            <v>EUR</v>
          </cell>
          <cell r="D152" t="str">
            <v>Netherlands</v>
          </cell>
        </row>
        <row r="153">
          <cell r="A153" t="str">
            <v>C3720</v>
          </cell>
          <cell r="B153" t="str">
            <v>VOF Via Part (de Partikulier)</v>
          </cell>
          <cell r="C153" t="str">
            <v>EUR</v>
          </cell>
          <cell r="D153" t="str">
            <v>Netherlands</v>
          </cell>
        </row>
        <row r="154">
          <cell r="A154" t="str">
            <v>C3721</v>
          </cell>
          <cell r="B154" t="str">
            <v>ZNHE BV</v>
          </cell>
          <cell r="C154" t="str">
            <v>EUR</v>
          </cell>
          <cell r="D154" t="str">
            <v>Netherlands</v>
          </cell>
        </row>
        <row r="155">
          <cell r="A155" t="str">
            <v>C3722</v>
          </cell>
          <cell r="B155" t="str">
            <v>Countex Marketing BV</v>
          </cell>
          <cell r="C155" t="str">
            <v>EUR</v>
          </cell>
          <cell r="D155" t="str">
            <v>Netherlands</v>
          </cell>
        </row>
        <row r="156">
          <cell r="A156" t="str">
            <v>C3723</v>
          </cell>
          <cell r="B156" t="str">
            <v>NDBP Communications BV</v>
          </cell>
          <cell r="C156" t="str">
            <v>EUR</v>
          </cell>
          <cell r="D156" t="str">
            <v>Netherlands</v>
          </cell>
        </row>
        <row r="157">
          <cell r="A157" t="str">
            <v>C3724</v>
          </cell>
          <cell r="B157" t="str">
            <v>Print and Trade Investment BV</v>
          </cell>
          <cell r="C157" t="str">
            <v>EUR</v>
          </cell>
          <cell r="D157" t="str">
            <v>Netherlands</v>
          </cell>
        </row>
        <row r="158">
          <cell r="A158" t="str">
            <v>C3725</v>
          </cell>
          <cell r="B158" t="str">
            <v>NL NewCo #1</v>
          </cell>
          <cell r="C158" t="str">
            <v>EUR</v>
          </cell>
          <cell r="D158" t="str">
            <v>Netherlands</v>
          </cell>
        </row>
        <row r="159">
          <cell r="A159" t="str">
            <v>C3800</v>
          </cell>
          <cell r="B159" t="str">
            <v>Trader.com Segundamano SL</v>
          </cell>
          <cell r="C159" t="str">
            <v>EUR</v>
          </cell>
          <cell r="D159" t="str">
            <v>Spain</v>
          </cell>
        </row>
        <row r="160">
          <cell r="A160" t="str">
            <v>C3801</v>
          </cell>
          <cell r="B160" t="str">
            <v>Hebdo Mag Espana</v>
          </cell>
          <cell r="C160" t="str">
            <v>EUR</v>
          </cell>
          <cell r="D160" t="str">
            <v>Spain</v>
          </cell>
        </row>
        <row r="161">
          <cell r="A161" t="str">
            <v>C3802</v>
          </cell>
          <cell r="B161" t="str">
            <v>Trader.com Spain SL</v>
          </cell>
          <cell r="C161" t="str">
            <v>EUR</v>
          </cell>
          <cell r="D161" t="str">
            <v>Spain</v>
          </cell>
        </row>
        <row r="162">
          <cell r="A162" t="str">
            <v>C3803</v>
          </cell>
          <cell r="B162" t="str">
            <v>Trueque</v>
          </cell>
          <cell r="C162" t="str">
            <v>EUR</v>
          </cell>
          <cell r="D162" t="str">
            <v>Spain</v>
          </cell>
        </row>
        <row r="163">
          <cell r="A163" t="str">
            <v>C3804</v>
          </cell>
          <cell r="B163" t="str">
            <v>Trader Coches Net</v>
          </cell>
          <cell r="C163" t="str">
            <v>EUR</v>
          </cell>
          <cell r="D163" t="str">
            <v>Spain</v>
          </cell>
        </row>
        <row r="164">
          <cell r="A164" t="str">
            <v>C3805</v>
          </cell>
          <cell r="B164" t="str">
            <v>Trader Classified Media Latin Holdings</v>
          </cell>
          <cell r="C164" t="str">
            <v>EUR</v>
          </cell>
          <cell r="D164" t="str">
            <v>Spain</v>
          </cell>
        </row>
        <row r="165">
          <cell r="A165" t="str">
            <v>C3806</v>
          </cell>
          <cell r="B165" t="str">
            <v>Anuncios Classificados Mexico SL</v>
          </cell>
          <cell r="C165" t="str">
            <v>EUR</v>
          </cell>
          <cell r="D165" t="str">
            <v>Spain</v>
          </cell>
        </row>
        <row r="166">
          <cell r="A166" t="str">
            <v>C3810</v>
          </cell>
          <cell r="B166" t="str">
            <v>Unimail</v>
          </cell>
          <cell r="C166" t="str">
            <v>EUR</v>
          </cell>
          <cell r="D166" t="str">
            <v>Spain</v>
          </cell>
        </row>
        <row r="167">
          <cell r="A167" t="str">
            <v>C3820</v>
          </cell>
          <cell r="B167" t="str">
            <v>Occasiones del Motor</v>
          </cell>
          <cell r="C167" t="str">
            <v>EUR</v>
          </cell>
          <cell r="D167" t="str">
            <v>Spain</v>
          </cell>
        </row>
        <row r="168">
          <cell r="A168" t="str">
            <v>C3825</v>
          </cell>
          <cell r="B168" t="str">
            <v>Trader Anunciador</v>
          </cell>
          <cell r="C168" t="str">
            <v>EUR</v>
          </cell>
          <cell r="D168" t="str">
            <v>Spain</v>
          </cell>
        </row>
        <row r="169">
          <cell r="A169" t="str">
            <v>C3830</v>
          </cell>
          <cell r="B169" t="str">
            <v>Anuntis S.L.</v>
          </cell>
          <cell r="C169" t="str">
            <v>EUR</v>
          </cell>
          <cell r="D169" t="str">
            <v>Spain</v>
          </cell>
        </row>
        <row r="170">
          <cell r="A170" t="str">
            <v>C3840</v>
          </cell>
          <cell r="B170" t="str">
            <v>Trajin</v>
          </cell>
          <cell r="C170" t="str">
            <v>EUR</v>
          </cell>
          <cell r="D170" t="str">
            <v>Spain</v>
          </cell>
        </row>
        <row r="171">
          <cell r="A171" t="str">
            <v>C3841</v>
          </cell>
          <cell r="B171" t="str">
            <v>Trajin on line SL</v>
          </cell>
          <cell r="C171" t="str">
            <v>EUR</v>
          </cell>
          <cell r="D171" t="str">
            <v>Spain</v>
          </cell>
        </row>
        <row r="172">
          <cell r="A172" t="str">
            <v>C3850</v>
          </cell>
          <cell r="B172" t="str">
            <v>SP NewCo #3</v>
          </cell>
          <cell r="C172" t="str">
            <v>EUR</v>
          </cell>
          <cell r="D172" t="str">
            <v>Spain</v>
          </cell>
        </row>
        <row r="173">
          <cell r="A173" t="str">
            <v>C3851</v>
          </cell>
          <cell r="B173" t="str">
            <v>SP NewCo #4</v>
          </cell>
          <cell r="C173" t="str">
            <v>EUR</v>
          </cell>
          <cell r="D173" t="str">
            <v>Spain</v>
          </cell>
        </row>
        <row r="174">
          <cell r="A174" t="str">
            <v>C3900</v>
          </cell>
          <cell r="B174" t="str">
            <v>OOO Pronto-Moscow</v>
          </cell>
          <cell r="C174" t="str">
            <v>RUR</v>
          </cell>
          <cell r="D174" t="str">
            <v>Russia</v>
          </cell>
        </row>
        <row r="175">
          <cell r="A175" t="str">
            <v>C3901</v>
          </cell>
          <cell r="B175" t="str">
            <v>OOO Pronto-Print</v>
          </cell>
          <cell r="C175" t="str">
            <v>RUR</v>
          </cell>
          <cell r="D175" t="str">
            <v>Russia</v>
          </cell>
        </row>
        <row r="176">
          <cell r="A176" t="str">
            <v>C3902</v>
          </cell>
          <cell r="B176" t="str">
            <v>AOZT Pronto Samara</v>
          </cell>
          <cell r="C176" t="str">
            <v>RUR</v>
          </cell>
          <cell r="D176" t="str">
            <v>Russia</v>
          </cell>
        </row>
        <row r="177">
          <cell r="A177" t="str">
            <v>C3903</v>
          </cell>
          <cell r="B177" t="str">
            <v>OOO Pronto St Petersburg</v>
          </cell>
          <cell r="C177" t="str">
            <v>RUR</v>
          </cell>
          <cell r="D177" t="str">
            <v>Russia</v>
          </cell>
        </row>
        <row r="178">
          <cell r="A178" t="str">
            <v>C3904</v>
          </cell>
          <cell r="B178" t="str">
            <v>OOO Rosprint</v>
          </cell>
          <cell r="C178" t="str">
            <v>RUR</v>
          </cell>
          <cell r="D178" t="str">
            <v>Russia</v>
          </cell>
        </row>
        <row r="179">
          <cell r="A179" t="str">
            <v>C3905</v>
          </cell>
          <cell r="B179" t="str">
            <v>OOO Pronto Nizhnij Novgorod</v>
          </cell>
          <cell r="C179" t="str">
            <v>RUR</v>
          </cell>
          <cell r="D179" t="str">
            <v>Russia</v>
          </cell>
        </row>
        <row r="180">
          <cell r="A180" t="str">
            <v>C3906</v>
          </cell>
          <cell r="B180" t="str">
            <v>OOO Pronto Kazan</v>
          </cell>
          <cell r="C180" t="str">
            <v>RUR</v>
          </cell>
          <cell r="D180" t="str">
            <v>Russia</v>
          </cell>
        </row>
        <row r="181">
          <cell r="A181" t="str">
            <v>C3907</v>
          </cell>
          <cell r="B181" t="str">
            <v>OOO Pronto DV</v>
          </cell>
          <cell r="C181" t="str">
            <v>RUR</v>
          </cell>
          <cell r="D181" t="str">
            <v>Russia</v>
          </cell>
        </row>
        <row r="182">
          <cell r="A182" t="str">
            <v>C3908</v>
          </cell>
          <cell r="B182" t="str">
            <v>OOO Pronto Baikal</v>
          </cell>
          <cell r="C182" t="str">
            <v>RUR</v>
          </cell>
          <cell r="D182" t="str">
            <v>Russia</v>
          </cell>
        </row>
        <row r="183">
          <cell r="A183" t="str">
            <v>C3909</v>
          </cell>
          <cell r="B183" t="str">
            <v>OOO Pronto Akmola</v>
          </cell>
          <cell r="C183" t="str">
            <v>RUR</v>
          </cell>
          <cell r="D183" t="str">
            <v>Russia</v>
          </cell>
        </row>
        <row r="184">
          <cell r="A184" t="str">
            <v>C3910</v>
          </cell>
          <cell r="B184" t="str">
            <v>OOO Pronto Kaliningrad</v>
          </cell>
          <cell r="C184" t="str">
            <v>RUR</v>
          </cell>
          <cell r="D184" t="str">
            <v>Russia</v>
          </cell>
        </row>
        <row r="185">
          <cell r="A185" t="str">
            <v>C3911</v>
          </cell>
          <cell r="B185" t="str">
            <v>OOO Pronto Volgograd</v>
          </cell>
          <cell r="C185" t="str">
            <v>RUR</v>
          </cell>
          <cell r="D185" t="str">
            <v>Russia</v>
          </cell>
        </row>
        <row r="186">
          <cell r="A186" t="str">
            <v>C3912</v>
          </cell>
          <cell r="B186" t="str">
            <v>ZAO Tambov Info</v>
          </cell>
          <cell r="C186" t="str">
            <v>RUR</v>
          </cell>
          <cell r="D186" t="str">
            <v>Russia</v>
          </cell>
        </row>
        <row r="187">
          <cell r="A187" t="str">
            <v>C3913</v>
          </cell>
          <cell r="B187" t="str">
            <v>OOO Pronto Vladivostok</v>
          </cell>
          <cell r="C187" t="str">
            <v>RUR</v>
          </cell>
          <cell r="D187" t="str">
            <v>Russia</v>
          </cell>
        </row>
        <row r="188">
          <cell r="A188" t="str">
            <v>C3914</v>
          </cell>
          <cell r="B188" t="str">
            <v>OOO Pronto Novosibirsk</v>
          </cell>
          <cell r="C188" t="str">
            <v>RUR</v>
          </cell>
          <cell r="D188" t="str">
            <v>Russia</v>
          </cell>
        </row>
        <row r="189">
          <cell r="A189" t="str">
            <v>C3915</v>
          </cell>
          <cell r="B189" t="str">
            <v>OOO Tambukan</v>
          </cell>
          <cell r="C189" t="str">
            <v>RUR</v>
          </cell>
          <cell r="D189" t="str">
            <v>Russia</v>
          </cell>
        </row>
        <row r="190">
          <cell r="A190" t="str">
            <v>C3916</v>
          </cell>
          <cell r="B190" t="str">
            <v>OOO Mir Pechati</v>
          </cell>
          <cell r="C190" t="str">
            <v>RUR</v>
          </cell>
          <cell r="D190" t="str">
            <v>Russia</v>
          </cell>
        </row>
        <row r="191">
          <cell r="A191" t="str">
            <v>C3917</v>
          </cell>
          <cell r="B191" t="str">
            <v>OOO Utro Peterburga</v>
          </cell>
          <cell r="C191" t="str">
            <v>RUR</v>
          </cell>
          <cell r="D191" t="str">
            <v>Russia</v>
          </cell>
        </row>
        <row r="192">
          <cell r="A192" t="str">
            <v>C3918</v>
          </cell>
          <cell r="B192" t="str">
            <v>ZAO Pronto Akzhol</v>
          </cell>
          <cell r="C192" t="str">
            <v>RUR</v>
          </cell>
          <cell r="D192" t="str">
            <v>Russia</v>
          </cell>
        </row>
        <row r="193">
          <cell r="A193" t="str">
            <v>C3919</v>
          </cell>
          <cell r="B193" t="str">
            <v>OOO Pronto Saratov</v>
          </cell>
          <cell r="C193" t="str">
            <v>RUR</v>
          </cell>
          <cell r="D193" t="str">
            <v>Russia</v>
          </cell>
        </row>
        <row r="194">
          <cell r="A194" t="str">
            <v>C3920</v>
          </cell>
          <cell r="B194" t="str">
            <v>ZAO Novaja Pressa</v>
          </cell>
          <cell r="C194" t="str">
            <v>RUR</v>
          </cell>
          <cell r="D194" t="str">
            <v>Russia</v>
          </cell>
        </row>
        <row r="195">
          <cell r="A195" t="str">
            <v>C3921</v>
          </cell>
          <cell r="B195" t="str">
            <v>OOO Pronto Oka</v>
          </cell>
          <cell r="C195" t="str">
            <v>RUR</v>
          </cell>
          <cell r="D195" t="str">
            <v>Russia</v>
          </cell>
        </row>
        <row r="196">
          <cell r="A196" t="str">
            <v>C3922</v>
          </cell>
          <cell r="B196" t="str">
            <v>OOO Delta-M</v>
          </cell>
          <cell r="C196" t="str">
            <v>RUR</v>
          </cell>
          <cell r="D196" t="str">
            <v>Russia</v>
          </cell>
        </row>
        <row r="197">
          <cell r="A197" t="str">
            <v>C3923</v>
          </cell>
          <cell r="B197" t="str">
            <v>Rosprint Samara</v>
          </cell>
          <cell r="C197" t="str">
            <v>RUR</v>
          </cell>
          <cell r="D197" t="str">
            <v>Russia</v>
          </cell>
        </row>
        <row r="198">
          <cell r="A198" t="str">
            <v>C3924</v>
          </cell>
          <cell r="B198" t="str">
            <v>Pronto Stavropol</v>
          </cell>
          <cell r="C198" t="str">
            <v>RUR</v>
          </cell>
          <cell r="D198" t="str">
            <v>Russia</v>
          </cell>
        </row>
        <row r="199">
          <cell r="A199" t="str">
            <v>C3925</v>
          </cell>
          <cell r="B199" t="str">
            <v>Pronto Krasnodar</v>
          </cell>
          <cell r="C199" t="str">
            <v>RUR</v>
          </cell>
          <cell r="D199" t="str">
            <v>Russia</v>
          </cell>
        </row>
        <row r="200">
          <cell r="A200" t="str">
            <v>C3926</v>
          </cell>
          <cell r="B200" t="str">
            <v>Pronto Tula</v>
          </cell>
          <cell r="C200" t="str">
            <v>RUR</v>
          </cell>
          <cell r="D200" t="str">
            <v>Russia</v>
          </cell>
        </row>
        <row r="201">
          <cell r="A201" t="str">
            <v>C3927</v>
          </cell>
          <cell r="B201" t="str">
            <v>Pronto Voronezh</v>
          </cell>
          <cell r="C201" t="str">
            <v>RUR</v>
          </cell>
          <cell r="D201" t="str">
            <v>Russia</v>
          </cell>
        </row>
        <row r="202">
          <cell r="A202" t="str">
            <v>C3928</v>
          </cell>
          <cell r="B202" t="str">
            <v>Pronto Krasnoyarsk</v>
          </cell>
          <cell r="C202" t="str">
            <v>RUR</v>
          </cell>
          <cell r="D202" t="str">
            <v>Russia</v>
          </cell>
        </row>
        <row r="203">
          <cell r="A203" t="str">
            <v>C3929</v>
          </cell>
          <cell r="B203" t="str">
            <v>Ponto Reclana</v>
          </cell>
          <cell r="C203" t="str">
            <v>RUR</v>
          </cell>
          <cell r="D203" t="str">
            <v>Russia</v>
          </cell>
        </row>
        <row r="204">
          <cell r="A204" t="str">
            <v>C3930</v>
          </cell>
          <cell r="B204" t="str">
            <v>SP Pronto Kiev</v>
          </cell>
          <cell r="C204" t="str">
            <v>RUR</v>
          </cell>
          <cell r="D204" t="str">
            <v>Russia</v>
          </cell>
        </row>
        <row r="205">
          <cell r="A205" t="str">
            <v>C3931</v>
          </cell>
          <cell r="B205" t="str">
            <v>Pronto Ulan Ude</v>
          </cell>
          <cell r="C205" t="str">
            <v>RUR</v>
          </cell>
          <cell r="D205" t="str">
            <v>Russia</v>
          </cell>
        </row>
        <row r="206">
          <cell r="A206" t="str">
            <v>C3932</v>
          </cell>
          <cell r="B206" t="str">
            <v>BaltPronto Kaliningrad</v>
          </cell>
          <cell r="C206" t="str">
            <v>RUR</v>
          </cell>
          <cell r="D206" t="str">
            <v>Russia</v>
          </cell>
        </row>
        <row r="207">
          <cell r="A207" t="str">
            <v>C3933</v>
          </cell>
          <cell r="B207" t="str">
            <v>Pronto Ivanovo</v>
          </cell>
          <cell r="C207" t="str">
            <v>RUR</v>
          </cell>
          <cell r="D207" t="str">
            <v>Russia</v>
          </cell>
        </row>
        <row r="208">
          <cell r="A208" t="str">
            <v>C3934</v>
          </cell>
          <cell r="B208" t="str">
            <v>JSC Pronto Press Baltic</v>
          </cell>
          <cell r="C208" t="str">
            <v>RUR</v>
          </cell>
          <cell r="D208" t="str">
            <v>Russia</v>
          </cell>
        </row>
        <row r="209">
          <cell r="A209" t="str">
            <v>C3935</v>
          </cell>
          <cell r="B209" t="str">
            <v>OOO Pronto Smolensk</v>
          </cell>
          <cell r="C209" t="str">
            <v>RUR</v>
          </cell>
          <cell r="D209" t="str">
            <v>Russia</v>
          </cell>
        </row>
        <row r="210">
          <cell r="A210" t="str">
            <v>C3936</v>
          </cell>
          <cell r="B210" t="str">
            <v>OOO Pronto Kemerevo</v>
          </cell>
          <cell r="C210" t="str">
            <v>RUR</v>
          </cell>
          <cell r="D210" t="str">
            <v>Russia</v>
          </cell>
        </row>
        <row r="211">
          <cell r="A211" t="str">
            <v>C3937</v>
          </cell>
          <cell r="B211" t="str">
            <v>OOO Optoprint</v>
          </cell>
          <cell r="C211" t="str">
            <v>RUR</v>
          </cell>
          <cell r="D211" t="str">
            <v>Russia</v>
          </cell>
        </row>
        <row r="212">
          <cell r="A212" t="str">
            <v>C3938</v>
          </cell>
          <cell r="B212" t="str">
            <v>Pronto Rostov</v>
          </cell>
          <cell r="C212" t="str">
            <v>RUR</v>
          </cell>
          <cell r="D212" t="str">
            <v>Russia</v>
          </cell>
        </row>
        <row r="213">
          <cell r="A213" t="str">
            <v>C3939</v>
          </cell>
          <cell r="B213" t="str">
            <v>Pronto Aktau</v>
          </cell>
          <cell r="C213" t="str">
            <v>RUR</v>
          </cell>
          <cell r="D213" t="str">
            <v>Russia</v>
          </cell>
        </row>
        <row r="214">
          <cell r="A214" t="str">
            <v>C3941</v>
          </cell>
          <cell r="B214" t="str">
            <v>Partner soft</v>
          </cell>
          <cell r="C214" t="str">
            <v>RUR</v>
          </cell>
          <cell r="D214" t="str">
            <v>Russia</v>
          </cell>
        </row>
        <row r="215">
          <cell r="A215" t="str">
            <v>C3942</v>
          </cell>
          <cell r="B215" t="str">
            <v>new Russia #1</v>
          </cell>
          <cell r="C215" t="str">
            <v>RUR</v>
          </cell>
          <cell r="D215" t="str">
            <v>Russia</v>
          </cell>
        </row>
        <row r="216">
          <cell r="A216" t="str">
            <v>C3943</v>
          </cell>
          <cell r="B216" t="str">
            <v>New Russia #2</v>
          </cell>
          <cell r="C216" t="str">
            <v>RUR</v>
          </cell>
          <cell r="D216" t="str">
            <v>Russia</v>
          </cell>
        </row>
        <row r="217">
          <cell r="A217" t="str">
            <v>C3944</v>
          </cell>
          <cell r="B217" t="str">
            <v>New Russia #3</v>
          </cell>
          <cell r="C217" t="str">
            <v>RUR</v>
          </cell>
          <cell r="D217" t="str">
            <v>Russia</v>
          </cell>
        </row>
        <row r="218">
          <cell r="A218" t="str">
            <v>C3980</v>
          </cell>
          <cell r="B218" t="str">
            <v>Ssuarts Holding GmbH</v>
          </cell>
          <cell r="C218" t="str">
            <v>RUR</v>
          </cell>
          <cell r="D218" t="str">
            <v>Russia</v>
          </cell>
        </row>
        <row r="219">
          <cell r="A219" t="str">
            <v>C3981</v>
          </cell>
          <cell r="B219" t="str">
            <v>Ssuarts Trading Ltd</v>
          </cell>
          <cell r="C219" t="str">
            <v>RUR</v>
          </cell>
          <cell r="D219" t="str">
            <v>Russia</v>
          </cell>
        </row>
        <row r="220">
          <cell r="A220" t="str">
            <v>C3982</v>
          </cell>
          <cell r="B220" t="str">
            <v>OOO Gratis</v>
          </cell>
          <cell r="C220" t="str">
            <v>RUR</v>
          </cell>
          <cell r="D220" t="str">
            <v>Russia</v>
          </cell>
        </row>
        <row r="221">
          <cell r="A221" t="str">
            <v>C3983</v>
          </cell>
          <cell r="B221" t="str">
            <v>RU.Com</v>
          </cell>
          <cell r="C221" t="str">
            <v>RUR</v>
          </cell>
          <cell r="D221" t="str">
            <v>Russia</v>
          </cell>
        </row>
        <row r="222">
          <cell r="A222" t="str">
            <v>c3984</v>
          </cell>
          <cell r="B222" t="str">
            <v>SP Bel Pronto OOO</v>
          </cell>
          <cell r="C222" t="str">
            <v>RUR</v>
          </cell>
          <cell r="D222" t="str">
            <v>Russia</v>
          </cell>
        </row>
        <row r="223">
          <cell r="A223" t="str">
            <v>C4010</v>
          </cell>
          <cell r="B223" t="str">
            <v>Edeluxe UK Limited</v>
          </cell>
          <cell r="C223" t="str">
            <v>GBP</v>
          </cell>
          <cell r="D223" t="str">
            <v>Corporate</v>
          </cell>
        </row>
        <row r="224">
          <cell r="A224" t="str">
            <v>C4100</v>
          </cell>
          <cell r="B224" t="str">
            <v>Trader.com (Germany) Gmbh</v>
          </cell>
          <cell r="C224" t="str">
            <v>EUR</v>
          </cell>
          <cell r="D224" t="str">
            <v>Corporate</v>
          </cell>
        </row>
        <row r="225">
          <cell r="A225" t="str">
            <v>C5000</v>
          </cell>
          <cell r="B225" t="str">
            <v>Trader.com Australia holdings Pty Ltd</v>
          </cell>
          <cell r="C225" t="str">
            <v>AUD</v>
          </cell>
          <cell r="D225" t="str">
            <v>Australia</v>
          </cell>
        </row>
        <row r="226">
          <cell r="A226" t="str">
            <v>C5001</v>
          </cell>
          <cell r="B226" t="str">
            <v>Trading Post Group PTY Limited</v>
          </cell>
          <cell r="C226" t="str">
            <v>AUD</v>
          </cell>
          <cell r="D226" t="str">
            <v>Australia</v>
          </cell>
        </row>
        <row r="227">
          <cell r="A227" t="str">
            <v>C5002</v>
          </cell>
          <cell r="B227" t="str">
            <v>Melbourne trading Post Pty Ltd</v>
          </cell>
          <cell r="C227" t="str">
            <v>AUD</v>
          </cell>
          <cell r="D227" t="str">
            <v>Australia</v>
          </cell>
        </row>
        <row r="228">
          <cell r="A228" t="str">
            <v>C5003</v>
          </cell>
          <cell r="B228" t="str">
            <v>The Personal Trading Post PTY Limited</v>
          </cell>
          <cell r="C228" t="str">
            <v>AUD</v>
          </cell>
          <cell r="D228" t="str">
            <v>Australia</v>
          </cell>
        </row>
        <row r="229">
          <cell r="A229" t="str">
            <v>C5004</v>
          </cell>
          <cell r="B229" t="str">
            <v>National Trading Post</v>
          </cell>
          <cell r="C229" t="str">
            <v>AUD</v>
          </cell>
          <cell r="D229" t="str">
            <v>Australia</v>
          </cell>
        </row>
        <row r="230">
          <cell r="A230" t="str">
            <v>C5005</v>
          </cell>
          <cell r="B230" t="str">
            <v>Ad Mag SA &amp; NSW P/L</v>
          </cell>
          <cell r="C230" t="str">
            <v>AUD</v>
          </cell>
          <cell r="D230" t="str">
            <v>Australia</v>
          </cell>
        </row>
        <row r="231">
          <cell r="A231" t="str">
            <v>C5006</v>
          </cell>
          <cell r="B231" t="str">
            <v>Free Classified Pty Ltd</v>
          </cell>
          <cell r="C231" t="str">
            <v>AUD</v>
          </cell>
          <cell r="D231" t="str">
            <v>Australia</v>
          </cell>
        </row>
        <row r="232">
          <cell r="A232" t="str">
            <v>C5007</v>
          </cell>
          <cell r="B232" t="str">
            <v>Interactive Trading Post Services Pty Ld</v>
          </cell>
          <cell r="C232" t="str">
            <v>AUD</v>
          </cell>
          <cell r="D232" t="str">
            <v>Australia</v>
          </cell>
        </row>
        <row r="233">
          <cell r="A233" t="str">
            <v>C5010</v>
          </cell>
          <cell r="B233" t="str">
            <v>AdMag Queensland Pty Limited</v>
          </cell>
          <cell r="C233" t="str">
            <v>AUD</v>
          </cell>
          <cell r="D233" t="str">
            <v>Australia</v>
          </cell>
        </row>
        <row r="234">
          <cell r="A234" t="str">
            <v>C5011</v>
          </cell>
          <cell r="B234" t="str">
            <v>AdMag SA + NSW Pty Limited</v>
          </cell>
          <cell r="C234" t="str">
            <v>AUD</v>
          </cell>
          <cell r="D234" t="str">
            <v>Australia</v>
          </cell>
        </row>
        <row r="235">
          <cell r="A235" t="str">
            <v>C5012</v>
          </cell>
          <cell r="B235" t="str">
            <v>AdMag AGI Pty Limited</v>
          </cell>
          <cell r="C235" t="str">
            <v>AUD</v>
          </cell>
          <cell r="D235" t="str">
            <v>Australia</v>
          </cell>
        </row>
        <row r="236">
          <cell r="A236" t="str">
            <v>C5020</v>
          </cell>
          <cell r="B236" t="str">
            <v>Trader.com Australia Warranties Pty Ltd</v>
          </cell>
          <cell r="C236" t="str">
            <v>AUD</v>
          </cell>
          <cell r="D236" t="str">
            <v>Australia</v>
          </cell>
        </row>
        <row r="237">
          <cell r="A237" t="str">
            <v>C5021</v>
          </cell>
          <cell r="B237" t="str">
            <v>Warranty Direct (Australia) Pty Ltd</v>
          </cell>
          <cell r="C237" t="str">
            <v>AUD</v>
          </cell>
          <cell r="D237" t="str">
            <v>Australia</v>
          </cell>
        </row>
        <row r="238">
          <cell r="A238" t="str">
            <v>C5030</v>
          </cell>
          <cell r="B238" t="str">
            <v>Trader.com (ATA) Pty Ltd</v>
          </cell>
          <cell r="C238" t="str">
            <v>AUD</v>
          </cell>
          <cell r="D238" t="str">
            <v>Australia</v>
          </cell>
        </row>
        <row r="239">
          <cell r="A239" t="str">
            <v>C5031</v>
          </cell>
          <cell r="B239" t="str">
            <v>Sydney Auto Trader Pty Ltd</v>
          </cell>
          <cell r="C239" t="str">
            <v>AUD</v>
          </cell>
          <cell r="D239" t="str">
            <v>Australia</v>
          </cell>
        </row>
        <row r="240">
          <cell r="A240" t="str">
            <v>C5032</v>
          </cell>
          <cell r="B240" t="str">
            <v>Sydney Buy and Sell Pty Ltd</v>
          </cell>
          <cell r="C240" t="str">
            <v>AUD</v>
          </cell>
          <cell r="D240" t="str">
            <v>Australia</v>
          </cell>
        </row>
        <row r="241">
          <cell r="A241" t="str">
            <v>C5033</v>
          </cell>
          <cell r="B241" t="str">
            <v>WA Auto Trader Pty Ltd</v>
          </cell>
          <cell r="C241" t="str">
            <v>AUD</v>
          </cell>
          <cell r="D241" t="str">
            <v>Australia</v>
          </cell>
        </row>
        <row r="242">
          <cell r="A242" t="str">
            <v>C5040</v>
          </cell>
          <cell r="B242" t="str">
            <v>Collectormania</v>
          </cell>
          <cell r="C242" t="str">
            <v>AUD</v>
          </cell>
          <cell r="D242" t="str">
            <v>Australia</v>
          </cell>
        </row>
        <row r="243">
          <cell r="A243" t="str">
            <v>C5050</v>
          </cell>
          <cell r="B243" t="str">
            <v>True Blue Tradesmen Pty ltd</v>
          </cell>
          <cell r="C243" t="str">
            <v>AUD</v>
          </cell>
          <cell r="D243" t="str">
            <v>Australia</v>
          </cell>
        </row>
        <row r="244">
          <cell r="A244" t="str">
            <v>C5060</v>
          </cell>
          <cell r="B244" t="str">
            <v>Trader.com (Australia) PTY LTD</v>
          </cell>
          <cell r="C244" t="str">
            <v>AUD</v>
          </cell>
          <cell r="D244" t="str">
            <v>Australia</v>
          </cell>
        </row>
        <row r="245">
          <cell r="A245" t="str">
            <v>C5065</v>
          </cell>
          <cell r="B245" t="str">
            <v>AU NewCo #1</v>
          </cell>
          <cell r="C245" t="str">
            <v>AUD</v>
          </cell>
          <cell r="D245" t="str">
            <v>Australia</v>
          </cell>
        </row>
        <row r="246">
          <cell r="A246" t="str">
            <v>C5066</v>
          </cell>
          <cell r="B246" t="str">
            <v>AU NewCo #2</v>
          </cell>
          <cell r="C246" t="str">
            <v>AUD</v>
          </cell>
          <cell r="D246" t="str">
            <v>Australia</v>
          </cell>
        </row>
        <row r="247">
          <cell r="A247" t="str">
            <v>C5100</v>
          </cell>
          <cell r="B247" t="str">
            <v>Tarai Trading Pte Ltd</v>
          </cell>
          <cell r="C247" t="str">
            <v>SGD</v>
          </cell>
          <cell r="D247" t="str">
            <v>Asia</v>
          </cell>
        </row>
        <row r="248">
          <cell r="A248" t="str">
            <v>C5101</v>
          </cell>
          <cell r="B248" t="str">
            <v>Hebdo Mag Singapore Pte Ltd</v>
          </cell>
          <cell r="C248" t="str">
            <v>SGD</v>
          </cell>
          <cell r="D248" t="str">
            <v>Asia</v>
          </cell>
        </row>
        <row r="249">
          <cell r="A249" t="str">
            <v>C5102</v>
          </cell>
          <cell r="B249" t="str">
            <v>HM Sing., Taïwan Branch - C.N.P.</v>
          </cell>
          <cell r="C249" t="str">
            <v>TWD</v>
          </cell>
          <cell r="D249" t="str">
            <v>Asia</v>
          </cell>
        </row>
        <row r="250">
          <cell r="A250" t="str">
            <v>C5200</v>
          </cell>
          <cell r="B250" t="str">
            <v>Trader.com Argentina Holdings S.R.L</v>
          </cell>
          <cell r="C250" t="str">
            <v>ARP</v>
          </cell>
          <cell r="D250" t="str">
            <v>Argentina</v>
          </cell>
        </row>
        <row r="251">
          <cell r="A251" t="str">
            <v>C5201</v>
          </cell>
          <cell r="B251" t="str">
            <v>Trader Classified Media Argentina S.C.</v>
          </cell>
          <cell r="C251" t="str">
            <v>ARP</v>
          </cell>
          <cell r="D251" t="str">
            <v>Argentina</v>
          </cell>
        </row>
        <row r="252">
          <cell r="A252" t="str">
            <v>C5300</v>
          </cell>
          <cell r="B252" t="str">
            <v>GRISMA Investments</v>
          </cell>
          <cell r="C252" t="str">
            <v>USD</v>
          </cell>
          <cell r="D252" t="str">
            <v>Colombia</v>
          </cell>
        </row>
        <row r="253">
          <cell r="A253" t="str">
            <v>C5301</v>
          </cell>
          <cell r="B253" t="str">
            <v>SCOTLANE Overseas Corp</v>
          </cell>
          <cell r="C253" t="str">
            <v>USD</v>
          </cell>
          <cell r="D253" t="str">
            <v>Colombia</v>
          </cell>
        </row>
        <row r="254">
          <cell r="A254" t="str">
            <v>C5302</v>
          </cell>
          <cell r="B254" t="str">
            <v>Editora Immobiliara Ltda</v>
          </cell>
          <cell r="C254" t="str">
            <v>COP</v>
          </cell>
          <cell r="D254" t="str">
            <v>Colombia</v>
          </cell>
        </row>
        <row r="255">
          <cell r="A255" t="str">
            <v>C5303</v>
          </cell>
          <cell r="B255" t="str">
            <v>Editora Urbana Ltda</v>
          </cell>
          <cell r="C255" t="str">
            <v>COP</v>
          </cell>
          <cell r="D255" t="str">
            <v>Colombia</v>
          </cell>
        </row>
        <row r="256">
          <cell r="A256" t="str">
            <v>C5305</v>
          </cell>
          <cell r="B256" t="str">
            <v>La Guia Clasificados</v>
          </cell>
          <cell r="C256" t="str">
            <v>COP</v>
          </cell>
          <cell r="D256" t="str">
            <v>Colombia</v>
          </cell>
        </row>
        <row r="257">
          <cell r="A257" t="str">
            <v>C5401</v>
          </cell>
          <cell r="B257" t="str">
            <v>TCM SA de CV (Mexico)</v>
          </cell>
          <cell r="C257" t="str">
            <v>MXP</v>
          </cell>
          <cell r="D257" t="str">
            <v>Mexico</v>
          </cell>
        </row>
        <row r="258">
          <cell r="A258" t="str">
            <v>C6000</v>
          </cell>
          <cell r="B258" t="str">
            <v>Edeluxe NV</v>
          </cell>
          <cell r="C258" t="str">
            <v>EUR</v>
          </cell>
          <cell r="D258" t="str">
            <v>Corporate</v>
          </cell>
        </row>
        <row r="259">
          <cell r="A259" t="str">
            <v>C6010</v>
          </cell>
          <cell r="B259" t="str">
            <v>Edeluxe BV</v>
          </cell>
          <cell r="C259" t="str">
            <v>EUR</v>
          </cell>
          <cell r="D259" t="str">
            <v>Corporate</v>
          </cell>
        </row>
        <row r="260">
          <cell r="A260" t="str">
            <v>C6020</v>
          </cell>
          <cell r="B260" t="str">
            <v>Edeluxe US</v>
          </cell>
          <cell r="C260" t="str">
            <v>USD</v>
          </cell>
          <cell r="D260" t="str">
            <v>Corporate</v>
          </cell>
        </row>
        <row r="261">
          <cell r="A261" t="str">
            <v>C6030</v>
          </cell>
          <cell r="B261" t="str">
            <v>Edeluxe France SAS</v>
          </cell>
          <cell r="C261" t="str">
            <v>EUR</v>
          </cell>
          <cell r="D261" t="str">
            <v>Corporate</v>
          </cell>
        </row>
        <row r="262">
          <cell r="A262" t="str">
            <v>C0000</v>
          </cell>
          <cell r="B262" t="str">
            <v>-</v>
          </cell>
          <cell r="C262" t="str">
            <v>-</v>
          </cell>
          <cell r="D262" t="str">
            <v>enter entity code in cell B5 or amend entity list (folder Names)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s"/>
      <sheetName val="Index"/>
      <sheetName val="Sum"/>
      <sheetName val="LTM"/>
      <sheetName val="P&amp;L"/>
      <sheetName val="BS"/>
      <sheetName val="CFS"/>
      <sheetName val="Assump"/>
      <sheetName val="Depr"/>
      <sheetName val="Amort"/>
      <sheetName val="Debt"/>
      <sheetName val="Conv. Debt"/>
      <sheetName val="Preferred"/>
      <sheetName val="Conv. Pref."/>
      <sheetName val="Tax"/>
      <sheetName val="Options"/>
      <sheetName val="Shares Outstanding"/>
      <sheetName val="Firm Value"/>
      <sheetName val="Premium"/>
      <sheetName val="DCF_10"/>
      <sheetName val="DCF_5"/>
      <sheetName val="Comps"/>
      <sheetName val="LBO"/>
      <sheetName val="HighYield"/>
      <sheetName val="EVA"/>
      <sheetName val="Check"/>
      <sheetName val="Print Controls"/>
      <sheetName val="PrintMacro"/>
      <sheetName val="RetrieveParameters"/>
      <sheetName val="Names"/>
      <sheetName val="Orçamento 2012"/>
      <sheetName val="BRADESCO - 2ª"/>
      <sheetName val="BRADESCO - SAMPCO (2)"/>
      <sheetName val="ING US$10MM"/>
      <sheetName val="ITAÚ US$ 23MM"/>
      <sheetName val="ITAÚ"/>
      <sheetName val="OCTAGON"/>
      <sheetName val="RABOBANK US$ 20MM"/>
      <sheetName val="RABOBANK US$ 40MM"/>
      <sheetName val="SAFRA - US$10"/>
      <sheetName val="SAFRA - US$5"/>
      <sheetName val="SAFRA - US$5 (2)"/>
      <sheetName val="BU TV &amp; Ancillary"/>
      <sheetName val="Plan1"/>
      <sheetName val="Conv__Debt"/>
      <sheetName val="Conv__Pref_"/>
      <sheetName val="Shares_Outstanding"/>
      <sheetName val="Firm_Value"/>
      <sheetName val="Print_Controls"/>
      <sheetName val="Orçamento_2012"/>
      <sheetName val="BRADESCO_-_2ª"/>
      <sheetName val="BRADESCO_-_SAMPCO_(2)"/>
      <sheetName val="ING_US$10MM"/>
      <sheetName val="ITAÚ_US$_23MM"/>
      <sheetName val="RABOBANK_US$_20MM"/>
      <sheetName val="RABOBANK_US$_40MM"/>
      <sheetName val="SAFRA_-_US$10"/>
      <sheetName val="SAFRA_-_US$5"/>
      <sheetName val="SAFRA_-_US$5_(2)"/>
      <sheetName val="BU_TV_&amp;_Ancillary"/>
      <sheetName val="Conv__Debt1"/>
      <sheetName val="Conv__Pref_1"/>
      <sheetName val="Shares_Outstanding1"/>
      <sheetName val="Firm_Value1"/>
      <sheetName val="Print_Controls1"/>
      <sheetName val="Orçamento_20121"/>
      <sheetName val="BRADESCO_-_2ª1"/>
      <sheetName val="BRADESCO_-_SAMPCO_(2)1"/>
      <sheetName val="ING_US$10MM1"/>
      <sheetName val="ITAÚ_US$_23MM1"/>
      <sheetName val="RABOBANK_US$_20MM1"/>
      <sheetName val="RABOBANK_US$_40MM1"/>
      <sheetName val="SAFRA_-_US$101"/>
      <sheetName val="SAFRA_-_US$51"/>
      <sheetName val="SAFRA_-_US$5_(2)1"/>
      <sheetName val="BU_TV_&amp;_Ancillary1"/>
      <sheetName val="Assump. "/>
      <sheetName val="DCF Assumptions"/>
      <sheetName val="PV Calcs"/>
      <sheetName val="Orcto"/>
      <sheetName val="Conv__Debt2"/>
      <sheetName val="Conv__Pref_2"/>
      <sheetName val="Shares_Outstanding2"/>
      <sheetName val="Firm_Value2"/>
      <sheetName val="Print_Controls2"/>
      <sheetName val="Orçamento_20122"/>
      <sheetName val="BRADESCO_-_2ª2"/>
      <sheetName val="BRADESCO_-_SAMPCO_(2)2"/>
      <sheetName val="ING_US$10MM2"/>
      <sheetName val="ITAÚ_US$_23MM2"/>
      <sheetName val="RABOBANK_US$_20MM2"/>
      <sheetName val="RABOBANK_US$_40MM2"/>
      <sheetName val="SAFRA_-_US$102"/>
      <sheetName val="SAFRA_-_US$52"/>
      <sheetName val="SAFRA_-_US$5_(2)2"/>
      <sheetName val="BU_TV_&amp;_Ancillary2"/>
      <sheetName val="Constants"/>
      <sheetName val="POP cost"/>
      <sheetName val="CAPEX CUSTO"/>
      <sheetName val="O x R"/>
      <sheetName val="REqpt03"/>
      <sheetName val="PLANILHA (2)"/>
      <sheetName val="Dados"/>
      <sheetName val="Base data"/>
      <sheetName val="anterior"/>
      <sheetName val="orçamento"/>
      <sheetName val="atual"/>
      <sheetName val="capa"/>
      <sheetName val="Sheet2"/>
      <sheetName val="RESUMO"/>
      <sheetName val="Diversos-Caixa"/>
      <sheetName val="Equipamentos"/>
      <sheetName val="Materiais"/>
      <sheetName val="Subempreiteiros"/>
      <sheetName val="MED_SET"/>
      <sheetName val="QUADRA POLIESPORTIVA"/>
      <sheetName val="FCF"/>
      <sheetName val="Input"/>
      <sheetName val="composições"/>
      <sheetName val="ENCARGOS SOCIAIS"/>
      <sheetName val="Inputs"/>
      <sheetName val="adicional sobre materiais"/>
      <sheetName val="RESUMO-GERAL-INSUMOS"/>
      <sheetName val="1.P&amp;L"/>
      <sheetName val="Buy Out Overview"/>
      <sheetName val="1. Instellingen"/>
      <sheetName val="RealOut02"/>
      <sheetName val="Oper"/>
      <sheetName val="conssid12-96"/>
      <sheetName val="Fator K"/>
      <sheetName val="Summary"/>
      <sheetName val="Summary_T"/>
      <sheetName val="Overige"/>
      <sheetName val="Control"/>
      <sheetName val="Company data"/>
      <sheetName val="Cover"/>
    </sheetNames>
    <sheetDataSet>
      <sheetData sheetId="0" refreshError="1">
        <row r="6">
          <cell r="C6" t="str">
            <v>Project Fake Co.</v>
          </cell>
        </row>
        <row r="12">
          <cell r="D12" t="str">
            <v>(Dollars in millions, Except per Share Data)</v>
          </cell>
        </row>
        <row r="17">
          <cell r="D17" t="str">
            <v>Projected Fiscal Year Ending December 31,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 refreshError="1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 refreshError="1"/>
      <sheetData sheetId="77" refreshError="1"/>
      <sheetData sheetId="78" refreshError="1"/>
      <sheetData sheetId="79" refreshError="1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/>
      <sheetData sheetId="117"/>
      <sheetData sheetId="118"/>
      <sheetData sheetId="119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any data"/>
      <sheetName val="Cover"/>
      <sheetName val="P&amp;L"/>
      <sheetName val="Margin Analysis"/>
      <sheetName val="Personnel"/>
      <sheetName val="Personnel ratios"/>
      <sheetName val="Fixed Costs"/>
      <sheetName val="BS"/>
      <sheetName val="Cash Flow"/>
      <sheetName val="Working Capital"/>
      <sheetName val="Ageing"/>
      <sheetName val="Production Volumes"/>
      <sheetName val="Production report FG"/>
      <sheetName val="Production report S.F.G."/>
      <sheetName val="Customer satisfaction report"/>
      <sheetName val="Capex report"/>
      <sheetName val="Controls"/>
      <sheetName val="Company_data"/>
      <sheetName val="Margin_Analysis"/>
      <sheetName val="Personnel_ratios"/>
      <sheetName val="Fixed_Costs"/>
      <sheetName val="Cash_Flow"/>
      <sheetName val="Working_Capital"/>
      <sheetName val="Production_Volumes"/>
      <sheetName val="Production_report_FG"/>
      <sheetName val="Production_report_S_F_G_"/>
      <sheetName val="Customer_satisfaction_report"/>
      <sheetName val="Capex_report"/>
      <sheetName val="Company_data1"/>
      <sheetName val="Margin_Analysis1"/>
      <sheetName val="Personnel_ratios1"/>
      <sheetName val="Fixed_Costs1"/>
      <sheetName val="Cash_Flow1"/>
      <sheetName val="Working_Capital1"/>
      <sheetName val="Production_Volumes1"/>
      <sheetName val="Production_report_FG1"/>
      <sheetName val="Production_report_S_F_G_1"/>
      <sheetName val="Customer_satisfaction_report1"/>
      <sheetName val="Capex_report1"/>
      <sheetName val="PLANILHA (2)"/>
      <sheetName val="FCF"/>
      <sheetName val="Input"/>
      <sheetName val="Parameters"/>
      <sheetName val="Dados"/>
      <sheetName val="Oper"/>
      <sheetName val="Company_data2"/>
      <sheetName val="Margin_Analysis2"/>
      <sheetName val="Personnel_ratios2"/>
      <sheetName val="Fixed_Costs2"/>
      <sheetName val="Cash_Flow2"/>
      <sheetName val="Working_Capital2"/>
      <sheetName val="Production_Volumes2"/>
      <sheetName val="Production_report_FG2"/>
      <sheetName val="Production_report_S_F_G_2"/>
      <sheetName val="Customer_satisfaction_report2"/>
      <sheetName val="Capex_report2"/>
      <sheetName val="base_folha"/>
      <sheetName val="BRADESCO - 2ª"/>
      <sheetName val="BRADESCO - SAMPCO (2)"/>
      <sheetName val="ING US$10MM"/>
      <sheetName val="ITAÚ US$ 23MM"/>
      <sheetName val="ITAÚ"/>
      <sheetName val="OCTAGON"/>
      <sheetName val="RABOBANK US$ 20MM"/>
      <sheetName val="RABOBANK US$ 40MM"/>
      <sheetName val="SAFRA - US$10"/>
      <sheetName val="SAFRA - US$5"/>
      <sheetName val="SAFRA - US$5 (2)"/>
      <sheetName val="MED_SET"/>
      <sheetName val="QUADRA POLIESPORTIVA"/>
      <sheetName val="BU TV &amp; Ancillary"/>
      <sheetName val="Index"/>
      <sheetName val="1. Instellingen"/>
      <sheetName val="REqpt03"/>
      <sheetName val="Orcto"/>
      <sheetName val="Plan1"/>
      <sheetName val="Capa"/>
      <sheetName val="Control"/>
      <sheetName val="ResumoDeCusto"/>
      <sheetName val="Custo e Venda"/>
      <sheetName val="Salmod"/>
      <sheetName val="RetrieveParameters"/>
      <sheetName val="Names"/>
      <sheetName val="Apoio"/>
      <sheetName val="Empreiteiro"/>
      <sheetName val="FERIADOS"/>
      <sheetName val="AbertInvest"/>
      <sheetName val="Assump. "/>
      <sheetName val="12.1"/>
      <sheetName val="conssid12-96"/>
    </sheetNames>
    <sheetDataSet>
      <sheetData sheetId="0" refreshError="1">
        <row r="7">
          <cell r="B7" t="str">
            <v>€uro</v>
          </cell>
        </row>
        <row r="9">
          <cell r="B9">
            <v>5</v>
          </cell>
        </row>
        <row r="11">
          <cell r="B11" t="str">
            <v>May</v>
          </cell>
        </row>
        <row r="17">
          <cell r="B17">
            <v>2002</v>
          </cell>
        </row>
      </sheetData>
      <sheetData sheetId="1" refreshError="1">
        <row r="9">
          <cell r="D9" t="str">
            <v>Globalcap Consolidated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>
        <row r="7">
          <cell r="B7" t="str">
            <v>€uro</v>
          </cell>
        </row>
      </sheetData>
      <sheetData sheetId="36"/>
      <sheetData sheetId="37">
        <row r="7">
          <cell r="B7" t="str">
            <v>€uro</v>
          </cell>
        </row>
      </sheetData>
      <sheetData sheetId="38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>
        <row r="7">
          <cell r="B7" t="str">
            <v>€uro</v>
          </cell>
        </row>
      </sheetData>
      <sheetData sheetId="46"/>
      <sheetData sheetId="47"/>
      <sheetData sheetId="48">
        <row r="7">
          <cell r="B7" t="str">
            <v>€uro</v>
          </cell>
        </row>
      </sheetData>
      <sheetData sheetId="49"/>
      <sheetData sheetId="50"/>
      <sheetData sheetId="51"/>
      <sheetData sheetId="52"/>
      <sheetData sheetId="53"/>
      <sheetData sheetId="54"/>
      <sheetData sheetId="55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/>
      <sheetData sheetId="84"/>
      <sheetData sheetId="85"/>
      <sheetData sheetId="86" refreshError="1"/>
      <sheetData sheetId="87" refreshError="1"/>
      <sheetData sheetId="88" refreshError="1"/>
      <sheetData sheetId="89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olid2003"/>
      <sheetName val="Orcto"/>
      <sheetName val="RealOut02"/>
      <sheetName val="Códigos"/>
      <sheetName val="PMR"/>
      <sheetName val="Custos"/>
      <sheetName val="Desp"/>
      <sheetName val="Eco_Fin"/>
      <sheetName val="Início"/>
      <sheetName val="Anexos"/>
      <sheetName val="Receita01"/>
      <sheetName val="Instruções"/>
      <sheetName val="1Receita"/>
      <sheetName val="2Receita"/>
      <sheetName val="3Receita"/>
      <sheetName val="4Receita"/>
      <sheetName val="Tarifas e Projeções"/>
      <sheetName val="Estudo"/>
      <sheetName val="Aux"/>
      <sheetName val="5Receita"/>
      <sheetName val="1Indireta"/>
      <sheetName val="Sesuite"/>
      <sheetName val="Tarifas e Projeções (2)"/>
      <sheetName val="Resumo"/>
      <sheetName val="1.PRD"/>
      <sheetName val="1.ADU"/>
      <sheetName val="1.ETA"/>
      <sheetName val="1.RES"/>
      <sheetName val="1.RED"/>
      <sheetName val="1.LDA"/>
      <sheetName val="1.PJA"/>
      <sheetName val="1.HID"/>
      <sheetName val="2.ETE"/>
      <sheetName val="2.EEE"/>
      <sheetName val="2.LRQ"/>
      <sheetName val="2.INT"/>
      <sheetName val="2.REC"/>
      <sheetName val="2.LDE"/>
      <sheetName val="2.PJE"/>
      <sheetName val="3.PRP"/>
      <sheetName val="3.PSO"/>
      <sheetName val="3.EFE"/>
      <sheetName val="3.EDF"/>
      <sheetName val="3.OTG"/>
      <sheetName val="Apoio.TXT"/>
      <sheetName val="preços DAAE"/>
      <sheetName val="Tarifas_e_Projeções"/>
      <sheetName val="Tarifas_e_Projeções_(2)"/>
      <sheetName val="1_PRD"/>
      <sheetName val="1_ADU"/>
      <sheetName val="1_ETA"/>
      <sheetName val="1_RES"/>
      <sheetName val="1_RED"/>
      <sheetName val="1_LDA"/>
      <sheetName val="1_PJA"/>
      <sheetName val="1_HID"/>
      <sheetName val="2_ETE"/>
      <sheetName val="2_EEE"/>
      <sheetName val="2_LRQ"/>
      <sheetName val="2_INT"/>
      <sheetName val="2_REC"/>
      <sheetName val="2_LDE"/>
      <sheetName val="2_PJE"/>
      <sheetName val="3_PRP"/>
      <sheetName val="3_PSO"/>
      <sheetName val="3_EFE"/>
      <sheetName val="3_EDF"/>
      <sheetName val="3_OTG"/>
      <sheetName val="Apoio_TXT"/>
      <sheetName val="preços_DAAE"/>
      <sheetName val="Tarifas_e_Projeções1"/>
      <sheetName val="Tarifas_e_Projeções_(2)1"/>
      <sheetName val="1_PRD1"/>
      <sheetName val="1_ADU1"/>
      <sheetName val="1_ETA1"/>
      <sheetName val="1_RES1"/>
      <sheetName val="1_RED1"/>
      <sheetName val="1_LDA1"/>
      <sheetName val="1_PJA1"/>
      <sheetName val="1_HID1"/>
      <sheetName val="2_ETE1"/>
      <sheetName val="2_EEE1"/>
      <sheetName val="2_LRQ1"/>
      <sheetName val="2_INT1"/>
      <sheetName val="2_REC1"/>
      <sheetName val="2_LDE1"/>
      <sheetName val="2_PJE1"/>
      <sheetName val="3_PRP1"/>
      <sheetName val="3_PSO1"/>
      <sheetName val="3_EFE1"/>
      <sheetName val="3_EDF1"/>
      <sheetName val="3_OTG1"/>
      <sheetName val="Apoio_TXT1"/>
      <sheetName val="preços_DAAE1"/>
      <sheetName val="Dados"/>
      <sheetName val="Tarifas_e_Projeções2"/>
      <sheetName val="Tarifas_e_Projeções_(2)2"/>
      <sheetName val="1_PRD2"/>
      <sheetName val="1_ADU2"/>
      <sheetName val="1_ETA2"/>
      <sheetName val="1_RES2"/>
      <sheetName val="1_RED2"/>
      <sheetName val="1_LDA2"/>
      <sheetName val="1_PJA2"/>
      <sheetName val="1_HID2"/>
      <sheetName val="2_ETE2"/>
      <sheetName val="2_EEE2"/>
      <sheetName val="2_LRQ2"/>
      <sheetName val="2_INT2"/>
      <sheetName val="2_REC2"/>
      <sheetName val="2_LDE2"/>
      <sheetName val="2_PJE2"/>
      <sheetName val="3_PRP2"/>
      <sheetName val="3_PSO2"/>
      <sheetName val="3_EFE2"/>
      <sheetName val="3_EDF2"/>
      <sheetName val="3_OTG2"/>
      <sheetName val="Apoio_TXT2"/>
      <sheetName val="preços_DAAE2"/>
      <sheetName val=""/>
      <sheetName val="RP-1 SB (3)"/>
      <sheetName val="FILTRO"/>
      <sheetName val="ELETRI"/>
      <sheetName val="ELETRO"/>
      <sheetName val="HIDRA"/>
      <sheetName val="MECANICA"/>
      <sheetName val="TELE"/>
      <sheetName val="VISUAL"/>
      <sheetName val="QuQuant"/>
      <sheetName val="12.1"/>
      <sheetName val="D20 KIT Price List"/>
    </sheetNames>
    <definedNames>
      <definedName name="COPIAR_E_COLAR_FORMULA_MES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 refreshError="1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 refreshError="1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alOut02"/>
      <sheetName val="Cod"/>
      <sheetName val="BDG"/>
      <sheetName val="Orc"/>
      <sheetName val="ConsRot"/>
      <sheetName val="Investim"/>
      <sheetName val="Receitas"/>
      <sheetName val="Adm"/>
      <sheetName val="Pres"/>
      <sheetName val="Resumo"/>
      <sheetName val="SegTval"/>
      <sheetName val="Estudo Impostos"/>
      <sheetName val="CompGerDesp2003"/>
      <sheetName val="Control Panel"/>
      <sheetName val="Eco_Fin"/>
      <sheetName val="Estudo_Impostos"/>
      <sheetName val="Control_Panel"/>
      <sheetName val="Estudo_Impostos1"/>
      <sheetName val="Control_Panel1"/>
      <sheetName val="Dados"/>
      <sheetName val="FICBIOM"/>
      <sheetName val="Base data"/>
      <sheetName val="anterior"/>
      <sheetName val="forecast"/>
      <sheetName val="orçamento"/>
      <sheetName val="atual"/>
      <sheetName val="Oper"/>
      <sheetName val="Estudo_Impostos2"/>
      <sheetName val="Control_Panel2"/>
      <sheetName val="Controls"/>
      <sheetName val="Premissas"/>
      <sheetName val="BASE"/>
      <sheetName val="Constants"/>
      <sheetName val="POP cost"/>
      <sheetName val="Plan1"/>
      <sheetName val="Orcto"/>
      <sheetName val="Imobiliz"/>
      <sheetName val="D20 KIT Price List"/>
      <sheetName val="Comp BDI"/>
      <sheetName val="DCCU"/>
      <sheetName val="REqpt03"/>
      <sheetName val="VERTICAL (m.calc)"/>
      <sheetName val="VERTICAL"/>
      <sheetName val="SEMAFORICA (m.calc)"/>
      <sheetName val="SEMAFORICA"/>
      <sheetName val="OBRAS (m.calc)"/>
      <sheetName val="OBRAS"/>
      <sheetName val="HORIZONTAL"/>
      <sheetName val="Composições Analíticas"/>
      <sheetName val="Cotacoes"/>
      <sheetName val="Fornecedores"/>
      <sheetName val="RetrieveParameters"/>
      <sheetName val="Composições"/>
      <sheetName val="Names"/>
      <sheetName val="Cargo CC Set"/>
      <sheetName val="DCF Assumptions"/>
      <sheetName val="PV Calcs"/>
      <sheetName val="Control"/>
      <sheetName val="FCF"/>
      <sheetName val="Inpu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DG"/>
      <sheetName val="ConsRot"/>
      <sheetName val="Orc"/>
      <sheetName val="Assump. "/>
      <sheetName val="Resultado"/>
      <sheetName val="BASECASE"/>
      <sheetName val="RealOut02"/>
      <sheetName val="Principal"/>
      <sheetName val="Estudo Impostos"/>
      <sheetName val="parameters"/>
      <sheetName val="Assump__"/>
      <sheetName val="Estudo_Impostos"/>
      <sheetName val="Assump__1"/>
      <sheetName val="Estudo_Impostos1"/>
      <sheetName val="Dados"/>
      <sheetName val="Composições"/>
      <sheetName val="Controls"/>
      <sheetName val="BU TV &amp; Ancillary"/>
      <sheetName val="anterior"/>
      <sheetName val="orçamento"/>
      <sheetName val="atual"/>
      <sheetName val="Oper"/>
      <sheetName val="Assump__2"/>
      <sheetName val="Estudo_Impostos2"/>
      <sheetName val="quadro ii "/>
      <sheetName val="Control Panel"/>
      <sheetName val="Plan1"/>
      <sheetName val="REqpt03"/>
      <sheetName val="AbertInvest"/>
      <sheetName val="Orcto"/>
      <sheetName val="BRADESCO - 2ª"/>
      <sheetName val="BRADESCO - SAMPCO (2)"/>
      <sheetName val="ING US$10MM"/>
      <sheetName val="ITAÚ US$ 23MM"/>
      <sheetName val="ITAÚ"/>
      <sheetName val="OCTAGON"/>
      <sheetName val="RABOBANK US$ 20MM"/>
      <sheetName val="RABOBANK US$ 40MM"/>
      <sheetName val="SAFRA - US$10"/>
      <sheetName val="SAFRA - US$5"/>
      <sheetName val="SAFRA - US$5 (2)"/>
      <sheetName val="Summary"/>
      <sheetName val="FILTRO"/>
      <sheetName val="ELETRI"/>
      <sheetName val="ELETRO"/>
      <sheetName val="HIDRA"/>
      <sheetName val="MECANICA"/>
      <sheetName val="TELE"/>
      <sheetName val="VISUAL"/>
      <sheetName val="Company data"/>
      <sheetName val="Cover"/>
      <sheetName val="RP-1 SB (3)"/>
      <sheetName val="FICBIOM"/>
      <sheetName val="Assum"/>
      <sheetName val="conssid12-9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SID12_96"/>
      <sheetName val="CONSSID12-96"/>
      <sheetName val="var"/>
      <sheetName val="bgpg"/>
      <sheetName val="Soportes"/>
      <sheetName val="conc898"/>
      <sheetName val="98VS99"/>
      <sheetName val="Plan1"/>
      <sheetName val="Plan2"/>
      <sheetName val="resfinal"/>
      <sheetName val="Assum"/>
      <sheetName val="Fazenda"/>
      <sheetName val="listas"/>
      <sheetName val="DADOS_DASH"/>
      <sheetName val="De Para"/>
      <sheetName val="T&amp;A_SP065"/>
      <sheetName val="Oper"/>
      <sheetName val="PROCESSOS DE COMPROVAÇÃO DELIBE"/>
      <sheetName val="Deliberado -Parcial"/>
      <sheetName val="Orçado x Deliberado - Geral"/>
      <sheetName val="Glosas 3ª RQ -"/>
      <sheetName val="Glosas Processos desarquivados "/>
      <sheetName val="Input"/>
      <sheetName val="De_Para"/>
      <sheetName val="De_Para1"/>
      <sheetName val="matrix"/>
      <sheetName val="contrib"/>
      <sheetName val="Repurchase"/>
      <sheetName val="proforma"/>
      <sheetName val="Struc"/>
      <sheetName val="Wet Seal Expenses"/>
      <sheetName val="De_Para2"/>
      <sheetName val="PROCESSOS_DE_COMPROVAÇÃO_DELIBE"/>
      <sheetName val="Deliberado_-Parcial"/>
      <sheetName val="Orçado_x_Deliberado_-_Geral"/>
      <sheetName val="Glosas_3ª_RQ_-"/>
      <sheetName val="Glosas_Processos_desarquivados_"/>
      <sheetName val="Wet_Seal_Expenses"/>
      <sheetName val="De_Para3"/>
      <sheetName val="PROCESSOS_DE_COMPROVAÇÃO_DELIB1"/>
      <sheetName val="Deliberado_-Parcial1"/>
      <sheetName val="Orçado_x_Deliberado_-_Geral1"/>
      <sheetName val="Glosas_3ª_RQ_-1"/>
      <sheetName val="Glosas_Processos_desarquivados1"/>
      <sheetName val="Wet_Seal_Expenses1"/>
      <sheetName val="Tab5-04p"/>
      <sheetName val="Orçamento"/>
      <sheetName val="BALANCE"/>
      <sheetName val="Modelo"/>
      <sheetName val="US GAAP"/>
      <sheetName val="MARZO REAL"/>
      <sheetName val="US_GAAP"/>
      <sheetName val="De_Para4"/>
      <sheetName val="PROCESSOS_DE_COMPROVAÇÃO_DELIB2"/>
      <sheetName val="Deliberado_-Parcial2"/>
      <sheetName val="Orçado_x_Deliberado_-_Geral2"/>
      <sheetName val="Glosas_3ª_RQ_-2"/>
      <sheetName val="Glosas_Processos_desarquivados2"/>
      <sheetName val="Wet_Seal_Expenses2"/>
      <sheetName val="De_Para7"/>
      <sheetName val="PROCESSOS_DE_COMPROVAÇÃO_DELIB5"/>
      <sheetName val="Deliberado_-Parcial5"/>
      <sheetName val="Orçado_x_Deliberado_-_Geral5"/>
      <sheetName val="Glosas_3ª_RQ_-5"/>
      <sheetName val="Glosas_Processos_desarquivados5"/>
      <sheetName val="Wet_Seal_Expenses5"/>
      <sheetName val="US_GAAP3"/>
      <sheetName val="MARZO_REAL2"/>
      <sheetName val="De_Para5"/>
      <sheetName val="PROCESSOS_DE_COMPROVAÇÃO_DELIB3"/>
      <sheetName val="Deliberado_-Parcial3"/>
      <sheetName val="Orçado_x_Deliberado_-_Geral3"/>
      <sheetName val="Glosas_3ª_RQ_-3"/>
      <sheetName val="Glosas_Processos_desarquivados3"/>
      <sheetName val="Wet_Seal_Expenses3"/>
      <sheetName val="US_GAAP1"/>
      <sheetName val="MARZO_REAL"/>
      <sheetName val="De_Para6"/>
      <sheetName val="PROCESSOS_DE_COMPROVAÇÃO_DELIB4"/>
      <sheetName val="Deliberado_-Parcial4"/>
      <sheetName val="Orçado_x_Deliberado_-_Geral4"/>
      <sheetName val="Glosas_3ª_RQ_-4"/>
      <sheetName val="Glosas_Processos_desarquivados4"/>
      <sheetName val="Wet_Seal_Expenses4"/>
      <sheetName val="US_GAAP2"/>
      <sheetName val="MARZO_REAL1"/>
      <sheetName val="De_Para8"/>
      <sheetName val="PROCESSOS_DE_COMPROVAÇÃO_DELIB6"/>
      <sheetName val="Deliberado_-Parcial6"/>
      <sheetName val="Orçado_x_Deliberado_-_Geral6"/>
      <sheetName val="Glosas_3ª_RQ_-6"/>
      <sheetName val="Glosas_Processos_desarquivados6"/>
      <sheetName val="Wet_Seal_Expenses6"/>
      <sheetName val="US_GAAP4"/>
      <sheetName val="MARZO_REAL3"/>
      <sheetName val="bol. acum."/>
      <sheetName val="0 - PUC"/>
      <sheetName val="SINAPI"/>
      <sheetName val="De_Para9"/>
      <sheetName val="PROCESSOS_DE_COMPROVAÇÃO_DELIB7"/>
      <sheetName val="Deliberado_-Parcial7"/>
      <sheetName val="Orçado_x_Deliberado_-_Geral7"/>
      <sheetName val="Glosas_3ª_RQ_-7"/>
      <sheetName val="Glosas_Processos_desarquivados7"/>
      <sheetName val="Wet_Seal_Expenses7"/>
      <sheetName val="US_GAAP5"/>
      <sheetName val="MARZO_REAL4"/>
      <sheetName val="Diferença Rede "/>
      <sheetName val="Relatório_1ª med_"/>
      <sheetName val="Orc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/>
      <sheetData sheetId="21"/>
      <sheetData sheetId="22" refreshError="1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 refreshError="1"/>
      <sheetData sheetId="96" refreshError="1"/>
      <sheetData sheetId="97" refreshError="1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 refreshError="1"/>
      <sheetData sheetId="108" refreshError="1"/>
      <sheetData sheetId="109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ump. "/>
      <sheetName val="Bens Uso"/>
      <sheetName val="#REF"/>
      <sheetName val="Eco-Fin"/>
      <sheetName val="CONSSID12-96"/>
      <sheetName val="fluxo de caixa"/>
      <sheetName val="Dif criterios amort s-nl"/>
      <sheetName val="Plan3"/>
      <sheetName val="Eco_Fin"/>
      <sheetName val="CONSSID12_96"/>
      <sheetName val="Receitas"/>
      <sheetName val="IBGE"/>
      <sheetName val="fluxo_de_caixa"/>
      <sheetName val="Bens_Uso"/>
      <sheetName val="Dif_criterios_amort_s-nl"/>
      <sheetName val="Premissas"/>
      <sheetName val="Parâmetros"/>
      <sheetName val="Customizing"/>
      <sheetName val="Digitação de Propostas"/>
      <sheetName val="SLX_ACESSORIES"/>
      <sheetName val="SLX_PARAMETERS"/>
      <sheetName val="FLUXO  DIÁRIO"/>
      <sheetName val="BDG"/>
      <sheetName val="ConsRot"/>
      <sheetName val="Orc"/>
      <sheetName val="Cargo CC Set"/>
      <sheetName val="cargaPRU"/>
      <sheetName val="RES9295"/>
      <sheetName val="XLR_NoRangeSheet"/>
      <sheetName val="Bens_Uso1"/>
      <sheetName val="fluxo_de_caixa1"/>
      <sheetName val="Dif_criterios_amort_s-nl1"/>
      <sheetName val="Assump__"/>
      <sheetName val="Digitação_de_Propostas"/>
      <sheetName val="FLUXO__DIÁRIO"/>
      <sheetName val="Cargo_CC_Set"/>
      <sheetName val="Bens_Uso2"/>
      <sheetName val="fluxo_de_caixa2"/>
      <sheetName val="Dif_criterios_amort_s-nl2"/>
      <sheetName val="Assump__1"/>
      <sheetName val="Digitação_de_Propostas1"/>
      <sheetName val="FLUXO__DIÁRIO1"/>
      <sheetName val="Cargo_CC_Set1"/>
      <sheetName val="DePara"/>
      <sheetName val="BACKUP PLAN ORÇAMENTO"/>
      <sheetName val="RealOut02"/>
      <sheetName val="ResumoDeCusto"/>
      <sheetName val="Custo e Venda"/>
      <sheetName val="Salmod"/>
      <sheetName val="Plan1"/>
      <sheetName val="Constants"/>
      <sheetName val="POP cost"/>
      <sheetName val="Index"/>
      <sheetName val="1. Instellingen"/>
      <sheetName val="Bens_Uso3"/>
      <sheetName val="fluxo_de_caixa3"/>
      <sheetName val="Dif_criterios_amort_s-nl3"/>
      <sheetName val="Assump__2"/>
      <sheetName val="Digitação_de_Propostas2"/>
      <sheetName val="FLUXO__DIÁRIO2"/>
      <sheetName val="Cargo_CC_Set2"/>
      <sheetName val="BACKUP_PLAN_ORÇAMENTO"/>
      <sheetName val="parameters"/>
      <sheetName val="FCF"/>
      <sheetName val="Input"/>
      <sheetName val="REqpt03"/>
      <sheetName val="Orcto"/>
      <sheetName val="Controls"/>
      <sheetName val="Oper"/>
      <sheetName val="AbertInvest"/>
      <sheetName val="Emop0205"/>
      <sheetName val="pontes"/>
      <sheetName val="COTAÇÕES"/>
      <sheetName val="Dad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co-Fin"/>
      <sheetName val="CONSSID12-96"/>
      <sheetName val="fluxo de caixa"/>
      <sheetName val="Dialog1"/>
      <sheetName val="Dialog5"/>
      <sheetName val="         Title              "/>
      <sheetName val="Deal Fundamentals"/>
      <sheetName val="Returns"/>
      <sheetName val="Covenants"/>
      <sheetName val="Cash Flow"/>
      <sheetName val="Standard driver"/>
      <sheetName val="Standard page"/>
      <sheetName val="Dialog2"/>
      <sheetName val="Profit and Loss"/>
      <sheetName val="Balance Sheet"/>
      <sheetName val="Loan &amp; Notes Schedule"/>
      <sheetName val="Option Schedule"/>
      <sheetName val="Comparable companies analysis"/>
      <sheetName val="Module1"/>
      <sheetName val="_        Title              "/>
      <sheetName val="Performance_Assumptions"/>
      <sheetName val="FinalizarProp"/>
      <sheetName val="Parâmetros"/>
      <sheetName val="_________Title______________"/>
      <sheetName val="Deal_Fundamentals"/>
      <sheetName val="Cash_Flow"/>
      <sheetName val="Standard_driver"/>
      <sheetName val="Standard_page"/>
      <sheetName val="Profit_and_Loss"/>
      <sheetName val="Balance_Sheet"/>
      <sheetName val="Loan_&amp;_Notes_Schedule"/>
      <sheetName val="Option_Schedule"/>
      <sheetName val="Comparable_companies_analysis"/>
      <sheetName val="_________Title______________1"/>
      <sheetName val="fluxo_de_caixa"/>
      <sheetName val="_________Title______________2"/>
      <sheetName val="Deal_Fundamentals1"/>
      <sheetName val="Cash_Flow1"/>
      <sheetName val="Standard_driver1"/>
      <sheetName val="Standard_page1"/>
      <sheetName val="Profit_and_Loss1"/>
      <sheetName val="Balance_Sheet1"/>
      <sheetName val="Loan_&amp;_Notes_Schedule1"/>
      <sheetName val="Option_Schedule1"/>
      <sheetName val="Comparable_companies_analysis1"/>
      <sheetName val="_________Title______________3"/>
      <sheetName val="fluxo_de_caixa1"/>
      <sheetName val="Composições"/>
      <sheetName val="Assump. "/>
      <sheetName val="_________Title______________4"/>
      <sheetName val="Deal_Fundamentals2"/>
      <sheetName val="Cash_Flow2"/>
      <sheetName val="Standard_driver2"/>
      <sheetName val="Standard_page2"/>
      <sheetName val="Profit_and_Loss2"/>
      <sheetName val="Balance_Sheet2"/>
      <sheetName val="Loan_&amp;_Notes_Schedule2"/>
      <sheetName val="Option_Schedule2"/>
      <sheetName val="Comparable_companies_analysis2"/>
      <sheetName val="_________Title______________5"/>
      <sheetName val="fluxo_de_caixa2"/>
      <sheetName val="ResumoDeCusto"/>
      <sheetName val="Custo e Venda"/>
      <sheetName val="Salmod"/>
      <sheetName val="Serviços EMOP"/>
      <sheetName val="Assumptions"/>
      <sheetName val="FOLHA DE ROSTO"/>
      <sheetName val="Reurbanização"/>
      <sheetName val="orçamento"/>
      <sheetName val="Dados"/>
      <sheetName val="Standard LBO Model 2 January"/>
      <sheetName val="paramete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         Title              "/>
      <sheetName val="Dialog1"/>
      <sheetName val="Dialog5"/>
      <sheetName val="Deal Fundamentals"/>
      <sheetName val="Returns"/>
      <sheetName val="Covenants"/>
      <sheetName val="Cash Flow"/>
      <sheetName val="Standard driver"/>
      <sheetName val="Standard page"/>
      <sheetName val="Dialog2"/>
      <sheetName val="Profit and Loss"/>
      <sheetName val="Balance Sheet"/>
      <sheetName val="Loan &amp; Notes Schedule"/>
      <sheetName val="Option Schedule"/>
      <sheetName val="Comparable companies analysis"/>
      <sheetName val="Module1"/>
      <sheetName val="_        Title              "/>
      <sheetName val="Performance_Assumptions"/>
      <sheetName val="Eco-Fin"/>
      <sheetName val="CONSSID12-96"/>
      <sheetName val="fluxo de caixa"/>
      <sheetName val="FinalizarProp"/>
      <sheetName val="DADOS"/>
      <sheetName val="_________Title______________"/>
      <sheetName val="Deal_Fundamentals"/>
      <sheetName val="Cash_Flow"/>
      <sheetName val="Standard_driver"/>
      <sheetName val="Standard_page"/>
      <sheetName val="Profit_and_Loss"/>
      <sheetName val="Balance_Sheet"/>
      <sheetName val="Loan_&amp;_Notes_Schedule"/>
      <sheetName val="Option_Schedule"/>
      <sheetName val="Comparable_companies_analysis"/>
      <sheetName val="_________Title______________1"/>
      <sheetName val="fluxo_de_caixa"/>
      <sheetName val="_________Title______________2"/>
      <sheetName val="Deal_Fundamentals1"/>
      <sheetName val="Cash_Flow1"/>
      <sheetName val="Standard_driver1"/>
      <sheetName val="Standard_page1"/>
      <sheetName val="Profit_and_Loss1"/>
      <sheetName val="Balance_Sheet1"/>
      <sheetName val="Loan_&amp;_Notes_Schedule1"/>
      <sheetName val="Option_Schedule1"/>
      <sheetName val="Comparable_companies_analysis1"/>
      <sheetName val="_________Title______________3"/>
      <sheetName val="fluxo_de_caixa1"/>
      <sheetName val="BDG"/>
      <sheetName val="ConsRot"/>
      <sheetName val="Orc"/>
      <sheetName val="RP-1 SB (3)"/>
      <sheetName val="parameters"/>
      <sheetName val="Controls"/>
      <sheetName val="Orcto"/>
      <sheetName val="capa"/>
      <sheetName val="_________Title______________4"/>
      <sheetName val="Deal_Fundamentals2"/>
      <sheetName val="Cash_Flow2"/>
      <sheetName val="Standard_driver2"/>
      <sheetName val="Standard_page2"/>
      <sheetName val="Profit_and_Loss2"/>
      <sheetName val="Balance_Sheet2"/>
      <sheetName val="Loan_&amp;_Notes_Schedule2"/>
      <sheetName val="Option_Schedule2"/>
      <sheetName val="Comparable_companies_analysis2"/>
      <sheetName val="_________Title______________5"/>
      <sheetName val="fluxo_de_caixa2"/>
      <sheetName val="Premissas"/>
      <sheetName val="Cargo CC Set"/>
      <sheetName val="FICBIOM"/>
      <sheetName val="Sheet2"/>
      <sheetName val="Control Panel"/>
      <sheetName val="Atual"/>
      <sheetName val="Plan1"/>
      <sheetName val="COTAÇÕES"/>
      <sheetName val="FOLHA DE ROSTO"/>
      <sheetName val="Standard LBO Model 2 January"/>
      <sheetName val="12-2007 - BACAXA"/>
      <sheetName val="#ref"/>
      <sheetName val="planilha atualizada"/>
      <sheetName val="Emop 1105"/>
      <sheetName val="Parâmetros"/>
      <sheetName val="Composições"/>
      <sheetName val="12.1"/>
      <sheetName val="Emop0705"/>
      <sheetName val="Oper"/>
      <sheetName val="REqpt03"/>
      <sheetName val="base_folh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/>
      <sheetData sheetId="78"/>
      <sheetData sheetId="79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         Title              "/>
      <sheetName val="Title"/>
      <sheetName val="Output"/>
      <sheetName val="Inputs"/>
      <sheetName val="BS"/>
      <sheetName val="P&amp;L"/>
      <sheetName val="FCF"/>
      <sheetName val="Ratios"/>
      <sheetName val="Title (2)"/>
      <sheetName val="LBO"/>
      <sheetName val="Post1"/>
      <sheetName val="Post2"/>
      <sheetName val="Debt"/>
      <sheetName val="Dados"/>
      <sheetName val="Base IBGE"/>
      <sheetName val="Resultado"/>
      <sheetName val="Title_(2)"/>
      <sheetName val="_________Title______________"/>
      <sheetName val="Base_IBGE"/>
      <sheetName val="Title_(2)1"/>
      <sheetName val="_________Title______________1"/>
      <sheetName val="Base_IBGE1"/>
      <sheetName val="ResumoDeCusto"/>
      <sheetName val="Custo e Venda"/>
      <sheetName val="Salmod"/>
      <sheetName val="Base data"/>
      <sheetName val="Control Panel"/>
      <sheetName val="Atual"/>
      <sheetName val="Orcto"/>
      <sheetName val="Plan1"/>
      <sheetName val="Title_(2)2"/>
      <sheetName val="_________Title______________2"/>
      <sheetName val="Base_IBGE2"/>
      <sheetName val="Controls"/>
      <sheetName val="Emop0205"/>
      <sheetName val="pontes"/>
      <sheetName val="parameters"/>
      <sheetName val="Oper"/>
      <sheetName val="base_folha"/>
      <sheetName val="REqpt03"/>
      <sheetName val="CAPEX CUSTO"/>
      <sheetName val="O x R"/>
      <sheetName val="DCF and LBO Model Purple_(002)"/>
      <sheetName val="Eco-Fin"/>
      <sheetName val="CONSSID12-96"/>
      <sheetName val="fluxo de caixa"/>
      <sheetName val="Composições"/>
      <sheetName val="Cargo CC S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CF"/>
      <sheetName val="Inputs"/>
      <sheetName val="P&amp;L"/>
      <sheetName val="BS"/>
      <sheetName val="Orcto"/>
      <sheetName val="Atual"/>
      <sheetName val="2003"/>
      <sheetName val="OEqpt04"/>
      <sheetName val="REqpt03"/>
      <sheetName val="InvEng"/>
      <sheetName val="Eco-Fin"/>
      <sheetName val="CONSSID12-96"/>
      <sheetName val="fluxo de caixa"/>
      <sheetName val="RELATA ANTIGO"/>
      <sheetName val="         Title              "/>
      <sheetName val="Assump. "/>
      <sheetName val="fluxo_de_caixa"/>
      <sheetName val="RELATA_ANTIGO"/>
      <sheetName val="_________Title______________"/>
      <sheetName val="Assump__"/>
      <sheetName val="fluxo_de_caixa1"/>
      <sheetName val="RELATA_ANTIGO1"/>
      <sheetName val="_________Title______________1"/>
      <sheetName val="Assump__1"/>
      <sheetName val="RP-1 SB (3)"/>
      <sheetName val="Comerciais"/>
      <sheetName val="Financeiros"/>
      <sheetName val="BU TV &amp; Ancillary"/>
      <sheetName val="parameters"/>
      <sheetName val="base_folha"/>
      <sheetName val="fluxo_de_caixa2"/>
      <sheetName val="RELATA_ANTIGO2"/>
      <sheetName val="_________Title______________2"/>
      <sheetName val="Assump__2"/>
      <sheetName val="Plan1"/>
      <sheetName val="Resultado"/>
      <sheetName val="TOTALIZADOR"/>
      <sheetName val="Cargo CC Set"/>
      <sheetName val="quadro ii "/>
      <sheetName val="Input"/>
      <sheetName val="Customizing"/>
      <sheetName val="Digitação de Propostas"/>
      <sheetName val="SLX_ACESSORIES"/>
      <sheetName val="SLX_PARAMETERS"/>
      <sheetName val="RealOut02"/>
      <sheetName val="CAT EMOP"/>
      <sheetName val="Cat Elem +Reut"/>
      <sheetName val="Composição"/>
      <sheetName val="ELEM0910"/>
      <sheetName val="Elementar"/>
      <sheetName val="EMOP201202"/>
      <sheetName val="Espelho"/>
      <sheetName val="Planilha"/>
      <sheetName val="Oper"/>
      <sheetName val="Composições"/>
      <sheetName val="Emop 1105"/>
      <sheetName val="ResumoDeCusto"/>
      <sheetName val="Custo e Venda"/>
      <sheetName val="Salmod"/>
      <sheetName val="ENC SOCIAI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qpt03"/>
      <sheetName val="Orcto"/>
      <sheetName val="AbertInvest"/>
      <sheetName val="Atual"/>
      <sheetName val="2003"/>
      <sheetName val="OEqpt04"/>
      <sheetName val="InvEng"/>
      <sheetName val="RELATA ANTIGO"/>
      <sheetName val="RetrieveParameters"/>
      <sheetName val="Names"/>
      <sheetName val="FCF"/>
      <sheetName val="Inputs"/>
      <sheetName val="P&amp;L"/>
      <sheetName val="BS"/>
      <sheetName val="RELATA_ANTIGO"/>
      <sheetName val="RELATA_ANTIGO1"/>
      <sheetName val="         Title              "/>
      <sheetName val="Constants"/>
      <sheetName val="POP cost"/>
      <sheetName val="Cargo CC Set"/>
      <sheetName val="quadro ii "/>
      <sheetName val="RELATA_ANTIGO2"/>
      <sheetName val="Assump. "/>
      <sheetName val="dados"/>
      <sheetName val="parameters"/>
      <sheetName val="Base data"/>
      <sheetName val="Premissas"/>
      <sheetName val="1.P&amp;L"/>
      <sheetName val="Buy Out Overview"/>
      <sheetName val="Plan1"/>
      <sheetName val="Customizing"/>
      <sheetName val="Digitação de Propostas"/>
      <sheetName val="SLX_ACESSORIES"/>
      <sheetName val="SLX_PARAMETERS"/>
      <sheetName val="Emop 1105"/>
      <sheetName val="Comerciais"/>
      <sheetName val="Financeiros"/>
      <sheetName val="B01-Soc"/>
      <sheetName val="Composições"/>
      <sheetName val="anterior"/>
      <sheetName val="forecast"/>
      <sheetName val="orçamento"/>
      <sheetName val="DCF Assumptions"/>
      <sheetName val="PV Calc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qpt03"/>
      <sheetName val="AbertInvest"/>
      <sheetName val="Orcto"/>
      <sheetName val="Plan1"/>
      <sheetName val="Controls"/>
      <sheetName val="         Title              "/>
      <sheetName val="BRADESCO - 2ª"/>
      <sheetName val="BRADESCO - SAMPCO (2)"/>
      <sheetName val="ING US$10MM"/>
      <sheetName val="ITAÚ US$ 23MM"/>
      <sheetName val="ITAÚ"/>
      <sheetName val="OCTAGON"/>
      <sheetName val="RABOBANK US$ 20MM"/>
      <sheetName val="RABOBANK US$ 40MM"/>
      <sheetName val="SAFRA - US$10"/>
      <sheetName val="SAFRA - US$5"/>
      <sheetName val="SAFRA - US$5 (2)"/>
      <sheetName val="DADOS"/>
      <sheetName val="Premissas"/>
      <sheetName val="FCF"/>
      <sheetName val="Input"/>
      <sheetName val="RetrieveParameters"/>
      <sheetName val="Names"/>
      <sheetName val="Base data"/>
      <sheetName val="Emop 1105"/>
      <sheetName val="Oper"/>
      <sheetName val="Resultado"/>
      <sheetName val="Imobiliz"/>
      <sheetName val="Serviços EMOP"/>
      <sheetName val="Comerciais"/>
      <sheetName val="ENC SOCIAIS"/>
      <sheetName val="Financeiros"/>
      <sheetName val="Inputs"/>
      <sheetName val="P&amp;L"/>
      <sheetName val="BS"/>
      <sheetName val="MAPÃO"/>
      <sheetName val="Customizing"/>
      <sheetName val="Digitação de Propostas"/>
      <sheetName val="SLX_ACESSORIES"/>
      <sheetName val="SLX_PARAMETERS"/>
      <sheetName val="Summary_T"/>
      <sheetName val="anterior"/>
      <sheetName val="orçamento"/>
      <sheetName val="atual"/>
      <sheetName val="Index"/>
      <sheetName val="1. Instellingen"/>
    </sheetNames>
    <sheetDataSet>
      <sheetData sheetId="0" refreshError="1">
        <row r="1">
          <cell r="K1" t="str">
            <v>RODOVIAS DAS COLINAS S/A</v>
          </cell>
        </row>
      </sheetData>
      <sheetData sheetId="1" refreshError="1">
        <row r="1">
          <cell r="K1" t="str">
            <v>RODOVIAS DAS COLINAS S/A</v>
          </cell>
        </row>
        <row r="4">
          <cell r="R4" t="str">
            <v>Total 2005</v>
          </cell>
        </row>
        <row r="6">
          <cell r="R6">
            <v>137674.35320000001</v>
          </cell>
        </row>
        <row r="7">
          <cell r="R7">
            <v>1945.4155599999997</v>
          </cell>
        </row>
        <row r="8">
          <cell r="R8">
            <v>1596.0412699999997</v>
          </cell>
        </row>
        <row r="9">
          <cell r="R9">
            <v>349.37429000000003</v>
          </cell>
        </row>
        <row r="11">
          <cell r="R11">
            <v>135728.93764000002</v>
          </cell>
        </row>
        <row r="12">
          <cell r="R12">
            <v>1.2228000000000001</v>
          </cell>
        </row>
        <row r="13">
          <cell r="R13">
            <v>80564.247099999993</v>
          </cell>
        </row>
        <row r="14">
          <cell r="R14">
            <v>18.42858</v>
          </cell>
        </row>
        <row r="15">
          <cell r="R15">
            <v>7675.1011500000004</v>
          </cell>
        </row>
        <row r="16">
          <cell r="R16">
            <v>13761.988289999999</v>
          </cell>
        </row>
        <row r="17">
          <cell r="R17">
            <v>6016.1295700000001</v>
          </cell>
        </row>
        <row r="18">
          <cell r="R18">
            <v>2783.6084999999998</v>
          </cell>
        </row>
        <row r="19">
          <cell r="R19">
            <v>9444.7133699999995</v>
          </cell>
        </row>
        <row r="20">
          <cell r="R20">
            <v>19.490860000000001</v>
          </cell>
        </row>
        <row r="21">
          <cell r="R21">
            <v>0.71220000000000006</v>
          </cell>
        </row>
        <row r="22">
          <cell r="R22">
            <v>15443.29522</v>
          </cell>
        </row>
        <row r="24">
          <cell r="R24">
            <v>23140.260399999999</v>
          </cell>
        </row>
        <row r="25">
          <cell r="R25">
            <v>31002.717219999999</v>
          </cell>
        </row>
        <row r="26">
          <cell r="R26">
            <v>196.74690000000001</v>
          </cell>
        </row>
        <row r="27">
          <cell r="R27">
            <v>79.946899999999999</v>
          </cell>
        </row>
        <row r="28">
          <cell r="R28">
            <v>28.75</v>
          </cell>
        </row>
        <row r="29">
          <cell r="R29">
            <v>28.75</v>
          </cell>
        </row>
        <row r="30">
          <cell r="R30">
            <v>28.75</v>
          </cell>
        </row>
        <row r="31">
          <cell r="R31">
            <v>28.75</v>
          </cell>
        </row>
        <row r="32">
          <cell r="R32">
            <v>1.8</v>
          </cell>
        </row>
        <row r="33">
          <cell r="R33">
            <v>1564.5383099999999</v>
          </cell>
        </row>
        <row r="34">
          <cell r="R34">
            <v>1564.5383099999999</v>
          </cell>
        </row>
        <row r="35">
          <cell r="R35">
            <v>0</v>
          </cell>
        </row>
        <row r="36">
          <cell r="R36">
            <v>0</v>
          </cell>
        </row>
        <row r="37">
          <cell r="R37">
            <v>0</v>
          </cell>
        </row>
        <row r="38">
          <cell r="R38">
            <v>0</v>
          </cell>
        </row>
        <row r="39">
          <cell r="R39">
            <v>0</v>
          </cell>
        </row>
        <row r="40">
          <cell r="R40">
            <v>0</v>
          </cell>
        </row>
        <row r="41">
          <cell r="R41">
            <v>162.03324000000001</v>
          </cell>
        </row>
        <row r="42">
          <cell r="R42">
            <v>262.28134</v>
          </cell>
        </row>
        <row r="43">
          <cell r="R43">
            <v>5735.7654400000001</v>
          </cell>
        </row>
        <row r="44">
          <cell r="R44">
            <v>6201.1192700000001</v>
          </cell>
        </row>
        <row r="45">
          <cell r="R45">
            <v>2461.09</v>
          </cell>
        </row>
        <row r="46">
          <cell r="R46">
            <v>1159.8127999999997</v>
          </cell>
        </row>
        <row r="47">
          <cell r="R47">
            <v>793.9982</v>
          </cell>
        </row>
        <row r="48">
          <cell r="R48">
            <v>0</v>
          </cell>
        </row>
        <row r="49">
          <cell r="R49">
            <v>1047.7218499999999</v>
          </cell>
        </row>
        <row r="50">
          <cell r="R50">
            <v>738.49642000000006</v>
          </cell>
        </row>
        <row r="51">
          <cell r="R51">
            <v>0</v>
          </cell>
        </row>
        <row r="52">
          <cell r="R52">
            <v>0</v>
          </cell>
        </row>
        <row r="53">
          <cell r="R53">
            <v>0</v>
          </cell>
        </row>
        <row r="54">
          <cell r="R54">
            <v>0</v>
          </cell>
        </row>
        <row r="55">
          <cell r="R55">
            <v>0</v>
          </cell>
        </row>
        <row r="56">
          <cell r="R56">
            <v>0</v>
          </cell>
        </row>
        <row r="57">
          <cell r="R57">
            <v>0</v>
          </cell>
        </row>
        <row r="58">
          <cell r="R58">
            <v>0</v>
          </cell>
        </row>
        <row r="59">
          <cell r="R59">
            <v>0</v>
          </cell>
        </row>
        <row r="60">
          <cell r="R60">
            <v>0</v>
          </cell>
        </row>
        <row r="61">
          <cell r="R61">
            <v>0</v>
          </cell>
        </row>
        <row r="62">
          <cell r="R62">
            <v>0</v>
          </cell>
        </row>
        <row r="63">
          <cell r="R63">
            <v>0</v>
          </cell>
        </row>
        <row r="64">
          <cell r="R64">
            <v>0</v>
          </cell>
        </row>
        <row r="65">
          <cell r="R65">
            <v>0</v>
          </cell>
        </row>
        <row r="66">
          <cell r="R66">
            <v>0</v>
          </cell>
        </row>
        <row r="67">
          <cell r="R67">
            <v>0</v>
          </cell>
        </row>
        <row r="68">
          <cell r="R68">
            <v>0</v>
          </cell>
        </row>
        <row r="69">
          <cell r="R69">
            <v>0</v>
          </cell>
        </row>
        <row r="70">
          <cell r="R70">
            <v>0</v>
          </cell>
        </row>
        <row r="71">
          <cell r="R71">
            <v>0</v>
          </cell>
        </row>
        <row r="72">
          <cell r="R72">
            <v>0</v>
          </cell>
        </row>
        <row r="73">
          <cell r="R73">
            <v>0</v>
          </cell>
        </row>
        <row r="74">
          <cell r="R74">
            <v>412.54110000000003</v>
          </cell>
        </row>
        <row r="75">
          <cell r="R75">
            <v>412.79110000000003</v>
          </cell>
        </row>
        <row r="76">
          <cell r="R76">
            <v>18.828409999999998</v>
          </cell>
        </row>
        <row r="77">
          <cell r="R77">
            <v>0</v>
          </cell>
        </row>
        <row r="78">
          <cell r="R78">
            <v>0</v>
          </cell>
        </row>
        <row r="79">
          <cell r="R79">
            <v>262.09500000000003</v>
          </cell>
        </row>
        <row r="80">
          <cell r="R80">
            <v>0</v>
          </cell>
        </row>
        <row r="81">
          <cell r="R81">
            <v>0</v>
          </cell>
        </row>
        <row r="82">
          <cell r="R82">
            <v>0</v>
          </cell>
        </row>
        <row r="83">
          <cell r="R83">
            <v>131.86769000000001</v>
          </cell>
        </row>
        <row r="84">
          <cell r="R84">
            <v>0</v>
          </cell>
        </row>
        <row r="85">
          <cell r="R85">
            <v>0</v>
          </cell>
        </row>
        <row r="86">
          <cell r="R86">
            <v>15076.592909999998</v>
          </cell>
        </row>
        <row r="87">
          <cell r="R87">
            <v>22361.197799999998</v>
          </cell>
        </row>
        <row r="88">
          <cell r="R88">
            <v>4230.6552899999997</v>
          </cell>
        </row>
        <row r="89">
          <cell r="R89">
            <v>0</v>
          </cell>
        </row>
        <row r="90">
          <cell r="R90">
            <v>904.76724000000013</v>
          </cell>
        </row>
        <row r="91">
          <cell r="R91">
            <v>0</v>
          </cell>
        </row>
        <row r="92">
          <cell r="R92">
            <v>1017.65399</v>
          </cell>
        </row>
        <row r="93">
          <cell r="R93">
            <v>0</v>
          </cell>
        </row>
        <row r="94">
          <cell r="R94">
            <v>890.58417000000009</v>
          </cell>
        </row>
        <row r="95">
          <cell r="R95">
            <v>4.4000000000000004</v>
          </cell>
        </row>
        <row r="96">
          <cell r="R96">
            <v>0</v>
          </cell>
        </row>
        <row r="97">
          <cell r="R97">
            <v>1280.0225399999999</v>
          </cell>
        </row>
        <row r="98">
          <cell r="R98">
            <v>0</v>
          </cell>
        </row>
        <row r="99">
          <cell r="R99">
            <v>328.17608000000001</v>
          </cell>
        </row>
        <row r="100">
          <cell r="R100">
            <v>330.64965000000001</v>
          </cell>
        </row>
        <row r="101">
          <cell r="R101">
            <v>733.38664000000006</v>
          </cell>
        </row>
        <row r="102">
          <cell r="R102">
            <v>3466.8036400000001</v>
          </cell>
        </row>
        <row r="103">
          <cell r="R103">
            <v>0</v>
          </cell>
        </row>
        <row r="104">
          <cell r="R104">
            <v>328.17402000000004</v>
          </cell>
        </row>
        <row r="105">
          <cell r="R105">
            <v>0</v>
          </cell>
        </row>
        <row r="106">
          <cell r="R106">
            <v>0</v>
          </cell>
        </row>
        <row r="107">
          <cell r="R107">
            <v>8606.3424399999985</v>
          </cell>
        </row>
        <row r="108">
          <cell r="R108">
            <v>0</v>
          </cell>
        </row>
        <row r="109">
          <cell r="R109">
            <v>0</v>
          </cell>
        </row>
        <row r="110">
          <cell r="R110">
            <v>0</v>
          </cell>
        </row>
        <row r="111">
          <cell r="R111">
            <v>239.5821</v>
          </cell>
        </row>
        <row r="112">
          <cell r="R112">
            <v>0</v>
          </cell>
        </row>
        <row r="113">
          <cell r="R113">
            <v>4.0425000000000004</v>
          </cell>
        </row>
        <row r="115">
          <cell r="R115">
            <v>129.31671</v>
          </cell>
        </row>
        <row r="116">
          <cell r="R116">
            <v>129.31671</v>
          </cell>
        </row>
        <row r="117">
          <cell r="R117">
            <v>205.59772000000001</v>
          </cell>
        </row>
        <row r="118">
          <cell r="R118">
            <v>5673.4118399999998</v>
          </cell>
        </row>
        <row r="119">
          <cell r="R119">
            <v>5092.2486799999997</v>
          </cell>
        </row>
        <row r="120">
          <cell r="R120">
            <v>223.51768000000001</v>
          </cell>
        </row>
        <row r="121">
          <cell r="R121">
            <v>357.64547999999996</v>
          </cell>
        </row>
        <row r="122">
          <cell r="R122">
            <v>0</v>
          </cell>
        </row>
        <row r="123">
          <cell r="R123">
            <v>1.9</v>
          </cell>
        </row>
        <row r="124">
          <cell r="R124">
            <v>33550.776930000007</v>
          </cell>
        </row>
        <row r="125">
          <cell r="R125">
            <v>22297.898890000004</v>
          </cell>
        </row>
        <row r="126">
          <cell r="R126">
            <v>1.9</v>
          </cell>
        </row>
        <row r="127">
          <cell r="R127">
            <v>4195.0897199999999</v>
          </cell>
        </row>
        <row r="128">
          <cell r="R128">
            <v>771.52367000000015</v>
          </cell>
        </row>
        <row r="129">
          <cell r="R129">
            <v>3754.9314100000001</v>
          </cell>
        </row>
        <row r="130">
          <cell r="R130">
            <v>1215.47578</v>
          </cell>
        </row>
        <row r="131">
          <cell r="R131">
            <v>1313.9574600000001</v>
          </cell>
        </row>
        <row r="133">
          <cell r="R133">
            <v>533.69684999999993</v>
          </cell>
        </row>
        <row r="134">
          <cell r="R134">
            <v>533.69684999999993</v>
          </cell>
        </row>
        <row r="135">
          <cell r="R135">
            <v>0</v>
          </cell>
        </row>
        <row r="136">
          <cell r="R136">
            <v>0</v>
          </cell>
        </row>
        <row r="137">
          <cell r="R137">
            <v>0</v>
          </cell>
        </row>
        <row r="138">
          <cell r="R138">
            <v>0</v>
          </cell>
        </row>
        <row r="139">
          <cell r="R139">
            <v>0</v>
          </cell>
        </row>
        <row r="140">
          <cell r="R140">
            <v>0</v>
          </cell>
        </row>
        <row r="141">
          <cell r="R141">
            <v>0</v>
          </cell>
        </row>
        <row r="142">
          <cell r="R142">
            <v>0</v>
          </cell>
        </row>
        <row r="143">
          <cell r="R143">
            <v>0</v>
          </cell>
        </row>
        <row r="144">
          <cell r="R144">
            <v>0</v>
          </cell>
        </row>
        <row r="145">
          <cell r="R145">
            <v>0</v>
          </cell>
        </row>
        <row r="146">
          <cell r="R146">
            <v>0</v>
          </cell>
        </row>
        <row r="147">
          <cell r="R147">
            <v>619.81892999999991</v>
          </cell>
        </row>
        <row r="148">
          <cell r="R148">
            <v>0</v>
          </cell>
        </row>
        <row r="149">
          <cell r="R149">
            <v>0</v>
          </cell>
        </row>
        <row r="150">
          <cell r="R150">
            <v>940.88814000000002</v>
          </cell>
        </row>
        <row r="151">
          <cell r="R151">
            <v>0</v>
          </cell>
        </row>
        <row r="152">
          <cell r="R152">
            <v>0</v>
          </cell>
        </row>
        <row r="153">
          <cell r="R153">
            <v>152.64902999999998</v>
          </cell>
        </row>
        <row r="154">
          <cell r="R154">
            <v>56.419020000000003</v>
          </cell>
        </row>
        <row r="155">
          <cell r="R155">
            <v>53.105789999999999</v>
          </cell>
        </row>
        <row r="156">
          <cell r="R156">
            <v>246.66030000000001</v>
          </cell>
        </row>
        <row r="157">
          <cell r="R157">
            <v>22.2</v>
          </cell>
        </row>
        <row r="158">
          <cell r="R158">
            <v>6.6311499999999999</v>
          </cell>
        </row>
        <row r="159">
          <cell r="R159">
            <v>230.73488000000003</v>
          </cell>
        </row>
        <row r="160">
          <cell r="R160">
            <v>64.142740000000003</v>
          </cell>
        </row>
        <row r="161">
          <cell r="R161">
            <v>103.43068</v>
          </cell>
        </row>
        <row r="162">
          <cell r="R162">
            <v>4.9145500000000002</v>
          </cell>
        </row>
        <row r="163">
          <cell r="R163">
            <v>0</v>
          </cell>
        </row>
        <row r="164">
          <cell r="R164">
            <v>0</v>
          </cell>
        </row>
        <row r="165">
          <cell r="R165">
            <v>0</v>
          </cell>
        </row>
        <row r="166">
          <cell r="R166">
            <v>19120.296980000003</v>
          </cell>
        </row>
        <row r="167">
          <cell r="R167">
            <v>0</v>
          </cell>
        </row>
        <row r="168">
          <cell r="R168">
            <v>144203.42099000001</v>
          </cell>
        </row>
        <row r="169">
          <cell r="R169">
            <v>-6820.370589999995</v>
          </cell>
        </row>
        <row r="171">
          <cell r="R171">
            <v>202684.79030000002</v>
          </cell>
        </row>
        <row r="172">
          <cell r="R172">
            <v>144203.42099000001</v>
          </cell>
        </row>
        <row r="174">
          <cell r="R174" t="str">
            <v>CHECK</v>
          </cell>
        </row>
        <row r="175">
          <cell r="R175">
            <v>202684.79030000002</v>
          </cell>
        </row>
        <row r="176">
          <cell r="R176">
            <v>92035.442479999998</v>
          </cell>
        </row>
        <row r="177">
          <cell r="R177" t="str">
            <v>CHECK</v>
          </cell>
        </row>
        <row r="178">
          <cell r="R178">
            <v>101895.75296000001</v>
          </cell>
        </row>
        <row r="179">
          <cell r="R179">
            <v>100789.00756</v>
          </cell>
        </row>
        <row r="180">
          <cell r="R180">
            <v>0</v>
          </cell>
        </row>
        <row r="181">
          <cell r="R181">
            <v>2.973000003839843E-2</v>
          </cell>
        </row>
        <row r="182">
          <cell r="R182">
            <v>202684.76052000001</v>
          </cell>
        </row>
        <row r="184">
          <cell r="R184">
            <v>2.9780000011669472E-2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bertInvest"/>
      <sheetName val="Orcto"/>
      <sheetName val="Atual"/>
      <sheetName val="2003"/>
      <sheetName val="OEqpt04"/>
      <sheetName val="REqpt03"/>
      <sheetName val="InvEng"/>
      <sheetName val="Company data"/>
      <sheetName val="Cover"/>
      <sheetName val="Company_data"/>
      <sheetName val="Company_data1"/>
      <sheetName val="dados"/>
      <sheetName val="Controls"/>
      <sheetName val="Resultado"/>
      <sheetName val="Plan1"/>
      <sheetName val="Company_data2"/>
      <sheetName val="BU TV &amp; Ancillary"/>
      <sheetName val="Comerciais"/>
      <sheetName val="ENC SOCIAIS"/>
      <sheetName val="Financeiros"/>
      <sheetName val="Assump. "/>
      <sheetName val="FCF"/>
      <sheetName val="Input"/>
      <sheetName val="DCF Assumptions"/>
      <sheetName val="PV Calcs"/>
      <sheetName val="LD-PS-PMC-RMA"/>
      <sheetName val="MAPÃO"/>
      <sheetName val="RELATA ANTIGO"/>
      <sheetName val="Emop 1105"/>
      <sheetName val="ResumoDeCusto"/>
      <sheetName val="Custo e Venda"/>
      <sheetName val="Salmod"/>
      <sheetName val="Index"/>
      <sheetName val="1. Instellinge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qpt03"/>
      <sheetName val="Orcto"/>
      <sheetName val="Buy Out Overview"/>
      <sheetName val="1.P&amp;L"/>
      <sheetName val="2.BS"/>
      <sheetName val="3.CF"/>
      <sheetName val="4.Debt"/>
      <sheetName val="5.TAX"/>
      <sheetName val="6.INTERESTS ,DEP &amp; AMORT"/>
      <sheetName val="AbertInvest"/>
      <sheetName val="LINCE_Buyout_model_V03"/>
      <sheetName val="Buy_Out_Overview"/>
      <sheetName val="1_P&amp;L"/>
      <sheetName val="2_BS"/>
      <sheetName val="3_CF"/>
      <sheetName val="4_Debt"/>
      <sheetName val="5_TAX"/>
      <sheetName val="6_INTERESTS_,DEP_&amp;_AMORT"/>
      <sheetName val="Buy_Out_Overview1"/>
      <sheetName val="1_P&amp;L1"/>
      <sheetName val="2_BS1"/>
      <sheetName val="3_CF1"/>
      <sheetName val="4_Debt1"/>
      <sheetName val="5_TAX1"/>
      <sheetName val="6_INTERESTS_,DEP_&amp;_AMORT1"/>
      <sheetName val="Comerciais"/>
      <sheetName val="Financeiros"/>
      <sheetName val="Assump. "/>
      <sheetName val="FCF"/>
      <sheetName val="Input"/>
      <sheetName val="Plan1"/>
      <sheetName val="Buy_Out_Overview2"/>
      <sheetName val="1_P&amp;L2"/>
      <sheetName val="2_BS2"/>
      <sheetName val="3_CF2"/>
      <sheetName val="4_Debt2"/>
      <sheetName val="5_TAX2"/>
      <sheetName val="6_INTERESTS_,DEP_&amp;_AMORT2"/>
      <sheetName val="FICBIOM"/>
      <sheetName val="Company data"/>
      <sheetName val="Cover"/>
      <sheetName val="Index"/>
      <sheetName val="1. Instellingen"/>
      <sheetName val="Constants"/>
      <sheetName val="POP cost"/>
      <sheetName val="RetrieveParameters"/>
      <sheetName val="Names"/>
      <sheetName val="anterior"/>
      <sheetName val="forecast"/>
      <sheetName val="orçamento"/>
      <sheetName val="atual"/>
      <sheetName val="DCF Assumptions"/>
      <sheetName val="PV Calcs"/>
      <sheetName val="P&amp;L consolidated"/>
      <sheetName val="         Title              "/>
      <sheetName val="Inputs"/>
      <sheetName val="P&amp;L"/>
      <sheetName val="BS"/>
      <sheetName val="dados"/>
      <sheetName val="Resultado"/>
      <sheetName val="MAR01"/>
      <sheetName val="SCO0504"/>
      <sheetName val="BRADESCO - 2ª"/>
      <sheetName val="BRADESCO - SAMPCO (2)"/>
      <sheetName val="ING US$10MM"/>
      <sheetName val="ITAÚ US$ 23MM"/>
      <sheetName val="ITAÚ"/>
      <sheetName val="OCTAGON"/>
      <sheetName val="RABOBANK US$ 20MM"/>
      <sheetName val="RABOBANK US$ 40MM"/>
      <sheetName val="SAFRA - US$10"/>
      <sheetName val="SAFRA - US$5"/>
      <sheetName val="SAFRA - US$5 (2)"/>
      <sheetName val="BDG"/>
      <sheetName val="ConsRot"/>
      <sheetName val="Orc"/>
      <sheetName val="RESUMO-GERAL-INSUMOS"/>
      <sheetName val="eier"/>
      <sheetName val="num"/>
      <sheetName val="Control"/>
      <sheetName val="Cargo CC Set"/>
      <sheetName val="conssid12-9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/>
      <sheetData sheetId="59"/>
      <sheetData sheetId="60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P&amp;L"/>
      <sheetName val="Buy Out Overview"/>
      <sheetName val="Title"/>
      <sheetName val="Multiples"/>
      <sheetName val="Base Data"/>
      <sheetName val="exchange"/>
      <sheetName val="Westland valuation"/>
      <sheetName val="Macros"/>
      <sheetName val="Sumário Sub-Atividades"/>
      <sheetName val="RESGER"/>
      <sheetName val="REqpt03"/>
      <sheetName val="Orcto"/>
      <sheetName val="RealOut02"/>
      <sheetName val="Base_Data"/>
      <sheetName val="Westland_valuation"/>
      <sheetName val="1_P&amp;L"/>
      <sheetName val="Buy_Out_Overview"/>
      <sheetName val="Sumário_Sub-Atividades"/>
      <sheetName val="Base_Data1"/>
      <sheetName val="Westland_valuation1"/>
      <sheetName val="1_P&amp;L1"/>
      <sheetName val="Buy_Out_Overview1"/>
      <sheetName val="Sumário_Sub-Atividades1"/>
      <sheetName val="FCF"/>
      <sheetName val="Inputs"/>
      <sheetName val="P&amp;L"/>
      <sheetName val="BS"/>
      <sheetName val="Control Panel"/>
      <sheetName val="Plan2"/>
      <sheetName val="FICBIOM"/>
      <sheetName val="orçamento"/>
      <sheetName val="Base_Data2"/>
      <sheetName val="Westland_valuation2"/>
      <sheetName val="1_P&amp;L2"/>
      <sheetName val="Buy_Out_Overview2"/>
      <sheetName val="Sumário_Sub-Atividades2"/>
      <sheetName val="TransCo_Supply Sep061"/>
      <sheetName val="         Title              "/>
      <sheetName val="Controls"/>
      <sheetName val="medição_ete_sarapuí"/>
      <sheetName val="CAPEX CUSTO"/>
      <sheetName val="O x R"/>
      <sheetName val="AbertInvest"/>
      <sheetName val="INFO_BÁSICAS"/>
      <sheetName val="RELATA ANTIGO"/>
      <sheetName val="DADOS"/>
      <sheetName val="Assump. "/>
      <sheetName val="Overige"/>
      <sheetName val="DCF Assumptions"/>
      <sheetName val="PV Calc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C"/>
      <sheetName val="Input"/>
      <sheetName val="Inputs"/>
      <sheetName val="Assum"/>
      <sheetName val="Op-BS"/>
      <sheetName val="IS"/>
      <sheetName val="BSCF"/>
      <sheetName val="Ratios"/>
      <sheetName val="Sens"/>
      <sheetName val="Matrix"/>
      <sheetName val="Contrib"/>
      <sheetName val="AcqIS"/>
      <sheetName val="AcqBSCF"/>
      <sheetName val="AcqRat"/>
      <sheetName val="AcqDCF1"/>
      <sheetName val="AcqDCF2"/>
      <sheetName val="Wacc"/>
      <sheetName val="DCF-EBITDA"/>
      <sheetName val="Summary"/>
      <sheetName val="Macroeconomic"/>
      <sheetName val="Scenarios"/>
      <sheetName val="Projections"/>
      <sheetName val="Income Statement"/>
      <sheetName val="Balance Sheet - Cash Flow"/>
      <sheetName val="Module1"/>
      <sheetName val="Module2"/>
      <sheetName val="Module3"/>
      <sheetName val="Module4"/>
      <sheetName val="Receitas"/>
      <sheetName val=""/>
      <sheetName val="44"/>
      <sheetName val="48"/>
      <sheetName val="Income_Statement"/>
      <sheetName val="Balance_Sheet_-_Cash_Flow"/>
      <sheetName val="Plan2"/>
      <sheetName val="Lista"/>
      <sheetName val="Apoio"/>
      <sheetName val="2. Resumo de Elim."/>
      <sheetName val="Estrutura Função"/>
      <sheetName val="CONSSID12-96"/>
      <sheetName val="Planilha1"/>
      <sheetName val="Plan4"/>
      <sheetName val="Turno"/>
      <sheetName val="Validação de Dados"/>
      <sheetName val="Auxilio Criar PEP"/>
      <sheetName val="Detalhamento"/>
      <sheetName val="Graficos"/>
      <sheetName val="Status"/>
      <sheetName val="CADASTRO"/>
      <sheetName val="Aux"/>
      <sheetName val="Cover"/>
      <sheetName val="orçamento"/>
      <sheetName val="Income_Statement2"/>
      <sheetName val="Balance_Sheet_-_Cash_Flow2"/>
      <sheetName val="2__Resumo_de_Elim_1"/>
      <sheetName val="Estrutura_Função1"/>
      <sheetName val="Validação_de_Dados1"/>
      <sheetName val="Auxilio_Criar_PEP1"/>
      <sheetName val="Income_Statement1"/>
      <sheetName val="Balance_Sheet_-_Cash_Flow1"/>
      <sheetName val="2__Resumo_de_Elim_"/>
      <sheetName val="Estrutura_Função"/>
      <sheetName val="Validação_de_Dados"/>
      <sheetName val="Auxilio_Criar_PEP"/>
      <sheetName val="PayTV"/>
      <sheetName val="Pres_Esc_Base_segmentos"/>
      <sheetName val="Evaluation - IPTV"/>
      <sheetName val="Evaluation_-_IPTV"/>
      <sheetName val="Códigos "/>
      <sheetName val="PRODUCAO"/>
      <sheetName val="market"/>
      <sheetName val="Income_Statement3"/>
      <sheetName val="Balance_Sheet_-_Cash_Flow3"/>
      <sheetName val="2__Resumo_de_Elim_2"/>
      <sheetName val="Estrutura_Função2"/>
      <sheetName val="Validação_de_Dados2"/>
      <sheetName val="Auxilio_Criar_PEP2"/>
      <sheetName val="PREMISSAS"/>
      <sheetName val="PARÂMETROS"/>
      <sheetName val="Overige"/>
      <sheetName val="Income_Statement4"/>
      <sheetName val="Balance_Sheet_-_Cash_Flow4"/>
      <sheetName val="2__Resumo_de_Elim_3"/>
      <sheetName val="Estrutura_Função3"/>
      <sheetName val="Validação_de_Dados3"/>
      <sheetName val="Auxilio_Criar_PEP3"/>
      <sheetName val="Evaluation_-_IPTV1"/>
      <sheetName val="Códigos_"/>
      <sheetName val="Oper"/>
      <sheetName val="Cargo CC Set"/>
      <sheetName val="SCO_0507"/>
      <sheetName val="EMOP0607"/>
      <sheetName val="Assump. "/>
      <sheetName val="Assumptions"/>
      <sheetName val="Dados"/>
      <sheetName val="listas"/>
      <sheetName val="Cambio"/>
      <sheetName val="Lead"/>
      <sheetName val="BU TV &amp; Ancillary"/>
      <sheetName val="Apresentação"/>
      <sheetName val="Income_Statement5"/>
      <sheetName val="Balance_Sheet_-_Cash_Flow5"/>
      <sheetName val="2__Resumo_de_Elim_4"/>
      <sheetName val="Estrutura_Função4"/>
      <sheetName val="Validação_de_Dados4"/>
      <sheetName val="Auxilio_Criar_PEP4"/>
      <sheetName val="Evaluation_-_IPTV2"/>
      <sheetName val="Códigos_1"/>
      <sheetName val="Cargo_CC_Set"/>
      <sheetName val="BU_TV_&amp;_Ancillary"/>
      <sheetName val="Assump__"/>
      <sheetName val="Income_Statement6"/>
      <sheetName val="Balance_Sheet_-_Cash_Flow6"/>
      <sheetName val="2__Resumo_de_Elim_5"/>
      <sheetName val="Estrutura_Função5"/>
      <sheetName val="Validação_de_Dados5"/>
      <sheetName val="Auxilio_Criar_PEP5"/>
      <sheetName val="Evaluation_-_IPTV3"/>
      <sheetName val="Códigos_2"/>
      <sheetName val="Cargo_CC_Set1"/>
      <sheetName val="BU_TV_&amp;_Ancillary1"/>
      <sheetName val="Assump__1"/>
      <sheetName val="BM Repasse Caixa"/>
      <sheetName val="WACC_PCM"/>
      <sheetName val="Summary_T"/>
      <sheetName val="Ctrl"/>
      <sheetName val="Constants"/>
      <sheetName val="POP cost"/>
      <sheetName val="orcID nº1"/>
      <sheetName val="orc ID nº12"/>
      <sheetName val="orc ID nº13"/>
      <sheetName val="orc ID nº 14"/>
      <sheetName val="orc ID nº 15"/>
      <sheetName val="orc ID nº16"/>
      <sheetName val="orc ID nº17"/>
      <sheetName val="orc ID nº 18"/>
      <sheetName val="orc ID nº19"/>
      <sheetName val="orc ID nº2 "/>
      <sheetName val="orc ID nº3"/>
      <sheetName val="orcID nº4"/>
      <sheetName val="orcID nº5"/>
      <sheetName val="orcID nº6"/>
      <sheetName val="orcID nº7"/>
      <sheetName val="orc ID nº8"/>
      <sheetName val="orc ID nº9"/>
      <sheetName val="12-2007 - BACAXA"/>
      <sheetName val="Composições"/>
      <sheetName val="ENC SOCIAIS"/>
      <sheetName val="b-pav"/>
      <sheetName val="Controls"/>
      <sheetName val="Base Data"/>
      <sheetName val="1.P&amp;L"/>
      <sheetName val="Buy Out Overview"/>
      <sheetName val="RealOut02"/>
      <sheetName val="Income_Statement7"/>
      <sheetName val="Balance_Sheet_-_Cash_Flow7"/>
      <sheetName val="2__Resumo_de_Elim_6"/>
      <sheetName val="Estrutura_Função6"/>
      <sheetName val="Validação_de_Dados6"/>
      <sheetName val="Auxilio_Criar_PEP6"/>
      <sheetName val="Evaluation_-_IPTV4"/>
      <sheetName val="Códigos_3"/>
      <sheetName val="Cargo_CC_Set2"/>
      <sheetName val="BU_TV_&amp;_Ancillary2"/>
      <sheetName val="Assump__2"/>
      <sheetName val="BM_Repasse_Caixa"/>
      <sheetName val="Base_Data"/>
      <sheetName val="1_P&amp;L"/>
      <sheetName val="Buy_Out_Overview"/>
      <sheetName val="REqpt03"/>
      <sheetName val="Orcto"/>
      <sheetName val="Parameters"/>
      <sheetName val="Index"/>
      <sheetName val="1. Instellingen"/>
      <sheetName val="CPU"/>
      <sheetName val="GerRel"/>
      <sheetName val="KAPA"/>
      <sheetName val=" pipework 1  "/>
      <sheetName val="FERIADOS"/>
    </sheetNames>
    <sheetDataSet>
      <sheetData sheetId="0" refreshError="1"/>
      <sheetData sheetId="1" refreshError="1"/>
      <sheetData sheetId="2" refreshError="1"/>
      <sheetData sheetId="3" refreshError="1">
        <row r="14">
          <cell r="E14" t="e">
            <v>#REF!</v>
          </cell>
        </row>
        <row r="15">
          <cell r="E15">
            <v>0</v>
          </cell>
        </row>
        <row r="17">
          <cell r="E17" t="e">
            <v>#REF!</v>
          </cell>
        </row>
        <row r="19">
          <cell r="E19">
            <v>95.678545017724929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/>
      <sheetData sheetId="51" refreshError="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 refreshError="1"/>
      <sheetData sheetId="65" refreshError="1"/>
      <sheetData sheetId="66" refreshError="1"/>
      <sheetData sheetId="67"/>
      <sheetData sheetId="68" refreshError="1"/>
      <sheetData sheetId="69" refreshError="1"/>
      <sheetData sheetId="70" refreshError="1"/>
      <sheetData sheetId="71"/>
      <sheetData sheetId="72"/>
      <sheetData sheetId="73"/>
      <sheetData sheetId="74"/>
      <sheetData sheetId="75"/>
      <sheetData sheetId="76"/>
      <sheetData sheetId="77" refreshError="1"/>
      <sheetData sheetId="78" refreshError="1"/>
      <sheetData sheetId="79" refreshError="1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/>
      <sheetData sheetId="148" refreshError="1"/>
      <sheetData sheetId="149" refreshError="1"/>
      <sheetData sheetId="150"/>
      <sheetData sheetId="151"/>
      <sheetData sheetId="152"/>
      <sheetData sheetId="153" refreshError="1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e Data"/>
      <sheetName val="Balans"/>
      <sheetName val="Data"/>
      <sheetName val="Parameters"/>
      <sheetName val="Equipamentos"/>
      <sheetName val="Sumário Sub-Atividades"/>
      <sheetName val="Group List"/>
      <sheetName val="BDG"/>
      <sheetName val="ConsRot"/>
      <sheetName val="Orc"/>
      <sheetName val="Base_Data"/>
      <sheetName val="Sumário_Sub-Atividades"/>
      <sheetName val="Group_List"/>
      <sheetName val="Base_Data1"/>
      <sheetName val="Sumário_Sub-Atividades1"/>
      <sheetName val="Group_List1"/>
      <sheetName val="MAPÃO"/>
      <sheetName val="BLOCOS ANCORAGEM"/>
      <sheetName val="RetrieveParameters"/>
      <sheetName val="Names"/>
      <sheetName val="Controls"/>
      <sheetName val="Plan1"/>
      <sheetName val="Base_Data2"/>
      <sheetName val="Sumário_Sub-Atividades2"/>
      <sheetName val="Group_List2"/>
      <sheetName val="RealOut02"/>
      <sheetName val="BRADESCO - 2ª"/>
      <sheetName val="BRADESCO - SAMPCO (2)"/>
      <sheetName val="ING US$10MM"/>
      <sheetName val="ITAÚ US$ 23MM"/>
      <sheetName val="ITAÚ"/>
      <sheetName val="OCTAGON"/>
      <sheetName val="RABOBANK US$ 20MM"/>
      <sheetName val="RABOBANK US$ 40MM"/>
      <sheetName val="SAFRA - US$10"/>
      <sheetName val="SAFRA - US$5"/>
      <sheetName val="SAFRA - US$5 (2)"/>
      <sheetName val="FluxoCaixaIndexado"/>
      <sheetName val="Rerratificação"/>
      <sheetName val="Resumo Funasa"/>
      <sheetName val="Company data"/>
      <sheetName val="Cover"/>
      <sheetName val="CAPEX CUSTO"/>
      <sheetName val="O x R"/>
      <sheetName val="Dados"/>
      <sheetName val="Control"/>
      <sheetName val="1.P&amp;L"/>
      <sheetName val="Buy Out Overview"/>
      <sheetName val="Preço Venda - Insumos"/>
      <sheetName val="Preço - ADM"/>
      <sheetName val="SCO0504"/>
      <sheetName val="12.1"/>
      <sheetName val="Assum"/>
      <sheetName val="memo"/>
      <sheetName val="RESUMO-GERAL-INSUMOS"/>
      <sheetName val="EMOP_201209_ser"/>
      <sheetName val="FECHAMENTO"/>
      <sheetName val="Sheet2"/>
      <sheetName val="FCF"/>
      <sheetName val="Inputs"/>
      <sheetName val="P&amp;L"/>
      <sheetName val="BS"/>
      <sheetName val="         Title              "/>
      <sheetName val="Summa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ameters"/>
      <sheetName val="Receita"/>
      <sheetName val="DRE"/>
      <sheetName val="Dispêndio"/>
      <sheetName val="EBITADA GERENCIAL"/>
      <sheetName val="FluxoCaixaIndexado"/>
      <sheetName val="TREINAMENTOS"/>
      <sheetName val="BL"/>
      <sheetName val="Divida"/>
      <sheetName val="Desp e Custos"/>
      <sheetName val="Estrutura de Capital"/>
      <sheetName val="INADIMPLENCIA"/>
      <sheetName val="graficos"/>
      <sheetName val="geofonamento"/>
      <sheetName val="SNIS"/>
      <sheetName val="Manuten"/>
      <sheetName val="Investime"/>
      <sheetName val="energia"/>
      <sheetName val="atendimento"/>
      <sheetName val="Assump. "/>
      <sheetName val="Forecasts_VDF"/>
      <sheetName val="Company data"/>
      <sheetName val="Cover"/>
      <sheetName val="Receitas"/>
      <sheetName val="PLANILHA"/>
      <sheetName val="Cargo CC Set"/>
      <sheetName val="Controls"/>
      <sheetName val="Plan1"/>
      <sheetName val="DCF Assumptions"/>
      <sheetName val="PV Calcs"/>
      <sheetName val="BDG"/>
      <sheetName val="ConsRot"/>
      <sheetName val="Orc"/>
      <sheetName val="Orcto"/>
      <sheetName val="Oper"/>
      <sheetName val="0 Fechamento Mensal - Base Dado"/>
      <sheetName val="anterior"/>
      <sheetName val="forecast"/>
      <sheetName val="orçamento"/>
      <sheetName val="atual"/>
      <sheetName val="Base data"/>
      <sheetName val="Plan2"/>
      <sheetName val="LD-PS-PMC-RMA"/>
      <sheetName val="Overige"/>
      <sheetName val="P&amp;L"/>
      <sheetName val="FCF"/>
      <sheetName val="Input"/>
      <sheetName val="         Title              "/>
      <sheetName val="eco-fin"/>
      <sheetName val="conssid12-96"/>
      <sheetName val="fluxo de caixa"/>
      <sheetName val="BRADESCO - 2ª"/>
      <sheetName val="BRADESCO - SAMPCO (2)"/>
      <sheetName val="ING US$10MM"/>
      <sheetName val="ITAÚ US$ 23MM"/>
      <sheetName val="ITAÚ"/>
      <sheetName val="OCTAGON"/>
      <sheetName val="RABOBANK US$ 20MM"/>
      <sheetName val="RABOBANK US$ 40MM"/>
      <sheetName val="SAFRA - US$10"/>
      <sheetName val="SAFRA - US$5"/>
      <sheetName val="SAFRA - US$5 (2)"/>
      <sheetName val="Dados"/>
      <sheetName val="quadro ii "/>
    </sheetNames>
    <sheetDataSet>
      <sheetData sheetId="0" refreshError="1"/>
      <sheetData sheetId="1">
        <row r="4">
          <cell r="Q4">
            <v>8941.6437999999998</v>
          </cell>
        </row>
      </sheetData>
      <sheetData sheetId="2" refreshError="1"/>
      <sheetData sheetId="3" refreshError="1"/>
      <sheetData sheetId="4" refreshError="1"/>
      <sheetData sheetId="5">
        <row r="7">
          <cell r="AI7">
            <v>100787.8162706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luxoCaixaIndexado"/>
      <sheetName val="Sheet1"/>
      <sheetName val="Sheet2"/>
      <sheetName val="Sheet3"/>
      <sheetName val="Fluxo de Caixa Apresentação"/>
      <sheetName val="fluxo de caixa"/>
      <sheetName val="eco-fin"/>
      <sheetName val="conssid12-96"/>
      <sheetName val="Fluxo_de_Caixa_Apresentação"/>
      <sheetName val="fluxo_de_caixa"/>
      <sheetName val="Fluxo_de_Caixa_Apresentação1"/>
      <sheetName val="fluxo_de_caixa1"/>
      <sheetName val="Base Data"/>
      <sheetName val="SCO0504"/>
      <sheetName val="Company data"/>
      <sheetName val="Cover"/>
      <sheetName val="Parameters"/>
      <sheetName val="Dados"/>
      <sheetName val="Fluxo_de_Caixa_Apresentação2"/>
      <sheetName val="fluxo_de_caixa2"/>
      <sheetName val="Plan1"/>
      <sheetName val="Assump. "/>
      <sheetName val="Control Panel"/>
      <sheetName val="RealOut02"/>
      <sheetName val="anterior"/>
      <sheetName val="orçamento"/>
      <sheetName val="atual"/>
      <sheetName val="BU TV &amp; Ancillary"/>
      <sheetName val="Oper"/>
      <sheetName val="QUADRA POLIESPORTIVA"/>
      <sheetName val="Predio_02_andares"/>
      <sheetName val="SImon DCF v3)"/>
      <sheetName val="DADOS COLETATO"/>
      <sheetName val="RELATA"/>
      <sheetName val="BRADESCO - 2ª"/>
      <sheetName val="BRADESCO - SAMPCO (2)"/>
      <sheetName val="ING US$10MM"/>
      <sheetName val="ITAÚ"/>
      <sheetName val="ITAÚ US$ 23MM"/>
      <sheetName val="OCTAGON"/>
      <sheetName val="RABOBANK US$ 20MM"/>
      <sheetName val="RABOBANK US$ 40MM"/>
      <sheetName val="SAFRA - US$10"/>
      <sheetName val="SAFRA - US$5"/>
      <sheetName val="SAFRA - US$5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Oper"/>
      <sheetName val="Tec"/>
      <sheetName val="Plan1"/>
      <sheetName val="íNDICES"/>
      <sheetName val="CompGerCustos2003"/>
      <sheetName val="CONSPRES"/>
      <sheetName val="CONSDIRE"/>
      <sheetName val="GERAFIM"/>
      <sheetName val="ENG"/>
      <sheetName val="CONSCOM"/>
      <sheetName val="CIC"/>
      <sheetName val="Lista"/>
      <sheetName val="Gráfico"/>
      <sheetName val="FluxoCaixaIndexado"/>
      <sheetName val="CONSSID12-96"/>
      <sheetName val="Fluxo"/>
      <sheetName val="         Title              "/>
      <sheetName val="DADOS"/>
      <sheetName val="_________Title______________"/>
      <sheetName val="_________Title______________1"/>
      <sheetName val="Anexo II"/>
      <sheetName val="BASE"/>
      <sheetName val="_________Title______________2"/>
      <sheetName val="eco-fin"/>
      <sheetName val="fluxo de caixa"/>
      <sheetName val="Atual"/>
      <sheetName val="Orcto"/>
      <sheetName val="parameters"/>
      <sheetName val="FECHAMENTO"/>
      <sheetName val="BDG"/>
      <sheetName val="ConsRot"/>
      <sheetName val="Orc"/>
      <sheetName val="Overige"/>
      <sheetName val="Ctrl"/>
      <sheetName val="_________Title______________3"/>
      <sheetName val="Anexo_II"/>
      <sheetName val="EquiA"/>
      <sheetName val="Compactação  botafora"/>
      <sheetName val="Composições"/>
      <sheetName val="Composições Analíticas"/>
      <sheetName val="Cotacoes"/>
      <sheetName val="Fornecedores"/>
      <sheetName val="INFO_BÁSICAS"/>
      <sheetName val="BRADESCO - 2ª"/>
      <sheetName val="BRADESCO - SAMPCO (2)"/>
      <sheetName val="ING US$10MM"/>
      <sheetName val="ITAÚ US$ 23MM"/>
      <sheetName val="ITAÚ"/>
      <sheetName val="OCTAGON"/>
      <sheetName val="RABOBANK US$ 20MM"/>
      <sheetName val="RABOBANK US$ 40MM"/>
      <sheetName val="SAFRA - US$10"/>
      <sheetName val="SAFRA - US$5"/>
      <sheetName val="SAFRA - US$5 (2)"/>
      <sheetName val="RESUMO-GERAL-INSUMOS"/>
      <sheetName val="RealOut02"/>
      <sheetName val="Summary"/>
      <sheetName val="Summary_T"/>
      <sheetName val="orçamento"/>
      <sheetName val="quadro ii "/>
      <sheetName val="1.P&amp;L"/>
      <sheetName val="Buy Out Overview"/>
      <sheetName val="Assump. "/>
      <sheetName val="base_folha"/>
      <sheetName val="CANT_OBRAS"/>
      <sheetName val="AQU TERRENO-"/>
      <sheetName val="ESTA ELEVATÓRIA_"/>
      <sheetName val="EMISSÁRIO_"/>
      <sheetName val="ligação predial"/>
      <sheetName val="REDE COLETORA"/>
      <sheetName val="Resultado"/>
      <sheetName val="PESOS PARA CRONOGRAMA"/>
      <sheetName val="Assu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/>
      <sheetData sheetId="20"/>
      <sheetData sheetId="21" refreshError="1"/>
      <sheetData sheetId="22" refreshError="1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  <sheetData sheetId="36"/>
      <sheetData sheetId="37" refreshError="1"/>
      <sheetData sheetId="38" refreshError="1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per"/>
      <sheetName val="Title_DCF_T"/>
      <sheetName val="DCF Toronto ING"/>
      <sheetName val="DCF Toronto BDG"/>
      <sheetName val="DCF Paris ING"/>
      <sheetName val="BDG calculation"/>
      <sheetName val="WACC"/>
      <sheetName val="P&amp;L_T"/>
      <sheetName val="BS_T"/>
      <sheetName val="CF_T"/>
      <sheetName val="Aanpak model"/>
      <sheetName val="Overview"/>
      <sheetName val="Title_BU"/>
      <sheetName val="SUM total"/>
      <sheetName val="N-SUM Tijdschriften"/>
      <sheetName val="N-SUM HAH bladen"/>
      <sheetName val="N-SUM MGL -HDC"/>
      <sheetName val="N-Sum Distri-Druk"/>
      <sheetName val="N-Sum Other"/>
      <sheetName val="BU(1)-UMT"/>
      <sheetName val="BU(2)-HDC"/>
      <sheetName val="HDC totaal"/>
      <sheetName val="HDC Overig"/>
      <sheetName val="HDC-NHD"/>
      <sheetName val="HDC-LD"/>
      <sheetName val="HDC-HD"/>
      <sheetName val="HDC-GE"/>
      <sheetName val="BU(3)-MGL"/>
      <sheetName val="MGL totaal"/>
      <sheetName val="MGL overig"/>
      <sheetName val="MGL- DDL"/>
      <sheetName val="MGL-LD"/>
      <sheetName val="BU(4)-HHC"/>
      <sheetName val="BU(5)-trom"/>
      <sheetName val="BU(6)-BM"/>
      <sheetName val="BU(7)-TTGN"/>
      <sheetName val="BU(8)-TTGS"/>
      <sheetName val="BU(9)-Druk"/>
      <sheetName val="BU(10)-DisQ"/>
      <sheetName val="BU(11)-ICT"/>
      <sheetName val="BU(12)-MM"/>
      <sheetName val="BU(13)-DW"/>
      <sheetName val="BU(14)-MGW"/>
      <sheetName val="BU(15)-HMT"/>
      <sheetName val="BU(16)-TMM"/>
      <sheetName val="BU(17)-BEV"/>
      <sheetName val="TEV(18)-TEV"/>
      <sheetName val="SUM NORM."/>
      <sheetName val="NOR(N1)-UKRAIN"/>
      <sheetName val="NOR(N2)-Mobillion"/>
      <sheetName val="PRINT UP TO HERE"/>
      <sheetName val="Bridge Omzet graph"/>
      <sheetName val="EBITDA Bridge"/>
      <sheetName val="NOR(N3)-Bongers"/>
      <sheetName val="NOR(N4)-TE 2"/>
      <sheetName val="NOR(N5)-TTG HEARST"/>
      <sheetName val="FCF_T"/>
      <sheetName val="CHECKII"/>
      <sheetName val="Summary_T"/>
      <sheetName val="RESULTS PER TITLE"/>
      <sheetName val="Drivers"/>
      <sheetName val="overview revenues"/>
      <sheetName val="Title_Normalisations_T"/>
      <sheetName val="P&amp;L Mobillion"/>
      <sheetName val="Kosten Mobilion"/>
      <sheetName val="P&amp;L BONGERS"/>
      <sheetName val="Kosten  BONGERS"/>
      <sheetName val="P&amp;L TE 2"/>
      <sheetName val="Kosten TE 2"/>
      <sheetName val="P&amp;L TTG HEARST"/>
      <sheetName val="Kosten TTG HEARST"/>
      <sheetName val="P&amp;L UKRAIN"/>
      <sheetName val="Kosten UKRAINE"/>
      <sheetName val="P&amp;L TTG SWEDEN"/>
      <sheetName val="Cost TTG SWEDEN"/>
      <sheetName val="Title_Volume_T"/>
      <sheetName val="HDC -vol"/>
      <sheetName val="TTGS -vol"/>
      <sheetName val="TTGN -vol"/>
      <sheetName val="OPLAGE"/>
      <sheetName val="Title_Participations_T"/>
      <sheetName val="Participations YE2004"/>
      <sheetName val="Participations"/>
      <sheetName val="Title_Exchange ratios"/>
      <sheetName val="Ruilverhoudingen"/>
      <sheetName val="Title_INFO FROM_T"/>
      <sheetName val="TP_TURNOVER"/>
      <sheetName val="Eliminaties1"/>
      <sheetName val="cst_adj 7 April"/>
      <sheetName val="SUBS_TURNOVER_VOLUME"/>
      <sheetName val="ADV_TURNOVER_VOLUME"/>
      <sheetName val="ACT 2000-2004 NEW"/>
      <sheetName val="SCS_TURNOVER_VOLUME"/>
      <sheetName val="ACT 2000-2004"/>
      <sheetName val="Balans 2004"/>
      <sheetName val="Invest 2005-2008 OLD"/>
      <sheetName val="Invest 2005-2008 NEW"/>
      <sheetName val="omzet ICT"/>
      <sheetName val="omzet drukkerij"/>
      <sheetName val="omzet DIQ"/>
      <sheetName val="gecomprimeerde balans 2004"/>
      <sheetName val="Verloop voorz 2004-2008"/>
      <sheetName val="MTP 2005-2008"/>
      <sheetName val="EBITA_BU"/>
      <sheetName val="UMT"/>
      <sheetName val="Synergies"/>
      <sheetName val="Plan3"/>
      <sheetName val="Sheet2"/>
      <sheetName val="1b"/>
      <sheetName val="Fluxo de Caixa Apresentação"/>
      <sheetName val="         Title              "/>
      <sheetName val="DCF_Toronto_ING"/>
      <sheetName val="DCF_Toronto_BDG"/>
      <sheetName val="DCF_Paris_ING"/>
      <sheetName val="BDG_calculation"/>
      <sheetName val="Aanpak_model"/>
      <sheetName val="SUM_total"/>
      <sheetName val="N-SUM_Tijdschriften"/>
      <sheetName val="N-SUM_HAH_bladen"/>
      <sheetName val="N-SUM_MGL_-HDC"/>
      <sheetName val="N-Sum_Distri-Druk"/>
      <sheetName val="N-Sum_Other"/>
      <sheetName val="HDC_totaal"/>
      <sheetName val="HDC_Overig"/>
      <sheetName val="MGL_totaal"/>
      <sheetName val="MGL_overig"/>
      <sheetName val="MGL-_DDL"/>
      <sheetName val="SUM_NORM_"/>
      <sheetName val="PRINT_UP_TO_HERE"/>
      <sheetName val="Bridge_Omzet_graph"/>
      <sheetName val="EBITDA_Bridge"/>
      <sheetName val="NOR(N4)-TE_2"/>
      <sheetName val="NOR(N5)-TTG_HEARST"/>
      <sheetName val="RESULTS_PER_TITLE"/>
      <sheetName val="overview_revenues"/>
      <sheetName val="P&amp;L_Mobillion"/>
      <sheetName val="Kosten_Mobilion"/>
      <sheetName val="P&amp;L_BONGERS"/>
      <sheetName val="Kosten__BONGERS"/>
      <sheetName val="P&amp;L_TE_2"/>
      <sheetName val="Kosten_TE_2"/>
      <sheetName val="P&amp;L_TTG_HEARST"/>
      <sheetName val="Kosten_TTG_HEARST"/>
      <sheetName val="P&amp;L_UKRAIN"/>
      <sheetName val="Kosten_UKRAINE"/>
      <sheetName val="P&amp;L_TTG_SWEDEN"/>
      <sheetName val="Cost_TTG_SWEDEN"/>
      <sheetName val="HDC_-vol"/>
      <sheetName val="TTGS_-vol"/>
      <sheetName val="TTGN_-vol"/>
      <sheetName val="Participations_YE2004"/>
      <sheetName val="Title_Exchange_ratios"/>
      <sheetName val="Title_INFO_FROM_T"/>
      <sheetName val="cst_adj_7_April"/>
      <sheetName val="ACT_2000-2004_NEW"/>
      <sheetName val="ACT_2000-2004"/>
      <sheetName val="Balans_2004"/>
      <sheetName val="Invest_2005-2008_OLD"/>
      <sheetName val="Invest_2005-2008_NEW"/>
      <sheetName val="omzet_ICT"/>
      <sheetName val="omzet_drukkerij"/>
      <sheetName val="omzet_DIQ"/>
      <sheetName val="gecomprimeerde_balans_2004"/>
      <sheetName val="Verloop_voorz_2004-2008"/>
      <sheetName val="MTP_2005-2008"/>
      <sheetName val="Fluxo_de_Caixa_Apresentação"/>
      <sheetName val="_________Title______________"/>
      <sheetName val="DCF_Toronto_ING1"/>
      <sheetName val="DCF_Toronto_BDG1"/>
      <sheetName val="DCF_Paris_ING1"/>
      <sheetName val="BDG_calculation1"/>
      <sheetName val="Aanpak_model1"/>
      <sheetName val="SUM_total1"/>
      <sheetName val="N-SUM_Tijdschriften1"/>
      <sheetName val="N-SUM_HAH_bladen1"/>
      <sheetName val="N-SUM_MGL_-HDC1"/>
      <sheetName val="N-Sum_Distri-Druk1"/>
      <sheetName val="N-Sum_Other1"/>
      <sheetName val="HDC_totaal1"/>
      <sheetName val="HDC_Overig1"/>
      <sheetName val="MGL_totaal1"/>
      <sheetName val="MGL_overig1"/>
      <sheetName val="MGL-_DDL1"/>
      <sheetName val="SUM_NORM_1"/>
      <sheetName val="PRINT_UP_TO_HERE1"/>
      <sheetName val="Bridge_Omzet_graph1"/>
      <sheetName val="EBITDA_Bridge1"/>
      <sheetName val="NOR(N4)-TE_21"/>
      <sheetName val="NOR(N5)-TTG_HEARST1"/>
      <sheetName val="RESULTS_PER_TITLE1"/>
      <sheetName val="overview_revenues1"/>
      <sheetName val="P&amp;L_Mobillion1"/>
      <sheetName val="Kosten_Mobilion1"/>
      <sheetName val="P&amp;L_BONGERS1"/>
      <sheetName val="Kosten__BONGERS1"/>
      <sheetName val="P&amp;L_TE_21"/>
      <sheetName val="Kosten_TE_21"/>
      <sheetName val="P&amp;L_TTG_HEARST1"/>
      <sheetName val="Kosten_TTG_HEARST1"/>
      <sheetName val="P&amp;L_UKRAIN1"/>
      <sheetName val="Kosten_UKRAINE1"/>
      <sheetName val="P&amp;L_TTG_SWEDEN1"/>
      <sheetName val="Cost_TTG_SWEDEN1"/>
      <sheetName val="HDC_-vol1"/>
      <sheetName val="TTGS_-vol1"/>
      <sheetName val="TTGN_-vol1"/>
      <sheetName val="Participations_YE20041"/>
      <sheetName val="Title_Exchange_ratios1"/>
      <sheetName val="Title_INFO_FROM_T1"/>
      <sheetName val="cst_adj_7_April1"/>
      <sheetName val="ACT_2000-2004_NEW1"/>
      <sheetName val="ACT_2000-20041"/>
      <sheetName val="Balans_20041"/>
      <sheetName val="Invest_2005-2008_OLD1"/>
      <sheetName val="Invest_2005-2008_NEW1"/>
      <sheetName val="omzet_ICT1"/>
      <sheetName val="omzet_drukkerij1"/>
      <sheetName val="omzet_DIQ1"/>
      <sheetName val="gecomprimeerde_balans_20041"/>
      <sheetName val="Verloop_voorz_2004-20081"/>
      <sheetName val="MTP_2005-20081"/>
      <sheetName val="Fluxo_de_Caixa_Apresentação1"/>
      <sheetName val="_________Title______________1"/>
      <sheetName val="SCO0504"/>
      <sheetName val="Base Gráfico"/>
      <sheetName val="Resultado"/>
      <sheetName val="RealOut02"/>
      <sheetName val="Base data"/>
      <sheetName val="anterior"/>
      <sheetName val="forecast"/>
      <sheetName val="orçamento"/>
      <sheetName val="atual"/>
      <sheetName val="DCF_Toronto_ING2"/>
      <sheetName val="DCF_Toronto_BDG2"/>
      <sheetName val="DCF_Paris_ING2"/>
      <sheetName val="BDG_calculation2"/>
      <sheetName val="Aanpak_model2"/>
      <sheetName val="SUM_total2"/>
      <sheetName val="N-SUM_Tijdschriften2"/>
      <sheetName val="N-SUM_HAH_bladen2"/>
      <sheetName val="N-SUM_MGL_-HDC2"/>
      <sheetName val="N-Sum_Distri-Druk2"/>
      <sheetName val="N-Sum_Other2"/>
      <sheetName val="HDC_totaal2"/>
      <sheetName val="HDC_Overig2"/>
      <sheetName val="MGL_totaal2"/>
      <sheetName val="MGL_overig2"/>
      <sheetName val="MGL-_DDL2"/>
      <sheetName val="SUM_NORM_2"/>
      <sheetName val="PRINT_UP_TO_HERE2"/>
      <sheetName val="Bridge_Omzet_graph2"/>
      <sheetName val="EBITDA_Bridge2"/>
      <sheetName val="NOR(N4)-TE_22"/>
      <sheetName val="NOR(N5)-TTG_HEARST2"/>
      <sheetName val="RESULTS_PER_TITLE2"/>
      <sheetName val="overview_revenues2"/>
      <sheetName val="P&amp;L_Mobillion2"/>
      <sheetName val="Kosten_Mobilion2"/>
      <sheetName val="P&amp;L_BONGERS2"/>
      <sheetName val="Kosten__BONGERS2"/>
      <sheetName val="P&amp;L_TE_22"/>
      <sheetName val="Kosten_TE_22"/>
      <sheetName val="P&amp;L_TTG_HEARST2"/>
      <sheetName val="Kosten_TTG_HEARST2"/>
      <sheetName val="P&amp;L_UKRAIN2"/>
      <sheetName val="Kosten_UKRAINE2"/>
      <sheetName val="P&amp;L_TTG_SWEDEN2"/>
      <sheetName val="Cost_TTG_SWEDEN2"/>
      <sheetName val="HDC_-vol2"/>
      <sheetName val="TTGS_-vol2"/>
      <sheetName val="TTGN_-vol2"/>
      <sheetName val="Participations_YE20042"/>
      <sheetName val="Title_Exchange_ratios2"/>
      <sheetName val="Title_INFO_FROM_T2"/>
      <sheetName val="cst_adj_7_April2"/>
      <sheetName val="ACT_2000-2004_NEW2"/>
      <sheetName val="ACT_2000-20042"/>
      <sheetName val="Balans_20042"/>
      <sheetName val="Invest_2005-2008_OLD2"/>
      <sheetName val="Invest_2005-2008_NEW2"/>
      <sheetName val="omzet_ICT2"/>
      <sheetName val="omzet_drukkerij2"/>
      <sheetName val="omzet_DIQ2"/>
      <sheetName val="gecomprimeerde_balans_20042"/>
      <sheetName val="Verloop_voorz_2004-20082"/>
      <sheetName val="MTP_2005-20082"/>
      <sheetName val="Fluxo_de_Caixa_Apresentação2"/>
      <sheetName val="_________Title______________2"/>
      <sheetName val="Parameters"/>
      <sheetName val="Cargo CC Set"/>
      <sheetName val="FluxoCaixaIndexado"/>
      <sheetName val="Assump. "/>
      <sheetName val="Index"/>
      <sheetName val="1. Instellingen"/>
      <sheetName val="Constants"/>
      <sheetName val="POP cost"/>
      <sheetName val=" PIPEWORK 1  "/>
      <sheetName val="RELATA"/>
      <sheetName val="ResumoDeCusto"/>
      <sheetName val="Custo e Venda"/>
      <sheetName val="Salmod"/>
      <sheetName val="FIPEPINI"/>
      <sheetName val="3.2.ITENS A ACRESCER"/>
      <sheetName val="3.3.ITENS A DIMINUIR"/>
      <sheetName val="3.1.ITENS NOVOS"/>
      <sheetName val="base_folh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/>
      <sheetData sheetId="299"/>
      <sheetData sheetId="300"/>
      <sheetData sheetId="301" refreshError="1"/>
      <sheetData sheetId="302" refreshError="1"/>
      <sheetData sheetId="303" refreshError="1"/>
      <sheetData sheetId="304" refreshError="1"/>
      <sheetData sheetId="305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AN03-IT01-PLA01-R4 "/>
      <sheetName val="Aux"/>
      <sheetName val="Aux_Código SVs"/>
      <sheetName val="Apoio_Código SVs"/>
      <sheetName val="Extração_Código SVs"/>
    </sheetNames>
    <sheetDataSet>
      <sheetData sheetId="0"/>
      <sheetData sheetId="1">
        <row r="1">
          <cell r="AE1" t="str">
            <v>Característica</v>
          </cell>
          <cell r="AI1" t="str">
            <v>Chave1</v>
          </cell>
          <cell r="AJ1" t="str">
            <v>Chave DN</v>
          </cell>
        </row>
        <row r="2">
          <cell r="AE2" t="str">
            <v>ADUTORA EXISTENTE</v>
          </cell>
          <cell r="AI2" t="str">
            <v>A.AD.M.001</v>
          </cell>
        </row>
        <row r="3">
          <cell r="AE3" t="str">
            <v>ESTAÇÃO DE TRATAMENTO DE ÁGUA EXISTENTE</v>
          </cell>
          <cell r="AI3" t="str">
            <v>A.TA.M.001</v>
          </cell>
        </row>
        <row r="4">
          <cell r="AE4" t="str">
            <v>INSTALAÇÃO DE HIDRÔMETROS</v>
          </cell>
          <cell r="AI4" t="str">
            <v>A.HD.I.001</v>
          </cell>
        </row>
        <row r="5">
          <cell r="AE5" t="str">
            <v>INSTALAÇÃO DE HIDRÔMETROS</v>
          </cell>
          <cell r="AI5" t="str">
            <v>A.HD.M.001</v>
          </cell>
        </row>
        <row r="6">
          <cell r="AE6" t="str">
            <v>LIGAÇÃO DOMICILIAR</v>
          </cell>
          <cell r="AI6" t="str">
            <v>A.LA.A.001</v>
          </cell>
        </row>
        <row r="7">
          <cell r="AE7" t="str">
            <v>LIGAÇÃO DOMICILIAR</v>
          </cell>
          <cell r="AI7" t="str">
            <v>A.LA.M.001</v>
          </cell>
        </row>
        <row r="8">
          <cell r="AE8" t="str">
            <v>MELHORIA/ADEQUAÇÃO POÇOS EXISTENTES</v>
          </cell>
          <cell r="AI8" t="str">
            <v>A.PR.M.001</v>
          </cell>
        </row>
        <row r="9">
          <cell r="AE9" t="str">
            <v>MELHORIA/ADEQUAÇÃO SISTEMA DE CAPTAÇÃO</v>
          </cell>
          <cell r="AI9" t="str">
            <v>A.PR.M.002</v>
          </cell>
        </row>
        <row r="10">
          <cell r="AE10" t="str">
            <v>REDE DE DISTRIBUIÇÃO DE ÁGUA DN 50</v>
          </cell>
          <cell r="AI10" t="str">
            <v>A.RD.A.001</v>
          </cell>
        </row>
        <row r="11">
          <cell r="AE11" t="str">
            <v>REDE DE DISTRIBUIÇÃO DE ÁGUA DN 75</v>
          </cell>
          <cell r="AI11" t="str">
            <v>A.RD.A.002</v>
          </cell>
        </row>
        <row r="12">
          <cell r="AE12" t="str">
            <v>REDE DE DISTRIBUIÇÃO DE ÁGUA DN 100</v>
          </cell>
          <cell r="AI12" t="str">
            <v>A.RD.A.003</v>
          </cell>
        </row>
        <row r="13">
          <cell r="AE13" t="str">
            <v>REDE DE DISTRIBUIÇÃO DE ÁGUA DN 125</v>
          </cell>
          <cell r="AI13" t="str">
            <v>A.RD.A.004</v>
          </cell>
        </row>
        <row r="14">
          <cell r="AE14" t="str">
            <v>REDE DE DISTRIBUIÇÃO DE ÁGUA DN 150</v>
          </cell>
          <cell r="AI14" t="str">
            <v>A.RD.A.005</v>
          </cell>
        </row>
        <row r="15">
          <cell r="AE15" t="str">
            <v>REDE DE DISTRIBUIÇÃO DE ÁGUA DN 200</v>
          </cell>
          <cell r="AI15" t="str">
            <v>A.RD.A.006</v>
          </cell>
        </row>
        <row r="16">
          <cell r="AE16" t="str">
            <v>REDE DE DISTRIBUIÇÃO DE ÁGUA - CV</v>
          </cell>
          <cell r="AI16" t="str">
            <v>A.RD.A.007</v>
          </cell>
        </row>
        <row r="17">
          <cell r="AE17" t="str">
            <v>REDE DE DISTRIBUIÇÃO DE ÁGUA EXISTENTE</v>
          </cell>
          <cell r="AI17" t="str">
            <v>A.RD.M.001</v>
          </cell>
        </row>
        <row r="18">
          <cell r="AE18" t="str">
            <v>RESERVATÓRIO EXISTENTE</v>
          </cell>
          <cell r="AI18" t="str">
            <v>A.RE.M.001</v>
          </cell>
        </row>
        <row r="19">
          <cell r="AE19" t="str">
            <v>ESTAÇÃO ELEVATÓRIA DE ESGOTO Q= 5L/S</v>
          </cell>
          <cell r="AI19" t="str">
            <v>E.EE.I.001</v>
          </cell>
        </row>
        <row r="20">
          <cell r="AE20" t="str">
            <v>ESTAÇÃO ELEVATÓRIA DE ESGOTO Q=10L/S</v>
          </cell>
          <cell r="AI20" t="str">
            <v>E.EE.I.002</v>
          </cell>
        </row>
        <row r="21">
          <cell r="AE21" t="str">
            <v>ESTAÇÃO ELEVATÓRIA DE ESGOTO Q=15L/S</v>
          </cell>
          <cell r="AI21" t="str">
            <v>E.EE.I.003</v>
          </cell>
        </row>
        <row r="22">
          <cell r="AE22" t="str">
            <v>ESTAÇÃO ELEVATÓRIA DE ESGOTO Q=20L/S</v>
          </cell>
          <cell r="AI22" t="str">
            <v>E.EE.I.004</v>
          </cell>
        </row>
        <row r="23">
          <cell r="AE23" t="str">
            <v>ESTAÇÃO ELEVATÓRIA DE ESGOTO Q=25L/S</v>
          </cell>
          <cell r="AI23" t="str">
            <v>E.EE.I.005</v>
          </cell>
        </row>
        <row r="24">
          <cell r="AE24" t="str">
            <v>ESTAÇÃO ELEVATÓRIA DE ESGOTO Q=30L/S</v>
          </cell>
          <cell r="AI24" t="str">
            <v>E.EE.I.006</v>
          </cell>
        </row>
        <row r="25">
          <cell r="AE25" t="str">
            <v>ESTAÇÃO ELEVATÓRIA DE ESGOTO Q=35L/S</v>
          </cell>
          <cell r="AI25" t="str">
            <v>E.EE.I.007</v>
          </cell>
        </row>
        <row r="26">
          <cell r="AE26" t="str">
            <v>ESTAÇÃO ELEVATÓRIA DE ESGOTO Q=40L/S</v>
          </cell>
          <cell r="AI26" t="str">
            <v>E.EE.I.008</v>
          </cell>
        </row>
        <row r="27">
          <cell r="AE27" t="str">
            <v>ESTAÇÃO ELEVATÓRIA DE ESGOTO Q=45L/S</v>
          </cell>
          <cell r="AI27" t="str">
            <v>E.EE.I.009</v>
          </cell>
        </row>
        <row r="28">
          <cell r="AE28" t="str">
            <v>ESTAÇÃO ELEVATÓRIA DE ESGOTO Q=50L/S</v>
          </cell>
          <cell r="AI28" t="str">
            <v>E.EE.I.010</v>
          </cell>
        </row>
        <row r="29">
          <cell r="AE29" t="str">
            <v>ESTAÇÃO ELEVATÓRIA DE ESGOTO Q=55L/S</v>
          </cell>
          <cell r="AI29" t="str">
            <v>E.EE.I.011</v>
          </cell>
        </row>
        <row r="30">
          <cell r="AE30" t="str">
            <v>ESTAÇÃO ELEVATÓRIA DE ESGOTO Q=60L/S</v>
          </cell>
          <cell r="AI30" t="str">
            <v>E.EE.I.012</v>
          </cell>
        </row>
        <row r="31">
          <cell r="AE31" t="str">
            <v>ESTAÇÃO ELEVATÓRIA DE ESGOTO Q=65L/S</v>
          </cell>
          <cell r="AI31" t="str">
            <v>E.EE.I.013</v>
          </cell>
        </row>
        <row r="32">
          <cell r="AE32" t="str">
            <v>ESTAÇÃO ELEVATÓRIA DE ESGOTO Q=70L/S</v>
          </cell>
          <cell r="AI32" t="str">
            <v>E.EE.I.014</v>
          </cell>
        </row>
        <row r="33">
          <cell r="AE33" t="str">
            <v>ESTAÇÃO ELEVATÓRIA DE ESGOTO Q=75L/S</v>
          </cell>
          <cell r="AI33" t="str">
            <v>E.EE.I.015</v>
          </cell>
        </row>
        <row r="34">
          <cell r="AE34" t="str">
            <v>ESTAÇÃO ELEVATÓRIA DE ESGOTO Q=80L/S</v>
          </cell>
          <cell r="AI34" t="str">
            <v>E.EE.I.016</v>
          </cell>
        </row>
        <row r="35">
          <cell r="AE35" t="str">
            <v>ESTAÇÃO ELEVATÓRIA DE ESGOTO Q=85L/S</v>
          </cell>
          <cell r="AI35" t="str">
            <v>E.EE.I.017</v>
          </cell>
        </row>
        <row r="36">
          <cell r="AE36" t="str">
            <v>ESTAÇÃO ELEVATÓRIA DE ESGOTO Q=90L/S</v>
          </cell>
          <cell r="AI36" t="str">
            <v>E.EE.I.018</v>
          </cell>
        </row>
        <row r="37">
          <cell r="AE37" t="str">
            <v>ESTAÇÃO ELEVATÓRIA DE ESGOTO Q=95L/S</v>
          </cell>
          <cell r="AI37" t="str">
            <v>E.EE.I.019</v>
          </cell>
        </row>
        <row r="38">
          <cell r="AE38" t="str">
            <v>ESTAÇÃO ELEVATÓRIA DE ESGOTO Q=100L/S</v>
          </cell>
          <cell r="AI38" t="str">
            <v>E.EE.I.020</v>
          </cell>
        </row>
        <row r="39">
          <cell r="AE39" t="str">
            <v>ESTAÇÃO ELEVATÓRIA DE ESGOTO Q=110L/S</v>
          </cell>
          <cell r="AI39" t="str">
            <v>E.EE.I.021</v>
          </cell>
        </row>
        <row r="40">
          <cell r="AE40" t="str">
            <v>ESTAÇÃO ELEVATÓRIA DE ESGOTO Q=120L/S</v>
          </cell>
          <cell r="AI40" t="str">
            <v>E.EE.I.022</v>
          </cell>
        </row>
        <row r="41">
          <cell r="AE41" t="str">
            <v>ESTAÇÃO ELEVATÓRIA DE ESGOTO Q=130L/S</v>
          </cell>
          <cell r="AI41" t="str">
            <v>E.EE.I.023</v>
          </cell>
        </row>
        <row r="42">
          <cell r="AE42" t="str">
            <v>ESTAÇÃO ELEVATÓRIA DE ESGOTO Q=140L/S</v>
          </cell>
          <cell r="AI42" t="str">
            <v>E.EE.I.024</v>
          </cell>
        </row>
        <row r="43">
          <cell r="AE43" t="str">
            <v>ESTAÇÃO ELEVATÓRIA DE ESGOTO Q=150L/S</v>
          </cell>
          <cell r="AI43" t="str">
            <v>E.EE.I.025</v>
          </cell>
        </row>
        <row r="44">
          <cell r="AE44" t="str">
            <v>ESTAÇÃO ELEVATÓRIA DE ESGOTO Q=160L/S</v>
          </cell>
          <cell r="AI44" t="str">
            <v>E.EE.I.026</v>
          </cell>
        </row>
        <row r="45">
          <cell r="AE45" t="str">
            <v>ESTAÇÃO ELEVATÓRIA DE ESGOTO Q=170L/S</v>
          </cell>
          <cell r="AI45" t="str">
            <v>E.EE.I.027</v>
          </cell>
        </row>
        <row r="46">
          <cell r="AE46" t="str">
            <v>ESTAÇÃO ELEVATÓRIA DE ESGOTO Q=180L/S</v>
          </cell>
          <cell r="AI46" t="str">
            <v>E.EE.I.028</v>
          </cell>
        </row>
        <row r="47">
          <cell r="AE47" t="str">
            <v>ESTAÇÃO ELEVATÓRIA DE ESGOTO Q=180L/S</v>
          </cell>
          <cell r="AI47" t="str">
            <v>E.EE.I.029</v>
          </cell>
        </row>
        <row r="48">
          <cell r="AE48" t="str">
            <v>ESTAÇÃO ELEVATÓRIA DE ESGOTO Q=200L/S</v>
          </cell>
          <cell r="AI48" t="str">
            <v>E.EE.I.030</v>
          </cell>
        </row>
        <row r="49">
          <cell r="AE49" t="str">
            <v>ESTAÇÃO ELEVATÓRIA DE ESGOTO Q=250L/S</v>
          </cell>
          <cell r="AI49" t="str">
            <v>E.EE.I.031</v>
          </cell>
        </row>
        <row r="50">
          <cell r="AE50" t="str">
            <v>ESTAÇÃO ELEVATÓRIA DE ESGOTO Q=300L/S</v>
          </cell>
          <cell r="AI50" t="str">
            <v>E.EE.I.032</v>
          </cell>
        </row>
        <row r="51">
          <cell r="AE51" t="str">
            <v>ESTAÇÃO ELEVATÓRIA DE ESGOTO Q=350L/S</v>
          </cell>
          <cell r="AI51" t="str">
            <v>E.EE.I.033</v>
          </cell>
        </row>
        <row r="52">
          <cell r="AE52" t="str">
            <v>ESTAÇÃO ELEVATÓRIA DE ESGOTO Q=400L/S</v>
          </cell>
          <cell r="AI52" t="str">
            <v>E.EE.I.034</v>
          </cell>
        </row>
        <row r="53">
          <cell r="AE53" t="str">
            <v>ESTAÇÃO ELEVATÓRIA DE ESGOTO Q=450L/S</v>
          </cell>
          <cell r="AI53" t="str">
            <v>E.EE.I.035</v>
          </cell>
        </row>
        <row r="54">
          <cell r="AE54" t="str">
            <v>ESTAÇÃO ELEVATÓRIA DE ESGOTO Q=500L/S</v>
          </cell>
          <cell r="AI54" t="str">
            <v>E.EE.I.036</v>
          </cell>
        </row>
        <row r="55">
          <cell r="AE55" t="str">
            <v>ESTAÇÃO ELEVATÓRIA DE ESGOTO Q=600L/S</v>
          </cell>
          <cell r="AI55" t="str">
            <v>E.EE.I.037</v>
          </cell>
        </row>
        <row r="56">
          <cell r="AE56" t="str">
            <v>ESTAÇÃO ELEVATÓRIA DE ESGOTO Q=700L/S</v>
          </cell>
          <cell r="AI56" t="str">
            <v>E.EE.I.038</v>
          </cell>
        </row>
        <row r="57">
          <cell r="AE57" t="str">
            <v>ESTAÇÃO ELEVATÓRIA DE ESGOTO Q=800L/S</v>
          </cell>
          <cell r="AI57" t="str">
            <v>E.EE.I.039</v>
          </cell>
        </row>
        <row r="58">
          <cell r="AE58" t="str">
            <v>ESTAÇÃO ELEVATÓRIA DE ESGOTO Q=900L/S</v>
          </cell>
          <cell r="AI58" t="str">
            <v>E.EE.I.040</v>
          </cell>
        </row>
        <row r="59">
          <cell r="AE59" t="str">
            <v>ESTAÇÃO ELEVATÓRIA DE ESGOTO Q=1.000L/S</v>
          </cell>
          <cell r="AI59" t="str">
            <v>E.EE.I.041</v>
          </cell>
        </row>
        <row r="60">
          <cell r="AE60" t="str">
            <v>ESTAÇÃO ELEVATÓRIA DE ESGOTO EXIST.</v>
          </cell>
          <cell r="AI60" t="str">
            <v>E.EE.M.001</v>
          </cell>
        </row>
        <row r="61">
          <cell r="AE61" t="str">
            <v>ESTAÇÃO DE TRATAMENTO DE ESGOTO EXIST.</v>
          </cell>
          <cell r="AI61" t="str">
            <v>E.TE.M.001</v>
          </cell>
        </row>
        <row r="62">
          <cell r="AE62" t="str">
            <v>INTERCEPTOR DN 150</v>
          </cell>
          <cell r="AI62" t="str">
            <v>E.IN.I.001</v>
          </cell>
        </row>
        <row r="63">
          <cell r="AE63" t="str">
            <v>INTERCEPTOR DN 200</v>
          </cell>
          <cell r="AI63" t="str">
            <v>E.IN.I.002</v>
          </cell>
        </row>
        <row r="64">
          <cell r="AE64" t="str">
            <v>INTERCEPTOR DN 250</v>
          </cell>
          <cell r="AI64" t="str">
            <v>E.IN.I.003</v>
          </cell>
        </row>
        <row r="65">
          <cell r="AE65" t="str">
            <v>INTERCEPTOR DN 300</v>
          </cell>
          <cell r="AI65" t="str">
            <v>E.IN.I.004</v>
          </cell>
        </row>
        <row r="66">
          <cell r="AE66" t="str">
            <v>INTERCEPTOR DN 350</v>
          </cell>
          <cell r="AI66" t="str">
            <v>E.IN.I.005</v>
          </cell>
        </row>
        <row r="67">
          <cell r="AE67" t="str">
            <v>INTERCEPTOR DN 400</v>
          </cell>
          <cell r="AI67" t="str">
            <v>E.IN.I.006</v>
          </cell>
        </row>
        <row r="68">
          <cell r="AE68" t="str">
            <v>INTERCEPTOR DN 450</v>
          </cell>
          <cell r="AI68" t="str">
            <v>E.IN.I.007</v>
          </cell>
        </row>
        <row r="69">
          <cell r="AE69" t="str">
            <v>INTERCEPTOR DN 500</v>
          </cell>
          <cell r="AI69" t="str">
            <v>E.IN.I.008</v>
          </cell>
        </row>
        <row r="70">
          <cell r="AE70" t="str">
            <v>INTERCEPTOR DN 550</v>
          </cell>
          <cell r="AI70" t="str">
            <v>E.IN.I.009</v>
          </cell>
        </row>
        <row r="71">
          <cell r="AE71" t="str">
            <v>INTERCEPTOR DN 600</v>
          </cell>
          <cell r="AI71" t="str">
            <v>E.IN.I.010</v>
          </cell>
        </row>
        <row r="72">
          <cell r="AE72" t="str">
            <v>INTERCEPTOR DN 650</v>
          </cell>
          <cell r="AI72" t="str">
            <v>E.IN.I.011</v>
          </cell>
        </row>
        <row r="73">
          <cell r="AE73" t="str">
            <v>INTERCEPTOR DN 700</v>
          </cell>
          <cell r="AI73" t="str">
            <v>E.IN.I.012</v>
          </cell>
        </row>
        <row r="74">
          <cell r="AE74" t="str">
            <v>INTERCEPTOR DN 750</v>
          </cell>
          <cell r="AI74" t="str">
            <v>E.IN.I.013</v>
          </cell>
        </row>
        <row r="75">
          <cell r="AE75" t="str">
            <v>INTERCEPTOR DN 800</v>
          </cell>
          <cell r="AI75" t="str">
            <v>E.IN.I.014</v>
          </cell>
        </row>
        <row r="76">
          <cell r="AE76" t="str">
            <v>INTERCEPTOR DN 850</v>
          </cell>
          <cell r="AI76" t="str">
            <v>E.IN.I.015</v>
          </cell>
        </row>
        <row r="77">
          <cell r="AE77" t="str">
            <v>INTERCEPTOR DN 900</v>
          </cell>
          <cell r="AI77" t="str">
            <v>E.IN.I.016</v>
          </cell>
        </row>
        <row r="78">
          <cell r="AE78" t="str">
            <v>INTERCEPTOR DN 950</v>
          </cell>
          <cell r="AI78" t="str">
            <v>E.IN.I.017</v>
          </cell>
        </row>
        <row r="79">
          <cell r="AE79" t="str">
            <v>INTERCEPTOR DN 1.000</v>
          </cell>
          <cell r="AI79" t="str">
            <v>E.IN.I.018</v>
          </cell>
        </row>
        <row r="80">
          <cell r="AE80" t="str">
            <v>INTERCEPTOR DN 1.100</v>
          </cell>
          <cell r="AI80" t="str">
            <v>E.IN.I.019</v>
          </cell>
        </row>
        <row r="81">
          <cell r="AE81" t="str">
            <v>INTERCEPTOR DN 1.200</v>
          </cell>
          <cell r="AI81" t="str">
            <v>E.IN.I.020</v>
          </cell>
        </row>
        <row r="82">
          <cell r="AE82" t="str">
            <v>INTERCEPTOR DN 1.300</v>
          </cell>
          <cell r="AI82" t="str">
            <v>E.IN.I.021</v>
          </cell>
        </row>
        <row r="83">
          <cell r="AE83" t="str">
            <v>INTERCEPTOR DN 1.400</v>
          </cell>
          <cell r="AI83" t="str">
            <v>E.IN.I.022</v>
          </cell>
        </row>
        <row r="84">
          <cell r="AE84" t="str">
            <v>COLETOR TRONCO DN 150</v>
          </cell>
          <cell r="AI84" t="str">
            <v>E.CT.I.100</v>
          </cell>
        </row>
        <row r="85">
          <cell r="AE85" t="str">
            <v>COLETOR TRONCO DN 200</v>
          </cell>
          <cell r="AI85" t="str">
            <v>E.CT.I.101</v>
          </cell>
        </row>
        <row r="86">
          <cell r="AE86" t="str">
            <v>COLETOR TRONCO DN 250</v>
          </cell>
          <cell r="AI86" t="str">
            <v>E.CT.I.102</v>
          </cell>
        </row>
        <row r="87">
          <cell r="AE87" t="str">
            <v>COLETOR TRONCO DN 300</v>
          </cell>
          <cell r="AI87" t="str">
            <v>E.CT.I.103</v>
          </cell>
        </row>
        <row r="88">
          <cell r="AE88" t="str">
            <v>COLETOR TRONCO DN 350</v>
          </cell>
          <cell r="AI88" t="str">
            <v>E.CT.I.104</v>
          </cell>
        </row>
        <row r="89">
          <cell r="AE89" t="str">
            <v>COLETOR TRONCO DN 400</v>
          </cell>
          <cell r="AI89" t="str">
            <v>E.CT.I.105</v>
          </cell>
        </row>
        <row r="90">
          <cell r="AE90" t="str">
            <v>COLETOR TRONCO DN 450</v>
          </cell>
          <cell r="AI90" t="str">
            <v>E.CT.I.106</v>
          </cell>
        </row>
        <row r="91">
          <cell r="AE91" t="str">
            <v>COLETOR TRONCO DN 500</v>
          </cell>
          <cell r="AI91" t="str">
            <v>E.CT.I.107</v>
          </cell>
        </row>
        <row r="92">
          <cell r="AE92" t="str">
            <v>COLETOR TRONCO DN 550</v>
          </cell>
          <cell r="AI92" t="str">
            <v>E.CT.I.108</v>
          </cell>
        </row>
        <row r="93">
          <cell r="AE93" t="str">
            <v>COLETOR TRONCO DN 600</v>
          </cell>
          <cell r="AI93" t="str">
            <v>E.CT.I.109</v>
          </cell>
        </row>
        <row r="94">
          <cell r="AE94" t="str">
            <v>COLETOR TRONCO DN 650</v>
          </cell>
          <cell r="AI94" t="str">
            <v>E.CT.I.110</v>
          </cell>
        </row>
        <row r="95">
          <cell r="AE95" t="str">
            <v>COLETOR TRONCO DN 700</v>
          </cell>
          <cell r="AI95" t="str">
            <v>E.CT.I.111</v>
          </cell>
        </row>
        <row r="96">
          <cell r="AE96" t="str">
            <v>COLETOR TRONCO DN 750</v>
          </cell>
          <cell r="AI96" t="str">
            <v>E.CT.I.112</v>
          </cell>
        </row>
        <row r="97">
          <cell r="AE97" t="str">
            <v>COLETOR TRONCO DN 800</v>
          </cell>
          <cell r="AI97" t="str">
            <v>E.CT.I.113</v>
          </cell>
        </row>
        <row r="98">
          <cell r="AE98" t="str">
            <v>COLETOR TRONCO DN 850</v>
          </cell>
          <cell r="AI98" t="str">
            <v>E.CT.I.114</v>
          </cell>
        </row>
        <row r="99">
          <cell r="AE99" t="str">
            <v>COLETOR TRONCO DN 900</v>
          </cell>
          <cell r="AI99" t="str">
            <v>E.CT.I.115</v>
          </cell>
        </row>
        <row r="100">
          <cell r="AE100" t="str">
            <v>COLETOR TRONCO DN 950</v>
          </cell>
          <cell r="AI100" t="str">
            <v>E.CT.I.116</v>
          </cell>
        </row>
        <row r="101">
          <cell r="AE101" t="str">
            <v>COLETOR TRONCO DN 1.000</v>
          </cell>
          <cell r="AI101" t="str">
            <v>E.CT.I.117</v>
          </cell>
        </row>
        <row r="102">
          <cell r="AE102" t="str">
            <v>COLETOR TRONCO DN 1.100</v>
          </cell>
          <cell r="AI102" t="str">
            <v>E.CT.I.118</v>
          </cell>
        </row>
        <row r="103">
          <cell r="AE103" t="str">
            <v>COLETOR TRONCO DN 1.200</v>
          </cell>
          <cell r="AI103" t="str">
            <v>E.CT.I.119</v>
          </cell>
        </row>
        <row r="104">
          <cell r="AE104" t="str">
            <v>COLETOR TRONCO DN 1.300</v>
          </cell>
          <cell r="AI104" t="str">
            <v>E.CT.I.120</v>
          </cell>
        </row>
        <row r="105">
          <cell r="AE105" t="str">
            <v>COLETOR TRONCO DN 1.400</v>
          </cell>
          <cell r="AI105" t="str">
            <v>E.CT.I.121</v>
          </cell>
        </row>
        <row r="106">
          <cell r="AE106" t="str">
            <v>EMISSÁRIO DN 200</v>
          </cell>
          <cell r="AI106" t="str">
            <v>E.EM.I.200</v>
          </cell>
        </row>
        <row r="107">
          <cell r="AE107" t="str">
            <v>EMISSÁRIO DN 250</v>
          </cell>
          <cell r="AI107" t="str">
            <v>E.EM.I.201</v>
          </cell>
        </row>
        <row r="108">
          <cell r="AE108" t="str">
            <v>EMISSÁRIO DN 300</v>
          </cell>
          <cell r="AI108" t="str">
            <v>E.EM.I.202</v>
          </cell>
        </row>
        <row r="109">
          <cell r="AE109" t="str">
            <v>EMISSÁRIO DN 350</v>
          </cell>
          <cell r="AI109" t="str">
            <v>E.EM.I.203</v>
          </cell>
        </row>
        <row r="110">
          <cell r="AE110" t="str">
            <v>EMISSÁRIO DN 400</v>
          </cell>
          <cell r="AI110" t="str">
            <v>E.EM.I.204</v>
          </cell>
        </row>
        <row r="111">
          <cell r="AE111" t="str">
            <v>EMISSÁRIO DN 450</v>
          </cell>
          <cell r="AI111" t="str">
            <v>E.EM.I.205</v>
          </cell>
        </row>
        <row r="112">
          <cell r="AE112" t="str">
            <v>EMISSÁRIO DN 500</v>
          </cell>
          <cell r="AI112" t="str">
            <v>E.EM.I.206</v>
          </cell>
        </row>
        <row r="113">
          <cell r="AE113" t="str">
            <v>EMISSÁRIO DN 550</v>
          </cell>
          <cell r="AI113" t="str">
            <v>E.EM.I.207</v>
          </cell>
        </row>
        <row r="114">
          <cell r="AE114" t="str">
            <v>EMISSÁRIO DN 600</v>
          </cell>
          <cell r="AI114" t="str">
            <v>E.EM.I.208</v>
          </cell>
        </row>
        <row r="115">
          <cell r="AE115" t="str">
            <v>EMISSÁRIO DN 650</v>
          </cell>
          <cell r="AI115" t="str">
            <v>E.EM.I.209</v>
          </cell>
        </row>
        <row r="116">
          <cell r="AE116" t="str">
            <v>EMISSÁRIO DN 700</v>
          </cell>
          <cell r="AI116" t="str">
            <v>E.EM.I.210</v>
          </cell>
        </row>
        <row r="117">
          <cell r="AE117" t="str">
            <v>EMISSÁRIO DN 750</v>
          </cell>
          <cell r="AI117" t="str">
            <v>E.EM.I.211</v>
          </cell>
        </row>
        <row r="118">
          <cell r="AE118" t="str">
            <v>EMISSÁRIO DN 800</v>
          </cell>
          <cell r="AI118" t="str">
            <v>E.EM.I.212</v>
          </cell>
        </row>
        <row r="119">
          <cell r="AE119" t="str">
            <v>EMISSÁRIO DN 850</v>
          </cell>
          <cell r="AI119" t="str">
            <v>E.EM.I.213</v>
          </cell>
        </row>
        <row r="120">
          <cell r="AE120" t="str">
            <v>EMISSÁRIO DN 900</v>
          </cell>
          <cell r="AI120" t="str">
            <v>E.EM.I.214</v>
          </cell>
        </row>
        <row r="121">
          <cell r="AE121" t="str">
            <v>EMISSÁRIO DN 950</v>
          </cell>
          <cell r="AI121" t="str">
            <v>E.EM.I.215</v>
          </cell>
        </row>
        <row r="122">
          <cell r="AE122" t="str">
            <v>EMISSÁRIO DN 1.000</v>
          </cell>
          <cell r="AI122" t="str">
            <v>E.EM.I.216</v>
          </cell>
        </row>
        <row r="123">
          <cell r="AE123" t="str">
            <v>EMISSÁRIO DN 1.100</v>
          </cell>
          <cell r="AI123" t="str">
            <v>E.EM.I.217</v>
          </cell>
        </row>
        <row r="124">
          <cell r="AE124" t="str">
            <v>EMISSÁRIO DN 1.200</v>
          </cell>
          <cell r="AI124" t="str">
            <v>E.EM.I.218</v>
          </cell>
        </row>
        <row r="125">
          <cell r="AE125" t="str">
            <v>EMISSÁRIO DN 1.300</v>
          </cell>
          <cell r="AI125" t="str">
            <v>E.EM.I.219</v>
          </cell>
        </row>
        <row r="126">
          <cell r="AE126" t="str">
            <v>EMISSÁRIO DN 1.400</v>
          </cell>
          <cell r="AI126" t="str">
            <v>E.EM.I.220</v>
          </cell>
        </row>
        <row r="127">
          <cell r="AE127" t="str">
            <v>INTERCEPTOR EXISTENTE</v>
          </cell>
          <cell r="AI127" t="str">
            <v>E.IN.M.001</v>
          </cell>
        </row>
        <row r="128">
          <cell r="AE128" t="str">
            <v>COLETOR TRONCO EXISTENTE</v>
          </cell>
          <cell r="AI128" t="str">
            <v>E.CT.M.002</v>
          </cell>
        </row>
        <row r="129">
          <cell r="AE129" t="str">
            <v>EMISSÁRIO EXISTENTE</v>
          </cell>
          <cell r="AI129" t="str">
            <v>E.EM.M.003</v>
          </cell>
        </row>
        <row r="130">
          <cell r="AE130" t="str">
            <v>LIGAÇÃO DOMICILIAR</v>
          </cell>
          <cell r="AI130" t="str">
            <v>E.LE.A.001</v>
          </cell>
        </row>
        <row r="131">
          <cell r="AE131" t="str">
            <v>LIGAÇÃO DOMICILIAR</v>
          </cell>
          <cell r="AI131" t="str">
            <v>E.LE.M.001</v>
          </cell>
        </row>
        <row r="132">
          <cell r="AE132" t="str">
            <v>LINHA DE RECALQUE EXISTENTE</v>
          </cell>
          <cell r="AI132" t="str">
            <v>E.LR.M.001</v>
          </cell>
        </row>
        <row r="133">
          <cell r="AE133" t="str">
            <v>REDE COLETORA DN 100</v>
          </cell>
          <cell r="AI133" t="str">
            <v>E.RC.A.001</v>
          </cell>
        </row>
        <row r="134">
          <cell r="AE134" t="str">
            <v>REDE COLETORA DN 150</v>
          </cell>
          <cell r="AI134" t="str">
            <v>E.RC.A.002</v>
          </cell>
        </row>
        <row r="135">
          <cell r="AE135" t="str">
            <v>REDE COLETORA DN 200</v>
          </cell>
          <cell r="AI135" t="str">
            <v>E.RC.A.003</v>
          </cell>
        </row>
        <row r="136">
          <cell r="AE136" t="str">
            <v>REDE COLETORA DN 250</v>
          </cell>
          <cell r="AI136" t="str">
            <v>E.RC.A.004</v>
          </cell>
        </row>
        <row r="137">
          <cell r="AE137" t="str">
            <v>REDE COLETORA DN 300</v>
          </cell>
          <cell r="AI137" t="str">
            <v>E.RC.A.005</v>
          </cell>
        </row>
        <row r="138">
          <cell r="AE138" t="str">
            <v>REDE COLETORA - CV</v>
          </cell>
          <cell r="AI138" t="str">
            <v>E.RC.A.006</v>
          </cell>
        </row>
        <row r="139">
          <cell r="AE139" t="str">
            <v>REDE COLETORA EXISTENTE</v>
          </cell>
          <cell r="AI139" t="str">
            <v>E.RC.M.001</v>
          </cell>
        </row>
        <row r="140">
          <cell r="AE140" t="str">
            <v>MELHORIA/ADEQUAÇÃO SEDE</v>
          </cell>
          <cell r="AI140" t="str">
            <v>D.ED.M.001</v>
          </cell>
        </row>
        <row r="141">
          <cell r="AE141" t="str">
            <v>MELHORIA/ADEQUAÇÃO LOJA</v>
          </cell>
          <cell r="AI141" t="str">
            <v>D.ED.M.002</v>
          </cell>
        </row>
        <row r="142">
          <cell r="AE142" t="str">
            <v>MELHORIA/ADEQUAÇÃO CCO</v>
          </cell>
          <cell r="AI142" t="str">
            <v>D.ED.M.003</v>
          </cell>
        </row>
        <row r="143">
          <cell r="AE143" t="str">
            <v>MELHORIA/ADEQUAÇÃO TSNTRAL DE SERVIÇOS</v>
          </cell>
          <cell r="AI143" t="str">
            <v>D.ED.M.004</v>
          </cell>
        </row>
        <row r="144">
          <cell r="AE144" t="str">
            <v>MELHORIA/ADEQUAÇÃO ALMOXARIFADO</v>
          </cell>
          <cell r="AI144" t="str">
            <v>D.ED.M.005</v>
          </cell>
        </row>
        <row r="145">
          <cell r="AE145" t="str">
            <v>CONTSSSÃO NOVA</v>
          </cell>
          <cell r="AI145" t="str">
            <v>D.OT.I.001</v>
          </cell>
        </row>
        <row r="146">
          <cell r="AE146" t="str">
            <v>TECNOL. E INFRA DETECÇÃO E REGUL.DE FRAU</v>
          </cell>
          <cell r="AI146" t="str">
            <v>D.RP.I.005</v>
          </cell>
        </row>
        <row r="147">
          <cell r="AE147" t="str">
            <v>PROGRAMAS SOCIOAMBIENTAIS</v>
          </cell>
          <cell r="AI147" t="str">
            <v>D.OS.I.001</v>
          </cell>
          <cell r="AJ147" t="str">
            <v>U</v>
          </cell>
        </row>
        <row r="148">
          <cell r="AE148" t="str">
            <v>PROGRAMAS SOCIOAMBIENTAIS</v>
          </cell>
          <cell r="AI148" t="str">
            <v>D.OS.M.001</v>
          </cell>
          <cell r="AJ148" t="str">
            <v>U</v>
          </cell>
        </row>
        <row r="149">
          <cell r="AE149" t="str">
            <v>EFICIÊNCIA E GESTÃO DE ENERGIA EM SAA</v>
          </cell>
          <cell r="AI149" t="str">
            <v>D.EF.I.001</v>
          </cell>
        </row>
        <row r="150">
          <cell r="AE150" t="str">
            <v>EFICIÊNCIA E GESTÃO DE ENERGIA EM SES</v>
          </cell>
          <cell r="AI150" t="str">
            <v>D.EF.I.002</v>
          </cell>
        </row>
        <row r="151">
          <cell r="AE151" t="str">
            <v>EFICIÊNCIA E GESTÃO DE ENERGIA EM SAA</v>
          </cell>
          <cell r="AI151" t="str">
            <v>D.EF.M.001</v>
          </cell>
        </row>
        <row r="152">
          <cell r="AE152" t="str">
            <v>EFICIÊNCIA E GESTÃO DE ENERGIA EM SES</v>
          </cell>
          <cell r="AI152" t="str">
            <v>D.EF.M.002</v>
          </cell>
        </row>
        <row r="153">
          <cell r="AE153" t="str">
            <v>TECNOL. E INFRA PARA GESTÃO DE PRESSÃO</v>
          </cell>
          <cell r="AI153" t="str">
            <v>D.RP.I.001</v>
          </cell>
        </row>
        <row r="154">
          <cell r="AE154" t="str">
            <v>TECNOL. E INFRA P/ REDUÇÃO DE VAZAMENTOS</v>
          </cell>
          <cell r="AI154" t="str">
            <v>D.RP.I.002</v>
          </cell>
        </row>
        <row r="155">
          <cell r="AE155" t="str">
            <v>TECNOL. E INFRA P/ MACROMEDIÇÃO DE VAZÃO</v>
          </cell>
          <cell r="AI155" t="str">
            <v>D.RP.I.003</v>
          </cell>
        </row>
        <row r="156">
          <cell r="AE156" t="str">
            <v>TECNOL. E INFRA PARA GESTÃO DE MICROMEDI</v>
          </cell>
          <cell r="AI156" t="str">
            <v>D.RP.I.004</v>
          </cell>
        </row>
        <row r="157">
          <cell r="AE157" t="str">
            <v>TECNOL. E INFRA DETECÇÃO E REGUL.DE FRAU</v>
          </cell>
          <cell r="AI157" t="str">
            <v>D.RP.I.005</v>
          </cell>
        </row>
        <row r="158">
          <cell r="AE158" t="str">
            <v>TEC E INFRA P/ AMPL. E MELH. DE REDE DE</v>
          </cell>
          <cell r="AI158" t="str">
            <v>D.RP.I.006</v>
          </cell>
        </row>
        <row r="159">
          <cell r="AE159" t="str">
            <v>ADUTORA DN 75</v>
          </cell>
          <cell r="AI159" t="str">
            <v>A.AD.A.001</v>
          </cell>
          <cell r="AJ159" t="str">
            <v>A.AD.A.75</v>
          </cell>
        </row>
        <row r="160">
          <cell r="AE160" t="str">
            <v>ADUTORA DN 100</v>
          </cell>
          <cell r="AI160" t="str">
            <v>A.AD.A.002</v>
          </cell>
          <cell r="AJ160" t="str">
            <v>A.AD.A.100</v>
          </cell>
        </row>
        <row r="161">
          <cell r="AE161" t="str">
            <v>ADUTORA DN 125</v>
          </cell>
          <cell r="AI161" t="str">
            <v>A.AD.A.003</v>
          </cell>
          <cell r="AJ161" t="str">
            <v>A.AD.A.125</v>
          </cell>
        </row>
        <row r="162">
          <cell r="AE162" t="str">
            <v>ADUTORA DN 150</v>
          </cell>
          <cell r="AI162" t="str">
            <v>A.AD.A.004</v>
          </cell>
          <cell r="AJ162" t="str">
            <v>A.AD.A.150</v>
          </cell>
        </row>
        <row r="163">
          <cell r="AE163" t="str">
            <v>ADUTORA DN 200</v>
          </cell>
          <cell r="AI163" t="str">
            <v>A.AD.A.005</v>
          </cell>
          <cell r="AJ163" t="str">
            <v>A.AD.A.200</v>
          </cell>
        </row>
        <row r="164">
          <cell r="AE164" t="str">
            <v>ADUTORA DN 250</v>
          </cell>
          <cell r="AI164" t="str">
            <v>A.AD.A.006</v>
          </cell>
          <cell r="AJ164" t="str">
            <v>A.AD.A.250</v>
          </cell>
        </row>
        <row r="165">
          <cell r="AE165" t="str">
            <v>ADUTORA DN 300</v>
          </cell>
          <cell r="AI165" t="str">
            <v>A.AD.A.007</v>
          </cell>
          <cell r="AJ165" t="str">
            <v>A.AD.A.300</v>
          </cell>
        </row>
        <row r="166">
          <cell r="AE166" t="str">
            <v>ADUTORA DN 350</v>
          </cell>
          <cell r="AI166" t="str">
            <v>A.AD.A.008</v>
          </cell>
          <cell r="AJ166" t="str">
            <v>A.AD.A.350</v>
          </cell>
        </row>
        <row r="167">
          <cell r="AE167" t="str">
            <v>ADUTORA DN 400</v>
          </cell>
          <cell r="AI167" t="str">
            <v>A.AD.A.009</v>
          </cell>
          <cell r="AJ167" t="str">
            <v>A.AD.A.400</v>
          </cell>
        </row>
        <row r="168">
          <cell r="AE168" t="str">
            <v>ADUTORA DN 450</v>
          </cell>
          <cell r="AI168" t="str">
            <v>A.AD.A.010</v>
          </cell>
          <cell r="AJ168" t="str">
            <v>A.AD.A.450</v>
          </cell>
        </row>
        <row r="169">
          <cell r="AE169" t="str">
            <v>ADUTORA DN 500</v>
          </cell>
          <cell r="AI169" t="str">
            <v>A.AD.A.011</v>
          </cell>
          <cell r="AJ169" t="str">
            <v>A.AD.A.500</v>
          </cell>
        </row>
        <row r="170">
          <cell r="AE170" t="str">
            <v>ADUTORA DN 600</v>
          </cell>
          <cell r="AI170" t="str">
            <v>A.AD.A.012</v>
          </cell>
          <cell r="AJ170" t="str">
            <v>A.AD.A.600</v>
          </cell>
        </row>
        <row r="171">
          <cell r="AE171" t="str">
            <v>ADUTORA DN 700</v>
          </cell>
          <cell r="AI171" t="str">
            <v>A.AD.A.013</v>
          </cell>
          <cell r="AJ171" t="str">
            <v>A.AD.A.700</v>
          </cell>
        </row>
        <row r="172">
          <cell r="AE172" t="str">
            <v>ADUTORA DN 800</v>
          </cell>
          <cell r="AI172" t="str">
            <v>A.AD.A.014</v>
          </cell>
          <cell r="AJ172" t="str">
            <v>A.AD.A.800</v>
          </cell>
        </row>
        <row r="173">
          <cell r="AE173" t="str">
            <v>ADUTORA DN 1.000</v>
          </cell>
          <cell r="AI173" t="str">
            <v>A.AD.A.015</v>
          </cell>
          <cell r="AJ173" t="str">
            <v>A.AD.A.1000</v>
          </cell>
        </row>
        <row r="174">
          <cell r="AE174" t="str">
            <v>ADUTORA DN 75</v>
          </cell>
          <cell r="AI174" t="str">
            <v>A.AD.I.001</v>
          </cell>
          <cell r="AJ174" t="str">
            <v>A.AD.I.75</v>
          </cell>
        </row>
        <row r="175">
          <cell r="AE175" t="str">
            <v>ADUTORA DN 100</v>
          </cell>
          <cell r="AI175" t="str">
            <v>A.AD.I.002</v>
          </cell>
          <cell r="AJ175" t="str">
            <v>A.AD.I.100</v>
          </cell>
        </row>
        <row r="176">
          <cell r="AE176" t="str">
            <v>ADUTORA DN 125</v>
          </cell>
          <cell r="AI176" t="str">
            <v>A.AD.I.003</v>
          </cell>
          <cell r="AJ176" t="str">
            <v>A.AD.I.125</v>
          </cell>
        </row>
        <row r="177">
          <cell r="AE177" t="str">
            <v>ADUTORA DN 150</v>
          </cell>
          <cell r="AI177" t="str">
            <v>A.AD.I.004</v>
          </cell>
          <cell r="AJ177" t="str">
            <v>A.AD.I.150</v>
          </cell>
        </row>
        <row r="178">
          <cell r="AE178" t="str">
            <v>ADUTORA DN 200</v>
          </cell>
          <cell r="AI178" t="str">
            <v>A.AD.I.005</v>
          </cell>
          <cell r="AJ178" t="str">
            <v>A.AD.I.200</v>
          </cell>
        </row>
        <row r="179">
          <cell r="AE179" t="str">
            <v>ADUTORA DN 250</v>
          </cell>
          <cell r="AI179" t="str">
            <v>A.AD.I.006</v>
          </cell>
          <cell r="AJ179" t="str">
            <v>A.AD.I.250</v>
          </cell>
        </row>
        <row r="180">
          <cell r="AE180" t="str">
            <v>ADUTORA DN 300</v>
          </cell>
          <cell r="AI180" t="str">
            <v>A.AD.I.007</v>
          </cell>
          <cell r="AJ180" t="str">
            <v>A.AD.I.300</v>
          </cell>
        </row>
        <row r="181">
          <cell r="AE181" t="str">
            <v>ADUTORA DN 350</v>
          </cell>
          <cell r="AI181" t="str">
            <v>A.AD.I.008</v>
          </cell>
          <cell r="AJ181" t="str">
            <v>A.AD.I.350</v>
          </cell>
        </row>
        <row r="182">
          <cell r="AE182" t="str">
            <v>ADUTORA DN 400</v>
          </cell>
          <cell r="AI182" t="str">
            <v>A.AD.I.009</v>
          </cell>
          <cell r="AJ182" t="str">
            <v>A.AD.I.400</v>
          </cell>
        </row>
        <row r="183">
          <cell r="AE183" t="str">
            <v>ADUTORA DN 450</v>
          </cell>
          <cell r="AI183" t="str">
            <v>A.AD.I.010</v>
          </cell>
          <cell r="AJ183" t="str">
            <v>A.AD.I.450</v>
          </cell>
        </row>
        <row r="184">
          <cell r="AE184" t="str">
            <v>ADUTORA DN 500</v>
          </cell>
          <cell r="AI184" t="str">
            <v>A.AD.I.011</v>
          </cell>
          <cell r="AJ184" t="str">
            <v>A.AD.I.500</v>
          </cell>
        </row>
        <row r="185">
          <cell r="AE185" t="str">
            <v>ADUTORA DN 600</v>
          </cell>
          <cell r="AI185" t="str">
            <v>A.AD.I.012</v>
          </cell>
          <cell r="AJ185" t="str">
            <v>A.AD.I.600</v>
          </cell>
        </row>
        <row r="186">
          <cell r="AE186" t="str">
            <v>ADUTORA DN 700</v>
          </cell>
          <cell r="AI186" t="str">
            <v>A.AD.I.013</v>
          </cell>
          <cell r="AJ186" t="str">
            <v>A.AD.I.700</v>
          </cell>
        </row>
        <row r="187">
          <cell r="AE187" t="str">
            <v>ADUTORA DN 800</v>
          </cell>
          <cell r="AI187" t="str">
            <v>A.AD.I.014</v>
          </cell>
          <cell r="AJ187" t="str">
            <v>A.AD.I.800</v>
          </cell>
        </row>
        <row r="188">
          <cell r="AE188" t="str">
            <v>ADUTORA DN 1.000</v>
          </cell>
          <cell r="AI188" t="str">
            <v>A.AD.I.015</v>
          </cell>
          <cell r="AJ188" t="str">
            <v>A.AD.I.1000</v>
          </cell>
        </row>
        <row r="189">
          <cell r="AE189" t="str">
            <v>RECUPERA/ADEQUAÇÃO ESTRUT. SIST. ADUÇÃO</v>
          </cell>
          <cell r="AI189" t="str">
            <v>A.AD.M.001</v>
          </cell>
          <cell r="AJ189" t="str">
            <v>A.AD.M.</v>
          </cell>
        </row>
        <row r="190">
          <cell r="AE190" t="str">
            <v>ESTAÇÃO DE TRATAMENTO DE ÁGUA Q=10L/S</v>
          </cell>
          <cell r="AI190" t="str">
            <v>A.TA.A.001</v>
          </cell>
          <cell r="AJ190" t="str">
            <v>A.TA.A.</v>
          </cell>
        </row>
        <row r="191">
          <cell r="AE191" t="str">
            <v>ESTAÇÃO DE TRATAMENTO DE ÁGUA Q=20L/S</v>
          </cell>
          <cell r="AI191" t="str">
            <v>A.TA.A.002</v>
          </cell>
          <cell r="AJ191" t="str">
            <v>A.TA.A.</v>
          </cell>
        </row>
        <row r="192">
          <cell r="AE192" t="str">
            <v>ESTAÇÃO DE TRATAMENTO DE ÁGUA Q=30L/S</v>
          </cell>
          <cell r="AI192" t="str">
            <v>A.TA.A.003</v>
          </cell>
          <cell r="AJ192" t="str">
            <v>A.TA.A.</v>
          </cell>
        </row>
        <row r="193">
          <cell r="AE193" t="str">
            <v>ESTAÇÃO DE TRATAMENTO DE ÁGUA Q=40L/S</v>
          </cell>
          <cell r="AI193" t="str">
            <v>A.TA.A.004</v>
          </cell>
          <cell r="AJ193" t="str">
            <v>A.TA.A.</v>
          </cell>
        </row>
        <row r="194">
          <cell r="AE194" t="str">
            <v>ESTAÇÃO DE TRATAMENTO DE ÁGUA Q=50L/S</v>
          </cell>
          <cell r="AI194" t="str">
            <v>A.TA.A.005</v>
          </cell>
          <cell r="AJ194" t="str">
            <v>A.TA.A.</v>
          </cell>
        </row>
        <row r="195">
          <cell r="AE195" t="str">
            <v>ESTAÇÃO DE TRATAMENTO DE ÁGUA Q=60L/S</v>
          </cell>
          <cell r="AI195" t="str">
            <v>A.TA.A.006</v>
          </cell>
          <cell r="AJ195" t="str">
            <v>A.TA.A.</v>
          </cell>
        </row>
        <row r="196">
          <cell r="AE196" t="str">
            <v>ESTAÇÃO DE TRATAMENTO DE ÁGUA Q=70L/S</v>
          </cell>
          <cell r="AI196" t="str">
            <v>A.TA.A.007</v>
          </cell>
          <cell r="AJ196" t="str">
            <v>A.TA.A.</v>
          </cell>
        </row>
        <row r="197">
          <cell r="AE197" t="str">
            <v>ESTAÇÃO DE TRATAMENTO DE ÁGUA Q=80L/S</v>
          </cell>
          <cell r="AI197" t="str">
            <v>A.TA.A.008</v>
          </cell>
          <cell r="AJ197" t="str">
            <v>A.TA.A.</v>
          </cell>
        </row>
        <row r="198">
          <cell r="AE198" t="str">
            <v>ESTAÇÃO DE TRATAMENTO DE ÁGUA Q=90L/S</v>
          </cell>
          <cell r="AI198" t="str">
            <v>A.TA.A.009</v>
          </cell>
          <cell r="AJ198" t="str">
            <v>A.TA.A.</v>
          </cell>
        </row>
        <row r="199">
          <cell r="AE199" t="str">
            <v>ESTAÇÃO DE TRATAMENTO DE ÁGUA Q=100L/S</v>
          </cell>
          <cell r="AI199" t="str">
            <v>A.TA.A.010</v>
          </cell>
          <cell r="AJ199" t="str">
            <v>A.TA.A.</v>
          </cell>
        </row>
        <row r="200">
          <cell r="AE200" t="str">
            <v>ESTAÇÃO DE TRATAMENTO DE ÁGUA Q=110L/S</v>
          </cell>
          <cell r="AI200" t="str">
            <v>A.TA.A.011</v>
          </cell>
          <cell r="AJ200" t="str">
            <v>A.TA.A.</v>
          </cell>
        </row>
        <row r="201">
          <cell r="AE201" t="str">
            <v>ESTAÇÃO DE TRATAMENTO DE ÁGUA Q=120L/S</v>
          </cell>
          <cell r="AI201" t="str">
            <v>A.TA.A.012</v>
          </cell>
          <cell r="AJ201" t="str">
            <v>A.TA.A.</v>
          </cell>
        </row>
        <row r="202">
          <cell r="AE202" t="str">
            <v>ESTAÇÃO DE TRATAMENTO DE ÁGUA Q=130L/S</v>
          </cell>
          <cell r="AI202" t="str">
            <v>A.TA.A.013</v>
          </cell>
          <cell r="AJ202" t="str">
            <v>A.TA.A.</v>
          </cell>
        </row>
        <row r="203">
          <cell r="AE203" t="str">
            <v>ESTAÇÃO DE TRATAMENTO DE ÁGUA Q=140L/S</v>
          </cell>
          <cell r="AI203" t="str">
            <v>A.TA.A.014</v>
          </cell>
          <cell r="AJ203" t="str">
            <v>A.TA.A.</v>
          </cell>
        </row>
        <row r="204">
          <cell r="AE204" t="str">
            <v>ESTAÇÃO DE TRATAMENTO DE ÁGUA Q=150L/S</v>
          </cell>
          <cell r="AI204" t="str">
            <v>A.TA.A.015</v>
          </cell>
          <cell r="AJ204" t="str">
            <v>A.TA.A.</v>
          </cell>
        </row>
        <row r="205">
          <cell r="AE205" t="str">
            <v>ESTAÇÃO DE TRATAMENTO DE ÁGUA Q=160L/S</v>
          </cell>
          <cell r="AI205" t="str">
            <v>A.TA.A.016</v>
          </cell>
          <cell r="AJ205" t="str">
            <v>A.TA.A.</v>
          </cell>
        </row>
        <row r="206">
          <cell r="AE206" t="str">
            <v>ESTAÇÃO DE TRATAMENTO DE ÁGUA Q=170L/S</v>
          </cell>
          <cell r="AI206" t="str">
            <v>A.TA.A.017</v>
          </cell>
          <cell r="AJ206" t="str">
            <v>A.TA.A.</v>
          </cell>
        </row>
        <row r="207">
          <cell r="AE207" t="str">
            <v>ESTAÇÃO DE TRATAMENTO DE ÁGUA Q=180L/S</v>
          </cell>
          <cell r="AI207" t="str">
            <v>A.TA.A.018</v>
          </cell>
          <cell r="AJ207" t="str">
            <v>A.TA.A.</v>
          </cell>
        </row>
        <row r="208">
          <cell r="AE208" t="str">
            <v>ESTAÇÃO DE TRATAMENTO DE ÁGUA Q=190L/S</v>
          </cell>
          <cell r="AI208" t="str">
            <v>A.TA.A.019</v>
          </cell>
          <cell r="AJ208" t="str">
            <v>A.TA.A.</v>
          </cell>
        </row>
        <row r="209">
          <cell r="AE209" t="str">
            <v>ESTAÇÃO DE TRATAMENTO DE ÁGUA Q=200L/S</v>
          </cell>
          <cell r="AI209" t="str">
            <v>A.TA.A.020</v>
          </cell>
          <cell r="AJ209" t="str">
            <v>A.TA.A.</v>
          </cell>
        </row>
        <row r="210">
          <cell r="AE210" t="str">
            <v>ESTAÇÃO DE TRATAMENTO DE ÁGUA Q=220L/S</v>
          </cell>
          <cell r="AI210" t="str">
            <v>A.TA.A.021</v>
          </cell>
          <cell r="AJ210" t="str">
            <v>A.TA.A.</v>
          </cell>
        </row>
        <row r="211">
          <cell r="AE211" t="str">
            <v>ESTAÇÃO DE TRATAMENTO DE ÁGUA Q=240L/S</v>
          </cell>
          <cell r="AI211" t="str">
            <v>A.TA.A.022</v>
          </cell>
          <cell r="AJ211" t="str">
            <v>A.TA.A.</v>
          </cell>
        </row>
        <row r="212">
          <cell r="AE212" t="str">
            <v>ESTAÇÃO DE TRATAMENTO DE ÁGUA Q=260L/S</v>
          </cell>
          <cell r="AI212" t="str">
            <v>A.TA.A.023</v>
          </cell>
          <cell r="AJ212" t="str">
            <v>A.TA.A.</v>
          </cell>
        </row>
        <row r="213">
          <cell r="AE213" t="str">
            <v>ESTAÇÃO DE TRATAMENTO DE ÁGUA Q=280L/S</v>
          </cell>
          <cell r="AI213" t="str">
            <v>A.TA.A.024</v>
          </cell>
          <cell r="AJ213" t="str">
            <v>A.TA.A.</v>
          </cell>
        </row>
        <row r="214">
          <cell r="AE214" t="str">
            <v>ESTAÇÃO DE TRATAMENTO DE ÁGUA Q=300L/S</v>
          </cell>
          <cell r="AI214" t="str">
            <v>A.TA.A.025</v>
          </cell>
          <cell r="AJ214" t="str">
            <v>A.TA.A.</v>
          </cell>
        </row>
        <row r="215">
          <cell r="AE215" t="str">
            <v>ESTAÇÃO DE TRATAMENTO DE ÁGUA Q=350L/S</v>
          </cell>
          <cell r="AI215" t="str">
            <v>A.TA.A.026</v>
          </cell>
          <cell r="AJ215" t="str">
            <v>A.TA.A.</v>
          </cell>
        </row>
        <row r="216">
          <cell r="AE216" t="str">
            <v>ESTAÇÃO DE TRATAMENTO DE ÁGUA Q=400L/S</v>
          </cell>
          <cell r="AI216" t="str">
            <v>A.TA.A.027</v>
          </cell>
          <cell r="AJ216" t="str">
            <v>A.TA.A.</v>
          </cell>
        </row>
        <row r="217">
          <cell r="AE217" t="str">
            <v>ESTAÇÃO DE TRATAMENTO DE ÁGUA Q=450L/S</v>
          </cell>
          <cell r="AI217" t="str">
            <v>A.TA.A.028</v>
          </cell>
          <cell r="AJ217" t="str">
            <v>A.TA.A.</v>
          </cell>
        </row>
        <row r="218">
          <cell r="AE218" t="str">
            <v>ESTAÇÃO DE TRATAMENTO DE ÁGUA Q=500L/S</v>
          </cell>
          <cell r="AI218" t="str">
            <v>A.TA.A.029</v>
          </cell>
          <cell r="AJ218" t="str">
            <v>A.TA.A.</v>
          </cell>
        </row>
        <row r="219">
          <cell r="AE219" t="str">
            <v>ESTAÇÃO DE TRATAMENTO DE ÁGUA Q=600L/S</v>
          </cell>
          <cell r="AI219" t="str">
            <v>A.TA.A.030</v>
          </cell>
          <cell r="AJ219" t="str">
            <v>A.TA.A.</v>
          </cell>
        </row>
        <row r="220">
          <cell r="AE220" t="str">
            <v>ESTAÇÃO DE TRATAMENTO DE ÁGUA Q=700L/S</v>
          </cell>
          <cell r="AI220" t="str">
            <v>A.TA.A.031</v>
          </cell>
          <cell r="AJ220" t="str">
            <v>A.TA.A.</v>
          </cell>
        </row>
        <row r="221">
          <cell r="AE221" t="str">
            <v>ESTAÇÃO DE TRATAMENTO DE ÁGUA Q=800L/S</v>
          </cell>
          <cell r="AI221" t="str">
            <v>A.TA.A.032</v>
          </cell>
          <cell r="AJ221" t="str">
            <v>A.TA.A.</v>
          </cell>
        </row>
        <row r="222">
          <cell r="AE222" t="str">
            <v>ESTAÇÃO DE TRATAMENTO DE ÁGUA Q=10L/S</v>
          </cell>
          <cell r="AI222" t="str">
            <v>A.TA.I.001</v>
          </cell>
          <cell r="AJ222" t="str">
            <v>A.TA.I.</v>
          </cell>
        </row>
        <row r="223">
          <cell r="AE223" t="str">
            <v>ESTAÇÃO DE TRATAMENTO DE ÁGUA Q=20L/S</v>
          </cell>
          <cell r="AI223" t="str">
            <v>A.TA.I.002</v>
          </cell>
          <cell r="AJ223" t="str">
            <v>A.TA.I.</v>
          </cell>
        </row>
        <row r="224">
          <cell r="AE224" t="str">
            <v>ESTAÇÃO DE TRATAMENTO DE ÁGUA Q=30L/S</v>
          </cell>
          <cell r="AI224" t="str">
            <v>A.TA.I.003</v>
          </cell>
          <cell r="AJ224" t="str">
            <v>A.TA.I.</v>
          </cell>
        </row>
        <row r="225">
          <cell r="AE225" t="str">
            <v>ESTAÇÃO DE TRATAMENTO DE ÁGUA Q=40L/S</v>
          </cell>
          <cell r="AI225" t="str">
            <v>A.TA.I.004</v>
          </cell>
          <cell r="AJ225" t="str">
            <v>A.TA.I.</v>
          </cell>
        </row>
        <row r="226">
          <cell r="AE226" t="str">
            <v>ESTAÇÃO DE TRATAMENTO DE ÁGUA Q=50L/S</v>
          </cell>
          <cell r="AI226" t="str">
            <v>A.TA.I.005</v>
          </cell>
          <cell r="AJ226" t="str">
            <v>A.TA.I.</v>
          </cell>
        </row>
        <row r="227">
          <cell r="AE227" t="str">
            <v>ESTAÇÃO DE TRATAMENTO DE ÁGUA Q=60L/S</v>
          </cell>
          <cell r="AI227" t="str">
            <v>A.TA.I.006</v>
          </cell>
          <cell r="AJ227" t="str">
            <v>A.TA.I.</v>
          </cell>
        </row>
        <row r="228">
          <cell r="AE228" t="str">
            <v>ESTAÇÃO DE TRATAMENTO DE ÁGUA Q=70L/S</v>
          </cell>
          <cell r="AI228" t="str">
            <v>A.TA.I.007</v>
          </cell>
          <cell r="AJ228" t="str">
            <v>A.TA.I.</v>
          </cell>
        </row>
        <row r="229">
          <cell r="AE229" t="str">
            <v>ESTAÇÃO DE TRATAMENTO DE ÁGUA Q=80L/S</v>
          </cell>
          <cell r="AI229" t="str">
            <v>A.TA.I.008</v>
          </cell>
          <cell r="AJ229" t="str">
            <v>A.TA.I.</v>
          </cell>
        </row>
        <row r="230">
          <cell r="AE230" t="str">
            <v>ESTAÇÃO DE TRATAMENTO DE ÁGUA Q=90L/S</v>
          </cell>
          <cell r="AI230" t="str">
            <v>A.TA.I.009</v>
          </cell>
          <cell r="AJ230" t="str">
            <v>A.TA.I.</v>
          </cell>
        </row>
        <row r="231">
          <cell r="AE231" t="str">
            <v>ESTAÇÃO DE TRATAMENTO DE ÁGUA Q=100L/S</v>
          </cell>
          <cell r="AI231" t="str">
            <v>A.TA.I.010</v>
          </cell>
          <cell r="AJ231" t="str">
            <v>A.TA.I.</v>
          </cell>
        </row>
        <row r="232">
          <cell r="AE232" t="str">
            <v>ESTAÇÃO DE TRATAMENTO DE ÁGUA Q=110L/S</v>
          </cell>
          <cell r="AI232" t="str">
            <v>A.TA.I.011</v>
          </cell>
          <cell r="AJ232" t="str">
            <v>A.TA.I.</v>
          </cell>
        </row>
        <row r="233">
          <cell r="AE233" t="str">
            <v>ESTAÇÃO DE TRATAMENTO DE ÁGUA Q=120L/S</v>
          </cell>
          <cell r="AI233" t="str">
            <v>A.TA.I.012</v>
          </cell>
          <cell r="AJ233" t="str">
            <v>A.TA.I.</v>
          </cell>
        </row>
        <row r="234">
          <cell r="AE234" t="str">
            <v>ESTAÇÃO DE TRATAMENTO DE ÁGUA Q=130L/S</v>
          </cell>
          <cell r="AI234" t="str">
            <v>A.TA.I.013</v>
          </cell>
          <cell r="AJ234" t="str">
            <v>A.TA.I.</v>
          </cell>
        </row>
        <row r="235">
          <cell r="AE235" t="str">
            <v>ESTAÇÃO DE TRATAMENTO DE ÁGUA Q=140L/S</v>
          </cell>
          <cell r="AI235" t="str">
            <v>A.TA.I.014</v>
          </cell>
          <cell r="AJ235" t="str">
            <v>A.TA.I.</v>
          </cell>
        </row>
        <row r="236">
          <cell r="AE236" t="str">
            <v>ESTAÇÃO DE TRATAMENTO DE ÁGUA Q=150L/S</v>
          </cell>
          <cell r="AI236" t="str">
            <v>A.TA.I.015</v>
          </cell>
          <cell r="AJ236" t="str">
            <v>A.TA.I.</v>
          </cell>
        </row>
        <row r="237">
          <cell r="AE237" t="str">
            <v>ESTAÇÃO DE TRATAMENTO DE ÁGUA Q=160L/S</v>
          </cell>
          <cell r="AI237" t="str">
            <v>A.TA.I.016</v>
          </cell>
          <cell r="AJ237" t="str">
            <v>A.TA.I.</v>
          </cell>
        </row>
        <row r="238">
          <cell r="AE238" t="str">
            <v>ESTAÇÃO DE TRATAMENTO DE ÁGUA Q=170L/S</v>
          </cell>
          <cell r="AI238" t="str">
            <v>A.TA.I.017</v>
          </cell>
          <cell r="AJ238" t="str">
            <v>A.TA.I.</v>
          </cell>
        </row>
        <row r="239">
          <cell r="AE239" t="str">
            <v>ESTAÇÃO DE TRATAMENTO DE ÁGUA Q=180L/S</v>
          </cell>
          <cell r="AI239" t="str">
            <v>A.TA.I.018</v>
          </cell>
          <cell r="AJ239" t="str">
            <v>A.TA.I.</v>
          </cell>
        </row>
        <row r="240">
          <cell r="AE240" t="str">
            <v>ESTAÇÃO DE TRATAMENTO DE ÁGUA Q=190L/S</v>
          </cell>
          <cell r="AI240" t="str">
            <v>A.TA.I.019</v>
          </cell>
          <cell r="AJ240" t="str">
            <v>A.TA.I.</v>
          </cell>
        </row>
        <row r="241">
          <cell r="AE241" t="str">
            <v>ESTAÇÃO DE TRATAMENTO DE ÁGUA Q=200L/S</v>
          </cell>
          <cell r="AI241" t="str">
            <v>A.TA.I.020</v>
          </cell>
          <cell r="AJ241" t="str">
            <v>A.TA.I.</v>
          </cell>
        </row>
        <row r="242">
          <cell r="AE242" t="str">
            <v>ESTAÇÃO DE TRATAMENTO DE ÁGUA Q=220L/S</v>
          </cell>
          <cell r="AI242" t="str">
            <v>A.TA.I.021</v>
          </cell>
          <cell r="AJ242" t="str">
            <v>A.TA.I.</v>
          </cell>
        </row>
        <row r="243">
          <cell r="AE243" t="str">
            <v>ESTAÇÃO DE TRATAMENTO DE ÁGUA Q=240L/S</v>
          </cell>
          <cell r="AI243" t="str">
            <v>A.TA.I.022</v>
          </cell>
          <cell r="AJ243" t="str">
            <v>A.TA.I.</v>
          </cell>
        </row>
        <row r="244">
          <cell r="AE244" t="str">
            <v>ESTAÇÃO DE TRATAMENTO DE ÁGUA Q=260L/S</v>
          </cell>
          <cell r="AI244" t="str">
            <v>A.TA.I.023</v>
          </cell>
          <cell r="AJ244" t="str">
            <v>A.TA.I.</v>
          </cell>
        </row>
        <row r="245">
          <cell r="AE245" t="str">
            <v>ESTAÇÃO DE TRATAMENTO DE ÁGUA Q=280L/S</v>
          </cell>
          <cell r="AI245" t="str">
            <v>A.TA.I.024</v>
          </cell>
          <cell r="AJ245" t="str">
            <v>A.TA.I.</v>
          </cell>
        </row>
        <row r="246">
          <cell r="AE246" t="str">
            <v>ESTAÇÃO DE TRATAMENTO DE ÁGUA Q=300L/S</v>
          </cell>
          <cell r="AI246" t="str">
            <v>A.TA.I.025</v>
          </cell>
          <cell r="AJ246" t="str">
            <v>A.TA.I.</v>
          </cell>
        </row>
        <row r="247">
          <cell r="AE247" t="str">
            <v>ESTAÇÃO DE TRATAMENTO DE ÁGUA Q=350L/S</v>
          </cell>
          <cell r="AI247" t="str">
            <v>A.TA.I.026</v>
          </cell>
          <cell r="AJ247" t="str">
            <v>A.TA.I.</v>
          </cell>
        </row>
        <row r="248">
          <cell r="AE248" t="str">
            <v>ESTAÇÃO DE TRATAMENTO DE ÁGUA Q=400L/S</v>
          </cell>
          <cell r="AI248" t="str">
            <v>A.TA.I.027</v>
          </cell>
          <cell r="AJ248" t="str">
            <v>A.TA.I.</v>
          </cell>
        </row>
        <row r="249">
          <cell r="AE249" t="str">
            <v>ESTAÇÃO DE TRATAMENTO DE ÁGUA Q=450L/S</v>
          </cell>
          <cell r="AI249" t="str">
            <v>A.TA.I.028</v>
          </cell>
          <cell r="AJ249" t="str">
            <v>A.TA.I.</v>
          </cell>
        </row>
        <row r="250">
          <cell r="AE250" t="str">
            <v>ESTAÇÃO DE TRATAMENTO DE ÁGUA Q=500L/S</v>
          </cell>
          <cell r="AI250" t="str">
            <v>A.TA.I.029</v>
          </cell>
          <cell r="AJ250" t="str">
            <v>A.TA.I.</v>
          </cell>
        </row>
        <row r="251">
          <cell r="AE251" t="str">
            <v>ESTAÇÃO DE TRATAMENTO DE ÁGUA Q=600L/S</v>
          </cell>
          <cell r="AI251" t="str">
            <v>A.TA.I.030</v>
          </cell>
          <cell r="AJ251" t="str">
            <v>A.TA.I.</v>
          </cell>
        </row>
        <row r="252">
          <cell r="AE252" t="str">
            <v>ESTAÇÃO DE TRATAMENTO DE ÁGUA Q=700L/S</v>
          </cell>
          <cell r="AI252" t="str">
            <v>A.TA.I.031</v>
          </cell>
          <cell r="AJ252" t="str">
            <v>A.TA.I.</v>
          </cell>
        </row>
        <row r="253">
          <cell r="AE253" t="str">
            <v>ESTAÇÃO DE TRATAMENTO DE ÁGUA Q=800L/S</v>
          </cell>
          <cell r="AI253" t="str">
            <v>A.TA.I.032</v>
          </cell>
          <cell r="AJ253" t="str">
            <v>A.TA.I.</v>
          </cell>
        </row>
        <row r="254">
          <cell r="AE254" t="str">
            <v>RECUPERA/ADEQUAÇÃO ESTRUT. ETA</v>
          </cell>
          <cell r="AI254" t="str">
            <v>A.TA.M.001</v>
          </cell>
          <cell r="AJ254" t="str">
            <v>A.TA.M.</v>
          </cell>
        </row>
        <row r="255">
          <cell r="AE255" t="str">
            <v>LIGAÇÃO DOMICILIAR</v>
          </cell>
          <cell r="AI255" t="str">
            <v>A.LA.I.001</v>
          </cell>
          <cell r="AJ255" t="str">
            <v>A.LA.I.</v>
          </cell>
        </row>
        <row r="256">
          <cell r="AE256" t="str">
            <v>POÇO Q=0M3/H - Q=24M3/H</v>
          </cell>
          <cell r="AI256" t="str">
            <v>A.PR.A.001</v>
          </cell>
          <cell r="AJ256" t="str">
            <v>A.PR.A.</v>
          </cell>
        </row>
        <row r="257">
          <cell r="AE257" t="str">
            <v>POÇO Q=25M3/H - Q=49M3/H</v>
          </cell>
          <cell r="AI257" t="str">
            <v>A.PR.A.002</v>
          </cell>
          <cell r="AJ257" t="str">
            <v>A.PR.A.</v>
          </cell>
        </row>
        <row r="258">
          <cell r="AE258" t="str">
            <v>POÇO Q=50M3/H - Q=74M3/H</v>
          </cell>
          <cell r="AI258" t="str">
            <v>A.PR.A.003</v>
          </cell>
          <cell r="AJ258" t="str">
            <v>A.PR.A.</v>
          </cell>
        </row>
        <row r="259">
          <cell r="AE259" t="str">
            <v>POÇO Q=75M3/H - Q=99M3/H</v>
          </cell>
          <cell r="AI259" t="str">
            <v>A.PR.A.004</v>
          </cell>
          <cell r="AJ259" t="str">
            <v>A.PR.A.</v>
          </cell>
        </row>
        <row r="260">
          <cell r="AE260" t="str">
            <v>POÇO Q=100M3/H - Q=124M3/H</v>
          </cell>
          <cell r="AI260" t="str">
            <v>A.PR.A.005</v>
          </cell>
          <cell r="AJ260" t="str">
            <v>A.PR.A.</v>
          </cell>
        </row>
        <row r="261">
          <cell r="AE261" t="str">
            <v>POÇO Q=125M3/H - Q=149M3/H</v>
          </cell>
          <cell r="AI261" t="str">
            <v>A.PR.A.006</v>
          </cell>
          <cell r="AJ261" t="str">
            <v>A.PR.A.</v>
          </cell>
        </row>
        <row r="262">
          <cell r="AE262" t="str">
            <v>POÇO Q=150M3/H - Q=174M3/H</v>
          </cell>
          <cell r="AI262" t="str">
            <v>A.PR.A.007</v>
          </cell>
          <cell r="AJ262" t="str">
            <v>A.PR.A.</v>
          </cell>
        </row>
        <row r="263">
          <cell r="AE263" t="str">
            <v>POÇO Q=175M3/H - Q=199M3/H</v>
          </cell>
          <cell r="AI263" t="str">
            <v>A.PR.A.008</v>
          </cell>
          <cell r="AJ263" t="str">
            <v>A.PR.A.</v>
          </cell>
        </row>
        <row r="264">
          <cell r="AE264" t="str">
            <v>POÇO Q=200M3/H - Q=224M3/H</v>
          </cell>
          <cell r="AI264" t="str">
            <v>A.PR.A.009</v>
          </cell>
          <cell r="AJ264" t="str">
            <v>A.PR.A.</v>
          </cell>
        </row>
        <row r="265">
          <cell r="AE265" t="str">
            <v>POÇO Q=225M3/H - Q=249M3/H</v>
          </cell>
          <cell r="AI265" t="str">
            <v>A.PR.A.010</v>
          </cell>
          <cell r="AJ265" t="str">
            <v>A.PR.A.</v>
          </cell>
        </row>
        <row r="266">
          <cell r="AE266" t="str">
            <v>POÇO Q=250M3/H - Q=274M3/H</v>
          </cell>
          <cell r="AI266" t="str">
            <v>A.PR.A.011</v>
          </cell>
          <cell r="AJ266" t="str">
            <v>A.PR.A.</v>
          </cell>
        </row>
        <row r="267">
          <cell r="AE267" t="str">
            <v>POÇO Q=275M3/H - Q=299M3/H</v>
          </cell>
          <cell r="AI267" t="str">
            <v>A.PR.A.012</v>
          </cell>
          <cell r="AJ267" t="str">
            <v>A.PR.A.</v>
          </cell>
        </row>
        <row r="268">
          <cell r="AE268" t="str">
            <v>POÇO Q=300M3/H - Q=324M3/H</v>
          </cell>
          <cell r="AI268" t="str">
            <v>A.PR.A.013</v>
          </cell>
          <cell r="AJ268" t="str">
            <v>A.PR.A.</v>
          </cell>
        </row>
        <row r="269">
          <cell r="AE269" t="str">
            <v>POÇO Q=325M3/H - Q=349M3/H</v>
          </cell>
          <cell r="AI269" t="str">
            <v>A.PR.A.014</v>
          </cell>
          <cell r="AJ269" t="str">
            <v>A.PR.A.</v>
          </cell>
        </row>
        <row r="270">
          <cell r="AE270" t="str">
            <v>POÇO Q=350M3/H - Q=374M3/H</v>
          </cell>
          <cell r="AI270" t="str">
            <v>A.PR.A.015</v>
          </cell>
          <cell r="AJ270" t="str">
            <v>A.PR.A.</v>
          </cell>
        </row>
        <row r="271">
          <cell r="AE271" t="str">
            <v>POÇO Q=375M3/H - Q=399M3/H</v>
          </cell>
          <cell r="AI271" t="str">
            <v>A.PR.A.016</v>
          </cell>
          <cell r="AJ271" t="str">
            <v>A.PR.A.</v>
          </cell>
        </row>
        <row r="272">
          <cell r="AE272" t="str">
            <v>POÇO Q=400M3/H - Q=424M3/H</v>
          </cell>
          <cell r="AI272" t="str">
            <v>A.PR.A.017</v>
          </cell>
          <cell r="AJ272" t="str">
            <v>A.PR.A.</v>
          </cell>
        </row>
        <row r="273">
          <cell r="AE273" t="str">
            <v>POÇO Q=425M3/H - Q=449M3/H</v>
          </cell>
          <cell r="AI273" t="str">
            <v>A.PR.A.018</v>
          </cell>
          <cell r="AJ273" t="str">
            <v>A.PR.A.</v>
          </cell>
        </row>
        <row r="274">
          <cell r="AE274" t="str">
            <v>POÇO Q=450M3/H - Q=474M3/H</v>
          </cell>
          <cell r="AI274" t="str">
            <v>A.PR.A.019</v>
          </cell>
          <cell r="AJ274" t="str">
            <v>A.PR.A.</v>
          </cell>
        </row>
        <row r="275">
          <cell r="AE275" t="str">
            <v>POÇO Q=475M3/H - Q=499M3/H</v>
          </cell>
          <cell r="AI275" t="str">
            <v>A.PR.A.020</v>
          </cell>
          <cell r="AJ275" t="str">
            <v>A.PR.A.</v>
          </cell>
        </row>
        <row r="276">
          <cell r="AE276" t="str">
            <v>CAPTAÇÃO SUPERFICIAL Q=100M3/H</v>
          </cell>
          <cell r="AI276" t="str">
            <v>A.PR.A.500</v>
          </cell>
          <cell r="AJ276" t="str">
            <v>A.PR.A.</v>
          </cell>
        </row>
        <row r="277">
          <cell r="AE277" t="str">
            <v>CAPTAÇÃO SUPERFICIAL Q=150M3/H</v>
          </cell>
          <cell r="AI277" t="str">
            <v>A.PR.A.501</v>
          </cell>
          <cell r="AJ277" t="str">
            <v>A.PR.A.</v>
          </cell>
        </row>
        <row r="278">
          <cell r="AE278" t="str">
            <v>CAPTAÇÃO SUPERFICIAL Q=200M3/H</v>
          </cell>
          <cell r="AI278" t="str">
            <v>A.PR.A.502</v>
          </cell>
          <cell r="AJ278" t="str">
            <v>A.PR.A.</v>
          </cell>
        </row>
        <row r="279">
          <cell r="AE279" t="str">
            <v>CAPTAÇÃO SUPERFICIAL Q=250M3/H</v>
          </cell>
          <cell r="AI279" t="str">
            <v>A.PR.A.503</v>
          </cell>
          <cell r="AJ279" t="str">
            <v>A.PR.A.</v>
          </cell>
        </row>
        <row r="280">
          <cell r="AE280" t="str">
            <v>CAPTAÇÃO SUPERFICIAL Q=300M3/H</v>
          </cell>
          <cell r="AI280" t="str">
            <v>A.PR.A.504</v>
          </cell>
          <cell r="AJ280" t="str">
            <v>A.PR.A.</v>
          </cell>
        </row>
        <row r="281">
          <cell r="AE281" t="str">
            <v>CAPTAÇÃO SUPERFICIAL Q=350M3/H</v>
          </cell>
          <cell r="AI281" t="str">
            <v>A.PR.A.505</v>
          </cell>
          <cell r="AJ281" t="str">
            <v>A.PR.A.</v>
          </cell>
        </row>
        <row r="282">
          <cell r="AE282" t="str">
            <v>CAPTAÇÃO SUPERFICIAL Q=400M3/H</v>
          </cell>
          <cell r="AI282" t="str">
            <v>A.PR.A.506</v>
          </cell>
          <cell r="AJ282" t="str">
            <v>A.PR.A.</v>
          </cell>
        </row>
        <row r="283">
          <cell r="AE283" t="str">
            <v>CAPTAÇÃO SUPERFICIAL Q=450M3/H</v>
          </cell>
          <cell r="AI283" t="str">
            <v>A.PR.A.507</v>
          </cell>
          <cell r="AJ283" t="str">
            <v>A.PR.A.</v>
          </cell>
        </row>
        <row r="284">
          <cell r="AE284" t="str">
            <v>CAPTAÇÃO SUPERFICIAL Q=500M3/H</v>
          </cell>
          <cell r="AI284" t="str">
            <v>A.PR.A.508</v>
          </cell>
          <cell r="AJ284" t="str">
            <v>A.PR.A.</v>
          </cell>
        </row>
        <row r="285">
          <cell r="AE285" t="str">
            <v>CAPTAÇÃO SUPERFICIAL Q=550M3/H</v>
          </cell>
          <cell r="AI285" t="str">
            <v>A.PR.A.509</v>
          </cell>
          <cell r="AJ285" t="str">
            <v>A.PR.A.</v>
          </cell>
        </row>
        <row r="286">
          <cell r="AE286" t="str">
            <v>CAPTAÇÃO SUPERFICIAL Q=600M3/H</v>
          </cell>
          <cell r="AI286" t="str">
            <v>A.PR.A.510</v>
          </cell>
          <cell r="AJ286" t="str">
            <v>A.PR.A.</v>
          </cell>
        </row>
        <row r="287">
          <cell r="AE287" t="str">
            <v>CAPTAÇÃO SUPERFICIAL Q=650M3/H</v>
          </cell>
          <cell r="AI287" t="str">
            <v>A.PR.A.511</v>
          </cell>
          <cell r="AJ287" t="str">
            <v>A.PR.A.</v>
          </cell>
        </row>
        <row r="288">
          <cell r="AE288" t="str">
            <v>CAPTAÇÃO SUPERFICIAL Q=700M3/H</v>
          </cell>
          <cell r="AI288" t="str">
            <v>A.PR.A.512</v>
          </cell>
          <cell r="AJ288" t="str">
            <v>A.PR.A.</v>
          </cell>
        </row>
        <row r="289">
          <cell r="AE289" t="str">
            <v>CAPTAÇÃO SUPERFICIAL Q=750M3/H</v>
          </cell>
          <cell r="AI289" t="str">
            <v>A.PR.A.513</v>
          </cell>
          <cell r="AJ289" t="str">
            <v>A.PR.A.</v>
          </cell>
        </row>
        <row r="290">
          <cell r="AE290" t="str">
            <v>CAPTAÇÃO SUPERFICIAL Q=800M3/H</v>
          </cell>
          <cell r="AI290" t="str">
            <v>A.PR.A.514</v>
          </cell>
          <cell r="AJ290" t="str">
            <v>A.PR.A.</v>
          </cell>
        </row>
        <row r="291">
          <cell r="AE291" t="str">
            <v>CAPTAÇÃO SUPERFICIAL Q=850M3/H</v>
          </cell>
          <cell r="AI291" t="str">
            <v>A.PR.A.515</v>
          </cell>
          <cell r="AJ291" t="str">
            <v>A.PR.A.</v>
          </cell>
        </row>
        <row r="292">
          <cell r="AE292" t="str">
            <v>CAPTAÇÃO SUPERFICIAL Q=900M3/H</v>
          </cell>
          <cell r="AI292" t="str">
            <v>A.PR.A.516</v>
          </cell>
          <cell r="AJ292" t="str">
            <v>A.PR.A.</v>
          </cell>
        </row>
        <row r="293">
          <cell r="AE293" t="str">
            <v>CAPTAÇÃO SUPERFICIAL Q=950M3/H</v>
          </cell>
          <cell r="AI293" t="str">
            <v>A.PR.A.517</v>
          </cell>
          <cell r="AJ293" t="str">
            <v>A.PR.A.</v>
          </cell>
        </row>
        <row r="294">
          <cell r="AE294" t="str">
            <v>CAPTAÇÃO SUPERFICIAL Q=1.000M3/H</v>
          </cell>
          <cell r="AI294" t="str">
            <v>A.PR.A.518</v>
          </cell>
          <cell r="AJ294" t="str">
            <v>A.PR.A.</v>
          </cell>
        </row>
        <row r="295">
          <cell r="AE295" t="str">
            <v>CAPTAÇÃO SUPERFICIAL Q=1.050M3/H</v>
          </cell>
          <cell r="AI295" t="str">
            <v>A.PR.A.519</v>
          </cell>
          <cell r="AJ295" t="str">
            <v>A.PR.A.</v>
          </cell>
        </row>
        <row r="296">
          <cell r="AE296" t="str">
            <v>CAPTAÇÃO SUPERFICIAL Q=1.100M3/H</v>
          </cell>
          <cell r="AI296" t="str">
            <v>A.PR.A.520</v>
          </cell>
          <cell r="AJ296" t="str">
            <v>A.PR.A.</v>
          </cell>
        </row>
        <row r="297">
          <cell r="AE297" t="str">
            <v>CAPTAÇÃO SUPERFICIAL Q=1.150M3/H</v>
          </cell>
          <cell r="AI297" t="str">
            <v>A.PR.A.521</v>
          </cell>
          <cell r="AJ297" t="str">
            <v>A.PR.A.</v>
          </cell>
        </row>
        <row r="298">
          <cell r="AE298" t="str">
            <v>CAPTAÇÃO SUPERFICIAL Q=1.200M3/H</v>
          </cell>
          <cell r="AI298" t="str">
            <v>A.PR.A.522</v>
          </cell>
          <cell r="AJ298" t="str">
            <v>A.PR.A.</v>
          </cell>
        </row>
        <row r="299">
          <cell r="AE299" t="str">
            <v>CAPTAÇÃO SUPERFICIAL Q=1.500M3/H</v>
          </cell>
          <cell r="AI299" t="str">
            <v>A.PR.A.523</v>
          </cell>
          <cell r="AJ299" t="str">
            <v>A.PR.A.</v>
          </cell>
        </row>
        <row r="300">
          <cell r="AE300" t="str">
            <v>CAPTAÇÃO SUPERFICIAL Q=2.000M3/H</v>
          </cell>
          <cell r="AI300" t="str">
            <v>A.PR.A.524</v>
          </cell>
          <cell r="AJ300" t="str">
            <v>A.PR.A.</v>
          </cell>
        </row>
        <row r="301">
          <cell r="AE301" t="str">
            <v>POÇO Q=0M3/H - Q=24M3/H</v>
          </cell>
          <cell r="AI301" t="str">
            <v>A.PR.I.001</v>
          </cell>
          <cell r="AJ301" t="str">
            <v>A.PR.I.</v>
          </cell>
        </row>
        <row r="302">
          <cell r="AE302" t="str">
            <v>POÇO Q=25M3/H - Q=49M3/H</v>
          </cell>
          <cell r="AI302" t="str">
            <v>A.PR.I.002</v>
          </cell>
          <cell r="AJ302" t="str">
            <v>A.PR.I.</v>
          </cell>
        </row>
        <row r="303">
          <cell r="AE303" t="str">
            <v>POÇO Q=50M3/H - Q=74M3/H</v>
          </cell>
          <cell r="AI303" t="str">
            <v>A.PR.I.003</v>
          </cell>
          <cell r="AJ303" t="str">
            <v>A.PR.I.</v>
          </cell>
        </row>
        <row r="304">
          <cell r="AE304" t="str">
            <v>POÇO Q=75M3/H - Q=99M3/H</v>
          </cell>
          <cell r="AI304" t="str">
            <v>A.PR.I.004</v>
          </cell>
          <cell r="AJ304" t="str">
            <v>A.PR.I.</v>
          </cell>
        </row>
        <row r="305">
          <cell r="AE305" t="str">
            <v>POÇO Q=100M3/H - Q=124M3/H</v>
          </cell>
          <cell r="AI305" t="str">
            <v>A.PR.I.005</v>
          </cell>
          <cell r="AJ305" t="str">
            <v>A.PR.I.</v>
          </cell>
        </row>
        <row r="306">
          <cell r="AE306" t="str">
            <v>POÇO Q=125M3/H - Q=149M3/H</v>
          </cell>
          <cell r="AI306" t="str">
            <v>A.PR.I.006</v>
          </cell>
          <cell r="AJ306" t="str">
            <v>A.PR.I.</v>
          </cell>
        </row>
        <row r="307">
          <cell r="AE307" t="str">
            <v>POÇO Q=150M3/H - Q=174M3/H</v>
          </cell>
          <cell r="AI307" t="str">
            <v>A.PR.I.007</v>
          </cell>
          <cell r="AJ307" t="str">
            <v>A.PR.I.</v>
          </cell>
        </row>
        <row r="308">
          <cell r="AE308" t="str">
            <v>POÇO Q=175M3/H - Q=199M3/H</v>
          </cell>
          <cell r="AI308" t="str">
            <v>A.PR.I.008</v>
          </cell>
          <cell r="AJ308" t="str">
            <v>A.PR.I.</v>
          </cell>
        </row>
        <row r="309">
          <cell r="AE309" t="str">
            <v>POÇO Q=200M3/H - Q=224M3/H</v>
          </cell>
          <cell r="AI309" t="str">
            <v>A.PR.I.009</v>
          </cell>
          <cell r="AJ309" t="str">
            <v>A.PR.I.</v>
          </cell>
        </row>
        <row r="310">
          <cell r="AE310" t="str">
            <v>POÇO Q=225M3/H - Q=249M3/H</v>
          </cell>
          <cell r="AI310" t="str">
            <v>A.PR.I.010</v>
          </cell>
          <cell r="AJ310" t="str">
            <v>A.PR.I.</v>
          </cell>
        </row>
        <row r="311">
          <cell r="AE311" t="str">
            <v>POÇO Q=250M3/H - Q=274M3/H</v>
          </cell>
          <cell r="AI311" t="str">
            <v>A.PR.I.011</v>
          </cell>
          <cell r="AJ311" t="str">
            <v>A.PR.I.</v>
          </cell>
        </row>
        <row r="312">
          <cell r="AE312" t="str">
            <v>POÇO Q=275M3/H - Q=299M3/H</v>
          </cell>
          <cell r="AI312" t="str">
            <v>A.PR.I.012</v>
          </cell>
          <cell r="AJ312" t="str">
            <v>A.PR.I.</v>
          </cell>
        </row>
        <row r="313">
          <cell r="AE313" t="str">
            <v>POÇO Q=300M3/H - Q=324M3/H</v>
          </cell>
          <cell r="AI313" t="str">
            <v>A.PR.I.013</v>
          </cell>
          <cell r="AJ313" t="str">
            <v>A.PR.I.</v>
          </cell>
        </row>
        <row r="314">
          <cell r="AE314" t="str">
            <v>POÇO Q=325M3/H - Q=349M3/H</v>
          </cell>
          <cell r="AI314" t="str">
            <v>A.PR.I.014</v>
          </cell>
          <cell r="AJ314" t="str">
            <v>A.PR.I.</v>
          </cell>
        </row>
        <row r="315">
          <cell r="AE315" t="str">
            <v>POÇO Q=350M3/H - Q=374M3/H</v>
          </cell>
          <cell r="AI315" t="str">
            <v>A.PR.I.015</v>
          </cell>
          <cell r="AJ315" t="str">
            <v>A.PR.I.</v>
          </cell>
        </row>
        <row r="316">
          <cell r="AE316" t="str">
            <v>POÇO Q=375M3/H - Q=399M3/H</v>
          </cell>
          <cell r="AI316" t="str">
            <v>A.PR.I.016</v>
          </cell>
          <cell r="AJ316" t="str">
            <v>A.PR.I.</v>
          </cell>
        </row>
        <row r="317">
          <cell r="AE317" t="str">
            <v>POÇO Q=400M3/H - Q=424M3/H</v>
          </cell>
          <cell r="AI317" t="str">
            <v>A.PR.I.017</v>
          </cell>
          <cell r="AJ317" t="str">
            <v>A.PR.I.</v>
          </cell>
        </row>
        <row r="318">
          <cell r="AE318" t="str">
            <v>POÇO Q=425M3/H - Q=449M3/H</v>
          </cell>
          <cell r="AI318" t="str">
            <v>A.PR.I.018</v>
          </cell>
          <cell r="AJ318" t="str">
            <v>A.PR.I.</v>
          </cell>
        </row>
        <row r="319">
          <cell r="AE319" t="str">
            <v>POÇO Q=450M3/H - Q=474M3/H</v>
          </cell>
          <cell r="AI319" t="str">
            <v>A.PR.I.019</v>
          </cell>
          <cell r="AJ319" t="str">
            <v>A.PR.I.</v>
          </cell>
        </row>
        <row r="320">
          <cell r="AE320" t="str">
            <v>POÇO Q=475M3/H - Q=499M3/H</v>
          </cell>
          <cell r="AI320" t="str">
            <v>A.PR.I.020</v>
          </cell>
          <cell r="AJ320" t="str">
            <v>A.PR.I.</v>
          </cell>
        </row>
        <row r="321">
          <cell r="AE321" t="str">
            <v>CAPTAÇÃO SUPERFICIAL Q=100M3/H</v>
          </cell>
          <cell r="AI321" t="str">
            <v>A.PR.I.500</v>
          </cell>
          <cell r="AJ321" t="str">
            <v>A.PR.I.</v>
          </cell>
        </row>
        <row r="322">
          <cell r="AE322" t="str">
            <v>CAPTAÇÃO SUPERFICIAL Q=150M3/H</v>
          </cell>
          <cell r="AI322" t="str">
            <v>A.PR.I.501</v>
          </cell>
          <cell r="AJ322" t="str">
            <v>A.PR.I.</v>
          </cell>
        </row>
        <row r="323">
          <cell r="AE323" t="str">
            <v>CAPTAÇÃO SUPERFICIAL Q=200M3/H</v>
          </cell>
          <cell r="AI323" t="str">
            <v>A.PR.I.502</v>
          </cell>
          <cell r="AJ323" t="str">
            <v>A.PR.I.</v>
          </cell>
        </row>
        <row r="324">
          <cell r="AE324" t="str">
            <v>CAPTAÇÃO SUPERFICIAL Q=250M3/H</v>
          </cell>
          <cell r="AI324" t="str">
            <v>A.PR.I.503</v>
          </cell>
          <cell r="AJ324" t="str">
            <v>A.PR.I.</v>
          </cell>
        </row>
        <row r="325">
          <cell r="AE325" t="str">
            <v>CAPTAÇÃO SUPERFICIAL Q=300M3/H</v>
          </cell>
          <cell r="AI325" t="str">
            <v>A.PR.I.504</v>
          </cell>
          <cell r="AJ325" t="str">
            <v>A.PR.I.</v>
          </cell>
        </row>
        <row r="326">
          <cell r="AE326" t="str">
            <v>CAPTAÇÃO SUPERFICIAL Q=350M3/H</v>
          </cell>
          <cell r="AI326" t="str">
            <v>A.PR.I.505</v>
          </cell>
          <cell r="AJ326" t="str">
            <v>A.PR.I.</v>
          </cell>
        </row>
        <row r="327">
          <cell r="AE327" t="str">
            <v>CAPTAÇÃO SUPERFICIAL Q=400M3/H</v>
          </cell>
          <cell r="AI327" t="str">
            <v>A.PR.I.506</v>
          </cell>
          <cell r="AJ327" t="str">
            <v>A.PR.I.</v>
          </cell>
        </row>
        <row r="328">
          <cell r="AE328" t="str">
            <v>CAPTAÇÃO SUPERFICIAL Q=450M3/H</v>
          </cell>
          <cell r="AI328" t="str">
            <v>A.PR.I.507</v>
          </cell>
          <cell r="AJ328" t="str">
            <v>A.PR.I.</v>
          </cell>
        </row>
        <row r="329">
          <cell r="AE329" t="str">
            <v>CAPTAÇÃO SUPERFICIAL Q=500M3/H</v>
          </cell>
          <cell r="AI329" t="str">
            <v>A.PR.I.508</v>
          </cell>
          <cell r="AJ329" t="str">
            <v>A.PR.I.</v>
          </cell>
        </row>
        <row r="330">
          <cell r="AE330" t="str">
            <v>CAPTAÇÃO SUPERFICIAL Q=550M3/H</v>
          </cell>
          <cell r="AI330" t="str">
            <v>A.PR.I.509</v>
          </cell>
          <cell r="AJ330" t="str">
            <v>A.PR.I.</v>
          </cell>
        </row>
        <row r="331">
          <cell r="AE331" t="str">
            <v>CAPTAÇÃO SUPERFICIAL Q=600M3/H</v>
          </cell>
          <cell r="AI331" t="str">
            <v>A.PR.I.510</v>
          </cell>
          <cell r="AJ331" t="str">
            <v>A.PR.I.</v>
          </cell>
        </row>
        <row r="332">
          <cell r="AE332" t="str">
            <v>CAPTAÇÃO SUPERFICIAL Q=650M3/H</v>
          </cell>
          <cell r="AI332" t="str">
            <v>A.PR.I.511</v>
          </cell>
          <cell r="AJ332" t="str">
            <v>A.PR.I.</v>
          </cell>
        </row>
        <row r="333">
          <cell r="AE333" t="str">
            <v>CAPTAÇÃO SUPERFICIAL Q=700M3/H</v>
          </cell>
          <cell r="AI333" t="str">
            <v>A.PR.I.512</v>
          </cell>
          <cell r="AJ333" t="str">
            <v>A.PR.I.</v>
          </cell>
        </row>
        <row r="334">
          <cell r="AE334" t="str">
            <v>CAPTAÇÃO SUPERFICIAL Q=750M3/H</v>
          </cell>
          <cell r="AI334" t="str">
            <v>A.PR.I.513</v>
          </cell>
          <cell r="AJ334" t="str">
            <v>A.PR.I.</v>
          </cell>
        </row>
        <row r="335">
          <cell r="AE335" t="str">
            <v>CAPTAÇÃO SUPERFICIAL Q=800M3/H</v>
          </cell>
          <cell r="AI335" t="str">
            <v>A.PR.I.514</v>
          </cell>
          <cell r="AJ335" t="str">
            <v>A.PR.I.</v>
          </cell>
        </row>
        <row r="336">
          <cell r="AE336" t="str">
            <v>CAPTAÇÃO SUPERFICIAL Q=850M3/H</v>
          </cell>
          <cell r="AI336" t="str">
            <v>A.PR.I.515</v>
          </cell>
          <cell r="AJ336" t="str">
            <v>A.PR.I.</v>
          </cell>
        </row>
        <row r="337">
          <cell r="AE337" t="str">
            <v>CAPTAÇÃO SUPERFICIAL Q=900M3/H</v>
          </cell>
          <cell r="AI337" t="str">
            <v>A.PR.I.516</v>
          </cell>
          <cell r="AJ337" t="str">
            <v>A.PR.I.</v>
          </cell>
        </row>
        <row r="338">
          <cell r="AE338" t="str">
            <v>CAPTAÇÃO SUPERFICIAL Q=950M3/H</v>
          </cell>
          <cell r="AI338" t="str">
            <v>A.PR.I.517</v>
          </cell>
          <cell r="AJ338" t="str">
            <v>A.PR.I.</v>
          </cell>
        </row>
        <row r="339">
          <cell r="AE339" t="str">
            <v>CAPTAÇÃO SUPERFICIAL Q=1.000M3/H</v>
          </cell>
          <cell r="AI339" t="str">
            <v>A.PR.I.518</v>
          </cell>
          <cell r="AJ339" t="str">
            <v>A.PR.I.</v>
          </cell>
        </row>
        <row r="340">
          <cell r="AE340" t="str">
            <v>CAPTAÇÃO SUPERFICIAL Q=1.050M3/H</v>
          </cell>
          <cell r="AI340" t="str">
            <v>A.PR.I.519</v>
          </cell>
          <cell r="AJ340" t="str">
            <v>A.PR.I.</v>
          </cell>
        </row>
        <row r="341">
          <cell r="AE341" t="str">
            <v>CAPTAÇÃO SUPERFICIAL Q=1.100M3/H</v>
          </cell>
          <cell r="AI341" t="str">
            <v>A.PR.I.520</v>
          </cell>
          <cell r="AJ341" t="str">
            <v>A.PR.I.</v>
          </cell>
        </row>
        <row r="342">
          <cell r="AE342" t="str">
            <v>CAPTAÇÃO SUPERFICIAL Q=1.150M3/H</v>
          </cell>
          <cell r="AI342" t="str">
            <v>A.PR.I.521</v>
          </cell>
          <cell r="AJ342" t="str">
            <v>A.PR.I.</v>
          </cell>
        </row>
        <row r="343">
          <cell r="AE343" t="str">
            <v>CAPTAÇÃO SUPERFICIAL Q=1.200M3/H</v>
          </cell>
          <cell r="AI343" t="str">
            <v>A.PR.I.522</v>
          </cell>
          <cell r="AJ343" t="str">
            <v>A.PR.I.</v>
          </cell>
        </row>
        <row r="344">
          <cell r="AE344" t="str">
            <v>CAPTAÇÃO SUPERFICIAL Q=1.500M3/H</v>
          </cell>
          <cell r="AI344" t="str">
            <v>A.PR.I.523</v>
          </cell>
          <cell r="AJ344" t="str">
            <v>A.PR.I.</v>
          </cell>
        </row>
        <row r="345">
          <cell r="AE345" t="str">
            <v>CAPTAÇÃO SUPERFICIAL Q=2.000M3/H</v>
          </cell>
          <cell r="AI345" t="str">
            <v>A.PR.I.524</v>
          </cell>
          <cell r="AJ345" t="str">
            <v>A.PR.I.</v>
          </cell>
        </row>
        <row r="346">
          <cell r="AE346" t="str">
            <v>RECUPERA/ADEQUAÇÃO ESTRUTURAL POÇO</v>
          </cell>
          <cell r="AI346" t="str">
            <v>A.PR.M.001</v>
          </cell>
          <cell r="AJ346" t="str">
            <v>A.PR.M.</v>
          </cell>
        </row>
        <row r="347">
          <cell r="AE347" t="str">
            <v>RECUPERA/ADEQUAÇÃO ESTRUT. SIST. CAPTAÇ</v>
          </cell>
          <cell r="AI347" t="str">
            <v>A.PR.M.002</v>
          </cell>
          <cell r="AJ347" t="str">
            <v>A.PR.M.</v>
          </cell>
        </row>
        <row r="348">
          <cell r="AE348" t="str">
            <v>REDE DE DISTRIBUIÇÃO DE ÁGUA DN 50</v>
          </cell>
          <cell r="AI348" t="str">
            <v>A.RD.I.001</v>
          </cell>
          <cell r="AJ348" t="str">
            <v>A.RD.I.50</v>
          </cell>
        </row>
        <row r="349">
          <cell r="AE349" t="str">
            <v>REDE DE DISTRIBUIÇÃO DE ÁGUA DN 75</v>
          </cell>
          <cell r="AI349" t="str">
            <v>A.RD.I.002</v>
          </cell>
          <cell r="AJ349" t="str">
            <v>A.RD.I.75</v>
          </cell>
        </row>
        <row r="350">
          <cell r="AE350" t="str">
            <v>REDE DE DISTRIBUIÇÃO DE ÁGUA DN 100</v>
          </cell>
          <cell r="AI350" t="str">
            <v>A.RD.I.003</v>
          </cell>
          <cell r="AJ350" t="str">
            <v>A.RD.I.100</v>
          </cell>
        </row>
        <row r="351">
          <cell r="AE351" t="str">
            <v>REDE DE DISTRIBUIÇÃO DE ÁGUA DN 125</v>
          </cell>
          <cell r="AI351" t="str">
            <v>A.RD.I.004</v>
          </cell>
          <cell r="AJ351" t="str">
            <v>A.RD.I.125</v>
          </cell>
        </row>
        <row r="352">
          <cell r="AE352" t="str">
            <v>REDE DE DISTRIBUIÇÃO DE ÁGUA DN 150</v>
          </cell>
          <cell r="AI352" t="str">
            <v>A.RD.I.005</v>
          </cell>
          <cell r="AJ352" t="str">
            <v>A.RD.I.150</v>
          </cell>
        </row>
        <row r="353">
          <cell r="AE353" t="str">
            <v>REDE DE DISTRIBUIÇÃO DE ÁGUA DN 200</v>
          </cell>
          <cell r="AI353" t="str">
            <v>A.RD.I.006</v>
          </cell>
          <cell r="AJ353" t="str">
            <v>A.RD.I.200</v>
          </cell>
        </row>
        <row r="354">
          <cell r="AE354" t="str">
            <v>REDE DE DISTRIBUIÇÃO DE ÁGUA DN 250</v>
          </cell>
          <cell r="AI354" t="str">
            <v>A.RD.I.007</v>
          </cell>
          <cell r="AJ354" t="str">
            <v>A.RD.I.250</v>
          </cell>
        </row>
        <row r="355">
          <cell r="AE355" t="str">
            <v>RECUPERA/ADEQUAÇÃO ESTRUT. SIST DISTRIB.</v>
          </cell>
          <cell r="AI355" t="str">
            <v>A.RD.M.001</v>
          </cell>
          <cell r="AJ355" t="str">
            <v>A.RD.M.</v>
          </cell>
        </row>
        <row r="356">
          <cell r="AE356" t="str">
            <v>RESERVATÓRIO 50M3</v>
          </cell>
          <cell r="AI356" t="str">
            <v>A.RE.A.001</v>
          </cell>
          <cell r="AJ356" t="str">
            <v>A.RE.A.</v>
          </cell>
        </row>
        <row r="357">
          <cell r="AE357" t="str">
            <v>RESERVATÓRIO 100M3</v>
          </cell>
          <cell r="AI357" t="str">
            <v>A.RE.A.002</v>
          </cell>
          <cell r="AJ357" t="str">
            <v>A.RE.A.</v>
          </cell>
        </row>
        <row r="358">
          <cell r="AE358" t="str">
            <v>RESERVATÓRIO 200M3</v>
          </cell>
          <cell r="AI358" t="str">
            <v>A.RE.A.003</v>
          </cell>
          <cell r="AJ358" t="str">
            <v>A.RE.A.</v>
          </cell>
        </row>
        <row r="359">
          <cell r="AE359" t="str">
            <v>RESERVATÓRIO 250M3</v>
          </cell>
          <cell r="AI359" t="str">
            <v>A.RE.A.004</v>
          </cell>
          <cell r="AJ359" t="str">
            <v>A.RE.A.</v>
          </cell>
        </row>
        <row r="360">
          <cell r="AE360" t="str">
            <v>RESERVATÓRIO 300M3</v>
          </cell>
          <cell r="AI360" t="str">
            <v>A.RE.A.005</v>
          </cell>
          <cell r="AJ360" t="str">
            <v>A.RE.A.</v>
          </cell>
        </row>
        <row r="361">
          <cell r="AE361" t="str">
            <v>RESERVATÓRIO 400M3</v>
          </cell>
          <cell r="AI361" t="str">
            <v>A.RE.A.006</v>
          </cell>
          <cell r="AJ361" t="str">
            <v>A.RE.A.</v>
          </cell>
        </row>
        <row r="362">
          <cell r="AE362" t="str">
            <v>RESERVATÓRIO 500M3</v>
          </cell>
          <cell r="AI362" t="str">
            <v>A.RE.A.007</v>
          </cell>
          <cell r="AJ362" t="str">
            <v>A.RE.A.</v>
          </cell>
        </row>
        <row r="363">
          <cell r="AE363" t="str">
            <v>RESERVATÓRIO 600M3</v>
          </cell>
          <cell r="AI363" t="str">
            <v>A.RE.A.008</v>
          </cell>
          <cell r="AJ363" t="str">
            <v>A.RE.A.</v>
          </cell>
        </row>
        <row r="364">
          <cell r="AE364" t="str">
            <v>RESERVATÓRIO 700M3</v>
          </cell>
          <cell r="AI364" t="str">
            <v>A.RE.A.009</v>
          </cell>
          <cell r="AJ364" t="str">
            <v>A.RE.A.</v>
          </cell>
        </row>
        <row r="365">
          <cell r="AE365" t="str">
            <v>RESERVATÓRIO 800M3</v>
          </cell>
          <cell r="AI365" t="str">
            <v>A.RE.A.010</v>
          </cell>
          <cell r="AJ365" t="str">
            <v>A.RE.A.</v>
          </cell>
        </row>
        <row r="366">
          <cell r="AE366" t="str">
            <v>RESERVATÓRIO 900M3</v>
          </cell>
          <cell r="AI366" t="str">
            <v>A.RE.A.011</v>
          </cell>
          <cell r="AJ366" t="str">
            <v>A.RE.A.</v>
          </cell>
        </row>
        <row r="367">
          <cell r="AE367" t="str">
            <v>RESERVATÓRIO 1.000M3</v>
          </cell>
          <cell r="AI367" t="str">
            <v>A.RE.A.012</v>
          </cell>
          <cell r="AJ367" t="str">
            <v>A.RE.A.</v>
          </cell>
        </row>
        <row r="368">
          <cell r="AE368" t="str">
            <v>RESERVATÓRIO 1.250M3</v>
          </cell>
          <cell r="AI368" t="str">
            <v>A.RE.A.013</v>
          </cell>
          <cell r="AJ368" t="str">
            <v>A.RE.A.</v>
          </cell>
        </row>
        <row r="369">
          <cell r="AE369" t="str">
            <v>RESERVATÓRIO 1.500M3</v>
          </cell>
          <cell r="AI369" t="str">
            <v>A.RE.A.014</v>
          </cell>
          <cell r="AJ369" t="str">
            <v>A.RE.A.</v>
          </cell>
        </row>
        <row r="370">
          <cell r="AE370" t="str">
            <v>RESERVATÓRIO 1.750M3</v>
          </cell>
          <cell r="AI370" t="str">
            <v>A.RE.A.015</v>
          </cell>
          <cell r="AJ370" t="str">
            <v>A.RE.A.</v>
          </cell>
        </row>
        <row r="371">
          <cell r="AE371" t="str">
            <v>RESERVATÓRIO 2.000M3</v>
          </cell>
          <cell r="AI371" t="str">
            <v>A.RE.A.016</v>
          </cell>
          <cell r="AJ371" t="str">
            <v>A.RE.A.</v>
          </cell>
        </row>
        <row r="372">
          <cell r="AE372" t="str">
            <v>RESERVATÓRIO 2.500M3</v>
          </cell>
          <cell r="AI372" t="str">
            <v>A.RE.A.017</v>
          </cell>
          <cell r="AJ372" t="str">
            <v>A.RE.A.</v>
          </cell>
        </row>
        <row r="373">
          <cell r="AE373" t="str">
            <v>RESERVATÓRIO 3.000M3</v>
          </cell>
          <cell r="AI373" t="str">
            <v>A.RE.A.018</v>
          </cell>
          <cell r="AJ373" t="str">
            <v>A.RE.A.</v>
          </cell>
        </row>
        <row r="374">
          <cell r="AE374" t="str">
            <v>RESERVATÓRIO 3.500M3</v>
          </cell>
          <cell r="AI374" t="str">
            <v>A.RE.A.019</v>
          </cell>
          <cell r="AJ374" t="str">
            <v>A.RE.A.</v>
          </cell>
        </row>
        <row r="375">
          <cell r="AE375" t="str">
            <v>RESERVATÓRIO 4.000M3</v>
          </cell>
          <cell r="AI375" t="str">
            <v>A.RE.A.020</v>
          </cell>
          <cell r="AJ375" t="str">
            <v>A.RE.A.</v>
          </cell>
        </row>
        <row r="376">
          <cell r="AE376" t="str">
            <v>RESERVATÓRIO 5.000M3</v>
          </cell>
          <cell r="AI376" t="str">
            <v>A.RE.A.021</v>
          </cell>
          <cell r="AJ376" t="str">
            <v>A.RE.A.</v>
          </cell>
        </row>
        <row r="377">
          <cell r="AE377" t="str">
            <v>RESERVATÓRIO 7.000M3</v>
          </cell>
          <cell r="AI377" t="str">
            <v>A.RE.A.022</v>
          </cell>
          <cell r="AJ377" t="str">
            <v>A.RE.A.</v>
          </cell>
        </row>
        <row r="378">
          <cell r="AE378" t="str">
            <v>RESERVATÓRIO 10.000M3</v>
          </cell>
          <cell r="AI378" t="str">
            <v>A.RE.A.023</v>
          </cell>
          <cell r="AJ378" t="str">
            <v>A.RE.A.</v>
          </cell>
        </row>
        <row r="379">
          <cell r="AE379" t="str">
            <v>RESERVATÓRIO 15.000M3</v>
          </cell>
          <cell r="AI379" t="str">
            <v>A.RE.A.024</v>
          </cell>
          <cell r="AJ379" t="str">
            <v>A.RE.A.</v>
          </cell>
        </row>
        <row r="380">
          <cell r="AE380" t="str">
            <v>RESERVATÓRIO 50M3</v>
          </cell>
          <cell r="AI380" t="str">
            <v>A.RE.I.001</v>
          </cell>
          <cell r="AJ380" t="str">
            <v>A.RE.I.</v>
          </cell>
        </row>
        <row r="381">
          <cell r="AE381" t="str">
            <v>RESERVATÓRIO 100M3</v>
          </cell>
          <cell r="AI381" t="str">
            <v>A.RE.I.002</v>
          </cell>
          <cell r="AJ381" t="str">
            <v>A.RE.I.</v>
          </cell>
        </row>
        <row r="382">
          <cell r="AE382" t="str">
            <v>RESERVATÓRIO 200M3</v>
          </cell>
          <cell r="AI382" t="str">
            <v>A.RE.I.003</v>
          </cell>
          <cell r="AJ382" t="str">
            <v>A.RE.I.</v>
          </cell>
        </row>
        <row r="383">
          <cell r="AE383" t="str">
            <v>RESERVATÓRIO 250M3</v>
          </cell>
          <cell r="AI383" t="str">
            <v>A.RE.I.004</v>
          </cell>
          <cell r="AJ383" t="str">
            <v>A.RE.I.</v>
          </cell>
        </row>
        <row r="384">
          <cell r="AE384" t="str">
            <v>RESERVATÓRIO 300M3</v>
          </cell>
          <cell r="AI384" t="str">
            <v>A.RE.I.005</v>
          </cell>
          <cell r="AJ384" t="str">
            <v>A.RE.I.</v>
          </cell>
        </row>
        <row r="385">
          <cell r="AE385" t="str">
            <v>RESERVATÓRIO 400M3</v>
          </cell>
          <cell r="AI385" t="str">
            <v>A.RE.I.006</v>
          </cell>
          <cell r="AJ385" t="str">
            <v>A.RE.I.</v>
          </cell>
        </row>
        <row r="386">
          <cell r="AE386" t="str">
            <v>RESERVATÓRIO 500M3</v>
          </cell>
          <cell r="AI386" t="str">
            <v>A.RE.I.007</v>
          </cell>
          <cell r="AJ386" t="str">
            <v>A.RE.I.</v>
          </cell>
        </row>
        <row r="387">
          <cell r="AE387" t="str">
            <v>RESERVATÓRIO 600M3</v>
          </cell>
          <cell r="AI387" t="str">
            <v>A.RE.I.008</v>
          </cell>
          <cell r="AJ387" t="str">
            <v>A.RE.I.</v>
          </cell>
        </row>
        <row r="388">
          <cell r="AE388" t="str">
            <v>RESERVATÓRIO 700M3</v>
          </cell>
          <cell r="AI388" t="str">
            <v>A.RE.I.009</v>
          </cell>
          <cell r="AJ388" t="str">
            <v>A.RE.I.</v>
          </cell>
        </row>
        <row r="389">
          <cell r="AE389" t="str">
            <v>RESERVATÓRIO 800M3</v>
          </cell>
          <cell r="AI389" t="str">
            <v>A.RE.I.010</v>
          </cell>
          <cell r="AJ389" t="str">
            <v>A.RE.I.</v>
          </cell>
        </row>
        <row r="390">
          <cell r="AE390" t="str">
            <v>RESERVATÓRIO 900M3</v>
          </cell>
          <cell r="AI390" t="str">
            <v>A.RE.I.011</v>
          </cell>
          <cell r="AJ390" t="str">
            <v>A.RE.I.</v>
          </cell>
        </row>
        <row r="391">
          <cell r="AE391" t="str">
            <v>RESERVATÓRIO 1.000M3</v>
          </cell>
          <cell r="AI391" t="str">
            <v>A.RE.I.012</v>
          </cell>
          <cell r="AJ391" t="str">
            <v>A.RE.I.</v>
          </cell>
        </row>
        <row r="392">
          <cell r="AE392" t="str">
            <v>RESERVATÓRIO 1.250M3</v>
          </cell>
          <cell r="AI392" t="str">
            <v>A.RE.I.013</v>
          </cell>
          <cell r="AJ392" t="str">
            <v>A.RE.I.</v>
          </cell>
        </row>
        <row r="393">
          <cell r="AE393" t="str">
            <v>RESERVATÓRIO 1.500M3</v>
          </cell>
          <cell r="AI393" t="str">
            <v>A.RE.I.014</v>
          </cell>
          <cell r="AJ393" t="str">
            <v>A.RE.I.</v>
          </cell>
        </row>
        <row r="394">
          <cell r="AE394" t="str">
            <v>RESERVATÓRIO 1.750M3</v>
          </cell>
          <cell r="AI394" t="str">
            <v>A.RE.I.015</v>
          </cell>
          <cell r="AJ394" t="str">
            <v>A.RE.I.</v>
          </cell>
        </row>
        <row r="395">
          <cell r="AE395" t="str">
            <v>RESERVATÓRIO 2.000M3</v>
          </cell>
          <cell r="AI395" t="str">
            <v>A.RE.I.016</v>
          </cell>
          <cell r="AJ395" t="str">
            <v>A.RE.I.</v>
          </cell>
        </row>
        <row r="396">
          <cell r="AE396" t="str">
            <v>RESERVATÓRIO 2.500M3</v>
          </cell>
          <cell r="AI396" t="str">
            <v>A.RE.I.017</v>
          </cell>
          <cell r="AJ396" t="str">
            <v>A.RE.I.</v>
          </cell>
        </row>
        <row r="397">
          <cell r="AE397" t="str">
            <v>RESERVATÓRIO 3.000M3</v>
          </cell>
          <cell r="AI397" t="str">
            <v>A.RE.I.018</v>
          </cell>
          <cell r="AJ397" t="str">
            <v>A.RE.I.</v>
          </cell>
        </row>
        <row r="398">
          <cell r="AE398" t="str">
            <v>RESERVATÓRIO 3.500M3</v>
          </cell>
          <cell r="AI398" t="str">
            <v>A.RE.I.019</v>
          </cell>
          <cell r="AJ398" t="str">
            <v>A.RE.I.</v>
          </cell>
        </row>
        <row r="399">
          <cell r="AE399" t="str">
            <v>RESERVATÓRIO 4.000M3</v>
          </cell>
          <cell r="AI399" t="str">
            <v>A.RE.I.020</v>
          </cell>
          <cell r="AJ399" t="str">
            <v>A.RE.I.</v>
          </cell>
        </row>
        <row r="400">
          <cell r="AE400" t="str">
            <v>RESERVATÓRIO 5.000M3</v>
          </cell>
          <cell r="AI400" t="str">
            <v>A.RE.I.021</v>
          </cell>
          <cell r="AJ400" t="str">
            <v>A.RE.I.</v>
          </cell>
        </row>
        <row r="401">
          <cell r="AE401" t="str">
            <v>RESERVATÓRIO 7.000M3</v>
          </cell>
          <cell r="AI401" t="str">
            <v>A.RE.I.022</v>
          </cell>
          <cell r="AJ401" t="str">
            <v>A.RE.I.</v>
          </cell>
        </row>
        <row r="402">
          <cell r="AE402" t="str">
            <v>RESERVATÓRIO 10.000M3</v>
          </cell>
          <cell r="AI402" t="str">
            <v>A.RE.I.023</v>
          </cell>
          <cell r="AJ402" t="str">
            <v>A.RE.I.</v>
          </cell>
        </row>
        <row r="403">
          <cell r="AE403" t="str">
            <v>RESERVATÓRIO 15.000M3</v>
          </cell>
          <cell r="AI403" t="str">
            <v>A.RE.I.024</v>
          </cell>
          <cell r="AJ403" t="str">
            <v>A.RE.I.</v>
          </cell>
        </row>
        <row r="404">
          <cell r="AE404" t="str">
            <v>RECUPERA/ADEQUAÇÃO ESTRUT. RESERVATÓRIO</v>
          </cell>
          <cell r="AI404" t="str">
            <v>A.RE.M.001</v>
          </cell>
          <cell r="AJ404" t="str">
            <v>A.RE.M.</v>
          </cell>
        </row>
        <row r="405">
          <cell r="AE405" t="str">
            <v>ESTAÇÃO ELEVATÓRIA DE ESGOTO Q= 5L/S</v>
          </cell>
          <cell r="AI405" t="str">
            <v>E.EE.A.001</v>
          </cell>
          <cell r="AJ405" t="str">
            <v>E.EE.A.</v>
          </cell>
        </row>
        <row r="406">
          <cell r="AE406" t="str">
            <v>ESTAÇÃO ELEVATÓRIA DE ESGOTO Q=10L/S</v>
          </cell>
          <cell r="AI406" t="str">
            <v>E.EE.A.002</v>
          </cell>
          <cell r="AJ406" t="str">
            <v>E.EE.A.</v>
          </cell>
        </row>
        <row r="407">
          <cell r="AE407" t="str">
            <v>ESTAÇÃO ELEVATÓRIA DE ESGOTO Q=15L/S</v>
          </cell>
          <cell r="AI407" t="str">
            <v>E.EE.A.003</v>
          </cell>
          <cell r="AJ407" t="str">
            <v>E.EE.A.</v>
          </cell>
        </row>
        <row r="408">
          <cell r="AE408" t="str">
            <v>ESTAÇÃO ELEVATÓRIA DE ESGOTO Q=20L/S</v>
          </cell>
          <cell r="AI408" t="str">
            <v>E.EE.A.004</v>
          </cell>
          <cell r="AJ408" t="str">
            <v>E.EE.A.</v>
          </cell>
        </row>
        <row r="409">
          <cell r="AE409" t="str">
            <v>ESTAÇÃO ELEVATÓRIA DE ESGOTO Q=25L/S</v>
          </cell>
          <cell r="AI409" t="str">
            <v>E.EE.A.005</v>
          </cell>
          <cell r="AJ409" t="str">
            <v>E.EE.A.</v>
          </cell>
        </row>
        <row r="410">
          <cell r="AE410" t="str">
            <v>ESTAÇÃO ELEVATÓRIA DE ESGOTO Q=30L/S</v>
          </cell>
          <cell r="AI410" t="str">
            <v>E.EE.A.006</v>
          </cell>
          <cell r="AJ410" t="str">
            <v>E.EE.A.</v>
          </cell>
        </row>
        <row r="411">
          <cell r="AE411" t="str">
            <v>ESTAÇÃO ELEVATÓRIA DE ESGOTO Q=35L/S</v>
          </cell>
          <cell r="AI411" t="str">
            <v>E.EE.A.007</v>
          </cell>
          <cell r="AJ411" t="str">
            <v>E.EE.A.</v>
          </cell>
        </row>
        <row r="412">
          <cell r="AE412" t="str">
            <v>ESTAÇÃO ELEVATÓRIA DE ESGOTO Q=40L/S</v>
          </cell>
          <cell r="AI412" t="str">
            <v>E.EE.A.008</v>
          </cell>
          <cell r="AJ412" t="str">
            <v>E.EE.A.</v>
          </cell>
        </row>
        <row r="413">
          <cell r="AE413" t="str">
            <v>ESTAÇÃO ELEVATÓRIA DE ESGOTO Q=45L/S</v>
          </cell>
          <cell r="AI413" t="str">
            <v>E.EE.A.009</v>
          </cell>
          <cell r="AJ413" t="str">
            <v>E.EE.A.</v>
          </cell>
        </row>
        <row r="414">
          <cell r="AE414" t="str">
            <v>ESTAÇÃO ELEVATÓRIA DE ESGOTO Q=50L/S</v>
          </cell>
          <cell r="AI414" t="str">
            <v>E.EE.A.010</v>
          </cell>
          <cell r="AJ414" t="str">
            <v>E.EE.A.</v>
          </cell>
        </row>
        <row r="415">
          <cell r="AE415" t="str">
            <v>ESTAÇÃO ELEVATÓRIA DE ESGOTO Q=55L/S</v>
          </cell>
          <cell r="AI415" t="str">
            <v>E.EE.A.011</v>
          </cell>
          <cell r="AJ415" t="str">
            <v>E.EE.A.</v>
          </cell>
        </row>
        <row r="416">
          <cell r="AE416" t="str">
            <v>ESTAÇÃO ELEVATÓRIA DE ESGOTO Q=60L/S</v>
          </cell>
          <cell r="AI416" t="str">
            <v>E.EE.A.012</v>
          </cell>
          <cell r="AJ416" t="str">
            <v>E.EE.A.</v>
          </cell>
        </row>
        <row r="417">
          <cell r="AE417" t="str">
            <v>ESTAÇÃO ELEVATÓRIA DE ESGOTO Q=65L/S</v>
          </cell>
          <cell r="AI417" t="str">
            <v>E.EE.A.013</v>
          </cell>
          <cell r="AJ417" t="str">
            <v>E.EE.A.</v>
          </cell>
        </row>
        <row r="418">
          <cell r="AE418" t="str">
            <v>ESTAÇÃO ELEVATÓRIA DE ESGOTO Q=70L/S</v>
          </cell>
          <cell r="AI418" t="str">
            <v>E.EE.A.014</v>
          </cell>
          <cell r="AJ418" t="str">
            <v>E.EE.A.</v>
          </cell>
        </row>
        <row r="419">
          <cell r="AE419" t="str">
            <v>ESTAÇÃO ELEVATÓRIA DE ESGOTO Q=75L/S</v>
          </cell>
          <cell r="AI419" t="str">
            <v>E.EE.A.015</v>
          </cell>
          <cell r="AJ419" t="str">
            <v>E.EE.A.</v>
          </cell>
        </row>
        <row r="420">
          <cell r="AE420" t="str">
            <v>ESTAÇÃO ELEVATÓRIA DE ESGOTO Q=80L/S</v>
          </cell>
          <cell r="AI420" t="str">
            <v>E.EE.A.016</v>
          </cell>
          <cell r="AJ420" t="str">
            <v>E.EE.A.</v>
          </cell>
        </row>
        <row r="421">
          <cell r="AE421" t="str">
            <v>ESTAÇÃO ELEVATÓRIA DE ESGOTO Q=85L/S</v>
          </cell>
          <cell r="AI421" t="str">
            <v>E.EE.A.017</v>
          </cell>
          <cell r="AJ421" t="str">
            <v>E.EE.A.</v>
          </cell>
        </row>
        <row r="422">
          <cell r="AE422" t="str">
            <v>ESTAÇÃO ELEVATÓRIA DE ESGOTO Q=90L/S</v>
          </cell>
          <cell r="AI422" t="str">
            <v>E.EE.A.018</v>
          </cell>
          <cell r="AJ422" t="str">
            <v>E.EE.A.</v>
          </cell>
        </row>
        <row r="423">
          <cell r="AE423" t="str">
            <v>ESTAÇÃO ELEVATÓRIA DE ESGOTO Q=95L/S</v>
          </cell>
          <cell r="AI423" t="str">
            <v>E.EE.A.019</v>
          </cell>
          <cell r="AJ423" t="str">
            <v>E.EE.A.</v>
          </cell>
        </row>
        <row r="424">
          <cell r="AE424" t="str">
            <v>ESTAÇÃO ELEVATÓRIA DE ESGOTO Q=100L/S</v>
          </cell>
          <cell r="AI424" t="str">
            <v>E.EE.A.020</v>
          </cell>
          <cell r="AJ424" t="str">
            <v>E.EE.A.</v>
          </cell>
        </row>
        <row r="425">
          <cell r="AE425" t="str">
            <v>ESTAÇÃO ELEVATÓRIA DE ESGOTO Q=110L/S</v>
          </cell>
          <cell r="AI425" t="str">
            <v>E.EE.A.021</v>
          </cell>
          <cell r="AJ425" t="str">
            <v>E.EE.A.</v>
          </cell>
        </row>
        <row r="426">
          <cell r="AE426" t="str">
            <v>ESTAÇÃO ELEVATÓRIA DE ESGOTO Q=120L/S</v>
          </cell>
          <cell r="AI426" t="str">
            <v>E.EE.A.022</v>
          </cell>
          <cell r="AJ426" t="str">
            <v>E.EE.A.</v>
          </cell>
        </row>
        <row r="427">
          <cell r="AE427" t="str">
            <v>ESTAÇÃO ELEVATÓRIA DE ESGOTO Q=130L/S</v>
          </cell>
          <cell r="AI427" t="str">
            <v>E.EE.A.023</v>
          </cell>
          <cell r="AJ427" t="str">
            <v>E.EE.A.</v>
          </cell>
        </row>
        <row r="428">
          <cell r="AE428" t="str">
            <v>ESTAÇÃO ELEVATÓRIA DE ESGOTO Q=140L/S</v>
          </cell>
          <cell r="AI428" t="str">
            <v>E.EE.A.024</v>
          </cell>
          <cell r="AJ428" t="str">
            <v>E.EE.A.</v>
          </cell>
        </row>
        <row r="429">
          <cell r="AE429" t="str">
            <v>ESTAÇÃO ELEVATÓRIA DE ESGOTO Q=150L/S</v>
          </cell>
          <cell r="AI429" t="str">
            <v>E.EE.A.025</v>
          </cell>
          <cell r="AJ429" t="str">
            <v>E.EE.A.</v>
          </cell>
        </row>
        <row r="430">
          <cell r="AE430" t="str">
            <v>ESTAÇÃO ELEVATÓRIA DE ESGOTO Q=160L/S</v>
          </cell>
          <cell r="AI430" t="str">
            <v>E.EE.A.026</v>
          </cell>
          <cell r="AJ430" t="str">
            <v>E.EE.A.</v>
          </cell>
        </row>
        <row r="431">
          <cell r="AE431" t="str">
            <v>ESTAÇÃO ELEVATÓRIA DE ESGOTO Q=170L/S</v>
          </cell>
          <cell r="AI431" t="str">
            <v>E.EE.A.027</v>
          </cell>
          <cell r="AJ431" t="str">
            <v>E.EE.A.</v>
          </cell>
        </row>
        <row r="432">
          <cell r="AE432" t="str">
            <v>ESTAÇÃO ELEVATÓRIA DE ESGOTO Q=180L/S</v>
          </cell>
          <cell r="AI432" t="str">
            <v>E.EE.A.028</v>
          </cell>
          <cell r="AJ432" t="str">
            <v>E.EE.A.</v>
          </cell>
        </row>
        <row r="433">
          <cell r="AE433" t="str">
            <v>ESTAÇÃO ELEVATÓRIA DE ESGOTO Q=180L/S</v>
          </cell>
          <cell r="AI433" t="str">
            <v>E.EE.A.029</v>
          </cell>
          <cell r="AJ433" t="str">
            <v>E.EE.A.</v>
          </cell>
        </row>
        <row r="434">
          <cell r="AE434" t="str">
            <v>ESTAÇÃO ELEVATÓRIA DE ESGOTO Q=200L/S</v>
          </cell>
          <cell r="AI434" t="str">
            <v>E.EE.A.030</v>
          </cell>
          <cell r="AJ434" t="str">
            <v>E.EE.A.</v>
          </cell>
        </row>
        <row r="435">
          <cell r="AE435" t="str">
            <v>ESTAÇÃO ELEVATÓRIA DE ESGOTO Q=250L/S</v>
          </cell>
          <cell r="AI435" t="str">
            <v>E.EE.A.031</v>
          </cell>
          <cell r="AJ435" t="str">
            <v>E.EE.A.</v>
          </cell>
        </row>
        <row r="436">
          <cell r="AE436" t="str">
            <v>ESTAÇÃO ELEVATÓRIA DE ESGOTO Q=300L/S</v>
          </cell>
          <cell r="AI436" t="str">
            <v>E.EE.A.032</v>
          </cell>
          <cell r="AJ436" t="str">
            <v>E.EE.A.</v>
          </cell>
        </row>
        <row r="437">
          <cell r="AE437" t="str">
            <v>ESTAÇÃO ELEVATÓRIA DE ESGOTO Q=350L/S</v>
          </cell>
          <cell r="AI437" t="str">
            <v>E.EE.A.033</v>
          </cell>
          <cell r="AJ437" t="str">
            <v>E.EE.A.</v>
          </cell>
        </row>
        <row r="438">
          <cell r="AE438" t="str">
            <v>ESTAÇÃO ELEVATÓRIA DE ESGOTO Q=400L/S</v>
          </cell>
          <cell r="AI438" t="str">
            <v>E.EE.A.034</v>
          </cell>
          <cell r="AJ438" t="str">
            <v>E.EE.A.</v>
          </cell>
        </row>
        <row r="439">
          <cell r="AE439" t="str">
            <v>ESTAÇÃO ELEVATÓRIA DE ESGOTO Q=450L/S</v>
          </cell>
          <cell r="AI439" t="str">
            <v>E.EE.A.035</v>
          </cell>
          <cell r="AJ439" t="str">
            <v>E.EE.A.</v>
          </cell>
        </row>
        <row r="440">
          <cell r="AE440" t="str">
            <v>ESTAÇÃO ELEVATÓRIA DE ESGOTO Q=500L/S</v>
          </cell>
          <cell r="AI440" t="str">
            <v>E.EE.A.036</v>
          </cell>
          <cell r="AJ440" t="str">
            <v>E.EE.A.</v>
          </cell>
        </row>
        <row r="441">
          <cell r="AE441" t="str">
            <v>ESTAÇÃO ELEVATÓRIA DE ESGOTO Q=600L/S</v>
          </cell>
          <cell r="AI441" t="str">
            <v>E.EE.A.037</v>
          </cell>
          <cell r="AJ441" t="str">
            <v>E.EE.A.</v>
          </cell>
        </row>
        <row r="442">
          <cell r="AE442" t="str">
            <v>ESTAÇÃO ELEVATÓRIA DE ESGOTO Q=700L/S</v>
          </cell>
          <cell r="AI442" t="str">
            <v>E.EE.A.038</v>
          </cell>
          <cell r="AJ442" t="str">
            <v>E.EE.A.</v>
          </cell>
        </row>
        <row r="443">
          <cell r="AE443" t="str">
            <v>ESTAÇÃO ELEVATÓRIA DE ESGOTO Q=800L/S</v>
          </cell>
          <cell r="AI443" t="str">
            <v>E.EE.A.039</v>
          </cell>
          <cell r="AJ443" t="str">
            <v>E.EE.A.</v>
          </cell>
        </row>
        <row r="444">
          <cell r="AE444" t="str">
            <v>ESTAÇÃO ELEVATÓRIA DE ESGOTO Q=900L/S</v>
          </cell>
          <cell r="AI444" t="str">
            <v>E.EE.A.040</v>
          </cell>
          <cell r="AJ444" t="str">
            <v>E.EE.A.</v>
          </cell>
        </row>
        <row r="445">
          <cell r="AE445" t="str">
            <v>ESTAÇÃO ELEVATÓRIA DE ESGOTO Q=1.000L/S</v>
          </cell>
          <cell r="AI445" t="str">
            <v>E.EE.A.041</v>
          </cell>
          <cell r="AJ445" t="str">
            <v>E.EE.A.</v>
          </cell>
        </row>
        <row r="446">
          <cell r="AE446" t="str">
            <v>ESTAÇÃO ELEVATÓRIA DE ESGOTO Q= 5L/S</v>
          </cell>
          <cell r="AI446" t="str">
            <v>E.EE.I.001</v>
          </cell>
          <cell r="AJ446" t="str">
            <v>E.EE.I.</v>
          </cell>
        </row>
        <row r="447">
          <cell r="AE447" t="str">
            <v>ESTAÇÃO ELEVATÓRIA DE ESGOTO Q=10L/S</v>
          </cell>
          <cell r="AI447" t="str">
            <v>E.EE.I.002</v>
          </cell>
          <cell r="AJ447" t="str">
            <v>E.EE.I.</v>
          </cell>
        </row>
        <row r="448">
          <cell r="AE448" t="str">
            <v>ESTAÇÃO ELEVATÓRIA DE ESGOTO Q=15L/S</v>
          </cell>
          <cell r="AI448" t="str">
            <v>E.EE.I.003</v>
          </cell>
          <cell r="AJ448" t="str">
            <v>E.EE.I.</v>
          </cell>
        </row>
        <row r="449">
          <cell r="AE449" t="str">
            <v>ESTAÇÃO ELEVATÓRIA DE ESGOTO Q=20L/S</v>
          </cell>
          <cell r="AI449" t="str">
            <v>E.EE.I.004</v>
          </cell>
          <cell r="AJ449" t="str">
            <v>E.EE.I.</v>
          </cell>
        </row>
        <row r="450">
          <cell r="AE450" t="str">
            <v>ESTAÇÃO ELEVATÓRIA DE ESGOTO Q=25L/S</v>
          </cell>
          <cell r="AI450" t="str">
            <v>E.EE.I.005</v>
          </cell>
          <cell r="AJ450" t="str">
            <v>E.EE.I.</v>
          </cell>
        </row>
        <row r="451">
          <cell r="AE451" t="str">
            <v>ESTAÇÃO ELEVATÓRIA DE ESGOTO Q=30L/S</v>
          </cell>
          <cell r="AI451" t="str">
            <v>E.EE.I.006</v>
          </cell>
          <cell r="AJ451" t="str">
            <v>E.EE.I.</v>
          </cell>
        </row>
        <row r="452">
          <cell r="AE452" t="str">
            <v>ESTAÇÃO ELEVATÓRIA DE ESGOTO Q=35L/S</v>
          </cell>
          <cell r="AI452" t="str">
            <v>E.EE.I.007</v>
          </cell>
          <cell r="AJ452" t="str">
            <v>E.EE.I.</v>
          </cell>
        </row>
        <row r="453">
          <cell r="AE453" t="str">
            <v>ESTAÇÃO ELEVATÓRIA DE ESGOTO Q=40L/S</v>
          </cell>
          <cell r="AI453" t="str">
            <v>E.EE.I.008</v>
          </cell>
          <cell r="AJ453" t="str">
            <v>E.EE.I.</v>
          </cell>
        </row>
        <row r="454">
          <cell r="AE454" t="str">
            <v>ESTAÇÃO ELEVATÓRIA DE ESGOTO Q=45L/S</v>
          </cell>
          <cell r="AI454" t="str">
            <v>E.EE.I.009</v>
          </cell>
          <cell r="AJ454" t="str">
            <v>E.EE.I.</v>
          </cell>
        </row>
        <row r="455">
          <cell r="AE455" t="str">
            <v>ESTAÇÃO ELEVATÓRIA DE ESGOTO Q=50L/S</v>
          </cell>
          <cell r="AI455" t="str">
            <v>E.EE.I.010</v>
          </cell>
          <cell r="AJ455" t="str">
            <v>E.EE.I.</v>
          </cell>
        </row>
        <row r="456">
          <cell r="AE456" t="str">
            <v>ESTAÇÃO ELEVATÓRIA DE ESGOTO Q=55L/S</v>
          </cell>
          <cell r="AI456" t="str">
            <v>E.EE.I.011</v>
          </cell>
          <cell r="AJ456" t="str">
            <v>E.EE.I.</v>
          </cell>
        </row>
        <row r="457">
          <cell r="AE457" t="str">
            <v>ESTAÇÃO ELEVATÓRIA DE ESGOTO Q=60L/S</v>
          </cell>
          <cell r="AI457" t="str">
            <v>E.EE.I.012</v>
          </cell>
          <cell r="AJ457" t="str">
            <v>E.EE.I.</v>
          </cell>
        </row>
        <row r="458">
          <cell r="AE458" t="str">
            <v>ESTAÇÃO ELEVATÓRIA DE ESGOTO Q=65L/S</v>
          </cell>
          <cell r="AI458" t="str">
            <v>E.EE.I.013</v>
          </cell>
          <cell r="AJ458" t="str">
            <v>E.EE.I.</v>
          </cell>
        </row>
        <row r="459">
          <cell r="AE459" t="str">
            <v>ESTAÇÃO ELEVATÓRIA DE ESGOTO Q=70L/S</v>
          </cell>
          <cell r="AI459" t="str">
            <v>E.EE.I.014</v>
          </cell>
          <cell r="AJ459" t="str">
            <v>E.EE.I.</v>
          </cell>
        </row>
        <row r="460">
          <cell r="AE460" t="str">
            <v>ESTAÇÃO ELEVATÓRIA DE ESGOTO Q=75L/S</v>
          </cell>
          <cell r="AI460" t="str">
            <v>E.EE.I.015</v>
          </cell>
          <cell r="AJ460" t="str">
            <v>E.EE.I.</v>
          </cell>
        </row>
        <row r="461">
          <cell r="AE461" t="str">
            <v>ESTAÇÃO ELEVATÓRIA DE ESGOTO Q=80L/S</v>
          </cell>
          <cell r="AI461" t="str">
            <v>E.EE.I.016</v>
          </cell>
          <cell r="AJ461" t="str">
            <v>E.EE.I.</v>
          </cell>
        </row>
        <row r="462">
          <cell r="AE462" t="str">
            <v>ESTAÇÃO ELEVATÓRIA DE ESGOTO Q=85L/S</v>
          </cell>
          <cell r="AI462" t="str">
            <v>E.EE.I.017</v>
          </cell>
          <cell r="AJ462" t="str">
            <v>E.EE.I.</v>
          </cell>
        </row>
        <row r="463">
          <cell r="AE463" t="str">
            <v>ESTAÇÃO ELEVATÓRIA DE ESGOTO Q=90L/S</v>
          </cell>
          <cell r="AI463" t="str">
            <v>E.EE.I.018</v>
          </cell>
          <cell r="AJ463" t="str">
            <v>E.EE.I.</v>
          </cell>
        </row>
        <row r="464">
          <cell r="AE464" t="str">
            <v>ESTAÇÃO ELEVATÓRIA DE ESGOTO Q=95L/S</v>
          </cell>
          <cell r="AI464" t="str">
            <v>E.EE.I.019</v>
          </cell>
          <cell r="AJ464" t="str">
            <v>E.EE.I.</v>
          </cell>
        </row>
        <row r="465">
          <cell r="AE465" t="str">
            <v>ESTAÇÃO ELEVATÓRIA DE ESGOTO Q=100L/S</v>
          </cell>
          <cell r="AI465" t="str">
            <v>E.EE.I.020</v>
          </cell>
          <cell r="AJ465" t="str">
            <v>E.EE.I.</v>
          </cell>
        </row>
        <row r="466">
          <cell r="AE466" t="str">
            <v>ESTAÇÃO ELEVATÓRIA DE ESGOTO Q=110L/S</v>
          </cell>
          <cell r="AI466" t="str">
            <v>E.EE.I.021</v>
          </cell>
          <cell r="AJ466" t="str">
            <v>E.EE.I.</v>
          </cell>
        </row>
        <row r="467">
          <cell r="AE467" t="str">
            <v>ESTAÇÃO ELEVATÓRIA DE ESGOTO Q=120L/S</v>
          </cell>
          <cell r="AI467" t="str">
            <v>E.EE.I.022</v>
          </cell>
          <cell r="AJ467" t="str">
            <v>E.EE.I.</v>
          </cell>
        </row>
        <row r="468">
          <cell r="AE468" t="str">
            <v>ESTAÇÃO ELEVATÓRIA DE ESGOTO Q=130L/S</v>
          </cell>
          <cell r="AI468" t="str">
            <v>E.EE.I.023</v>
          </cell>
          <cell r="AJ468" t="str">
            <v>E.EE.I.</v>
          </cell>
        </row>
        <row r="469">
          <cell r="AE469" t="str">
            <v>ESTAÇÃO ELEVATÓRIA DE ESGOTO Q=140L/S</v>
          </cell>
          <cell r="AI469" t="str">
            <v>E.EE.I.024</v>
          </cell>
          <cell r="AJ469" t="str">
            <v>E.EE.I.</v>
          </cell>
        </row>
        <row r="470">
          <cell r="AE470" t="str">
            <v>ESTAÇÃO ELEVATÓRIA DE ESGOTO Q=150L/S</v>
          </cell>
          <cell r="AI470" t="str">
            <v>E.EE.I.025</v>
          </cell>
          <cell r="AJ470" t="str">
            <v>E.EE.I.</v>
          </cell>
        </row>
        <row r="471">
          <cell r="AE471" t="str">
            <v>ESTAÇÃO ELEVATÓRIA DE ESGOTO Q=160L/S</v>
          </cell>
          <cell r="AI471" t="str">
            <v>E.EE.I.026</v>
          </cell>
          <cell r="AJ471" t="str">
            <v>E.EE.I.</v>
          </cell>
        </row>
        <row r="472">
          <cell r="AE472" t="str">
            <v>ESTAÇÃO ELEVATÓRIA DE ESGOTO Q=170L/S</v>
          </cell>
          <cell r="AI472" t="str">
            <v>E.EE.I.027</v>
          </cell>
          <cell r="AJ472" t="str">
            <v>E.EE.I.</v>
          </cell>
        </row>
        <row r="473">
          <cell r="AE473" t="str">
            <v>ESTAÇÃO ELEVATÓRIA DE ESGOTO Q=180L/S</v>
          </cell>
          <cell r="AI473" t="str">
            <v>E.EE.I.028</v>
          </cell>
          <cell r="AJ473" t="str">
            <v>E.EE.I.</v>
          </cell>
        </row>
        <row r="474">
          <cell r="AE474" t="str">
            <v>ESTAÇÃO ELEVATÓRIA DE ESGOTO Q=180L/S</v>
          </cell>
          <cell r="AI474" t="str">
            <v>E.EE.I.029</v>
          </cell>
          <cell r="AJ474" t="str">
            <v>E.EE.I.</v>
          </cell>
        </row>
        <row r="475">
          <cell r="AE475" t="str">
            <v>ESTAÇÃO ELEVATÓRIA DE ESGOTO Q=200L/S</v>
          </cell>
          <cell r="AI475" t="str">
            <v>E.EE.I.030</v>
          </cell>
          <cell r="AJ475" t="str">
            <v>E.EE.I.</v>
          </cell>
        </row>
        <row r="476">
          <cell r="AE476" t="str">
            <v>ESTAÇÃO ELEVATÓRIA DE ESGOTO Q=250L/S</v>
          </cell>
          <cell r="AI476" t="str">
            <v>E.EE.I.031</v>
          </cell>
          <cell r="AJ476" t="str">
            <v>E.EE.I.</v>
          </cell>
        </row>
        <row r="477">
          <cell r="AE477" t="str">
            <v>ESTAÇÃO ELEVATÓRIA DE ESGOTO Q=300L/S</v>
          </cell>
          <cell r="AI477" t="str">
            <v>E.EE.I.032</v>
          </cell>
          <cell r="AJ477" t="str">
            <v>E.EE.I.</v>
          </cell>
        </row>
        <row r="478">
          <cell r="AE478" t="str">
            <v>ESTAÇÃO ELEVATÓRIA DE ESGOTO Q=350L/S</v>
          </cell>
          <cell r="AI478" t="str">
            <v>E.EE.I.033</v>
          </cell>
          <cell r="AJ478" t="str">
            <v>E.EE.I.</v>
          </cell>
        </row>
        <row r="479">
          <cell r="AE479" t="str">
            <v>ESTAÇÃO ELEVATÓRIA DE ESGOTO Q=400L/S</v>
          </cell>
          <cell r="AI479" t="str">
            <v>E.EE.I.034</v>
          </cell>
          <cell r="AJ479" t="str">
            <v>E.EE.I.</v>
          </cell>
        </row>
        <row r="480">
          <cell r="AE480" t="str">
            <v>ESTAÇÃO ELEVATÓRIA DE ESGOTO Q=450L/S</v>
          </cell>
          <cell r="AI480" t="str">
            <v>E.EE.I.035</v>
          </cell>
          <cell r="AJ480" t="str">
            <v>E.EE.I.</v>
          </cell>
        </row>
        <row r="481">
          <cell r="AE481" t="str">
            <v>ESTAÇÃO ELEVATÓRIA DE ESGOTO Q=500L/S</v>
          </cell>
          <cell r="AI481" t="str">
            <v>E.EE.I.036</v>
          </cell>
          <cell r="AJ481" t="str">
            <v>E.EE.I.</v>
          </cell>
        </row>
        <row r="482">
          <cell r="AE482" t="str">
            <v>ESTAÇÃO ELEVATÓRIA DE ESGOTO Q=600L/S</v>
          </cell>
          <cell r="AI482" t="str">
            <v>E.EE.I.037</v>
          </cell>
          <cell r="AJ482" t="str">
            <v>E.EE.I.</v>
          </cell>
        </row>
        <row r="483">
          <cell r="AE483" t="str">
            <v>ESTAÇÃO ELEVATÓRIA DE ESGOTO Q=700L/S</v>
          </cell>
          <cell r="AI483" t="str">
            <v>E.EE.I.038</v>
          </cell>
          <cell r="AJ483" t="str">
            <v>E.EE.I.</v>
          </cell>
        </row>
        <row r="484">
          <cell r="AE484" t="str">
            <v>ESTAÇÃO ELEVATÓRIA DE ESGOTO Q=800L/S</v>
          </cell>
          <cell r="AI484" t="str">
            <v>E.EE.I.039</v>
          </cell>
          <cell r="AJ484" t="str">
            <v>E.EE.I.</v>
          </cell>
        </row>
        <row r="485">
          <cell r="AE485" t="str">
            <v>ESTAÇÃO ELEVATÓRIA DE ESGOTO Q=900L/S</v>
          </cell>
          <cell r="AI485" t="str">
            <v>E.EE.I.040</v>
          </cell>
          <cell r="AJ485" t="str">
            <v>E.EE.I.</v>
          </cell>
        </row>
        <row r="486">
          <cell r="AE486" t="str">
            <v>ESTAÇÃO ELEVATÓRIA DE ESGOTO Q=1.000L/S</v>
          </cell>
          <cell r="AI486" t="str">
            <v>E.EE.I.041</v>
          </cell>
          <cell r="AJ486" t="str">
            <v>E.EE.I.</v>
          </cell>
        </row>
        <row r="487">
          <cell r="AE487" t="str">
            <v>RECUPERA/ADEQUAÇÃO ESTRUT. EEE</v>
          </cell>
          <cell r="AI487" t="str">
            <v>E.EE.M.001</v>
          </cell>
          <cell r="AJ487" t="str">
            <v>E.EE.M.</v>
          </cell>
        </row>
        <row r="488">
          <cell r="AE488" t="str">
            <v>ESTAÇÃO DE TRATAMENTO DE ESGOTO Q=10L/S</v>
          </cell>
          <cell r="AI488" t="str">
            <v>E.TE.A.001</v>
          </cell>
          <cell r="AJ488" t="str">
            <v>E.TE.A.</v>
          </cell>
        </row>
        <row r="489">
          <cell r="AE489" t="str">
            <v>ESTAÇÃO DE TRATAMENTO DE ESGOTO Q=20L/S</v>
          </cell>
          <cell r="AI489" t="str">
            <v>E.TE.A.002</v>
          </cell>
          <cell r="AJ489" t="str">
            <v>E.TE.A.</v>
          </cell>
        </row>
        <row r="490">
          <cell r="AE490" t="str">
            <v>ESTAÇÃO DE TRATAMENTO DE ESGOTO Q=30L/S</v>
          </cell>
          <cell r="AI490" t="str">
            <v>E.TE.A.003</v>
          </cell>
          <cell r="AJ490" t="str">
            <v>E.TE.A.</v>
          </cell>
        </row>
        <row r="491">
          <cell r="AE491" t="str">
            <v>ESTAÇÃO DE TRATAMENTO DE ESGOTO Q=40L/S</v>
          </cell>
          <cell r="AI491" t="str">
            <v>E.TE.A.004</v>
          </cell>
          <cell r="AJ491" t="str">
            <v>E.TE.A.</v>
          </cell>
        </row>
        <row r="492">
          <cell r="AE492" t="str">
            <v>ESTAÇÃO DE TRATAMENTO DE ESGOTO Q=50L/S</v>
          </cell>
          <cell r="AI492" t="str">
            <v>E.TE.A.005</v>
          </cell>
          <cell r="AJ492" t="str">
            <v>E.TE.A.</v>
          </cell>
        </row>
        <row r="493">
          <cell r="AE493" t="str">
            <v>ESTAÇÃO DE TRATAMENTO DE ESGOTO Q=60L/S</v>
          </cell>
          <cell r="AI493" t="str">
            <v>E.TE.A.006</v>
          </cell>
          <cell r="AJ493" t="str">
            <v>E.TE.A.</v>
          </cell>
        </row>
        <row r="494">
          <cell r="AE494" t="str">
            <v>ESTAÇÃO DE TRATAMENTO DE ESGOTO Q=70L/S</v>
          </cell>
          <cell r="AI494" t="str">
            <v>E.TE.A.007</v>
          </cell>
          <cell r="AJ494" t="str">
            <v>E.TE.A.</v>
          </cell>
        </row>
        <row r="495">
          <cell r="AE495" t="str">
            <v>ESTAÇÃO DE TRATAMENTO DE ESGOTO Q=80L/S</v>
          </cell>
          <cell r="AI495" t="str">
            <v>E.TE.A.008</v>
          </cell>
          <cell r="AJ495" t="str">
            <v>E.TE.A.</v>
          </cell>
        </row>
        <row r="496">
          <cell r="AE496" t="str">
            <v>ESTAÇÃO DE TRATAMENTO DE ESGOTO Q=90L/S</v>
          </cell>
          <cell r="AI496" t="str">
            <v>E.TE.A.009</v>
          </cell>
          <cell r="AJ496" t="str">
            <v>E.TE.A.</v>
          </cell>
        </row>
        <row r="497">
          <cell r="AE497" t="str">
            <v>ESTAÇÃO DE TRATAMENTO DE ESGOTO Q=100L/S</v>
          </cell>
          <cell r="AI497" t="str">
            <v>E.TE.A.010</v>
          </cell>
          <cell r="AJ497" t="str">
            <v>E.TE.A.</v>
          </cell>
        </row>
        <row r="498">
          <cell r="AE498" t="str">
            <v>ESTAÇÃO DE TRATAMENTO DE ESGOTO Q=120L/S</v>
          </cell>
          <cell r="AI498" t="str">
            <v>E.TE.A.011</v>
          </cell>
          <cell r="AJ498" t="str">
            <v>E.TE.A.</v>
          </cell>
        </row>
        <row r="499">
          <cell r="AE499" t="str">
            <v>ESTAÇÃO DE TRATAMENTO DE ESGOTO Q=140L/S</v>
          </cell>
          <cell r="AI499" t="str">
            <v>E.TE.A.012</v>
          </cell>
          <cell r="AJ499" t="str">
            <v>E.TE.A.</v>
          </cell>
        </row>
        <row r="500">
          <cell r="AE500" t="str">
            <v>ESTAÇÃO DE TRATAMENTO DE ESGOTO Q=160L/S</v>
          </cell>
          <cell r="AI500" t="str">
            <v>E.TE.A.013</v>
          </cell>
          <cell r="AJ500" t="str">
            <v>E.TE.A.</v>
          </cell>
        </row>
        <row r="501">
          <cell r="AE501" t="str">
            <v>ESTAÇÃO DE TRATAMENTO DE ESGOTO Q=180L/S</v>
          </cell>
          <cell r="AI501" t="str">
            <v>E.TE.A.014</v>
          </cell>
          <cell r="AJ501" t="str">
            <v>E.TE.A.</v>
          </cell>
        </row>
        <row r="502">
          <cell r="AE502" t="str">
            <v>ESTAÇÃO DE TRATAMENTO DE ESGOTO Q=200L/S</v>
          </cell>
          <cell r="AI502" t="str">
            <v>E.TE.A.015</v>
          </cell>
          <cell r="AJ502" t="str">
            <v>E.TE.A.</v>
          </cell>
        </row>
        <row r="503">
          <cell r="AE503" t="str">
            <v>ESTAÇÃO DE TRATAMENTO DE ESGOTO Q=250L/S</v>
          </cell>
          <cell r="AI503" t="str">
            <v>E.TE.A.016</v>
          </cell>
          <cell r="AJ503" t="str">
            <v>E.TE.A.</v>
          </cell>
        </row>
        <row r="504">
          <cell r="AE504" t="str">
            <v>ESTAÇÃO DE TRATAMENTO DE ESGOTO Q=300L/S</v>
          </cell>
          <cell r="AI504" t="str">
            <v>E.TE.A.017</v>
          </cell>
          <cell r="AJ504" t="str">
            <v>E.TE.A.</v>
          </cell>
        </row>
        <row r="505">
          <cell r="AE505" t="str">
            <v>ESTAÇÃO DE TRATAMENTO DE ESGOTO Q=350L/S</v>
          </cell>
          <cell r="AI505" t="str">
            <v>E.TE.A.018</v>
          </cell>
          <cell r="AJ505" t="str">
            <v>E.TE.A.</v>
          </cell>
        </row>
        <row r="506">
          <cell r="AE506" t="str">
            <v>ESTAÇÃO DE TRATAMENTO DE ESGOTO Q=400L/S</v>
          </cell>
          <cell r="AI506" t="str">
            <v>E.TE.A.019</v>
          </cell>
          <cell r="AJ506" t="str">
            <v>E.TE.A.</v>
          </cell>
        </row>
        <row r="507">
          <cell r="AE507" t="str">
            <v>ESTAÇÃO DE TRATAMENTO DE ESGOTO Q=450L/S</v>
          </cell>
          <cell r="AI507" t="str">
            <v>E.TE.A.020</v>
          </cell>
          <cell r="AJ507" t="str">
            <v>E.TE.A.</v>
          </cell>
        </row>
        <row r="508">
          <cell r="AE508" t="str">
            <v>ESTAÇÃO DE TRATAMENTO DE ESGOTO Q=500L/S</v>
          </cell>
          <cell r="AI508" t="str">
            <v>E.TE.A.021</v>
          </cell>
          <cell r="AJ508" t="str">
            <v>E.TE.A.</v>
          </cell>
        </row>
        <row r="509">
          <cell r="AE509" t="str">
            <v>ESTAÇÃO DE TRATAMENTO DE ESGOTO Q=600L/S</v>
          </cell>
          <cell r="AI509" t="str">
            <v>E.TE.A.022</v>
          </cell>
          <cell r="AJ509" t="str">
            <v>E.TE.A.</v>
          </cell>
        </row>
        <row r="510">
          <cell r="AE510" t="str">
            <v>ESTAÇÃO DE TRATAMENTO DE ESGOTO Q=700L/S</v>
          </cell>
          <cell r="AI510" t="str">
            <v>E.TE.A.023</v>
          </cell>
          <cell r="AJ510" t="str">
            <v>E.TE.A.</v>
          </cell>
        </row>
        <row r="511">
          <cell r="AE511" t="str">
            <v>ESTAÇÃO DE TRATAMENTO DE ESGOTO Q=10L/S</v>
          </cell>
          <cell r="AI511" t="str">
            <v>E.TE.I.001</v>
          </cell>
          <cell r="AJ511" t="str">
            <v>E.TE.I.</v>
          </cell>
        </row>
        <row r="512">
          <cell r="AE512" t="str">
            <v>ESTAÇÃO DE TRATAMENTO DE ESGOTO Q=20L/S</v>
          </cell>
          <cell r="AI512" t="str">
            <v>E.TE.I.002</v>
          </cell>
          <cell r="AJ512" t="str">
            <v>E.TE.I.</v>
          </cell>
        </row>
        <row r="513">
          <cell r="AE513" t="str">
            <v>ESTAÇÃO DE TRATAMENTO DE ESGOTO Q=30L/S</v>
          </cell>
          <cell r="AI513" t="str">
            <v>E.TE.I.003</v>
          </cell>
          <cell r="AJ513" t="str">
            <v>E.TE.I.</v>
          </cell>
        </row>
        <row r="514">
          <cell r="AE514" t="str">
            <v>ESTAÇÃO DE TRATAMENTO DE ESGOTO Q=40L/S</v>
          </cell>
          <cell r="AI514" t="str">
            <v>E.TE.I.004</v>
          </cell>
          <cell r="AJ514" t="str">
            <v>E.TE.I.</v>
          </cell>
        </row>
        <row r="515">
          <cell r="AE515" t="str">
            <v>ESTAÇÃO DE TRATAMENTO DE ESGOTO Q=50L/S</v>
          </cell>
          <cell r="AI515" t="str">
            <v>E.TE.I.005</v>
          </cell>
          <cell r="AJ515" t="str">
            <v>E.TE.I.</v>
          </cell>
        </row>
        <row r="516">
          <cell r="AE516" t="str">
            <v>ESTAÇÃO DE TRATAMENTO DE ESGOTO Q=60L/S</v>
          </cell>
          <cell r="AI516" t="str">
            <v>E.TE.I.006</v>
          </cell>
          <cell r="AJ516" t="str">
            <v>E.TE.I.</v>
          </cell>
        </row>
        <row r="517">
          <cell r="AE517" t="str">
            <v>ESTAÇÃO DE TRATAMENTO DE ESGOTO Q=70L/S</v>
          </cell>
          <cell r="AI517" t="str">
            <v>E.TE.I.007</v>
          </cell>
          <cell r="AJ517" t="str">
            <v>E.TE.I.</v>
          </cell>
        </row>
        <row r="518">
          <cell r="AE518" t="str">
            <v>ESTAÇÃO DE TRATAMENTO DE ESGOTO Q=80L/S</v>
          </cell>
          <cell r="AI518" t="str">
            <v>E.TE.I.008</v>
          </cell>
          <cell r="AJ518" t="str">
            <v>E.TE.I.</v>
          </cell>
        </row>
        <row r="519">
          <cell r="AE519" t="str">
            <v>ESTAÇÃO DE TRATAMENTO DE ESGOTO Q=90L/S</v>
          </cell>
          <cell r="AI519" t="str">
            <v>E.TE.I.009</v>
          </cell>
          <cell r="AJ519" t="str">
            <v>E.TE.I.</v>
          </cell>
        </row>
        <row r="520">
          <cell r="AE520" t="str">
            <v>ESTAÇÃO DE TRATAMENTO DE ESGOTO Q=100L/S</v>
          </cell>
          <cell r="AI520" t="str">
            <v>E.TE.I.010</v>
          </cell>
          <cell r="AJ520" t="str">
            <v>E.TE.I.</v>
          </cell>
        </row>
        <row r="521">
          <cell r="AE521" t="str">
            <v>ESTAÇÃO DE TRATAMENTO DE ESGOTO Q=120L/S</v>
          </cell>
          <cell r="AI521" t="str">
            <v>E.TE.I.011</v>
          </cell>
          <cell r="AJ521" t="str">
            <v>E.TE.I.</v>
          </cell>
        </row>
        <row r="522">
          <cell r="AE522" t="str">
            <v>ESTAÇÃO DE TRATAMENTO DE ESGOTO Q=140L/S</v>
          </cell>
          <cell r="AI522" t="str">
            <v>E.TE.I.012</v>
          </cell>
          <cell r="AJ522" t="str">
            <v>E.TE.I.</v>
          </cell>
        </row>
        <row r="523">
          <cell r="AE523" t="str">
            <v>ESTAÇÃO DE TRATAMENTO DE ESGOTO Q=160L/S</v>
          </cell>
          <cell r="AI523" t="str">
            <v>E.TE.I.013</v>
          </cell>
          <cell r="AJ523" t="str">
            <v>E.TE.I.</v>
          </cell>
        </row>
        <row r="524">
          <cell r="AE524" t="str">
            <v>ESTAÇÃO DE TRATAMENTO DE ESGOTO Q=180L/S</v>
          </cell>
          <cell r="AI524" t="str">
            <v>E.TE.I.014</v>
          </cell>
          <cell r="AJ524" t="str">
            <v>E.TE.I.</v>
          </cell>
        </row>
        <row r="525">
          <cell r="AE525" t="str">
            <v>ESTAÇÃO DE TRATAMENTO DE ESGOTO Q=200L/S</v>
          </cell>
          <cell r="AI525" t="str">
            <v>E.TE.I.015</v>
          </cell>
          <cell r="AJ525" t="str">
            <v>E.TE.I.</v>
          </cell>
        </row>
        <row r="526">
          <cell r="AE526" t="str">
            <v>ESTAÇÃO DE TRATAMENTO DE ESGOTO Q=250L/S</v>
          </cell>
          <cell r="AI526" t="str">
            <v>E.TE.I.016</v>
          </cell>
          <cell r="AJ526" t="str">
            <v>E.TE.I.</v>
          </cell>
        </row>
        <row r="527">
          <cell r="AE527" t="str">
            <v>ESTAÇÃO DE TRATAMENTO DE ESGOTO Q=300L/S</v>
          </cell>
          <cell r="AI527" t="str">
            <v>E.TE.I.017</v>
          </cell>
          <cell r="AJ527" t="str">
            <v>E.TE.I.</v>
          </cell>
        </row>
        <row r="528">
          <cell r="AE528" t="str">
            <v>ESTAÇÃO DE TRATAMENTO DE ESGOTO Q=350L/S</v>
          </cell>
          <cell r="AI528" t="str">
            <v>E.TE.I.018</v>
          </cell>
          <cell r="AJ528" t="str">
            <v>E.TE.I.</v>
          </cell>
        </row>
        <row r="529">
          <cell r="AE529" t="str">
            <v>ESTAÇÃO DE TRATAMENTO DE ESGOTO Q=400L/S</v>
          </cell>
          <cell r="AI529" t="str">
            <v>E.TE.I.019</v>
          </cell>
          <cell r="AJ529" t="str">
            <v>E.TE.I.</v>
          </cell>
        </row>
        <row r="530">
          <cell r="AE530" t="str">
            <v>ESTAÇÃO DE TRATAMENTO DE ESGOTO Q=450L/S</v>
          </cell>
          <cell r="AI530" t="str">
            <v>E.TE.I.020</v>
          </cell>
          <cell r="AJ530" t="str">
            <v>E.TE.I.</v>
          </cell>
        </row>
        <row r="531">
          <cell r="AE531" t="str">
            <v>ESTAÇÃO DE TRATAMENTO DE ESGOTO Q=500L/S</v>
          </cell>
          <cell r="AI531" t="str">
            <v>E.TE.I.021</v>
          </cell>
          <cell r="AJ531" t="str">
            <v>E.TE.I.</v>
          </cell>
        </row>
        <row r="532">
          <cell r="AE532" t="str">
            <v>ESTAÇÃO DE TRATAMENTO DE ESGOTO Q=600L/S</v>
          </cell>
          <cell r="AI532" t="str">
            <v>E.TE.I.022</v>
          </cell>
          <cell r="AJ532" t="str">
            <v>E.TE.I.</v>
          </cell>
        </row>
        <row r="533">
          <cell r="AE533" t="str">
            <v>ESTAÇÃO DE TRATAMENTO DE ESGOTO Q=700L/S</v>
          </cell>
          <cell r="AI533" t="str">
            <v>E.TE.I.023</v>
          </cell>
          <cell r="AJ533" t="str">
            <v>E.TE.I.</v>
          </cell>
        </row>
        <row r="534">
          <cell r="AE534" t="str">
            <v>RECUPERA/ADEQUAÇÃO ESTRUT. ETE</v>
          </cell>
          <cell r="AI534" t="str">
            <v>E.TE.M.001</v>
          </cell>
          <cell r="AJ534" t="str">
            <v>E.TE.M.</v>
          </cell>
        </row>
        <row r="535">
          <cell r="AE535" t="str">
            <v>INTERCEPTOR DN 150</v>
          </cell>
          <cell r="AI535" t="str">
            <v>E.IN.A.001</v>
          </cell>
          <cell r="AJ535" t="str">
            <v>E.IN.A.150</v>
          </cell>
        </row>
        <row r="536">
          <cell r="AE536" t="str">
            <v>INTERCEPTOR DN 200</v>
          </cell>
          <cell r="AI536" t="str">
            <v>E.IN.A.002</v>
          </cell>
          <cell r="AJ536" t="str">
            <v>E.IN.A.200</v>
          </cell>
        </row>
        <row r="537">
          <cell r="AE537" t="str">
            <v>INTERCEPTOR DN 250</v>
          </cell>
          <cell r="AI537" t="str">
            <v>E.IN.A.003</v>
          </cell>
          <cell r="AJ537" t="str">
            <v>E.IN.A.250</v>
          </cell>
        </row>
        <row r="538">
          <cell r="AE538" t="str">
            <v>INTERCEPTOR DN 300</v>
          </cell>
          <cell r="AI538" t="str">
            <v>E.IN.A.004</v>
          </cell>
          <cell r="AJ538" t="str">
            <v>E.IN.A.300</v>
          </cell>
        </row>
        <row r="539">
          <cell r="AE539" t="str">
            <v>INTERCEPTOR DN 350</v>
          </cell>
          <cell r="AI539" t="str">
            <v>E.IN.A.005</v>
          </cell>
          <cell r="AJ539" t="str">
            <v>E.IN.A.350</v>
          </cell>
        </row>
        <row r="540">
          <cell r="AE540" t="str">
            <v>INTERCEPTOR DN 400</v>
          </cell>
          <cell r="AI540" t="str">
            <v>E.IN.A.006</v>
          </cell>
          <cell r="AJ540" t="str">
            <v>E.IN.A.400</v>
          </cell>
        </row>
        <row r="541">
          <cell r="AE541" t="str">
            <v>INTERCEPTOR DN 450</v>
          </cell>
          <cell r="AI541" t="str">
            <v>E.IN.A.007</v>
          </cell>
          <cell r="AJ541" t="str">
            <v>E.IN.A.450</v>
          </cell>
        </row>
        <row r="542">
          <cell r="AE542" t="str">
            <v>INTERCEPTOR DN 500</v>
          </cell>
          <cell r="AI542" t="str">
            <v>E.IN.A.008</v>
          </cell>
          <cell r="AJ542" t="str">
            <v>E.IN.A.500</v>
          </cell>
        </row>
        <row r="543">
          <cell r="AE543" t="str">
            <v>INTERCEPTOR DN 550</v>
          </cell>
          <cell r="AI543" t="str">
            <v>E.IN.A.009</v>
          </cell>
          <cell r="AJ543" t="str">
            <v>E.IN.A.550</v>
          </cell>
        </row>
        <row r="544">
          <cell r="AE544" t="str">
            <v>INTERCEPTOR DN 600</v>
          </cell>
          <cell r="AI544" t="str">
            <v>E.IN.A.010</v>
          </cell>
          <cell r="AJ544" t="str">
            <v>E.IN.A.600</v>
          </cell>
        </row>
        <row r="545">
          <cell r="AE545" t="str">
            <v>INTERCEPTOR DN 650</v>
          </cell>
          <cell r="AI545" t="str">
            <v>E.IN.A.011</v>
          </cell>
          <cell r="AJ545" t="str">
            <v>E.IN.A.650</v>
          </cell>
        </row>
        <row r="546">
          <cell r="AE546" t="str">
            <v>INTERCEPTOR DN 700</v>
          </cell>
          <cell r="AI546" t="str">
            <v>E.IN.A.012</v>
          </cell>
          <cell r="AJ546" t="str">
            <v>E.IN.A.700</v>
          </cell>
        </row>
        <row r="547">
          <cell r="AE547" t="str">
            <v>INTERCEPTOR DN 750</v>
          </cell>
          <cell r="AI547" t="str">
            <v>E.IN.A.013</v>
          </cell>
          <cell r="AJ547" t="str">
            <v>E.IN.A.750</v>
          </cell>
        </row>
        <row r="548">
          <cell r="AE548" t="str">
            <v>INTERCEPTOR DN 800</v>
          </cell>
          <cell r="AI548" t="str">
            <v>E.IN.A.014</v>
          </cell>
          <cell r="AJ548" t="str">
            <v>E.IN.A.800</v>
          </cell>
        </row>
        <row r="549">
          <cell r="AE549" t="str">
            <v>INTERCEPTOR DN 850</v>
          </cell>
          <cell r="AI549" t="str">
            <v>E.IN.A.015</v>
          </cell>
          <cell r="AJ549" t="str">
            <v>E.IN.A.850</v>
          </cell>
        </row>
        <row r="550">
          <cell r="AE550" t="str">
            <v>INTERCEPTOR DN 900</v>
          </cell>
          <cell r="AI550" t="str">
            <v>E.IN.A.016</v>
          </cell>
          <cell r="AJ550" t="str">
            <v>E.IN.A.900</v>
          </cell>
        </row>
        <row r="551">
          <cell r="AE551" t="str">
            <v>INTERCEPTOR DN 950</v>
          </cell>
          <cell r="AI551" t="str">
            <v>E.IN.A.017</v>
          </cell>
          <cell r="AJ551" t="str">
            <v>E.IN.A.950</v>
          </cell>
        </row>
        <row r="552">
          <cell r="AE552" t="str">
            <v>INTERCEPTOR DN 1.000</v>
          </cell>
          <cell r="AI552" t="str">
            <v>E.IN.A.018</v>
          </cell>
          <cell r="AJ552" t="str">
            <v>E.IN.A.1000</v>
          </cell>
        </row>
        <row r="553">
          <cell r="AE553" t="str">
            <v>INTERCEPTOR DN 1.100</v>
          </cell>
          <cell r="AI553" t="str">
            <v>E.IN.A.019</v>
          </cell>
          <cell r="AJ553" t="str">
            <v>E.IN.A.1100</v>
          </cell>
        </row>
        <row r="554">
          <cell r="AE554" t="str">
            <v>INTERCEPTOR DN 1.200</v>
          </cell>
          <cell r="AI554" t="str">
            <v>E.IN.A.020</v>
          </cell>
          <cell r="AJ554" t="str">
            <v>E.IN.A.1200</v>
          </cell>
        </row>
        <row r="555">
          <cell r="AE555" t="str">
            <v>INTERCEPTOR DN 1.300</v>
          </cell>
          <cell r="AI555" t="str">
            <v>E.IN.A.021</v>
          </cell>
          <cell r="AJ555" t="str">
            <v>E.IN.A.1300</v>
          </cell>
        </row>
        <row r="556">
          <cell r="AE556" t="str">
            <v>INTERCEPTOR DN 1.400</v>
          </cell>
          <cell r="AI556" t="str">
            <v>E.IN.A.022</v>
          </cell>
          <cell r="AJ556" t="str">
            <v>E.IN.A.1400</v>
          </cell>
        </row>
        <row r="557">
          <cell r="AE557" t="str">
            <v>COLETOR TRONCO DN 150</v>
          </cell>
          <cell r="AI557" t="str">
            <v>E.CT.A.100</v>
          </cell>
          <cell r="AJ557" t="str">
            <v>E.CT.A.150</v>
          </cell>
        </row>
        <row r="558">
          <cell r="AE558" t="str">
            <v>COLETOR TRONCO DN 200</v>
          </cell>
          <cell r="AI558" t="str">
            <v>E.CT.A.101</v>
          </cell>
          <cell r="AJ558" t="str">
            <v>E.CT.A.200</v>
          </cell>
        </row>
        <row r="559">
          <cell r="AE559" t="str">
            <v>COLETOR TRONCO DN 250</v>
          </cell>
          <cell r="AI559" t="str">
            <v>E.CT.A.102</v>
          </cell>
          <cell r="AJ559" t="str">
            <v>E.CT.A.250</v>
          </cell>
        </row>
        <row r="560">
          <cell r="AE560" t="str">
            <v>COLETOR TRONCO DN 300</v>
          </cell>
          <cell r="AI560" t="str">
            <v>E.CT.A.103</v>
          </cell>
          <cell r="AJ560" t="str">
            <v>E.CT.A.300</v>
          </cell>
        </row>
        <row r="561">
          <cell r="AE561" t="str">
            <v>COLETOR TRONCO DN 350</v>
          </cell>
          <cell r="AI561" t="str">
            <v>E.CT.A.104</v>
          </cell>
          <cell r="AJ561" t="str">
            <v>E.CT.A.350</v>
          </cell>
        </row>
        <row r="562">
          <cell r="AE562" t="str">
            <v>COLETOR TRONCO DN 400</v>
          </cell>
          <cell r="AI562" t="str">
            <v>E.CT.A.105</v>
          </cell>
          <cell r="AJ562" t="str">
            <v>E.CT.A.400</v>
          </cell>
        </row>
        <row r="563">
          <cell r="AE563" t="str">
            <v>COLETOR TRONCO DN 450</v>
          </cell>
          <cell r="AI563" t="str">
            <v>E.CT.A.106</v>
          </cell>
          <cell r="AJ563" t="str">
            <v>E.CT.A.450</v>
          </cell>
        </row>
        <row r="564">
          <cell r="AE564" t="str">
            <v>COLETOR TRONCO DN 500</v>
          </cell>
          <cell r="AI564" t="str">
            <v>E.CT.A.107</v>
          </cell>
          <cell r="AJ564" t="str">
            <v>E.CT.A.500</v>
          </cell>
        </row>
        <row r="565">
          <cell r="AE565" t="str">
            <v>COLETOR TRONCO DN 550</v>
          </cell>
          <cell r="AI565" t="str">
            <v>E.CT.A.108</v>
          </cell>
          <cell r="AJ565" t="str">
            <v>E.CT.A.550</v>
          </cell>
        </row>
        <row r="566">
          <cell r="AE566" t="str">
            <v>COLETOR TRONCO DN 600</v>
          </cell>
          <cell r="AI566" t="str">
            <v>E.CT.A.109</v>
          </cell>
          <cell r="AJ566" t="str">
            <v>E.CT.A.600</v>
          </cell>
        </row>
        <row r="567">
          <cell r="AE567" t="str">
            <v>COLETOR TRONCO DN 650</v>
          </cell>
          <cell r="AI567" t="str">
            <v>E.CT.A.110</v>
          </cell>
          <cell r="AJ567" t="str">
            <v>E.CT.A.650</v>
          </cell>
        </row>
        <row r="568">
          <cell r="AE568" t="str">
            <v>COLETOR TRONCO DN 700</v>
          </cell>
          <cell r="AI568" t="str">
            <v>E.CT.A.111</v>
          </cell>
          <cell r="AJ568" t="str">
            <v>E.CT.A.700</v>
          </cell>
        </row>
        <row r="569">
          <cell r="AE569" t="str">
            <v>COLETOR TRONCO DN 750</v>
          </cell>
          <cell r="AI569" t="str">
            <v>E.CT.A.112</v>
          </cell>
          <cell r="AJ569" t="str">
            <v>E.CT.A.750</v>
          </cell>
        </row>
        <row r="570">
          <cell r="AE570" t="str">
            <v>COLETOR TRONCO DN 800</v>
          </cell>
          <cell r="AI570" t="str">
            <v>E.CT.A.113</v>
          </cell>
          <cell r="AJ570" t="str">
            <v>E.CT.A.800</v>
          </cell>
        </row>
        <row r="571">
          <cell r="AE571" t="str">
            <v>COLETOR TRONCO DN 850</v>
          </cell>
          <cell r="AI571" t="str">
            <v>E.CT.A.114</v>
          </cell>
          <cell r="AJ571" t="str">
            <v>E.CT.A.850</v>
          </cell>
        </row>
        <row r="572">
          <cell r="AE572" t="str">
            <v>COLETOR TRONCO DN 900</v>
          </cell>
          <cell r="AI572" t="str">
            <v>E.CT.A.115</v>
          </cell>
          <cell r="AJ572" t="str">
            <v>E.CT.A.900</v>
          </cell>
        </row>
        <row r="573">
          <cell r="AE573" t="str">
            <v>COLETOR TRONCO DN 950</v>
          </cell>
          <cell r="AI573" t="str">
            <v>E.CT.A.116</v>
          </cell>
          <cell r="AJ573" t="str">
            <v>E.CT.A.950</v>
          </cell>
        </row>
        <row r="574">
          <cell r="AE574" t="str">
            <v>COLETOR TRONCO DN 1.000</v>
          </cell>
          <cell r="AI574" t="str">
            <v>E.CT.A.117</v>
          </cell>
          <cell r="AJ574" t="str">
            <v>E.CT.A.1000</v>
          </cell>
        </row>
        <row r="575">
          <cell r="AE575" t="str">
            <v>COLETOR TRONCO DN 1.100</v>
          </cell>
          <cell r="AI575" t="str">
            <v>E.CT.A.118</v>
          </cell>
          <cell r="AJ575" t="str">
            <v>E.CT.A.1100</v>
          </cell>
        </row>
        <row r="576">
          <cell r="AE576" t="str">
            <v>COLETOR TRONCO DN 1.200</v>
          </cell>
          <cell r="AI576" t="str">
            <v>E.CT.A.119</v>
          </cell>
          <cell r="AJ576" t="str">
            <v>E.CT.A.1200</v>
          </cell>
        </row>
        <row r="577">
          <cell r="AE577" t="str">
            <v>COLETOR TRONCO DN 1.300</v>
          </cell>
          <cell r="AI577" t="str">
            <v>E.CT.A.120</v>
          </cell>
          <cell r="AJ577" t="str">
            <v>E.CT.A.1300</v>
          </cell>
        </row>
        <row r="578">
          <cell r="AE578" t="str">
            <v>COLETOR TRONCO DN 1.400</v>
          </cell>
          <cell r="AI578" t="str">
            <v>E.CT.A.121</v>
          </cell>
          <cell r="AJ578" t="str">
            <v>E.CT.A.1400</v>
          </cell>
        </row>
        <row r="579">
          <cell r="AE579" t="str">
            <v>EMISSÁRIO DN 200</v>
          </cell>
          <cell r="AI579" t="str">
            <v>E.EM.A.200</v>
          </cell>
          <cell r="AJ579" t="str">
            <v>E.EM.A.200</v>
          </cell>
        </row>
        <row r="580">
          <cell r="AE580" t="str">
            <v>EMISSÁRIO DN 250</v>
          </cell>
          <cell r="AI580" t="str">
            <v>E.EM.A.201</v>
          </cell>
          <cell r="AJ580" t="str">
            <v>E.EM.A.250</v>
          </cell>
        </row>
        <row r="581">
          <cell r="AE581" t="str">
            <v>EMISSÁRIO DN 300</v>
          </cell>
          <cell r="AI581" t="str">
            <v>E.EM.A.202</v>
          </cell>
          <cell r="AJ581" t="str">
            <v>E.EM.A.300</v>
          </cell>
        </row>
        <row r="582">
          <cell r="AE582" t="str">
            <v>EMISSÁRIO DN 350</v>
          </cell>
          <cell r="AI582" t="str">
            <v>E.EM.A.203</v>
          </cell>
          <cell r="AJ582" t="str">
            <v>E.EM.A.350</v>
          </cell>
        </row>
        <row r="583">
          <cell r="AE583" t="str">
            <v>EMISSÁRIO DN 400</v>
          </cell>
          <cell r="AI583" t="str">
            <v>E.EM.A.204</v>
          </cell>
          <cell r="AJ583" t="str">
            <v>E.EM.A.400</v>
          </cell>
        </row>
        <row r="584">
          <cell r="AE584" t="str">
            <v>EMISSÁRIO DN 450</v>
          </cell>
          <cell r="AI584" t="str">
            <v>E.EM.A.205</v>
          </cell>
          <cell r="AJ584" t="str">
            <v>E.EM.A.450</v>
          </cell>
        </row>
        <row r="585">
          <cell r="AE585" t="str">
            <v>EMISSÁRIO DN 500</v>
          </cell>
          <cell r="AI585" t="str">
            <v>E.EM.A.206</v>
          </cell>
          <cell r="AJ585" t="str">
            <v>E.EM.A.500</v>
          </cell>
        </row>
        <row r="586">
          <cell r="AE586" t="str">
            <v>EMISSÁRIO DN 550</v>
          </cell>
          <cell r="AI586" t="str">
            <v>E.EM.A.207</v>
          </cell>
          <cell r="AJ586" t="str">
            <v>E.EM.A.550</v>
          </cell>
        </row>
        <row r="587">
          <cell r="AE587" t="str">
            <v>EMISSÁRIO DN 600</v>
          </cell>
          <cell r="AI587" t="str">
            <v>E.EM.A.208</v>
          </cell>
          <cell r="AJ587" t="str">
            <v>E.EM.A.600</v>
          </cell>
        </row>
        <row r="588">
          <cell r="AE588" t="str">
            <v>EMISSÁRIO DN 650</v>
          </cell>
          <cell r="AI588" t="str">
            <v>E.EM.A.209</v>
          </cell>
          <cell r="AJ588" t="str">
            <v>E.EM.A.650</v>
          </cell>
        </row>
        <row r="589">
          <cell r="AE589" t="str">
            <v>EMISSÁRIO DN 700</v>
          </cell>
          <cell r="AI589" t="str">
            <v>E.EM.A.210</v>
          </cell>
          <cell r="AJ589" t="str">
            <v>E.EM.A.700</v>
          </cell>
        </row>
        <row r="590">
          <cell r="AE590" t="str">
            <v>EMISSÁRIO DN 750</v>
          </cell>
          <cell r="AI590" t="str">
            <v>E.EM.A.211</v>
          </cell>
          <cell r="AJ590" t="str">
            <v>E.EM.A.750</v>
          </cell>
        </row>
        <row r="591">
          <cell r="AE591" t="str">
            <v>EMISSÁRIO DN 800</v>
          </cell>
          <cell r="AI591" t="str">
            <v>E.EM.A.212</v>
          </cell>
          <cell r="AJ591" t="str">
            <v>E.EM.A.800</v>
          </cell>
        </row>
        <row r="592">
          <cell r="AE592" t="str">
            <v>EMISSÁRIO DN 850</v>
          </cell>
          <cell r="AI592" t="str">
            <v>E.EM.A.213</v>
          </cell>
          <cell r="AJ592" t="str">
            <v>E.EM.A.850</v>
          </cell>
        </row>
        <row r="593">
          <cell r="AE593" t="str">
            <v>EMISSÁRIO DN 900</v>
          </cell>
          <cell r="AI593" t="str">
            <v>E.EM.A.214</v>
          </cell>
          <cell r="AJ593" t="str">
            <v>E.EM.A.900</v>
          </cell>
        </row>
        <row r="594">
          <cell r="AE594" t="str">
            <v>EMISSÁRIO DN 950</v>
          </cell>
          <cell r="AI594" t="str">
            <v>E.EM.A.215</v>
          </cell>
          <cell r="AJ594" t="str">
            <v>E.EM.A.950</v>
          </cell>
        </row>
        <row r="595">
          <cell r="AE595" t="str">
            <v>EMISSÁRIO DN 1.000</v>
          </cell>
          <cell r="AI595" t="str">
            <v>E.EM.A.216</v>
          </cell>
          <cell r="AJ595" t="str">
            <v>E.EM.A.1000</v>
          </cell>
        </row>
        <row r="596">
          <cell r="AE596" t="str">
            <v>EMISSÁRIO DN 1.100</v>
          </cell>
          <cell r="AI596" t="str">
            <v>E.EM.A.217</v>
          </cell>
          <cell r="AJ596" t="str">
            <v>E.EM.A.1100</v>
          </cell>
        </row>
        <row r="597">
          <cell r="AE597" t="str">
            <v>EMISSÁRIO DN 1.200</v>
          </cell>
          <cell r="AI597" t="str">
            <v>E.EM.A.218</v>
          </cell>
          <cell r="AJ597" t="str">
            <v>E.EM.A.1200</v>
          </cell>
        </row>
        <row r="598">
          <cell r="AE598" t="str">
            <v>EMISSÁRIO DN 1.300</v>
          </cell>
          <cell r="AI598" t="str">
            <v>E.EM.A.219</v>
          </cell>
          <cell r="AJ598" t="str">
            <v>E.EM.A.1300</v>
          </cell>
        </row>
        <row r="599">
          <cell r="AE599" t="str">
            <v>EMISSÁRIO DN 1.400</v>
          </cell>
          <cell r="AI599" t="str">
            <v>E.EM.A.220</v>
          </cell>
          <cell r="AJ599" t="str">
            <v>E.EM.A.1400</v>
          </cell>
        </row>
        <row r="600">
          <cell r="AE600" t="str">
            <v>INTERCEPTOR DN 150</v>
          </cell>
          <cell r="AI600" t="str">
            <v>E.IN.I.001</v>
          </cell>
          <cell r="AJ600" t="str">
            <v>E.IN.I.150</v>
          </cell>
        </row>
        <row r="601">
          <cell r="AE601" t="str">
            <v>INTERCEPTOR DN 200</v>
          </cell>
          <cell r="AI601" t="str">
            <v>E.IN.I.002</v>
          </cell>
          <cell r="AJ601" t="str">
            <v>E.IN.I.200</v>
          </cell>
        </row>
        <row r="602">
          <cell r="AE602" t="str">
            <v>INTERCEPTOR DN 250</v>
          </cell>
          <cell r="AI602" t="str">
            <v>E.IN.I.003</v>
          </cell>
          <cell r="AJ602" t="str">
            <v>E.IN.I.250</v>
          </cell>
        </row>
        <row r="603">
          <cell r="AE603" t="str">
            <v>INTERCEPTOR DN 300</v>
          </cell>
          <cell r="AI603" t="str">
            <v>E.IN.I.004</v>
          </cell>
          <cell r="AJ603" t="str">
            <v>E.IN.I.300</v>
          </cell>
        </row>
        <row r="604">
          <cell r="AE604" t="str">
            <v>INTERCEPTOR DN 350</v>
          </cell>
          <cell r="AI604" t="str">
            <v>E.IN.I.005</v>
          </cell>
          <cell r="AJ604" t="str">
            <v>E.IN.I.350</v>
          </cell>
        </row>
        <row r="605">
          <cell r="AE605" t="str">
            <v>INTERCEPTOR DN 400</v>
          </cell>
          <cell r="AI605" t="str">
            <v>E.IN.I.006</v>
          </cell>
          <cell r="AJ605" t="str">
            <v>E.IN.I.400</v>
          </cell>
        </row>
        <row r="606">
          <cell r="AE606" t="str">
            <v>INTERCEPTOR DN 450</v>
          </cell>
          <cell r="AI606" t="str">
            <v>E.IN.I.007</v>
          </cell>
          <cell r="AJ606" t="str">
            <v>E.IN.I.450</v>
          </cell>
        </row>
        <row r="607">
          <cell r="AE607" t="str">
            <v>INTERCEPTOR DN 500</v>
          </cell>
          <cell r="AI607" t="str">
            <v>E.IN.I.008</v>
          </cell>
          <cell r="AJ607" t="str">
            <v>E.IN.I.500</v>
          </cell>
        </row>
        <row r="608">
          <cell r="AE608" t="str">
            <v>INTERCEPTOR DN 550</v>
          </cell>
          <cell r="AI608" t="str">
            <v>E.IN.I.009</v>
          </cell>
          <cell r="AJ608" t="str">
            <v>E.IN.I.550</v>
          </cell>
        </row>
        <row r="609">
          <cell r="AE609" t="str">
            <v>INTERCEPTOR DN 600</v>
          </cell>
          <cell r="AI609" t="str">
            <v>E.IN.I.010</v>
          </cell>
          <cell r="AJ609" t="str">
            <v>E.IN.I.600</v>
          </cell>
        </row>
        <row r="610">
          <cell r="AE610" t="str">
            <v>INTERCEPTOR DN 650</v>
          </cell>
          <cell r="AI610" t="str">
            <v>E.IN.I.011</v>
          </cell>
          <cell r="AJ610" t="str">
            <v>E.IN.I.650</v>
          </cell>
        </row>
        <row r="611">
          <cell r="AE611" t="str">
            <v>INTERCEPTOR DN 700</v>
          </cell>
          <cell r="AI611" t="str">
            <v>E.IN.I.012</v>
          </cell>
          <cell r="AJ611" t="str">
            <v>E.IN.I.700</v>
          </cell>
        </row>
        <row r="612">
          <cell r="AE612" t="str">
            <v>INTERCEPTOR DN 750</v>
          </cell>
          <cell r="AI612" t="str">
            <v>E.IN.I.013</v>
          </cell>
          <cell r="AJ612" t="str">
            <v>E.IN.I.750</v>
          </cell>
        </row>
        <row r="613">
          <cell r="AE613" t="str">
            <v>INTERCEPTOR DN 800</v>
          </cell>
          <cell r="AI613" t="str">
            <v>E.IN.I.014</v>
          </cell>
          <cell r="AJ613" t="str">
            <v>E.IN.I.800</v>
          </cell>
        </row>
        <row r="614">
          <cell r="AE614" t="str">
            <v>INTERCEPTOR DN 850</v>
          </cell>
          <cell r="AI614" t="str">
            <v>E.IN.I.015</v>
          </cell>
          <cell r="AJ614" t="str">
            <v>E.IN.I.850</v>
          </cell>
        </row>
        <row r="615">
          <cell r="AE615" t="str">
            <v>INTERCEPTOR DN 900</v>
          </cell>
          <cell r="AI615" t="str">
            <v>E.IN.I.016</v>
          </cell>
          <cell r="AJ615" t="str">
            <v>E.IN.I.900</v>
          </cell>
        </row>
        <row r="616">
          <cell r="AE616" t="str">
            <v>INTERCEPTOR DN 950</v>
          </cell>
          <cell r="AI616" t="str">
            <v>E.IN.I.017</v>
          </cell>
          <cell r="AJ616" t="str">
            <v>E.IN.I.950</v>
          </cell>
        </row>
        <row r="617">
          <cell r="AE617" t="str">
            <v>INTERCEPTOR DN 1.000</v>
          </cell>
          <cell r="AI617" t="str">
            <v>E.IN.I.018</v>
          </cell>
          <cell r="AJ617" t="str">
            <v>E.IN.I.1000</v>
          </cell>
        </row>
        <row r="618">
          <cell r="AE618" t="str">
            <v>INTERCEPTOR DN 1.100</v>
          </cell>
          <cell r="AI618" t="str">
            <v>E.IN.I.019</v>
          </cell>
          <cell r="AJ618" t="str">
            <v>E.IN.I.1100</v>
          </cell>
        </row>
        <row r="619">
          <cell r="AE619" t="str">
            <v>INTERCEPTOR DN 1.200</v>
          </cell>
          <cell r="AI619" t="str">
            <v>E.IN.I.020</v>
          </cell>
          <cell r="AJ619" t="str">
            <v>E.IN.I.1200</v>
          </cell>
        </row>
        <row r="620">
          <cell r="AE620" t="str">
            <v>INTERCEPTOR DN 1.300</v>
          </cell>
          <cell r="AI620" t="str">
            <v>E.IN.I.021</v>
          </cell>
          <cell r="AJ620" t="str">
            <v>E.IN.I.1300</v>
          </cell>
        </row>
        <row r="621">
          <cell r="AE621" t="str">
            <v>INTERCEPTOR DN 1.400</v>
          </cell>
          <cell r="AI621" t="str">
            <v>E.IN.I.022</v>
          </cell>
          <cell r="AJ621" t="str">
            <v>E.IN.I.1400</v>
          </cell>
        </row>
        <row r="622">
          <cell r="AE622" t="str">
            <v>COLETOR TRONCO DN 150</v>
          </cell>
          <cell r="AI622" t="str">
            <v>E.CT.I.100</v>
          </cell>
          <cell r="AJ622" t="str">
            <v>E.CT.I.150</v>
          </cell>
        </row>
        <row r="623">
          <cell r="AE623" t="str">
            <v>COLETOR TRONCO DN 200</v>
          </cell>
          <cell r="AI623" t="str">
            <v>E.CT.I.101</v>
          </cell>
          <cell r="AJ623" t="str">
            <v>E.CT.I.200</v>
          </cell>
        </row>
        <row r="624">
          <cell r="AE624" t="str">
            <v>COLETOR TRONCO DN 250</v>
          </cell>
          <cell r="AI624" t="str">
            <v>E.CT.I.102</v>
          </cell>
          <cell r="AJ624" t="str">
            <v>E.CT.I.250</v>
          </cell>
        </row>
        <row r="625">
          <cell r="AE625" t="str">
            <v>COLETOR TRONCO DN 300</v>
          </cell>
          <cell r="AI625" t="str">
            <v>E.CT.I.103</v>
          </cell>
          <cell r="AJ625" t="str">
            <v>E.CT.I.300</v>
          </cell>
        </row>
        <row r="626">
          <cell r="AE626" t="str">
            <v>COLETOR TRONCO DN 350</v>
          </cell>
          <cell r="AI626" t="str">
            <v>E.CT.I.104</v>
          </cell>
          <cell r="AJ626" t="str">
            <v>E.CT.I.350</v>
          </cell>
        </row>
        <row r="627">
          <cell r="AE627" t="str">
            <v>COLETOR TRONCO DN 400</v>
          </cell>
          <cell r="AI627" t="str">
            <v>E.CT.I.105</v>
          </cell>
          <cell r="AJ627" t="str">
            <v>E.CT.I.400</v>
          </cell>
        </row>
        <row r="628">
          <cell r="AE628" t="str">
            <v>COLETOR TRONCO DN 450</v>
          </cell>
          <cell r="AI628" t="str">
            <v>E.CT.I.106</v>
          </cell>
          <cell r="AJ628" t="str">
            <v>E.CT.I.450</v>
          </cell>
        </row>
        <row r="629">
          <cell r="AE629" t="str">
            <v>COLETOR TRONCO DN 500</v>
          </cell>
          <cell r="AI629" t="str">
            <v>E.CT.I.107</v>
          </cell>
          <cell r="AJ629" t="str">
            <v>E.CT.I.500</v>
          </cell>
        </row>
        <row r="630">
          <cell r="AE630" t="str">
            <v>COLETOR TRONCO DN 550</v>
          </cell>
          <cell r="AI630" t="str">
            <v>E.CT.I.108</v>
          </cell>
          <cell r="AJ630" t="str">
            <v>E.CT.I.550</v>
          </cell>
        </row>
        <row r="631">
          <cell r="AE631" t="str">
            <v>COLETOR TRONCO DN 600</v>
          </cell>
          <cell r="AI631" t="str">
            <v>E.CT.I.109</v>
          </cell>
          <cell r="AJ631" t="str">
            <v>E.CT.I.600</v>
          </cell>
        </row>
        <row r="632">
          <cell r="AE632" t="str">
            <v>COLETOR TRONCO DN 650</v>
          </cell>
          <cell r="AI632" t="str">
            <v>E.CT.I.110</v>
          </cell>
          <cell r="AJ632" t="str">
            <v>E.CT.I.650</v>
          </cell>
        </row>
        <row r="633">
          <cell r="AE633" t="str">
            <v>COLETOR TRONCO DN 700</v>
          </cell>
          <cell r="AI633" t="str">
            <v>E.CT.I.111</v>
          </cell>
          <cell r="AJ633" t="str">
            <v>E.CT.I.700</v>
          </cell>
        </row>
        <row r="634">
          <cell r="AE634" t="str">
            <v>COLETOR TRONCO DN 750</v>
          </cell>
          <cell r="AI634" t="str">
            <v>E.CT.I.112</v>
          </cell>
          <cell r="AJ634" t="str">
            <v>E.CT.I.750</v>
          </cell>
        </row>
        <row r="635">
          <cell r="AE635" t="str">
            <v>COLETOR TRONCO DN 800</v>
          </cell>
          <cell r="AI635" t="str">
            <v>E.CT.I.113</v>
          </cell>
          <cell r="AJ635" t="str">
            <v>E.CT.I.800</v>
          </cell>
        </row>
        <row r="636">
          <cell r="AE636" t="str">
            <v>COLETOR TRONCO DN 850</v>
          </cell>
          <cell r="AI636" t="str">
            <v>E.CT.I.114</v>
          </cell>
          <cell r="AJ636" t="str">
            <v>E.CT.I.850</v>
          </cell>
        </row>
        <row r="637">
          <cell r="AE637" t="str">
            <v>COLETOR TRONCO DN 900</v>
          </cell>
          <cell r="AI637" t="str">
            <v>E.CT.I.115</v>
          </cell>
          <cell r="AJ637" t="str">
            <v>E.CT.I.900</v>
          </cell>
        </row>
        <row r="638">
          <cell r="AE638" t="str">
            <v>COLETOR TRONCO DN 950</v>
          </cell>
          <cell r="AI638" t="str">
            <v>E.CT.I.116</v>
          </cell>
          <cell r="AJ638" t="str">
            <v>E.CT.I.950</v>
          </cell>
        </row>
        <row r="639">
          <cell r="AE639" t="str">
            <v>COLETOR TRONCO DN 1.000</v>
          </cell>
          <cell r="AI639" t="str">
            <v>E.CT.I.117</v>
          </cell>
          <cell r="AJ639" t="str">
            <v>E.CT.I.1000</v>
          </cell>
        </row>
        <row r="640">
          <cell r="AE640" t="str">
            <v>COLETOR TRONCO DN 1.100</v>
          </cell>
          <cell r="AI640" t="str">
            <v>E.CT.I.118</v>
          </cell>
          <cell r="AJ640" t="str">
            <v>E.CT.I.1100</v>
          </cell>
        </row>
        <row r="641">
          <cell r="AE641" t="str">
            <v>COLETOR TRONCO DN 1.200</v>
          </cell>
          <cell r="AI641" t="str">
            <v>E.CT.I.119</v>
          </cell>
          <cell r="AJ641" t="str">
            <v>E.CT.I.1200</v>
          </cell>
        </row>
        <row r="642">
          <cell r="AE642" t="str">
            <v>COLETOR TRONCO DN 1.300</v>
          </cell>
          <cell r="AI642" t="str">
            <v>E.CT.I.120</v>
          </cell>
          <cell r="AJ642" t="str">
            <v>E.CT.I.1300</v>
          </cell>
        </row>
        <row r="643">
          <cell r="AE643" t="str">
            <v>COLETOR TRONCO DN 1.400</v>
          </cell>
          <cell r="AI643" t="str">
            <v>E.CT.I.121</v>
          </cell>
          <cell r="AJ643" t="str">
            <v>E.CT.I.1400</v>
          </cell>
        </row>
        <row r="644">
          <cell r="AE644" t="str">
            <v>COLETOR TRONCO DN 1.500</v>
          </cell>
          <cell r="AI644" t="str">
            <v>E.CT.I.122</v>
          </cell>
          <cell r="AJ644" t="str">
            <v>E.CT.I.1500</v>
          </cell>
        </row>
        <row r="645">
          <cell r="AE645" t="str">
            <v>EMISSÁRIO DN 200</v>
          </cell>
          <cell r="AI645" t="str">
            <v>E.EM.I.200</v>
          </cell>
          <cell r="AJ645" t="str">
            <v>E.EM.I.200</v>
          </cell>
        </row>
        <row r="646">
          <cell r="AE646" t="str">
            <v>EMISSÁRIO DN 250</v>
          </cell>
          <cell r="AI646" t="str">
            <v>E.EM.I.201</v>
          </cell>
          <cell r="AJ646" t="str">
            <v>E.EM.I.250</v>
          </cell>
        </row>
        <row r="647">
          <cell r="AE647" t="str">
            <v>EMISSÁRIO DN 300</v>
          </cell>
          <cell r="AI647" t="str">
            <v>E.EM.I.202</v>
          </cell>
          <cell r="AJ647" t="str">
            <v>E.EM.I.300</v>
          </cell>
        </row>
        <row r="648">
          <cell r="AE648" t="str">
            <v>EMISSÁRIO DN 350</v>
          </cell>
          <cell r="AI648" t="str">
            <v>E.EM.I.203</v>
          </cell>
          <cell r="AJ648" t="str">
            <v>E.EM.I.350</v>
          </cell>
        </row>
        <row r="649">
          <cell r="AE649" t="str">
            <v>EMISSÁRIO DN 400</v>
          </cell>
          <cell r="AI649" t="str">
            <v>E.EM.I.204</v>
          </cell>
          <cell r="AJ649" t="str">
            <v>E.EM.I.400</v>
          </cell>
        </row>
        <row r="650">
          <cell r="AE650" t="str">
            <v>EMISSÁRIO DN 450</v>
          </cell>
          <cell r="AI650" t="str">
            <v>E.EM.I.205</v>
          </cell>
          <cell r="AJ650" t="str">
            <v>E.EM.I.450</v>
          </cell>
        </row>
        <row r="651">
          <cell r="AE651" t="str">
            <v>EMISSÁRIO DN 500</v>
          </cell>
          <cell r="AI651" t="str">
            <v>E.EM.I.206</v>
          </cell>
          <cell r="AJ651" t="str">
            <v>E.EM.I.500</v>
          </cell>
        </row>
        <row r="652">
          <cell r="AE652" t="str">
            <v>EMISSÁRIO DN 550</v>
          </cell>
          <cell r="AI652" t="str">
            <v>E.EM.I.207</v>
          </cell>
          <cell r="AJ652" t="str">
            <v>E.EM.I.550</v>
          </cell>
        </row>
        <row r="653">
          <cell r="AE653" t="str">
            <v>EMISSÁRIO DN 600</v>
          </cell>
          <cell r="AI653" t="str">
            <v>E.EM.I.208</v>
          </cell>
          <cell r="AJ653" t="str">
            <v>E.EM.I.600</v>
          </cell>
        </row>
        <row r="654">
          <cell r="AE654" t="str">
            <v>EMISSÁRIO DN 650</v>
          </cell>
          <cell r="AI654" t="str">
            <v>E.EM.I.209</v>
          </cell>
          <cell r="AJ654" t="str">
            <v>E.EM.I.650</v>
          </cell>
        </row>
        <row r="655">
          <cell r="AE655" t="str">
            <v>EMISSÁRIO DN 700</v>
          </cell>
          <cell r="AI655" t="str">
            <v>E.EM.I.210</v>
          </cell>
          <cell r="AJ655" t="str">
            <v>E.EM.I.700</v>
          </cell>
        </row>
        <row r="656">
          <cell r="AE656" t="str">
            <v>EMISSÁRIO DN 750</v>
          </cell>
          <cell r="AI656" t="str">
            <v>E.EM.I.211</v>
          </cell>
          <cell r="AJ656" t="str">
            <v>E.EM.I.750</v>
          </cell>
        </row>
        <row r="657">
          <cell r="AE657" t="str">
            <v>EMISSÁRIO DN 800</v>
          </cell>
          <cell r="AI657" t="str">
            <v>E.EM.I.212</v>
          </cell>
          <cell r="AJ657" t="str">
            <v>E.EM.I.800</v>
          </cell>
        </row>
        <row r="658">
          <cell r="AE658" t="str">
            <v>EMISSÁRIO DN 850</v>
          </cell>
          <cell r="AI658" t="str">
            <v>E.EM.I.213</v>
          </cell>
          <cell r="AJ658" t="str">
            <v>E.EM.I.850</v>
          </cell>
        </row>
        <row r="659">
          <cell r="AE659" t="str">
            <v>EMISSÁRIO DN 900</v>
          </cell>
          <cell r="AI659" t="str">
            <v>E.EM.I.214</v>
          </cell>
          <cell r="AJ659" t="str">
            <v>E.EM.I.900</v>
          </cell>
        </row>
        <row r="660">
          <cell r="AE660" t="str">
            <v>EMISSÁRIO DN 950</v>
          </cell>
          <cell r="AI660" t="str">
            <v>E.EM.I.215</v>
          </cell>
          <cell r="AJ660" t="str">
            <v>E.EM.I.950</v>
          </cell>
        </row>
        <row r="661">
          <cell r="AE661" t="str">
            <v>EMISSÁRIO DN 1.000</v>
          </cell>
          <cell r="AI661" t="str">
            <v>E.EM.I.216</v>
          </cell>
          <cell r="AJ661" t="str">
            <v>E.EM.I.1000</v>
          </cell>
        </row>
        <row r="662">
          <cell r="AE662" t="str">
            <v>EMISSÁRIO DN 1.100</v>
          </cell>
          <cell r="AI662" t="str">
            <v>E.EM.I.217</v>
          </cell>
          <cell r="AJ662" t="str">
            <v>E.EM.I.1100</v>
          </cell>
        </row>
        <row r="663">
          <cell r="AE663" t="str">
            <v>EMISSÁRIO DN 1.200</v>
          </cell>
          <cell r="AI663" t="str">
            <v>E.EM.I.218</v>
          </cell>
          <cell r="AJ663" t="str">
            <v>E.EM.I.1200</v>
          </cell>
        </row>
        <row r="664">
          <cell r="AE664" t="str">
            <v>EMISSÁRIO DN 1.300</v>
          </cell>
          <cell r="AI664" t="str">
            <v>E.EM.I.219</v>
          </cell>
          <cell r="AJ664" t="str">
            <v>E.EM.I.1300</v>
          </cell>
        </row>
        <row r="665">
          <cell r="AE665" t="str">
            <v>EMISSÁRIO DN 1.400</v>
          </cell>
          <cell r="AI665" t="str">
            <v>E.EM.I.220</v>
          </cell>
          <cell r="AJ665" t="str">
            <v>E.EM.I.1400</v>
          </cell>
        </row>
        <row r="666">
          <cell r="AE666" t="str">
            <v>LIGAÇÃO DOMICILIAR</v>
          </cell>
          <cell r="AI666" t="str">
            <v>E.LE.I.001</v>
          </cell>
          <cell r="AJ666" t="str">
            <v>E.LE.I.</v>
          </cell>
        </row>
        <row r="667">
          <cell r="AE667" t="str">
            <v>LINHA DE RECALQUE DN 75</v>
          </cell>
          <cell r="AI667" t="str">
            <v>E.LR.A.000</v>
          </cell>
          <cell r="AJ667" t="str">
            <v>E.LR.A.75</v>
          </cell>
        </row>
        <row r="668">
          <cell r="AE668" t="str">
            <v>LINHA DE RECALQUE DN 100</v>
          </cell>
          <cell r="AI668" t="str">
            <v>E.LR.A.001</v>
          </cell>
          <cell r="AJ668" t="str">
            <v>E.LR.A.100</v>
          </cell>
        </row>
        <row r="669">
          <cell r="AE669" t="str">
            <v>LINHA DE RECALQUE DN 150</v>
          </cell>
          <cell r="AI669" t="str">
            <v>E.LR.A.002</v>
          </cell>
          <cell r="AJ669" t="str">
            <v>E.LR.A.150</v>
          </cell>
        </row>
        <row r="670">
          <cell r="AE670" t="str">
            <v>LINHA DE RECALQUE DN 200</v>
          </cell>
          <cell r="AI670" t="str">
            <v>E.LR.A.003</v>
          </cell>
          <cell r="AJ670" t="str">
            <v>E.LR.A.200</v>
          </cell>
        </row>
        <row r="671">
          <cell r="AE671" t="str">
            <v>LINHA DE RECALQUE DN 250</v>
          </cell>
          <cell r="AI671" t="str">
            <v>E.LR.A.004</v>
          </cell>
          <cell r="AJ671" t="str">
            <v>E.LR.A.250</v>
          </cell>
        </row>
        <row r="672">
          <cell r="AE672" t="str">
            <v>LINHA DE RECALQUE DN 300</v>
          </cell>
          <cell r="AI672" t="str">
            <v>E.LR.A.005</v>
          </cell>
          <cell r="AJ672" t="str">
            <v>E.LR.A.300</v>
          </cell>
        </row>
        <row r="673">
          <cell r="AE673" t="str">
            <v>LINHA DE RECALQUE DN 350</v>
          </cell>
          <cell r="AI673" t="str">
            <v>E.LR.A.006</v>
          </cell>
          <cell r="AJ673" t="str">
            <v>E.LR.A.350</v>
          </cell>
        </row>
        <row r="674">
          <cell r="AE674" t="str">
            <v>LINHA DE RECALQUE DN 400</v>
          </cell>
          <cell r="AI674" t="str">
            <v>E.LR.A.007</v>
          </cell>
          <cell r="AJ674" t="str">
            <v>E.LR.A.400</v>
          </cell>
        </row>
        <row r="675">
          <cell r="AE675" t="str">
            <v>LINHA DE RECALQUE DN 450</v>
          </cell>
          <cell r="AI675" t="str">
            <v>E.LR.A.008</v>
          </cell>
          <cell r="AJ675" t="str">
            <v>E.LR.A.450</v>
          </cell>
        </row>
        <row r="676">
          <cell r="AE676" t="str">
            <v>LINHA DE RECALQUE DN 500</v>
          </cell>
          <cell r="AI676" t="str">
            <v>E.LR.A.009</v>
          </cell>
          <cell r="AJ676" t="str">
            <v>E.LR.A.500</v>
          </cell>
        </row>
        <row r="677">
          <cell r="AE677" t="str">
            <v>LINHA DE RECALQUE DN 600</v>
          </cell>
          <cell r="AI677" t="str">
            <v>E.LR.A.010</v>
          </cell>
          <cell r="AJ677" t="str">
            <v>E.LR.A.600</v>
          </cell>
        </row>
        <row r="678">
          <cell r="AE678" t="str">
            <v>LINHA DE RECALQUE DN 700</v>
          </cell>
          <cell r="AI678" t="str">
            <v>E.LR.A.011</v>
          </cell>
          <cell r="AJ678" t="str">
            <v>E.LR.A.700</v>
          </cell>
        </row>
        <row r="679">
          <cell r="AE679" t="str">
            <v>LINHA DE RECALQUE DN 750</v>
          </cell>
          <cell r="AI679" t="str">
            <v>E.LR.A.012</v>
          </cell>
          <cell r="AJ679" t="str">
            <v>E.LR.A.750</v>
          </cell>
        </row>
        <row r="680">
          <cell r="AE680" t="str">
            <v>LINHA DE RECALQUE DN 75</v>
          </cell>
          <cell r="AI680" t="str">
            <v>E.LR.I.000</v>
          </cell>
          <cell r="AJ680" t="str">
            <v>E.LR.I.75</v>
          </cell>
        </row>
        <row r="681">
          <cell r="AE681" t="str">
            <v>LINHA DE RECALQUE DN 100</v>
          </cell>
          <cell r="AI681" t="str">
            <v>E.LR.I.001</v>
          </cell>
          <cell r="AJ681" t="str">
            <v>E.LR.I.100</v>
          </cell>
        </row>
        <row r="682">
          <cell r="AE682" t="str">
            <v>LINHA DE RECALQUE DN 150</v>
          </cell>
          <cell r="AI682" t="str">
            <v>E.LR.I.002</v>
          </cell>
          <cell r="AJ682" t="str">
            <v>E.LR.I.150</v>
          </cell>
        </row>
        <row r="683">
          <cell r="AE683" t="str">
            <v>LINHA DE RECALQUE DN 200</v>
          </cell>
          <cell r="AI683" t="str">
            <v>E.LR.I.003</v>
          </cell>
          <cell r="AJ683" t="str">
            <v>E.LR.I.200</v>
          </cell>
        </row>
        <row r="684">
          <cell r="AE684" t="str">
            <v>LINHA DE RECALQUE DN 250</v>
          </cell>
          <cell r="AI684" t="str">
            <v>E.LR.I.004</v>
          </cell>
          <cell r="AJ684" t="str">
            <v>E.LR.I.250</v>
          </cell>
        </row>
        <row r="685">
          <cell r="AE685" t="str">
            <v>LINHA DE RECALQUE DN 300</v>
          </cell>
          <cell r="AI685" t="str">
            <v>E.LR.I.005</v>
          </cell>
          <cell r="AJ685" t="str">
            <v>E.LR.I.300</v>
          </cell>
        </row>
        <row r="686">
          <cell r="AE686" t="str">
            <v>LINHA DE RECALQUE DN 350</v>
          </cell>
          <cell r="AI686" t="str">
            <v>E.LR.I.006</v>
          </cell>
          <cell r="AJ686" t="str">
            <v>E.LR.I.350</v>
          </cell>
        </row>
        <row r="687">
          <cell r="AE687" t="str">
            <v>LINHA DE RECALQUE DN 400</v>
          </cell>
          <cell r="AI687" t="str">
            <v>E.LR.I.007</v>
          </cell>
          <cell r="AJ687" t="str">
            <v>E.LR.I.400</v>
          </cell>
        </row>
        <row r="688">
          <cell r="AE688" t="str">
            <v>LINHA DE RECALQUE DN 450</v>
          </cell>
          <cell r="AI688" t="str">
            <v>E.LR.I.008</v>
          </cell>
          <cell r="AJ688" t="str">
            <v>E.LR.I.450</v>
          </cell>
        </row>
        <row r="689">
          <cell r="AE689" t="str">
            <v>LINHA DE RECALQUE DN 500</v>
          </cell>
          <cell r="AI689" t="str">
            <v>E.LR.I.009</v>
          </cell>
          <cell r="AJ689" t="str">
            <v>E.LR.I.500</v>
          </cell>
        </row>
        <row r="690">
          <cell r="AE690" t="str">
            <v>LINHA DE RECALQUE DN 600</v>
          </cell>
          <cell r="AI690" t="str">
            <v>E.LR.I.010</v>
          </cell>
          <cell r="AJ690" t="str">
            <v>E.LR.I.600</v>
          </cell>
        </row>
        <row r="691">
          <cell r="AE691" t="str">
            <v>LINHA DE RECALQUE DN 700</v>
          </cell>
          <cell r="AI691" t="str">
            <v>E.LR.I.011</v>
          </cell>
          <cell r="AJ691" t="str">
            <v>E.LR.I.700</v>
          </cell>
        </row>
        <row r="692">
          <cell r="AE692" t="str">
            <v>LINHA DE RECALQUE DN 750</v>
          </cell>
          <cell r="AI692" t="str">
            <v>E.LR.I.012</v>
          </cell>
          <cell r="AJ692" t="str">
            <v>E.LR.I.750</v>
          </cell>
        </row>
        <row r="693">
          <cell r="AE693" t="str">
            <v>REDE COLETORA DN 100</v>
          </cell>
          <cell r="AI693" t="str">
            <v>E.RC.I.001</v>
          </cell>
          <cell r="AJ693" t="str">
            <v>E.RC.I.100</v>
          </cell>
        </row>
        <row r="694">
          <cell r="AE694" t="str">
            <v>REDE COLETORA DN 150</v>
          </cell>
          <cell r="AI694" t="str">
            <v>E.RC.I.002</v>
          </cell>
          <cell r="AJ694" t="str">
            <v>E.RC.I.150</v>
          </cell>
        </row>
        <row r="695">
          <cell r="AE695" t="str">
            <v>REDE COLETORA DN 200</v>
          </cell>
          <cell r="AI695" t="str">
            <v>E.RC.I.003</v>
          </cell>
          <cell r="AJ695" t="str">
            <v>E.RC.I.200</v>
          </cell>
        </row>
        <row r="696">
          <cell r="AE696" t="str">
            <v>REDE COLETORA DN 250</v>
          </cell>
          <cell r="AI696" t="str">
            <v>E.RC.I.004</v>
          </cell>
          <cell r="AJ696" t="str">
            <v>E.RC.I.250</v>
          </cell>
        </row>
        <row r="697">
          <cell r="AE697" t="str">
            <v>REDE COLETORA DN 300</v>
          </cell>
          <cell r="AI697" t="str">
            <v>E.RC.I.005</v>
          </cell>
          <cell r="AJ697" t="str">
            <v>E.RC.I.300</v>
          </cell>
        </row>
        <row r="698">
          <cell r="AE698" t="str">
            <v>REDE COLETORA DN 400</v>
          </cell>
          <cell r="AI698" t="str">
            <v>E.RC.I.006</v>
          </cell>
          <cell r="AJ698" t="str">
            <v>E.RC.I.400</v>
          </cell>
        </row>
        <row r="699">
          <cell r="AE699" t="str">
            <v>RECUPERA/ADEQUAÇÃO ESTRUT. SIST ESGOT.</v>
          </cell>
          <cell r="AI699" t="str">
            <v>E.RC.M.001</v>
          </cell>
          <cell r="AJ699" t="str">
            <v>E.RC.M.</v>
          </cell>
        </row>
        <row r="700">
          <cell r="AE700" t="str">
            <v>CONSTRUÇÃO NOVA SEDE</v>
          </cell>
          <cell r="AI700" t="str">
            <v>D.ED.I.001</v>
          </cell>
          <cell r="AJ700" t="str">
            <v>D.ED.I.</v>
          </cell>
        </row>
        <row r="701">
          <cell r="AE701" t="str">
            <v>CONSTRUÇÃO NOVA LOJA</v>
          </cell>
          <cell r="AI701" t="str">
            <v>D.ED.I.002</v>
          </cell>
          <cell r="AJ701" t="str">
            <v>D.ED.I.</v>
          </cell>
        </row>
        <row r="702">
          <cell r="AE702" t="str">
            <v>CONSTRUÇÃO NOVO CCO</v>
          </cell>
          <cell r="AI702" t="str">
            <v>D.ED.I.003</v>
          </cell>
          <cell r="AJ702" t="str">
            <v>D.ED.I.</v>
          </cell>
        </row>
        <row r="703">
          <cell r="AE703" t="str">
            <v>CONSTRUÇÃO NOVA TSNTRAL DE SERVIÇOS</v>
          </cell>
          <cell r="AI703" t="str">
            <v>D.ED.I.004</v>
          </cell>
          <cell r="AJ703" t="str">
            <v>D.ED.I.</v>
          </cell>
        </row>
        <row r="704">
          <cell r="AE704" t="str">
            <v>CONSTRUÇÃO NOVO ALMOXARIFADO</v>
          </cell>
          <cell r="AI704" t="str">
            <v>D.ED.I.005</v>
          </cell>
          <cell r="AJ704" t="str">
            <v>D.ED.I.</v>
          </cell>
        </row>
        <row r="705">
          <cell r="AE705" t="str">
            <v>PROJETO SAA</v>
          </cell>
          <cell r="AI705" t="str">
            <v>A.PA.A.001</v>
          </cell>
          <cell r="AJ705" t="str">
            <v>A.PA.A.</v>
          </cell>
        </row>
        <row r="706">
          <cell r="AE706" t="str">
            <v>PROJETO SAA</v>
          </cell>
          <cell r="AI706" t="str">
            <v>A.PA.I.001</v>
          </cell>
          <cell r="AJ706" t="str">
            <v>A.PA.I.</v>
          </cell>
        </row>
        <row r="707">
          <cell r="AE707" t="str">
            <v>PROJETO SAA</v>
          </cell>
          <cell r="AI707" t="str">
            <v>A.PA.M.001</v>
          </cell>
          <cell r="AJ707" t="str">
            <v>A.PA.M.</v>
          </cell>
        </row>
        <row r="708">
          <cell r="AE708" t="str">
            <v>PROJETO SES</v>
          </cell>
          <cell r="AI708" t="str">
            <v>E.PE.A.001</v>
          </cell>
          <cell r="AJ708" t="str">
            <v>E.PE.A.</v>
          </cell>
        </row>
        <row r="709">
          <cell r="AE709" t="str">
            <v>PROJETO SES</v>
          </cell>
          <cell r="AI709" t="str">
            <v>E.PE.I.001</v>
          </cell>
          <cell r="AJ709" t="str">
            <v>E.PE.I.</v>
          </cell>
        </row>
        <row r="710">
          <cell r="AE710" t="str">
            <v>PROJETO SES</v>
          </cell>
          <cell r="AI710" t="str">
            <v>E.PE.M.001</v>
          </cell>
          <cell r="AJ710" t="str">
            <v>E.PE.M.</v>
          </cell>
        </row>
        <row r="711">
          <cell r="AE711" t="str">
            <v>PROJETO SAA</v>
          </cell>
          <cell r="AI711" t="str">
            <v>A.PA.A.001</v>
          </cell>
          <cell r="AJ711" t="str">
            <v>A.PA.A.</v>
          </cell>
        </row>
        <row r="712">
          <cell r="AE712" t="str">
            <v>PROJETO SAA</v>
          </cell>
          <cell r="AI712" t="str">
            <v>A.PA.I.001</v>
          </cell>
          <cell r="AJ712" t="str">
            <v>A.PA.I.</v>
          </cell>
        </row>
        <row r="713">
          <cell r="AE713" t="str">
            <v>PROJETO SAA</v>
          </cell>
          <cell r="AI713" t="str">
            <v>A.PA.M.001</v>
          </cell>
          <cell r="AJ713" t="str">
            <v>A.PA.M.</v>
          </cell>
        </row>
        <row r="714">
          <cell r="AE714" t="str">
            <v>PROJETO SES</v>
          </cell>
          <cell r="AI714" t="str">
            <v>E.PE.A.001</v>
          </cell>
          <cell r="AJ714" t="str">
            <v>E.PE.A.</v>
          </cell>
        </row>
        <row r="715">
          <cell r="AE715" t="str">
            <v>PROJETO SES</v>
          </cell>
          <cell r="AI715" t="str">
            <v>E.PE.I.001</v>
          </cell>
          <cell r="AJ715" t="str">
            <v>E.PE.I.</v>
          </cell>
        </row>
        <row r="716">
          <cell r="AE716" t="str">
            <v>PROJETO SES</v>
          </cell>
          <cell r="AI716" t="str">
            <v>E.PE.M.001</v>
          </cell>
          <cell r="AJ716" t="str">
            <v>E.PE.M.</v>
          </cell>
        </row>
        <row r="717">
          <cell r="AE717" t="str">
            <v>CAPTAÇÃO EM CORPO HÍDRICO Q = 5 L/S</v>
          </cell>
          <cell r="AI717" t="str">
            <v>E.TS.I.001</v>
          </cell>
          <cell r="AJ717" t="str">
            <v>E.TS.I.</v>
          </cell>
        </row>
        <row r="718">
          <cell r="AE718" t="str">
            <v>CAPTAÇÃO EM CORPO HÍDRICO Q = 10 L/S</v>
          </cell>
          <cell r="AI718" t="str">
            <v>E.TS.I.002</v>
          </cell>
          <cell r="AJ718" t="str">
            <v>E.TS.I.</v>
          </cell>
        </row>
        <row r="719">
          <cell r="AE719" t="str">
            <v>CAPTAÇÃO EM CORPO HÍDRICO Q = 15 L/S</v>
          </cell>
          <cell r="AI719" t="str">
            <v>E.TS.I.003</v>
          </cell>
          <cell r="AJ719" t="str">
            <v>E.TS.I.</v>
          </cell>
        </row>
        <row r="720">
          <cell r="AE720" t="str">
            <v>CAPTAÇÃO EM CORPO HÍDRICO Q = 20 L/S</v>
          </cell>
          <cell r="AI720" t="str">
            <v>E.TS.I.004</v>
          </cell>
          <cell r="AJ720" t="str">
            <v>E.TS.I.</v>
          </cell>
        </row>
        <row r="721">
          <cell r="AE721" t="str">
            <v>CAPTAÇÃO EM CORPO HÍDRICO Q = 25 L/S</v>
          </cell>
          <cell r="AI721" t="str">
            <v>E.TS.I.005</v>
          </cell>
          <cell r="AJ721" t="str">
            <v>E.TS.I.</v>
          </cell>
        </row>
        <row r="722">
          <cell r="AE722" t="str">
            <v>CAPTAÇÃO EM CORPO HÍDRICO Q = 30 L/S</v>
          </cell>
          <cell r="AI722" t="str">
            <v>E.TS.I.006</v>
          </cell>
          <cell r="AJ722" t="str">
            <v>E.TS.I.</v>
          </cell>
        </row>
        <row r="723">
          <cell r="AE723" t="str">
            <v>CAPTAÇÃO EM CORPO HÍDRICO Q = 35 L/S</v>
          </cell>
          <cell r="AI723" t="str">
            <v>E.TS.I.007</v>
          </cell>
          <cell r="AJ723" t="str">
            <v>E.TS.I.</v>
          </cell>
        </row>
        <row r="724">
          <cell r="AE724" t="str">
            <v>CAPTAÇÃO EM CORPO HÍDRICO Q = 40 L/S</v>
          </cell>
          <cell r="AI724" t="str">
            <v>E.TS.I.008</v>
          </cell>
          <cell r="AJ724" t="str">
            <v>E.TS.I.</v>
          </cell>
        </row>
        <row r="725">
          <cell r="AE725" t="str">
            <v>CAPTAÇÃO EM CORPO HÍDRICO Q = 45 L/S</v>
          </cell>
          <cell r="AI725" t="str">
            <v>E.TS.I.009</v>
          </cell>
          <cell r="AJ725" t="str">
            <v>E.TS.I.</v>
          </cell>
        </row>
        <row r="726">
          <cell r="AE726" t="str">
            <v>CAPTAÇÃO EM CORPO HÍDRICO Q = 50 L/S</v>
          </cell>
          <cell r="AI726" t="str">
            <v>E.TS.I.010</v>
          </cell>
          <cell r="AJ726" t="str">
            <v>E.TS.I.</v>
          </cell>
        </row>
        <row r="727">
          <cell r="AE727" t="str">
            <v>CAPTAÇÃO EM CORPO HÍDRICO Q = 55 L/S</v>
          </cell>
          <cell r="AI727" t="str">
            <v>E.TS.I.011</v>
          </cell>
          <cell r="AJ727" t="str">
            <v>E.TS.I.</v>
          </cell>
        </row>
        <row r="728">
          <cell r="AE728" t="str">
            <v>CAPTAÇÃO EM CORPO HÍDRICO Q = 60 L/S</v>
          </cell>
          <cell r="AI728" t="str">
            <v>E.TS.I.012</v>
          </cell>
          <cell r="AJ728" t="str">
            <v>E.TS.I.</v>
          </cell>
        </row>
        <row r="729">
          <cell r="AE729" t="str">
            <v>CAPTAÇÃO EM CORPO HÍDRICO Q = 65 L/S</v>
          </cell>
          <cell r="AI729" t="str">
            <v>E.TS.I.013</v>
          </cell>
          <cell r="AJ729" t="str">
            <v>E.TS.I.</v>
          </cell>
        </row>
        <row r="730">
          <cell r="AE730" t="str">
            <v>CAPTAÇÃO EM CORPO HÍDRICO Q = 70 L/S</v>
          </cell>
          <cell r="AI730" t="str">
            <v>E.TS.I.014</v>
          </cell>
          <cell r="AJ730" t="str">
            <v>E.TS.I.</v>
          </cell>
        </row>
        <row r="731">
          <cell r="AE731" t="str">
            <v>CAPTAÇÃO EM CORPO HÍDRICO Q = 75 L/S</v>
          </cell>
          <cell r="AI731" t="str">
            <v>E.TS.I.015</v>
          </cell>
          <cell r="AJ731" t="str">
            <v>E.TS.I.</v>
          </cell>
        </row>
        <row r="732">
          <cell r="AE732" t="str">
            <v>CAPTAÇÃO EM CORPO HÍDRICO Q = 80 L/S</v>
          </cell>
          <cell r="AI732" t="str">
            <v>E.TS.I.016</v>
          </cell>
          <cell r="AJ732" t="str">
            <v>E.TS.I.</v>
          </cell>
        </row>
        <row r="733">
          <cell r="AE733" t="str">
            <v>CAPTAÇÃO EM CORPO HÍDRICO Q = 85 L/S</v>
          </cell>
          <cell r="AI733" t="str">
            <v>E.TS.I.017</v>
          </cell>
          <cell r="AJ733" t="str">
            <v>E.TS.I.</v>
          </cell>
        </row>
        <row r="734">
          <cell r="AE734" t="str">
            <v>CAPTAÇÃO EM CORPO HÍDRICO Q = 90 L/S</v>
          </cell>
          <cell r="AI734" t="str">
            <v>E.TS.I.018</v>
          </cell>
          <cell r="AJ734" t="str">
            <v>E.TS.I.</v>
          </cell>
        </row>
        <row r="735">
          <cell r="AE735" t="str">
            <v>CAPTAÇÃO EM CORPO HÍDRICO Q = 95 L/S</v>
          </cell>
          <cell r="AI735" t="str">
            <v>E.TS.I.019</v>
          </cell>
          <cell r="AJ735" t="str">
            <v>E.TS.I.</v>
          </cell>
        </row>
        <row r="736">
          <cell r="AE736" t="str">
            <v>CAPTAÇÃO EM CORPO HÍDRICO Q = 100 L/S</v>
          </cell>
          <cell r="AI736" t="str">
            <v>E.TS.I.020</v>
          </cell>
          <cell r="AJ736" t="str">
            <v>E.TS.I.</v>
          </cell>
        </row>
        <row r="737">
          <cell r="AE737" t="str">
            <v>CAPTAÇÃO EM CORPO HÍDRICO Q = 150 L/S</v>
          </cell>
          <cell r="AI737" t="str">
            <v>E.TS.I.021</v>
          </cell>
          <cell r="AJ737" t="str">
            <v>E.TS.I.</v>
          </cell>
        </row>
        <row r="738">
          <cell r="AE738" t="str">
            <v>CAPTAÇÃO EM CORPO HÍDRICO Q = 200 L/S</v>
          </cell>
          <cell r="AI738" t="str">
            <v>E.TS.I.022</v>
          </cell>
          <cell r="AJ738" t="str">
            <v>E.TS.I.</v>
          </cell>
        </row>
        <row r="739">
          <cell r="AE739" t="str">
            <v>CAPTAÇÃO EM CORPO HÍDRICO Q = 250 L/S</v>
          </cell>
          <cell r="AI739" t="str">
            <v>E.TS.I.023</v>
          </cell>
          <cell r="AJ739" t="str">
            <v>E.TS.I.</v>
          </cell>
        </row>
        <row r="740">
          <cell r="AE740" t="str">
            <v>CAPTAÇÃO EM CORPO HÍDRICO Q = 300 L/S</v>
          </cell>
          <cell r="AI740" t="str">
            <v>E.TS.I.024</v>
          </cell>
          <cell r="AJ740" t="str">
            <v>E.TS.I.</v>
          </cell>
        </row>
        <row r="741">
          <cell r="AE741" t="str">
            <v>CAPTAÇÃO EM GALERIA Q = 5 L/S</v>
          </cell>
          <cell r="AI741" t="str">
            <v>E.TS.I.025</v>
          </cell>
          <cell r="AJ741" t="str">
            <v>E.TS.I.</v>
          </cell>
        </row>
        <row r="742">
          <cell r="AE742" t="str">
            <v>CAPTAÇÃO EM GALERIA Q = 10 L/S</v>
          </cell>
          <cell r="AI742" t="str">
            <v>E.TS.I.026</v>
          </cell>
          <cell r="AJ742" t="str">
            <v>E.TS.I.</v>
          </cell>
        </row>
        <row r="743">
          <cell r="AE743" t="str">
            <v>CAPTAÇÃO EM GALERIA Q = 15 L/S</v>
          </cell>
          <cell r="AI743" t="str">
            <v>E.TS.I.027</v>
          </cell>
          <cell r="AJ743" t="str">
            <v>E.TS.I.</v>
          </cell>
        </row>
        <row r="744">
          <cell r="AE744" t="str">
            <v>CAPTAÇÃO EM GALERIA Q = 20 L/S</v>
          </cell>
          <cell r="AI744" t="str">
            <v>E.TS.I.028</v>
          </cell>
          <cell r="AJ744" t="str">
            <v>E.TS.I.</v>
          </cell>
        </row>
        <row r="745">
          <cell r="AE745" t="str">
            <v>CAPTAÇÃO EM GALERIA Q = 25 L/S</v>
          </cell>
          <cell r="AI745" t="str">
            <v>E.TS.I.029</v>
          </cell>
          <cell r="AJ745" t="str">
            <v>E.TS.I.</v>
          </cell>
        </row>
        <row r="746">
          <cell r="AE746" t="str">
            <v>CAPTAÇÃO EM GALERIA Q = 30 L/S</v>
          </cell>
          <cell r="AI746" t="str">
            <v>E.TS.I.030</v>
          </cell>
          <cell r="AJ746" t="str">
            <v>E.TS.I.</v>
          </cell>
        </row>
        <row r="747">
          <cell r="AE747" t="str">
            <v>CAPTAÇÃO EM GALERIA Q = 35 L/S</v>
          </cell>
          <cell r="AI747" t="str">
            <v>E.TS.I.031</v>
          </cell>
          <cell r="AJ747" t="str">
            <v>E.TS.I.</v>
          </cell>
        </row>
        <row r="748">
          <cell r="AE748" t="str">
            <v>CAPTAÇÃO EM GALERIA Q = 40 L/S</v>
          </cell>
          <cell r="AI748" t="str">
            <v>E.TS.I.032</v>
          </cell>
          <cell r="AJ748" t="str">
            <v>E.TS.I.</v>
          </cell>
        </row>
        <row r="749">
          <cell r="AE749" t="str">
            <v>CAPTAÇÃO EM GALERIA Q = 45 L/S</v>
          </cell>
          <cell r="AI749" t="str">
            <v>E.TS.I.033</v>
          </cell>
          <cell r="AJ749" t="str">
            <v>E.TS.I.</v>
          </cell>
        </row>
        <row r="750">
          <cell r="AE750" t="str">
            <v>CAPTAÇÃO EM GALERIA Q = 50 L/S</v>
          </cell>
          <cell r="AI750" t="str">
            <v>E.TS.I.034</v>
          </cell>
          <cell r="AJ750" t="str">
            <v>E.TS.I.</v>
          </cell>
        </row>
        <row r="751">
          <cell r="AE751" t="str">
            <v>CAPTAÇÃO EM GALERIA Q = 55 L/S</v>
          </cell>
          <cell r="AI751" t="str">
            <v>E.TS.I.035</v>
          </cell>
          <cell r="AJ751" t="str">
            <v>E.TS.I.</v>
          </cell>
        </row>
        <row r="752">
          <cell r="AE752" t="str">
            <v>CAPTAÇÃO EM GALERIA Q = 60 L/S</v>
          </cell>
          <cell r="AI752" t="str">
            <v>E.TS.I.036</v>
          </cell>
          <cell r="AJ752" t="str">
            <v>E.TS.I.</v>
          </cell>
        </row>
        <row r="753">
          <cell r="AE753" t="str">
            <v>CAPTAÇÃO EM GALERIA Q = 65 L/S</v>
          </cell>
          <cell r="AI753" t="str">
            <v>E.TS.I.037</v>
          </cell>
          <cell r="AJ753" t="str">
            <v>E.TS.I.</v>
          </cell>
        </row>
        <row r="754">
          <cell r="AE754" t="str">
            <v>CAPTAÇÃO EM GALERIA Q = 70 L/S</v>
          </cell>
          <cell r="AI754" t="str">
            <v>E.TS.I.038</v>
          </cell>
          <cell r="AJ754" t="str">
            <v>E.TS.I.</v>
          </cell>
        </row>
        <row r="755">
          <cell r="AE755" t="str">
            <v>CAPTAÇÃO EM GALERIA Q = 75 L/S</v>
          </cell>
          <cell r="AI755" t="str">
            <v>E.TS.I.039</v>
          </cell>
          <cell r="AJ755" t="str">
            <v>E.TS.I.</v>
          </cell>
        </row>
        <row r="756">
          <cell r="AE756" t="str">
            <v>CAPTAÇÃO EM GALERIA Q = 80 L/S</v>
          </cell>
          <cell r="AI756" t="str">
            <v>E.TS.I.040</v>
          </cell>
          <cell r="AJ756" t="str">
            <v>E.TS.I.</v>
          </cell>
        </row>
        <row r="757">
          <cell r="AE757" t="str">
            <v>CAPTAÇÃO EM GALERIA Q = 85 L/S</v>
          </cell>
          <cell r="AI757" t="str">
            <v>E.TS.I.041</v>
          </cell>
          <cell r="AJ757" t="str">
            <v>E.TS.I.</v>
          </cell>
        </row>
        <row r="758">
          <cell r="AE758" t="str">
            <v>CAPTAÇÃO EM GALERIA Q = 90 L/S</v>
          </cell>
          <cell r="AI758" t="str">
            <v>E.TS.I.042</v>
          </cell>
          <cell r="AJ758" t="str">
            <v>E.TS.I.</v>
          </cell>
        </row>
        <row r="759">
          <cell r="AE759" t="str">
            <v>CAPTAÇÃO EM GALERIA Q = 95 L/S</v>
          </cell>
          <cell r="AI759" t="str">
            <v>E.TS.I.043</v>
          </cell>
          <cell r="AJ759" t="str">
            <v>E.TS.I.</v>
          </cell>
        </row>
        <row r="760">
          <cell r="AE760" t="str">
            <v>CAPTAÇÃO EM GALERIA Q = 100 L/S</v>
          </cell>
          <cell r="AI760" t="str">
            <v>E.TS.I.044</v>
          </cell>
          <cell r="AJ760" t="str">
            <v>E.TS.I.</v>
          </cell>
        </row>
        <row r="761">
          <cell r="AE761" t="str">
            <v>CAPTAÇÃO EM GALERIA Q = 150 L/S</v>
          </cell>
          <cell r="AI761" t="str">
            <v>E.TS.I.045</v>
          </cell>
          <cell r="AJ761" t="str">
            <v>E.TS.I.</v>
          </cell>
        </row>
        <row r="762">
          <cell r="AE762" t="str">
            <v>CAPTAÇÃO EM GALERIA Q = 200 L/S</v>
          </cell>
          <cell r="AI762" t="str">
            <v>E.TS.I.046</v>
          </cell>
          <cell r="AJ762" t="str">
            <v>E.TS.I.</v>
          </cell>
        </row>
        <row r="763">
          <cell r="AE763" t="str">
            <v>CAPTAÇÃO EM GALERIA Q = 250 L/S</v>
          </cell>
          <cell r="AI763" t="str">
            <v>E.TS.I.047</v>
          </cell>
          <cell r="AJ763" t="str">
            <v>E.TS.I.</v>
          </cell>
        </row>
        <row r="764">
          <cell r="AE764" t="str">
            <v>CAPTAÇÃO EM GALERIA Q = 300 L/S</v>
          </cell>
          <cell r="AI764" t="str">
            <v>E.TS.I.048</v>
          </cell>
          <cell r="AJ764" t="str">
            <v>E.TS.I.</v>
          </cell>
        </row>
        <row r="765">
          <cell r="AE765" t="str">
            <v>ESTAÇÃO ELEVATÓRIA DE ÁGUA Q= 5L/S</v>
          </cell>
          <cell r="AI765" t="str">
            <v>A.EA.A.001</v>
          </cell>
          <cell r="AJ765" t="str">
            <v>A.EA.A.</v>
          </cell>
        </row>
        <row r="766">
          <cell r="AE766" t="str">
            <v>ESTAÇÃO ELEVATÓRIA DE ÁGUA Q=10L/S</v>
          </cell>
          <cell r="AI766" t="str">
            <v>A.EA.A.002</v>
          </cell>
          <cell r="AJ766" t="str">
            <v>A.EA.A.</v>
          </cell>
        </row>
        <row r="767">
          <cell r="AE767" t="str">
            <v>ESTAÇÃO ELEVATÓRIA DE ÁGUA Q=15L/S</v>
          </cell>
          <cell r="AI767" t="str">
            <v>A.EA.A.003</v>
          </cell>
          <cell r="AJ767" t="str">
            <v>A.EA.A.</v>
          </cell>
        </row>
        <row r="768">
          <cell r="AE768" t="str">
            <v>ESTAÇÃO ELEVATÓRIA DE ÁGUA Q=20L/S</v>
          </cell>
          <cell r="AI768" t="str">
            <v>A.EA.A.004</v>
          </cell>
          <cell r="AJ768" t="str">
            <v>A.EA.A.</v>
          </cell>
        </row>
        <row r="769">
          <cell r="AE769" t="str">
            <v>ESTAÇÃO ELEVATÓRIA DE ÁGUA Q=25L/S</v>
          </cell>
          <cell r="AI769" t="str">
            <v>A.EA.A.005</v>
          </cell>
          <cell r="AJ769" t="str">
            <v>A.EA.A.</v>
          </cell>
        </row>
        <row r="770">
          <cell r="AE770" t="str">
            <v>ESTAÇÃO ELEVATÓRIA DE ÁGUA Q=30L/S</v>
          </cell>
          <cell r="AI770" t="str">
            <v>A.EA.A.006</v>
          </cell>
          <cell r="AJ770" t="str">
            <v>A.EA.A.</v>
          </cell>
        </row>
        <row r="771">
          <cell r="AE771" t="str">
            <v>ESTAÇÃO ELEVATÓRIA DE ÁGUA Q=35L/S</v>
          </cell>
          <cell r="AI771" t="str">
            <v>A.EA.A.007</v>
          </cell>
          <cell r="AJ771" t="str">
            <v>A.EA.A.</v>
          </cell>
        </row>
        <row r="772">
          <cell r="AE772" t="str">
            <v>ESTAÇÃO ELEVATÓRIA DE ÁGUA Q=40L/S</v>
          </cell>
          <cell r="AI772" t="str">
            <v>A.EA.A.008</v>
          </cell>
          <cell r="AJ772" t="str">
            <v>A.EA.A.</v>
          </cell>
        </row>
        <row r="773">
          <cell r="AE773" t="str">
            <v>ESTAÇÃO ELEVATÓRIA DE ÁGUA Q=45L/S</v>
          </cell>
          <cell r="AI773" t="str">
            <v>A.EA.A.009</v>
          </cell>
          <cell r="AJ773" t="str">
            <v>A.EA.A.</v>
          </cell>
        </row>
        <row r="774">
          <cell r="AE774" t="str">
            <v>ESTAÇÃO ELEVATÓRIA DE ÁGUA Q=50L/S</v>
          </cell>
          <cell r="AI774" t="str">
            <v>A.EA.A.010</v>
          </cell>
          <cell r="AJ774" t="str">
            <v>A.EA.A.</v>
          </cell>
        </row>
        <row r="775">
          <cell r="AE775" t="str">
            <v>ESTAÇÃO ELEVATÓRIA DE ÁGUA Q=55L/S</v>
          </cell>
          <cell r="AI775" t="str">
            <v>A.EA.A.011</v>
          </cell>
          <cell r="AJ775" t="str">
            <v>A.EA.A.</v>
          </cell>
        </row>
        <row r="776">
          <cell r="AE776" t="str">
            <v>ESTAÇÃO ELEVATÓRIA DE ÁGUA Q=60L/S</v>
          </cell>
          <cell r="AI776" t="str">
            <v>A.EA.A.012</v>
          </cell>
          <cell r="AJ776" t="str">
            <v>A.EA.A.</v>
          </cell>
        </row>
        <row r="777">
          <cell r="AE777" t="str">
            <v>ESTAÇÃO ELEVATÓRIA DE ÁGUA Q=65L/S</v>
          </cell>
          <cell r="AI777" t="str">
            <v>A.EA.A.013</v>
          </cell>
          <cell r="AJ777" t="str">
            <v>A.EA.A.</v>
          </cell>
        </row>
        <row r="778">
          <cell r="AE778" t="str">
            <v>ESTAÇÃO ELEVATÓRIA DE ÁGUA Q=70L/S</v>
          </cell>
          <cell r="AI778" t="str">
            <v>A.EA.A.014</v>
          </cell>
          <cell r="AJ778" t="str">
            <v>A.EA.A.</v>
          </cell>
        </row>
        <row r="779">
          <cell r="AE779" t="str">
            <v>ESTAÇÃO ELEVATÓRIA DE ÁGUA Q=75L/S</v>
          </cell>
          <cell r="AI779" t="str">
            <v>A.EA.A.015</v>
          </cell>
          <cell r="AJ779" t="str">
            <v>A.EA.A.</v>
          </cell>
        </row>
        <row r="780">
          <cell r="AE780" t="str">
            <v>ESTAÇÃO ELEVATÓRIA DE ÁGUA Q=80L/S</v>
          </cell>
          <cell r="AI780" t="str">
            <v>A.EA.A.016</v>
          </cell>
          <cell r="AJ780" t="str">
            <v>A.EA.A.</v>
          </cell>
        </row>
        <row r="781">
          <cell r="AE781" t="str">
            <v>ESTAÇÃO ELEVATÓRIA DE ÁGUA Q=85L/S</v>
          </cell>
          <cell r="AI781" t="str">
            <v>A.EA.A.017</v>
          </cell>
          <cell r="AJ781" t="str">
            <v>A.EA.A.</v>
          </cell>
        </row>
        <row r="782">
          <cell r="AE782" t="str">
            <v>ESTAÇÃO ELEVATÓRIA DE ÁGUA Q=90L/S</v>
          </cell>
          <cell r="AI782" t="str">
            <v>A.EA.A.018</v>
          </cell>
          <cell r="AJ782" t="str">
            <v>A.EA.A.</v>
          </cell>
        </row>
        <row r="783">
          <cell r="AE783" t="str">
            <v>ESTAÇÃO ELEVATÓRIA DE ÁGUA Q=95L/S</v>
          </cell>
          <cell r="AI783" t="str">
            <v>A.EA.A.019</v>
          </cell>
          <cell r="AJ783" t="str">
            <v>A.EA.A.</v>
          </cell>
        </row>
        <row r="784">
          <cell r="AE784" t="str">
            <v>ESTAÇÃO ELEVATÓRIA DE ÁGUA Q=100L/S</v>
          </cell>
          <cell r="AI784" t="str">
            <v>A.EA.A.020</v>
          </cell>
          <cell r="AJ784" t="str">
            <v>A.EA.A.</v>
          </cell>
        </row>
        <row r="785">
          <cell r="AE785" t="str">
            <v>ESTAÇÃO ELEVATÓRIA DE ÁGUA Q=110L/S</v>
          </cell>
          <cell r="AI785" t="str">
            <v>A.EA.A.021</v>
          </cell>
          <cell r="AJ785" t="str">
            <v>A.EA.A.</v>
          </cell>
        </row>
        <row r="786">
          <cell r="AE786" t="str">
            <v>ESTAÇÃO ELEVATÓRIA DE ÁGUA Q=120L/S</v>
          </cell>
          <cell r="AI786" t="str">
            <v>A.EA.A.022</v>
          </cell>
          <cell r="AJ786" t="str">
            <v>A.EA.A.</v>
          </cell>
        </row>
        <row r="787">
          <cell r="AE787" t="str">
            <v>ESTAÇÃO ELEVATÓRIA DE ÁGUA Q=130L/S</v>
          </cell>
          <cell r="AI787" t="str">
            <v>A.EA.A.023</v>
          </cell>
          <cell r="AJ787" t="str">
            <v>A.EA.A.</v>
          </cell>
        </row>
        <row r="788">
          <cell r="AE788" t="str">
            <v>ESTAÇÃO ELEVATÓRIA DE ÁGUA Q=140L/S</v>
          </cell>
          <cell r="AI788" t="str">
            <v>A.EA.A.024</v>
          </cell>
          <cell r="AJ788" t="str">
            <v>A.EA.A.</v>
          </cell>
        </row>
        <row r="789">
          <cell r="AE789" t="str">
            <v>ESTAÇÃO ELEVATÓRIA DE ÁGUA Q=150L/S</v>
          </cell>
          <cell r="AI789" t="str">
            <v>A.EA.A.025</v>
          </cell>
          <cell r="AJ789" t="str">
            <v>A.EA.A.</v>
          </cell>
        </row>
        <row r="790">
          <cell r="AE790" t="str">
            <v>ESTAÇÃO ELEVATÓRIA DE ÁGUA Q=160L/S</v>
          </cell>
          <cell r="AI790" t="str">
            <v>A.EA.A.026</v>
          </cell>
          <cell r="AJ790" t="str">
            <v>A.EA.A.</v>
          </cell>
        </row>
        <row r="791">
          <cell r="AE791" t="str">
            <v>ESTAÇÃO ELEVATÓRIA DE ÁGUA Q=170L/S</v>
          </cell>
          <cell r="AI791" t="str">
            <v>A.EA.A.027</v>
          </cell>
          <cell r="AJ791" t="str">
            <v>A.EA.A.</v>
          </cell>
        </row>
        <row r="792">
          <cell r="AE792" t="str">
            <v>ESTAÇÃO ELEVATÓRIA DE ÁGUA Q=180L/S</v>
          </cell>
          <cell r="AI792" t="str">
            <v>A.EA.A.028</v>
          </cell>
          <cell r="AJ792" t="str">
            <v>A.EA.A.</v>
          </cell>
        </row>
        <row r="793">
          <cell r="AE793" t="str">
            <v>ESTAÇÃO ELEVATÓRIA DE ÁGUA Q=180L/S</v>
          </cell>
          <cell r="AI793" t="str">
            <v>A.EA.A.029</v>
          </cell>
          <cell r="AJ793" t="str">
            <v>A.EA.A.</v>
          </cell>
        </row>
        <row r="794">
          <cell r="AE794" t="str">
            <v>ESTAÇÃO ELEVATÓRIA DE ÁGUA Q=200L/S</v>
          </cell>
          <cell r="AI794" t="str">
            <v>A.EA.A.030</v>
          </cell>
          <cell r="AJ794" t="str">
            <v>A.EA.A.</v>
          </cell>
        </row>
        <row r="795">
          <cell r="AE795" t="str">
            <v>ESTAÇÃO ELEVATÓRIA DE ÁGUA Q=250L/S</v>
          </cell>
          <cell r="AI795" t="str">
            <v>A.EA.A.031</v>
          </cell>
          <cell r="AJ795" t="str">
            <v>A.EA.A.</v>
          </cell>
        </row>
        <row r="796">
          <cell r="AE796" t="str">
            <v>ESTAÇÃO ELEVATÓRIA DE ÁGUA Q=300L/S</v>
          </cell>
          <cell r="AI796" t="str">
            <v>A.EA.A.032</v>
          </cell>
          <cell r="AJ796" t="str">
            <v>A.EA.A.</v>
          </cell>
        </row>
        <row r="797">
          <cell r="AE797" t="str">
            <v>ESTAÇÃO ELEVATÓRIA DE ÁGUA Q=350L/S</v>
          </cell>
          <cell r="AI797" t="str">
            <v>A.EA.A.033</v>
          </cell>
          <cell r="AJ797" t="str">
            <v>A.EA.A.</v>
          </cell>
        </row>
        <row r="798">
          <cell r="AE798" t="str">
            <v>ESTAÇÃO ELEVATÓRIA DE ÁGUA Q=400L/S</v>
          </cell>
          <cell r="AI798" t="str">
            <v>A.EA.A.034</v>
          </cell>
          <cell r="AJ798" t="str">
            <v>A.EA.A.</v>
          </cell>
        </row>
        <row r="799">
          <cell r="AE799" t="str">
            <v>ESTAÇÃO ELEVATÓRIA DE ÁGUA Q=450L/S</v>
          </cell>
          <cell r="AI799" t="str">
            <v>A.EA.A.035</v>
          </cell>
          <cell r="AJ799" t="str">
            <v>A.EA.A.</v>
          </cell>
        </row>
        <row r="800">
          <cell r="AE800" t="str">
            <v>ESTAÇÃO ELEVATÓRIA DE ÁGUA Q=500L/S</v>
          </cell>
          <cell r="AI800" t="str">
            <v>A.EA.A.036</v>
          </cell>
          <cell r="AJ800" t="str">
            <v>A.EA.A.</v>
          </cell>
        </row>
        <row r="801">
          <cell r="AE801" t="str">
            <v>ESTAÇÃO ELEVATÓRIA DE ÁGUA Q=600L/S</v>
          </cell>
          <cell r="AI801" t="str">
            <v>A.EA.A.037</v>
          </cell>
          <cell r="AJ801" t="str">
            <v>A.EA.A.</v>
          </cell>
        </row>
        <row r="802">
          <cell r="AE802" t="str">
            <v>ESTAÇÃO ELEVATÓRIA DE ÁGUA Q=700L/S</v>
          </cell>
          <cell r="AI802" t="str">
            <v>A.EA.A.038</v>
          </cell>
          <cell r="AJ802" t="str">
            <v>A.EA.A.</v>
          </cell>
        </row>
        <row r="803">
          <cell r="AE803" t="str">
            <v>ESTAÇÃO ELEVATÓRIA DE ÁGUA Q=800L/S</v>
          </cell>
          <cell r="AI803" t="str">
            <v>A.EA.A.039</v>
          </cell>
          <cell r="AJ803" t="str">
            <v>A.EA.A.</v>
          </cell>
        </row>
        <row r="804">
          <cell r="AE804" t="str">
            <v>ESTAÇÃO ELEVATÓRIA DE ÁGUA Q=900L/S</v>
          </cell>
          <cell r="AI804" t="str">
            <v>A.EA.A.040</v>
          </cell>
          <cell r="AJ804" t="str">
            <v>A.EA.A.</v>
          </cell>
        </row>
        <row r="805">
          <cell r="AE805" t="str">
            <v>ESTAÇÃO ELEVATÓRIA DE ÁGUA Q=1.000L/S</v>
          </cell>
          <cell r="AI805" t="str">
            <v>A.EA.A.041</v>
          </cell>
          <cell r="AJ805" t="str">
            <v>A.EA.A.</v>
          </cell>
        </row>
        <row r="806">
          <cell r="AE806" t="str">
            <v>ESTAÇÃO ELEVATÓRIA DE ÁGUA Q= 5L/S</v>
          </cell>
          <cell r="AI806" t="str">
            <v>A.EA.I.001</v>
          </cell>
          <cell r="AJ806" t="str">
            <v>A.EA.I.</v>
          </cell>
        </row>
        <row r="807">
          <cell r="AE807" t="str">
            <v>ESTAÇÃO ELEVATÓRIA DE ÁGUA Q=10L/S</v>
          </cell>
          <cell r="AI807" t="str">
            <v>A.EA.I.002</v>
          </cell>
          <cell r="AJ807" t="str">
            <v>A.EA.I.</v>
          </cell>
        </row>
        <row r="808">
          <cell r="AE808" t="str">
            <v>ESTAÇÃO ELEVATÓRIA DE ÁGUA Q=15L/S</v>
          </cell>
          <cell r="AI808" t="str">
            <v>A.EA.I.003</v>
          </cell>
          <cell r="AJ808" t="str">
            <v>A.EA.I.</v>
          </cell>
        </row>
        <row r="809">
          <cell r="AE809" t="str">
            <v>ESTAÇÃO ELEVATÓRIA DE ÁGUA Q=20L/S</v>
          </cell>
          <cell r="AI809" t="str">
            <v>A.EA.I.004</v>
          </cell>
          <cell r="AJ809" t="str">
            <v>A.EA.I.</v>
          </cell>
        </row>
        <row r="810">
          <cell r="AE810" t="str">
            <v>ESTAÇÃO ELEVATÓRIA DE ÁGUA Q=25L/S</v>
          </cell>
          <cell r="AI810" t="str">
            <v>A.EA.I.005</v>
          </cell>
          <cell r="AJ810" t="str">
            <v>A.EA.I.</v>
          </cell>
        </row>
        <row r="811">
          <cell r="AE811" t="str">
            <v>ESTAÇÃO ELEVATÓRIA DE ÁGUA Q=30L/S</v>
          </cell>
          <cell r="AI811" t="str">
            <v>A.EA.I.006</v>
          </cell>
          <cell r="AJ811" t="str">
            <v>A.EA.I.</v>
          </cell>
        </row>
        <row r="812">
          <cell r="AE812" t="str">
            <v>ESTAÇÃO ELEVATÓRIA DE ÁGUA Q=35L/S</v>
          </cell>
          <cell r="AI812" t="str">
            <v>A.EA.I.007</v>
          </cell>
          <cell r="AJ812" t="str">
            <v>A.EA.I.</v>
          </cell>
        </row>
        <row r="813">
          <cell r="AE813" t="str">
            <v>ESTAÇÃO ELEVATÓRIA DE ÁGUA Q=40L/S</v>
          </cell>
          <cell r="AI813" t="str">
            <v>A.EA.I.008</v>
          </cell>
          <cell r="AJ813" t="str">
            <v>A.EA.I.</v>
          </cell>
        </row>
        <row r="814">
          <cell r="AE814" t="str">
            <v>ESTAÇÃO ELEVATÓRIA DE ÁGUA Q=45L/S</v>
          </cell>
          <cell r="AI814" t="str">
            <v>A.EA.I.009</v>
          </cell>
          <cell r="AJ814" t="str">
            <v>A.EA.I.</v>
          </cell>
        </row>
        <row r="815">
          <cell r="AE815" t="str">
            <v>ESTAÇÃO ELEVATÓRIA DE ÁGUA Q=50L/S</v>
          </cell>
          <cell r="AI815" t="str">
            <v>A.EA.I.010</v>
          </cell>
          <cell r="AJ815" t="str">
            <v>A.EA.I.</v>
          </cell>
        </row>
        <row r="816">
          <cell r="AE816" t="str">
            <v>ESTAÇÃO ELEVATÓRIA DE ÁGUA Q=55L/S</v>
          </cell>
          <cell r="AI816" t="str">
            <v>A.EA.I.011</v>
          </cell>
          <cell r="AJ816" t="str">
            <v>A.EA.I.</v>
          </cell>
        </row>
        <row r="817">
          <cell r="AE817" t="str">
            <v>ESTAÇÃO ELEVATÓRIA DE ÁGUA Q=60L/S</v>
          </cell>
          <cell r="AI817" t="str">
            <v>A.EA.I.012</v>
          </cell>
          <cell r="AJ817" t="str">
            <v>A.EA.I.</v>
          </cell>
        </row>
        <row r="818">
          <cell r="AE818" t="str">
            <v>ESTAÇÃO ELEVATÓRIA DE ÁGUA Q=65L/S</v>
          </cell>
          <cell r="AI818" t="str">
            <v>A.EA.I.013</v>
          </cell>
          <cell r="AJ818" t="str">
            <v>A.EA.I.</v>
          </cell>
        </row>
        <row r="819">
          <cell r="AE819" t="str">
            <v>ESTAÇÃO ELEVATÓRIA DE ÁGUA Q=70L/S</v>
          </cell>
          <cell r="AI819" t="str">
            <v>A.EA.I.014</v>
          </cell>
          <cell r="AJ819" t="str">
            <v>A.EA.I.</v>
          </cell>
        </row>
        <row r="820">
          <cell r="AE820" t="str">
            <v>ESTAÇÃO ELEVATÓRIA DE ÁGUA Q=75L/S</v>
          </cell>
          <cell r="AI820" t="str">
            <v>A.EA.I.015</v>
          </cell>
          <cell r="AJ820" t="str">
            <v>A.EA.I.</v>
          </cell>
        </row>
        <row r="821">
          <cell r="AE821" t="str">
            <v>ESTAÇÃO ELEVATÓRIA DE ÁGUA Q=80L/S</v>
          </cell>
          <cell r="AI821" t="str">
            <v>A.EA.I.016</v>
          </cell>
          <cell r="AJ821" t="str">
            <v>A.EA.I.</v>
          </cell>
        </row>
        <row r="822">
          <cell r="AE822" t="str">
            <v>ESTAÇÃO ELEVATÓRIA DE ÁGUA Q=85L/S</v>
          </cell>
          <cell r="AI822" t="str">
            <v>A.EA.I.017</v>
          </cell>
          <cell r="AJ822" t="str">
            <v>A.EA.I.</v>
          </cell>
        </row>
        <row r="823">
          <cell r="AE823" t="str">
            <v>ESTAÇÃO ELEVATÓRIA DE ÁGUA Q=90L/S</v>
          </cell>
          <cell r="AI823" t="str">
            <v>A.EA.I.018</v>
          </cell>
          <cell r="AJ823" t="str">
            <v>A.EA.I.</v>
          </cell>
        </row>
        <row r="824">
          <cell r="AE824" t="str">
            <v>ESTAÇÃO ELEVATÓRIA DE ÁGUA Q=95L/S</v>
          </cell>
          <cell r="AI824" t="str">
            <v>A.EA.I.019</v>
          </cell>
          <cell r="AJ824" t="str">
            <v>A.EA.I.</v>
          </cell>
        </row>
        <row r="825">
          <cell r="AE825" t="str">
            <v>ESTAÇÃO ELEVATÓRIA DE ÁGUA Q=100L/S</v>
          </cell>
          <cell r="AI825" t="str">
            <v>A.EA.I.020</v>
          </cell>
          <cell r="AJ825" t="str">
            <v>A.EA.I.</v>
          </cell>
        </row>
        <row r="826">
          <cell r="AE826" t="str">
            <v>ESTAÇÃO ELEVATÓRIA DE ÁGUA Q=110L/S</v>
          </cell>
          <cell r="AI826" t="str">
            <v>A.EA.I.021</v>
          </cell>
          <cell r="AJ826" t="str">
            <v>A.EA.I.</v>
          </cell>
        </row>
        <row r="827">
          <cell r="AE827" t="str">
            <v>ESTAÇÃO ELEVATÓRIA DE ÁGUA Q=120L/S</v>
          </cell>
          <cell r="AI827" t="str">
            <v>A.EA.I.022</v>
          </cell>
          <cell r="AJ827" t="str">
            <v>A.EA.I.</v>
          </cell>
        </row>
        <row r="828">
          <cell r="AE828" t="str">
            <v>ESTAÇÃO ELEVATÓRIA DE ÁGUA Q=130L/S</v>
          </cell>
          <cell r="AI828" t="str">
            <v>A.EA.I.023</v>
          </cell>
          <cell r="AJ828" t="str">
            <v>A.EA.I.</v>
          </cell>
        </row>
        <row r="829">
          <cell r="AE829" t="str">
            <v>ESTAÇÃO ELEVATÓRIA DE ÁGUA Q=140L/S</v>
          </cell>
          <cell r="AI829" t="str">
            <v>A.EA.I.024</v>
          </cell>
          <cell r="AJ829" t="str">
            <v>A.EA.I.</v>
          </cell>
        </row>
        <row r="830">
          <cell r="AE830" t="str">
            <v>ESTAÇÃO ELEVATÓRIA DE ÁGUA Q=150L/S</v>
          </cell>
          <cell r="AI830" t="str">
            <v>A.EA.I.025</v>
          </cell>
          <cell r="AJ830" t="str">
            <v>A.EA.I.</v>
          </cell>
        </row>
        <row r="831">
          <cell r="AE831" t="str">
            <v>ESTAÇÃO ELEVATÓRIA DE ÁGUA Q=160L/S</v>
          </cell>
          <cell r="AI831" t="str">
            <v>A.EA.I.026</v>
          </cell>
          <cell r="AJ831" t="str">
            <v>A.EA.I.</v>
          </cell>
        </row>
        <row r="832">
          <cell r="AE832" t="str">
            <v>ESTAÇÃO ELEVATÓRIA DE ÁGUA Q=170L/S</v>
          </cell>
          <cell r="AI832" t="str">
            <v>A.EA.I.027</v>
          </cell>
          <cell r="AJ832" t="str">
            <v>A.EA.I.</v>
          </cell>
        </row>
        <row r="833">
          <cell r="AE833" t="str">
            <v>ESTAÇÃO ELEVATÓRIA DE ÁGUA Q=180L/S</v>
          </cell>
          <cell r="AI833" t="str">
            <v>A.EA.I.028</v>
          </cell>
          <cell r="AJ833" t="str">
            <v>A.EA.I.</v>
          </cell>
        </row>
        <row r="834">
          <cell r="AE834" t="str">
            <v>ESTAÇÃO ELEVATÓRIA DE ÁGUA Q=180L/S</v>
          </cell>
          <cell r="AI834" t="str">
            <v>A.EA.I.029</v>
          </cell>
          <cell r="AJ834" t="str">
            <v>A.EA.I.</v>
          </cell>
        </row>
        <row r="835">
          <cell r="AE835" t="str">
            <v>ESTAÇÃO ELEVATÓRIA DE ÁGUA Q=200L/S</v>
          </cell>
          <cell r="AI835" t="str">
            <v>A.EA.I.030</v>
          </cell>
          <cell r="AJ835" t="str">
            <v>A.EA.I.</v>
          </cell>
        </row>
        <row r="836">
          <cell r="AE836" t="str">
            <v>ESTAÇÃO ELEVATÓRIA DE ÁGUA Q=250L/S</v>
          </cell>
          <cell r="AI836" t="str">
            <v>A.EA.I.031</v>
          </cell>
          <cell r="AJ836" t="str">
            <v>A.EA.I.</v>
          </cell>
        </row>
        <row r="837">
          <cell r="AE837" t="str">
            <v>ESTAÇÃO ELEVATÓRIA DE ÁGUA Q=300L/S</v>
          </cell>
          <cell r="AI837" t="str">
            <v>A.EA.I.032</v>
          </cell>
          <cell r="AJ837" t="str">
            <v>A.EA.I.</v>
          </cell>
        </row>
        <row r="838">
          <cell r="AE838" t="str">
            <v>ESTAÇÃO ELEVATÓRIA DE ÁGUA Q=350L/S</v>
          </cell>
          <cell r="AI838" t="str">
            <v>A.EA.I.033</v>
          </cell>
          <cell r="AJ838" t="str">
            <v>A.EA.I.</v>
          </cell>
        </row>
        <row r="839">
          <cell r="AE839" t="str">
            <v>ESTAÇÃO ELEVATÓRIA DE ÁGUA Q=400L/S</v>
          </cell>
          <cell r="AI839" t="str">
            <v>A.EA.I.034</v>
          </cell>
          <cell r="AJ839" t="str">
            <v>A.EA.I.</v>
          </cell>
        </row>
        <row r="840">
          <cell r="AE840" t="str">
            <v>ESTAÇÃO ELEVATÓRIA DE ÁGUA Q=450L/S</v>
          </cell>
          <cell r="AI840" t="str">
            <v>A.EA.I.035</v>
          </cell>
          <cell r="AJ840" t="str">
            <v>A.EA.I.</v>
          </cell>
        </row>
        <row r="841">
          <cell r="AE841" t="str">
            <v>ESTAÇÃO ELEVATÓRIA DE ÁGUA Q=500L/S</v>
          </cell>
          <cell r="AI841" t="str">
            <v>A.EA.I.036</v>
          </cell>
          <cell r="AJ841" t="str">
            <v>A.EA.I.</v>
          </cell>
        </row>
        <row r="842">
          <cell r="AE842" t="str">
            <v>ESTAÇÃO ELEVATÓRIA DE ÁGUA Q=600L/S</v>
          </cell>
          <cell r="AI842" t="str">
            <v>A.EA.I.037</v>
          </cell>
          <cell r="AJ842" t="str">
            <v>A.EA.I.</v>
          </cell>
        </row>
        <row r="843">
          <cell r="AE843" t="str">
            <v>ESTAÇÃO ELEVATÓRIA DE ÁGUA Q=700L/S</v>
          </cell>
          <cell r="AI843" t="str">
            <v>A.EA.I.038</v>
          </cell>
          <cell r="AJ843" t="str">
            <v>A.EA.I.</v>
          </cell>
        </row>
        <row r="844">
          <cell r="AE844" t="str">
            <v>ESTAÇÃO ELEVATÓRIA DE ÁGUA Q=800L/S</v>
          </cell>
          <cell r="AI844" t="str">
            <v>A.EA.I.039</v>
          </cell>
          <cell r="AJ844" t="str">
            <v>A.EA.I.</v>
          </cell>
        </row>
        <row r="845">
          <cell r="AE845" t="str">
            <v>ESTAÇÃO ELEVATÓRIA DE ÁGUA Q=900L/S</v>
          </cell>
          <cell r="AI845" t="str">
            <v>A.EA.I.040</v>
          </cell>
          <cell r="AJ845" t="str">
            <v>A.EA.I.</v>
          </cell>
        </row>
        <row r="846">
          <cell r="AE846" t="str">
            <v>ESTAÇÃO ELEVATÓRIA DE ÁGUA Q=1.000L/S</v>
          </cell>
          <cell r="AI846" t="str">
            <v>A.EA.I.041</v>
          </cell>
          <cell r="AJ846" t="str">
            <v>A.EA.I.</v>
          </cell>
        </row>
        <row r="847">
          <cell r="AE847" t="str">
            <v>CAPTAÇÃO EM CORPO HÍDRICO Q = 5 L/S</v>
          </cell>
          <cell r="AI847" t="str">
            <v>E.CE.I.001</v>
          </cell>
          <cell r="AJ847" t="str">
            <v>E.CE.I.</v>
          </cell>
        </row>
        <row r="848">
          <cell r="AE848" t="str">
            <v>CAPTAÇÃO EM CORPO HÍDRICO Q = 10 L/S</v>
          </cell>
          <cell r="AI848" t="str">
            <v>E.CE.I.002</v>
          </cell>
          <cell r="AJ848" t="str">
            <v>E.CE.I.</v>
          </cell>
        </row>
        <row r="849">
          <cell r="AE849" t="str">
            <v>CAPTAÇÃO EM CORPO HÍDRICO Q = 15 L/S</v>
          </cell>
          <cell r="AI849" t="str">
            <v>E.CE.I.003</v>
          </cell>
          <cell r="AJ849" t="str">
            <v>E.CE.I.</v>
          </cell>
        </row>
        <row r="850">
          <cell r="AE850" t="str">
            <v>CAPTAÇÃO EM CORPO HÍDRICO Q = 20 L/S</v>
          </cell>
          <cell r="AI850" t="str">
            <v>E.CE.I.004</v>
          </cell>
          <cell r="AJ850" t="str">
            <v>E.CE.I.</v>
          </cell>
        </row>
        <row r="851">
          <cell r="AE851" t="str">
            <v>CAPTAÇÃO EM CORPO HÍDRICO Q = 25 L/S</v>
          </cell>
          <cell r="AI851" t="str">
            <v>E.CE.I.005</v>
          </cell>
          <cell r="AJ851" t="str">
            <v>E.CE.I.</v>
          </cell>
        </row>
        <row r="852">
          <cell r="AE852" t="str">
            <v>CAPTAÇÃO EM CORPO HÍDRICO Q = 30 L/S</v>
          </cell>
          <cell r="AI852" t="str">
            <v>E.CE.I.006</v>
          </cell>
          <cell r="AJ852" t="str">
            <v>E.CE.I.</v>
          </cell>
        </row>
        <row r="853">
          <cell r="AE853" t="str">
            <v>CAPTAÇÃO EM CORPO HÍDRICO Q = 35 L/S</v>
          </cell>
          <cell r="AI853" t="str">
            <v>E.CE.I.007</v>
          </cell>
          <cell r="AJ853" t="str">
            <v>E.CE.I.</v>
          </cell>
        </row>
        <row r="854">
          <cell r="AE854" t="str">
            <v>CAPTAÇÃO EM CORPO HÍDRICO Q = 40 L/S</v>
          </cell>
          <cell r="AI854" t="str">
            <v>E.CE.I.008</v>
          </cell>
          <cell r="AJ854" t="str">
            <v>E.CE.I.</v>
          </cell>
        </row>
        <row r="855">
          <cell r="AE855" t="str">
            <v>CAPTAÇÃO EM CORPO HÍDRICO Q = 45 L/S</v>
          </cell>
          <cell r="AI855" t="str">
            <v>E.CE.I.009</v>
          </cell>
          <cell r="AJ855" t="str">
            <v>E.CE.I.</v>
          </cell>
        </row>
        <row r="856">
          <cell r="AE856" t="str">
            <v>CAPTAÇÃO EM CORPO HÍDRICO Q = 50 L/S</v>
          </cell>
          <cell r="AI856" t="str">
            <v>E.CE.I.010</v>
          </cell>
          <cell r="AJ856" t="str">
            <v>E.CE.I.</v>
          </cell>
        </row>
        <row r="857">
          <cell r="AE857" t="str">
            <v>CAPTAÇÃO EM CORPO HÍDRICO Q = 55 L/S</v>
          </cell>
          <cell r="AI857" t="str">
            <v>E.CE.I.011</v>
          </cell>
          <cell r="AJ857" t="str">
            <v>E.CE.I.</v>
          </cell>
        </row>
        <row r="858">
          <cell r="AE858" t="str">
            <v>CAPTAÇÃO EM CORPO HÍDRICO Q = 60 L/S</v>
          </cell>
          <cell r="AI858" t="str">
            <v>E.CE.I.012</v>
          </cell>
          <cell r="AJ858" t="str">
            <v>E.CE.I.</v>
          </cell>
        </row>
        <row r="859">
          <cell r="AE859" t="str">
            <v>CAPTAÇÃO EM CORPO HÍDRICO Q = 65 L/S</v>
          </cell>
          <cell r="AI859" t="str">
            <v>E.CE.I.013</v>
          </cell>
          <cell r="AJ859" t="str">
            <v>E.CE.I.</v>
          </cell>
        </row>
        <row r="860">
          <cell r="AE860" t="str">
            <v>CAPTAÇÃO EM CORPO HÍDRICO Q = 70 L/S</v>
          </cell>
          <cell r="AI860" t="str">
            <v>E.CE.I.014</v>
          </cell>
          <cell r="AJ860" t="str">
            <v>E.CE.I.</v>
          </cell>
        </row>
        <row r="861">
          <cell r="AE861" t="str">
            <v>CAPTAÇÃO EM CORPO HÍDRICO Q = 75 L/S</v>
          </cell>
          <cell r="AI861" t="str">
            <v>E.CE.I.015</v>
          </cell>
          <cell r="AJ861" t="str">
            <v>E.CE.I.</v>
          </cell>
        </row>
        <row r="862">
          <cell r="AE862" t="str">
            <v>CAPTAÇÃO EM CORPO HÍDRICO Q = 80 L/S</v>
          </cell>
          <cell r="AI862" t="str">
            <v>E.CE.I.016</v>
          </cell>
          <cell r="AJ862" t="str">
            <v>E.CE.I.</v>
          </cell>
        </row>
        <row r="863">
          <cell r="AE863" t="str">
            <v>CAPTAÇÃO EM CORPO HÍDRICO Q = 85 L/S</v>
          </cell>
          <cell r="AI863" t="str">
            <v>E.CE.I.017</v>
          </cell>
          <cell r="AJ863" t="str">
            <v>E.CE.I.</v>
          </cell>
        </row>
        <row r="864">
          <cell r="AE864" t="str">
            <v>CAPTAÇÃO EM CORPO HÍDRICO Q = 90 L/S</v>
          </cell>
          <cell r="AI864" t="str">
            <v>E.CE.I.018</v>
          </cell>
          <cell r="AJ864" t="str">
            <v>E.CE.I.</v>
          </cell>
        </row>
        <row r="865">
          <cell r="AE865" t="str">
            <v>CAPTAÇÃO EM CORPO HÍDRICO Q = 95 L/S</v>
          </cell>
          <cell r="AI865" t="str">
            <v>E.CE.I.019</v>
          </cell>
          <cell r="AJ865" t="str">
            <v>E.CE.I.</v>
          </cell>
        </row>
        <row r="866">
          <cell r="AE866" t="str">
            <v>CAPTAÇÃO EM CORPO HÍDRICO Q = 100 L/S</v>
          </cell>
          <cell r="AI866" t="str">
            <v>E.CE.I.020</v>
          </cell>
          <cell r="AJ866" t="str">
            <v>E.CE.I.</v>
          </cell>
        </row>
        <row r="867">
          <cell r="AE867" t="str">
            <v>CAPTAÇÃO EM CORPO HÍDRICO Q = 150 L/S</v>
          </cell>
          <cell r="AI867" t="str">
            <v>E.CE.I.021</v>
          </cell>
          <cell r="AJ867" t="str">
            <v>E.CE.I.</v>
          </cell>
        </row>
        <row r="868">
          <cell r="AE868" t="str">
            <v>CAPTAÇÃO EM CORPO HÍDRICO Q = 200 L/S</v>
          </cell>
          <cell r="AI868" t="str">
            <v>E.CE.I.022</v>
          </cell>
          <cell r="AJ868" t="str">
            <v>E.CE.I.</v>
          </cell>
        </row>
        <row r="869">
          <cell r="AE869" t="str">
            <v>CAPTAÇÃO EM CORPO HÍDRICO Q = 250 L/S</v>
          </cell>
          <cell r="AI869" t="str">
            <v>E.CE.I.023</v>
          </cell>
          <cell r="AJ869" t="str">
            <v>E.CE.I.</v>
          </cell>
        </row>
        <row r="870">
          <cell r="AE870" t="str">
            <v>CAPTAÇÃO EM CORPO HÍDRICO Q = 300 L/S</v>
          </cell>
          <cell r="AI870" t="str">
            <v>E.CE.I.024</v>
          </cell>
          <cell r="AJ870" t="str">
            <v>E.CE.I.</v>
          </cell>
        </row>
        <row r="871">
          <cell r="AE871" t="str">
            <v>CAPTAÇÃO EM GALERIA Q = 5 L/S</v>
          </cell>
          <cell r="AI871" t="str">
            <v>E.CE.I.025</v>
          </cell>
          <cell r="AJ871" t="str">
            <v>E.CE.I.</v>
          </cell>
        </row>
        <row r="872">
          <cell r="AE872" t="str">
            <v>CAPTAÇÃO EM GALERIA Q = 10 L/S</v>
          </cell>
          <cell r="AI872" t="str">
            <v>E.CE.I.026</v>
          </cell>
          <cell r="AJ872" t="str">
            <v>E.CE.I.</v>
          </cell>
        </row>
        <row r="873">
          <cell r="AE873" t="str">
            <v>CAPTAÇÃO EM GALERIA Q = 15 L/S</v>
          </cell>
          <cell r="AI873" t="str">
            <v>E.CE.I.027</v>
          </cell>
          <cell r="AJ873" t="str">
            <v>E.CE.I.</v>
          </cell>
        </row>
        <row r="874">
          <cell r="AE874" t="str">
            <v>CAPTAÇÃO EM GALERIA Q = 20 L/S</v>
          </cell>
          <cell r="AI874" t="str">
            <v>E.CE.I.028</v>
          </cell>
          <cell r="AJ874" t="str">
            <v>E.CE.I.</v>
          </cell>
        </row>
        <row r="875">
          <cell r="AE875" t="str">
            <v>CAPTAÇÃO EM GALERIA Q = 25 L/S</v>
          </cell>
          <cell r="AI875" t="str">
            <v>E.CE.I.029</v>
          </cell>
          <cell r="AJ875" t="str">
            <v>E.CE.I.</v>
          </cell>
        </row>
        <row r="876">
          <cell r="AE876" t="str">
            <v>CAPTAÇÃO EM GALERIA Q = 30 L/S</v>
          </cell>
          <cell r="AI876" t="str">
            <v>E.CE.I.030</v>
          </cell>
          <cell r="AJ876" t="str">
            <v>E.CE.I.</v>
          </cell>
        </row>
        <row r="877">
          <cell r="AE877" t="str">
            <v>CAPTAÇÃO EM GALERIA Q = 35 L/S</v>
          </cell>
          <cell r="AI877" t="str">
            <v>E.CE.I.031</v>
          </cell>
          <cell r="AJ877" t="str">
            <v>E.CE.I.</v>
          </cell>
        </row>
        <row r="878">
          <cell r="AE878" t="str">
            <v>CAPTAÇÃO EM GALERIA Q = 40 L/S</v>
          </cell>
          <cell r="AI878" t="str">
            <v>E.CE.I.032</v>
          </cell>
          <cell r="AJ878" t="str">
            <v>E.CE.I.</v>
          </cell>
        </row>
        <row r="879">
          <cell r="AE879" t="str">
            <v>CAPTAÇÃO EM GALERIA Q = 45 L/S</v>
          </cell>
          <cell r="AI879" t="str">
            <v>E.CE.I.033</v>
          </cell>
          <cell r="AJ879" t="str">
            <v>E.CE.I.</v>
          </cell>
        </row>
        <row r="880">
          <cell r="AE880" t="str">
            <v>CAPTAÇÃO EM GALERIA Q = 50 L/S</v>
          </cell>
          <cell r="AI880" t="str">
            <v>E.CE.I.034</v>
          </cell>
          <cell r="AJ880" t="str">
            <v>E.CE.I.</v>
          </cell>
        </row>
        <row r="881">
          <cell r="AE881" t="str">
            <v>CAPTAÇÃO EM GALERIA Q = 55 L/S</v>
          </cell>
          <cell r="AI881" t="str">
            <v>E.CE.I.035</v>
          </cell>
          <cell r="AJ881" t="str">
            <v>E.CE.I.</v>
          </cell>
        </row>
        <row r="882">
          <cell r="AE882" t="str">
            <v>CAPTAÇÃO EM GALERIA Q = 60 L/S</v>
          </cell>
          <cell r="AI882" t="str">
            <v>E.CE.I.036</v>
          </cell>
          <cell r="AJ882" t="str">
            <v>E.CE.I.</v>
          </cell>
        </row>
        <row r="883">
          <cell r="AE883" t="str">
            <v>CAPTAÇÃO EM GALERIA Q = 65 L/S</v>
          </cell>
          <cell r="AI883" t="str">
            <v>E.CE.I.037</v>
          </cell>
          <cell r="AJ883" t="str">
            <v>E.CE.I.</v>
          </cell>
        </row>
        <row r="884">
          <cell r="AE884" t="str">
            <v>CAPTAÇÃO EM GALERIA Q = 70 L/S</v>
          </cell>
          <cell r="AI884" t="str">
            <v>E.CE.I.038</v>
          </cell>
          <cell r="AJ884" t="str">
            <v>E.CE.I.</v>
          </cell>
        </row>
        <row r="885">
          <cell r="AE885" t="str">
            <v>CAPTAÇÃO EM GALERIA Q = 75 L/S</v>
          </cell>
          <cell r="AI885" t="str">
            <v>E.CE.I.039</v>
          </cell>
          <cell r="AJ885" t="str">
            <v>E.CE.I.</v>
          </cell>
        </row>
        <row r="886">
          <cell r="AE886" t="str">
            <v>CAPTAÇÃO EM GALERIA Q = 80 L/S</v>
          </cell>
          <cell r="AI886" t="str">
            <v>E.CE.I.040</v>
          </cell>
          <cell r="AJ886" t="str">
            <v>E.CE.I.</v>
          </cell>
        </row>
        <row r="887">
          <cell r="AE887" t="str">
            <v>CAPTAÇÃO EM GALERIA Q = 85 L/S</v>
          </cell>
          <cell r="AI887" t="str">
            <v>E.CE.I.041</v>
          </cell>
          <cell r="AJ887" t="str">
            <v>E.CE.I.</v>
          </cell>
        </row>
        <row r="888">
          <cell r="AE888" t="str">
            <v>CAPTAÇÃO EM GALERIA Q = 90 L/S</v>
          </cell>
          <cell r="AI888" t="str">
            <v>E.CE.I.042</v>
          </cell>
          <cell r="AJ888" t="str">
            <v>E.CE.I.</v>
          </cell>
        </row>
        <row r="889">
          <cell r="AE889" t="str">
            <v>CAPTAÇÃO EM GALERIA Q = 95 L/S</v>
          </cell>
          <cell r="AI889" t="str">
            <v>E.CE.I.043</v>
          </cell>
          <cell r="AJ889" t="str">
            <v>E.CE.I.</v>
          </cell>
        </row>
        <row r="890">
          <cell r="AE890" t="str">
            <v>CAPTAÇÃO EM GALERIA Q = 100 L/S</v>
          </cell>
          <cell r="AI890" t="str">
            <v>E.CE.I.044</v>
          </cell>
          <cell r="AJ890" t="str">
            <v>E.CE.I.</v>
          </cell>
        </row>
        <row r="891">
          <cell r="AE891" t="str">
            <v>CAPTAÇÃO EM GALERIA Q = 150 L/S</v>
          </cell>
          <cell r="AI891" t="str">
            <v>E.CE.I.045</v>
          </cell>
          <cell r="AJ891" t="str">
            <v>E.CE.I.</v>
          </cell>
        </row>
        <row r="892">
          <cell r="AE892" t="str">
            <v>CAPTAÇÃO EM GALERIA Q = 200 L/S</v>
          </cell>
          <cell r="AI892" t="str">
            <v>E.CE.I.046</v>
          </cell>
          <cell r="AJ892" t="str">
            <v>E.CE.I.</v>
          </cell>
        </row>
        <row r="893">
          <cell r="AE893" t="str">
            <v>CAPTAÇÃO EM GALERIA Q = 250 L/S</v>
          </cell>
          <cell r="AI893" t="str">
            <v>E.CE.I.047</v>
          </cell>
          <cell r="AJ893" t="str">
            <v>E.CE.I.</v>
          </cell>
        </row>
        <row r="894">
          <cell r="AE894" t="str">
            <v>CAPTAÇÃO EM GALERIA Q = 300 L/S</v>
          </cell>
          <cell r="AI894" t="str">
            <v>E.CE.I.048</v>
          </cell>
          <cell r="AJ894" t="str">
            <v>E.CE.I.</v>
          </cell>
        </row>
      </sheetData>
      <sheetData sheetId="2"/>
      <sheetData sheetId="3">
        <row r="2">
          <cell r="B2" t="str">
            <v>Atividade</v>
          </cell>
          <cell r="C2" t="str">
            <v>Tipo de Identificador</v>
          </cell>
          <cell r="D2" t="str">
            <v>Tipo de Atividade</v>
          </cell>
          <cell r="F2" t="str">
            <v>Atividade</v>
          </cell>
          <cell r="G2" t="str">
            <v>Natureza da Atividade</v>
          </cell>
        </row>
        <row r="3">
          <cell r="B3" t="str">
            <v>ADUTORA</v>
          </cell>
          <cell r="C3" t="str">
            <v>A</v>
          </cell>
          <cell r="D3" t="str">
            <v>AD</v>
          </cell>
          <cell r="F3" t="str">
            <v>IMPL</v>
          </cell>
          <cell r="G3" t="str">
            <v>I</v>
          </cell>
        </row>
        <row r="4">
          <cell r="B4" t="str">
            <v>REDE DISTR</v>
          </cell>
          <cell r="C4" t="str">
            <v>A</v>
          </cell>
          <cell r="D4" t="str">
            <v>RD</v>
          </cell>
          <cell r="F4" t="str">
            <v>MELH</v>
          </cell>
          <cell r="G4" t="str">
            <v>M</v>
          </cell>
        </row>
        <row r="5">
          <cell r="B5" t="str">
            <v>REDE DISTRIBUICAO</v>
          </cell>
          <cell r="C5" t="str">
            <v>A</v>
          </cell>
          <cell r="D5" t="str">
            <v>RD</v>
          </cell>
        </row>
        <row r="6">
          <cell r="B6" t="str">
            <v>RDE DISTR</v>
          </cell>
          <cell r="C6" t="str">
            <v>A</v>
          </cell>
          <cell r="D6" t="str">
            <v>RD</v>
          </cell>
        </row>
        <row r="7">
          <cell r="B7" t="str">
            <v>REDE DE DISTRIB. AGUA</v>
          </cell>
          <cell r="C7" t="str">
            <v>A</v>
          </cell>
          <cell r="D7" t="str">
            <v>RD</v>
          </cell>
        </row>
        <row r="8">
          <cell r="B8" t="str">
            <v>TOPOGRAFIA</v>
          </cell>
          <cell r="C8" t="str">
            <v>A</v>
          </cell>
          <cell r="D8" t="str">
            <v>PA</v>
          </cell>
        </row>
        <row r="9">
          <cell r="B9" t="str">
            <v>SONDAGEM</v>
          </cell>
          <cell r="C9" t="str">
            <v>A</v>
          </cell>
          <cell r="D9" t="str">
            <v>PA</v>
          </cell>
        </row>
        <row r="10">
          <cell r="B10" t="str">
            <v>SERVIÇOS GEOFÍSICOS</v>
          </cell>
          <cell r="C10" t="str">
            <v>A</v>
          </cell>
          <cell r="D10" t="str">
            <v>PA</v>
          </cell>
        </row>
        <row r="11">
          <cell r="B11" t="str">
            <v>TOPOGRAFIA</v>
          </cell>
          <cell r="C11" t="str">
            <v>A</v>
          </cell>
          <cell r="D11"/>
        </row>
        <row r="12">
          <cell r="B12" t="str">
            <v>SONDAGEM</v>
          </cell>
          <cell r="C12" t="str">
            <v>A</v>
          </cell>
          <cell r="D12"/>
        </row>
        <row r="13">
          <cell r="B13" t="str">
            <v>SERVIÇOS GEOFÍSICOS</v>
          </cell>
          <cell r="C13" t="str">
            <v>A</v>
          </cell>
          <cell r="D13"/>
        </row>
        <row r="14">
          <cell r="B14" t="str">
            <v>REDE COLETORA</v>
          </cell>
          <cell r="C14" t="str">
            <v>E</v>
          </cell>
          <cell r="D14" t="str">
            <v>RC</v>
          </cell>
        </row>
        <row r="15">
          <cell r="B15" t="str">
            <v>RDE COL</v>
          </cell>
          <cell r="C15" t="str">
            <v>E</v>
          </cell>
          <cell r="D15" t="str">
            <v>RC</v>
          </cell>
        </row>
        <row r="16">
          <cell r="B16" t="str">
            <v>RD COL</v>
          </cell>
          <cell r="C16" t="str">
            <v>E</v>
          </cell>
          <cell r="D16" t="str">
            <v>RC</v>
          </cell>
        </row>
        <row r="17">
          <cell r="B17" t="str">
            <v>REDE COL</v>
          </cell>
          <cell r="C17" t="str">
            <v>E</v>
          </cell>
          <cell r="D17" t="str">
            <v>RC</v>
          </cell>
        </row>
        <row r="18">
          <cell r="B18" t="str">
            <v>REDE COLET. ESGOTO</v>
          </cell>
          <cell r="C18" t="str">
            <v>E</v>
          </cell>
          <cell r="D18" t="str">
            <v>RC</v>
          </cell>
        </row>
        <row r="19">
          <cell r="B19" t="str">
            <v>RECALQUE</v>
          </cell>
          <cell r="C19" t="str">
            <v>E</v>
          </cell>
          <cell r="D19" t="str">
            <v>LR</v>
          </cell>
        </row>
        <row r="20">
          <cell r="B20" t="str">
            <v>TRONCO</v>
          </cell>
          <cell r="C20" t="str">
            <v>E</v>
          </cell>
          <cell r="D20" t="str">
            <v>CT</v>
          </cell>
        </row>
        <row r="21">
          <cell r="B21" t="str">
            <v>INTERCEPTOR</v>
          </cell>
          <cell r="C21" t="str">
            <v>E</v>
          </cell>
          <cell r="D21" t="str">
            <v>IN</v>
          </cell>
        </row>
        <row r="22">
          <cell r="B22" t="str">
            <v>EMISSARIO</v>
          </cell>
          <cell r="C22" t="str">
            <v>E</v>
          </cell>
          <cell r="D22" t="str">
            <v>EM</v>
          </cell>
        </row>
        <row r="23">
          <cell r="B23" t="str">
            <v>TOPOGRAFIA</v>
          </cell>
          <cell r="C23" t="str">
            <v>E</v>
          </cell>
          <cell r="D23" t="str">
            <v>PE</v>
          </cell>
        </row>
        <row r="24">
          <cell r="B24" t="str">
            <v>SONDAGEM</v>
          </cell>
          <cell r="C24" t="str">
            <v>E</v>
          </cell>
          <cell r="D24" t="str">
            <v>PE</v>
          </cell>
        </row>
        <row r="25">
          <cell r="B25" t="str">
            <v>SERVIÇOS GEOFÍSICOS</v>
          </cell>
          <cell r="C25" t="str">
            <v>E</v>
          </cell>
          <cell r="D25" t="str">
            <v>PE</v>
          </cell>
        </row>
        <row r="26">
          <cell r="B26" t="str">
            <v>TOPOGRAFIA</v>
          </cell>
          <cell r="C26" t="str">
            <v>E</v>
          </cell>
          <cell r="D26"/>
        </row>
        <row r="27">
          <cell r="B27" t="str">
            <v>SONDAGEM</v>
          </cell>
          <cell r="C27" t="str">
            <v>E</v>
          </cell>
          <cell r="D27"/>
        </row>
        <row r="28">
          <cell r="B28" t="str">
            <v>SERVIÇOS GEOFÍSICOS</v>
          </cell>
          <cell r="C28" t="str">
            <v>E</v>
          </cell>
          <cell r="D28"/>
        </row>
        <row r="29">
          <cell r="B29" t="str">
            <v>LIGACAO DOMICILIAR AGUA</v>
          </cell>
          <cell r="C29" t="str">
            <v>A</v>
          </cell>
          <cell r="D29" t="str">
            <v>LA</v>
          </cell>
        </row>
        <row r="30">
          <cell r="B30" t="str">
            <v>LIGACAO DOMICILIAR ESGOTO</v>
          </cell>
          <cell r="C30" t="str">
            <v>E</v>
          </cell>
          <cell r="D30" t="str">
            <v>LE</v>
          </cell>
        </row>
        <row r="31">
          <cell r="B31" t="str">
            <v>LIG DOMIC ESGOTO</v>
          </cell>
          <cell r="C31" t="str">
            <v>E</v>
          </cell>
          <cell r="D31" t="str">
            <v>LE</v>
          </cell>
        </row>
        <row r="32">
          <cell r="B32" t="str">
            <v>LIG DOMICILIAR AGUA</v>
          </cell>
          <cell r="C32" t="str">
            <v>A</v>
          </cell>
          <cell r="D32" t="str">
            <v>LA</v>
          </cell>
        </row>
        <row r="33">
          <cell r="B33" t="str">
            <v>PREDIAL</v>
          </cell>
          <cell r="C33" t="str">
            <v>D</v>
          </cell>
          <cell r="D33" t="str">
            <v>ED</v>
          </cell>
        </row>
        <row r="34">
          <cell r="B34" t="str">
            <v>MACROMEDIDOR</v>
          </cell>
          <cell r="C34" t="str">
            <v>D</v>
          </cell>
          <cell r="D34" t="str">
            <v>RP</v>
          </cell>
        </row>
        <row r="35">
          <cell r="B35" t="str">
            <v>ESTRUTURAS PREDIAIS</v>
          </cell>
          <cell r="C35" t="str">
            <v>D</v>
          </cell>
          <cell r="D35" t="str">
            <v>ED</v>
          </cell>
        </row>
        <row r="36">
          <cell r="B36" t="str">
            <v>PREDIAIS</v>
          </cell>
          <cell r="C36" t="str">
            <v>D</v>
          </cell>
          <cell r="D36" t="str">
            <v>ED</v>
          </cell>
        </row>
        <row r="37">
          <cell r="B37" t="str">
            <v>CAPTAÇÃO</v>
          </cell>
          <cell r="C37" t="str">
            <v>E</v>
          </cell>
          <cell r="D37" t="str">
            <v>CE</v>
          </cell>
        </row>
        <row r="38">
          <cell r="B38" t="str">
            <v>CAPT</v>
          </cell>
          <cell r="C38" t="str">
            <v>E</v>
          </cell>
          <cell r="D38" t="str">
            <v>CE</v>
          </cell>
        </row>
        <row r="39">
          <cell r="B39" t="str">
            <v>EE AGUA</v>
          </cell>
          <cell r="C39" t="str">
            <v>A</v>
          </cell>
          <cell r="D39" t="str">
            <v>EA</v>
          </cell>
        </row>
        <row r="40">
          <cell r="B40" t="str">
            <v>BOOSTER AGUA</v>
          </cell>
          <cell r="C40" t="str">
            <v>A</v>
          </cell>
          <cell r="D40" t="str">
            <v>EA</v>
          </cell>
        </row>
        <row r="41">
          <cell r="B41" t="str">
            <v>EE ESGOTO</v>
          </cell>
          <cell r="C41" t="str">
            <v>E</v>
          </cell>
          <cell r="D41" t="str">
            <v>EE</v>
          </cell>
        </row>
        <row r="42">
          <cell r="B42" t="str">
            <v>BOOSTER ESGOTO</v>
          </cell>
          <cell r="C42" t="str">
            <v>E</v>
          </cell>
          <cell r="D42" t="str">
            <v>EE</v>
          </cell>
        </row>
        <row r="43">
          <cell r="B43" t="str">
            <v>COL TRONCO</v>
          </cell>
          <cell r="C43" t="str">
            <v>E</v>
          </cell>
          <cell r="D43" t="str">
            <v>CT</v>
          </cell>
        </row>
        <row r="44">
          <cell r="B44" t="str">
            <v>LR</v>
          </cell>
          <cell r="C44" t="str">
            <v>E</v>
          </cell>
          <cell r="D44" t="str">
            <v>LR</v>
          </cell>
        </row>
      </sheetData>
      <sheetData sheetId="4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_T"/>
      <sheetName val="TAB"/>
      <sheetName val="TOC"/>
      <sheetName val="Tab1"/>
      <sheetName val="Cenarios"/>
      <sheetName val="DCF Lucro"/>
      <sheetName val="Tab2"/>
      <sheetName val="WACC"/>
      <sheetName val="Tab3"/>
      <sheetName val="BS"/>
      <sheetName val="Cash Flow"/>
      <sheetName val="IS"/>
      <sheetName val="WCapital"/>
      <sheetName val="Tab4"/>
      <sheetName val="Premissas"/>
      <sheetName val="Tab5"/>
      <sheetName val="Volume"/>
      <sheetName val="Tab6"/>
      <sheetName val="Capacidade"/>
      <sheetName val="Tab7"/>
      <sheetName val="Receita"/>
      <sheetName val="Tab8"/>
      <sheetName val="CPV"/>
      <sheetName val="Tab9"/>
      <sheetName val="Depr &amp; PP&amp;E"/>
      <sheetName val="Tab10"/>
      <sheetName val="SG&amp;A"/>
      <sheetName val="Tab11"/>
      <sheetName val="Acerto"/>
      <sheetName val="Tab12"/>
      <sheetName val="ICMS"/>
      <sheetName val="Tab13"/>
      <sheetName val="Debt"/>
      <sheetName val="Pat. Liq."/>
      <sheetName val="Taxes"/>
      <sheetName val="Tab14"/>
      <sheetName val="IS-Output"/>
      <sheetName val="Preço-Margens"/>
      <sheetName val="Preço-Prod.Cruzada"/>
      <sheetName val="Holders NO-NE"/>
      <sheetName val="Sumário"/>
      <sheetName val="Volume-Realocando"/>
      <sheetName val="Plan3"/>
      <sheetName val="Sheet2"/>
      <sheetName val="FCF"/>
      <sheetName val="Inputs"/>
      <sheetName val="P&amp;L"/>
      <sheetName val="DCF_Lucro"/>
      <sheetName val="Cash_Flow"/>
      <sheetName val="Depr_&amp;_PP&amp;E"/>
      <sheetName val="Pat__Liq_"/>
      <sheetName val="Preço-Prod_Cruzada"/>
      <sheetName val="Holders_NO-NE"/>
      <sheetName val="DCF_Lucro1"/>
      <sheetName val="Cash_Flow1"/>
      <sheetName val="Depr_&amp;_PP&amp;E1"/>
      <sheetName val="Pat__Liq_1"/>
      <sheetName val="Preço-Prod_Cruzada1"/>
      <sheetName val="Holders_NO-NE1"/>
      <sheetName val="FluxoCaixaIndexado"/>
      <sheetName val="Oper"/>
      <sheetName val="Assump. "/>
      <sheetName val="BDG"/>
      <sheetName val="ConsRot"/>
      <sheetName val="Orc"/>
      <sheetName val="BU TV &amp; Ancillary"/>
      <sheetName val="anterior"/>
      <sheetName val="orçamento"/>
      <sheetName val="atual"/>
      <sheetName val="DCF_Lucro2"/>
      <sheetName val="Cash_Flow2"/>
      <sheetName val="Depr_&amp;_PP&amp;E2"/>
      <sheetName val="Pat__Liq_2"/>
      <sheetName val="Preço-Prod_Cruzada2"/>
      <sheetName val="Holders_NO-NE2"/>
      <sheetName val="         Title              "/>
      <sheetName val="DADOS"/>
      <sheetName val="FECHAMENTO"/>
      <sheetName val="RESUMO-GERAL-INSUMOS"/>
      <sheetName val="eco-fin"/>
      <sheetName val="conssid12-96"/>
      <sheetName val="Summary"/>
      <sheetName val="conc 20"/>
      <sheetName val="PROJETO"/>
      <sheetName val="Index"/>
      <sheetName val="1. Instellingen"/>
      <sheetName val="3.2.ITENS A ACRESCER"/>
      <sheetName val="3.3.ITENS A DIMINUIR"/>
      <sheetName val="3.1.ITENS NOVOS"/>
      <sheetName val="Orçamento Global"/>
      <sheetName val=" PIPEWORK 1  "/>
      <sheetName val="Base Gráfico"/>
      <sheetName val="quadro ii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/>
      <sheetData sheetId="85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enarios"/>
      <sheetName val="REPLANEJ"/>
      <sheetName val="Resumo"/>
      <sheetName val="ORIGINAL"/>
      <sheetName val="REPLANEJADO"/>
      <sheetName val="FORECAST"/>
      <sheetName val="Acumulado"/>
      <sheetName val="CAPEX HYP"/>
      <sheetName val="CAPEX CUSTO"/>
      <sheetName val="O x R"/>
      <sheetName val="MEMÓRIA"/>
      <sheetName val="CAPEX"/>
      <sheetName val="Plan2"/>
      <sheetName val="Summary_T"/>
      <sheetName val="REqpt03"/>
      <sheetName val="Orcto"/>
      <sheetName val="CAPEX_HYP"/>
      <sheetName val="CAPEX_CUSTO"/>
      <sheetName val="O_x_R"/>
      <sheetName val="CAPEX_HYP1"/>
      <sheetName val="CAPEX_CUSTO1"/>
      <sheetName val="O_x_R1"/>
      <sheetName val="Insumos"/>
      <sheetName val="CAPEX_HYP2"/>
      <sheetName val="CAPEX_CUSTO2"/>
      <sheetName val="O_x_R2"/>
      <sheetName val="RetrieveParameters"/>
      <sheetName val="Names"/>
      <sheetName val="Assump. "/>
      <sheetName val="Constants"/>
      <sheetName val="POP cost"/>
      <sheetName val="Index"/>
      <sheetName val="1. Instellingen"/>
      <sheetName val="Base data"/>
      <sheetName val="FCF"/>
      <sheetName val="Inputs"/>
      <sheetName val="P&amp;L"/>
      <sheetName val="BS"/>
      <sheetName val="Resultado"/>
      <sheetName val="Oper"/>
      <sheetName val="         Title              "/>
      <sheetName val="Controls"/>
      <sheetName val="conssid12-96"/>
      <sheetName val="FECHAMENTO"/>
      <sheetName val="RESUMO-GERAL-INSUMOS"/>
      <sheetName val="ENCARGOS SOCIAIS"/>
      <sheetName val="Sheet2"/>
      <sheetName val="DCCU"/>
      <sheetName val="Parameters"/>
      <sheetName val="BD"/>
      <sheetName val="AbertInvest"/>
      <sheetName val="Premissas"/>
      <sheetName val="anterior"/>
      <sheetName val="orçamento"/>
      <sheetName val="atual"/>
      <sheetName val="quadro ii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 refreshError="1"/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EX CUSTO"/>
      <sheetName val="O x R"/>
      <sheetName val="Pes"/>
      <sheetName val="ArrecCat"/>
      <sheetName val="ArrecCatFcst"/>
      <sheetName val="ArrecCont"/>
      <sheetName val="Imobiliz"/>
      <sheetName val="AbertInvest"/>
      <sheetName val="GastosContab"/>
      <sheetName val="ReclassifGerencial"/>
      <sheetName val="FinalGerencial"/>
      <sheetName val="Res2003"/>
      <sheetName val="GEPROJ"/>
      <sheetName val="GrupoDiret"/>
      <sheetName val="Dados"/>
      <sheetName val="NIC"/>
      <sheetName val="GastosRealiz2003"/>
      <sheetName val="Cenarios"/>
      <sheetName val="Fluxo de Caixa Apresentação"/>
      <sheetName val="orçamento"/>
      <sheetName val="CONSSID12-96"/>
      <sheetName val="RELATA VÉIO"/>
      <sheetName val="REqpt03"/>
      <sheetName val="Orcto"/>
      <sheetName val="Fluxo_de_Caixa_Apresentação"/>
      <sheetName val="CAPEX_CUSTO"/>
      <sheetName val="O_x_R"/>
      <sheetName val="RELATA_VÉIO"/>
      <sheetName val="Fluxo_de_Caixa_Apresentação1"/>
      <sheetName val="CAPEX_CUSTO1"/>
      <sheetName val="O_x_R1"/>
      <sheetName val="RELATA_VÉIO1"/>
      <sheetName val="RESUMO-GERAL-INSUMOS"/>
      <sheetName val="RESUMO-GERAL-SERVIÇOS"/>
      <sheetName val="Controls"/>
      <sheetName val="eco-fin"/>
      <sheetName val="fluxo de caixa"/>
      <sheetName val="Fluxo_de_Caixa_Apresentação2"/>
      <sheetName val="CAPEX_CUSTO2"/>
      <sheetName val="O_x_R2"/>
      <sheetName val="RELATA_VÉIO2"/>
      <sheetName val="ENCARGOS SOCIAIS"/>
      <sheetName val="Oper"/>
      <sheetName val="         Title              "/>
      <sheetName val="BRADESCO - 2ª"/>
      <sheetName val="BRADESCO - SAMPCO (2)"/>
      <sheetName val="ING US$10MM"/>
      <sheetName val="ITAÚ US$ 23MM"/>
      <sheetName val="ITAÚ"/>
      <sheetName val="OCTAGON"/>
      <sheetName val="RABOBANK US$ 20MM"/>
      <sheetName val="RABOBANK US$ 40MM"/>
      <sheetName val="SAFRA - US$10"/>
      <sheetName val="SAFRA - US$5"/>
      <sheetName val="SAFRA - US$5 (2)"/>
      <sheetName val="Capa"/>
      <sheetName val="1. Instellingen"/>
      <sheetName val="SALARIOS"/>
      <sheetName val="FCF"/>
      <sheetName val="Inputs"/>
      <sheetName val="P&amp;L"/>
      <sheetName val="BS"/>
      <sheetName val="Apresentação"/>
      <sheetName val="blocos ancoragem"/>
      <sheetName val="Base Data"/>
      <sheetName val="KAPA"/>
      <sheetName val="Orçamento Real"/>
      <sheetName val="FluxoCaixaIndexado"/>
      <sheetName val="Plan1"/>
      <sheetName val="Summa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/>
      <sheetData sheetId="59"/>
      <sheetData sheetId="60"/>
      <sheetData sheetId="61"/>
      <sheetData sheetId="62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Imobiliz"/>
      <sheetName val="Title_LBO"/>
      <sheetName val="Belgium"/>
      <sheetName val="Netherlands"/>
      <sheetName val="Ireland"/>
      <sheetName val="Portugal"/>
      <sheetName val="Romania"/>
      <sheetName val="Romania (EUR)"/>
      <sheetName val="South Africa"/>
      <sheetName val="South Africa (EUR)"/>
      <sheetName val="Puerto Rico"/>
      <sheetName val="Puerto Rico (EUR)"/>
      <sheetName val="Publitec"/>
      <sheetName val="HQ"/>
      <sheetName val="P&amp;L consolidated"/>
      <sheetName val="Assumptions"/>
      <sheetName val="LBO"/>
      <sheetName val="Post1"/>
      <sheetName val="Post2 "/>
      <sheetName val="Debt"/>
      <sheetName val="Tax rate"/>
      <sheetName val="Scenarios input"/>
      <sheetName val="Op_Assumptions"/>
      <sheetName val="Op_Assumptions EUR"/>
      <sheetName val="BS"/>
      <sheetName val="AVP"/>
      <sheetName val="Recap"/>
      <sheetName val="Comparison"/>
      <sheetName val="Sheet1"/>
      <sheetName val="WACC"/>
      <sheetName val="Presentation - forecast"/>
      <sheetName val="Presentation DCF"/>
      <sheetName val="Presentation FCF"/>
      <sheetName val="DCF"/>
      <sheetName val="Output"/>
      <sheetName val="SLX_FRETE"/>
      <sheetName val="SLX_PAYMENTCONDITION"/>
      <sheetName val="íNDICES"/>
      <sheetName val="RELATA VÉIO"/>
      <sheetName val="CAPEX CUSTO"/>
      <sheetName val="O x R"/>
      <sheetName val="AbertInvest"/>
      <sheetName val="Romania_(EUR)"/>
      <sheetName val="South_Africa"/>
      <sheetName val="South_Africa_(EUR)"/>
      <sheetName val="Puerto_Rico"/>
      <sheetName val="Puerto_Rico_(EUR)"/>
      <sheetName val="P&amp;L_consolidated"/>
      <sheetName val="Post2_"/>
      <sheetName val="Tax_rate"/>
      <sheetName val="Scenarios_input"/>
      <sheetName val="Op_Assumptions_EUR"/>
      <sheetName val="Presentation_-_forecast"/>
      <sheetName val="Presentation_DCF"/>
      <sheetName val="Presentation_FCF"/>
      <sheetName val="RELATA_VÉIO"/>
      <sheetName val="CAPEX_CUSTO"/>
      <sheetName val="O_x_R"/>
      <sheetName val="Romania_(EUR)1"/>
      <sheetName val="South_Africa1"/>
      <sheetName val="South_Africa_(EUR)1"/>
      <sheetName val="Puerto_Rico1"/>
      <sheetName val="Puerto_Rico_(EUR)1"/>
      <sheetName val="P&amp;L_consolidated1"/>
      <sheetName val="Post2_1"/>
      <sheetName val="Tax_rate1"/>
      <sheetName val="Scenarios_input1"/>
      <sheetName val="Op_Assumptions_EUR1"/>
      <sheetName val="Presentation_-_forecast1"/>
      <sheetName val="Presentation_DCF1"/>
      <sheetName val="Presentation_FCF1"/>
      <sheetName val="RELATA_VÉIO1"/>
      <sheetName val="CAPEX_CUSTO1"/>
      <sheetName val="O_x_R1"/>
      <sheetName val="Cenarios"/>
      <sheetName val="Plan1"/>
      <sheetName val="Company data"/>
      <sheetName val="Cover"/>
      <sheetName val="PESOS PARA CRONOGRAMA"/>
      <sheetName val="BRADESCO - 2ª"/>
      <sheetName val="BRADESCO - SAMPCO (2)"/>
      <sheetName val="ING US$10MM"/>
      <sheetName val="ITAÚ US$ 23MM"/>
      <sheetName val="ITAÚ"/>
      <sheetName val="OCTAGON"/>
      <sheetName val="RABOBANK US$ 20MM"/>
      <sheetName val="RABOBANK US$ 40MM"/>
      <sheetName val="SAFRA - US$10"/>
      <sheetName val="SAFRA - US$5"/>
      <sheetName val="SAFRA - US$5 (2)"/>
      <sheetName val="Summary"/>
      <sheetName val="Romania_(EUR)2"/>
      <sheetName val="South_Africa2"/>
      <sheetName val="South_Africa_(EUR)2"/>
      <sheetName val="Puerto_Rico2"/>
      <sheetName val="Puerto_Rico_(EUR)2"/>
      <sheetName val="P&amp;L_consolidated2"/>
      <sheetName val="Post2_2"/>
      <sheetName val="Tax_rate2"/>
      <sheetName val="Scenarios_input2"/>
      <sheetName val="Op_Assumptions_EUR2"/>
      <sheetName val="Presentation_-_forecast2"/>
      <sheetName val="Presentation_DCF2"/>
      <sheetName val="Presentation_FCF2"/>
      <sheetName val="RELATA_VÉIO2"/>
      <sheetName val="CAPEX_CUSTO2"/>
      <sheetName val="O_x_R2"/>
      <sheetName val="BU TV &amp; Ancillary"/>
      <sheetName val="REqpt03"/>
      <sheetName val="Orcto"/>
      <sheetName val="3.2.ITENS A ACRESCER"/>
      <sheetName val="3.3.ITENS A DIMINUIR"/>
      <sheetName val="3.1.ITENS NOVOS"/>
      <sheetName val="Assump. "/>
      <sheetName val="conssid12-96"/>
      <sheetName val="RESUMO-GERAL-INSUMOS"/>
      <sheetName val="PAVIMENTAÇÃO"/>
      <sheetName val="FCF"/>
      <sheetName val="Inputs"/>
      <sheetName val="P&amp;L"/>
      <sheetName val="Controls"/>
      <sheetName val="Atual"/>
      <sheetName val="Control Panel"/>
      <sheetName val="Assum"/>
      <sheetName val=" "/>
      <sheetName val="Relatório"/>
      <sheetName val="orçamento"/>
      <sheetName val="DESPESAS-CRONOGRAMA BASE"/>
      <sheetName val="RESUMO-GERAL-SERVIÇOS"/>
      <sheetName val="FECHAMENTO"/>
      <sheetName val="ENCARGOS SOCIAIS"/>
      <sheetName val="         Title              "/>
      <sheetName val="Inpu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Val summary"/>
      <sheetName val="DCF Title"/>
      <sheetName val="Detailed P&amp;L"/>
      <sheetName val="DCF Assumptions"/>
      <sheetName val="DCF P&amp;L"/>
      <sheetName val="DCF BS"/>
      <sheetName val="DCF Cashflow"/>
      <sheetName val="PV Calcs"/>
      <sheetName val="WACC (2)"/>
      <sheetName val="Synergies (3)"/>
      <sheetName val="Synergies (2)"/>
      <sheetName val="Cocos Title"/>
      <sheetName val="CoCo Multiples"/>
      <sheetName val="CoCo Base Data"/>
      <sheetName val="CoCo Activities"/>
      <sheetName val="CoTrans Title"/>
      <sheetName val="CoTrans Multiples"/>
      <sheetName val="CoTrans Base Data"/>
      <sheetName val="&lt;&lt;Base data, don't print&gt;&gt;"/>
      <sheetName val="US business old"/>
      <sheetName val="NP North"/>
      <sheetName val="NP south"/>
      <sheetName val="Krems"/>
      <sheetName val="USA"/>
      <sheetName val="China"/>
      <sheetName val="Aggregation"/>
      <sheetName val="Polyester total"/>
      <sheetName val="WACC"/>
      <sheetName val="Synergies"/>
      <sheetName val="fixed costs"/>
      <sheetName val="Macros"/>
      <sheetName val="CONSSID12-96"/>
      <sheetName val="Manual"/>
      <sheetName val="Val_summary"/>
      <sheetName val="DCF_Title"/>
      <sheetName val="Detailed_P&amp;L"/>
      <sheetName val="DCF_Assumptions"/>
      <sheetName val="DCF_P&amp;L"/>
      <sheetName val="DCF_BS"/>
      <sheetName val="DCF_Cashflow"/>
      <sheetName val="PV_Calcs"/>
      <sheetName val="WACC_(2)"/>
      <sheetName val="Synergies_(3)"/>
      <sheetName val="Synergies_(2)"/>
      <sheetName val="Cocos_Title"/>
      <sheetName val="CoCo_Multiples"/>
      <sheetName val="CoCo_Base_Data"/>
      <sheetName val="CoCo_Activities"/>
      <sheetName val="CoTrans_Title"/>
      <sheetName val="CoTrans_Multiples"/>
      <sheetName val="CoTrans_Base_Data"/>
      <sheetName val="&lt;&lt;Base_data,_don't_print&gt;&gt;"/>
      <sheetName val="US_business_old"/>
      <sheetName val="NP_North"/>
      <sheetName val="NP_south"/>
      <sheetName val="Polyester_total"/>
      <sheetName val="fixed_costs"/>
      <sheetName val="Pendencias MOdelo"/>
      <sheetName val="Painel de Performance"/>
      <sheetName val="Apresentação"/>
      <sheetName val="Dem. Fin."/>
      <sheetName val="Entrada de Dados"/>
      <sheetName val="Receita"/>
      <sheetName val="Capex"/>
      <sheetName val="Dados Retroativos"/>
      <sheetName val="Crono. Físico Financ CAPEX"/>
      <sheetName val="Check Formulas"/>
      <sheetName val="Resumo Econ-Financ"/>
      <sheetName val="Infos Gerais"/>
      <sheetName val="Perg. e resp."/>
      <sheetName val="Apresentação old"/>
      <sheetName val="Premissas"/>
      <sheetName val="Dívida Existente"/>
      <sheetName val="Novas Dívidas"/>
      <sheetName val="Kgiro"/>
      <sheetName val="Impostos Parcelados"/>
      <sheetName val="Cenarios Consol"/>
      <sheetName val="Input Cen 0"/>
      <sheetName val="Ônus_Outorga"/>
      <sheetName val="Demais Financ"/>
      <sheetName val="Dividendos+JSCP"/>
      <sheetName val="Depreciação"/>
      <sheetName val="Impostos"/>
      <sheetName val="Conta Reserva"/>
      <sheetName val="PL"/>
      <sheetName val="Equivalencia"/>
      <sheetName val="ppt."/>
      <sheetName val="DADOS_DASH"/>
      <sheetName val="Dados"/>
      <sheetName val="WACC_PCM"/>
      <sheetName val="Inputs"/>
      <sheetName val="FluxoCaixaIndexado"/>
      <sheetName val="Orcto"/>
      <sheetName val="parameters"/>
      <sheetName val="Opções"/>
      <sheetName val="orçamento"/>
      <sheetName val="Assum"/>
      <sheetName val="Oper"/>
      <sheetName val="Plan1"/>
      <sheetName val="AbertInvest"/>
      <sheetName val="Assumptions"/>
      <sheetName val="Company data"/>
      <sheetName val="CHUQ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5">
          <cell r="K35">
            <v>1.1641168888899482</v>
          </cell>
        </row>
        <row r="41">
          <cell r="G41">
            <v>8.615669270091536E-2</v>
          </cell>
        </row>
      </sheetData>
      <sheetData sheetId="5" refreshError="1"/>
      <sheetData sheetId="6" refreshError="1"/>
      <sheetData sheetId="7" refreshError="1"/>
      <sheetData sheetId="8" refreshError="1">
        <row r="11">
          <cell r="R11" t="str">
            <v>Terminal growth rate</v>
          </cell>
        </row>
        <row r="13">
          <cell r="Q13">
            <v>1.4999999999999999E-2</v>
          </cell>
          <cell r="R13">
            <v>0.02</v>
          </cell>
        </row>
        <row r="14">
          <cell r="Q14">
            <v>841.10897479547714</v>
          </cell>
          <cell r="R14">
            <v>878.55972841112441</v>
          </cell>
        </row>
        <row r="15">
          <cell r="Q15">
            <v>788.04003187726983</v>
          </cell>
          <cell r="R15">
            <v>818.50354029910193</v>
          </cell>
        </row>
        <row r="16">
          <cell r="Q16">
            <v>742.3831392112121</v>
          </cell>
          <cell r="R16">
            <v>767.48941390031791</v>
          </cell>
        </row>
        <row r="17">
          <cell r="Q17">
            <v>702.66182517404332</v>
          </cell>
          <cell r="R17">
            <v>723.58665388018869</v>
          </cell>
        </row>
        <row r="18">
          <cell r="Q18">
            <v>667.76847260569491</v>
          </cell>
          <cell r="R18">
            <v>685.37911442071118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>
        <row r="35">
          <cell r="K35">
            <v>1.1641168888899482</v>
          </cell>
        </row>
      </sheetData>
      <sheetData sheetId="38"/>
      <sheetData sheetId="39"/>
      <sheetData sheetId="40"/>
      <sheetData sheetId="41">
        <row r="11">
          <cell r="R11" t="str">
            <v>Terminal growth rate</v>
          </cell>
        </row>
      </sheetData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>
        <row r="10">
          <cell r="Q10">
            <v>0</v>
          </cell>
        </row>
      </sheetData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&amp;L consolidated"/>
      <sheetName val="00000"/>
      <sheetName val="Printout"/>
      <sheetName val="Tab-Scenarios"/>
      <sheetName val="Scenarios"/>
      <sheetName val="Control"/>
      <sheetName val="Scenarios_Summary"/>
      <sheetName val="Tab-AD"/>
      <sheetName val="LNT-Control"/>
      <sheetName val="LNT-AD"/>
      <sheetName val="Tab-Generation"/>
      <sheetName val="SPC-Generation"/>
      <sheetName val="Tab-Magistra"/>
      <sheetName val="Magistra"/>
      <sheetName val="Tab-Macro"/>
      <sheetName val="macroec"/>
      <sheetName val="Tab-Mother"/>
      <sheetName val="Mother_Summary"/>
      <sheetName val="DCF_PP&amp;E"/>
      <sheetName val="WACC"/>
      <sheetName val="Income_St"/>
      <sheetName val="Balance_Sheet"/>
      <sheetName val="Cash_Flow"/>
      <sheetName val="Revenue"/>
      <sheetName val="Energy_Costs"/>
      <sheetName val="Expense_Breakdown"/>
      <sheetName val="Taxes"/>
      <sheetName val="Working_Cap"/>
      <sheetName val="PP&amp;E"/>
      <sheetName val="Debt_Schedule"/>
      <sheetName val="Cap_Structure Stability"/>
      <sheetName val="Shareholder's_Equity"/>
      <sheetName val="Investments"/>
      <sheetName val="Tariff_Revision"/>
      <sheetName val="Tab-Child"/>
      <sheetName val="Child_Summary (2)"/>
      <sheetName val="DCF_PP&amp;E (2)"/>
      <sheetName val="Income_St (2)"/>
      <sheetName val="Balance_Sheet (2)"/>
      <sheetName val="Cash_Flow (2)"/>
      <sheetName val="Revenue (2)"/>
      <sheetName val="Energy_Costs (2)"/>
      <sheetName val="Expense_Breakdown (2)"/>
      <sheetName val="Taxes (2)"/>
      <sheetName val="Working_Cap (2)"/>
      <sheetName val="PP&amp;E (2)"/>
      <sheetName val="Debt_Schedule (2)"/>
      <sheetName val="Cap_Structure Stability (2)"/>
      <sheetName val="Shareholder's_Equity (2)"/>
      <sheetName val="Investments (2)"/>
      <sheetName val="Tariff_Revision (2)"/>
      <sheetName val="Module1"/>
      <sheetName val="Module2"/>
      <sheetName val="SLX_FRETE"/>
      <sheetName val="SLX_PAYMENTCONDITION"/>
      <sheetName val="íNDICES"/>
      <sheetName val="REqpt03"/>
      <sheetName val="Orcto"/>
      <sheetName val="Cap_Structure_Stability"/>
      <sheetName val="Child_Summary_(2)"/>
      <sheetName val="DCF_PP&amp;E_(2)"/>
      <sheetName val="Income_St_(2)"/>
      <sheetName val="Balance_Sheet_(2)"/>
      <sheetName val="Cash_Flow_(2)"/>
      <sheetName val="Revenue_(2)"/>
      <sheetName val="Energy_Costs_(2)"/>
      <sheetName val="Expense_Breakdown_(2)"/>
      <sheetName val="Taxes_(2)"/>
      <sheetName val="Working_Cap_(2)"/>
      <sheetName val="PP&amp;E_(2)"/>
      <sheetName val="Debt_Schedule_(2)"/>
      <sheetName val="Cap_Structure_Stability_(2)"/>
      <sheetName val="Shareholder's_Equity_(2)"/>
      <sheetName val="Investments_(2)"/>
      <sheetName val="Tariff_Revision_(2)"/>
      <sheetName val="P&amp;L_consolidated"/>
      <sheetName val="Cap_Structure_Stability1"/>
      <sheetName val="Child_Summary_(2)1"/>
      <sheetName val="DCF_PP&amp;E_(2)1"/>
      <sheetName val="Income_St_(2)1"/>
      <sheetName val="Balance_Sheet_(2)1"/>
      <sheetName val="Cash_Flow_(2)1"/>
      <sheetName val="Revenue_(2)1"/>
      <sheetName val="Energy_Costs_(2)1"/>
      <sheetName val="Expense_Breakdown_(2)1"/>
      <sheetName val="Taxes_(2)1"/>
      <sheetName val="Working_Cap_(2)1"/>
      <sheetName val="PP&amp;E_(2)1"/>
      <sheetName val="Debt_Schedule_(2)1"/>
      <sheetName val="Cap_Structure_Stability_(2)1"/>
      <sheetName val="Shareholder's_Equity_(2)1"/>
      <sheetName val="Investments_(2)1"/>
      <sheetName val="Tariff_Revision_(2)1"/>
      <sheetName val="P&amp;L_consolidated1"/>
      <sheetName val="ENCARGOS SOCIAIS"/>
      <sheetName val="DESPESAS-CRONOGRAMA BASE"/>
      <sheetName val="Modelnew52_BASE_CashPayout"/>
      <sheetName val="         Title              "/>
      <sheetName val="Control Panel"/>
      <sheetName val="Atual"/>
      <sheetName val="Cap_Structure_Stability2"/>
      <sheetName val="Child_Summary_(2)2"/>
      <sheetName val="DCF_PP&amp;E_(2)2"/>
      <sheetName val="Income_St_(2)2"/>
      <sheetName val="Balance_Sheet_(2)2"/>
      <sheetName val="Cash_Flow_(2)2"/>
      <sheetName val="Revenue_(2)2"/>
      <sheetName val="Energy_Costs_(2)2"/>
      <sheetName val="Expense_Breakdown_(2)2"/>
      <sheetName val="Taxes_(2)2"/>
      <sheetName val="Working_Cap_(2)2"/>
      <sheetName val="PP&amp;E_(2)2"/>
      <sheetName val="Debt_Schedule_(2)2"/>
      <sheetName val="Cap_Structure_Stability_(2)2"/>
      <sheetName val="Shareholder's_Equity_(2)2"/>
      <sheetName val="Investments_(2)2"/>
      <sheetName val="Tariff_Revision_(2)2"/>
      <sheetName val="P&amp;L_consolidated2"/>
      <sheetName val="AbertInvest"/>
      <sheetName val="RetrieveParameters"/>
      <sheetName val="Names"/>
      <sheetName val="Plan1"/>
      <sheetName val="base_folha"/>
      <sheetName val="parameters"/>
      <sheetName val="RELATA VÉIO"/>
      <sheetName val="APLICAÇÃO"/>
      <sheetName val="3.2.ITENS A ACRESCER"/>
      <sheetName val="3.3.ITENS A DIMINUIR"/>
      <sheetName val="3.1.ITENS NOVOS"/>
      <sheetName val="Paramètres généraux"/>
      <sheetName val="RESUMO-GERAL-INSUMOS"/>
      <sheetName val="Insumos"/>
      <sheetName val="BD"/>
      <sheetName val="Curva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"/>
      <sheetName val="Dados"/>
      <sheetName val="Plan3"/>
      <sheetName val="Comparativo 2008a2009"/>
      <sheetName val="Plan1"/>
      <sheetName val="Menu"/>
      <sheetName val="Dia4"/>
      <sheetName val="P&amp;L consolidated"/>
      <sheetName val="1.P&amp;L"/>
      <sheetName val="Buy Out Overview"/>
      <sheetName val="Comparativo_2008a2009"/>
      <sheetName val="P&amp;L_consolidated"/>
      <sheetName val="1_P&amp;L"/>
      <sheetName val="Buy_Out_Overview"/>
      <sheetName val="Comparativo_2008a20091"/>
      <sheetName val="P&amp;L_consolidated1"/>
      <sheetName val="1_P&amp;L1"/>
      <sheetName val="Buy_Out_Overview1"/>
      <sheetName val="ENCARGOS SOCIAIS"/>
      <sheetName val="RealOut02"/>
      <sheetName val="FCF"/>
      <sheetName val="Inputs"/>
      <sheetName val="P&amp;L"/>
      <sheetName val="BS"/>
      <sheetName val="parameters"/>
      <sheetName val="base_folha"/>
      <sheetName val="Comparativo_2008a20092"/>
      <sheetName val="P&amp;L_consolidated2"/>
      <sheetName val="1_P&amp;L2"/>
      <sheetName val="Buy_Out_Overview2"/>
      <sheetName val="Constants"/>
      <sheetName val="POP cost"/>
      <sheetName val="REqpt03"/>
      <sheetName val="Orcto"/>
      <sheetName val="Relatório Mensal 2011"/>
      <sheetName val="Controls"/>
      <sheetName val="AbertInvest"/>
      <sheetName val="Control Panel"/>
      <sheetName val="quadro ii "/>
      <sheetName val="ENGENH"/>
      <sheetName val="DCCU"/>
      <sheetName val="Orçamento Real"/>
      <sheetName val="Emop 1105"/>
      <sheetName val="fator k"/>
      <sheetName val="anex v plan. equipam."/>
      <sheetName val="anex. i lim. sup"/>
      <sheetName val="anex viii encargos soc"/>
      <sheetName val="CUSTO ZONA SUL"/>
      <sheetName val="Parâmetros"/>
      <sheetName val="O x R"/>
      <sheetName val="CAPEX CUSTO"/>
      <sheetName val="Base Data"/>
      <sheetName val="eco-fin"/>
      <sheetName val="conssid12-96"/>
      <sheetName val="fluxo de caixa"/>
      <sheetName val="BDG"/>
      <sheetName val="ConsRot"/>
      <sheetName val="Orc"/>
      <sheetName val="FICBIOM"/>
      <sheetName val="Assum"/>
    </sheetNames>
    <sheetDataSet>
      <sheetData sheetId="0" refreshError="1"/>
      <sheetData sheetId="1">
        <row r="7">
          <cell r="B7" t="str">
            <v>Jan</v>
          </cell>
        </row>
      </sheetData>
      <sheetData sheetId="2">
        <row r="7">
          <cell r="B7" t="str">
            <v>Jan</v>
          </cell>
        </row>
      </sheetData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P&amp;L"/>
      <sheetName val="Cap"/>
      <sheetName val="LBO"/>
      <sheetName val="DCF"/>
      <sheetName val="Inflation"/>
      <sheetName val="Dia4"/>
      <sheetName val="Inputs"/>
      <sheetName val="FCF"/>
      <sheetName val="BS"/>
      <sheetName val="Control"/>
      <sheetName val="Base Data"/>
      <sheetName val="Base_Data"/>
      <sheetName val="Base_Data1"/>
      <sheetName val="DCCU"/>
      <sheetName val="BDG"/>
      <sheetName val="ConsRot"/>
      <sheetName val="Orc"/>
      <sheetName val="RetrieveParameters"/>
      <sheetName val="Names"/>
      <sheetName val="Controls"/>
      <sheetName val="Base_Data2"/>
      <sheetName val="BRADESCO - 2ª"/>
      <sheetName val="BRADESCO - SAMPCO (2)"/>
      <sheetName val="ING US$10MM"/>
      <sheetName val="ITAÚ US$ 23MM"/>
      <sheetName val="ITAÚ"/>
      <sheetName val="OCTAGON"/>
      <sheetName val="RABOBANK US$ 20MM"/>
      <sheetName val="RABOBANK US$ 40MM"/>
      <sheetName val="SAFRA - US$10"/>
      <sheetName val="SAFRA - US$5"/>
      <sheetName val="SAFRA - US$5 (2)"/>
      <sheetName val="1.P&amp;L"/>
      <sheetName val="Buy Out Overview"/>
      <sheetName val="Company data"/>
      <sheetName val="Cover"/>
      <sheetName val="ENCARGOS SOCIAIS"/>
      <sheetName val="APLICAÇÃO"/>
      <sheetName val="Assum"/>
      <sheetName val="AbertInvest"/>
      <sheetName val="Parameters"/>
      <sheetName val="FICBIOM"/>
      <sheetName val="Plan2"/>
      <sheetName val="Plan1"/>
      <sheetName val="planilha_m. maneta"/>
      <sheetName val="FERIADOS"/>
      <sheetName val="Paramètres généraux"/>
      <sheetName val="MAPÃO"/>
      <sheetName val="Apresentação"/>
      <sheetName val="SIIG 2015"/>
      <sheetName val="SALARIOS"/>
      <sheetName val="Wolters Kluwer education (v05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nt"/>
      <sheetName val="Inputs"/>
      <sheetName val="P&amp;L"/>
      <sheetName val="FCF"/>
      <sheetName val="BS"/>
      <sheetName val="Dados"/>
      <sheetName val="OTHER TABLES"/>
      <sheetName val="Parameters"/>
      <sheetName val="OTHER_TABLES"/>
      <sheetName val="OTHER_TABLES1"/>
      <sheetName val="P&amp;L consolidated"/>
      <sheetName val="APLICAÇÃO"/>
      <sheetName val="Assump. "/>
      <sheetName val="Controls"/>
      <sheetName val="Plan1"/>
      <sheetName val="OTHER_TABLES2"/>
      <sheetName val="Base Data"/>
      <sheetName val="RealOut02"/>
      <sheetName val="DCF Assumptions"/>
      <sheetName val="PV Calcs"/>
      <sheetName val="FERIADOS"/>
      <sheetName val="Paramètres généraux"/>
      <sheetName val="REqpt03"/>
      <sheetName val="Orcto"/>
      <sheetName val="Premissas"/>
      <sheetName val="Cargo CC Set"/>
      <sheetName val="RetrieveParameters"/>
      <sheetName val="Names"/>
      <sheetName val="Input"/>
      <sheetName val="SIIG 2015"/>
      <sheetName val="SALARIOS"/>
      <sheetName val="Orçamento Real"/>
      <sheetName val="1.P&amp;L"/>
      <sheetName val="Buy Out Overview"/>
      <sheetName val="anterior"/>
      <sheetName val="forecast"/>
      <sheetName val="orçamento"/>
      <sheetName val="atual"/>
      <sheetName val="AbertInvest"/>
      <sheetName val="Oper"/>
      <sheetName val="Index"/>
      <sheetName val="1. Instellinge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"/>
      <sheetName val="InvEng"/>
      <sheetName val="Orcto"/>
      <sheetName val="Atual"/>
      <sheetName val="2003"/>
      <sheetName val="Eqptos"/>
      <sheetName val="Oper"/>
      <sheetName val="Paramètres généraux"/>
      <sheetName val="P&amp;L"/>
      <sheetName val="FluxoCaixaIndexado"/>
      <sheetName val="Paramètres_généraux"/>
      <sheetName val="Paramètres_généraux1"/>
      <sheetName val="InvEngFev04"/>
      <sheetName val="Orçamento Real"/>
      <sheetName val="eco-fin"/>
      <sheetName val="conssid12-96"/>
      <sheetName val="fluxo de caixa"/>
      <sheetName val="Company data"/>
      <sheetName val="Cover"/>
      <sheetName val="Parameters"/>
      <sheetName val="Paramètres_généraux2"/>
      <sheetName val="Controls"/>
      <sheetName val="BDG"/>
      <sheetName val="ConsRot"/>
      <sheetName val="Orc"/>
      <sheetName val="P&amp;L consolidated"/>
      <sheetName val="1.P&amp;L"/>
      <sheetName val="Buy Out Overview"/>
      <sheetName val="Plan1"/>
      <sheetName val="Dados"/>
      <sheetName val="FERIADOS"/>
      <sheetName val="APLICAÇÃO"/>
      <sheetName val="DESPESAS-CRONOGRAMA BASE"/>
      <sheetName val="Curvas"/>
      <sheetName val="SALARIOS"/>
      <sheetName val="Imobiliz"/>
      <sheetName val="planilha_3 linha "/>
      <sheetName val="planilha_coluband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cto"/>
      <sheetName val="Portfolio dos Projetos"/>
      <sheetName val="Proj1 - Aumento de Receita"/>
      <sheetName val="Proj1 - Premissas - Indu"/>
      <sheetName val="Proj1 - Premissas - Oeste"/>
      <sheetName val="Proj2 - Aumento de Receita"/>
      <sheetName val="Proj2 - Premissas"/>
      <sheetName val="Proj3 - Redução de Custos"/>
      <sheetName val="Criterio de Class Risco"/>
      <sheetName val="Calculos - TMA"/>
      <sheetName val="Glossario"/>
      <sheetName val="Plan2"/>
      <sheetName val="Proj3 - Premissas - Lageado"/>
      <sheetName val="Proj3 - Premissas - Bandeira"/>
      <sheetName val="Resumo"/>
      <sheetName val="Plan1"/>
      <sheetName val="RESUMEN"/>
      <sheetName val="Paramètres généraux"/>
      <sheetName val="Oper"/>
      <sheetName val="Sheet2"/>
      <sheetName val="Portfolio_dos_Projetos"/>
      <sheetName val="Proj1_-_Aumento_de_Receita"/>
      <sheetName val="Proj1_-_Premissas_-_Indu"/>
      <sheetName val="Proj1_-_Premissas_-_Oeste"/>
      <sheetName val="Proj2_-_Aumento_de_Receita"/>
      <sheetName val="Proj2_-_Premissas"/>
      <sheetName val="Proj3_-_Redução_de_Custos"/>
      <sheetName val="Criterio_de_Class_Risco"/>
      <sheetName val="Calculos_-_TMA"/>
      <sheetName val="Proj3_-_Premissas_-_Lageado"/>
      <sheetName val="Proj3_-_Premissas_-_Bandeira"/>
      <sheetName val="Paramètres_généraux"/>
      <sheetName val="Portfolio_dos_Projetos1"/>
      <sheetName val="Proj1_-_Aumento_de_Receita1"/>
      <sheetName val="Proj1_-_Premissas_-_Indu1"/>
      <sheetName val="Proj1_-_Premissas_-_Oeste1"/>
      <sheetName val="Proj2_-_Aumento_de_Receita1"/>
      <sheetName val="Proj2_-_Premissas1"/>
      <sheetName val="Proj3_-_Redução_de_Custos1"/>
      <sheetName val="Criterio_de_Class_Risco1"/>
      <sheetName val="Calculos_-_TMA1"/>
      <sheetName val="Proj3_-_Premissas_-_Lageado1"/>
      <sheetName val="Proj3_-_Premissas_-_Bandeira1"/>
      <sheetName val="Paramètres_généraux1"/>
      <sheetName val="APLICAÇÃO"/>
      <sheetName val="Curvas"/>
      <sheetName val="         Title              "/>
      <sheetName val="Projetos de Maximização - Viabi"/>
      <sheetName val="Portfolio_dos_Projetos2"/>
      <sheetName val="Proj1_-_Aumento_de_Receita2"/>
      <sheetName val="Proj1_-_Premissas_-_Indu2"/>
      <sheetName val="Proj1_-_Premissas_-_Oeste2"/>
      <sheetName val="Proj2_-_Aumento_de_Receita2"/>
      <sheetName val="Proj2_-_Premissas2"/>
      <sheetName val="Proj3_-_Redução_de_Custos2"/>
      <sheetName val="Criterio_de_Class_Risco2"/>
      <sheetName val="Calculos_-_TMA2"/>
      <sheetName val="Proj3_-_Premissas_-_Lageado2"/>
      <sheetName val="Proj3_-_Premissas_-_Bandeira2"/>
      <sheetName val="Paramètres_généraux2"/>
      <sheetName val="FluxoCaixaIndexado"/>
      <sheetName val="Assump. "/>
      <sheetName val="Dados"/>
      <sheetName val="Base Data"/>
      <sheetName val="FCF"/>
      <sheetName val="Input"/>
      <sheetName val="Parameters"/>
      <sheetName val="Company data"/>
      <sheetName val="Cover"/>
      <sheetName val="RESUMO-GERAL-INSUMOS"/>
      <sheetName val="ENCARGOS SOCIAIS"/>
      <sheetName val="DESPESAS-CRONOGRAMA BASE"/>
      <sheetName val="planilha_ipiiba"/>
      <sheetName val="planilha_m. maneta"/>
      <sheetName val="BU TV &amp; Ancillary"/>
      <sheetName val="quadro ii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 refreshError="1"/>
      <sheetData sheetId="46" refreshError="1"/>
      <sheetData sheetId="47" refreshError="1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2"/>
      <sheetName val="TV &amp; Ancillary"/>
      <sheetName val="afschr TV "/>
      <sheetName val="Overige"/>
      <sheetName val="Film"/>
      <sheetName val="Marketing Film"/>
      <sheetName val="film status tov le 3"/>
      <sheetName val="Rental"/>
      <sheetName val="Sell-thru"/>
      <sheetName val="Marketing Sell Thru "/>
      <sheetName val="O x R"/>
      <sheetName val="CAPEX CUSTO"/>
      <sheetName val="RESUMEN"/>
      <sheetName val="Orcto"/>
      <sheetName val="Oper"/>
      <sheetName val="TV_&amp;_Ancillary"/>
      <sheetName val="afschr_TV_"/>
      <sheetName val="Marketing_Film"/>
      <sheetName val="film_status_tov_le_3"/>
      <sheetName val="Marketing_Sell_Thru_"/>
      <sheetName val="O_x_R"/>
      <sheetName val="CAPEX_CUSTO"/>
      <sheetName val="TV_&amp;_Ancillary1"/>
      <sheetName val="afschr_TV_1"/>
      <sheetName val="Marketing_Film1"/>
      <sheetName val="film_status_tov_le_31"/>
      <sheetName val="Marketing_Sell_Thru_1"/>
      <sheetName val="O_x_R1"/>
      <sheetName val="CAPEX_CUSTO1"/>
      <sheetName val="Inputs"/>
      <sheetName val="SALARIOS"/>
      <sheetName val="         Title              "/>
      <sheetName val="RealOut02"/>
      <sheetName val="Base data"/>
      <sheetName val="TV_&amp;_Ancillary2"/>
      <sheetName val="afschr_TV_2"/>
      <sheetName val="Marketing_Film2"/>
      <sheetName val="film_status_tov_le_32"/>
      <sheetName val="Marketing_Sell_Thru_2"/>
      <sheetName val="O_x_R2"/>
      <sheetName val="CAPEX_CUSTO2"/>
      <sheetName val="Control Panel"/>
      <sheetName val="Sheet2"/>
      <sheetName val="APLICAÇÃO"/>
      <sheetName val="Parameters"/>
      <sheetName val="Resultado"/>
      <sheetName val="Plan1"/>
      <sheetName val="anterior"/>
      <sheetName val="forecast"/>
      <sheetName val="orçamento"/>
      <sheetName val="atual"/>
      <sheetName val="Insumos"/>
      <sheetName val="SCO0504"/>
      <sheetName val="bradesco - 2ª"/>
      <sheetName val="bradesco - sampco (2)"/>
      <sheetName val="ing us$10mm"/>
      <sheetName val="itaú us$ 23mm"/>
      <sheetName val="itaú"/>
      <sheetName val="octagon"/>
      <sheetName val="rabobank us$ 20mm"/>
      <sheetName val="rabobank us$ 40mm"/>
      <sheetName val="safra - us$10"/>
      <sheetName val="safra - us$5"/>
      <sheetName val="safra - us$5 (2)"/>
      <sheetName val="adicional sobre materiais"/>
      <sheetName val="P&amp;L"/>
      <sheetName val="Curvas"/>
      <sheetName val="REQUERIMENTO TERMO DE REF"/>
      <sheetName val="Control"/>
      <sheetName val="planilha_m. maneta"/>
      <sheetName val="Composição"/>
      <sheetName val="AbertInve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verige"/>
      <sheetName val="QD5B"/>
      <sheetName val="Depreciação"/>
      <sheetName val="Capa"/>
      <sheetName val="Orcto"/>
      <sheetName val="Ctrl"/>
      <sheetName val="SLX_PAYMENTCONDITION"/>
      <sheetName val="Plan2"/>
      <sheetName val="Projeto"/>
      <sheetName val="RESUMEN"/>
      <sheetName val="Summary_T"/>
      <sheetName val="FLUXO  DIÁRIO"/>
      <sheetName val="Base Data"/>
      <sheetName val="FCF"/>
      <sheetName val="Inputs"/>
      <sheetName val="P&amp;L"/>
      <sheetName val="BS"/>
      <sheetName val="FLUXO__DIÁRIO"/>
      <sheetName val="Base_Data"/>
      <sheetName val="FLUXO__DIÁRIO1"/>
      <sheetName val="Base_Data1"/>
      <sheetName val="Curvas"/>
      <sheetName val="BDG"/>
      <sheetName val="ConsRot"/>
      <sheetName val="Orc"/>
      <sheetName val="BU TV &amp; Ancillary"/>
      <sheetName val="FLUXO__DIÁRIO2"/>
      <sheetName val="Base_Data2"/>
      <sheetName val="Oper"/>
      <sheetName val="Plan1"/>
      <sheetName val="         Title              "/>
      <sheetName val="planilha_ipiiba"/>
      <sheetName val="planilha_m. maneta"/>
      <sheetName val="FLUXO__DIÁRIO5"/>
      <sheetName val="Base_Data5"/>
      <sheetName val="BU_TV_&amp;_Ancillary2"/>
      <sheetName val="_________Title______________2"/>
      <sheetName val="FLUXO__DIÁRIO3"/>
      <sheetName val="Base_Data3"/>
      <sheetName val="BU_TV_&amp;_Ancillary"/>
      <sheetName val="_________Title______________"/>
      <sheetName val="FLUXO__DIÁRIO4"/>
      <sheetName val="Base_Data4"/>
      <sheetName val="BU_TV_&amp;_Ancillary1"/>
      <sheetName val="_________Title______________1"/>
      <sheetName val="FLUXO__DIÁRIO6"/>
      <sheetName val="Base_Data6"/>
      <sheetName val="BU_TV_&amp;_Ancillary3"/>
      <sheetName val="_________Title______________3"/>
      <sheetName val="FluxoCaixaIndexado"/>
      <sheetName val="FICBIOM"/>
      <sheetName val="Assump. "/>
      <sheetName val="Parameters"/>
      <sheetName val="anterior"/>
      <sheetName val="orçamento"/>
      <sheetName val="atual"/>
      <sheetName val="FLUXO__DIÁRIO7"/>
      <sheetName val="Base_Data7"/>
      <sheetName val="BU_TV_&amp;_Ancillary4"/>
      <sheetName val="_________Title______________4"/>
      <sheetName val="Assump__"/>
      <sheetName val="RealOut02"/>
      <sheetName val="SALARIOS"/>
      <sheetName val="Paramètres généraux"/>
      <sheetName val="memo"/>
      <sheetName val="Emop 1105"/>
      <sheetName val="Dados"/>
      <sheetName val="Preço Venda - Insumos"/>
      <sheetName val="Preço - ADM"/>
      <sheetName val="rerratificação"/>
      <sheetName val="resumo funasa"/>
      <sheetName val="REQUERIMENTO TERMO DE REF"/>
      <sheetName val="Predio_02_andares"/>
      <sheetName val="REqpt03"/>
      <sheetName val="Index"/>
      <sheetName val="1. Instellingen"/>
      <sheetName val="conssid12-96"/>
      <sheetName val="cotações"/>
      <sheetName val="AbertInvest"/>
      <sheetName val="Controls"/>
      <sheetName val="Summa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a"/>
      <sheetName val="orçamento"/>
      <sheetName val="forecast"/>
      <sheetName val="anterior"/>
      <sheetName val="atual"/>
      <sheetName val="apresent"/>
      <sheetName val="Dados"/>
      <sheetName val="SLX_PAYMENTCONDITION"/>
      <sheetName val="Overige"/>
      <sheetName val="Cenarios"/>
      <sheetName val="Plan2"/>
      <sheetName val="Paramètres généraux"/>
      <sheetName val="Resumo do Consolidado"/>
      <sheetName val="REqpt03"/>
      <sheetName val="Orcto"/>
      <sheetName val="Assump. "/>
      <sheetName val="Constants"/>
      <sheetName val="POP cost"/>
      <sheetName val="parameters"/>
      <sheetName val="Summary_T"/>
      <sheetName val="         Title              "/>
      <sheetName val="Curvas"/>
      <sheetName val="PlanilhaFinal"/>
      <sheetName val="Sheet2"/>
      <sheetName val="Controls"/>
      <sheetName val="RetrieveParameters"/>
      <sheetName val="Names"/>
      <sheetName val="Base data"/>
      <sheetName val="Index"/>
      <sheetName val="1. Instellingen"/>
      <sheetName val="Orçamento Real"/>
      <sheetName val="PROJETO"/>
      <sheetName val="SALARIOS"/>
      <sheetName val="P&amp;L"/>
      <sheetName val="DESPESAS-CRONOGRAMA BASE"/>
      <sheetName val="REQUERIMENTO TERMO DE REF"/>
      <sheetName val="Op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çamento"/>
      <sheetName val="forecast"/>
      <sheetName val="anterior"/>
      <sheetName val="atual"/>
      <sheetName val="apresent"/>
      <sheetName val="InvestimEng"/>
      <sheetName val="P&amp;L"/>
      <sheetName val="SLX_PAYMENTCONDITION"/>
      <sheetName val="CAPEX CUSTO"/>
      <sheetName val="O x R"/>
      <sheetName val="Capa"/>
      <sheetName val="CAPEX_CUSTO"/>
      <sheetName val="O_x_R"/>
      <sheetName val="CAPEX_CUSTO1"/>
      <sheetName val="O_x_R1"/>
      <sheetName val="SALARIOS"/>
      <sheetName val="REqpt03"/>
      <sheetName val="AbertInvest"/>
      <sheetName val="Orcto"/>
      <sheetName val="eco-fin"/>
      <sheetName val="conssid12-96"/>
      <sheetName val="fluxo de caixa"/>
      <sheetName val="CAPEX_CUSTO2"/>
      <sheetName val="O_x_R2"/>
      <sheetName val="Cenarios"/>
      <sheetName val="Overige"/>
      <sheetName val="FCF"/>
      <sheetName val="Inputs"/>
      <sheetName val="BS"/>
      <sheetName val="Oper"/>
      <sheetName val="Plan1"/>
      <sheetName val="Controls"/>
      <sheetName val="BRADESCO - 2ª"/>
      <sheetName val="BRADESCO - SAMPCO (2)"/>
      <sheetName val="ING US$10MM"/>
      <sheetName val="ITAÚ US$ 23MM"/>
      <sheetName val="ITAÚ"/>
      <sheetName val="OCTAGON"/>
      <sheetName val="RABOBANK US$ 20MM"/>
      <sheetName val="RABOBANK US$ 40MM"/>
      <sheetName val="SAFRA - US$10"/>
      <sheetName val="SAFRA - US$5"/>
      <sheetName val="SAFRA - US$5 (2)"/>
      <sheetName val="PESOS PARA CRONOGRAMA"/>
      <sheetName val="Dados"/>
      <sheetName val="REQUERIMENTO TERMO DE REF"/>
      <sheetName val="Resumo do Consolidado"/>
      <sheetName val="CUSTO ZONA SUL"/>
      <sheetName val="Premissas"/>
      <sheetName val="DCF Assumptions"/>
      <sheetName val="PV Calc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Balanço"/>
      <sheetName val="Bal-NL"/>
      <sheetName val="Imobiliz"/>
      <sheetName val="Abert.Mensal Investim "/>
      <sheetName val="Invest Apres"/>
      <sheetName val="Pessoal"/>
      <sheetName val="Receita"/>
      <sheetName val="NIC"/>
      <sheetName val="GrupoDiret"/>
      <sheetName val="GastosContab"/>
      <sheetName val="ReclassifGerencial"/>
      <sheetName val="FinalGerencial"/>
      <sheetName val="DCF Assumptions"/>
      <sheetName val="PV Calcs"/>
      <sheetName val="Oper"/>
      <sheetName val="Abert_Mensal_Investim_"/>
      <sheetName val="Invest_Apres"/>
      <sheetName val="DCF_Assumptions"/>
      <sheetName val="PV_Calcs"/>
      <sheetName val="Abert_Mensal_Investim_1"/>
      <sheetName val="Invest_Apres1"/>
      <sheetName val="DCF_Assumptions1"/>
      <sheetName val="PV_Calcs1"/>
      <sheetName val="2002CB"/>
      <sheetName val="orçamento"/>
      <sheetName val="Control"/>
      <sheetName val="Abert_Mensal_Investim_2"/>
      <sheetName val="Invest_Apres2"/>
      <sheetName val="DCF_Assumptions2"/>
      <sheetName val="PV_Calcs2"/>
      <sheetName val="Capa"/>
      <sheetName val="Cargo CC Set"/>
      <sheetName val="aux"/>
      <sheetName val="         Title              "/>
      <sheetName val="P&amp;L"/>
      <sheetName val="P&amp;L consolidated"/>
      <sheetName val="Cenarios"/>
      <sheetName val="FCF"/>
      <sheetName val="Inputs"/>
      <sheetName val="BS"/>
      <sheetName val="CHUQ"/>
      <sheetName val="DADOS COLETATO"/>
      <sheetName val="CAT EMOP"/>
      <sheetName val="Cat Elem +Reut"/>
      <sheetName val="Composição"/>
      <sheetName val="ELEM0910"/>
      <sheetName val="Elementar"/>
      <sheetName val="EMOP201202"/>
      <sheetName val="Espelho"/>
      <sheetName val="Planilha"/>
      <sheetName val="Emop0705"/>
      <sheetName val="RP-1 SB (3)"/>
      <sheetName val="Base data"/>
      <sheetName val="FluxoCaixaIndexad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çamento"/>
      <sheetName val="forecast"/>
      <sheetName val="anterior"/>
      <sheetName val="atual"/>
      <sheetName val="apresent"/>
      <sheetName val="Inputs"/>
      <sheetName val="Dados"/>
      <sheetName val="Imobiliz"/>
      <sheetName val="SALARIOS"/>
      <sheetName val="PAVIMENTAÇÃO"/>
      <sheetName val="AbertInvest"/>
      <sheetName val="PESOS PARA CRONOGRAMA"/>
      <sheetName val="BRADESCO - 2ª"/>
      <sheetName val="BRADESCO - SAMPCO (2)"/>
      <sheetName val="ING US$10MM"/>
      <sheetName val="ITAÚ US$ 23MM"/>
      <sheetName val="ITAÚ"/>
      <sheetName val="OCTAGON"/>
      <sheetName val="RABOBANK US$ 20MM"/>
      <sheetName val="RABOBANK US$ 40MM"/>
      <sheetName val="SAFRA - US$10"/>
      <sheetName val="SAFRA - US$5"/>
      <sheetName val="SAFRA - US$5 (2)"/>
      <sheetName val="Cargo CC Set"/>
      <sheetName val="CAPEX CUSTO"/>
      <sheetName val="O x R"/>
      <sheetName val="Capa"/>
      <sheetName val="REqpt03"/>
      <sheetName val="Orcto"/>
      <sheetName val="Composição"/>
      <sheetName val="Index"/>
      <sheetName val="1. Instellingen"/>
      <sheetName val="Summary_T"/>
      <sheetName val="parameters"/>
      <sheetName val="Company data"/>
      <sheetName val="Cover"/>
      <sheetName val="cvmd_md3"/>
      <sheetName val="BU TV &amp; Ancillary"/>
      <sheetName val="Summary"/>
      <sheetName val="Resp"/>
      <sheetName val="Plan2"/>
      <sheetName val="Oper"/>
      <sheetName val="CAT EMOP"/>
      <sheetName val="EMOP_201209_ser"/>
      <sheetName val="0 - PUC"/>
      <sheetName val="SINAPI"/>
      <sheetName val="REQUERIMENTO TERMO DE REF"/>
      <sheetName val="Resumo do Consolidado"/>
      <sheetName val="ENCARGOS SOCIAIS"/>
      <sheetName val="Overige"/>
      <sheetName val="conssid12-96"/>
      <sheetName val="Control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çamento"/>
      <sheetName val="forecast"/>
      <sheetName val="anterior"/>
      <sheetName val="atual"/>
      <sheetName val="apresent"/>
      <sheetName val="Orcto"/>
      <sheetName val="P&amp;L consolidated"/>
      <sheetName val="P&amp;L_consolidated"/>
      <sheetName val="P&amp;L_consolidated1"/>
      <sheetName val="REQUERIMENTO TERMO DE REF"/>
      <sheetName val="REqpt03"/>
      <sheetName val="LD-PS-PMC-RMA"/>
      <sheetName val="         Title              "/>
      <sheetName val="Controls"/>
      <sheetName val="P&amp;L_consolidated2"/>
      <sheetName val="DADOS"/>
      <sheetName val="Imobiliz"/>
      <sheetName val="AbertInvest"/>
      <sheetName val="SALARIOS"/>
      <sheetName val="Reurbanização"/>
      <sheetName val="Cenarios"/>
      <sheetName val="Base data"/>
      <sheetName val="InvestEngSet02..."/>
      <sheetName val="Constants"/>
      <sheetName val="POP cost"/>
      <sheetName val="Inputs"/>
      <sheetName val="Resumo do Consolidado"/>
      <sheetName val="Summary_T"/>
      <sheetName val="CAT EMOP"/>
      <sheetName val="Cat Elem +Reut"/>
      <sheetName val="Composição"/>
      <sheetName val="ELEM0910"/>
      <sheetName val="Elementar"/>
      <sheetName val="EMOP201202"/>
      <sheetName val="Espelho"/>
      <sheetName val="Planilha"/>
      <sheetName val="FCF"/>
      <sheetName val="Input"/>
      <sheetName val="Plan2"/>
      <sheetName val="Overige"/>
      <sheetName val="Insumos"/>
      <sheetName val="ENGENH"/>
      <sheetName val="Cap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çamento"/>
      <sheetName val="forecast"/>
      <sheetName val="anterior"/>
      <sheetName val="atual"/>
      <sheetName val="apresent"/>
      <sheetName val="Overige"/>
      <sheetName val="Control"/>
      <sheetName val="Plan2"/>
      <sheetName val="1.P&amp;L"/>
      <sheetName val="Buy Out Overview"/>
      <sheetName val="P&amp;L consolidated"/>
      <sheetName val="         Title              "/>
      <sheetName val="Control Panel"/>
      <sheetName val="AbertInvest"/>
      <sheetName val="REQUERIMENTO TERMO DE REF"/>
      <sheetName val="Summary_T"/>
      <sheetName val="CAPEX CUSTO"/>
      <sheetName val="O x R"/>
      <sheetName val="BU TV &amp; Ancillary"/>
      <sheetName val="RealOut02"/>
      <sheetName val="BRADESCO - 2ª"/>
      <sheetName val="BRADESCO - SAMPCO (2)"/>
      <sheetName val="ING US$10MM"/>
      <sheetName val="ITAÚ US$ 23MM"/>
      <sheetName val="ITAÚ"/>
      <sheetName val="OCTAGON"/>
      <sheetName val="RABOBANK US$ 20MM"/>
      <sheetName val="RABOBANK US$ 40MM"/>
      <sheetName val="SAFRA - US$10"/>
      <sheetName val="SAFRA - US$5"/>
      <sheetName val="SAFRA - US$5 (2)"/>
      <sheetName val="Orcto"/>
      <sheetName val="Curvas"/>
      <sheetName val="Capa"/>
      <sheetName val="RESUMO-GERAL-INSUMOS"/>
      <sheetName val="parameters"/>
      <sheetName val="Apoio"/>
      <sheetName val="Empreiteiro"/>
      <sheetName val="Resumo do Consolidado"/>
      <sheetName val="Dados"/>
      <sheetName val="Insumos"/>
      <sheetName val="InvestEngAgo02..."/>
      <sheetName val="PAVIMENTAÇÃO"/>
      <sheetName val="Cenarios"/>
      <sheetName val="REqpt03"/>
      <sheetName val="base_folh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çamento"/>
      <sheetName val="forecast"/>
      <sheetName val="anterior"/>
      <sheetName val="atual"/>
      <sheetName val="apresent"/>
      <sheetName val="Capa"/>
      <sheetName val="Dados"/>
      <sheetName val="Resumo do Consolidado"/>
      <sheetName val="Base Data"/>
      <sheetName val="Control"/>
      <sheetName val="FCF"/>
      <sheetName val="Inputs"/>
      <sheetName val="P&amp;L"/>
      <sheetName val="BS"/>
      <sheetName val="parameters"/>
      <sheetName val="Resultado"/>
      <sheetName val="REqpt03"/>
      <sheetName val="Orcto"/>
      <sheetName val="Plan2"/>
      <sheetName val="Summary"/>
      <sheetName val="Imobiliz"/>
      <sheetName val="Constants"/>
      <sheetName val="POP cost"/>
      <sheetName val="BDG"/>
      <sheetName val="ConsRot"/>
      <sheetName val="Orc"/>
      <sheetName val="conssid12-96"/>
      <sheetName val="base_folha"/>
      <sheetName val="Overige"/>
      <sheetName val="SALARIOS"/>
      <sheetName val="Parâmetros"/>
      <sheetName val="InvestEngJul02..."/>
      <sheetName val="Assum"/>
      <sheetName val="Controls"/>
      <sheetName val="Index"/>
      <sheetName val="1. Instellinge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çamento"/>
      <sheetName val="Menu"/>
      <sheetName val="Projeto1"/>
      <sheetName val="Opções"/>
      <sheetName val="Premissas_Proj1"/>
      <sheetName val="Projeto2"/>
      <sheetName val="Premissas_Proj2"/>
      <sheetName val="Projeto3"/>
      <sheetName val="Premissas_Proj3"/>
      <sheetName val="Projeto4"/>
      <sheetName val="Premissas_Proj4"/>
      <sheetName val="Projeto5"/>
      <sheetName val="Premissas_Proj5"/>
      <sheetName val="Projeto6"/>
      <sheetName val="Premissas_Proj6"/>
      <sheetName val="Projeto7"/>
      <sheetName val="Premissas_Proj7"/>
      <sheetName val="Projeto8"/>
      <sheetName val="Premissas_Proj8"/>
      <sheetName val="Projeto9"/>
      <sheetName val="Premissas_Proj9"/>
      <sheetName val="Projeto10"/>
      <sheetName val="Premissas_Proj10"/>
      <sheetName val="Projeto11"/>
      <sheetName val="Premissas_Proj11"/>
      <sheetName val="Projeto12"/>
      <sheetName val="Premissas_Proj12"/>
      <sheetName val="Projeto13"/>
      <sheetName val="Premissas_Proj13"/>
      <sheetName val="Projeto14"/>
      <sheetName val="Premissas_Proj14"/>
      <sheetName val="Projeto15"/>
      <sheetName val="Premissas_Proj15"/>
      <sheetName val="Projeto16"/>
      <sheetName val="Premissas_Proj16"/>
      <sheetName val="Projeto17"/>
      <sheetName val="Premissas_Proj17"/>
      <sheetName val="Projeto18"/>
      <sheetName val="Premissas_Proj18"/>
      <sheetName val="Projeto19"/>
      <sheetName val="Premissas_Proj19"/>
      <sheetName val="Projeto20"/>
      <sheetName val="Premissas_Proj20"/>
      <sheetName val="Projeto21"/>
      <sheetName val="Premissas_Proj21"/>
      <sheetName val="Projeto22"/>
      <sheetName val="Premissas_Proj22"/>
      <sheetName val="Projeto23"/>
      <sheetName val="Premissas_Proj23"/>
      <sheetName val="Projeto24"/>
      <sheetName val="Premissas_Proj24"/>
      <sheetName val="Projeto25"/>
      <sheetName val="Premissas_Proj25"/>
      <sheetName val="Projeto26"/>
      <sheetName val="Premissas_Proj26"/>
      <sheetName val="Projeto27"/>
      <sheetName val="Premissas_Proj27"/>
      <sheetName val="Projeto28"/>
      <sheetName val="Premissas_Proj28"/>
      <sheetName val="Projeto29"/>
      <sheetName val="Premissas_Proj29"/>
      <sheetName val="Projeto30"/>
      <sheetName val="Premissas_Proj30-1"/>
      <sheetName val="Premissas_Proj30-2"/>
      <sheetName val="Premissas_Proj30-3"/>
      <sheetName val="Projeto31"/>
      <sheetName val="Premissas_Proj31"/>
      <sheetName val="Consolidado"/>
      <sheetName val="P&amp;L"/>
      <sheetName val="Overige"/>
      <sheetName val="Parameters"/>
      <sheetName val="Dados"/>
      <sheetName val="Base Data"/>
      <sheetName val="RetrieveParameters"/>
      <sheetName val="Names"/>
      <sheetName val="1.P&amp;L"/>
      <sheetName val="Buy Out Overview"/>
      <sheetName val="Resumo do Consolidado"/>
      <sheetName val="Orcto"/>
      <sheetName val="P&amp;L consolidated"/>
      <sheetName val="Assump. "/>
      <sheetName val="Resultado"/>
      <sheetName val="Controls"/>
      <sheetName val="Composição"/>
      <sheetName val="Avaliação de investimentos-2011"/>
      <sheetName val="RESUMO-GERAL-INSUMOS"/>
      <sheetName val="PAVIMENTAÇÃO"/>
      <sheetName val="MCBR"/>
      <sheetName val="SALARIOS"/>
      <sheetName val="DCF Assumptions"/>
      <sheetName val="PV Calcs"/>
      <sheetName val="Cargo CC Set"/>
      <sheetName val="Atual"/>
      <sheetName val="Op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/>
      <sheetData sheetId="82" refreshError="1"/>
      <sheetData sheetId="83" refreshError="1"/>
      <sheetData sheetId="84" refreshError="1"/>
      <sheetData sheetId="85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pções"/>
      <sheetName val="Title_Comb"/>
      <sheetName val="Summary_Comb"/>
      <sheetName val="FCF_Comb"/>
      <sheetName val="P&amp;L_Comb"/>
      <sheetName val="BS_Comb"/>
      <sheetName val="CF_Comb"/>
      <sheetName val="Sheet1"/>
      <sheetName val="Refinancing"/>
      <sheetName val="Title_PCM"/>
      <sheetName val="Summary_PCM"/>
      <sheetName val="WACC_PCM"/>
      <sheetName val="FCF_PCM"/>
      <sheetName val="P&amp;L_PCM"/>
      <sheetName val="BS_PCM"/>
      <sheetName val="P&amp;L_News"/>
      <sheetName val="Drivers_News"/>
      <sheetName val="P&amp;L_GenBooks"/>
      <sheetName val="Drivers_GenBooks"/>
      <sheetName val="CF_PCM"/>
      <sheetName val="Drivers"/>
      <sheetName val="Title_V"/>
      <sheetName val="Summary_V"/>
      <sheetName val="WACC_V"/>
      <sheetName val="FCF_V"/>
      <sheetName val="P&amp;L_V"/>
      <sheetName val="BS_V"/>
      <sheetName val="CF_V"/>
      <sheetName val="Scenarios"/>
      <sheetName val="Market overview"/>
      <sheetName val="Disposals"/>
      <sheetName val="Synergies"/>
      <sheetName val="Title_SP"/>
      <sheetName val="P&amp;L_M (IM)"/>
      <sheetName val="P&amp;L_SP"/>
      <sheetName val="BS_SP"/>
      <sheetName val="CF_SP"/>
      <sheetName val="Title_03B"/>
      <sheetName val="P&amp;L 03"/>
      <sheetName val="BS 03"/>
      <sheetName val="CF 03"/>
      <sheetName val="Title_TM"/>
      <sheetName val="FCF_TM"/>
      <sheetName val="P&amp;L_TM"/>
      <sheetName val="BS _TM"/>
      <sheetName val="P&amp;L_TM+M"/>
      <sheetName val="orçamento"/>
      <sheetName val="Inputs"/>
      <sheetName val="Market_overview"/>
      <sheetName val="P&amp;L_M_(IM)"/>
      <sheetName val="P&amp;L_03"/>
      <sheetName val="BS_03"/>
      <sheetName val="CF_03"/>
      <sheetName val="BS__TM"/>
      <sheetName val="Market_overview1"/>
      <sheetName val="P&amp;L_M_(IM)1"/>
      <sheetName val="P&amp;L_031"/>
      <sheetName val="BS_031"/>
      <sheetName val="CF_031"/>
      <sheetName val="BS__TM1"/>
      <sheetName val="Capa"/>
      <sheetName val="FluxoCaixaIndexado"/>
      <sheetName val="P&amp;L"/>
      <sheetName val="Parameters"/>
      <sheetName val="Controls"/>
      <sheetName val="Market_overview2"/>
      <sheetName val="P&amp;L_M_(IM)2"/>
      <sheetName val="P&amp;L_032"/>
      <sheetName val="BS_032"/>
      <sheetName val="CF_032"/>
      <sheetName val="BS__TM2"/>
      <sheetName val="Assump. "/>
      <sheetName val="Base Data"/>
      <sheetName val="Resumo do Consolidado"/>
      <sheetName val="Control"/>
      <sheetName val="BRADESCO - 2ª"/>
      <sheetName val="BRADESCO - SAMPCO (2)"/>
      <sheetName val="ING US$10MM"/>
      <sheetName val="ITAÚ US$ 23MM"/>
      <sheetName val="ITAÚ"/>
      <sheetName val="OCTAGON"/>
      <sheetName val="RABOBANK US$ 20MM"/>
      <sheetName val="RABOBANK US$ 40MM"/>
      <sheetName val="SAFRA - US$10"/>
      <sheetName val="SAFRA - US$5"/>
      <sheetName val="SAFRA - US$5 (2)"/>
      <sheetName val="eco-fin"/>
      <sheetName val="conssid12-96"/>
      <sheetName val="fluxo de caixa"/>
      <sheetName val="Plan1"/>
      <sheetName val="Receitas"/>
      <sheetName val="QuQuant"/>
      <sheetName val="Waardering PCM_150503"/>
      <sheetName val="PLANILHA"/>
      <sheetName val="Reurbanização"/>
      <sheetName val="Op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ACC_PCM"/>
      <sheetName val="Cover"/>
      <sheetName val="Assumptions"/>
      <sheetName val="Group"/>
      <sheetName val="Central"/>
      <sheetName val="Big"/>
      <sheetName val="Med"/>
      <sheetName val="Small"/>
      <sheetName val="Start Up"/>
      <sheetName val="Note"/>
      <sheetName val="Show Detail 25-08"/>
      <sheetName val="Consumer Detail 25-08"/>
      <sheetName val="Ad spend"/>
      <sheetName val="Market Data"/>
      <sheetName val="Sheet1"/>
      <sheetName val="RESGER"/>
      <sheetName val="Receita"/>
      <sheetName val="Opções"/>
      <sheetName val="Base Info"/>
      <sheetName val="Orcto"/>
      <sheetName val="Start_Up"/>
      <sheetName val="Show_Detail_25-08"/>
      <sheetName val="Consumer_Detail_25-08"/>
      <sheetName val="Ad_spend"/>
      <sheetName val="Market_Data"/>
      <sheetName val="Base_Info"/>
      <sheetName val="Start_Up1"/>
      <sheetName val="Show_Detail_25-081"/>
      <sheetName val="Consumer_Detail_25-081"/>
      <sheetName val="Ad_spend1"/>
      <sheetName val="Market_Data1"/>
      <sheetName val="Base_Info1"/>
      <sheetName val="PAVIMENTAÇÃO"/>
      <sheetName val="orçamento"/>
      <sheetName val="Sheet2"/>
      <sheetName val="Inputs"/>
      <sheetName val="FluxoCaixaIndexado"/>
      <sheetName val="Company data"/>
      <sheetName val="Start_Up2"/>
      <sheetName val="Show_Detail_25-082"/>
      <sheetName val="Consumer_Detail_25-082"/>
      <sheetName val="Ad_spend2"/>
      <sheetName val="Market_Data2"/>
      <sheetName val="Base_Info2"/>
      <sheetName val="Parameters"/>
      <sheetName val="Overige"/>
      <sheetName val="Atual"/>
      <sheetName val="Dados"/>
      <sheetName val="Controls"/>
      <sheetName val="         Title              "/>
      <sheetName val="Plan2"/>
      <sheetName val="Insumos"/>
      <sheetName val="Cenarios"/>
      <sheetName val="PLANILHA (2)"/>
      <sheetName val="MAR01"/>
      <sheetName val="B-Pav"/>
      <sheetName val="Capa"/>
      <sheetName val="Contro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/>
      <sheetData sheetId="39"/>
      <sheetData sheetId="40"/>
      <sheetData sheetId="41"/>
      <sheetData sheetId="42"/>
      <sheetData sheetId="43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/>
      <sheetData sheetId="53"/>
      <sheetData sheetId="54" refreshError="1"/>
      <sheetData sheetId="55" refreshError="1"/>
      <sheetData sheetId="56" refreshError="1"/>
      <sheetData sheetId="57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umptions"/>
      <sheetName val="Questions"/>
      <sheetName val="Cover"/>
      <sheetName val="Cap"/>
      <sheetName val="LBO"/>
      <sheetName val="Proj"/>
      <sheetName val="JV"/>
      <sheetName val="Mins"/>
      <sheetName val="Inputs"/>
      <sheetName val="Depreciation"/>
      <sheetName val="Paper prices"/>
      <sheetName val="IFRS"/>
      <sheetName val="LT Data"/>
      <sheetName val="Ad YoY Trend"/>
      <sheetName val="Receita"/>
      <sheetName val="WACC_PCM"/>
      <sheetName val="Plan2"/>
      <sheetName val="Paper_prices"/>
      <sheetName val="LT_Data"/>
      <sheetName val="Ad_YoY_Trend"/>
      <sheetName val="Paper_prices1"/>
      <sheetName val="LT_Data1"/>
      <sheetName val="Ad_YoY_Trend1"/>
      <sheetName val="planilha_3 linha "/>
      <sheetName val="planilha_colubande"/>
      <sheetName val="Predio_02_andares"/>
      <sheetName val="Oper"/>
      <sheetName val="Orcto"/>
      <sheetName val="Sheet2"/>
      <sheetName val="Karibu v5"/>
      <sheetName val="Paper_prices2"/>
      <sheetName val="LT_Data2"/>
      <sheetName val="Ad_YoY_Trend2"/>
      <sheetName val="RetrieveParameters"/>
      <sheetName val="Names"/>
      <sheetName val="FluxoCaixaIndexado"/>
      <sheetName val="base_folha"/>
      <sheetName val="P&amp;L"/>
      <sheetName val="Control Panel"/>
      <sheetName val="         Title              "/>
      <sheetName val="planilha_ipiiba"/>
      <sheetName val="Dados"/>
      <sheetName val="EMOP0108"/>
      <sheetName val="MCBR"/>
      <sheetName val="cargaPRU"/>
      <sheetName val="orçamento"/>
      <sheetName val="Composição"/>
      <sheetName val="PlanilhaFinal"/>
      <sheetName val="Resultad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Ctrl"/>
      <sheetName val="TS"/>
      <sheetName val="Covenants"/>
      <sheetName val="Consol BS"/>
      <sheetName val="Consol CF"/>
      <sheetName val="Consol P&amp;L"/>
      <sheetName val="Debt"/>
      <sheetName val="Wegener"/>
      <sheetName val="Tax"/>
      <sheetName val="Minority"/>
      <sheetName val="Group"/>
      <sheetName val="Exit"/>
      <sheetName val="Eliminations"/>
      <sheetName val="ESM pres."/>
      <sheetName val="Pres.2"/>
      <sheetName val="Skim"/>
      <sheetName val="Risk Rater"/>
      <sheetName val="Div2"/>
      <sheetName val="Div3"/>
      <sheetName val="Div4"/>
      <sheetName val="Div5"/>
      <sheetName val="Div6"/>
      <sheetName val="Div7"/>
      <sheetName val="RP-101.2.1."/>
      <sheetName val="RP_101_2_1_"/>
      <sheetName val="SUBCONTRATOS"/>
      <sheetName val="Assumptions"/>
      <sheetName val="Overige"/>
      <sheetName val="Consol_BS"/>
      <sheetName val="Consol_CF"/>
      <sheetName val="Consol_P&amp;L"/>
      <sheetName val="ESM_pres_"/>
      <sheetName val="Pres_2"/>
      <sheetName val="Risk_Rater"/>
      <sheetName val="RP-101_2_1_"/>
      <sheetName val="Consol_BS1"/>
      <sheetName val="Consol_CF1"/>
      <sheetName val="Consol_P&amp;L1"/>
      <sheetName val="ESM_pres_1"/>
      <sheetName val="Pres_21"/>
      <sheetName val="Risk_Rater1"/>
      <sheetName val="RP-101_2_1_1"/>
      <sheetName val="planilha_colubande"/>
      <sheetName val="Dados"/>
      <sheetName val="Summary_T"/>
      <sheetName val="Plan2"/>
      <sheetName val="Oper"/>
      <sheetName val="RealOut02"/>
      <sheetName val="Consol_BS2"/>
      <sheetName val="Consol_CF2"/>
      <sheetName val="Consol_P&amp;L2"/>
      <sheetName val="ESM_pres_2"/>
      <sheetName val="Pres_22"/>
      <sheetName val="Risk_Rater2"/>
      <sheetName val="RP-101_2_1_2"/>
      <sheetName val="Sheet2"/>
      <sheetName val="planilha_3 linha "/>
      <sheetName val="Resumo"/>
      <sheetName val="quadro ii "/>
      <sheetName val="Inputs"/>
      <sheetName val="parameters"/>
      <sheetName val="FCF"/>
      <sheetName val="P&amp;L"/>
      <sheetName val="BS"/>
      <sheetName val="Wegener Nov 05 LBOv5 new"/>
      <sheetName val="RetrieveParameters"/>
      <sheetName val="Names"/>
      <sheetName val="Base data"/>
      <sheetName val="orçamento"/>
      <sheetName val="MCBR"/>
      <sheetName val="planilha_ipiiba"/>
      <sheetName val="Tabela"/>
      <sheetName val="DCCU"/>
      <sheetName val="Constants"/>
      <sheetName val="POP cost"/>
      <sheetName val="planilha_m. maneta"/>
      <sheetName val="Plan1"/>
      <sheetName val="Predio_02_andares"/>
      <sheetName val="WACC_PCM"/>
      <sheetName val="Composição"/>
      <sheetName val="TOTALIZADOR"/>
      <sheetName val="Assump.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/>
      <sheetData sheetId="50"/>
      <sheetData sheetId="51"/>
      <sheetData sheetId="52"/>
      <sheetData sheetId="53"/>
      <sheetData sheetId="54"/>
      <sheetData sheetId="55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2.1"/>
      <sheetName val="3.10"/>
      <sheetName val="3.11"/>
      <sheetName val="3.12"/>
      <sheetName val="3.20"/>
      <sheetName val="3.25"/>
      <sheetName val="3.3"/>
      <sheetName val="3.7"/>
      <sheetName val="3.85"/>
      <sheetName val="3.9"/>
      <sheetName val="4.2"/>
      <sheetName val="1. Instellingen"/>
      <sheetName val="Controllers"/>
      <sheetName val="Ctrl"/>
      <sheetName val="SUBCONTRATOS"/>
      <sheetName val="Capa"/>
      <sheetName val="2_1"/>
      <sheetName val="3_10"/>
      <sheetName val="3_11"/>
      <sheetName val="3_12"/>
      <sheetName val="3_20"/>
      <sheetName val="3_25"/>
      <sheetName val="3_3"/>
      <sheetName val="3_7"/>
      <sheetName val="3_85"/>
      <sheetName val="3_9"/>
      <sheetName val="4_2"/>
      <sheetName val="1__Instellingen"/>
      <sheetName val="2_11"/>
      <sheetName val="3_101"/>
      <sheetName val="3_111"/>
      <sheetName val="3_121"/>
      <sheetName val="3_201"/>
      <sheetName val="3_251"/>
      <sheetName val="3_31"/>
      <sheetName val="3_71"/>
      <sheetName val="3_851"/>
      <sheetName val="3_91"/>
      <sheetName val="4_21"/>
      <sheetName val="1__Instellingen1"/>
      <sheetName val="PlanilhaFinal"/>
      <sheetName val="Resumo"/>
      <sheetName val="Cenarios"/>
      <sheetName val="Overige"/>
      <sheetName val="Summary_T"/>
      <sheetName val="BDG"/>
      <sheetName val="ConsRot"/>
      <sheetName val="Orc"/>
      <sheetName val="2_12"/>
      <sheetName val="3_102"/>
      <sheetName val="3_112"/>
      <sheetName val="3_122"/>
      <sheetName val="3_202"/>
      <sheetName val="3_252"/>
      <sheetName val="3_32"/>
      <sheetName val="3_72"/>
      <sheetName val="3_852"/>
      <sheetName val="3_92"/>
      <sheetName val="4_22"/>
      <sheetName val="1__Instellingen2"/>
      <sheetName val="Controls"/>
      <sheetName val="Resp"/>
      <sheetName val="Oper"/>
      <sheetName val="Premissas"/>
      <sheetName val="planilha geral modificada"/>
      <sheetName val="Bijlage 1Halfjaarbericht"/>
      <sheetName val="Orcto"/>
      <sheetName val="Cargo CC Set"/>
      <sheetName val="REqpt03"/>
      <sheetName val="RealOut02"/>
      <sheetName val="BU TV &amp; Ancillary"/>
      <sheetName val="Analise de Risco"/>
      <sheetName val="RESGER"/>
      <sheetName val="Dados"/>
      <sheetName val="Assump. "/>
      <sheetName val="bradesco - 2ª"/>
      <sheetName val="bradesco - sampco (2)"/>
      <sheetName val="ing us$10mm"/>
      <sheetName val="itaú us$ 23mm"/>
      <sheetName val="itaú"/>
      <sheetName val="octagon"/>
      <sheetName val="rabobank us$ 20mm"/>
      <sheetName val="rabobank us$ 40mm"/>
      <sheetName val="safra - us$10"/>
      <sheetName val="safra - us$5"/>
      <sheetName val="safra - us$5 (2)"/>
      <sheetName val="QuQuant"/>
      <sheetName val="alphaville"/>
      <sheetName val="DI4"/>
      <sheetName val="planilha_colubande"/>
      <sheetName val="PLANILHA"/>
      <sheetName val="anterior"/>
      <sheetName val="forecast"/>
      <sheetName val="orçamento"/>
      <sheetName val="atual"/>
      <sheetName val="RetrieveParameters"/>
      <sheetName val="Names"/>
      <sheetName val="FCF"/>
      <sheetName val="Inpu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7">
          <cell r="B17">
            <v>1000</v>
          </cell>
        </row>
      </sheetData>
      <sheetData sheetId="13"/>
      <sheetData sheetId="14" refreshError="1"/>
      <sheetData sheetId="15" refreshError="1"/>
      <sheetData sheetId="16" refreshError="1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>
        <row r="17">
          <cell r="B17">
            <v>1000</v>
          </cell>
        </row>
      </sheetData>
      <sheetData sheetId="38">
        <row r="17">
          <cell r="B17">
            <v>1000</v>
          </cell>
        </row>
      </sheetData>
      <sheetData sheetId="39">
        <row r="17">
          <cell r="B17">
            <v>1000</v>
          </cell>
        </row>
      </sheetData>
      <sheetData sheetId="40">
        <row r="17">
          <cell r="B17">
            <v>1000</v>
          </cell>
        </row>
      </sheetData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>
        <row r="17">
          <cell r="B17">
            <v>1000</v>
          </cell>
        </row>
      </sheetData>
      <sheetData sheetId="50">
        <row r="17">
          <cell r="B17">
            <v>1000</v>
          </cell>
        </row>
      </sheetData>
      <sheetData sheetId="51"/>
      <sheetData sheetId="52">
        <row r="17">
          <cell r="B17">
            <v>1000</v>
          </cell>
        </row>
      </sheetData>
      <sheetData sheetId="53">
        <row r="17">
          <cell r="B17">
            <v>1000</v>
          </cell>
        </row>
      </sheetData>
      <sheetData sheetId="54">
        <row r="17">
          <cell r="B17">
            <v>1000</v>
          </cell>
        </row>
      </sheetData>
      <sheetData sheetId="55">
        <row r="17">
          <cell r="B17">
            <v>1000</v>
          </cell>
        </row>
      </sheetData>
      <sheetData sheetId="56">
        <row r="17">
          <cell r="B17">
            <v>1000</v>
          </cell>
        </row>
      </sheetData>
      <sheetData sheetId="57">
        <row r="17">
          <cell r="B17">
            <v>1000</v>
          </cell>
        </row>
      </sheetData>
      <sheetData sheetId="58">
        <row r="17">
          <cell r="B17">
            <v>1000</v>
          </cell>
        </row>
      </sheetData>
      <sheetData sheetId="59">
        <row r="17">
          <cell r="B17">
            <v>1000</v>
          </cell>
        </row>
      </sheetData>
      <sheetData sheetId="60">
        <row r="17">
          <cell r="B17">
            <v>1000</v>
          </cell>
        </row>
      </sheetData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/>
      <sheetData sheetId="75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terior"/>
      <sheetName val="forecast"/>
      <sheetName val="orçamento"/>
      <sheetName val="atual"/>
      <sheetName val="apresent"/>
      <sheetName val="Dados"/>
      <sheetName val="Oper"/>
      <sheetName val="DCF Assumptions"/>
      <sheetName val="PV Calcs"/>
      <sheetName val="Imobiliz"/>
      <sheetName val="Overige"/>
      <sheetName val="conssid12-96"/>
      <sheetName val="         Title              "/>
      <sheetName val="P&amp;L consolidated"/>
      <sheetName val="CAPEX CUSTO"/>
      <sheetName val="O x R"/>
      <sheetName val="Sheet2"/>
      <sheetName val="PESOS PARA CRONOGRAMA"/>
      <sheetName val="Summary"/>
      <sheetName val="Medição"/>
      <sheetName val="Emop 1105"/>
      <sheetName val="Orcto"/>
      <sheetName val="DADOS COLETATO"/>
      <sheetName val="Index"/>
      <sheetName val="1. Instellingen"/>
      <sheetName val="Control Panel"/>
      <sheetName val="Plan1"/>
      <sheetName val="FICBIOM"/>
      <sheetName val="1.P&amp;L"/>
      <sheetName val="Buy Out Overview"/>
    </sheetNames>
    <sheetDataSet>
      <sheetData sheetId="0" refreshError="1">
        <row r="1">
          <cell r="G1" t="str">
            <v>ANO 3</v>
          </cell>
          <cell r="K1" t="str">
            <v>ANO 3</v>
          </cell>
          <cell r="Z1" t="str">
            <v>Acum</v>
          </cell>
          <cell r="AA1" t="str">
            <v>Acum</v>
          </cell>
          <cell r="AB1" t="str">
            <v>Acum</v>
          </cell>
          <cell r="AC1" t="str">
            <v>Acum</v>
          </cell>
          <cell r="AD1" t="str">
            <v>Acum</v>
          </cell>
          <cell r="AE1" t="str">
            <v>Acum</v>
          </cell>
          <cell r="AF1" t="str">
            <v>Acum</v>
          </cell>
          <cell r="AG1" t="str">
            <v>Acum</v>
          </cell>
          <cell r="AH1" t="str">
            <v>Acum</v>
          </cell>
          <cell r="AI1" t="str">
            <v>Acum</v>
          </cell>
          <cell r="AJ1" t="str">
            <v>Acum</v>
          </cell>
          <cell r="AN1" t="str">
            <v>Per</v>
          </cell>
          <cell r="AO1" t="str">
            <v>Per</v>
          </cell>
          <cell r="AP1" t="str">
            <v>Per</v>
          </cell>
          <cell r="AQ1" t="str">
            <v>Per</v>
          </cell>
          <cell r="AR1" t="str">
            <v>Per</v>
          </cell>
          <cell r="AS1" t="str">
            <v>Per</v>
          </cell>
          <cell r="AT1" t="str">
            <v>Per</v>
          </cell>
          <cell r="AU1" t="str">
            <v>Per</v>
          </cell>
          <cell r="AV1" t="str">
            <v>Per</v>
          </cell>
          <cell r="AW1" t="str">
            <v>Per</v>
          </cell>
          <cell r="AX1" t="str">
            <v>Per</v>
          </cell>
        </row>
        <row r="2">
          <cell r="J2">
            <v>37653</v>
          </cell>
          <cell r="K2">
            <v>37681</v>
          </cell>
          <cell r="L2">
            <v>37712</v>
          </cell>
          <cell r="M2">
            <v>37742</v>
          </cell>
          <cell r="N2">
            <v>37773</v>
          </cell>
          <cell r="O2">
            <v>37803</v>
          </cell>
          <cell r="P2">
            <v>37834</v>
          </cell>
          <cell r="Q2">
            <v>37865</v>
          </cell>
          <cell r="R2">
            <v>37895</v>
          </cell>
          <cell r="S2">
            <v>37926</v>
          </cell>
          <cell r="T2">
            <v>37956</v>
          </cell>
          <cell r="Z2" t="str">
            <v>Fev</v>
          </cell>
          <cell r="AA2" t="str">
            <v>Mar</v>
          </cell>
          <cell r="AB2" t="str">
            <v>Abr</v>
          </cell>
          <cell r="AC2" t="str">
            <v>Mai</v>
          </cell>
          <cell r="AD2" t="str">
            <v>Jun</v>
          </cell>
          <cell r="AE2" t="str">
            <v>Jul</v>
          </cell>
          <cell r="AF2" t="str">
            <v>Ago</v>
          </cell>
          <cell r="AG2" t="str">
            <v>Set</v>
          </cell>
          <cell r="AH2" t="str">
            <v>Out</v>
          </cell>
          <cell r="AI2" t="str">
            <v>Nov</v>
          </cell>
          <cell r="AJ2" t="str">
            <v>Dez</v>
          </cell>
          <cell r="AN2" t="str">
            <v>Fev</v>
          </cell>
          <cell r="AO2" t="str">
            <v>Mar</v>
          </cell>
          <cell r="AP2" t="str">
            <v>Abr</v>
          </cell>
          <cell r="AQ2" t="str">
            <v>Mai</v>
          </cell>
          <cell r="AR2" t="str">
            <v>Jun</v>
          </cell>
          <cell r="AS2" t="str">
            <v>Jul</v>
          </cell>
          <cell r="AT2" t="str">
            <v>Ago</v>
          </cell>
          <cell r="AU2" t="str">
            <v>Set</v>
          </cell>
          <cell r="AV2" t="str">
            <v>Out</v>
          </cell>
          <cell r="AW2" t="str">
            <v>Nov</v>
          </cell>
          <cell r="AX2" t="str">
            <v>Dez</v>
          </cell>
        </row>
        <row r="3">
          <cell r="J3">
            <v>749929.06475279992</v>
          </cell>
          <cell r="K3">
            <v>1626351.6499384001</v>
          </cell>
          <cell r="L3">
            <v>2039645.8087358295</v>
          </cell>
          <cell r="M3">
            <v>4328474.4917638013</v>
          </cell>
          <cell r="N3">
            <v>4298031.4589275578</v>
          </cell>
          <cell r="O3">
            <v>5151066.5612047762</v>
          </cell>
          <cell r="P3">
            <v>6796838.9835652933</v>
          </cell>
          <cell r="Q3">
            <v>7163026.7649769532</v>
          </cell>
          <cell r="R3">
            <v>6792875.8206121419</v>
          </cell>
          <cell r="S3">
            <v>5776925.4306548592</v>
          </cell>
          <cell r="T3">
            <v>5360159.2583372183</v>
          </cell>
          <cell r="Z3">
            <v>1375996.9352675998</v>
          </cell>
          <cell r="AA3">
            <v>3002348.5852060001</v>
          </cell>
          <cell r="AB3">
            <v>5041994.3939418299</v>
          </cell>
          <cell r="AC3">
            <v>9370468.8857056312</v>
          </cell>
          <cell r="AD3">
            <v>13668500.344633188</v>
          </cell>
          <cell r="AE3">
            <v>18819566.905837964</v>
          </cell>
          <cell r="AF3">
            <v>25616405.889403258</v>
          </cell>
          <cell r="AG3">
            <v>32779432.65438021</v>
          </cell>
          <cell r="AH3">
            <v>39572308.47499235</v>
          </cell>
          <cell r="AI3">
            <v>45349233.905647211</v>
          </cell>
          <cell r="AJ3">
            <v>50709393.163984433</v>
          </cell>
          <cell r="AN3">
            <v>50083325.293469638</v>
          </cell>
          <cell r="AO3">
            <v>49333396.228716835</v>
          </cell>
          <cell r="AP3">
            <v>47707044.578778431</v>
          </cell>
          <cell r="AQ3">
            <v>45667398.770042598</v>
          </cell>
          <cell r="AR3">
            <v>41338924.278278798</v>
          </cell>
          <cell r="AS3">
            <v>37040892.819351241</v>
          </cell>
          <cell r="AT3">
            <v>31889826.258146469</v>
          </cell>
          <cell r="AU3">
            <v>25092987.274581175</v>
          </cell>
          <cell r="AV3">
            <v>17929960.509604219</v>
          </cell>
          <cell r="AW3">
            <v>11137084.688992077</v>
          </cell>
          <cell r="AX3">
            <v>5360159.2583372183</v>
          </cell>
        </row>
        <row r="4"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Z4">
            <v>161811.12</v>
          </cell>
          <cell r="AA4">
            <v>161811.12</v>
          </cell>
          <cell r="AB4">
            <v>161811.12</v>
          </cell>
          <cell r="AC4">
            <v>161811.12</v>
          </cell>
          <cell r="AD4">
            <v>161811.12</v>
          </cell>
          <cell r="AE4">
            <v>161811.12</v>
          </cell>
          <cell r="AF4">
            <v>161811.12</v>
          </cell>
          <cell r="AG4">
            <v>161811.12</v>
          </cell>
          <cell r="AH4">
            <v>161811.12</v>
          </cell>
          <cell r="AI4">
            <v>161811.12</v>
          </cell>
          <cell r="AJ4">
            <v>161811.12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  <cell r="AV4">
            <v>0</v>
          </cell>
          <cell r="AW4">
            <v>0</v>
          </cell>
          <cell r="AX4">
            <v>0</v>
          </cell>
        </row>
        <row r="5">
          <cell r="J5">
            <v>649086.73927363986</v>
          </cell>
          <cell r="K5">
            <v>1777666.1006078001</v>
          </cell>
          <cell r="L5">
            <v>2289790.1734892698</v>
          </cell>
          <cell r="M5">
            <v>4919202.032527281</v>
          </cell>
          <cell r="N5">
            <v>4985198.536633038</v>
          </cell>
          <cell r="O5">
            <v>5186982.3458801359</v>
          </cell>
          <cell r="P5">
            <v>6816838.9835652933</v>
          </cell>
          <cell r="Q5">
            <v>7183026.7649769532</v>
          </cell>
          <cell r="R5">
            <v>6912875.8206121419</v>
          </cell>
          <cell r="S5">
            <v>5896925.4306548592</v>
          </cell>
          <cell r="T5">
            <v>5480159.2583372183</v>
          </cell>
          <cell r="Z5">
            <v>1404721.2143244396</v>
          </cell>
          <cell r="AA5">
            <v>3182387.3149322397</v>
          </cell>
          <cell r="AB5">
            <v>5472177.488421509</v>
          </cell>
          <cell r="AC5">
            <v>10391379.52094879</v>
          </cell>
          <cell r="AD5">
            <v>15376578.057581827</v>
          </cell>
          <cell r="AE5">
            <v>20563560.403461963</v>
          </cell>
          <cell r="AF5">
            <v>27380399.387027256</v>
          </cell>
          <cell r="AG5">
            <v>34563426.152004212</v>
          </cell>
          <cell r="AH5">
            <v>41476301.972616352</v>
          </cell>
          <cell r="AI5">
            <v>47373227.403271213</v>
          </cell>
          <cell r="AJ5">
            <v>52853386.661608428</v>
          </cell>
          <cell r="AN5">
            <v>52097752.186557636</v>
          </cell>
          <cell r="AO5">
            <v>51448665.447283998</v>
          </cell>
          <cell r="AP5">
            <v>49670999.346676186</v>
          </cell>
          <cell r="AQ5">
            <v>47381209.173186928</v>
          </cell>
          <cell r="AR5">
            <v>42462007.140659645</v>
          </cell>
          <cell r="AS5">
            <v>37476808.604026601</v>
          </cell>
          <cell r="AT5">
            <v>32289826.258146469</v>
          </cell>
          <cell r="AU5">
            <v>25472987.274581175</v>
          </cell>
          <cell r="AV5">
            <v>18289960.509604219</v>
          </cell>
          <cell r="AW5">
            <v>11377084.688992077</v>
          </cell>
          <cell r="AX5">
            <v>5480159.2583372183</v>
          </cell>
        </row>
        <row r="6">
          <cell r="J6">
            <v>-100842.32547916</v>
          </cell>
          <cell r="K6">
            <v>151314.45066939999</v>
          </cell>
          <cell r="L6">
            <v>250144.36475344008</v>
          </cell>
          <cell r="M6">
            <v>590727.54076348001</v>
          </cell>
          <cell r="N6">
            <v>687167.07770547993</v>
          </cell>
          <cell r="O6">
            <v>35915.784675359995</v>
          </cell>
          <cell r="P6">
            <v>20000</v>
          </cell>
          <cell r="Q6">
            <v>20000</v>
          </cell>
          <cell r="R6">
            <v>120000</v>
          </cell>
          <cell r="S6">
            <v>120000</v>
          </cell>
          <cell r="T6">
            <v>120000</v>
          </cell>
          <cell r="Z6">
            <v>190535.39905683981</v>
          </cell>
          <cell r="AA6">
            <v>341849.8497262398</v>
          </cell>
          <cell r="AB6">
            <v>591994.21447967994</v>
          </cell>
          <cell r="AC6">
            <v>1182721.7552431598</v>
          </cell>
          <cell r="AD6">
            <v>1869888.8329486398</v>
          </cell>
          <cell r="AE6">
            <v>1905804.6176239997</v>
          </cell>
          <cell r="AF6">
            <v>1925804.6176239997</v>
          </cell>
          <cell r="AG6">
            <v>1945804.6176239997</v>
          </cell>
          <cell r="AH6">
            <v>2065804.6176239997</v>
          </cell>
          <cell r="AI6">
            <v>2185804.6176239997</v>
          </cell>
          <cell r="AJ6">
            <v>2305804.6176239997</v>
          </cell>
          <cell r="AN6">
            <v>2014426.8930879999</v>
          </cell>
          <cell r="AO6">
            <v>2115269.21856716</v>
          </cell>
          <cell r="AP6">
            <v>1963954.76789776</v>
          </cell>
          <cell r="AQ6">
            <v>1713810.4031443198</v>
          </cell>
          <cell r="AR6">
            <v>1123082.8623808399</v>
          </cell>
          <cell r="AS6">
            <v>435915.78467535996</v>
          </cell>
          <cell r="AT6">
            <v>400000</v>
          </cell>
          <cell r="AU6">
            <v>380000</v>
          </cell>
          <cell r="AV6">
            <v>360000</v>
          </cell>
          <cell r="AW6">
            <v>240000</v>
          </cell>
          <cell r="AX6">
            <v>120000</v>
          </cell>
        </row>
        <row r="7">
          <cell r="J7">
            <v>649086.73927363986</v>
          </cell>
          <cell r="K7">
            <v>1777666.1006078001</v>
          </cell>
          <cell r="L7">
            <v>2289790.1734892698</v>
          </cell>
          <cell r="M7">
            <v>4919202.032527281</v>
          </cell>
          <cell r="N7">
            <v>4985198.536633038</v>
          </cell>
          <cell r="O7">
            <v>5186982.3458801359</v>
          </cell>
          <cell r="P7">
            <v>6816838.9835652933</v>
          </cell>
          <cell r="Q7">
            <v>7183026.7649769532</v>
          </cell>
          <cell r="R7">
            <v>6912875.8206121419</v>
          </cell>
          <cell r="S7">
            <v>5896925.4306548592</v>
          </cell>
          <cell r="T7">
            <v>5480159.2583372183</v>
          </cell>
          <cell r="Z7">
            <v>810897.85927363986</v>
          </cell>
          <cell r="AA7">
            <v>2588563.9598814398</v>
          </cell>
          <cell r="AB7">
            <v>4878354.1333707096</v>
          </cell>
          <cell r="AC7">
            <v>9797556.1658979915</v>
          </cell>
          <cell r="AD7">
            <v>14782754.702531029</v>
          </cell>
          <cell r="AE7">
            <v>19969737.048411164</v>
          </cell>
          <cell r="AF7">
            <v>26786576.031976458</v>
          </cell>
          <cell r="AG7">
            <v>33969602.79695341</v>
          </cell>
          <cell r="AH7">
            <v>40882478.61756555</v>
          </cell>
          <cell r="AI7">
            <v>46779404.048220411</v>
          </cell>
          <cell r="AJ7">
            <v>52259563.306557626</v>
          </cell>
          <cell r="AN7">
            <v>52097752.186557636</v>
          </cell>
          <cell r="AO7">
            <v>51448665.447283998</v>
          </cell>
          <cell r="AP7">
            <v>49670999.346676186</v>
          </cell>
          <cell r="AQ7">
            <v>47381209.173186928</v>
          </cell>
          <cell r="AR7">
            <v>42462007.140659645</v>
          </cell>
          <cell r="AS7">
            <v>37476808.604026601</v>
          </cell>
          <cell r="AT7">
            <v>32289826.258146469</v>
          </cell>
          <cell r="AU7">
            <v>25472987.274581175</v>
          </cell>
          <cell r="AV7">
            <v>18289960.509604219</v>
          </cell>
          <cell r="AW7">
            <v>11377084.688992077</v>
          </cell>
          <cell r="AX7">
            <v>5480159.2583372183</v>
          </cell>
        </row>
        <row r="8"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</row>
        <row r="9">
          <cell r="J9">
            <v>186396.75699119997</v>
          </cell>
          <cell r="K9">
            <v>237351.10268519996</v>
          </cell>
          <cell r="L9">
            <v>148301.1254592</v>
          </cell>
          <cell r="M9">
            <v>123690.579852</v>
          </cell>
          <cell r="N9">
            <v>117276.4499424</v>
          </cell>
          <cell r="O9">
            <v>229055.66095439999</v>
          </cell>
          <cell r="P9">
            <v>167851.2557484</v>
          </cell>
          <cell r="Q9">
            <v>150898.45211279998</v>
          </cell>
          <cell r="R9">
            <v>151968.33422399999</v>
          </cell>
          <cell r="S9">
            <v>133818.62101440001</v>
          </cell>
          <cell r="T9">
            <v>120610.8718164</v>
          </cell>
          <cell r="Z9">
            <v>318853.15287839994</v>
          </cell>
          <cell r="AA9">
            <v>556204.25556359987</v>
          </cell>
          <cell r="AB9">
            <v>704505.38102279988</v>
          </cell>
          <cell r="AC9">
            <v>828195.96087479987</v>
          </cell>
          <cell r="AD9">
            <v>945472.41081719985</v>
          </cell>
          <cell r="AE9">
            <v>1174528.0717715998</v>
          </cell>
          <cell r="AF9">
            <v>1342379.3275199998</v>
          </cell>
          <cell r="AG9">
            <v>1493277.7796327998</v>
          </cell>
          <cell r="AH9">
            <v>1645246.1138567999</v>
          </cell>
          <cell r="AI9">
            <v>1779064.7348711998</v>
          </cell>
          <cell r="AJ9">
            <v>1899675.6066875998</v>
          </cell>
          <cell r="AN9">
            <v>1767219.2108004</v>
          </cell>
          <cell r="AO9">
            <v>1580822.4538091999</v>
          </cell>
          <cell r="AP9">
            <v>1343471.3511239998</v>
          </cell>
          <cell r="AQ9">
            <v>1195170.2256647998</v>
          </cell>
          <cell r="AR9">
            <v>1071479.6458127999</v>
          </cell>
          <cell r="AS9">
            <v>954203.19587039994</v>
          </cell>
          <cell r="AT9">
            <v>725147.53491599998</v>
          </cell>
          <cell r="AU9">
            <v>557296.27916759998</v>
          </cell>
          <cell r="AV9">
            <v>406397.8270548</v>
          </cell>
          <cell r="AW9">
            <v>254429.49283080001</v>
          </cell>
          <cell r="AX9">
            <v>120610.8718164</v>
          </cell>
        </row>
        <row r="10"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Z10">
            <v>14617.15</v>
          </cell>
          <cell r="AA10">
            <v>14617.15</v>
          </cell>
          <cell r="AB10">
            <v>14617.15</v>
          </cell>
          <cell r="AC10">
            <v>14617.15</v>
          </cell>
          <cell r="AD10">
            <v>14617.15</v>
          </cell>
          <cell r="AE10">
            <v>14617.15</v>
          </cell>
          <cell r="AF10">
            <v>14617.15</v>
          </cell>
          <cell r="AG10">
            <v>14617.15</v>
          </cell>
          <cell r="AH10">
            <v>14617.15</v>
          </cell>
          <cell r="AI10">
            <v>14617.15</v>
          </cell>
          <cell r="AJ10">
            <v>14617.15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</row>
        <row r="11">
          <cell r="J11">
            <v>65000.17696243996</v>
          </cell>
          <cell r="K11">
            <v>245965.27676923998</v>
          </cell>
          <cell r="L11">
            <v>217679.47362728001</v>
          </cell>
          <cell r="M11">
            <v>227758.10210412001</v>
          </cell>
          <cell r="N11">
            <v>221343.97219452</v>
          </cell>
          <cell r="O11">
            <v>229055.66095439999</v>
          </cell>
          <cell r="P11">
            <v>167851.2557484</v>
          </cell>
          <cell r="Q11">
            <v>150898.45211279998</v>
          </cell>
          <cell r="R11">
            <v>251968.33422399999</v>
          </cell>
          <cell r="S11">
            <v>233818.62101440001</v>
          </cell>
          <cell r="T11">
            <v>220610.8718164</v>
          </cell>
          <cell r="Z11">
            <v>182839.42284963996</v>
          </cell>
          <cell r="AA11">
            <v>428804.69961887994</v>
          </cell>
          <cell r="AB11">
            <v>646484.17324615992</v>
          </cell>
          <cell r="AC11">
            <v>874242.27535027987</v>
          </cell>
          <cell r="AD11">
            <v>1095586.2475447999</v>
          </cell>
          <cell r="AE11">
            <v>1324641.9084991999</v>
          </cell>
          <cell r="AF11">
            <v>1492493.1642475999</v>
          </cell>
          <cell r="AG11">
            <v>1643391.6163603999</v>
          </cell>
          <cell r="AH11">
            <v>1895359.9505844</v>
          </cell>
          <cell r="AI11">
            <v>2129178.5715987999</v>
          </cell>
          <cell r="AJ11">
            <v>2349789.4434151999</v>
          </cell>
          <cell r="AN11">
            <v>2231950.197528</v>
          </cell>
          <cell r="AO11">
            <v>2166950.0205655601</v>
          </cell>
          <cell r="AP11">
            <v>1920984.7437963197</v>
          </cell>
          <cell r="AQ11">
            <v>1703305.2701690397</v>
          </cell>
          <cell r="AR11">
            <v>1475547.16806492</v>
          </cell>
          <cell r="AS11">
            <v>1254203.1958703999</v>
          </cell>
          <cell r="AT11">
            <v>1025147.534916</v>
          </cell>
          <cell r="AU11">
            <v>857296.27916759998</v>
          </cell>
          <cell r="AV11">
            <v>706397.8270548</v>
          </cell>
          <cell r="AW11">
            <v>454429.49283080001</v>
          </cell>
          <cell r="AX11">
            <v>220610.8718164</v>
          </cell>
        </row>
        <row r="12">
          <cell r="J12">
            <v>-121396.58002876001</v>
          </cell>
          <cell r="K12">
            <v>8614.1740840400016</v>
          </cell>
          <cell r="L12">
            <v>69378.348168080003</v>
          </cell>
          <cell r="M12">
            <v>104067.52225212</v>
          </cell>
          <cell r="N12">
            <v>104067.52225212</v>
          </cell>
          <cell r="O12">
            <v>6186.1921799999991</v>
          </cell>
          <cell r="P12">
            <v>6186.1921799999991</v>
          </cell>
          <cell r="R12">
            <v>100000</v>
          </cell>
          <cell r="S12">
            <v>100000</v>
          </cell>
          <cell r="T12">
            <v>100000</v>
          </cell>
          <cell r="Z12">
            <v>-121396.58002876001</v>
          </cell>
          <cell r="AA12">
            <v>-112782.40594472001</v>
          </cell>
          <cell r="AB12">
            <v>-43404.057776640009</v>
          </cell>
          <cell r="AC12">
            <v>60663.464475479996</v>
          </cell>
          <cell r="AD12">
            <v>164730.98672759999</v>
          </cell>
          <cell r="AE12">
            <v>164730.98672759999</v>
          </cell>
          <cell r="AF12">
            <v>164730.98672759999</v>
          </cell>
          <cell r="AG12">
            <v>164730.98672759999</v>
          </cell>
          <cell r="AH12">
            <v>264730.98672759999</v>
          </cell>
          <cell r="AI12">
            <v>364730.98672759999</v>
          </cell>
          <cell r="AJ12">
            <v>464730.98672759999</v>
          </cell>
          <cell r="AN12">
            <v>464730.98672759999</v>
          </cell>
          <cell r="AO12">
            <v>586127.56675636</v>
          </cell>
          <cell r="AP12">
            <v>577513.39267232001</v>
          </cell>
          <cell r="AQ12">
            <v>508135.04450424004</v>
          </cell>
          <cell r="AR12">
            <v>404067.52225212002</v>
          </cell>
          <cell r="AS12">
            <v>300000</v>
          </cell>
          <cell r="AT12">
            <v>300000</v>
          </cell>
          <cell r="AU12">
            <v>300000</v>
          </cell>
          <cell r="AV12">
            <v>300000</v>
          </cell>
          <cell r="AW12">
            <v>200000</v>
          </cell>
          <cell r="AX12">
            <v>100000</v>
          </cell>
        </row>
        <row r="13"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</row>
        <row r="14">
          <cell r="Z14">
            <v>17328.03</v>
          </cell>
          <cell r="AA14">
            <v>17328.03</v>
          </cell>
          <cell r="AB14">
            <v>17328.03</v>
          </cell>
          <cell r="AC14">
            <v>17328.03</v>
          </cell>
          <cell r="AD14">
            <v>17328.03</v>
          </cell>
          <cell r="AE14">
            <v>17328.03</v>
          </cell>
          <cell r="AF14">
            <v>17328.03</v>
          </cell>
          <cell r="AG14">
            <v>17328.03</v>
          </cell>
          <cell r="AH14">
            <v>17328.03</v>
          </cell>
          <cell r="AI14">
            <v>17328.03</v>
          </cell>
          <cell r="AJ14">
            <v>17328.03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</row>
        <row r="15">
          <cell r="J15">
            <v>19957</v>
          </cell>
          <cell r="K15">
            <v>11934.25999999998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Z15">
            <v>22628.97</v>
          </cell>
          <cell r="AA15">
            <v>34563.229999999981</v>
          </cell>
          <cell r="AB15">
            <v>34563.229999999981</v>
          </cell>
          <cell r="AC15">
            <v>34563.229999999981</v>
          </cell>
          <cell r="AD15">
            <v>34563.229999999981</v>
          </cell>
          <cell r="AE15">
            <v>34563.229999999981</v>
          </cell>
          <cell r="AF15">
            <v>34563.229999999981</v>
          </cell>
          <cell r="AG15">
            <v>34563.229999999981</v>
          </cell>
          <cell r="AH15">
            <v>34563.229999999981</v>
          </cell>
          <cell r="AI15">
            <v>34563.229999999981</v>
          </cell>
          <cell r="AJ15">
            <v>34563.229999999981</v>
          </cell>
          <cell r="AN15">
            <v>31891.25999999998</v>
          </cell>
          <cell r="AO15">
            <v>11934.25999999998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</row>
        <row r="16">
          <cell r="J16">
            <v>19957</v>
          </cell>
          <cell r="K16">
            <v>11934.25999999998</v>
          </cell>
          <cell r="L16">
            <v>1307590.0045507501</v>
          </cell>
          <cell r="M16">
            <v>1481935.3384908501</v>
          </cell>
          <cell r="N16">
            <v>697381.33576040016</v>
          </cell>
          <cell r="O16">
            <v>958899.33667055005</v>
          </cell>
          <cell r="P16">
            <v>610208.66879034997</v>
          </cell>
          <cell r="Z16">
            <v>39957</v>
          </cell>
          <cell r="AA16">
            <v>51891.25999999998</v>
          </cell>
          <cell r="AB16">
            <v>51891.25999999998</v>
          </cell>
          <cell r="AC16">
            <v>51891.25999999998</v>
          </cell>
          <cell r="AD16">
            <v>51891.25999999998</v>
          </cell>
          <cell r="AE16">
            <v>51891.25999999998</v>
          </cell>
          <cell r="AF16">
            <v>51891.25999999998</v>
          </cell>
          <cell r="AG16">
            <v>51891.25999999998</v>
          </cell>
          <cell r="AH16">
            <v>51891.25999999998</v>
          </cell>
          <cell r="AI16">
            <v>51891.25999999998</v>
          </cell>
          <cell r="AJ16">
            <v>51891.25999999998</v>
          </cell>
          <cell r="AN16">
            <v>31891.25999999998</v>
          </cell>
          <cell r="AO16">
            <v>11934.25999999998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</row>
        <row r="17">
          <cell r="J17">
            <v>195183.29133599999</v>
          </cell>
          <cell r="K17">
            <v>653753.57068000012</v>
          </cell>
          <cell r="L17">
            <v>911522.92942207982</v>
          </cell>
          <cell r="M17">
            <v>3697897.4191412511</v>
          </cell>
          <cell r="N17">
            <v>3564360.1480148081</v>
          </cell>
          <cell r="O17">
            <v>3175947.402301332</v>
          </cell>
          <cell r="P17">
            <v>4513688.6049999502</v>
          </cell>
          <cell r="Q17">
            <v>4612675.0442321105</v>
          </cell>
          <cell r="R17">
            <v>4982084.6957365507</v>
          </cell>
          <cell r="S17">
            <v>4222355.4118093131</v>
          </cell>
          <cell r="T17">
            <v>4211411.1813198719</v>
          </cell>
          <cell r="Z17">
            <v>355256.31517199997</v>
          </cell>
          <cell r="AA17">
            <v>1009009.8858520001</v>
          </cell>
          <cell r="AB17">
            <v>1920532.8152740798</v>
          </cell>
          <cell r="AC17">
            <v>5618430.2344153309</v>
          </cell>
          <cell r="AD17">
            <v>9182790.3824301399</v>
          </cell>
          <cell r="AE17">
            <v>12358737.784731472</v>
          </cell>
          <cell r="AF17">
            <v>16872426.389731422</v>
          </cell>
          <cell r="AG17">
            <v>21485101.433963533</v>
          </cell>
          <cell r="AH17">
            <v>26467186.129700083</v>
          </cell>
          <cell r="AI17">
            <v>30689541.541509397</v>
          </cell>
          <cell r="AJ17">
            <v>34900952.722829267</v>
          </cell>
          <cell r="AN17">
            <v>34740879.698993266</v>
          </cell>
          <cell r="AO17">
            <v>34545696.407657266</v>
          </cell>
          <cell r="AP17">
            <v>33891942.836977266</v>
          </cell>
          <cell r="AQ17">
            <v>32980419.907555185</v>
          </cell>
          <cell r="AR17">
            <v>29282522.488413937</v>
          </cell>
          <cell r="AS17">
            <v>25718162.340399131</v>
          </cell>
          <cell r="AT17">
            <v>22542214.938097797</v>
          </cell>
          <cell r="AU17">
            <v>18028526.333097845</v>
          </cell>
          <cell r="AV17">
            <v>13415851.288865736</v>
          </cell>
          <cell r="AW17">
            <v>8433766.5931291841</v>
          </cell>
          <cell r="AX17">
            <v>4211411.1813198719</v>
          </cell>
        </row>
        <row r="18">
          <cell r="J18">
            <v>3615765.7016467676</v>
          </cell>
          <cell r="K18">
            <v>4340577.883122162</v>
          </cell>
          <cell r="L18">
            <v>3991924.4260889613</v>
          </cell>
          <cell r="M18">
            <v>5267668.9778541205</v>
          </cell>
          <cell r="N18">
            <v>5750752.7620386314</v>
          </cell>
          <cell r="O18">
            <v>6026068.1912491173</v>
          </cell>
          <cell r="P18">
            <v>4990825.0421082322</v>
          </cell>
          <cell r="Z18">
            <v>119328.79</v>
          </cell>
          <cell r="AA18">
            <v>119328.79</v>
          </cell>
          <cell r="AB18">
            <v>119328.79</v>
          </cell>
          <cell r="AC18">
            <v>119328.79</v>
          </cell>
          <cell r="AD18">
            <v>119328.79</v>
          </cell>
          <cell r="AE18">
            <v>119328.79</v>
          </cell>
          <cell r="AF18">
            <v>119328.79</v>
          </cell>
          <cell r="AG18">
            <v>119328.79</v>
          </cell>
          <cell r="AH18">
            <v>119328.79</v>
          </cell>
          <cell r="AI18">
            <v>119328.79</v>
          </cell>
          <cell r="AJ18">
            <v>119328.79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</row>
        <row r="19">
          <cell r="J19">
            <v>215183.29133599999</v>
          </cell>
          <cell r="K19">
            <v>748603.80259000009</v>
          </cell>
          <cell r="L19">
            <v>1056373.1613320799</v>
          </cell>
          <cell r="M19">
            <v>3838641.652977251</v>
          </cell>
          <cell r="N19">
            <v>3564360.1480148081</v>
          </cell>
          <cell r="O19">
            <v>3175947.402301332</v>
          </cell>
          <cell r="P19">
            <v>4513688.6049999502</v>
          </cell>
          <cell r="Q19">
            <v>4612675.0442321105</v>
          </cell>
          <cell r="R19">
            <v>4982084.6957365507</v>
          </cell>
          <cell r="S19">
            <v>4222355.4118093131</v>
          </cell>
          <cell r="T19">
            <v>4211411.1813198719</v>
          </cell>
          <cell r="Z19">
            <v>355927.52517200005</v>
          </cell>
          <cell r="AA19">
            <v>1104531.3277620003</v>
          </cell>
          <cell r="AB19">
            <v>2160904.4890940804</v>
          </cell>
          <cell r="AC19">
            <v>5999546.1420713309</v>
          </cell>
          <cell r="AD19">
            <v>9563906.290086139</v>
          </cell>
          <cell r="AE19">
            <v>12739853.692387471</v>
          </cell>
          <cell r="AF19">
            <v>17253542.297387421</v>
          </cell>
          <cell r="AG19">
            <v>21866217.341619533</v>
          </cell>
          <cell r="AH19">
            <v>26848302.037356082</v>
          </cell>
          <cell r="AI19">
            <v>31070657.449165396</v>
          </cell>
          <cell r="AJ19">
            <v>35282068.630485266</v>
          </cell>
          <cell r="AN19">
            <v>35141324.396649271</v>
          </cell>
          <cell r="AO19">
            <v>34926141.105313271</v>
          </cell>
          <cell r="AP19">
            <v>34177537.302723266</v>
          </cell>
          <cell r="AQ19">
            <v>33121164.141391188</v>
          </cell>
          <cell r="AR19">
            <v>29282522.488413937</v>
          </cell>
          <cell r="AS19">
            <v>25718162.340399131</v>
          </cell>
          <cell r="AT19">
            <v>22542214.938097797</v>
          </cell>
          <cell r="AU19">
            <v>18028526.333097845</v>
          </cell>
          <cell r="AV19">
            <v>13415851.288865736</v>
          </cell>
          <cell r="AW19">
            <v>8433766.5931291841</v>
          </cell>
          <cell r="AX19">
            <v>4211411.1813198719</v>
          </cell>
        </row>
        <row r="20">
          <cell r="J20">
            <v>20000</v>
          </cell>
          <cell r="K20">
            <v>94850.231910000002</v>
          </cell>
          <cell r="L20">
            <v>144850.23191000009</v>
          </cell>
          <cell r="M20">
            <v>140744.23383600003</v>
          </cell>
          <cell r="Z20">
            <v>120000</v>
          </cell>
          <cell r="AA20">
            <v>214850.23191</v>
          </cell>
          <cell r="AB20">
            <v>359700.46382000006</v>
          </cell>
          <cell r="AC20">
            <v>500444.69765600009</v>
          </cell>
          <cell r="AD20">
            <v>500444.69765600009</v>
          </cell>
          <cell r="AE20">
            <v>500444.69765600009</v>
          </cell>
          <cell r="AF20">
            <v>500444.69765600009</v>
          </cell>
          <cell r="AG20">
            <v>500444.69765600009</v>
          </cell>
          <cell r="AH20">
            <v>500444.69765600009</v>
          </cell>
          <cell r="AI20">
            <v>500444.69765600009</v>
          </cell>
          <cell r="AJ20">
            <v>500444.69765600009</v>
          </cell>
          <cell r="AN20">
            <v>400444.69765600015</v>
          </cell>
          <cell r="AO20">
            <v>380444.69765600015</v>
          </cell>
          <cell r="AP20">
            <v>285594.46574600012</v>
          </cell>
          <cell r="AQ20">
            <v>140744.23383600003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</row>
        <row r="21">
          <cell r="J21">
            <v>303945.98665199999</v>
          </cell>
          <cell r="K21">
            <v>729060.78439320019</v>
          </cell>
          <cell r="L21">
            <v>712117.56076439994</v>
          </cell>
          <cell r="M21">
            <v>239182.2996804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Z21">
            <v>569752.03289399995</v>
          </cell>
          <cell r="AA21">
            <v>1298812.8172872001</v>
          </cell>
          <cell r="AB21">
            <v>2010930.3780516</v>
          </cell>
          <cell r="AC21">
            <v>2250112.6777320001</v>
          </cell>
          <cell r="AD21">
            <v>2250112.6777320001</v>
          </cell>
          <cell r="AE21">
            <v>2250112.6777320001</v>
          </cell>
          <cell r="AF21">
            <v>2250112.6777320001</v>
          </cell>
          <cell r="AG21">
            <v>2250112.6777320001</v>
          </cell>
          <cell r="AH21">
            <v>2250112.6777320001</v>
          </cell>
          <cell r="AI21">
            <v>2250112.6777320001</v>
          </cell>
          <cell r="AJ21">
            <v>2250112.6777320001</v>
          </cell>
          <cell r="AN21">
            <v>1984306.6314900001</v>
          </cell>
          <cell r="AO21">
            <v>1680360.6448379999</v>
          </cell>
          <cell r="AP21">
            <v>951299.8604448</v>
          </cell>
          <cell r="AQ21">
            <v>239182.2996804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</row>
        <row r="22"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</row>
        <row r="23">
          <cell r="J23">
            <v>283945.98665199999</v>
          </cell>
          <cell r="K23">
            <v>729060.78439320019</v>
          </cell>
          <cell r="L23">
            <v>712117.56076439994</v>
          </cell>
          <cell r="M23">
            <v>549182.29968039994</v>
          </cell>
          <cell r="N23">
            <v>547183.77077800001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Z23">
            <v>721129.75742999977</v>
          </cell>
          <cell r="AA23">
            <v>1450190.5418232</v>
          </cell>
          <cell r="AB23">
            <v>2162308.1025875998</v>
          </cell>
          <cell r="AC23">
            <v>2711490.4022679999</v>
          </cell>
          <cell r="AD23">
            <v>3258674.1730459998</v>
          </cell>
          <cell r="AE23">
            <v>3258674.1730459998</v>
          </cell>
          <cell r="AF23">
            <v>3258674.1730459998</v>
          </cell>
          <cell r="AG23">
            <v>3258674.1730459998</v>
          </cell>
          <cell r="AH23">
            <v>3258674.1730459998</v>
          </cell>
          <cell r="AI23">
            <v>3258674.1730459998</v>
          </cell>
          <cell r="AJ23">
            <v>3258674.1730459998</v>
          </cell>
          <cell r="AN23">
            <v>2821490.4022679999</v>
          </cell>
          <cell r="AO23">
            <v>2537544.4156160001</v>
          </cell>
          <cell r="AP23">
            <v>1808483.6312227999</v>
          </cell>
          <cell r="AQ23">
            <v>1096366.0704584001</v>
          </cell>
          <cell r="AR23">
            <v>547183.77077800001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</row>
        <row r="24">
          <cell r="J24">
            <v>-20000</v>
          </cell>
          <cell r="K24">
            <v>0</v>
          </cell>
          <cell r="L24">
            <v>0</v>
          </cell>
          <cell r="M24">
            <v>310000</v>
          </cell>
          <cell r="N24">
            <v>547183.77077800001</v>
          </cell>
          <cell r="O24">
            <v>0</v>
          </cell>
          <cell r="P24">
            <v>0</v>
          </cell>
          <cell r="Z24">
            <v>151377.72453599982</v>
          </cell>
          <cell r="AA24">
            <v>151377.72453599982</v>
          </cell>
          <cell r="AB24">
            <v>151377.72453599982</v>
          </cell>
          <cell r="AC24">
            <v>461377.72453599982</v>
          </cell>
          <cell r="AD24">
            <v>1008561.4953139998</v>
          </cell>
          <cell r="AE24">
            <v>1008561.4953139998</v>
          </cell>
          <cell r="AF24">
            <v>1008561.4953139998</v>
          </cell>
          <cell r="AG24">
            <v>1008561.4953139998</v>
          </cell>
          <cell r="AH24">
            <v>1008561.4953139998</v>
          </cell>
          <cell r="AI24">
            <v>1008561.4953139998</v>
          </cell>
          <cell r="AJ24">
            <v>1008561.4953139998</v>
          </cell>
          <cell r="AN24">
            <v>837183.77077800001</v>
          </cell>
          <cell r="AO24">
            <v>857183.77077800001</v>
          </cell>
          <cell r="AP24">
            <v>857183.77077800001</v>
          </cell>
          <cell r="AQ24">
            <v>857183.77077800001</v>
          </cell>
          <cell r="AR24">
            <v>547183.77077800001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</row>
        <row r="25"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606632.635158394</v>
          </cell>
          <cell r="P25">
            <v>801522.92608619202</v>
          </cell>
          <cell r="Q25">
            <v>911331.73796119203</v>
          </cell>
          <cell r="R25">
            <v>955255.2627111919</v>
          </cell>
          <cell r="S25">
            <v>455665.86898059602</v>
          </cell>
          <cell r="T25">
            <v>411742.34423059598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606632.635158394</v>
          </cell>
          <cell r="AF25">
            <v>1408155.561244586</v>
          </cell>
          <cell r="AG25">
            <v>2319487.2992057782</v>
          </cell>
          <cell r="AH25">
            <v>3274742.5619169702</v>
          </cell>
          <cell r="AI25">
            <v>3730408.430897566</v>
          </cell>
          <cell r="AJ25">
            <v>4142150.775128162</v>
          </cell>
          <cell r="AN25">
            <v>4142150.775128162</v>
          </cell>
          <cell r="AO25">
            <v>4142150.775128162</v>
          </cell>
          <cell r="AP25">
            <v>4142150.775128162</v>
          </cell>
          <cell r="AQ25">
            <v>4142150.775128162</v>
          </cell>
          <cell r="AR25">
            <v>4142150.775128162</v>
          </cell>
          <cell r="AS25">
            <v>4142150.775128162</v>
          </cell>
          <cell r="AT25">
            <v>3535518.139969768</v>
          </cell>
          <cell r="AU25">
            <v>2733995.213883576</v>
          </cell>
          <cell r="AV25">
            <v>1822663.4759223838</v>
          </cell>
          <cell r="AW25">
            <v>867408.21321119205</v>
          </cell>
          <cell r="AX25">
            <v>411742.34423059598</v>
          </cell>
        </row>
        <row r="26"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</row>
        <row r="27"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606632.635158394</v>
          </cell>
          <cell r="P27">
            <v>801522.92608619202</v>
          </cell>
          <cell r="Q27">
            <v>911331.73796119203</v>
          </cell>
          <cell r="R27">
            <v>955255.2627111919</v>
          </cell>
          <cell r="S27">
            <v>455665.86898059602</v>
          </cell>
          <cell r="T27">
            <v>411742.34423059598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606632.635158394</v>
          </cell>
          <cell r="AF27">
            <v>1408155.561244586</v>
          </cell>
          <cell r="AG27">
            <v>2319487.2992057782</v>
          </cell>
          <cell r="AH27">
            <v>3274742.5619169702</v>
          </cell>
          <cell r="AI27">
            <v>3730408.430897566</v>
          </cell>
          <cell r="AJ27">
            <v>4142150.775128162</v>
          </cell>
          <cell r="AN27">
            <v>4142150.775128162</v>
          </cell>
          <cell r="AO27">
            <v>4142150.775128162</v>
          </cell>
          <cell r="AP27">
            <v>4142150.775128162</v>
          </cell>
          <cell r="AQ27">
            <v>4142150.775128162</v>
          </cell>
          <cell r="AR27">
            <v>4142150.775128162</v>
          </cell>
          <cell r="AS27">
            <v>4142150.775128162</v>
          </cell>
          <cell r="AT27">
            <v>3535518.139969768</v>
          </cell>
          <cell r="AU27">
            <v>2733995.213883576</v>
          </cell>
          <cell r="AV27">
            <v>1822663.4759223838</v>
          </cell>
          <cell r="AW27">
            <v>867408.21321119205</v>
          </cell>
          <cell r="AX27">
            <v>411742.34423059598</v>
          </cell>
        </row>
        <row r="28"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</row>
        <row r="29"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</row>
        <row r="30"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</row>
        <row r="31"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</row>
        <row r="32"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</row>
        <row r="33"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</row>
        <row r="34">
          <cell r="J34">
            <v>64403.029773599992</v>
          </cell>
          <cell r="K34">
            <v>6186.1921799999991</v>
          </cell>
          <cell r="L34">
            <v>6186.1921799999991</v>
          </cell>
          <cell r="M34">
            <v>6186.1921799999991</v>
          </cell>
          <cell r="N34">
            <v>6186.1921799999991</v>
          </cell>
          <cell r="O34">
            <v>6186.1921799999991</v>
          </cell>
          <cell r="P34">
            <v>6186.1921799999991</v>
          </cell>
          <cell r="Q34">
            <v>6186.1921799999991</v>
          </cell>
          <cell r="R34">
            <v>6186.1921799999991</v>
          </cell>
          <cell r="S34">
            <v>6186.1921799999991</v>
          </cell>
          <cell r="T34">
            <v>6186.1921799999991</v>
          </cell>
          <cell r="Z34">
            <v>132135.4343232</v>
          </cell>
          <cell r="AA34">
            <v>138321.62650320001</v>
          </cell>
          <cell r="AB34">
            <v>144507.81868320002</v>
          </cell>
          <cell r="AC34">
            <v>150694.01086320003</v>
          </cell>
          <cell r="AD34">
            <v>156880.20304320005</v>
          </cell>
          <cell r="AE34">
            <v>163066.39522320006</v>
          </cell>
          <cell r="AF34">
            <v>169252.58740320007</v>
          </cell>
          <cell r="AG34">
            <v>175438.77958320008</v>
          </cell>
          <cell r="AH34">
            <v>181624.9717632001</v>
          </cell>
          <cell r="AI34">
            <v>187811.16394320011</v>
          </cell>
          <cell r="AJ34">
            <v>193997.35612320012</v>
          </cell>
          <cell r="AN34">
            <v>126264.95157359997</v>
          </cell>
          <cell r="AO34">
            <v>61861.921799999989</v>
          </cell>
          <cell r="AP34">
            <v>55675.729619999991</v>
          </cell>
          <cell r="AQ34">
            <v>49489.537439999993</v>
          </cell>
          <cell r="AR34">
            <v>43303.345259999995</v>
          </cell>
          <cell r="AS34">
            <v>37117.153079999996</v>
          </cell>
          <cell r="AT34">
            <v>30930.960899999995</v>
          </cell>
          <cell r="AU34">
            <v>24744.768719999996</v>
          </cell>
          <cell r="AV34">
            <v>18558.576539999998</v>
          </cell>
          <cell r="AW34">
            <v>12372.384359999998</v>
          </cell>
          <cell r="AX34">
            <v>6186.1921799999991</v>
          </cell>
        </row>
        <row r="35"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Z35">
            <v>10537.15</v>
          </cell>
          <cell r="AA35">
            <v>10537.15</v>
          </cell>
          <cell r="AB35">
            <v>10537.15</v>
          </cell>
          <cell r="AC35">
            <v>10537.15</v>
          </cell>
          <cell r="AD35">
            <v>10537.15</v>
          </cell>
          <cell r="AE35">
            <v>10537.15</v>
          </cell>
          <cell r="AF35">
            <v>10537.15</v>
          </cell>
          <cell r="AG35">
            <v>10537.15</v>
          </cell>
          <cell r="AH35">
            <v>10537.15</v>
          </cell>
          <cell r="AI35">
            <v>10537.15</v>
          </cell>
          <cell r="AJ35">
            <v>10537.15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</row>
        <row r="36">
          <cell r="J36">
            <v>65000.284323199994</v>
          </cell>
          <cell r="K36">
            <v>42101.976855359993</v>
          </cell>
          <cell r="L36">
            <v>42101.976855359993</v>
          </cell>
          <cell r="M36">
            <v>42101.976855359993</v>
          </cell>
          <cell r="N36">
            <v>42101.976855359993</v>
          </cell>
          <cell r="O36">
            <v>42101.976855359993</v>
          </cell>
          <cell r="P36">
            <v>26186.192179999998</v>
          </cell>
          <cell r="Q36">
            <v>26186.192179999998</v>
          </cell>
          <cell r="R36">
            <v>26186.192179999998</v>
          </cell>
          <cell r="S36">
            <v>26186.192179999998</v>
          </cell>
          <cell r="T36">
            <v>26186.192179999998</v>
          </cell>
          <cell r="Z36">
            <v>122195.5388728</v>
          </cell>
          <cell r="AA36">
            <v>164297.51572815998</v>
          </cell>
          <cell r="AB36">
            <v>206399.49258351998</v>
          </cell>
          <cell r="AC36">
            <v>248501.46943887998</v>
          </cell>
          <cell r="AD36">
            <v>290603.44629423996</v>
          </cell>
          <cell r="AE36">
            <v>332705.42314959993</v>
          </cell>
          <cell r="AF36">
            <v>358891.61532959994</v>
          </cell>
          <cell r="AG36">
            <v>385077.80750959995</v>
          </cell>
          <cell r="AH36">
            <v>411263.99968959996</v>
          </cell>
          <cell r="AI36">
            <v>437450.19186959998</v>
          </cell>
          <cell r="AJ36">
            <v>463636.38404959999</v>
          </cell>
          <cell r="AN36">
            <v>406441.12950000004</v>
          </cell>
          <cell r="AO36">
            <v>341440.84517680004</v>
          </cell>
          <cell r="AP36">
            <v>299338.86832144001</v>
          </cell>
          <cell r="AQ36">
            <v>257236.89146608004</v>
          </cell>
          <cell r="AR36">
            <v>215134.91461072001</v>
          </cell>
          <cell r="AS36">
            <v>173032.93775535998</v>
          </cell>
          <cell r="AT36">
            <v>130930.96089999999</v>
          </cell>
          <cell r="AU36">
            <v>104744.76871999999</v>
          </cell>
          <cell r="AV36">
            <v>78558.576539999995</v>
          </cell>
          <cell r="AW36">
            <v>52372.384359999996</v>
          </cell>
          <cell r="AX36">
            <v>26186.192179999998</v>
          </cell>
        </row>
        <row r="37">
          <cell r="J37">
            <v>597.25454960000206</v>
          </cell>
          <cell r="K37">
            <v>35915.784675359995</v>
          </cell>
          <cell r="L37">
            <v>35915.784675359995</v>
          </cell>
          <cell r="M37">
            <v>35915.784675359995</v>
          </cell>
          <cell r="N37">
            <v>35915.784675359995</v>
          </cell>
          <cell r="O37">
            <v>35915.784675359995</v>
          </cell>
          <cell r="P37">
            <v>20000</v>
          </cell>
          <cell r="Q37">
            <v>20000</v>
          </cell>
          <cell r="R37">
            <v>20000</v>
          </cell>
          <cell r="S37">
            <v>20000</v>
          </cell>
          <cell r="T37">
            <v>20000</v>
          </cell>
          <cell r="Z37">
            <v>597.25454960000206</v>
          </cell>
          <cell r="AA37">
            <v>36513.039224959997</v>
          </cell>
          <cell r="AB37">
            <v>72428.823900319985</v>
          </cell>
          <cell r="AC37">
            <v>108344.60857567997</v>
          </cell>
          <cell r="AD37">
            <v>144260.39325103996</v>
          </cell>
          <cell r="AE37">
            <v>180176.17792639995</v>
          </cell>
          <cell r="AF37">
            <v>200176.17792639995</v>
          </cell>
          <cell r="AG37">
            <v>220176.17792639995</v>
          </cell>
          <cell r="AH37">
            <v>240176.17792639995</v>
          </cell>
          <cell r="AI37">
            <v>260176.17792639995</v>
          </cell>
          <cell r="AJ37">
            <v>280176.17792639998</v>
          </cell>
          <cell r="AN37">
            <v>280176.17792639998</v>
          </cell>
          <cell r="AO37">
            <v>279578.92337679997</v>
          </cell>
          <cell r="AP37">
            <v>243663.13870143998</v>
          </cell>
          <cell r="AQ37">
            <v>207747.35402607999</v>
          </cell>
          <cell r="AR37">
            <v>171831.56935071998</v>
          </cell>
          <cell r="AS37">
            <v>135915.78467535999</v>
          </cell>
          <cell r="AT37">
            <v>100000</v>
          </cell>
          <cell r="AU37">
            <v>80000</v>
          </cell>
          <cell r="AV37">
            <v>60000</v>
          </cell>
          <cell r="AW37">
            <v>40000</v>
          </cell>
          <cell r="AX37">
            <v>20000</v>
          </cell>
        </row>
        <row r="38"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</row>
        <row r="39">
          <cell r="J39">
            <v>0</v>
          </cell>
          <cell r="K39">
            <v>516877.96850139357</v>
          </cell>
          <cell r="L39">
            <v>516877.96850139357</v>
          </cell>
          <cell r="M39">
            <v>500203.79288911744</v>
          </cell>
          <cell r="N39">
            <v>516877.96850139357</v>
          </cell>
          <cell r="O39">
            <v>500203.79288911744</v>
          </cell>
          <cell r="P39">
            <v>516884.10435258498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</row>
        <row r="40"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</row>
        <row r="41"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</row>
        <row r="42"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</row>
        <row r="43"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</row>
        <row r="44"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</row>
        <row r="45"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</row>
        <row r="46"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</row>
        <row r="47"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</row>
        <row r="48"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</row>
        <row r="49"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</row>
        <row r="50">
          <cell r="J50">
            <v>0</v>
          </cell>
          <cell r="K50">
            <v>0</v>
          </cell>
          <cell r="L50">
            <v>261518.00091014995</v>
          </cell>
          <cell r="M50">
            <v>261518.00091014995</v>
          </cell>
          <cell r="N50">
            <v>610208.66879034997</v>
          </cell>
          <cell r="O50">
            <v>1133244.6706106502</v>
          </cell>
          <cell r="P50">
            <v>1307590.0045507501</v>
          </cell>
          <cell r="Q50">
            <v>1481935.3384908501</v>
          </cell>
          <cell r="R50">
            <v>697381.33576040016</v>
          </cell>
          <cell r="S50">
            <v>958899.33667055005</v>
          </cell>
          <cell r="T50">
            <v>610208.66879034997</v>
          </cell>
          <cell r="Z50">
            <v>0</v>
          </cell>
          <cell r="AA50">
            <v>0</v>
          </cell>
          <cell r="AB50">
            <v>261518.00091014995</v>
          </cell>
          <cell r="AC50">
            <v>523036.00182029989</v>
          </cell>
          <cell r="AD50">
            <v>1133244.67061065</v>
          </cell>
          <cell r="AE50">
            <v>2266489.3412213</v>
          </cell>
          <cell r="AF50">
            <v>3574079.3457720503</v>
          </cell>
          <cell r="AG50">
            <v>5056014.6842629006</v>
          </cell>
          <cell r="AH50">
            <v>5753396.0200233012</v>
          </cell>
          <cell r="AI50">
            <v>6712295.3566938508</v>
          </cell>
          <cell r="AJ50">
            <v>7322504.0254842006</v>
          </cell>
          <cell r="AN50">
            <v>7322504.0254842006</v>
          </cell>
          <cell r="AO50">
            <v>7322504.0254842006</v>
          </cell>
          <cell r="AP50">
            <v>7322504.0254842006</v>
          </cell>
          <cell r="AQ50">
            <v>7060986.0245740507</v>
          </cell>
          <cell r="AR50">
            <v>6799468.0236639008</v>
          </cell>
          <cell r="AS50">
            <v>6189259.3548735492</v>
          </cell>
          <cell r="AT50">
            <v>5056014.6842628997</v>
          </cell>
          <cell r="AU50">
            <v>3748424.6797121502</v>
          </cell>
          <cell r="AV50">
            <v>2266489.3412213</v>
          </cell>
          <cell r="AW50">
            <v>1569108.0054609</v>
          </cell>
          <cell r="AX50">
            <v>610208.66879034997</v>
          </cell>
        </row>
        <row r="51">
          <cell r="J51">
            <v>0</v>
          </cell>
          <cell r="K51">
            <v>215656.30135741818</v>
          </cell>
          <cell r="L51">
            <v>215656.30135741818</v>
          </cell>
          <cell r="M51">
            <v>208699.35743668338</v>
          </cell>
          <cell r="N51">
            <v>215656.30135741818</v>
          </cell>
          <cell r="O51">
            <v>208699.35743668338</v>
          </cell>
          <cell r="P51">
            <v>215658.86141037894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</row>
        <row r="52">
          <cell r="J52">
            <v>0</v>
          </cell>
          <cell r="K52">
            <v>0</v>
          </cell>
          <cell r="L52">
            <v>261518.00091014995</v>
          </cell>
          <cell r="M52">
            <v>261518.00091014995</v>
          </cell>
          <cell r="N52">
            <v>610208.66879034997</v>
          </cell>
          <cell r="O52">
            <v>1133244.6706106502</v>
          </cell>
          <cell r="P52">
            <v>1307590.0045507501</v>
          </cell>
          <cell r="Q52">
            <v>1481935.3384908501</v>
          </cell>
          <cell r="R52">
            <v>697381.33576040016</v>
          </cell>
          <cell r="S52">
            <v>958899.33667055005</v>
          </cell>
          <cell r="T52">
            <v>610208.66879034997</v>
          </cell>
          <cell r="Z52">
            <v>0</v>
          </cell>
          <cell r="AA52">
            <v>0</v>
          </cell>
          <cell r="AB52">
            <v>261518.00091014995</v>
          </cell>
          <cell r="AC52">
            <v>523036.00182029989</v>
          </cell>
          <cell r="AD52">
            <v>1133244.67061065</v>
          </cell>
          <cell r="AE52">
            <v>2266489.3412213</v>
          </cell>
          <cell r="AF52">
            <v>3574079.3457720503</v>
          </cell>
          <cell r="AG52">
            <v>5056014.6842629006</v>
          </cell>
          <cell r="AH52">
            <v>5753396.0200233012</v>
          </cell>
          <cell r="AI52">
            <v>6712295.3566938508</v>
          </cell>
          <cell r="AJ52">
            <v>7322504.0254842006</v>
          </cell>
          <cell r="AN52">
            <v>7322504.0254842006</v>
          </cell>
          <cell r="AO52">
            <v>7322504.0254842006</v>
          </cell>
          <cell r="AP52">
            <v>7322504.0254842006</v>
          </cell>
          <cell r="AQ52">
            <v>7060986.0245740507</v>
          </cell>
          <cell r="AR52">
            <v>6799468.0236639008</v>
          </cell>
          <cell r="AS52">
            <v>6189259.3548735492</v>
          </cell>
          <cell r="AT52">
            <v>5056014.6842628997</v>
          </cell>
          <cell r="AU52">
            <v>3748424.6797121502</v>
          </cell>
          <cell r="AV52">
            <v>2266489.3412213</v>
          </cell>
          <cell r="AW52">
            <v>1569108.0054609</v>
          </cell>
          <cell r="AX52">
            <v>610208.66879034997</v>
          </cell>
        </row>
        <row r="53"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</row>
        <row r="54"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</row>
        <row r="55"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</row>
        <row r="56"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</row>
        <row r="57"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</row>
        <row r="58">
          <cell r="J58">
            <v>986923.05031034327</v>
          </cell>
          <cell r="K58">
            <v>2209948.5501714242</v>
          </cell>
          <cell r="L58">
            <v>2557985.716245567</v>
          </cell>
          <cell r="M58">
            <v>4163357.5034573502</v>
          </cell>
          <cell r="N58">
            <v>3615765.7016467671</v>
          </cell>
          <cell r="O58">
            <v>4340577.883122162</v>
          </cell>
          <cell r="P58">
            <v>3991924.4260889608</v>
          </cell>
          <cell r="Q58">
            <v>5267668.9778541196</v>
          </cell>
          <cell r="R58">
            <v>5750752.7620386295</v>
          </cell>
          <cell r="S58">
            <v>6026068.1912491173</v>
          </cell>
          <cell r="T58">
            <v>4990825.0421082322</v>
          </cell>
          <cell r="Z58">
            <v>2442528.0064343582</v>
          </cell>
          <cell r="AA58">
            <v>4652476.5566057824</v>
          </cell>
          <cell r="AB58">
            <v>7210462.2728513498</v>
          </cell>
          <cell r="AC58">
            <v>11373819.7763087</v>
          </cell>
          <cell r="AD58">
            <v>14989585.477955468</v>
          </cell>
          <cell r="AE58">
            <v>19330163.361077629</v>
          </cell>
          <cell r="AF58">
            <v>23322087.787166588</v>
          </cell>
          <cell r="AG58">
            <v>28589756.765020706</v>
          </cell>
          <cell r="AH58">
            <v>34340509.527059332</v>
          </cell>
          <cell r="AI58">
            <v>40366577.718308449</v>
          </cell>
          <cell r="AJ58">
            <v>45357402.760416679</v>
          </cell>
          <cell r="AN58">
            <v>43901797.804292671</v>
          </cell>
          <cell r="AO58">
            <v>42914874.753982328</v>
          </cell>
          <cell r="AP58">
            <v>40704926.203810908</v>
          </cell>
          <cell r="AQ58">
            <v>38146940.487565339</v>
          </cell>
          <cell r="AR58">
            <v>33983582.984107986</v>
          </cell>
          <cell r="AS58">
            <v>30367817.282461219</v>
          </cell>
          <cell r="AT58">
            <v>26027239.399339058</v>
          </cell>
          <cell r="AU58">
            <v>22035314.973250099</v>
          </cell>
          <cell r="AV58">
            <v>16767645.995395979</v>
          </cell>
          <cell r="AW58">
            <v>11016893.233357349</v>
          </cell>
          <cell r="AX58">
            <v>4990825.0421082322</v>
          </cell>
        </row>
        <row r="59"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Z59">
            <v>377529.70000000007</v>
          </cell>
          <cell r="AA59">
            <v>377529.70000000007</v>
          </cell>
          <cell r="AB59">
            <v>377529.70000000007</v>
          </cell>
          <cell r="AC59">
            <v>377529.70000000007</v>
          </cell>
          <cell r="AD59">
            <v>377529.70000000007</v>
          </cell>
          <cell r="AE59">
            <v>377529.70000000007</v>
          </cell>
          <cell r="AF59">
            <v>377529.70000000007</v>
          </cell>
          <cell r="AG59">
            <v>377529.70000000007</v>
          </cell>
          <cell r="AH59">
            <v>377529.70000000007</v>
          </cell>
          <cell r="AI59">
            <v>377529.70000000007</v>
          </cell>
          <cell r="AJ59">
            <v>377529.70000000007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</row>
        <row r="60">
          <cell r="J60">
            <v>668774.51846950431</v>
          </cell>
          <cell r="K60">
            <v>2559287.4862762182</v>
          </cell>
          <cell r="L60">
            <v>3695637.334086312</v>
          </cell>
          <cell r="M60">
            <v>4532589.3097019149</v>
          </cell>
          <cell r="N60">
            <v>3619454.4700736469</v>
          </cell>
          <cell r="O60">
            <v>4329135.3815490417</v>
          </cell>
          <cell r="P60">
            <v>4072186.4260889608</v>
          </cell>
          <cell r="Q60">
            <v>5452147.9778553247</v>
          </cell>
          <cell r="R60">
            <v>5750752.7620386295</v>
          </cell>
          <cell r="S60">
            <v>6026068.1912491173</v>
          </cell>
          <cell r="T60">
            <v>4990825.0421082322</v>
          </cell>
          <cell r="Z60">
            <v>1204195.3842009555</v>
          </cell>
          <cell r="AA60">
            <v>3763482.8704771735</v>
          </cell>
          <cell r="AB60">
            <v>7459120.2045634855</v>
          </cell>
          <cell r="AC60">
            <v>11991709.514265399</v>
          </cell>
          <cell r="AD60">
            <v>15611163.984339047</v>
          </cell>
          <cell r="AE60">
            <v>19940299.365888089</v>
          </cell>
          <cell r="AF60">
            <v>24012485.791977048</v>
          </cell>
          <cell r="AG60">
            <v>29464633.769832373</v>
          </cell>
          <cell r="AH60">
            <v>35215386.531871006</v>
          </cell>
          <cell r="AI60">
            <v>41241454.723120123</v>
          </cell>
          <cell r="AJ60">
            <v>46232279.765228353</v>
          </cell>
          <cell r="AN60">
            <v>45696858.899496906</v>
          </cell>
          <cell r="AO60">
            <v>45028084.381027393</v>
          </cell>
          <cell r="AP60">
            <v>42468796.894751184</v>
          </cell>
          <cell r="AQ60">
            <v>38773159.56066487</v>
          </cell>
          <cell r="AR60">
            <v>34240570.25096295</v>
          </cell>
          <cell r="AS60">
            <v>30621115.780889302</v>
          </cell>
          <cell r="AT60">
            <v>26291980.399340264</v>
          </cell>
          <cell r="AU60">
            <v>22219793.973251306</v>
          </cell>
          <cell r="AV60">
            <v>16767645.995395979</v>
          </cell>
          <cell r="AW60">
            <v>11016893.233357349</v>
          </cell>
          <cell r="AX60">
            <v>4990825.0421082322</v>
          </cell>
        </row>
        <row r="61">
          <cell r="J61">
            <v>-318148.53184083902</v>
          </cell>
          <cell r="K61">
            <v>349338.93610479397</v>
          </cell>
          <cell r="L61">
            <v>1137651.617840745</v>
          </cell>
          <cell r="M61">
            <v>369231.806244565</v>
          </cell>
          <cell r="N61">
            <v>3688.7684268800022</v>
          </cell>
          <cell r="O61">
            <v>-11442.501573120002</v>
          </cell>
          <cell r="P61">
            <v>80262</v>
          </cell>
          <cell r="Q61">
            <v>184479.00000120528</v>
          </cell>
          <cell r="R61">
            <v>0</v>
          </cell>
          <cell r="S61">
            <v>0</v>
          </cell>
          <cell r="T61">
            <v>0</v>
          </cell>
          <cell r="Z61">
            <v>-860802.92223340273</v>
          </cell>
          <cell r="AA61">
            <v>-511463.98612860875</v>
          </cell>
          <cell r="AB61">
            <v>626187.63171213632</v>
          </cell>
          <cell r="AC61">
            <v>995419.43795670127</v>
          </cell>
          <cell r="AD61">
            <v>999108.20638358127</v>
          </cell>
          <cell r="AE61">
            <v>987665.70481046126</v>
          </cell>
          <cell r="AF61">
            <v>1067927.7048104613</v>
          </cell>
          <cell r="AG61">
            <v>1252406.7048116666</v>
          </cell>
          <cell r="AH61">
            <v>1252406.7048116666</v>
          </cell>
          <cell r="AI61">
            <v>1252406.7048116666</v>
          </cell>
          <cell r="AJ61">
            <v>1252406.7048116666</v>
          </cell>
          <cell r="AN61">
            <v>1795061.0952042304</v>
          </cell>
          <cell r="AO61">
            <v>2113209.6270450694</v>
          </cell>
          <cell r="AP61">
            <v>1763870.6909402753</v>
          </cell>
          <cell r="AQ61">
            <v>626219.0730995303</v>
          </cell>
          <cell r="AR61">
            <v>256987.26685496527</v>
          </cell>
          <cell r="AS61">
            <v>253298.4984280853</v>
          </cell>
          <cell r="AT61">
            <v>264741.00000120525</v>
          </cell>
          <cell r="AU61">
            <v>184479.00000120528</v>
          </cell>
          <cell r="AV61">
            <v>0</v>
          </cell>
          <cell r="AW61">
            <v>0</v>
          </cell>
          <cell r="AX61">
            <v>0</v>
          </cell>
        </row>
        <row r="62">
          <cell r="J62">
            <v>668774.51846950431</v>
          </cell>
          <cell r="K62">
            <v>2559287.4862762182</v>
          </cell>
          <cell r="L62">
            <v>3695637.334086312</v>
          </cell>
          <cell r="M62">
            <v>4532589.3097019149</v>
          </cell>
          <cell r="N62">
            <v>3619454.4700736469</v>
          </cell>
          <cell r="O62">
            <v>4329135.3815490417</v>
          </cell>
          <cell r="P62">
            <v>4072186.4260889608</v>
          </cell>
          <cell r="Q62">
            <v>5452147.9778553247</v>
          </cell>
          <cell r="R62">
            <v>5750752.7620386295</v>
          </cell>
          <cell r="S62">
            <v>6026068.1912491173</v>
          </cell>
          <cell r="T62">
            <v>4990825.0421082322</v>
          </cell>
          <cell r="Z62">
            <v>1046304.2184695044</v>
          </cell>
          <cell r="AA62">
            <v>3605591.7047457225</v>
          </cell>
          <cell r="AB62">
            <v>7301229.0388320349</v>
          </cell>
          <cell r="AC62">
            <v>11833818.348533951</v>
          </cell>
          <cell r="AD62">
            <v>15453272.818607599</v>
          </cell>
          <cell r="AE62">
            <v>19782408.20015664</v>
          </cell>
          <cell r="AF62">
            <v>23854594.626245603</v>
          </cell>
          <cell r="AG62">
            <v>29306742.604100928</v>
          </cell>
          <cell r="AH62">
            <v>35057495.366139561</v>
          </cell>
          <cell r="AI62">
            <v>41083563.557388678</v>
          </cell>
          <cell r="AJ62">
            <v>46074388.599496908</v>
          </cell>
          <cell r="AN62">
            <v>45696858.899496906</v>
          </cell>
          <cell r="AO62">
            <v>45028084.381027393</v>
          </cell>
          <cell r="AP62">
            <v>42468796.894751184</v>
          </cell>
          <cell r="AQ62">
            <v>38773159.56066487</v>
          </cell>
          <cell r="AR62">
            <v>34240570.25096295</v>
          </cell>
          <cell r="AS62">
            <v>30621115.780889302</v>
          </cell>
          <cell r="AT62">
            <v>26291980.399340264</v>
          </cell>
          <cell r="AU62">
            <v>22219793.973251306</v>
          </cell>
          <cell r="AV62">
            <v>16767645.995395979</v>
          </cell>
          <cell r="AW62">
            <v>11016893.233357349</v>
          </cell>
          <cell r="AX62">
            <v>4990825.0421082322</v>
          </cell>
        </row>
        <row r="63"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</row>
        <row r="64"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</row>
        <row r="65"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</row>
        <row r="66"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</row>
        <row r="67"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</row>
        <row r="68"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T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</row>
        <row r="69"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</row>
        <row r="70"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</row>
        <row r="71">
          <cell r="J71">
            <v>197656.98629778693</v>
          </cell>
          <cell r="K71">
            <v>204245.17893664417</v>
          </cell>
          <cell r="L71">
            <v>204245.17893664417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</row>
        <row r="72"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</row>
        <row r="73"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</row>
        <row r="74"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</row>
        <row r="75">
          <cell r="J75">
            <v>11442.501573120002</v>
          </cell>
          <cell r="K75">
            <v>11442.501573120002</v>
          </cell>
          <cell r="L75">
            <v>11466.045815040003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</row>
        <row r="76">
          <cell r="J76">
            <v>11442.501573120002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</row>
        <row r="77"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</row>
        <row r="78"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</row>
        <row r="79"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</row>
        <row r="80"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</row>
        <row r="81"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</row>
        <row r="82"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</row>
        <row r="83"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</row>
        <row r="84"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</row>
        <row r="85"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</row>
        <row r="86"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</row>
        <row r="87"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</row>
        <row r="88"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</row>
        <row r="89"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</row>
        <row r="90"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</row>
        <row r="91"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</row>
        <row r="92"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</row>
        <row r="94">
          <cell r="J94">
            <v>475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Z94">
            <v>950</v>
          </cell>
          <cell r="AA94">
            <v>950</v>
          </cell>
          <cell r="AB94">
            <v>950</v>
          </cell>
          <cell r="AC94">
            <v>950</v>
          </cell>
          <cell r="AD94">
            <v>950</v>
          </cell>
          <cell r="AE94">
            <v>950</v>
          </cell>
          <cell r="AF94">
            <v>950</v>
          </cell>
          <cell r="AG94">
            <v>950</v>
          </cell>
          <cell r="AH94">
            <v>950</v>
          </cell>
          <cell r="AI94">
            <v>950</v>
          </cell>
          <cell r="AJ94">
            <v>950</v>
          </cell>
          <cell r="AN94">
            <v>475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</row>
        <row r="95">
          <cell r="J95">
            <v>475</v>
          </cell>
          <cell r="Z95">
            <v>950</v>
          </cell>
          <cell r="AA95">
            <v>950</v>
          </cell>
          <cell r="AB95">
            <v>950</v>
          </cell>
          <cell r="AC95">
            <v>950</v>
          </cell>
          <cell r="AD95">
            <v>950</v>
          </cell>
          <cell r="AE95">
            <v>950</v>
          </cell>
          <cell r="AF95">
            <v>950</v>
          </cell>
          <cell r="AG95">
            <v>950</v>
          </cell>
          <cell r="AH95">
            <v>950</v>
          </cell>
          <cell r="AI95">
            <v>950</v>
          </cell>
          <cell r="AJ95">
            <v>950</v>
          </cell>
          <cell r="AN95">
            <v>475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</row>
        <row r="97"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</row>
        <row r="98"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</row>
        <row r="99"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</row>
        <row r="100"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</row>
        <row r="101"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</row>
        <row r="102"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</row>
        <row r="103"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</row>
        <row r="104"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</row>
        <row r="105">
          <cell r="J105">
            <v>292512.60426712799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</row>
        <row r="106"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</row>
        <row r="107"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</row>
        <row r="108"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</row>
        <row r="109"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</row>
        <row r="110"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</row>
        <row r="111"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T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</row>
        <row r="112"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</row>
        <row r="113"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</row>
        <row r="114"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</row>
        <row r="115"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</row>
        <row r="116"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</row>
        <row r="117"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</row>
        <row r="118"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</row>
        <row r="119"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</row>
        <row r="120"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</row>
        <row r="121"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</row>
        <row r="122"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</row>
        <row r="123"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</row>
        <row r="124"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</row>
        <row r="125">
          <cell r="J125">
            <v>0</v>
          </cell>
          <cell r="K125">
            <v>0</v>
          </cell>
          <cell r="L125">
            <v>0</v>
          </cell>
          <cell r="M125">
            <v>217741.92720000003</v>
          </cell>
          <cell r="N125">
            <v>326612.89079999999</v>
          </cell>
          <cell r="O125">
            <v>326612.89079999999</v>
          </cell>
          <cell r="P125">
            <v>296222.73359999998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</row>
        <row r="126"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</row>
        <row r="127"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</row>
        <row r="128">
          <cell r="J128">
            <v>0</v>
          </cell>
          <cell r="K128">
            <v>0</v>
          </cell>
          <cell r="L128">
            <v>0</v>
          </cell>
          <cell r="M128">
            <v>63488.124000000003</v>
          </cell>
          <cell r="N128">
            <v>95232.186000000002</v>
          </cell>
          <cell r="O128">
            <v>95232.186000000002</v>
          </cell>
          <cell r="P128">
            <v>89648.392800000001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</row>
        <row r="129">
          <cell r="J129">
            <v>0</v>
          </cell>
          <cell r="K129">
            <v>0</v>
          </cell>
          <cell r="L129">
            <v>0</v>
          </cell>
          <cell r="M129">
            <v>63488.124000000003</v>
          </cell>
          <cell r="N129">
            <v>95232.186000000002</v>
          </cell>
          <cell r="O129">
            <v>95232.186000000002</v>
          </cell>
          <cell r="P129">
            <v>89648.392800000001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</row>
        <row r="130">
          <cell r="J130">
            <v>0</v>
          </cell>
          <cell r="K130">
            <v>0</v>
          </cell>
          <cell r="L130">
            <v>0</v>
          </cell>
          <cell r="M130">
            <v>63488.124000000003</v>
          </cell>
          <cell r="N130">
            <v>95232.186000000002</v>
          </cell>
          <cell r="O130">
            <v>95232.186000000002</v>
          </cell>
          <cell r="P130">
            <v>89648.392800000001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</row>
        <row r="131"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</row>
        <row r="132">
          <cell r="J132">
            <v>0</v>
          </cell>
          <cell r="K132">
            <v>0</v>
          </cell>
          <cell r="L132">
            <v>0</v>
          </cell>
          <cell r="M132">
            <v>22573.555199999995</v>
          </cell>
          <cell r="N132">
            <v>33860.332799999996</v>
          </cell>
          <cell r="O132">
            <v>33860.332799999996</v>
          </cell>
          <cell r="P132">
            <v>22573.555199999995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</row>
        <row r="133"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</row>
        <row r="134"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</row>
        <row r="135"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</row>
        <row r="136"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</row>
        <row r="137">
          <cell r="J137">
            <v>0</v>
          </cell>
          <cell r="K137">
            <v>35280</v>
          </cell>
          <cell r="L137">
            <v>35280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</row>
        <row r="138">
          <cell r="J138">
            <v>328719.6753400903</v>
          </cell>
          <cell r="K138">
            <v>339676.60521436401</v>
          </cell>
          <cell r="L138">
            <v>339676.60521436401</v>
          </cell>
          <cell r="M138">
            <v>328719.6753400903</v>
          </cell>
          <cell r="N138">
            <v>339676.60521436401</v>
          </cell>
          <cell r="O138">
            <v>328719.6753400903</v>
          </cell>
          <cell r="P138">
            <v>32870.789622820659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</row>
        <row r="139"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</row>
        <row r="140"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</row>
        <row r="141"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</row>
        <row r="142"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</row>
        <row r="143">
          <cell r="J143">
            <v>0</v>
          </cell>
          <cell r="K143">
            <v>0</v>
          </cell>
          <cell r="L143">
            <v>71014.845109680013</v>
          </cell>
          <cell r="M143">
            <v>165701.30525592002</v>
          </cell>
          <cell r="N143">
            <v>402417.45562152</v>
          </cell>
          <cell r="O143">
            <v>426089.07065808011</v>
          </cell>
          <cell r="P143">
            <v>236716.15036559995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</row>
        <row r="144"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</row>
        <row r="145"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</row>
        <row r="146">
          <cell r="J146">
            <v>225976.03396200004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</row>
        <row r="147">
          <cell r="J147">
            <v>375492.68246651918</v>
          </cell>
          <cell r="K147">
            <v>273206.59749629162</v>
          </cell>
          <cell r="L147">
            <v>221900.9677462916</v>
          </cell>
          <cell r="M147">
            <v>111726.6734177192</v>
          </cell>
          <cell r="N147">
            <v>60746.218197491595</v>
          </cell>
          <cell r="O147">
            <v>31469.602472519196</v>
          </cell>
          <cell r="P147">
            <v>24556.916703491603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</row>
        <row r="148"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</row>
        <row r="149">
          <cell r="J149">
            <v>0</v>
          </cell>
          <cell r="K149">
            <v>350718.71249159094</v>
          </cell>
          <cell r="L149">
            <v>350718.71249159094</v>
          </cell>
          <cell r="M149">
            <v>339404.73557833344</v>
          </cell>
          <cell r="N149">
            <v>350718.71249159094</v>
          </cell>
          <cell r="O149">
            <v>339404.73557833344</v>
          </cell>
          <cell r="P149">
            <v>350722.87586855999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</row>
        <row r="150"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</row>
        <row r="151"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215656.30135741818</v>
          </cell>
          <cell r="P151">
            <v>215656.30135741818</v>
          </cell>
          <cell r="Q151">
            <v>208699.35743668338</v>
          </cell>
          <cell r="R151">
            <v>215656.30135741818</v>
          </cell>
          <cell r="S151">
            <v>208699.35743668338</v>
          </cell>
          <cell r="T151">
            <v>215658.86141037894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215656.30135741818</v>
          </cell>
          <cell r="AF151">
            <v>431312.60271483636</v>
          </cell>
          <cell r="AG151">
            <v>640011.96015151974</v>
          </cell>
          <cell r="AH151">
            <v>855668.26150893793</v>
          </cell>
          <cell r="AI151">
            <v>1064367.6189456214</v>
          </cell>
          <cell r="AJ151">
            <v>1280026.4803560004</v>
          </cell>
          <cell r="AN151">
            <v>1280026.4803560004</v>
          </cell>
          <cell r="AO151">
            <v>1280026.4803560004</v>
          </cell>
          <cell r="AP151">
            <v>1280026.4803560004</v>
          </cell>
          <cell r="AQ151">
            <v>1280026.4803560004</v>
          </cell>
          <cell r="AR151">
            <v>1280026.4803560004</v>
          </cell>
          <cell r="AS151">
            <v>1280026.4803560004</v>
          </cell>
          <cell r="AT151">
            <v>1064370.1789985821</v>
          </cell>
          <cell r="AU151">
            <v>848713.87764116388</v>
          </cell>
          <cell r="AV151">
            <v>640014.5202044805</v>
          </cell>
          <cell r="AW151">
            <v>424358.21884706232</v>
          </cell>
          <cell r="AX151">
            <v>215658.86141037894</v>
          </cell>
        </row>
        <row r="152"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</row>
        <row r="153"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215656.30135741818</v>
          </cell>
          <cell r="P153">
            <v>215656.30135741818</v>
          </cell>
          <cell r="Q153">
            <v>208699.35743668338</v>
          </cell>
          <cell r="R153">
            <v>215656.30135741818</v>
          </cell>
          <cell r="S153">
            <v>208699.35743668338</v>
          </cell>
          <cell r="T153">
            <v>215658.86141037894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215656.30135741818</v>
          </cell>
          <cell r="AF153">
            <v>431312.60271483636</v>
          </cell>
          <cell r="AG153">
            <v>640011.96015151974</v>
          </cell>
          <cell r="AH153">
            <v>855668.26150893793</v>
          </cell>
          <cell r="AI153">
            <v>1064367.6189456214</v>
          </cell>
          <cell r="AJ153">
            <v>1280026.4803560004</v>
          </cell>
          <cell r="AN153">
            <v>1280026.4803560004</v>
          </cell>
          <cell r="AO153">
            <v>1280026.4803560004</v>
          </cell>
          <cell r="AP153">
            <v>1280026.4803560004</v>
          </cell>
          <cell r="AQ153">
            <v>1280026.4803560004</v>
          </cell>
          <cell r="AR153">
            <v>1280026.4803560004</v>
          </cell>
          <cell r="AS153">
            <v>1280026.4803560004</v>
          </cell>
          <cell r="AT153">
            <v>1064370.1789985821</v>
          </cell>
          <cell r="AU153">
            <v>848713.87764116388</v>
          </cell>
          <cell r="AV153">
            <v>640014.5202044805</v>
          </cell>
          <cell r="AW153">
            <v>424358.21884706232</v>
          </cell>
          <cell r="AX153">
            <v>215658.86141037894</v>
          </cell>
        </row>
        <row r="154">
          <cell r="J154">
            <v>914827.5333457801</v>
          </cell>
          <cell r="K154">
            <v>846369.1167143801</v>
          </cell>
          <cell r="L154">
            <v>569392.53711438004</v>
          </cell>
          <cell r="M154">
            <v>469625.77876278007</v>
          </cell>
          <cell r="N154">
            <v>440674.62184837996</v>
          </cell>
          <cell r="O154">
            <v>261467.58248178003</v>
          </cell>
          <cell r="P154">
            <v>113568.88483538001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</row>
        <row r="155"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301221.66714397538</v>
          </cell>
          <cell r="P155">
            <v>301221.66714397538</v>
          </cell>
          <cell r="Q155">
            <v>291504.43545243406</v>
          </cell>
          <cell r="R155">
            <v>301221.66714397538</v>
          </cell>
          <cell r="S155">
            <v>291504.43545243406</v>
          </cell>
          <cell r="T155">
            <v>301225.24294220604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301221.66714397538</v>
          </cell>
          <cell r="AF155">
            <v>602443.33428795077</v>
          </cell>
          <cell r="AG155">
            <v>893947.76974038477</v>
          </cell>
          <cell r="AH155">
            <v>1195169.4368843602</v>
          </cell>
          <cell r="AI155">
            <v>1486673.8723367942</v>
          </cell>
          <cell r="AJ155">
            <v>1787899.1152790003</v>
          </cell>
          <cell r="AN155">
            <v>1787899.1152790003</v>
          </cell>
          <cell r="AO155">
            <v>1787899.1152790003</v>
          </cell>
          <cell r="AP155">
            <v>1787899.1152790003</v>
          </cell>
          <cell r="AQ155">
            <v>1787899.1152790003</v>
          </cell>
          <cell r="AR155">
            <v>1787899.1152790003</v>
          </cell>
          <cell r="AS155">
            <v>1787899.1152790003</v>
          </cell>
          <cell r="AT155">
            <v>1486677.4481350249</v>
          </cell>
          <cell r="AU155">
            <v>1185455.7809910495</v>
          </cell>
          <cell r="AV155">
            <v>893951.34553861548</v>
          </cell>
          <cell r="AW155">
            <v>592729.6783946401</v>
          </cell>
          <cell r="AX155">
            <v>301225.24294220604</v>
          </cell>
        </row>
        <row r="156"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</row>
        <row r="157"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301221.66714397538</v>
          </cell>
          <cell r="P157">
            <v>301221.66714397538</v>
          </cell>
          <cell r="Q157">
            <v>291504.43545243406</v>
          </cell>
          <cell r="R157">
            <v>301221.66714397538</v>
          </cell>
          <cell r="S157">
            <v>291504.43545243406</v>
          </cell>
          <cell r="T157">
            <v>301225.24294220604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301221.66714397538</v>
          </cell>
          <cell r="AF157">
            <v>602443.33428795077</v>
          </cell>
          <cell r="AG157">
            <v>893947.76974038477</v>
          </cell>
          <cell r="AH157">
            <v>1195169.4368843602</v>
          </cell>
          <cell r="AI157">
            <v>1486673.8723367942</v>
          </cell>
          <cell r="AJ157">
            <v>1787899.1152790003</v>
          </cell>
          <cell r="AN157">
            <v>1787899.1152790003</v>
          </cell>
          <cell r="AO157">
            <v>1787899.1152790003</v>
          </cell>
          <cell r="AP157">
            <v>1787899.1152790003</v>
          </cell>
          <cell r="AQ157">
            <v>1787899.1152790003</v>
          </cell>
          <cell r="AR157">
            <v>1787899.1152790003</v>
          </cell>
          <cell r="AS157">
            <v>1787899.1152790003</v>
          </cell>
          <cell r="AT157">
            <v>1486677.4481350249</v>
          </cell>
          <cell r="AU157">
            <v>1185455.7809910495</v>
          </cell>
          <cell r="AV157">
            <v>893951.34553861548</v>
          </cell>
          <cell r="AW157">
            <v>592729.6783946401</v>
          </cell>
          <cell r="AX157">
            <v>301225.24294220604</v>
          </cell>
        </row>
        <row r="158"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</row>
        <row r="159"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</row>
        <row r="160"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</row>
        <row r="161"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</row>
        <row r="162"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</row>
        <row r="163"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</row>
        <row r="164"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</row>
        <row r="165"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</row>
        <row r="166"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</row>
        <row r="167"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</row>
        <row r="168"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</row>
        <row r="169">
          <cell r="J169">
            <v>-525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Z169">
            <v>-1050</v>
          </cell>
          <cell r="AA169">
            <v>-1050</v>
          </cell>
          <cell r="AB169">
            <v>-1050</v>
          </cell>
          <cell r="AC169">
            <v>-1050</v>
          </cell>
          <cell r="AD169">
            <v>-1050</v>
          </cell>
          <cell r="AE169">
            <v>-1050</v>
          </cell>
          <cell r="AF169">
            <v>-1050</v>
          </cell>
          <cell r="AG169">
            <v>-1050</v>
          </cell>
          <cell r="AH169">
            <v>-1050</v>
          </cell>
          <cell r="AI169">
            <v>-1050</v>
          </cell>
          <cell r="AJ169">
            <v>-1050</v>
          </cell>
          <cell r="AN169">
            <v>-525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</row>
        <row r="170">
          <cell r="J170">
            <v>-525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Z170">
            <v>-1050</v>
          </cell>
          <cell r="AA170">
            <v>-1050</v>
          </cell>
          <cell r="AB170">
            <v>-1050</v>
          </cell>
          <cell r="AC170">
            <v>-1050</v>
          </cell>
          <cell r="AD170">
            <v>-1050</v>
          </cell>
          <cell r="AE170">
            <v>-1050</v>
          </cell>
          <cell r="AF170">
            <v>-1050</v>
          </cell>
          <cell r="AG170">
            <v>-1050</v>
          </cell>
          <cell r="AH170">
            <v>-1050</v>
          </cell>
          <cell r="AI170">
            <v>-1050</v>
          </cell>
          <cell r="AJ170">
            <v>-1050</v>
          </cell>
          <cell r="AN170">
            <v>-525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</row>
        <row r="171">
          <cell r="N171">
            <v>0</v>
          </cell>
          <cell r="O171">
            <v>0</v>
          </cell>
          <cell r="P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</row>
        <row r="172"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</row>
        <row r="173"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</row>
        <row r="174"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</row>
        <row r="175"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</row>
        <row r="176"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</row>
        <row r="177"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0</v>
          </cell>
          <cell r="AW177">
            <v>0</v>
          </cell>
          <cell r="AX177">
            <v>0</v>
          </cell>
        </row>
        <row r="178"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</row>
        <row r="179"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</row>
        <row r="180"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  <cell r="AX180">
            <v>0</v>
          </cell>
        </row>
        <row r="181"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0</v>
          </cell>
          <cell r="AW181">
            <v>0</v>
          </cell>
          <cell r="AX181">
            <v>0</v>
          </cell>
        </row>
        <row r="182"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  <cell r="AX182">
            <v>0</v>
          </cell>
        </row>
        <row r="183"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0</v>
          </cell>
          <cell r="AW183">
            <v>0</v>
          </cell>
          <cell r="AX183">
            <v>0</v>
          </cell>
        </row>
        <row r="184"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0</v>
          </cell>
          <cell r="AW184">
            <v>0</v>
          </cell>
          <cell r="AX184">
            <v>0</v>
          </cell>
        </row>
        <row r="185"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  <cell r="AV185">
            <v>0</v>
          </cell>
          <cell r="AW185">
            <v>0</v>
          </cell>
          <cell r="AX185">
            <v>0</v>
          </cell>
        </row>
        <row r="186">
          <cell r="J186">
            <v>521270.17797999998</v>
          </cell>
          <cell r="K186">
            <v>573397.19577800017</v>
          </cell>
          <cell r="L186">
            <v>469143.16018199985</v>
          </cell>
          <cell r="M186">
            <v>417016.14238400001</v>
          </cell>
          <cell r="N186">
            <v>573397.19577800017</v>
          </cell>
          <cell r="O186">
            <v>677651.23137400008</v>
          </cell>
          <cell r="P186">
            <v>469143.16018199985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</row>
        <row r="187">
          <cell r="J187">
            <v>-525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Z187">
            <v>-1050</v>
          </cell>
          <cell r="AA187">
            <v>-1050</v>
          </cell>
          <cell r="AB187">
            <v>-1050</v>
          </cell>
          <cell r="AC187">
            <v>-1050</v>
          </cell>
          <cell r="AD187">
            <v>-1050</v>
          </cell>
          <cell r="AE187">
            <v>-1050</v>
          </cell>
          <cell r="AF187">
            <v>-1050</v>
          </cell>
          <cell r="AG187">
            <v>-1050</v>
          </cell>
          <cell r="AH187">
            <v>-1050</v>
          </cell>
          <cell r="AI187">
            <v>-1050</v>
          </cell>
          <cell r="AJ187">
            <v>-1050</v>
          </cell>
          <cell r="AN187">
            <v>-525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</row>
        <row r="188">
          <cell r="J188">
            <v>-525</v>
          </cell>
          <cell r="Z188">
            <v>-1050</v>
          </cell>
          <cell r="AA188">
            <v>-1050</v>
          </cell>
          <cell r="AB188">
            <v>-1050</v>
          </cell>
          <cell r="AC188">
            <v>-1050</v>
          </cell>
          <cell r="AD188">
            <v>-1050</v>
          </cell>
          <cell r="AE188">
            <v>-1050</v>
          </cell>
          <cell r="AF188">
            <v>-1050</v>
          </cell>
          <cell r="AG188">
            <v>-1050</v>
          </cell>
          <cell r="AH188">
            <v>-1050</v>
          </cell>
          <cell r="AI188">
            <v>-1050</v>
          </cell>
          <cell r="AJ188">
            <v>-1050</v>
          </cell>
          <cell r="AN188">
            <v>-525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</row>
        <row r="189">
          <cell r="J189">
            <v>124971.73711604996</v>
          </cell>
          <cell r="K189">
            <v>129137.461686585</v>
          </cell>
          <cell r="L189">
            <v>129137.461686585</v>
          </cell>
          <cell r="M189">
            <v>124972.87435999504</v>
          </cell>
          <cell r="N189">
            <v>0</v>
          </cell>
          <cell r="O189">
            <v>0</v>
          </cell>
          <cell r="P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</row>
        <row r="190"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</row>
        <row r="191"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</row>
        <row r="192"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N192">
            <v>0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  <cell r="AS192">
            <v>0</v>
          </cell>
          <cell r="AT192">
            <v>0</v>
          </cell>
          <cell r="AU192">
            <v>0</v>
          </cell>
          <cell r="AV192">
            <v>0</v>
          </cell>
          <cell r="AW192">
            <v>0</v>
          </cell>
          <cell r="AX192">
            <v>0</v>
          </cell>
        </row>
        <row r="193"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  <cell r="AV193">
            <v>0</v>
          </cell>
          <cell r="AW193">
            <v>0</v>
          </cell>
          <cell r="AX193">
            <v>0</v>
          </cell>
        </row>
        <row r="194"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  <cell r="AT194">
            <v>0</v>
          </cell>
          <cell r="AU194">
            <v>0</v>
          </cell>
          <cell r="AV194">
            <v>0</v>
          </cell>
          <cell r="AW194">
            <v>0</v>
          </cell>
          <cell r="AX194">
            <v>0</v>
          </cell>
        </row>
        <row r="195"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  <cell r="AV195">
            <v>0</v>
          </cell>
          <cell r="AW195">
            <v>0</v>
          </cell>
          <cell r="AX195">
            <v>0</v>
          </cell>
        </row>
        <row r="196">
          <cell r="J196">
            <v>-525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Z196">
            <v>-1050</v>
          </cell>
          <cell r="AA196">
            <v>-1050</v>
          </cell>
          <cell r="AB196">
            <v>-1050</v>
          </cell>
          <cell r="AC196">
            <v>-1050</v>
          </cell>
          <cell r="AD196">
            <v>-1050</v>
          </cell>
          <cell r="AE196">
            <v>-1050</v>
          </cell>
          <cell r="AF196">
            <v>-1050</v>
          </cell>
          <cell r="AG196">
            <v>-1050</v>
          </cell>
          <cell r="AH196">
            <v>-1050</v>
          </cell>
          <cell r="AI196">
            <v>-1050</v>
          </cell>
          <cell r="AJ196">
            <v>-1050</v>
          </cell>
          <cell r="AN196">
            <v>-525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  <cell r="AU196">
            <v>0</v>
          </cell>
          <cell r="AV196">
            <v>0</v>
          </cell>
          <cell r="AW196">
            <v>0</v>
          </cell>
          <cell r="AX196">
            <v>0</v>
          </cell>
        </row>
        <row r="197">
          <cell r="J197">
            <v>-525</v>
          </cell>
          <cell r="K197">
            <v>0</v>
          </cell>
          <cell r="L197">
            <v>0</v>
          </cell>
          <cell r="M197">
            <v>1983523.4814325147</v>
          </cell>
          <cell r="N197">
            <v>2159324.5385694541</v>
          </cell>
          <cell r="O197">
            <v>2215021.692817478</v>
          </cell>
          <cell r="P197">
            <v>1816405.1829294539</v>
          </cell>
          <cell r="Z197">
            <v>-1050</v>
          </cell>
          <cell r="AA197">
            <v>-1050</v>
          </cell>
          <cell r="AB197">
            <v>-1050</v>
          </cell>
          <cell r="AC197">
            <v>-1050</v>
          </cell>
          <cell r="AD197">
            <v>-1050</v>
          </cell>
          <cell r="AE197">
            <v>-1050</v>
          </cell>
          <cell r="AF197">
            <v>-1050</v>
          </cell>
          <cell r="AG197">
            <v>-1050</v>
          </cell>
          <cell r="AH197">
            <v>-1050</v>
          </cell>
          <cell r="AI197">
            <v>-1050</v>
          </cell>
          <cell r="AJ197">
            <v>-1050</v>
          </cell>
          <cell r="AN197">
            <v>-525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  <cell r="AV197">
            <v>0</v>
          </cell>
          <cell r="AW197">
            <v>0</v>
          </cell>
          <cell r="AX197">
            <v>0</v>
          </cell>
        </row>
        <row r="198"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N198">
            <v>0</v>
          </cell>
          <cell r="AO198">
            <v>0</v>
          </cell>
          <cell r="AP198">
            <v>0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  <cell r="AU198">
            <v>0</v>
          </cell>
          <cell r="AV198">
            <v>0</v>
          </cell>
          <cell r="AW198">
            <v>0</v>
          </cell>
          <cell r="AX198">
            <v>0</v>
          </cell>
        </row>
        <row r="199"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  <cell r="AV199">
            <v>0</v>
          </cell>
          <cell r="AW199">
            <v>0</v>
          </cell>
          <cell r="AX199">
            <v>0</v>
          </cell>
        </row>
        <row r="200"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0</v>
          </cell>
          <cell r="AV200">
            <v>0</v>
          </cell>
          <cell r="AW200">
            <v>0</v>
          </cell>
          <cell r="AX200">
            <v>0</v>
          </cell>
        </row>
        <row r="201"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  <cell r="AV201">
            <v>0</v>
          </cell>
          <cell r="AW201">
            <v>0</v>
          </cell>
          <cell r="AX201">
            <v>0</v>
          </cell>
        </row>
        <row r="202"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N202">
            <v>0</v>
          </cell>
          <cell r="AO202">
            <v>0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U202">
            <v>0</v>
          </cell>
          <cell r="AV202">
            <v>0</v>
          </cell>
          <cell r="AW202">
            <v>0</v>
          </cell>
          <cell r="AX202">
            <v>0</v>
          </cell>
        </row>
        <row r="203"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  <cell r="AV203">
            <v>0</v>
          </cell>
          <cell r="AW203">
            <v>0</v>
          </cell>
          <cell r="AX203">
            <v>0</v>
          </cell>
        </row>
        <row r="204">
          <cell r="J204">
            <v>310171.65976999997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  <cell r="AR204">
            <v>0</v>
          </cell>
          <cell r="AS204">
            <v>0</v>
          </cell>
          <cell r="AT204">
            <v>0</v>
          </cell>
          <cell r="AU204">
            <v>0</v>
          </cell>
          <cell r="AV204">
            <v>0</v>
          </cell>
          <cell r="AW204">
            <v>0</v>
          </cell>
          <cell r="AX204">
            <v>0</v>
          </cell>
        </row>
        <row r="205"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  <cell r="AV205">
            <v>0</v>
          </cell>
          <cell r="AW205">
            <v>0</v>
          </cell>
          <cell r="AX205">
            <v>0</v>
          </cell>
        </row>
        <row r="206">
          <cell r="J206">
            <v>5803.35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N206">
            <v>0</v>
          </cell>
          <cell r="AO206">
            <v>0</v>
          </cell>
          <cell r="AP206">
            <v>0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  <cell r="AU206">
            <v>0</v>
          </cell>
          <cell r="AV206">
            <v>0</v>
          </cell>
          <cell r="AW206">
            <v>0</v>
          </cell>
          <cell r="AX206">
            <v>0</v>
          </cell>
        </row>
        <row r="207"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  <cell r="AV207">
            <v>0</v>
          </cell>
          <cell r="AW207">
            <v>0</v>
          </cell>
          <cell r="AX207">
            <v>0</v>
          </cell>
        </row>
        <row r="208">
          <cell r="J208">
            <v>184479.00000120528</v>
          </cell>
          <cell r="K208">
            <v>204245.17893664417</v>
          </cell>
          <cell r="L208">
            <v>197656.98629778693</v>
          </cell>
          <cell r="M208">
            <v>204245.17893664417</v>
          </cell>
          <cell r="N208">
            <v>197656.98629778693</v>
          </cell>
          <cell r="O208">
            <v>204245.17893664417</v>
          </cell>
          <cell r="P208">
            <v>204245.17893664417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Z208">
            <v>388724.17893784947</v>
          </cell>
          <cell r="AA208">
            <v>592969.35787449358</v>
          </cell>
          <cell r="AB208">
            <v>790626.34417228051</v>
          </cell>
          <cell r="AC208">
            <v>994871.52310892474</v>
          </cell>
          <cell r="AD208">
            <v>1192528.5094067117</v>
          </cell>
          <cell r="AE208">
            <v>1396773.6883433559</v>
          </cell>
          <cell r="AF208">
            <v>1601018.8672800001</v>
          </cell>
          <cell r="AG208">
            <v>1601018.8672800001</v>
          </cell>
          <cell r="AH208">
            <v>1601018.8672800001</v>
          </cell>
          <cell r="AI208">
            <v>1601018.8672800001</v>
          </cell>
          <cell r="AJ208">
            <v>1601018.8672800001</v>
          </cell>
          <cell r="AN208">
            <v>1396773.6883433559</v>
          </cell>
          <cell r="AO208">
            <v>1212294.6883421505</v>
          </cell>
          <cell r="AP208">
            <v>1008049.5094055065</v>
          </cell>
          <cell r="AQ208">
            <v>810392.52310771937</v>
          </cell>
          <cell r="AR208">
            <v>606147.34417107527</v>
          </cell>
          <cell r="AS208">
            <v>408490.35787328833</v>
          </cell>
          <cell r="AT208">
            <v>204245.17893664417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</row>
        <row r="209"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</row>
        <row r="210">
          <cell r="J210">
            <v>0</v>
          </cell>
          <cell r="K210">
            <v>255306.42893664417</v>
          </cell>
          <cell r="L210">
            <v>248718.23629778693</v>
          </cell>
          <cell r="M210">
            <v>255306.42893664417</v>
          </cell>
          <cell r="N210">
            <v>248718.23629778693</v>
          </cell>
          <cell r="O210">
            <v>204245.17893664417</v>
          </cell>
          <cell r="P210">
            <v>204245.17893664417</v>
          </cell>
          <cell r="Q210">
            <v>184479.00000120528</v>
          </cell>
          <cell r="R210">
            <v>0</v>
          </cell>
          <cell r="S210">
            <v>0</v>
          </cell>
          <cell r="T210">
            <v>0</v>
          </cell>
          <cell r="Z210">
            <v>0</v>
          </cell>
          <cell r="AA210">
            <v>255306.42893664417</v>
          </cell>
          <cell r="AB210">
            <v>504024.6652344311</v>
          </cell>
          <cell r="AC210">
            <v>759331.09417107527</v>
          </cell>
          <cell r="AD210">
            <v>1008049.3304688622</v>
          </cell>
          <cell r="AE210">
            <v>1212294.5094055063</v>
          </cell>
          <cell r="AF210">
            <v>1416539.6883421505</v>
          </cell>
          <cell r="AG210">
            <v>1601018.6883433559</v>
          </cell>
          <cell r="AH210">
            <v>1601018.6883433559</v>
          </cell>
          <cell r="AI210">
            <v>1601018.6883433559</v>
          </cell>
          <cell r="AJ210">
            <v>1601018.6883433559</v>
          </cell>
          <cell r="AN210">
            <v>1601018.6883433559</v>
          </cell>
          <cell r="AO210">
            <v>1601018.6883433559</v>
          </cell>
          <cell r="AP210">
            <v>1345712.2594067119</v>
          </cell>
          <cell r="AQ210">
            <v>1096994.0231089247</v>
          </cell>
          <cell r="AR210">
            <v>841687.59417228051</v>
          </cell>
          <cell r="AS210">
            <v>592969.35787449358</v>
          </cell>
          <cell r="AT210">
            <v>388724.17893784947</v>
          </cell>
          <cell r="AU210">
            <v>184479.00000120528</v>
          </cell>
          <cell r="AV210">
            <v>0</v>
          </cell>
          <cell r="AW210">
            <v>0</v>
          </cell>
          <cell r="AX210">
            <v>0</v>
          </cell>
        </row>
        <row r="211">
          <cell r="J211">
            <v>-184479.00000120528</v>
          </cell>
          <cell r="K211">
            <v>51061.25</v>
          </cell>
          <cell r="L211">
            <v>51061.25</v>
          </cell>
          <cell r="M211">
            <v>51061.25</v>
          </cell>
          <cell r="N211">
            <v>51061.25</v>
          </cell>
          <cell r="O211">
            <v>116082.78297671999</v>
          </cell>
          <cell r="P211">
            <v>101274.345917136</v>
          </cell>
          <cell r="Q211">
            <v>184479.00000120528</v>
          </cell>
          <cell r="Z211">
            <v>-388724.17893784924</v>
          </cell>
          <cell r="AA211">
            <v>-337662.92893784924</v>
          </cell>
          <cell r="AB211">
            <v>-286601.67893784924</v>
          </cell>
          <cell r="AC211">
            <v>-235540.42893784924</v>
          </cell>
          <cell r="AD211">
            <v>-184479.17893784924</v>
          </cell>
          <cell r="AE211">
            <v>-184479.17893784924</v>
          </cell>
          <cell r="AF211">
            <v>-184479.17893784924</v>
          </cell>
          <cell r="AG211">
            <v>-0.17893664396251552</v>
          </cell>
          <cell r="AH211">
            <v>-0.17893664396251552</v>
          </cell>
          <cell r="AI211">
            <v>-0.17893664396251552</v>
          </cell>
          <cell r="AJ211">
            <v>-0.17893664396251552</v>
          </cell>
          <cell r="AN211">
            <v>204245</v>
          </cell>
          <cell r="AO211">
            <v>388724.00000120525</v>
          </cell>
          <cell r="AP211">
            <v>337662.75000120525</v>
          </cell>
          <cell r="AQ211">
            <v>286601.50000120525</v>
          </cell>
          <cell r="AR211">
            <v>235540.25000120528</v>
          </cell>
          <cell r="AS211">
            <v>184479.00000120528</v>
          </cell>
          <cell r="AT211">
            <v>184479.00000120528</v>
          </cell>
          <cell r="AU211">
            <v>184479.00000120528</v>
          </cell>
          <cell r="AV211">
            <v>0</v>
          </cell>
          <cell r="AW211">
            <v>0</v>
          </cell>
          <cell r="AX211">
            <v>0</v>
          </cell>
        </row>
        <row r="212"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N212">
            <v>0</v>
          </cell>
          <cell r="AO212">
            <v>0</v>
          </cell>
          <cell r="AP212">
            <v>0</v>
          </cell>
          <cell r="AQ212">
            <v>0</v>
          </cell>
          <cell r="AR212">
            <v>0</v>
          </cell>
          <cell r="AS212">
            <v>0</v>
          </cell>
          <cell r="AT212">
            <v>0</v>
          </cell>
          <cell r="AU212">
            <v>0</v>
          </cell>
          <cell r="AV212">
            <v>0</v>
          </cell>
          <cell r="AW212">
            <v>0</v>
          </cell>
          <cell r="AX212">
            <v>0</v>
          </cell>
        </row>
        <row r="213"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  <cell r="AV213">
            <v>0</v>
          </cell>
          <cell r="AW213">
            <v>0</v>
          </cell>
          <cell r="AX213">
            <v>0</v>
          </cell>
        </row>
        <row r="214"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  <cell r="AS214">
            <v>0</v>
          </cell>
          <cell r="AT214">
            <v>0</v>
          </cell>
          <cell r="AU214">
            <v>0</v>
          </cell>
          <cell r="AV214">
            <v>0</v>
          </cell>
          <cell r="AW214">
            <v>0</v>
          </cell>
          <cell r="AX214">
            <v>0</v>
          </cell>
        </row>
        <row r="215">
          <cell r="J215">
            <v>35301.638399999996</v>
          </cell>
          <cell r="K215">
            <v>29421.6384</v>
          </cell>
          <cell r="L215">
            <v>5901.6383999999989</v>
          </cell>
          <cell r="M215">
            <v>5901.6383999999989</v>
          </cell>
          <cell r="N215">
            <v>5901.6383999999989</v>
          </cell>
          <cell r="O215">
            <v>5901.6383999999989</v>
          </cell>
          <cell r="P215">
            <v>5901.6383999999989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  <cell r="AV215">
            <v>0</v>
          </cell>
          <cell r="AW215">
            <v>0</v>
          </cell>
          <cell r="AX215">
            <v>0</v>
          </cell>
        </row>
        <row r="216">
          <cell r="J216">
            <v>762527.93943999999</v>
          </cell>
          <cell r="K216">
            <v>640667.81172500004</v>
          </cell>
          <cell r="L216">
            <v>640667.81172500004</v>
          </cell>
          <cell r="M216">
            <v>1057488.87426</v>
          </cell>
          <cell r="N216">
            <v>1057488.87426</v>
          </cell>
          <cell r="O216">
            <v>0</v>
          </cell>
          <cell r="P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0</v>
          </cell>
          <cell r="AV216">
            <v>0</v>
          </cell>
          <cell r="AW216">
            <v>0</v>
          </cell>
          <cell r="AX216">
            <v>0</v>
          </cell>
        </row>
        <row r="217">
          <cell r="J217">
            <v>1131426.0101611589</v>
          </cell>
          <cell r="K217">
            <v>1142654.5883539631</v>
          </cell>
          <cell r="L217">
            <v>348119.94997146312</v>
          </cell>
          <cell r="M217">
            <v>336891.37177865877</v>
          </cell>
          <cell r="N217">
            <v>348119.94997146312</v>
          </cell>
          <cell r="O217">
            <v>336891.37177865877</v>
          </cell>
          <cell r="P217">
            <v>336891.37177865877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</row>
        <row r="218"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  <cell r="AX218">
            <v>0</v>
          </cell>
        </row>
        <row r="219">
          <cell r="J219">
            <v>348743.00014999998</v>
          </cell>
          <cell r="K219">
            <v>660980.78868799983</v>
          </cell>
          <cell r="L219">
            <v>660980.78868799983</v>
          </cell>
          <cell r="M219">
            <v>312237.78853799996</v>
          </cell>
          <cell r="N219">
            <v>312237.78853799996</v>
          </cell>
          <cell r="O219">
            <v>312237.78853799996</v>
          </cell>
          <cell r="P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</row>
        <row r="220">
          <cell r="J220">
            <v>0</v>
          </cell>
          <cell r="K220">
            <v>0</v>
          </cell>
          <cell r="L220">
            <v>274263.35740360001</v>
          </cell>
          <cell r="M220">
            <v>283405.56256679998</v>
          </cell>
          <cell r="N220">
            <v>274263.35740360001</v>
          </cell>
          <cell r="O220">
            <v>283405.56256679998</v>
          </cell>
          <cell r="P220">
            <v>283408.36005920003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Z220">
            <v>0</v>
          </cell>
          <cell r="AA220">
            <v>0</v>
          </cell>
          <cell r="AB220">
            <v>274263.35740360001</v>
          </cell>
          <cell r="AC220">
            <v>557668.91997039993</v>
          </cell>
          <cell r="AD220">
            <v>831932.27737399994</v>
          </cell>
          <cell r="AE220">
            <v>1115337.8399407999</v>
          </cell>
          <cell r="AF220">
            <v>1398746.2</v>
          </cell>
          <cell r="AG220">
            <v>1398746.2</v>
          </cell>
          <cell r="AH220">
            <v>1398746.2</v>
          </cell>
          <cell r="AI220">
            <v>1398746.2</v>
          </cell>
          <cell r="AJ220">
            <v>1398746.2</v>
          </cell>
          <cell r="AN220">
            <v>1398746.2</v>
          </cell>
          <cell r="AO220">
            <v>1398746.2</v>
          </cell>
          <cell r="AP220">
            <v>1398746.2</v>
          </cell>
          <cell r="AQ220">
            <v>1124482.8425964001</v>
          </cell>
          <cell r="AR220">
            <v>841077.28002960002</v>
          </cell>
          <cell r="AS220">
            <v>566813.92262600001</v>
          </cell>
          <cell r="AT220">
            <v>283408.36005920003</v>
          </cell>
          <cell r="AU220">
            <v>0</v>
          </cell>
          <cell r="AV220">
            <v>0</v>
          </cell>
          <cell r="AW220">
            <v>0</v>
          </cell>
          <cell r="AX220">
            <v>0</v>
          </cell>
        </row>
        <row r="221">
          <cell r="J221">
            <v>193626.2084383</v>
          </cell>
          <cell r="K221">
            <v>193626.2084383</v>
          </cell>
          <cell r="L221">
            <v>181678.98923830001</v>
          </cell>
          <cell r="M221">
            <v>242774.32931830001</v>
          </cell>
          <cell r="N221">
            <v>208968.06923830003</v>
          </cell>
          <cell r="O221">
            <v>181678.98923830001</v>
          </cell>
          <cell r="P221">
            <v>244260.7501303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  <cell r="AV221">
            <v>0</v>
          </cell>
          <cell r="AW221">
            <v>0</v>
          </cell>
          <cell r="AX221">
            <v>0</v>
          </cell>
        </row>
        <row r="222">
          <cell r="J222">
            <v>0</v>
          </cell>
          <cell r="K222">
            <v>0</v>
          </cell>
          <cell r="L222">
            <v>274263.35740360001</v>
          </cell>
          <cell r="M222">
            <v>283405.56256679998</v>
          </cell>
          <cell r="N222">
            <v>274263.35740360001</v>
          </cell>
          <cell r="O222">
            <v>283405.56256679998</v>
          </cell>
          <cell r="P222">
            <v>283408.36005920003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Z222">
            <v>0</v>
          </cell>
          <cell r="AA222">
            <v>0</v>
          </cell>
          <cell r="AB222">
            <v>274263.35740360001</v>
          </cell>
          <cell r="AC222">
            <v>557668.91997039993</v>
          </cell>
          <cell r="AD222">
            <v>831932.27737399994</v>
          </cell>
          <cell r="AE222">
            <v>1115337.8399407999</v>
          </cell>
          <cell r="AF222">
            <v>1398746.2</v>
          </cell>
          <cell r="AG222">
            <v>1398746.2</v>
          </cell>
          <cell r="AH222">
            <v>1398746.2</v>
          </cell>
          <cell r="AI222">
            <v>1398746.2</v>
          </cell>
          <cell r="AJ222">
            <v>1398746.2</v>
          </cell>
          <cell r="AN222">
            <v>1398746.2</v>
          </cell>
          <cell r="AO222">
            <v>1398746.2</v>
          </cell>
          <cell r="AP222">
            <v>1398746.2</v>
          </cell>
          <cell r="AQ222">
            <v>1124482.8425964001</v>
          </cell>
          <cell r="AR222">
            <v>841077.28002960002</v>
          </cell>
          <cell r="AS222">
            <v>566813.92262600001</v>
          </cell>
          <cell r="AT222">
            <v>283408.36005920003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</row>
        <row r="223">
          <cell r="J223">
            <v>290770.26029483997</v>
          </cell>
          <cell r="K223">
            <v>351138.25320989994</v>
          </cell>
          <cell r="L223">
            <v>387956.56523069995</v>
          </cell>
          <cell r="M223">
            <v>172232.97553659999</v>
          </cell>
          <cell r="N223">
            <v>135324.1283366</v>
          </cell>
          <cell r="O223">
            <v>90152.828078039995</v>
          </cell>
          <cell r="P223">
            <v>37896.701356539998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</row>
        <row r="224">
          <cell r="J224">
            <v>194715.84447195253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  <cell r="AU224">
            <v>0</v>
          </cell>
          <cell r="AV224">
            <v>0</v>
          </cell>
          <cell r="AW224">
            <v>0</v>
          </cell>
          <cell r="AX224">
            <v>0</v>
          </cell>
        </row>
        <row r="225">
          <cell r="J225">
            <v>11442.501573120002</v>
          </cell>
          <cell r="K225">
            <v>11442.501573120002</v>
          </cell>
          <cell r="L225">
            <v>11442.501573120002</v>
          </cell>
          <cell r="M225">
            <v>11442.501573120002</v>
          </cell>
          <cell r="N225">
            <v>11442.501573120002</v>
          </cell>
          <cell r="O225">
            <v>11442.501573120002</v>
          </cell>
          <cell r="P225">
            <v>11466.045815040003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Z225">
            <v>22885.003146240004</v>
          </cell>
          <cell r="AA225">
            <v>34327.504719360004</v>
          </cell>
          <cell r="AB225">
            <v>45770.006292480008</v>
          </cell>
          <cell r="AC225">
            <v>57212.507865600011</v>
          </cell>
          <cell r="AD225">
            <v>68655.009438720008</v>
          </cell>
          <cell r="AE225">
            <v>80097.511011840004</v>
          </cell>
          <cell r="AF225">
            <v>91563.556826880013</v>
          </cell>
          <cell r="AG225">
            <v>91563.556826880013</v>
          </cell>
          <cell r="AH225">
            <v>91563.556826880013</v>
          </cell>
          <cell r="AI225">
            <v>91563.556826880013</v>
          </cell>
          <cell r="AJ225">
            <v>91563.556826880013</v>
          </cell>
          <cell r="AN225">
            <v>80121.055253760016</v>
          </cell>
          <cell r="AO225">
            <v>68678.55368064002</v>
          </cell>
          <cell r="AP225">
            <v>57236.052107520009</v>
          </cell>
          <cell r="AQ225">
            <v>45793.550534400005</v>
          </cell>
          <cell r="AR225">
            <v>34351.048961280008</v>
          </cell>
          <cell r="AS225">
            <v>22908.547388160005</v>
          </cell>
          <cell r="AT225">
            <v>11466.045815040003</v>
          </cell>
          <cell r="AU225">
            <v>0</v>
          </cell>
          <cell r="AV225">
            <v>0</v>
          </cell>
          <cell r="AW225">
            <v>0</v>
          </cell>
          <cell r="AX225">
            <v>0</v>
          </cell>
        </row>
        <row r="226">
          <cell r="J226">
            <v>16617.546613205999</v>
          </cell>
          <cell r="K226">
            <v>17171.464833646198</v>
          </cell>
          <cell r="L226">
            <v>17171.464833646198</v>
          </cell>
          <cell r="M226">
            <v>16617.546613205999</v>
          </cell>
          <cell r="N226">
            <v>17171.464833646198</v>
          </cell>
          <cell r="O226">
            <v>16617.697833031401</v>
          </cell>
          <cell r="P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0</v>
          </cell>
          <cell r="AV226">
            <v>0</v>
          </cell>
          <cell r="AW226">
            <v>0</v>
          </cell>
          <cell r="AX226">
            <v>0</v>
          </cell>
        </row>
        <row r="227"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91728.045815040008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91728.045815040008</v>
          </cell>
          <cell r="AG227">
            <v>91728.045815040008</v>
          </cell>
          <cell r="AH227">
            <v>91728.045815040008</v>
          </cell>
          <cell r="AI227">
            <v>91728.045815040008</v>
          </cell>
          <cell r="AJ227">
            <v>91728.045815040008</v>
          </cell>
          <cell r="AN227">
            <v>91728.045815040008</v>
          </cell>
          <cell r="AO227">
            <v>91728.045815040008</v>
          </cell>
          <cell r="AP227">
            <v>91728.045815040008</v>
          </cell>
          <cell r="AQ227">
            <v>91728.045815040008</v>
          </cell>
          <cell r="AR227">
            <v>91728.045815040008</v>
          </cell>
          <cell r="AS227">
            <v>91728.045815040008</v>
          </cell>
          <cell r="AT227">
            <v>91728.045815040008</v>
          </cell>
          <cell r="AU227">
            <v>0</v>
          </cell>
          <cell r="AV227">
            <v>0</v>
          </cell>
          <cell r="AW227">
            <v>0</v>
          </cell>
          <cell r="AX227">
            <v>0</v>
          </cell>
        </row>
        <row r="228">
          <cell r="J228">
            <v>-11442.501573120002</v>
          </cell>
          <cell r="K228">
            <v>-11442.501573120002</v>
          </cell>
          <cell r="L228">
            <v>-11442.501573120002</v>
          </cell>
          <cell r="M228">
            <v>-11442.501573120002</v>
          </cell>
          <cell r="N228">
            <v>-11442.501573120002</v>
          </cell>
          <cell r="O228">
            <v>-11442.501573120002</v>
          </cell>
          <cell r="P228">
            <v>80262</v>
          </cell>
          <cell r="Z228">
            <v>-22885.003146240004</v>
          </cell>
          <cell r="AA228">
            <v>-34327.504719360004</v>
          </cell>
          <cell r="AB228">
            <v>-45770.006292480008</v>
          </cell>
          <cell r="AC228">
            <v>-57212.507865600011</v>
          </cell>
          <cell r="AD228">
            <v>-68655.009438720008</v>
          </cell>
          <cell r="AE228">
            <v>-80097.511011840004</v>
          </cell>
          <cell r="AF228">
            <v>164.48898815999564</v>
          </cell>
          <cell r="AG228">
            <v>164.48898815999564</v>
          </cell>
          <cell r="AH228">
            <v>164.48898815999564</v>
          </cell>
          <cell r="AI228">
            <v>164.48898815999564</v>
          </cell>
          <cell r="AJ228">
            <v>164.48898815999564</v>
          </cell>
          <cell r="AN228">
            <v>11606.990561279992</v>
          </cell>
          <cell r="AO228">
            <v>23049.492134399989</v>
          </cell>
          <cell r="AP228">
            <v>34491.993707519992</v>
          </cell>
          <cell r="AQ228">
            <v>45934.495280639996</v>
          </cell>
          <cell r="AR228">
            <v>57376.996853759993</v>
          </cell>
          <cell r="AS228">
            <v>68819.498426880004</v>
          </cell>
          <cell r="AT228">
            <v>80262</v>
          </cell>
          <cell r="AU228">
            <v>0</v>
          </cell>
          <cell r="AV228">
            <v>0</v>
          </cell>
          <cell r="AW228">
            <v>0</v>
          </cell>
          <cell r="AX228">
            <v>0</v>
          </cell>
        </row>
        <row r="229">
          <cell r="J229">
            <v>32810.400000000001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</row>
        <row r="230">
          <cell r="J230">
            <v>21011.013330942602</v>
          </cell>
          <cell r="K230">
            <v>23262.200486217</v>
          </cell>
          <cell r="L230">
            <v>22511.737982840397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0</v>
          </cell>
          <cell r="AV230">
            <v>0</v>
          </cell>
          <cell r="AW230">
            <v>0</v>
          </cell>
          <cell r="AX230">
            <v>0</v>
          </cell>
        </row>
        <row r="231">
          <cell r="J231">
            <v>86294.286472417982</v>
          </cell>
          <cell r="K231">
            <v>89170.472164357983</v>
          </cell>
          <cell r="L231">
            <v>89170.472164357983</v>
          </cell>
          <cell r="M231">
            <v>130575.737812418</v>
          </cell>
          <cell r="N231">
            <v>133451.92350435798</v>
          </cell>
          <cell r="O231">
            <v>145336.22159241798</v>
          </cell>
          <cell r="P231">
            <v>86294.286472417982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</row>
        <row r="232"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</row>
        <row r="233"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  <cell r="AV233">
            <v>0</v>
          </cell>
          <cell r="AW233">
            <v>0</v>
          </cell>
          <cell r="AX233">
            <v>0</v>
          </cell>
        </row>
        <row r="234">
          <cell r="J234">
            <v>451016.7288280807</v>
          </cell>
          <cell r="K234">
            <v>466049.60951477679</v>
          </cell>
          <cell r="L234">
            <v>466049.60951477679</v>
          </cell>
          <cell r="M234">
            <v>451016.7288280807</v>
          </cell>
          <cell r="N234">
            <v>466049.60951477679</v>
          </cell>
          <cell r="O234">
            <v>451016.7288280807</v>
          </cell>
          <cell r="P234">
            <v>225501.86979392794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</row>
        <row r="235"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</row>
        <row r="236"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N236">
            <v>0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</row>
        <row r="237"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</row>
        <row r="238">
          <cell r="J238">
            <v>37408</v>
          </cell>
          <cell r="K238">
            <v>37438</v>
          </cell>
          <cell r="L238">
            <v>37469</v>
          </cell>
          <cell r="M238">
            <v>37500</v>
          </cell>
          <cell r="N238">
            <v>37530</v>
          </cell>
          <cell r="O238">
            <v>37561</v>
          </cell>
          <cell r="P238">
            <v>37591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0</v>
          </cell>
          <cell r="AV238">
            <v>0</v>
          </cell>
          <cell r="AW238">
            <v>0</v>
          </cell>
          <cell r="AX238">
            <v>0</v>
          </cell>
        </row>
        <row r="239">
          <cell r="J239">
            <v>118544.66212683999</v>
          </cell>
          <cell r="K239">
            <v>118544.66212683999</v>
          </cell>
          <cell r="L239">
            <v>118544.66212683999</v>
          </cell>
          <cell r="M239">
            <v>118544.66212683999</v>
          </cell>
          <cell r="N239">
            <v>118544.66212683999</v>
          </cell>
          <cell r="O239">
            <v>118544.66212683999</v>
          </cell>
          <cell r="P239">
            <v>118544.66212683999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  <cell r="AV239">
            <v>0</v>
          </cell>
          <cell r="AW239">
            <v>0</v>
          </cell>
          <cell r="AX239">
            <v>0</v>
          </cell>
        </row>
        <row r="240"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</row>
        <row r="241">
          <cell r="J241">
            <v>398819.28322570998</v>
          </cell>
          <cell r="K241">
            <v>378286.47822570999</v>
          </cell>
          <cell r="L241">
            <v>378286.47822570999</v>
          </cell>
          <cell r="M241">
            <v>378286.47822570999</v>
          </cell>
          <cell r="N241">
            <v>379286.47822570999</v>
          </cell>
          <cell r="O241">
            <v>379286.47822570999</v>
          </cell>
          <cell r="P241">
            <v>378286.47822570999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0</v>
          </cell>
        </row>
        <row r="242">
          <cell r="J242">
            <v>38600.646340959996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</row>
        <row r="243">
          <cell r="J243">
            <v>145868.74220442001</v>
          </cell>
          <cell r="K243">
            <v>145868.74220442001</v>
          </cell>
          <cell r="L243">
            <v>145868.74220442001</v>
          </cell>
          <cell r="M243">
            <v>145868.74220442001</v>
          </cell>
          <cell r="N243">
            <v>145868.74220442001</v>
          </cell>
          <cell r="O243">
            <v>145868.74220442001</v>
          </cell>
          <cell r="P243">
            <v>145868.74220442001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</row>
        <row r="244">
          <cell r="J244">
            <v>725560.11861072993</v>
          </cell>
          <cell r="K244">
            <v>705027.31361072999</v>
          </cell>
          <cell r="L244">
            <v>705027.31361072999</v>
          </cell>
          <cell r="M244">
            <v>705027.31361072999</v>
          </cell>
          <cell r="N244">
            <v>706027.31361072999</v>
          </cell>
          <cell r="O244">
            <v>706027.31361072999</v>
          </cell>
          <cell r="P244">
            <v>705027.31361072999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</row>
        <row r="245"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</row>
        <row r="246"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</row>
        <row r="247"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</row>
        <row r="248"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0</v>
          </cell>
        </row>
        <row r="249"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</row>
        <row r="250"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N250">
            <v>0</v>
          </cell>
          <cell r="AO250">
            <v>0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</row>
        <row r="251"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</row>
        <row r="252"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0</v>
          </cell>
          <cell r="AU252">
            <v>0</v>
          </cell>
          <cell r="AV252">
            <v>0</v>
          </cell>
          <cell r="AW252">
            <v>0</v>
          </cell>
          <cell r="AX252">
            <v>0</v>
          </cell>
        </row>
        <row r="253"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>
            <v>0</v>
          </cell>
        </row>
        <row r="254"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N254">
            <v>0</v>
          </cell>
          <cell r="AO254">
            <v>0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  <cell r="AU254">
            <v>0</v>
          </cell>
          <cell r="AV254">
            <v>0</v>
          </cell>
          <cell r="AW254">
            <v>0</v>
          </cell>
          <cell r="AX254">
            <v>0</v>
          </cell>
        </row>
        <row r="255"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  <cell r="AU255">
            <v>0</v>
          </cell>
          <cell r="AV255">
            <v>0</v>
          </cell>
          <cell r="AW255">
            <v>0</v>
          </cell>
          <cell r="AX255">
            <v>0</v>
          </cell>
        </row>
        <row r="256"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  <cell r="AV256">
            <v>0</v>
          </cell>
          <cell r="AW256">
            <v>0</v>
          </cell>
          <cell r="AX256">
            <v>0</v>
          </cell>
        </row>
        <row r="257"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</row>
        <row r="258"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</row>
        <row r="259"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</row>
        <row r="260"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</row>
        <row r="261"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</row>
        <row r="262"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  <cell r="AU262">
            <v>0</v>
          </cell>
          <cell r="AV262">
            <v>0</v>
          </cell>
          <cell r="AW262">
            <v>0</v>
          </cell>
          <cell r="AX262">
            <v>0</v>
          </cell>
        </row>
        <row r="263"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N263">
            <v>0</v>
          </cell>
          <cell r="AO263">
            <v>0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0</v>
          </cell>
          <cell r="AV263">
            <v>0</v>
          </cell>
          <cell r="AW263">
            <v>0</v>
          </cell>
          <cell r="AX263">
            <v>0</v>
          </cell>
        </row>
        <row r="264"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J264">
            <v>0</v>
          </cell>
          <cell r="AN264">
            <v>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  <cell r="AU264">
            <v>0</v>
          </cell>
          <cell r="AV264">
            <v>0</v>
          </cell>
          <cell r="AW264">
            <v>0</v>
          </cell>
          <cell r="AX264">
            <v>0</v>
          </cell>
        </row>
        <row r="265"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N265">
            <v>0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  <cell r="AU265">
            <v>0</v>
          </cell>
          <cell r="AV265">
            <v>0</v>
          </cell>
          <cell r="AW265">
            <v>0</v>
          </cell>
          <cell r="AX265">
            <v>0</v>
          </cell>
        </row>
        <row r="266"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N266">
            <v>0</v>
          </cell>
          <cell r="AO266">
            <v>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>
            <v>0</v>
          </cell>
          <cell r="AV266">
            <v>0</v>
          </cell>
          <cell r="AW266">
            <v>0</v>
          </cell>
          <cell r="AX266">
            <v>0</v>
          </cell>
        </row>
        <row r="267"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</row>
        <row r="268"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N268">
            <v>0</v>
          </cell>
          <cell r="AO268">
            <v>0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0</v>
          </cell>
          <cell r="AW268">
            <v>0</v>
          </cell>
          <cell r="AX268">
            <v>0</v>
          </cell>
        </row>
        <row r="269"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0</v>
          </cell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  <cell r="AU269">
            <v>0</v>
          </cell>
          <cell r="AV269">
            <v>0</v>
          </cell>
          <cell r="AW269">
            <v>0</v>
          </cell>
          <cell r="AX269">
            <v>0</v>
          </cell>
        </row>
        <row r="270"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N270">
            <v>0</v>
          </cell>
          <cell r="AO270">
            <v>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  <cell r="AU270">
            <v>0</v>
          </cell>
          <cell r="AV270">
            <v>0</v>
          </cell>
          <cell r="AW270">
            <v>0</v>
          </cell>
          <cell r="AX270">
            <v>0</v>
          </cell>
        </row>
        <row r="271"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N271">
            <v>0</v>
          </cell>
          <cell r="AO271">
            <v>0</v>
          </cell>
          <cell r="AP271">
            <v>0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</row>
        <row r="272"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0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J272">
            <v>0</v>
          </cell>
          <cell r="AN272">
            <v>0</v>
          </cell>
          <cell r="AO272">
            <v>0</v>
          </cell>
          <cell r="AP272">
            <v>0</v>
          </cell>
          <cell r="AQ272">
            <v>0</v>
          </cell>
          <cell r="AR272">
            <v>0</v>
          </cell>
          <cell r="AS272">
            <v>0</v>
          </cell>
          <cell r="AT272">
            <v>0</v>
          </cell>
          <cell r="AU272">
            <v>0</v>
          </cell>
          <cell r="AV272">
            <v>0</v>
          </cell>
          <cell r="AW272">
            <v>0</v>
          </cell>
          <cell r="AX272">
            <v>0</v>
          </cell>
        </row>
        <row r="273">
          <cell r="J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0</v>
          </cell>
          <cell r="AN273">
            <v>0</v>
          </cell>
          <cell r="AO273">
            <v>0</v>
          </cell>
          <cell r="AP273">
            <v>0</v>
          </cell>
          <cell r="AQ273">
            <v>0</v>
          </cell>
          <cell r="AR273">
            <v>0</v>
          </cell>
          <cell r="AS273">
            <v>0</v>
          </cell>
          <cell r="AT273">
            <v>0</v>
          </cell>
          <cell r="AU273">
            <v>0</v>
          </cell>
          <cell r="AV273">
            <v>0</v>
          </cell>
          <cell r="AW273">
            <v>0</v>
          </cell>
          <cell r="AX273">
            <v>0</v>
          </cell>
        </row>
        <row r="274"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0</v>
          </cell>
          <cell r="AJ274">
            <v>0</v>
          </cell>
          <cell r="AN274">
            <v>0</v>
          </cell>
          <cell r="AO274">
            <v>0</v>
          </cell>
          <cell r="AP274">
            <v>0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  <cell r="AU274">
            <v>0</v>
          </cell>
          <cell r="AV274">
            <v>0</v>
          </cell>
          <cell r="AW274">
            <v>0</v>
          </cell>
          <cell r="AX274">
            <v>0</v>
          </cell>
        </row>
        <row r="275"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0</v>
          </cell>
          <cell r="AE275">
            <v>0</v>
          </cell>
          <cell r="AF275">
            <v>0</v>
          </cell>
          <cell r="AG275">
            <v>0</v>
          </cell>
          <cell r="AH275">
            <v>0</v>
          </cell>
          <cell r="AI275">
            <v>0</v>
          </cell>
          <cell r="AJ275">
            <v>0</v>
          </cell>
          <cell r="AN275">
            <v>0</v>
          </cell>
          <cell r="AO275">
            <v>0</v>
          </cell>
          <cell r="AP275">
            <v>0</v>
          </cell>
          <cell r="AQ275">
            <v>0</v>
          </cell>
          <cell r="AR275">
            <v>0</v>
          </cell>
          <cell r="AS275">
            <v>0</v>
          </cell>
          <cell r="AT275">
            <v>0</v>
          </cell>
          <cell r="AU275">
            <v>0</v>
          </cell>
          <cell r="AV275">
            <v>0</v>
          </cell>
          <cell r="AW275">
            <v>0</v>
          </cell>
          <cell r="AX275">
            <v>0</v>
          </cell>
        </row>
        <row r="276"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0</v>
          </cell>
          <cell r="AW276">
            <v>0</v>
          </cell>
          <cell r="AX276">
            <v>0</v>
          </cell>
        </row>
        <row r="277"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</row>
        <row r="278"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  <cell r="AJ278">
            <v>0</v>
          </cell>
          <cell r="AN278">
            <v>0</v>
          </cell>
          <cell r="AO278">
            <v>0</v>
          </cell>
          <cell r="AP278">
            <v>0</v>
          </cell>
          <cell r="AQ278">
            <v>0</v>
          </cell>
          <cell r="AR278">
            <v>0</v>
          </cell>
          <cell r="AS278">
            <v>0</v>
          </cell>
          <cell r="AT278">
            <v>0</v>
          </cell>
          <cell r="AU278">
            <v>0</v>
          </cell>
          <cell r="AV278">
            <v>0</v>
          </cell>
          <cell r="AW278">
            <v>0</v>
          </cell>
          <cell r="AX278">
            <v>0</v>
          </cell>
        </row>
        <row r="279"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0</v>
          </cell>
          <cell r="AW279">
            <v>0</v>
          </cell>
          <cell r="AX279">
            <v>0</v>
          </cell>
        </row>
        <row r="280"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  <cell r="AU280">
            <v>0</v>
          </cell>
          <cell r="AV280">
            <v>0</v>
          </cell>
          <cell r="AW280">
            <v>0</v>
          </cell>
          <cell r="AX280">
            <v>0</v>
          </cell>
        </row>
        <row r="281"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  <cell r="AS281">
            <v>0</v>
          </cell>
          <cell r="AT281">
            <v>0</v>
          </cell>
          <cell r="AU281">
            <v>0</v>
          </cell>
          <cell r="AV281">
            <v>0</v>
          </cell>
          <cell r="AW281">
            <v>0</v>
          </cell>
          <cell r="AX281">
            <v>0</v>
          </cell>
        </row>
        <row r="282"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  <cell r="AU282">
            <v>0</v>
          </cell>
          <cell r="AV282">
            <v>0</v>
          </cell>
          <cell r="AW282">
            <v>0</v>
          </cell>
          <cell r="AX282">
            <v>0</v>
          </cell>
        </row>
        <row r="283"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J283">
            <v>0</v>
          </cell>
          <cell r="AN283">
            <v>0</v>
          </cell>
          <cell r="AO283">
            <v>0</v>
          </cell>
          <cell r="AP283">
            <v>0</v>
          </cell>
          <cell r="AQ283">
            <v>0</v>
          </cell>
          <cell r="AR283">
            <v>0</v>
          </cell>
          <cell r="AS283">
            <v>0</v>
          </cell>
          <cell r="AT283">
            <v>0</v>
          </cell>
          <cell r="AU283">
            <v>0</v>
          </cell>
          <cell r="AV283">
            <v>0</v>
          </cell>
          <cell r="AW283">
            <v>0</v>
          </cell>
          <cell r="AX283">
            <v>0</v>
          </cell>
        </row>
        <row r="284"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  <cell r="AJ284">
            <v>0</v>
          </cell>
          <cell r="AN284">
            <v>0</v>
          </cell>
          <cell r="AO284">
            <v>0</v>
          </cell>
          <cell r="AP284">
            <v>0</v>
          </cell>
          <cell r="AQ284">
            <v>0</v>
          </cell>
          <cell r="AR284">
            <v>0</v>
          </cell>
          <cell r="AS284">
            <v>0</v>
          </cell>
          <cell r="AT284">
            <v>0</v>
          </cell>
          <cell r="AU284">
            <v>0</v>
          </cell>
          <cell r="AV284">
            <v>0</v>
          </cell>
          <cell r="AW284">
            <v>0</v>
          </cell>
          <cell r="AX284">
            <v>0</v>
          </cell>
        </row>
        <row r="285"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0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  <cell r="AJ285">
            <v>0</v>
          </cell>
          <cell r="AN285">
            <v>0</v>
          </cell>
          <cell r="AO285">
            <v>0</v>
          </cell>
          <cell r="AP285">
            <v>0</v>
          </cell>
          <cell r="AQ285">
            <v>0</v>
          </cell>
          <cell r="AR285">
            <v>0</v>
          </cell>
          <cell r="AS285">
            <v>0</v>
          </cell>
          <cell r="AT285">
            <v>0</v>
          </cell>
          <cell r="AU285">
            <v>0</v>
          </cell>
          <cell r="AV285">
            <v>0</v>
          </cell>
          <cell r="AW285">
            <v>0</v>
          </cell>
          <cell r="AX285">
            <v>0</v>
          </cell>
        </row>
        <row r="286"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  <cell r="AJ286">
            <v>0</v>
          </cell>
          <cell r="AN286">
            <v>0</v>
          </cell>
          <cell r="AO286">
            <v>0</v>
          </cell>
          <cell r="AP286">
            <v>0</v>
          </cell>
          <cell r="AQ286">
            <v>0</v>
          </cell>
          <cell r="AR286">
            <v>0</v>
          </cell>
          <cell r="AS286">
            <v>0</v>
          </cell>
          <cell r="AT286">
            <v>0</v>
          </cell>
          <cell r="AU286">
            <v>0</v>
          </cell>
          <cell r="AV286">
            <v>0</v>
          </cell>
          <cell r="AW286">
            <v>0</v>
          </cell>
          <cell r="AX286">
            <v>0</v>
          </cell>
        </row>
        <row r="287"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  <cell r="T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0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  <cell r="AJ287">
            <v>0</v>
          </cell>
          <cell r="AN287">
            <v>0</v>
          </cell>
          <cell r="AO287">
            <v>0</v>
          </cell>
          <cell r="AP287">
            <v>0</v>
          </cell>
          <cell r="AQ287">
            <v>0</v>
          </cell>
          <cell r="AR287">
            <v>0</v>
          </cell>
          <cell r="AS287">
            <v>0</v>
          </cell>
          <cell r="AT287">
            <v>0</v>
          </cell>
          <cell r="AU287">
            <v>0</v>
          </cell>
          <cell r="AV287">
            <v>0</v>
          </cell>
          <cell r="AW287">
            <v>0</v>
          </cell>
          <cell r="AX287">
            <v>0</v>
          </cell>
        </row>
        <row r="288"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N288">
            <v>0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  <cell r="AS288">
            <v>0</v>
          </cell>
          <cell r="AT288">
            <v>0</v>
          </cell>
          <cell r="AU288">
            <v>0</v>
          </cell>
          <cell r="AV288">
            <v>0</v>
          </cell>
          <cell r="AW288">
            <v>0</v>
          </cell>
          <cell r="AX288">
            <v>0</v>
          </cell>
        </row>
        <row r="289"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0</v>
          </cell>
          <cell r="AF289">
            <v>0</v>
          </cell>
          <cell r="AG289">
            <v>0</v>
          </cell>
          <cell r="AH289">
            <v>0</v>
          </cell>
          <cell r="AI289">
            <v>0</v>
          </cell>
          <cell r="AJ289">
            <v>0</v>
          </cell>
          <cell r="AN289">
            <v>0</v>
          </cell>
          <cell r="AO289">
            <v>0</v>
          </cell>
          <cell r="AP289">
            <v>0</v>
          </cell>
          <cell r="AQ289">
            <v>0</v>
          </cell>
          <cell r="AR289">
            <v>0</v>
          </cell>
          <cell r="AS289">
            <v>0</v>
          </cell>
          <cell r="AT289">
            <v>0</v>
          </cell>
          <cell r="AU289">
            <v>0</v>
          </cell>
          <cell r="AV289">
            <v>0</v>
          </cell>
          <cell r="AW289">
            <v>0</v>
          </cell>
          <cell r="AX289">
            <v>0</v>
          </cell>
        </row>
        <row r="290">
          <cell r="Z290">
            <v>0</v>
          </cell>
          <cell r="AA290">
            <v>0</v>
          </cell>
          <cell r="AB290">
            <v>0</v>
          </cell>
          <cell r="AC290">
            <v>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N290">
            <v>0</v>
          </cell>
          <cell r="AO290">
            <v>0</v>
          </cell>
          <cell r="AP290">
            <v>0</v>
          </cell>
          <cell r="AQ290">
            <v>0</v>
          </cell>
          <cell r="AR290">
            <v>0</v>
          </cell>
          <cell r="AS290">
            <v>0</v>
          </cell>
          <cell r="AT290">
            <v>0</v>
          </cell>
          <cell r="AU290">
            <v>0</v>
          </cell>
          <cell r="AV290">
            <v>0</v>
          </cell>
          <cell r="AW290">
            <v>0</v>
          </cell>
          <cell r="AX290">
            <v>0</v>
          </cell>
        </row>
        <row r="291">
          <cell r="J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0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  <cell r="AH291">
            <v>0</v>
          </cell>
          <cell r="AI291">
            <v>0</v>
          </cell>
          <cell r="AJ291">
            <v>0</v>
          </cell>
          <cell r="AN291">
            <v>0</v>
          </cell>
          <cell r="AO291">
            <v>0</v>
          </cell>
          <cell r="AP291">
            <v>0</v>
          </cell>
          <cell r="AQ291">
            <v>0</v>
          </cell>
          <cell r="AR291">
            <v>0</v>
          </cell>
          <cell r="AS291">
            <v>0</v>
          </cell>
          <cell r="AT291">
            <v>0</v>
          </cell>
          <cell r="AU291">
            <v>0</v>
          </cell>
          <cell r="AV291">
            <v>0</v>
          </cell>
          <cell r="AW291">
            <v>0</v>
          </cell>
          <cell r="AX291">
            <v>0</v>
          </cell>
        </row>
        <row r="292">
          <cell r="J292">
            <v>0</v>
          </cell>
          <cell r="K292">
            <v>0</v>
          </cell>
          <cell r="L292">
            <v>0</v>
          </cell>
          <cell r="M292">
            <v>6117.981004799999</v>
          </cell>
          <cell r="N292">
            <v>6117.981004799999</v>
          </cell>
          <cell r="O292">
            <v>17686.713542399997</v>
          </cell>
          <cell r="P292">
            <v>30528.314611199999</v>
          </cell>
          <cell r="Q292">
            <v>24636.165119999998</v>
          </cell>
          <cell r="R292">
            <v>9207.7667136</v>
          </cell>
          <cell r="S292">
            <v>0</v>
          </cell>
          <cell r="Z292">
            <v>0</v>
          </cell>
          <cell r="AA292">
            <v>0</v>
          </cell>
          <cell r="AB292">
            <v>0</v>
          </cell>
          <cell r="AC292">
            <v>6117.981004799999</v>
          </cell>
          <cell r="AD292">
            <v>12235.962009599998</v>
          </cell>
          <cell r="AE292">
            <v>29922.675551999993</v>
          </cell>
          <cell r="AF292">
            <v>60450.990163199996</v>
          </cell>
          <cell r="AG292">
            <v>85087.155283200002</v>
          </cell>
          <cell r="AH292">
            <v>94294.921996799996</v>
          </cell>
          <cell r="AI292">
            <v>94294.921996799996</v>
          </cell>
          <cell r="AJ292">
            <v>94294.921996799996</v>
          </cell>
          <cell r="AN292">
            <v>94294.921996799996</v>
          </cell>
          <cell r="AO292">
            <v>94294.921996799996</v>
          </cell>
          <cell r="AP292">
            <v>94294.921996799996</v>
          </cell>
          <cell r="AQ292">
            <v>94294.921996799996</v>
          </cell>
          <cell r="AR292">
            <v>88176.940991999989</v>
          </cell>
          <cell r="AS292">
            <v>82058.959987199982</v>
          </cell>
          <cell r="AT292">
            <v>64372.246444800003</v>
          </cell>
          <cell r="AU292">
            <v>33843.9318336</v>
          </cell>
          <cell r="AV292">
            <v>9207.7667136</v>
          </cell>
          <cell r="AW292">
            <v>0</v>
          </cell>
          <cell r="AX292">
            <v>0</v>
          </cell>
        </row>
        <row r="293">
          <cell r="Z293">
            <v>0</v>
          </cell>
          <cell r="AA293">
            <v>0</v>
          </cell>
          <cell r="AB293">
            <v>0</v>
          </cell>
          <cell r="AC293">
            <v>0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>
            <v>0</v>
          </cell>
          <cell r="AN293">
            <v>0</v>
          </cell>
          <cell r="AO293">
            <v>0</v>
          </cell>
          <cell r="AP293">
            <v>0</v>
          </cell>
          <cell r="AQ293">
            <v>0</v>
          </cell>
          <cell r="AR293">
            <v>0</v>
          </cell>
          <cell r="AS293">
            <v>0</v>
          </cell>
          <cell r="AT293">
            <v>0</v>
          </cell>
          <cell r="AU293">
            <v>0</v>
          </cell>
          <cell r="AV293">
            <v>0</v>
          </cell>
          <cell r="AW293">
            <v>0</v>
          </cell>
          <cell r="AX293">
            <v>0</v>
          </cell>
        </row>
        <row r="294">
          <cell r="J294">
            <v>0</v>
          </cell>
          <cell r="K294">
            <v>8355.7660032000003</v>
          </cell>
          <cell r="L294">
            <v>0</v>
          </cell>
          <cell r="M294">
            <v>6117.981004799999</v>
          </cell>
          <cell r="N294">
            <v>6117.981004799999</v>
          </cell>
          <cell r="O294">
            <v>17686.713542399997</v>
          </cell>
          <cell r="P294">
            <v>30528.314611199999</v>
          </cell>
          <cell r="Q294">
            <v>24636.165119999998</v>
          </cell>
          <cell r="R294">
            <v>9207.7667136</v>
          </cell>
          <cell r="S294">
            <v>0</v>
          </cell>
          <cell r="T294">
            <v>0</v>
          </cell>
          <cell r="Z294">
            <v>8355.7660032000003</v>
          </cell>
          <cell r="AA294">
            <v>16711.532006400001</v>
          </cell>
          <cell r="AB294">
            <v>16711.532006400001</v>
          </cell>
          <cell r="AC294">
            <v>22829.513011200001</v>
          </cell>
          <cell r="AD294">
            <v>28947.494016000001</v>
          </cell>
          <cell r="AE294">
            <v>46634.207558399998</v>
          </cell>
          <cell r="AF294">
            <v>77162.522169599994</v>
          </cell>
          <cell r="AG294">
            <v>101798.6872896</v>
          </cell>
          <cell r="AH294">
            <v>111006.45400319999</v>
          </cell>
          <cell r="AI294">
            <v>111006.45400319999</v>
          </cell>
          <cell r="AJ294">
            <v>111006.45400319999</v>
          </cell>
          <cell r="AN294">
            <v>102650.68799999999</v>
          </cell>
          <cell r="AO294">
            <v>102650.68799999999</v>
          </cell>
          <cell r="AP294">
            <v>94294.921996799996</v>
          </cell>
          <cell r="AQ294">
            <v>94294.921996799996</v>
          </cell>
          <cell r="AR294">
            <v>88176.940991999989</v>
          </cell>
          <cell r="AS294">
            <v>82058.959987199982</v>
          </cell>
          <cell r="AT294">
            <v>64372.246444800003</v>
          </cell>
          <cell r="AU294">
            <v>33843.9318336</v>
          </cell>
          <cell r="AV294">
            <v>9207.7667136</v>
          </cell>
          <cell r="AW294">
            <v>0</v>
          </cell>
          <cell r="AX294">
            <v>0</v>
          </cell>
        </row>
        <row r="295">
          <cell r="K295">
            <v>8355.7660032000003</v>
          </cell>
          <cell r="Z295">
            <v>8355.7660032000003</v>
          </cell>
          <cell r="AA295">
            <v>16711.532006400001</v>
          </cell>
          <cell r="AB295">
            <v>16711.532006400001</v>
          </cell>
          <cell r="AC295">
            <v>16711.532006400001</v>
          </cell>
          <cell r="AD295">
            <v>16711.532006400001</v>
          </cell>
          <cell r="AE295">
            <v>16711.532006400001</v>
          </cell>
          <cell r="AF295">
            <v>16711.532006400001</v>
          </cell>
          <cell r="AG295">
            <v>16711.532006400001</v>
          </cell>
          <cell r="AH295">
            <v>16711.532006400001</v>
          </cell>
          <cell r="AI295">
            <v>16711.532006400001</v>
          </cell>
          <cell r="AJ295">
            <v>16711.532006400001</v>
          </cell>
          <cell r="AN295">
            <v>8355.7660032000003</v>
          </cell>
          <cell r="AO295">
            <v>8355.7660032000003</v>
          </cell>
          <cell r="AP295">
            <v>0</v>
          </cell>
          <cell r="AQ295">
            <v>0</v>
          </cell>
          <cell r="AR295">
            <v>0</v>
          </cell>
          <cell r="AS295">
            <v>0</v>
          </cell>
          <cell r="AT295">
            <v>0</v>
          </cell>
          <cell r="AU295">
            <v>0</v>
          </cell>
          <cell r="AV295">
            <v>0</v>
          </cell>
          <cell r="AW295">
            <v>0</v>
          </cell>
          <cell r="AX295">
            <v>0</v>
          </cell>
        </row>
        <row r="296"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N296">
            <v>0</v>
          </cell>
          <cell r="AO296">
            <v>0</v>
          </cell>
          <cell r="AP296">
            <v>0</v>
          </cell>
          <cell r="AQ296">
            <v>0</v>
          </cell>
          <cell r="AR296">
            <v>0</v>
          </cell>
          <cell r="AS296">
            <v>0</v>
          </cell>
          <cell r="AT296">
            <v>0</v>
          </cell>
          <cell r="AU296">
            <v>0</v>
          </cell>
          <cell r="AV296">
            <v>0</v>
          </cell>
          <cell r="AW296">
            <v>0</v>
          </cell>
          <cell r="AX296">
            <v>0</v>
          </cell>
        </row>
        <row r="297">
          <cell r="Z297">
            <v>0</v>
          </cell>
          <cell r="AA297">
            <v>0</v>
          </cell>
          <cell r="AB297">
            <v>0</v>
          </cell>
          <cell r="AC297">
            <v>0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  <cell r="AH297">
            <v>0</v>
          </cell>
          <cell r="AI297">
            <v>0</v>
          </cell>
          <cell r="AJ297">
            <v>0</v>
          </cell>
          <cell r="AN297">
            <v>0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0</v>
          </cell>
          <cell r="AT297">
            <v>0</v>
          </cell>
          <cell r="AU297">
            <v>0</v>
          </cell>
          <cell r="AV297">
            <v>0</v>
          </cell>
          <cell r="AW297">
            <v>0</v>
          </cell>
          <cell r="AX297">
            <v>0</v>
          </cell>
        </row>
        <row r="298"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Z298">
            <v>0</v>
          </cell>
          <cell r="AA298">
            <v>0</v>
          </cell>
          <cell r="AB298">
            <v>0</v>
          </cell>
          <cell r="AC298">
            <v>0</v>
          </cell>
          <cell r="AD298">
            <v>0</v>
          </cell>
          <cell r="AE298">
            <v>0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  <cell r="AJ298">
            <v>0</v>
          </cell>
          <cell r="AN298">
            <v>0</v>
          </cell>
          <cell r="AO298">
            <v>0</v>
          </cell>
          <cell r="AP298">
            <v>0</v>
          </cell>
          <cell r="AQ298">
            <v>0</v>
          </cell>
          <cell r="AR298">
            <v>0</v>
          </cell>
          <cell r="AS298">
            <v>0</v>
          </cell>
          <cell r="AT298">
            <v>0</v>
          </cell>
          <cell r="AU298">
            <v>0</v>
          </cell>
          <cell r="AV298">
            <v>0</v>
          </cell>
          <cell r="AW298">
            <v>0</v>
          </cell>
          <cell r="AX298">
            <v>0</v>
          </cell>
        </row>
        <row r="299">
          <cell r="Z299">
            <v>0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0</v>
          </cell>
          <cell r="AJ299">
            <v>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  <cell r="AU299">
            <v>0</v>
          </cell>
          <cell r="AV299">
            <v>0</v>
          </cell>
          <cell r="AW299">
            <v>0</v>
          </cell>
          <cell r="AX299">
            <v>0</v>
          </cell>
        </row>
        <row r="300"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</row>
        <row r="301"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  <cell r="AH301">
            <v>0</v>
          </cell>
          <cell r="AI301">
            <v>0</v>
          </cell>
          <cell r="AJ301">
            <v>0</v>
          </cell>
          <cell r="AN301">
            <v>0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  <cell r="AU301">
            <v>0</v>
          </cell>
          <cell r="AV301">
            <v>0</v>
          </cell>
          <cell r="AW301">
            <v>0</v>
          </cell>
          <cell r="AX301">
            <v>0</v>
          </cell>
        </row>
        <row r="302"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  <cell r="Z302">
            <v>0</v>
          </cell>
          <cell r="AA302">
            <v>0</v>
          </cell>
          <cell r="AB302">
            <v>0</v>
          </cell>
          <cell r="AC302">
            <v>0</v>
          </cell>
          <cell r="AD302">
            <v>0</v>
          </cell>
          <cell r="AE302">
            <v>0</v>
          </cell>
          <cell r="AF302">
            <v>0</v>
          </cell>
          <cell r="AG302">
            <v>0</v>
          </cell>
          <cell r="AH302">
            <v>0</v>
          </cell>
          <cell r="AI302">
            <v>0</v>
          </cell>
          <cell r="AJ302">
            <v>0</v>
          </cell>
          <cell r="AN302">
            <v>0</v>
          </cell>
          <cell r="AO302">
            <v>0</v>
          </cell>
          <cell r="AP302">
            <v>0</v>
          </cell>
          <cell r="AQ302">
            <v>0</v>
          </cell>
          <cell r="AR302">
            <v>0</v>
          </cell>
          <cell r="AS302">
            <v>0</v>
          </cell>
          <cell r="AT302">
            <v>0</v>
          </cell>
          <cell r="AU302">
            <v>0</v>
          </cell>
          <cell r="AV302">
            <v>0</v>
          </cell>
          <cell r="AW302">
            <v>0</v>
          </cell>
          <cell r="AX302">
            <v>0</v>
          </cell>
        </row>
        <row r="303">
          <cell r="Z303">
            <v>0</v>
          </cell>
          <cell r="AA303">
            <v>0</v>
          </cell>
          <cell r="AB303">
            <v>0</v>
          </cell>
          <cell r="AC303">
            <v>0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  <cell r="AH303">
            <v>0</v>
          </cell>
          <cell r="AI303">
            <v>0</v>
          </cell>
          <cell r="AJ303">
            <v>0</v>
          </cell>
          <cell r="AN303">
            <v>0</v>
          </cell>
          <cell r="AO303">
            <v>0</v>
          </cell>
          <cell r="AP303">
            <v>0</v>
          </cell>
          <cell r="AQ303">
            <v>0</v>
          </cell>
          <cell r="AR303">
            <v>0</v>
          </cell>
          <cell r="AS303">
            <v>0</v>
          </cell>
          <cell r="AT303">
            <v>0</v>
          </cell>
          <cell r="AU303">
            <v>0</v>
          </cell>
          <cell r="AV303">
            <v>0</v>
          </cell>
          <cell r="AW303">
            <v>0</v>
          </cell>
          <cell r="AX303">
            <v>0</v>
          </cell>
        </row>
        <row r="304">
          <cell r="Z304">
            <v>0</v>
          </cell>
          <cell r="AA304">
            <v>0</v>
          </cell>
          <cell r="AB304">
            <v>0</v>
          </cell>
          <cell r="AC304">
            <v>0</v>
          </cell>
          <cell r="AD304">
            <v>0</v>
          </cell>
          <cell r="AE304">
            <v>0</v>
          </cell>
          <cell r="AF304">
            <v>0</v>
          </cell>
          <cell r="AG304">
            <v>0</v>
          </cell>
          <cell r="AH304">
            <v>0</v>
          </cell>
          <cell r="AI304">
            <v>0</v>
          </cell>
          <cell r="AJ304">
            <v>0</v>
          </cell>
          <cell r="AN304">
            <v>0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  <cell r="AS304">
            <v>0</v>
          </cell>
          <cell r="AT304">
            <v>0</v>
          </cell>
          <cell r="AU304">
            <v>0</v>
          </cell>
          <cell r="AV304">
            <v>0</v>
          </cell>
          <cell r="AW304">
            <v>0</v>
          </cell>
          <cell r="AX304">
            <v>0</v>
          </cell>
        </row>
        <row r="305">
          <cell r="Z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0</v>
          </cell>
          <cell r="AJ305">
            <v>0</v>
          </cell>
          <cell r="AN305">
            <v>0</v>
          </cell>
          <cell r="AO305">
            <v>0</v>
          </cell>
          <cell r="AP305">
            <v>0</v>
          </cell>
          <cell r="AQ305">
            <v>0</v>
          </cell>
          <cell r="AR305">
            <v>0</v>
          </cell>
          <cell r="AS305">
            <v>0</v>
          </cell>
          <cell r="AT305">
            <v>0</v>
          </cell>
          <cell r="AU305">
            <v>0</v>
          </cell>
          <cell r="AV305">
            <v>0</v>
          </cell>
          <cell r="AW305">
            <v>0</v>
          </cell>
          <cell r="AX305">
            <v>0</v>
          </cell>
        </row>
        <row r="306"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Z306">
            <v>0</v>
          </cell>
          <cell r="AA306">
            <v>0</v>
          </cell>
          <cell r="AB306">
            <v>0</v>
          </cell>
          <cell r="AC306">
            <v>0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J306">
            <v>0</v>
          </cell>
          <cell r="AN306">
            <v>0</v>
          </cell>
          <cell r="AO306">
            <v>0</v>
          </cell>
          <cell r="AP306">
            <v>0</v>
          </cell>
          <cell r="AQ306">
            <v>0</v>
          </cell>
          <cell r="AR306">
            <v>0</v>
          </cell>
          <cell r="AS306">
            <v>0</v>
          </cell>
          <cell r="AT306">
            <v>0</v>
          </cell>
          <cell r="AU306">
            <v>0</v>
          </cell>
          <cell r="AV306">
            <v>0</v>
          </cell>
          <cell r="AW306">
            <v>0</v>
          </cell>
          <cell r="AX306">
            <v>0</v>
          </cell>
        </row>
        <row r="307"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I307">
            <v>0</v>
          </cell>
          <cell r="AJ307">
            <v>0</v>
          </cell>
          <cell r="AN307">
            <v>0</v>
          </cell>
          <cell r="AO307">
            <v>0</v>
          </cell>
          <cell r="AP307">
            <v>0</v>
          </cell>
          <cell r="AQ307">
            <v>0</v>
          </cell>
          <cell r="AR307">
            <v>0</v>
          </cell>
          <cell r="AS307">
            <v>0</v>
          </cell>
          <cell r="AT307">
            <v>0</v>
          </cell>
          <cell r="AU307">
            <v>0</v>
          </cell>
          <cell r="AV307">
            <v>0</v>
          </cell>
          <cell r="AW307">
            <v>0</v>
          </cell>
          <cell r="AX307">
            <v>0</v>
          </cell>
        </row>
        <row r="308">
          <cell r="J308">
            <v>142312.44246000002</v>
          </cell>
          <cell r="K308">
            <v>93195.143919319962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Z308">
            <v>284624.88492000004</v>
          </cell>
          <cell r="AA308">
            <v>377820.02883932</v>
          </cell>
          <cell r="AB308">
            <v>377820.02883932</v>
          </cell>
          <cell r="AC308">
            <v>377820.02883932</v>
          </cell>
          <cell r="AD308">
            <v>377820.02883932</v>
          </cell>
          <cell r="AE308">
            <v>377820.02883932</v>
          </cell>
          <cell r="AF308">
            <v>377820.02883932</v>
          </cell>
          <cell r="AG308">
            <v>377820.02883932</v>
          </cell>
          <cell r="AH308">
            <v>377820.02883932</v>
          </cell>
          <cell r="AI308">
            <v>377820.02883932</v>
          </cell>
          <cell r="AJ308">
            <v>377820.02883932</v>
          </cell>
          <cell r="AN308">
            <v>235507.58637931998</v>
          </cell>
          <cell r="AO308">
            <v>93195.143919319962</v>
          </cell>
          <cell r="AP308">
            <v>0</v>
          </cell>
          <cell r="AQ308">
            <v>0</v>
          </cell>
          <cell r="AR308">
            <v>0</v>
          </cell>
          <cell r="AS308">
            <v>0</v>
          </cell>
          <cell r="AT308">
            <v>0</v>
          </cell>
          <cell r="AU308">
            <v>0</v>
          </cell>
          <cell r="AV308">
            <v>0</v>
          </cell>
          <cell r="AW308">
            <v>0</v>
          </cell>
          <cell r="AX308">
            <v>0</v>
          </cell>
        </row>
        <row r="309">
          <cell r="Z309">
            <v>0</v>
          </cell>
          <cell r="AA309">
            <v>0</v>
          </cell>
          <cell r="AB309">
            <v>0</v>
          </cell>
          <cell r="AC309">
            <v>0</v>
          </cell>
          <cell r="AD309">
            <v>0</v>
          </cell>
          <cell r="AE309">
            <v>0</v>
          </cell>
          <cell r="AF309">
            <v>0</v>
          </cell>
          <cell r="AG309">
            <v>0</v>
          </cell>
          <cell r="AH309">
            <v>0</v>
          </cell>
          <cell r="AI309">
            <v>0</v>
          </cell>
          <cell r="AJ309">
            <v>0</v>
          </cell>
          <cell r="AN309">
            <v>0</v>
          </cell>
          <cell r="AO309">
            <v>0</v>
          </cell>
          <cell r="AP309">
            <v>0</v>
          </cell>
          <cell r="AQ309">
            <v>0</v>
          </cell>
          <cell r="AR309">
            <v>0</v>
          </cell>
          <cell r="AS309">
            <v>0</v>
          </cell>
          <cell r="AT309">
            <v>0</v>
          </cell>
          <cell r="AU309">
            <v>0</v>
          </cell>
          <cell r="AV309">
            <v>0</v>
          </cell>
          <cell r="AW309">
            <v>0</v>
          </cell>
          <cell r="AX309">
            <v>0</v>
          </cell>
        </row>
        <row r="310">
          <cell r="J310">
            <v>150312.44246000002</v>
          </cell>
          <cell r="K310">
            <v>173721.74867999996</v>
          </cell>
          <cell r="L310">
            <v>284312.44245999999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Z310">
            <v>292624.88492000004</v>
          </cell>
          <cell r="AA310">
            <v>466346.6336</v>
          </cell>
          <cell r="AB310">
            <v>750659.07605999999</v>
          </cell>
          <cell r="AC310">
            <v>750659.07605999999</v>
          </cell>
          <cell r="AD310">
            <v>750659.07605999999</v>
          </cell>
          <cell r="AE310">
            <v>750659.07605999999</v>
          </cell>
          <cell r="AF310">
            <v>750659.07605999999</v>
          </cell>
          <cell r="AG310">
            <v>750659.07605999999</v>
          </cell>
          <cell r="AH310">
            <v>750659.07605999999</v>
          </cell>
          <cell r="AI310">
            <v>750659.07605999999</v>
          </cell>
          <cell r="AJ310">
            <v>750659.07605999999</v>
          </cell>
          <cell r="AN310">
            <v>608346.63360000006</v>
          </cell>
          <cell r="AO310">
            <v>458034.19113999995</v>
          </cell>
          <cell r="AP310">
            <v>284312.44245999999</v>
          </cell>
          <cell r="AQ310">
            <v>0</v>
          </cell>
          <cell r="AR310">
            <v>0</v>
          </cell>
          <cell r="AS310">
            <v>0</v>
          </cell>
          <cell r="AT310">
            <v>0</v>
          </cell>
          <cell r="AU310">
            <v>0</v>
          </cell>
          <cell r="AV310">
            <v>0</v>
          </cell>
          <cell r="AW310">
            <v>0</v>
          </cell>
          <cell r="AX310">
            <v>0</v>
          </cell>
        </row>
        <row r="311">
          <cell r="J311">
            <v>8000</v>
          </cell>
          <cell r="K311">
            <v>80526.604760679998</v>
          </cell>
          <cell r="L311">
            <v>284312.44245999999</v>
          </cell>
          <cell r="Z311">
            <v>8000</v>
          </cell>
          <cell r="AA311">
            <v>88526.604760679998</v>
          </cell>
          <cell r="AB311">
            <v>372839.04722067999</v>
          </cell>
          <cell r="AC311">
            <v>372839.04722067999</v>
          </cell>
          <cell r="AD311">
            <v>372839.04722067999</v>
          </cell>
          <cell r="AE311">
            <v>372839.04722067999</v>
          </cell>
          <cell r="AF311">
            <v>372839.04722067999</v>
          </cell>
          <cell r="AG311">
            <v>372839.04722067999</v>
          </cell>
          <cell r="AH311">
            <v>372839.04722067999</v>
          </cell>
          <cell r="AI311">
            <v>372839.04722067999</v>
          </cell>
          <cell r="AJ311">
            <v>372839.04722067999</v>
          </cell>
          <cell r="AN311">
            <v>372839.04722067999</v>
          </cell>
          <cell r="AO311">
            <v>364839.04722067999</v>
          </cell>
          <cell r="AP311">
            <v>284312.44245999999</v>
          </cell>
          <cell r="AQ311">
            <v>0</v>
          </cell>
          <cell r="AR311">
            <v>0</v>
          </cell>
          <cell r="AS311">
            <v>0</v>
          </cell>
          <cell r="AT311">
            <v>0</v>
          </cell>
          <cell r="AU311">
            <v>0</v>
          </cell>
          <cell r="AV311">
            <v>0</v>
          </cell>
          <cell r="AW311">
            <v>0</v>
          </cell>
          <cell r="AX311">
            <v>0</v>
          </cell>
        </row>
        <row r="312"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N312">
            <v>0</v>
          </cell>
          <cell r="AO312">
            <v>0</v>
          </cell>
          <cell r="AP312">
            <v>0</v>
          </cell>
          <cell r="AQ312">
            <v>0</v>
          </cell>
          <cell r="AR312">
            <v>0</v>
          </cell>
          <cell r="AS312">
            <v>0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0</v>
          </cell>
        </row>
        <row r="313"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0</v>
          </cell>
          <cell r="AR313">
            <v>0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</row>
        <row r="314"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Z314">
            <v>0</v>
          </cell>
          <cell r="AA314">
            <v>0</v>
          </cell>
          <cell r="AB314">
            <v>0</v>
          </cell>
          <cell r="AC314">
            <v>0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  <cell r="AH314">
            <v>0</v>
          </cell>
          <cell r="AI314">
            <v>0</v>
          </cell>
          <cell r="AJ314">
            <v>0</v>
          </cell>
          <cell r="AN314">
            <v>0</v>
          </cell>
          <cell r="AO314">
            <v>0</v>
          </cell>
          <cell r="AP314">
            <v>0</v>
          </cell>
          <cell r="AQ314">
            <v>0</v>
          </cell>
          <cell r="AR314">
            <v>0</v>
          </cell>
          <cell r="AS314">
            <v>0</v>
          </cell>
          <cell r="AT314">
            <v>0</v>
          </cell>
          <cell r="AU314">
            <v>0</v>
          </cell>
          <cell r="AV314">
            <v>0</v>
          </cell>
          <cell r="AW314">
            <v>0</v>
          </cell>
          <cell r="AX314">
            <v>0</v>
          </cell>
        </row>
        <row r="315">
          <cell r="Z315">
            <v>0</v>
          </cell>
          <cell r="AA315">
            <v>0</v>
          </cell>
          <cell r="AB315">
            <v>0</v>
          </cell>
          <cell r="AC315">
            <v>0</v>
          </cell>
          <cell r="AD315">
            <v>0</v>
          </cell>
          <cell r="AE315">
            <v>0</v>
          </cell>
          <cell r="AF315">
            <v>0</v>
          </cell>
          <cell r="AG315">
            <v>0</v>
          </cell>
          <cell r="AH315">
            <v>0</v>
          </cell>
          <cell r="AI315">
            <v>0</v>
          </cell>
          <cell r="AJ315">
            <v>0</v>
          </cell>
          <cell r="AN315">
            <v>0</v>
          </cell>
          <cell r="AO315">
            <v>0</v>
          </cell>
          <cell r="AP315">
            <v>0</v>
          </cell>
          <cell r="AQ315">
            <v>0</v>
          </cell>
          <cell r="AR315">
            <v>0</v>
          </cell>
          <cell r="AS315">
            <v>0</v>
          </cell>
          <cell r="AT315">
            <v>0</v>
          </cell>
          <cell r="AU315">
            <v>0</v>
          </cell>
          <cell r="AV315">
            <v>0</v>
          </cell>
          <cell r="AW315">
            <v>0</v>
          </cell>
          <cell r="AX315">
            <v>0</v>
          </cell>
        </row>
        <row r="316"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Z316">
            <v>0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  <cell r="AJ316">
            <v>0</v>
          </cell>
          <cell r="AN316">
            <v>0</v>
          </cell>
          <cell r="AO316">
            <v>0</v>
          </cell>
          <cell r="AP316">
            <v>0</v>
          </cell>
          <cell r="AQ316">
            <v>0</v>
          </cell>
          <cell r="AR316">
            <v>0</v>
          </cell>
          <cell r="AS316">
            <v>0</v>
          </cell>
          <cell r="AT316">
            <v>0</v>
          </cell>
          <cell r="AU316">
            <v>0</v>
          </cell>
          <cell r="AV316">
            <v>0</v>
          </cell>
          <cell r="AW316">
            <v>0</v>
          </cell>
          <cell r="AX316">
            <v>0</v>
          </cell>
        </row>
        <row r="317"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  <cell r="AJ317">
            <v>0</v>
          </cell>
          <cell r="AN317">
            <v>0</v>
          </cell>
          <cell r="AO317">
            <v>0</v>
          </cell>
          <cell r="AP317">
            <v>0</v>
          </cell>
          <cell r="AQ317">
            <v>0</v>
          </cell>
          <cell r="AR317">
            <v>0</v>
          </cell>
          <cell r="AS317">
            <v>0</v>
          </cell>
          <cell r="AT317">
            <v>0</v>
          </cell>
          <cell r="AU317">
            <v>0</v>
          </cell>
          <cell r="AV317">
            <v>0</v>
          </cell>
          <cell r="AW317">
            <v>0</v>
          </cell>
          <cell r="AX317">
            <v>0</v>
          </cell>
        </row>
        <row r="318"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0</v>
          </cell>
          <cell r="AI318">
            <v>0</v>
          </cell>
          <cell r="AJ318">
            <v>0</v>
          </cell>
          <cell r="AN318">
            <v>0</v>
          </cell>
          <cell r="AO318">
            <v>0</v>
          </cell>
          <cell r="AP318">
            <v>0</v>
          </cell>
          <cell r="AQ318">
            <v>0</v>
          </cell>
          <cell r="AR318">
            <v>0</v>
          </cell>
          <cell r="AS318">
            <v>0</v>
          </cell>
          <cell r="AT318">
            <v>0</v>
          </cell>
          <cell r="AU318">
            <v>0</v>
          </cell>
          <cell r="AV318">
            <v>0</v>
          </cell>
          <cell r="AW318">
            <v>0</v>
          </cell>
          <cell r="AX318">
            <v>0</v>
          </cell>
        </row>
        <row r="319"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  <cell r="AI319">
            <v>0</v>
          </cell>
          <cell r="AJ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0</v>
          </cell>
          <cell r="AR319">
            <v>0</v>
          </cell>
          <cell r="AS319">
            <v>0</v>
          </cell>
          <cell r="AT319">
            <v>0</v>
          </cell>
          <cell r="AU319">
            <v>0</v>
          </cell>
          <cell r="AV319">
            <v>0</v>
          </cell>
          <cell r="AW319">
            <v>0</v>
          </cell>
          <cell r="AX319">
            <v>0</v>
          </cell>
        </row>
        <row r="320"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0</v>
          </cell>
          <cell r="AR320">
            <v>0</v>
          </cell>
          <cell r="AS320">
            <v>0</v>
          </cell>
          <cell r="AT320">
            <v>0</v>
          </cell>
          <cell r="AU320">
            <v>0</v>
          </cell>
          <cell r="AV320">
            <v>0</v>
          </cell>
          <cell r="AW320">
            <v>0</v>
          </cell>
          <cell r="AX320">
            <v>0</v>
          </cell>
        </row>
        <row r="321"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Z321">
            <v>0</v>
          </cell>
          <cell r="AA321">
            <v>0</v>
          </cell>
          <cell r="AB321">
            <v>0</v>
          </cell>
          <cell r="AC321">
            <v>0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  <cell r="AH321">
            <v>0</v>
          </cell>
          <cell r="AI321">
            <v>0</v>
          </cell>
          <cell r="AJ321">
            <v>0</v>
          </cell>
          <cell r="AN321">
            <v>0</v>
          </cell>
          <cell r="AO321">
            <v>0</v>
          </cell>
          <cell r="AP321">
            <v>0</v>
          </cell>
          <cell r="AQ321">
            <v>0</v>
          </cell>
          <cell r="AR321">
            <v>0</v>
          </cell>
          <cell r="AS321">
            <v>0</v>
          </cell>
          <cell r="AT321">
            <v>0</v>
          </cell>
          <cell r="AU321">
            <v>0</v>
          </cell>
          <cell r="AV321">
            <v>0</v>
          </cell>
          <cell r="AW321">
            <v>0</v>
          </cell>
          <cell r="AX321">
            <v>0</v>
          </cell>
        </row>
        <row r="322"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Z322">
            <v>0</v>
          </cell>
          <cell r="AA322">
            <v>0</v>
          </cell>
          <cell r="AB322">
            <v>0</v>
          </cell>
          <cell r="AC322">
            <v>0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0</v>
          </cell>
          <cell r="AN322">
            <v>0</v>
          </cell>
          <cell r="AO322">
            <v>0</v>
          </cell>
          <cell r="AP322">
            <v>0</v>
          </cell>
          <cell r="AQ322">
            <v>0</v>
          </cell>
          <cell r="AR322">
            <v>0</v>
          </cell>
          <cell r="AS322">
            <v>0</v>
          </cell>
          <cell r="AT322">
            <v>0</v>
          </cell>
          <cell r="AU322">
            <v>0</v>
          </cell>
          <cell r="AV322">
            <v>0</v>
          </cell>
          <cell r="AW322">
            <v>0</v>
          </cell>
          <cell r="AX322">
            <v>0</v>
          </cell>
        </row>
        <row r="323"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</row>
        <row r="324">
          <cell r="Z324">
            <v>0</v>
          </cell>
          <cell r="AA324">
            <v>0</v>
          </cell>
          <cell r="AB324">
            <v>0</v>
          </cell>
          <cell r="AC324">
            <v>0</v>
          </cell>
          <cell r="AD324">
            <v>0</v>
          </cell>
          <cell r="AE324">
            <v>0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</row>
        <row r="325"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Z325">
            <v>0</v>
          </cell>
          <cell r="AA325">
            <v>0</v>
          </cell>
          <cell r="AB325">
            <v>0</v>
          </cell>
          <cell r="AC325">
            <v>0</v>
          </cell>
          <cell r="AD325">
            <v>0</v>
          </cell>
          <cell r="AE325">
            <v>0</v>
          </cell>
          <cell r="AF325">
            <v>0</v>
          </cell>
          <cell r="AG325">
            <v>0</v>
          </cell>
          <cell r="AH325">
            <v>0</v>
          </cell>
          <cell r="AI325">
            <v>0</v>
          </cell>
          <cell r="AJ325">
            <v>0</v>
          </cell>
          <cell r="AN325">
            <v>0</v>
          </cell>
          <cell r="AO325">
            <v>0</v>
          </cell>
          <cell r="AP325">
            <v>0</v>
          </cell>
          <cell r="AQ325">
            <v>0</v>
          </cell>
          <cell r="AR325">
            <v>0</v>
          </cell>
          <cell r="AS325">
            <v>0</v>
          </cell>
          <cell r="AT325">
            <v>0</v>
          </cell>
          <cell r="AU325">
            <v>0</v>
          </cell>
          <cell r="AV325">
            <v>0</v>
          </cell>
          <cell r="AW325">
            <v>0</v>
          </cell>
          <cell r="AX325">
            <v>0</v>
          </cell>
        </row>
        <row r="326"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Z326">
            <v>0</v>
          </cell>
          <cell r="AA326">
            <v>0</v>
          </cell>
          <cell r="AB326">
            <v>0</v>
          </cell>
          <cell r="AC326">
            <v>0</v>
          </cell>
          <cell r="AD326">
            <v>0</v>
          </cell>
          <cell r="AE326">
            <v>0</v>
          </cell>
          <cell r="AF326">
            <v>0</v>
          </cell>
          <cell r="AG326">
            <v>0</v>
          </cell>
          <cell r="AH326">
            <v>0</v>
          </cell>
          <cell r="AI326">
            <v>0</v>
          </cell>
          <cell r="AJ326">
            <v>0</v>
          </cell>
          <cell r="AN326">
            <v>0</v>
          </cell>
          <cell r="AO326">
            <v>0</v>
          </cell>
          <cell r="AP326">
            <v>0</v>
          </cell>
          <cell r="AQ326">
            <v>0</v>
          </cell>
          <cell r="AR326">
            <v>0</v>
          </cell>
          <cell r="AS326">
            <v>0</v>
          </cell>
          <cell r="AT326">
            <v>0</v>
          </cell>
          <cell r="AU326">
            <v>0</v>
          </cell>
          <cell r="AV326">
            <v>0</v>
          </cell>
          <cell r="AW326">
            <v>0</v>
          </cell>
          <cell r="AX326">
            <v>0</v>
          </cell>
        </row>
        <row r="327"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Z327">
            <v>0</v>
          </cell>
          <cell r="AA327">
            <v>0</v>
          </cell>
          <cell r="AB327">
            <v>0</v>
          </cell>
          <cell r="AC327">
            <v>0</v>
          </cell>
          <cell r="AD327">
            <v>0</v>
          </cell>
          <cell r="AE327">
            <v>0</v>
          </cell>
          <cell r="AF327">
            <v>0</v>
          </cell>
          <cell r="AG327">
            <v>0</v>
          </cell>
          <cell r="AH327">
            <v>0</v>
          </cell>
          <cell r="AI327">
            <v>0</v>
          </cell>
          <cell r="AJ327">
            <v>0</v>
          </cell>
          <cell r="AN327">
            <v>0</v>
          </cell>
          <cell r="AO327">
            <v>0</v>
          </cell>
          <cell r="AP327">
            <v>0</v>
          </cell>
          <cell r="AQ327">
            <v>0</v>
          </cell>
          <cell r="AR327">
            <v>0</v>
          </cell>
          <cell r="AS327">
            <v>0</v>
          </cell>
          <cell r="AT327">
            <v>0</v>
          </cell>
          <cell r="AU327">
            <v>0</v>
          </cell>
          <cell r="AV327">
            <v>0</v>
          </cell>
          <cell r="AW327">
            <v>0</v>
          </cell>
          <cell r="AX327">
            <v>0</v>
          </cell>
        </row>
        <row r="328">
          <cell r="Z328">
            <v>0</v>
          </cell>
          <cell r="AA328">
            <v>0</v>
          </cell>
          <cell r="AB328">
            <v>0</v>
          </cell>
          <cell r="AC328">
            <v>0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0</v>
          </cell>
          <cell r="AN328">
            <v>0</v>
          </cell>
          <cell r="AO328">
            <v>0</v>
          </cell>
          <cell r="AP328">
            <v>0</v>
          </cell>
          <cell r="AQ328">
            <v>0</v>
          </cell>
          <cell r="AR328">
            <v>0</v>
          </cell>
          <cell r="AS328">
            <v>0</v>
          </cell>
          <cell r="AT328">
            <v>0</v>
          </cell>
          <cell r="AU328">
            <v>0</v>
          </cell>
          <cell r="AV328">
            <v>0</v>
          </cell>
          <cell r="AW328">
            <v>0</v>
          </cell>
          <cell r="AX328">
            <v>0</v>
          </cell>
        </row>
        <row r="329"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Z329">
            <v>0</v>
          </cell>
          <cell r="AA329">
            <v>0</v>
          </cell>
          <cell r="AB329">
            <v>0</v>
          </cell>
          <cell r="AC329">
            <v>0</v>
          </cell>
          <cell r="AD329">
            <v>0</v>
          </cell>
          <cell r="AE329">
            <v>0</v>
          </cell>
          <cell r="AF329">
            <v>0</v>
          </cell>
          <cell r="AG329">
            <v>0</v>
          </cell>
          <cell r="AH329">
            <v>0</v>
          </cell>
          <cell r="AI329">
            <v>0</v>
          </cell>
          <cell r="AJ329">
            <v>0</v>
          </cell>
          <cell r="AN329">
            <v>0</v>
          </cell>
          <cell r="AO329">
            <v>0</v>
          </cell>
          <cell r="AP329">
            <v>0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  <cell r="AU329">
            <v>0</v>
          </cell>
          <cell r="AV329">
            <v>0</v>
          </cell>
          <cell r="AW329">
            <v>0</v>
          </cell>
          <cell r="AX329">
            <v>0</v>
          </cell>
        </row>
        <row r="330"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Z330">
            <v>0</v>
          </cell>
          <cell r="AA330">
            <v>0</v>
          </cell>
          <cell r="AB330">
            <v>0</v>
          </cell>
          <cell r="AC330">
            <v>0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0</v>
          </cell>
          <cell r="AN330">
            <v>0</v>
          </cell>
          <cell r="AO330">
            <v>0</v>
          </cell>
          <cell r="AP330">
            <v>0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  <cell r="AU330">
            <v>0</v>
          </cell>
          <cell r="AV330">
            <v>0</v>
          </cell>
          <cell r="AW330">
            <v>0</v>
          </cell>
          <cell r="AX330">
            <v>0</v>
          </cell>
        </row>
        <row r="331"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Z331">
            <v>0</v>
          </cell>
          <cell r="AA331">
            <v>0</v>
          </cell>
          <cell r="AB331">
            <v>0</v>
          </cell>
          <cell r="AC331">
            <v>0</v>
          </cell>
          <cell r="AD331">
            <v>0</v>
          </cell>
          <cell r="AE331">
            <v>0</v>
          </cell>
          <cell r="AF331">
            <v>0</v>
          </cell>
          <cell r="AG331">
            <v>0</v>
          </cell>
          <cell r="AH331">
            <v>0</v>
          </cell>
          <cell r="AI331">
            <v>0</v>
          </cell>
          <cell r="AJ331">
            <v>0</v>
          </cell>
          <cell r="AN331">
            <v>0</v>
          </cell>
          <cell r="AO331">
            <v>0</v>
          </cell>
          <cell r="AP331">
            <v>0</v>
          </cell>
          <cell r="AQ331">
            <v>0</v>
          </cell>
          <cell r="AR331">
            <v>0</v>
          </cell>
          <cell r="AS331">
            <v>0</v>
          </cell>
          <cell r="AT331">
            <v>0</v>
          </cell>
          <cell r="AU331">
            <v>0</v>
          </cell>
          <cell r="AV331">
            <v>0</v>
          </cell>
          <cell r="AW331">
            <v>0</v>
          </cell>
          <cell r="AX331">
            <v>0</v>
          </cell>
        </row>
        <row r="332"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Z332">
            <v>0</v>
          </cell>
          <cell r="AA332">
            <v>0</v>
          </cell>
          <cell r="AB332">
            <v>0</v>
          </cell>
          <cell r="AC332">
            <v>0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0</v>
          </cell>
          <cell r="AI332">
            <v>0</v>
          </cell>
          <cell r="AJ332">
            <v>0</v>
          </cell>
          <cell r="AN332">
            <v>0</v>
          </cell>
          <cell r="AO332">
            <v>0</v>
          </cell>
          <cell r="AP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  <cell r="AU332">
            <v>0</v>
          </cell>
          <cell r="AV332">
            <v>0</v>
          </cell>
          <cell r="AW332">
            <v>0</v>
          </cell>
          <cell r="AX332">
            <v>0</v>
          </cell>
        </row>
        <row r="333">
          <cell r="Z333">
            <v>0</v>
          </cell>
          <cell r="AA333">
            <v>0</v>
          </cell>
          <cell r="AB333">
            <v>0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0</v>
          </cell>
          <cell r="AN333">
            <v>0</v>
          </cell>
          <cell r="AO333">
            <v>0</v>
          </cell>
          <cell r="AP333">
            <v>0</v>
          </cell>
          <cell r="AQ333">
            <v>0</v>
          </cell>
          <cell r="AR333">
            <v>0</v>
          </cell>
          <cell r="AS333">
            <v>0</v>
          </cell>
          <cell r="AT333">
            <v>0</v>
          </cell>
          <cell r="AU333">
            <v>0</v>
          </cell>
          <cell r="AV333">
            <v>0</v>
          </cell>
          <cell r="AW333">
            <v>0</v>
          </cell>
          <cell r="AX333">
            <v>0</v>
          </cell>
        </row>
        <row r="334"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Z334">
            <v>0</v>
          </cell>
          <cell r="AA334">
            <v>0</v>
          </cell>
          <cell r="AB334">
            <v>0</v>
          </cell>
          <cell r="AC334">
            <v>0</v>
          </cell>
          <cell r="AD334">
            <v>0</v>
          </cell>
          <cell r="AE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0</v>
          </cell>
          <cell r="AN334">
            <v>0</v>
          </cell>
          <cell r="AO334">
            <v>0</v>
          </cell>
          <cell r="AP334">
            <v>0</v>
          </cell>
          <cell r="AQ334">
            <v>0</v>
          </cell>
          <cell r="AR334">
            <v>0</v>
          </cell>
          <cell r="AS334">
            <v>0</v>
          </cell>
          <cell r="AT334">
            <v>0</v>
          </cell>
          <cell r="AU334">
            <v>0</v>
          </cell>
          <cell r="AV334">
            <v>0</v>
          </cell>
          <cell r="AW334">
            <v>0</v>
          </cell>
          <cell r="AX334">
            <v>0</v>
          </cell>
        </row>
        <row r="335"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Z335">
            <v>0</v>
          </cell>
          <cell r="AA335">
            <v>0</v>
          </cell>
          <cell r="AB335">
            <v>0</v>
          </cell>
          <cell r="AC335">
            <v>0</v>
          </cell>
          <cell r="AD335">
            <v>0</v>
          </cell>
          <cell r="AE335">
            <v>0</v>
          </cell>
          <cell r="AF335">
            <v>0</v>
          </cell>
          <cell r="AG335">
            <v>0</v>
          </cell>
          <cell r="AH335">
            <v>0</v>
          </cell>
          <cell r="AI335">
            <v>0</v>
          </cell>
          <cell r="AJ335">
            <v>0</v>
          </cell>
          <cell r="AN335">
            <v>0</v>
          </cell>
          <cell r="AO335">
            <v>0</v>
          </cell>
          <cell r="AP335">
            <v>0</v>
          </cell>
          <cell r="AQ335">
            <v>0</v>
          </cell>
          <cell r="AR335">
            <v>0</v>
          </cell>
          <cell r="AS335">
            <v>0</v>
          </cell>
          <cell r="AT335">
            <v>0</v>
          </cell>
          <cell r="AU335">
            <v>0</v>
          </cell>
          <cell r="AV335">
            <v>0</v>
          </cell>
          <cell r="AW335">
            <v>0</v>
          </cell>
          <cell r="AX335">
            <v>0</v>
          </cell>
        </row>
        <row r="336"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T336">
            <v>0</v>
          </cell>
          <cell r="Z336">
            <v>0</v>
          </cell>
          <cell r="AA336">
            <v>0</v>
          </cell>
          <cell r="AB336">
            <v>0</v>
          </cell>
          <cell r="AC336">
            <v>0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  <cell r="AN336">
            <v>0</v>
          </cell>
          <cell r="AO336">
            <v>0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  <cell r="AU336">
            <v>0</v>
          </cell>
          <cell r="AV336">
            <v>0</v>
          </cell>
          <cell r="AW336">
            <v>0</v>
          </cell>
          <cell r="AX336">
            <v>0</v>
          </cell>
        </row>
        <row r="337">
          <cell r="Z337">
            <v>0</v>
          </cell>
          <cell r="AA337">
            <v>0</v>
          </cell>
          <cell r="AB337">
            <v>0</v>
          </cell>
          <cell r="AC337">
            <v>0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0</v>
          </cell>
          <cell r="AN337">
            <v>0</v>
          </cell>
          <cell r="AO337">
            <v>0</v>
          </cell>
          <cell r="AP337">
            <v>0</v>
          </cell>
          <cell r="AQ337">
            <v>0</v>
          </cell>
          <cell r="AR337">
            <v>0</v>
          </cell>
          <cell r="AS337">
            <v>0</v>
          </cell>
          <cell r="AT337">
            <v>0</v>
          </cell>
          <cell r="AU337">
            <v>0</v>
          </cell>
          <cell r="AV337">
            <v>0</v>
          </cell>
          <cell r="AW337">
            <v>0</v>
          </cell>
          <cell r="AX337">
            <v>0</v>
          </cell>
        </row>
        <row r="338">
          <cell r="Z338">
            <v>0</v>
          </cell>
          <cell r="AA338">
            <v>0</v>
          </cell>
          <cell r="AB338">
            <v>0</v>
          </cell>
          <cell r="AC338">
            <v>0</v>
          </cell>
          <cell r="AD338">
            <v>0</v>
          </cell>
          <cell r="AE338">
            <v>0</v>
          </cell>
          <cell r="AF338">
            <v>0</v>
          </cell>
          <cell r="AG338">
            <v>0</v>
          </cell>
          <cell r="AH338">
            <v>0</v>
          </cell>
          <cell r="AI338">
            <v>0</v>
          </cell>
          <cell r="AJ338">
            <v>0</v>
          </cell>
          <cell r="AN338">
            <v>0</v>
          </cell>
          <cell r="AO338">
            <v>0</v>
          </cell>
          <cell r="AP338">
            <v>0</v>
          </cell>
          <cell r="AQ338">
            <v>0</v>
          </cell>
          <cell r="AR338">
            <v>0</v>
          </cell>
          <cell r="AS338">
            <v>0</v>
          </cell>
          <cell r="AT338">
            <v>0</v>
          </cell>
          <cell r="AU338">
            <v>0</v>
          </cell>
          <cell r="AV338">
            <v>0</v>
          </cell>
          <cell r="AW338">
            <v>0</v>
          </cell>
          <cell r="AX338">
            <v>0</v>
          </cell>
        </row>
        <row r="339">
          <cell r="Z339">
            <v>0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0</v>
          </cell>
          <cell r="AN339">
            <v>0</v>
          </cell>
          <cell r="AO339">
            <v>0</v>
          </cell>
          <cell r="AP339">
            <v>0</v>
          </cell>
          <cell r="AQ339">
            <v>0</v>
          </cell>
          <cell r="AR339">
            <v>0</v>
          </cell>
          <cell r="AS339">
            <v>0</v>
          </cell>
          <cell r="AT339">
            <v>0</v>
          </cell>
          <cell r="AU339">
            <v>0</v>
          </cell>
          <cell r="AV339">
            <v>0</v>
          </cell>
          <cell r="AW339">
            <v>0</v>
          </cell>
          <cell r="AX339">
            <v>0</v>
          </cell>
        </row>
        <row r="340">
          <cell r="Z340">
            <v>0</v>
          </cell>
          <cell r="AA340">
            <v>0</v>
          </cell>
          <cell r="AB340">
            <v>0</v>
          </cell>
          <cell r="AC340">
            <v>0</v>
          </cell>
          <cell r="AD340">
            <v>0</v>
          </cell>
          <cell r="AE340">
            <v>0</v>
          </cell>
          <cell r="AF340">
            <v>0</v>
          </cell>
          <cell r="AG340">
            <v>0</v>
          </cell>
          <cell r="AH340">
            <v>0</v>
          </cell>
          <cell r="AI340">
            <v>0</v>
          </cell>
          <cell r="AJ340">
            <v>0</v>
          </cell>
          <cell r="AN340">
            <v>0</v>
          </cell>
          <cell r="AO340">
            <v>0</v>
          </cell>
          <cell r="AP340">
            <v>0</v>
          </cell>
          <cell r="AQ340">
            <v>0</v>
          </cell>
          <cell r="AR340">
            <v>0</v>
          </cell>
          <cell r="AS340">
            <v>0</v>
          </cell>
          <cell r="AT340">
            <v>0</v>
          </cell>
          <cell r="AU340">
            <v>0</v>
          </cell>
          <cell r="AV340">
            <v>0</v>
          </cell>
          <cell r="AW340">
            <v>0</v>
          </cell>
          <cell r="AX340">
            <v>0</v>
          </cell>
        </row>
        <row r="341">
          <cell r="J341">
            <v>0</v>
          </cell>
          <cell r="K341">
            <v>0</v>
          </cell>
          <cell r="L341">
            <v>0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  <cell r="T341">
            <v>0</v>
          </cell>
          <cell r="Z341">
            <v>0</v>
          </cell>
          <cell r="AA341">
            <v>0</v>
          </cell>
          <cell r="AB341">
            <v>0</v>
          </cell>
          <cell r="AC341">
            <v>0</v>
          </cell>
          <cell r="AD341">
            <v>0</v>
          </cell>
          <cell r="AE341">
            <v>0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  <cell r="AJ341">
            <v>0</v>
          </cell>
          <cell r="AN341">
            <v>0</v>
          </cell>
          <cell r="AO341">
            <v>0</v>
          </cell>
          <cell r="AP341">
            <v>0</v>
          </cell>
          <cell r="AQ341">
            <v>0</v>
          </cell>
          <cell r="AR341">
            <v>0</v>
          </cell>
          <cell r="AS341">
            <v>0</v>
          </cell>
          <cell r="AT341">
            <v>0</v>
          </cell>
          <cell r="AU341">
            <v>0</v>
          </cell>
          <cell r="AV341">
            <v>0</v>
          </cell>
          <cell r="AW341">
            <v>0</v>
          </cell>
          <cell r="AX341">
            <v>0</v>
          </cell>
        </row>
        <row r="342">
          <cell r="Z342">
            <v>0</v>
          </cell>
          <cell r="AA342">
            <v>0</v>
          </cell>
          <cell r="AB342">
            <v>0</v>
          </cell>
          <cell r="AC342">
            <v>0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  <cell r="AH342">
            <v>0</v>
          </cell>
          <cell r="AI342">
            <v>0</v>
          </cell>
          <cell r="AJ342">
            <v>0</v>
          </cell>
          <cell r="AN342">
            <v>0</v>
          </cell>
          <cell r="AO342">
            <v>0</v>
          </cell>
          <cell r="AP342">
            <v>0</v>
          </cell>
          <cell r="AQ342">
            <v>0</v>
          </cell>
          <cell r="AR342">
            <v>0</v>
          </cell>
          <cell r="AS342">
            <v>0</v>
          </cell>
          <cell r="AT342">
            <v>0</v>
          </cell>
          <cell r="AU342">
            <v>0</v>
          </cell>
          <cell r="AV342">
            <v>0</v>
          </cell>
          <cell r="AW342">
            <v>0</v>
          </cell>
          <cell r="AX342">
            <v>0</v>
          </cell>
        </row>
        <row r="343">
          <cell r="J343">
            <v>0</v>
          </cell>
          <cell r="K343">
            <v>0</v>
          </cell>
          <cell r="L343">
            <v>131138.311169917</v>
          </cell>
          <cell r="M343">
            <v>292893.98635406978</v>
          </cell>
          <cell r="N343">
            <v>292512.60426712799</v>
          </cell>
          <cell r="O343">
            <v>333046.83931086987</v>
          </cell>
          <cell r="P343">
            <v>333046.83931086987</v>
          </cell>
          <cell r="Q343">
            <v>172054.04539672803</v>
          </cell>
          <cell r="R343">
            <v>172435.42748366983</v>
          </cell>
          <cell r="S343">
            <v>172054.04539672803</v>
          </cell>
          <cell r="T343">
            <v>72053.295091669803</v>
          </cell>
          <cell r="Z343">
            <v>0</v>
          </cell>
          <cell r="AA343">
            <v>0</v>
          </cell>
          <cell r="AB343">
            <v>131138.311169917</v>
          </cell>
          <cell r="AC343">
            <v>424032.29752398678</v>
          </cell>
          <cell r="AD343">
            <v>716544.90179111483</v>
          </cell>
          <cell r="AE343">
            <v>1049591.7411019846</v>
          </cell>
          <cell r="AF343">
            <v>1382638.5804128544</v>
          </cell>
          <cell r="AG343">
            <v>1554692.6258095824</v>
          </cell>
          <cell r="AH343">
            <v>1727128.0532932524</v>
          </cell>
          <cell r="AI343">
            <v>1899182.0986899803</v>
          </cell>
          <cell r="AJ343">
            <v>1971235.3937816501</v>
          </cell>
          <cell r="AN343">
            <v>1971235.3937816501</v>
          </cell>
          <cell r="AO343">
            <v>1971235.3937816501</v>
          </cell>
          <cell r="AP343">
            <v>1971235.3937816501</v>
          </cell>
          <cell r="AQ343">
            <v>1840097.0826117329</v>
          </cell>
          <cell r="AR343">
            <v>1547203.0962576631</v>
          </cell>
          <cell r="AS343">
            <v>1254690.4919905355</v>
          </cell>
          <cell r="AT343">
            <v>921643.65267966548</v>
          </cell>
          <cell r="AU343">
            <v>588596.81336879567</v>
          </cell>
          <cell r="AV343">
            <v>416542.7679720677</v>
          </cell>
          <cell r="AW343">
            <v>244107.34048839784</v>
          </cell>
          <cell r="AX343">
            <v>72053.295091669803</v>
          </cell>
        </row>
        <row r="344">
          <cell r="Z344">
            <v>0</v>
          </cell>
          <cell r="AA344">
            <v>0</v>
          </cell>
          <cell r="AB344">
            <v>0</v>
          </cell>
          <cell r="AC344">
            <v>0</v>
          </cell>
          <cell r="AD344">
            <v>0</v>
          </cell>
          <cell r="AE344">
            <v>0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  <cell r="AJ344">
            <v>0</v>
          </cell>
          <cell r="AN344">
            <v>0</v>
          </cell>
          <cell r="AO344">
            <v>0</v>
          </cell>
          <cell r="AP344">
            <v>0</v>
          </cell>
          <cell r="AQ344">
            <v>0</v>
          </cell>
          <cell r="AR344">
            <v>0</v>
          </cell>
          <cell r="AS344">
            <v>0</v>
          </cell>
          <cell r="AT344">
            <v>0</v>
          </cell>
          <cell r="AU344">
            <v>0</v>
          </cell>
          <cell r="AV344">
            <v>0</v>
          </cell>
          <cell r="AW344">
            <v>0</v>
          </cell>
          <cell r="AX344">
            <v>0</v>
          </cell>
        </row>
        <row r="345">
          <cell r="J345">
            <v>0</v>
          </cell>
          <cell r="K345">
            <v>0</v>
          </cell>
          <cell r="L345">
            <v>131138.311169917</v>
          </cell>
          <cell r="M345">
            <v>292893.98635406978</v>
          </cell>
          <cell r="N345">
            <v>292512.60426712799</v>
          </cell>
          <cell r="O345">
            <v>333046.83931086987</v>
          </cell>
          <cell r="P345">
            <v>333046.83931086987</v>
          </cell>
          <cell r="Q345">
            <v>172054.04539672803</v>
          </cell>
          <cell r="R345">
            <v>172435.42748366983</v>
          </cell>
          <cell r="S345">
            <v>172054.04539672803</v>
          </cell>
          <cell r="T345">
            <v>72053.295091669803</v>
          </cell>
          <cell r="Z345">
            <v>0</v>
          </cell>
          <cell r="AA345">
            <v>0</v>
          </cell>
          <cell r="AB345">
            <v>131138.311169917</v>
          </cell>
          <cell r="AC345">
            <v>424032.29752398678</v>
          </cell>
          <cell r="AD345">
            <v>716544.90179111483</v>
          </cell>
          <cell r="AE345">
            <v>1049591.7411019846</v>
          </cell>
          <cell r="AF345">
            <v>1382638.5804128544</v>
          </cell>
          <cell r="AG345">
            <v>1554692.6258095824</v>
          </cell>
          <cell r="AH345">
            <v>1727128.0532932524</v>
          </cell>
          <cell r="AI345">
            <v>1899182.0986899803</v>
          </cell>
          <cell r="AJ345">
            <v>1971235.3937816501</v>
          </cell>
          <cell r="AN345">
            <v>1971235.3937816501</v>
          </cell>
          <cell r="AO345">
            <v>1971235.3937816501</v>
          </cell>
          <cell r="AP345">
            <v>1971235.3937816501</v>
          </cell>
          <cell r="AQ345">
            <v>1840097.0826117329</v>
          </cell>
          <cell r="AR345">
            <v>1547203.0962576631</v>
          </cell>
          <cell r="AS345">
            <v>1254690.4919905355</v>
          </cell>
          <cell r="AT345">
            <v>921643.65267966548</v>
          </cell>
          <cell r="AU345">
            <v>588596.81336879567</v>
          </cell>
          <cell r="AV345">
            <v>416542.7679720677</v>
          </cell>
          <cell r="AW345">
            <v>244107.34048839784</v>
          </cell>
          <cell r="AX345">
            <v>72053.295091669803</v>
          </cell>
        </row>
        <row r="346">
          <cell r="Z346">
            <v>0</v>
          </cell>
          <cell r="AA346">
            <v>0</v>
          </cell>
          <cell r="AB346">
            <v>0</v>
          </cell>
          <cell r="AC346">
            <v>0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  <cell r="AU346">
            <v>0</v>
          </cell>
          <cell r="AV346">
            <v>0</v>
          </cell>
          <cell r="AW346">
            <v>0</v>
          </cell>
          <cell r="AX346">
            <v>0</v>
          </cell>
        </row>
        <row r="347">
          <cell r="J347">
            <v>59878.559652800002</v>
          </cell>
          <cell r="K347">
            <v>80785.544035200001</v>
          </cell>
          <cell r="L347">
            <v>96392.96714719999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Z347">
            <v>112262.75162239998</v>
          </cell>
          <cell r="AA347">
            <v>193048.29565759999</v>
          </cell>
          <cell r="AB347">
            <v>289441.26280479995</v>
          </cell>
          <cell r="AC347">
            <v>289441.26280479995</v>
          </cell>
          <cell r="AD347">
            <v>289441.26280479995</v>
          </cell>
          <cell r="AE347">
            <v>289441.26280479995</v>
          </cell>
          <cell r="AF347">
            <v>289441.26280479995</v>
          </cell>
          <cell r="AG347">
            <v>289441.26280479995</v>
          </cell>
          <cell r="AH347">
            <v>289441.26280479995</v>
          </cell>
          <cell r="AI347">
            <v>289441.26280479995</v>
          </cell>
          <cell r="AJ347">
            <v>289441.26280479995</v>
          </cell>
          <cell r="AN347">
            <v>237057.07083519999</v>
          </cell>
          <cell r="AO347">
            <v>177178.51118239999</v>
          </cell>
          <cell r="AP347">
            <v>96392.96714719999</v>
          </cell>
          <cell r="AQ347">
            <v>0</v>
          </cell>
          <cell r="AR347">
            <v>0</v>
          </cell>
          <cell r="AS347">
            <v>0</v>
          </cell>
          <cell r="AT347">
            <v>0</v>
          </cell>
          <cell r="AU347">
            <v>0</v>
          </cell>
          <cell r="AV347">
            <v>0</v>
          </cell>
          <cell r="AW347">
            <v>0</v>
          </cell>
          <cell r="AX347">
            <v>0</v>
          </cell>
        </row>
        <row r="348"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N348">
            <v>0</v>
          </cell>
          <cell r="AO348">
            <v>0</v>
          </cell>
          <cell r="AP348">
            <v>0</v>
          </cell>
          <cell r="AQ348">
            <v>0</v>
          </cell>
          <cell r="AR348">
            <v>0</v>
          </cell>
          <cell r="AS348">
            <v>0</v>
          </cell>
          <cell r="AT348">
            <v>0</v>
          </cell>
          <cell r="AU348">
            <v>0</v>
          </cell>
          <cell r="AV348">
            <v>0</v>
          </cell>
          <cell r="AW348">
            <v>0</v>
          </cell>
          <cell r="AX348">
            <v>0</v>
          </cell>
        </row>
        <row r="349">
          <cell r="J349">
            <v>50385.500448000006</v>
          </cell>
          <cell r="K349">
            <v>160785.5440352</v>
          </cell>
          <cell r="L349">
            <v>148777.15911679997</v>
          </cell>
          <cell r="M349">
            <v>85000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Z349">
            <v>102769.69241759999</v>
          </cell>
          <cell r="AA349">
            <v>263555.23645279999</v>
          </cell>
          <cell r="AB349">
            <v>412332.39556959993</v>
          </cell>
          <cell r="AC349">
            <v>497332.39556959993</v>
          </cell>
          <cell r="AD349">
            <v>497332.39556959993</v>
          </cell>
          <cell r="AE349">
            <v>497332.39556959993</v>
          </cell>
          <cell r="AF349">
            <v>497332.39556959993</v>
          </cell>
          <cell r="AG349">
            <v>497332.39556959993</v>
          </cell>
          <cell r="AH349">
            <v>497332.39556959993</v>
          </cell>
          <cell r="AI349">
            <v>497332.39556959993</v>
          </cell>
          <cell r="AJ349">
            <v>497332.39556959993</v>
          </cell>
          <cell r="AN349">
            <v>444948.20360000001</v>
          </cell>
          <cell r="AO349">
            <v>394562.70315199997</v>
          </cell>
          <cell r="AP349">
            <v>233777.15911679997</v>
          </cell>
          <cell r="AQ349">
            <v>85000</v>
          </cell>
          <cell r="AR349">
            <v>0</v>
          </cell>
          <cell r="AS349">
            <v>0</v>
          </cell>
          <cell r="AT349">
            <v>0</v>
          </cell>
          <cell r="AU349">
            <v>0</v>
          </cell>
          <cell r="AV349">
            <v>0</v>
          </cell>
          <cell r="AW349">
            <v>0</v>
          </cell>
          <cell r="AX349">
            <v>0</v>
          </cell>
        </row>
        <row r="350">
          <cell r="J350">
            <v>-9493.0592047999962</v>
          </cell>
          <cell r="K350">
            <v>80000</v>
          </cell>
          <cell r="L350">
            <v>52384.19196959999</v>
          </cell>
          <cell r="M350">
            <v>85000</v>
          </cell>
          <cell r="Z350">
            <v>-9493.0592047999962</v>
          </cell>
          <cell r="AA350">
            <v>70506.940795200004</v>
          </cell>
          <cell r="AB350">
            <v>122891.13276479999</v>
          </cell>
          <cell r="AC350">
            <v>207891.13276479999</v>
          </cell>
          <cell r="AD350">
            <v>207891.13276479999</v>
          </cell>
          <cell r="AE350">
            <v>207891.13276479999</v>
          </cell>
          <cell r="AF350">
            <v>207891.13276479999</v>
          </cell>
          <cell r="AG350">
            <v>207891.13276479999</v>
          </cell>
          <cell r="AH350">
            <v>207891.13276479999</v>
          </cell>
          <cell r="AI350">
            <v>207891.13276479999</v>
          </cell>
          <cell r="AJ350">
            <v>207891.13276479999</v>
          </cell>
          <cell r="AN350">
            <v>207891.13276479999</v>
          </cell>
          <cell r="AO350">
            <v>217384.19196959998</v>
          </cell>
          <cell r="AP350">
            <v>137384.19196959998</v>
          </cell>
          <cell r="AQ350">
            <v>85000</v>
          </cell>
          <cell r="AR350">
            <v>0</v>
          </cell>
          <cell r="AS350">
            <v>0</v>
          </cell>
          <cell r="AT350">
            <v>0</v>
          </cell>
          <cell r="AU350">
            <v>0</v>
          </cell>
          <cell r="AV350">
            <v>0</v>
          </cell>
          <cell r="AW350">
            <v>0</v>
          </cell>
          <cell r="AX350">
            <v>0</v>
          </cell>
        </row>
        <row r="351">
          <cell r="J351">
            <v>0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133743.53256980001</v>
          </cell>
          <cell r="T351">
            <v>200615.2988547</v>
          </cell>
          <cell r="Z351">
            <v>0</v>
          </cell>
          <cell r="AA351">
            <v>0</v>
          </cell>
          <cell r="AB351">
            <v>0</v>
          </cell>
          <cell r="AC351">
            <v>0</v>
          </cell>
          <cell r="AD351">
            <v>0</v>
          </cell>
          <cell r="AE351">
            <v>0</v>
          </cell>
          <cell r="AF351">
            <v>0</v>
          </cell>
          <cell r="AG351">
            <v>0</v>
          </cell>
          <cell r="AH351">
            <v>0</v>
          </cell>
          <cell r="AI351">
            <v>133743.53256980001</v>
          </cell>
          <cell r="AJ351">
            <v>334358.83142449998</v>
          </cell>
          <cell r="AN351">
            <v>334358.83142449998</v>
          </cell>
          <cell r="AO351">
            <v>334358.83142449998</v>
          </cell>
          <cell r="AP351">
            <v>334358.83142449998</v>
          </cell>
          <cell r="AQ351">
            <v>334358.83142449998</v>
          </cell>
          <cell r="AR351">
            <v>334358.83142449998</v>
          </cell>
          <cell r="AS351">
            <v>334358.83142449998</v>
          </cell>
          <cell r="AT351">
            <v>334358.83142449998</v>
          </cell>
          <cell r="AU351">
            <v>334358.83142449998</v>
          </cell>
          <cell r="AV351">
            <v>334358.83142449998</v>
          </cell>
          <cell r="AW351">
            <v>334358.83142449998</v>
          </cell>
          <cell r="AX351">
            <v>200615.2988547</v>
          </cell>
        </row>
        <row r="352">
          <cell r="Z352">
            <v>0</v>
          </cell>
          <cell r="AA352">
            <v>0</v>
          </cell>
          <cell r="AB352">
            <v>0</v>
          </cell>
          <cell r="AC352">
            <v>0</v>
          </cell>
          <cell r="AD352">
            <v>0</v>
          </cell>
          <cell r="AE352">
            <v>0</v>
          </cell>
          <cell r="AF352">
            <v>0</v>
          </cell>
          <cell r="AG352">
            <v>0</v>
          </cell>
          <cell r="AH352">
            <v>0</v>
          </cell>
          <cell r="AI352">
            <v>0</v>
          </cell>
          <cell r="AJ352">
            <v>0</v>
          </cell>
          <cell r="AN352">
            <v>0</v>
          </cell>
          <cell r="AO352">
            <v>0</v>
          </cell>
          <cell r="AP352">
            <v>0</v>
          </cell>
          <cell r="AQ352">
            <v>0</v>
          </cell>
          <cell r="AR352">
            <v>0</v>
          </cell>
          <cell r="AS352">
            <v>0</v>
          </cell>
          <cell r="AT352">
            <v>0</v>
          </cell>
          <cell r="AU352">
            <v>0</v>
          </cell>
          <cell r="AV352">
            <v>0</v>
          </cell>
          <cell r="AW352">
            <v>0</v>
          </cell>
          <cell r="AX352">
            <v>0</v>
          </cell>
        </row>
        <row r="353"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  <cell r="Q353">
            <v>0</v>
          </cell>
          <cell r="R353">
            <v>0</v>
          </cell>
          <cell r="S353">
            <v>133743.53256980001</v>
          </cell>
          <cell r="T353">
            <v>200615.2988547</v>
          </cell>
          <cell r="Z353">
            <v>0</v>
          </cell>
          <cell r="AA353">
            <v>0</v>
          </cell>
          <cell r="AB353">
            <v>0</v>
          </cell>
          <cell r="AC353">
            <v>0</v>
          </cell>
          <cell r="AD353">
            <v>0</v>
          </cell>
          <cell r="AE353">
            <v>0</v>
          </cell>
          <cell r="AF353">
            <v>0</v>
          </cell>
          <cell r="AG353">
            <v>0</v>
          </cell>
          <cell r="AH353">
            <v>0</v>
          </cell>
          <cell r="AI353">
            <v>133743.53256980001</v>
          </cell>
          <cell r="AJ353">
            <v>334358.83142449998</v>
          </cell>
          <cell r="AN353">
            <v>334358.83142449998</v>
          </cell>
          <cell r="AO353">
            <v>334358.83142449998</v>
          </cell>
          <cell r="AP353">
            <v>334358.83142449998</v>
          </cell>
          <cell r="AQ353">
            <v>334358.83142449998</v>
          </cell>
          <cell r="AR353">
            <v>334358.83142449998</v>
          </cell>
          <cell r="AS353">
            <v>334358.83142449998</v>
          </cell>
          <cell r="AT353">
            <v>334358.83142449998</v>
          </cell>
          <cell r="AU353">
            <v>334358.83142449998</v>
          </cell>
          <cell r="AV353">
            <v>334358.83142449998</v>
          </cell>
          <cell r="AW353">
            <v>334358.83142449998</v>
          </cell>
          <cell r="AX353">
            <v>200615.2988547</v>
          </cell>
        </row>
        <row r="354">
          <cell r="Z354">
            <v>0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  <cell r="AN354">
            <v>0</v>
          </cell>
          <cell r="AO354">
            <v>0</v>
          </cell>
          <cell r="AP354">
            <v>0</v>
          </cell>
          <cell r="AQ354">
            <v>0</v>
          </cell>
          <cell r="AR354">
            <v>0</v>
          </cell>
          <cell r="AS354">
            <v>0</v>
          </cell>
          <cell r="AT354">
            <v>0</v>
          </cell>
          <cell r="AU354">
            <v>0</v>
          </cell>
          <cell r="AV354">
            <v>0</v>
          </cell>
          <cell r="AW354">
            <v>0</v>
          </cell>
          <cell r="AX354">
            <v>0</v>
          </cell>
        </row>
        <row r="355">
          <cell r="Z355">
            <v>0</v>
          </cell>
          <cell r="AA355">
            <v>0</v>
          </cell>
          <cell r="AB355">
            <v>0</v>
          </cell>
          <cell r="AC355">
            <v>0</v>
          </cell>
          <cell r="AD355">
            <v>0</v>
          </cell>
          <cell r="AE355">
            <v>0</v>
          </cell>
          <cell r="AF355">
            <v>0</v>
          </cell>
          <cell r="AG355">
            <v>0</v>
          </cell>
          <cell r="AH355">
            <v>0</v>
          </cell>
          <cell r="AI355">
            <v>0</v>
          </cell>
          <cell r="AJ355">
            <v>0</v>
          </cell>
          <cell r="AN355">
            <v>0</v>
          </cell>
          <cell r="AO355">
            <v>0</v>
          </cell>
          <cell r="AP355">
            <v>0</v>
          </cell>
          <cell r="AQ355">
            <v>0</v>
          </cell>
          <cell r="AR355">
            <v>0</v>
          </cell>
          <cell r="AS355">
            <v>0</v>
          </cell>
          <cell r="AT355">
            <v>0</v>
          </cell>
          <cell r="AU355">
            <v>0</v>
          </cell>
          <cell r="AV355">
            <v>0</v>
          </cell>
          <cell r="AW355">
            <v>0</v>
          </cell>
          <cell r="AX355">
            <v>0</v>
          </cell>
        </row>
        <row r="356">
          <cell r="Z356">
            <v>0</v>
          </cell>
          <cell r="AA356">
            <v>0</v>
          </cell>
          <cell r="AB356">
            <v>0</v>
          </cell>
          <cell r="AC356">
            <v>0</v>
          </cell>
          <cell r="AD356">
            <v>0</v>
          </cell>
          <cell r="AE356">
            <v>0</v>
          </cell>
          <cell r="AF356">
            <v>0</v>
          </cell>
          <cell r="AG356">
            <v>0</v>
          </cell>
          <cell r="AH356">
            <v>0</v>
          </cell>
          <cell r="AI356">
            <v>0</v>
          </cell>
          <cell r="AJ356">
            <v>0</v>
          </cell>
          <cell r="AN356">
            <v>0</v>
          </cell>
          <cell r="AO356">
            <v>0</v>
          </cell>
          <cell r="AP356">
            <v>0</v>
          </cell>
          <cell r="AQ356">
            <v>0</v>
          </cell>
          <cell r="AR356">
            <v>0</v>
          </cell>
          <cell r="AS356">
            <v>0</v>
          </cell>
          <cell r="AT356">
            <v>0</v>
          </cell>
          <cell r="AU356">
            <v>0</v>
          </cell>
          <cell r="AV356">
            <v>0</v>
          </cell>
          <cell r="AW356">
            <v>0</v>
          </cell>
          <cell r="AX356">
            <v>0</v>
          </cell>
        </row>
        <row r="357">
          <cell r="J357">
            <v>0</v>
          </cell>
          <cell r="K357">
            <v>0</v>
          </cell>
          <cell r="L357">
            <v>0</v>
          </cell>
          <cell r="M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Z357">
            <v>0</v>
          </cell>
          <cell r="AA357">
            <v>0</v>
          </cell>
          <cell r="AB357">
            <v>0</v>
          </cell>
          <cell r="AC357">
            <v>0</v>
          </cell>
          <cell r="AD357">
            <v>0</v>
          </cell>
          <cell r="AE357">
            <v>0</v>
          </cell>
          <cell r="AF357">
            <v>0</v>
          </cell>
          <cell r="AG357">
            <v>0</v>
          </cell>
          <cell r="AH357">
            <v>0</v>
          </cell>
          <cell r="AI357">
            <v>0</v>
          </cell>
          <cell r="AJ357">
            <v>0</v>
          </cell>
          <cell r="AN357">
            <v>0</v>
          </cell>
          <cell r="AO357">
            <v>0</v>
          </cell>
          <cell r="AP357">
            <v>0</v>
          </cell>
          <cell r="AQ357">
            <v>0</v>
          </cell>
          <cell r="AR357">
            <v>0</v>
          </cell>
          <cell r="AS357">
            <v>0</v>
          </cell>
          <cell r="AT357">
            <v>0</v>
          </cell>
          <cell r="AU357">
            <v>0</v>
          </cell>
          <cell r="AV357">
            <v>0</v>
          </cell>
          <cell r="AW357">
            <v>0</v>
          </cell>
          <cell r="AX357">
            <v>0</v>
          </cell>
        </row>
        <row r="358">
          <cell r="Z358">
            <v>0</v>
          </cell>
          <cell r="AA358">
            <v>0</v>
          </cell>
          <cell r="AB358">
            <v>0</v>
          </cell>
          <cell r="AC358">
            <v>0</v>
          </cell>
          <cell r="AD358">
            <v>0</v>
          </cell>
          <cell r="AE358">
            <v>0</v>
          </cell>
          <cell r="AF358">
            <v>0</v>
          </cell>
          <cell r="AG358">
            <v>0</v>
          </cell>
          <cell r="AH358">
            <v>0</v>
          </cell>
          <cell r="AI358">
            <v>0</v>
          </cell>
          <cell r="AJ358">
            <v>0</v>
          </cell>
          <cell r="AN358">
            <v>0</v>
          </cell>
          <cell r="AO358">
            <v>0</v>
          </cell>
          <cell r="AP358">
            <v>0</v>
          </cell>
          <cell r="AQ358">
            <v>0</v>
          </cell>
          <cell r="AR358">
            <v>0</v>
          </cell>
          <cell r="AS358">
            <v>0</v>
          </cell>
          <cell r="AT358">
            <v>0</v>
          </cell>
          <cell r="AU358">
            <v>0</v>
          </cell>
          <cell r="AV358">
            <v>0</v>
          </cell>
          <cell r="AW358">
            <v>0</v>
          </cell>
          <cell r="AX358">
            <v>0</v>
          </cell>
        </row>
        <row r="359">
          <cell r="Z359">
            <v>0</v>
          </cell>
          <cell r="AA359">
            <v>0</v>
          </cell>
          <cell r="AB359">
            <v>0</v>
          </cell>
          <cell r="AC359">
            <v>0</v>
          </cell>
          <cell r="AD359">
            <v>0</v>
          </cell>
          <cell r="AE359">
            <v>0</v>
          </cell>
          <cell r="AF359">
            <v>0</v>
          </cell>
          <cell r="AG359">
            <v>0</v>
          </cell>
          <cell r="AH359">
            <v>0</v>
          </cell>
          <cell r="AI359">
            <v>0</v>
          </cell>
          <cell r="AJ359">
            <v>0</v>
          </cell>
          <cell r="AN359">
            <v>0</v>
          </cell>
          <cell r="AO359">
            <v>0</v>
          </cell>
          <cell r="AP359">
            <v>0</v>
          </cell>
          <cell r="AQ359">
            <v>0</v>
          </cell>
          <cell r="AR359">
            <v>0</v>
          </cell>
          <cell r="AS359">
            <v>0</v>
          </cell>
          <cell r="AT359">
            <v>0</v>
          </cell>
          <cell r="AU359">
            <v>0</v>
          </cell>
          <cell r="AV359">
            <v>0</v>
          </cell>
          <cell r="AW359">
            <v>0</v>
          </cell>
          <cell r="AX359">
            <v>0</v>
          </cell>
        </row>
        <row r="360"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  <cell r="AN360">
            <v>0</v>
          </cell>
          <cell r="AO360">
            <v>0</v>
          </cell>
          <cell r="AP360">
            <v>0</v>
          </cell>
          <cell r="AQ360">
            <v>0</v>
          </cell>
          <cell r="AR360">
            <v>0</v>
          </cell>
          <cell r="AS360">
            <v>0</v>
          </cell>
          <cell r="AT360">
            <v>0</v>
          </cell>
          <cell r="AU360">
            <v>0</v>
          </cell>
          <cell r="AV360">
            <v>0</v>
          </cell>
          <cell r="AW360">
            <v>0</v>
          </cell>
          <cell r="AX360">
            <v>0</v>
          </cell>
        </row>
        <row r="361">
          <cell r="J361">
            <v>0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Z361">
            <v>0</v>
          </cell>
          <cell r="AA361">
            <v>0</v>
          </cell>
          <cell r="AB361">
            <v>0</v>
          </cell>
          <cell r="AC361">
            <v>0</v>
          </cell>
          <cell r="AD361">
            <v>0</v>
          </cell>
          <cell r="AE361">
            <v>0</v>
          </cell>
          <cell r="AF361">
            <v>0</v>
          </cell>
          <cell r="AG361">
            <v>0</v>
          </cell>
          <cell r="AH361">
            <v>0</v>
          </cell>
          <cell r="AI361">
            <v>0</v>
          </cell>
          <cell r="AJ361">
            <v>0</v>
          </cell>
          <cell r="AN361">
            <v>0</v>
          </cell>
          <cell r="AO361">
            <v>0</v>
          </cell>
          <cell r="AP361">
            <v>0</v>
          </cell>
          <cell r="AQ361">
            <v>0</v>
          </cell>
          <cell r="AR361">
            <v>0</v>
          </cell>
          <cell r="AS361">
            <v>0</v>
          </cell>
          <cell r="AT361">
            <v>0</v>
          </cell>
          <cell r="AU361">
            <v>0</v>
          </cell>
          <cell r="AV361">
            <v>0</v>
          </cell>
          <cell r="AW361">
            <v>0</v>
          </cell>
          <cell r="AX361">
            <v>0</v>
          </cell>
        </row>
        <row r="362">
          <cell r="Z362">
            <v>0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I362">
            <v>0</v>
          </cell>
          <cell r="AJ362">
            <v>0</v>
          </cell>
          <cell r="AN362">
            <v>0</v>
          </cell>
          <cell r="AO362">
            <v>0</v>
          </cell>
          <cell r="AP362">
            <v>0</v>
          </cell>
          <cell r="AQ362">
            <v>0</v>
          </cell>
          <cell r="AR362">
            <v>0</v>
          </cell>
          <cell r="AS362">
            <v>0</v>
          </cell>
          <cell r="AT362">
            <v>0</v>
          </cell>
          <cell r="AU362">
            <v>0</v>
          </cell>
          <cell r="AV362">
            <v>0</v>
          </cell>
          <cell r="AW362">
            <v>0</v>
          </cell>
          <cell r="AX362">
            <v>0</v>
          </cell>
        </row>
        <row r="363">
          <cell r="Z363">
            <v>0</v>
          </cell>
          <cell r="AA363">
            <v>0</v>
          </cell>
          <cell r="AB363">
            <v>0</v>
          </cell>
          <cell r="AC363">
            <v>0</v>
          </cell>
          <cell r="AD363">
            <v>0</v>
          </cell>
          <cell r="AE363">
            <v>0</v>
          </cell>
          <cell r="AF363">
            <v>0</v>
          </cell>
          <cell r="AG363">
            <v>0</v>
          </cell>
          <cell r="AH363">
            <v>0</v>
          </cell>
          <cell r="AI363">
            <v>0</v>
          </cell>
          <cell r="AJ363">
            <v>0</v>
          </cell>
          <cell r="AN363">
            <v>0</v>
          </cell>
          <cell r="AO363">
            <v>0</v>
          </cell>
          <cell r="AP363">
            <v>0</v>
          </cell>
          <cell r="AQ363">
            <v>0</v>
          </cell>
          <cell r="AR363">
            <v>0</v>
          </cell>
          <cell r="AS363">
            <v>0</v>
          </cell>
          <cell r="AT363">
            <v>0</v>
          </cell>
          <cell r="AU363">
            <v>0</v>
          </cell>
          <cell r="AV363">
            <v>0</v>
          </cell>
          <cell r="AW363">
            <v>0</v>
          </cell>
          <cell r="AX363">
            <v>0</v>
          </cell>
        </row>
        <row r="364">
          <cell r="Z364">
            <v>0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0</v>
          </cell>
          <cell r="AI364">
            <v>0</v>
          </cell>
          <cell r="AJ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0</v>
          </cell>
          <cell r="AU364">
            <v>0</v>
          </cell>
          <cell r="AV364">
            <v>0</v>
          </cell>
          <cell r="AW364">
            <v>0</v>
          </cell>
          <cell r="AX364">
            <v>0</v>
          </cell>
        </row>
        <row r="365">
          <cell r="J365">
            <v>0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  <cell r="T365">
            <v>0</v>
          </cell>
          <cell r="Z365">
            <v>0</v>
          </cell>
          <cell r="AA365">
            <v>0</v>
          </cell>
          <cell r="AB365">
            <v>0</v>
          </cell>
          <cell r="AC365">
            <v>0</v>
          </cell>
          <cell r="AD365">
            <v>0</v>
          </cell>
          <cell r="AE365">
            <v>0</v>
          </cell>
          <cell r="AF365">
            <v>0</v>
          </cell>
          <cell r="AG365">
            <v>0</v>
          </cell>
          <cell r="AH365">
            <v>0</v>
          </cell>
          <cell r="AI365">
            <v>0</v>
          </cell>
          <cell r="AJ365">
            <v>0</v>
          </cell>
          <cell r="AN365">
            <v>0</v>
          </cell>
          <cell r="AO365">
            <v>0</v>
          </cell>
          <cell r="AP365">
            <v>0</v>
          </cell>
          <cell r="AQ365">
            <v>0</v>
          </cell>
          <cell r="AR365">
            <v>0</v>
          </cell>
          <cell r="AS365">
            <v>0</v>
          </cell>
          <cell r="AT365">
            <v>0</v>
          </cell>
          <cell r="AU365">
            <v>0</v>
          </cell>
          <cell r="AV365">
            <v>0</v>
          </cell>
          <cell r="AW365">
            <v>0</v>
          </cell>
          <cell r="AX365">
            <v>0</v>
          </cell>
        </row>
        <row r="366">
          <cell r="Z366">
            <v>0</v>
          </cell>
          <cell r="AA366">
            <v>0</v>
          </cell>
          <cell r="AB366">
            <v>0</v>
          </cell>
          <cell r="AC366">
            <v>0</v>
          </cell>
          <cell r="AD366">
            <v>0</v>
          </cell>
          <cell r="AE366">
            <v>0</v>
          </cell>
          <cell r="AF366">
            <v>0</v>
          </cell>
          <cell r="AG366">
            <v>0</v>
          </cell>
          <cell r="AH366">
            <v>0</v>
          </cell>
          <cell r="AI366">
            <v>0</v>
          </cell>
          <cell r="AJ366">
            <v>0</v>
          </cell>
          <cell r="AN366">
            <v>0</v>
          </cell>
          <cell r="AO366">
            <v>0</v>
          </cell>
          <cell r="AP366">
            <v>0</v>
          </cell>
          <cell r="AQ366">
            <v>0</v>
          </cell>
          <cell r="AR366">
            <v>0</v>
          </cell>
          <cell r="AS366">
            <v>0</v>
          </cell>
          <cell r="AT366">
            <v>0</v>
          </cell>
          <cell r="AU366">
            <v>0</v>
          </cell>
          <cell r="AV366">
            <v>0</v>
          </cell>
          <cell r="AW366">
            <v>0</v>
          </cell>
          <cell r="AX366">
            <v>0</v>
          </cell>
        </row>
        <row r="367">
          <cell r="Z367">
            <v>0</v>
          </cell>
          <cell r="AA367">
            <v>0</v>
          </cell>
          <cell r="AB367">
            <v>0</v>
          </cell>
          <cell r="AC367">
            <v>0</v>
          </cell>
          <cell r="AD367">
            <v>0</v>
          </cell>
          <cell r="AE367">
            <v>0</v>
          </cell>
          <cell r="AF367">
            <v>0</v>
          </cell>
          <cell r="AG367">
            <v>0</v>
          </cell>
          <cell r="AH367">
            <v>0</v>
          </cell>
          <cell r="AI367">
            <v>0</v>
          </cell>
          <cell r="AJ367">
            <v>0</v>
          </cell>
          <cell r="AN367">
            <v>0</v>
          </cell>
          <cell r="AO367">
            <v>0</v>
          </cell>
          <cell r="AP367">
            <v>0</v>
          </cell>
          <cell r="AQ367">
            <v>0</v>
          </cell>
          <cell r="AR367">
            <v>0</v>
          </cell>
          <cell r="AS367">
            <v>0</v>
          </cell>
          <cell r="AT367">
            <v>0</v>
          </cell>
          <cell r="AU367">
            <v>0</v>
          </cell>
          <cell r="AV367">
            <v>0</v>
          </cell>
          <cell r="AW367">
            <v>0</v>
          </cell>
          <cell r="AX367">
            <v>0</v>
          </cell>
        </row>
        <row r="368">
          <cell r="Z368">
            <v>0</v>
          </cell>
          <cell r="AA368">
            <v>0</v>
          </cell>
          <cell r="AB368">
            <v>0</v>
          </cell>
          <cell r="AC368">
            <v>0</v>
          </cell>
          <cell r="AD368">
            <v>0</v>
          </cell>
          <cell r="AE368">
            <v>0</v>
          </cell>
          <cell r="AF368">
            <v>0</v>
          </cell>
          <cell r="AG368">
            <v>0</v>
          </cell>
          <cell r="AH368">
            <v>0</v>
          </cell>
          <cell r="AI368">
            <v>0</v>
          </cell>
          <cell r="AJ368">
            <v>0</v>
          </cell>
          <cell r="AN368">
            <v>0</v>
          </cell>
          <cell r="AO368">
            <v>0</v>
          </cell>
          <cell r="AP368">
            <v>0</v>
          </cell>
          <cell r="AQ368">
            <v>0</v>
          </cell>
          <cell r="AR368">
            <v>0</v>
          </cell>
          <cell r="AS368">
            <v>0</v>
          </cell>
          <cell r="AT368">
            <v>0</v>
          </cell>
          <cell r="AU368">
            <v>0</v>
          </cell>
          <cell r="AV368">
            <v>0</v>
          </cell>
          <cell r="AW368">
            <v>0</v>
          </cell>
          <cell r="AX368">
            <v>0</v>
          </cell>
        </row>
        <row r="369">
          <cell r="Z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  <cell r="AH369">
            <v>0</v>
          </cell>
          <cell r="AI369">
            <v>0</v>
          </cell>
          <cell r="AJ369">
            <v>0</v>
          </cell>
          <cell r="AN369">
            <v>0</v>
          </cell>
          <cell r="AO369">
            <v>0</v>
          </cell>
          <cell r="AP369">
            <v>0</v>
          </cell>
          <cell r="AQ369">
            <v>0</v>
          </cell>
          <cell r="AR369">
            <v>0</v>
          </cell>
          <cell r="AS369">
            <v>0</v>
          </cell>
          <cell r="AT369">
            <v>0</v>
          </cell>
          <cell r="AU369">
            <v>0</v>
          </cell>
          <cell r="AV369">
            <v>0</v>
          </cell>
          <cell r="AW369">
            <v>0</v>
          </cell>
          <cell r="AX369">
            <v>0</v>
          </cell>
        </row>
        <row r="370">
          <cell r="J370">
            <v>0</v>
          </cell>
          <cell r="K370">
            <v>0</v>
          </cell>
          <cell r="L370">
            <v>0</v>
          </cell>
          <cell r="M370">
            <v>0</v>
          </cell>
          <cell r="N370">
            <v>0</v>
          </cell>
          <cell r="O370">
            <v>0</v>
          </cell>
          <cell r="P370">
            <v>0</v>
          </cell>
          <cell r="Q370">
            <v>0</v>
          </cell>
          <cell r="R370">
            <v>0</v>
          </cell>
          <cell r="S370">
            <v>0</v>
          </cell>
          <cell r="T370">
            <v>0</v>
          </cell>
          <cell r="Z370">
            <v>0</v>
          </cell>
          <cell r="AA370">
            <v>0</v>
          </cell>
          <cell r="AB370">
            <v>0</v>
          </cell>
          <cell r="AC370">
            <v>0</v>
          </cell>
          <cell r="AD370">
            <v>0</v>
          </cell>
          <cell r="AE370">
            <v>0</v>
          </cell>
          <cell r="AF370">
            <v>0</v>
          </cell>
          <cell r="AG370">
            <v>0</v>
          </cell>
          <cell r="AH370">
            <v>0</v>
          </cell>
          <cell r="AI370">
            <v>0</v>
          </cell>
          <cell r="AJ370">
            <v>0</v>
          </cell>
          <cell r="AN370">
            <v>0</v>
          </cell>
          <cell r="AO370">
            <v>0</v>
          </cell>
          <cell r="AP370">
            <v>0</v>
          </cell>
          <cell r="AQ370">
            <v>0</v>
          </cell>
          <cell r="AR370">
            <v>0</v>
          </cell>
          <cell r="AS370">
            <v>0</v>
          </cell>
          <cell r="AT370">
            <v>0</v>
          </cell>
          <cell r="AU370">
            <v>0</v>
          </cell>
          <cell r="AV370">
            <v>0</v>
          </cell>
          <cell r="AW370">
            <v>0</v>
          </cell>
          <cell r="AX370">
            <v>0</v>
          </cell>
        </row>
        <row r="371">
          <cell r="Z371">
            <v>0</v>
          </cell>
          <cell r="AA371">
            <v>0</v>
          </cell>
          <cell r="AB371">
            <v>0</v>
          </cell>
          <cell r="AC371">
            <v>0</v>
          </cell>
          <cell r="AD371">
            <v>0</v>
          </cell>
          <cell r="AE371">
            <v>0</v>
          </cell>
          <cell r="AF371">
            <v>0</v>
          </cell>
          <cell r="AG371">
            <v>0</v>
          </cell>
          <cell r="AH371">
            <v>0</v>
          </cell>
          <cell r="AI371">
            <v>0</v>
          </cell>
          <cell r="AJ371">
            <v>0</v>
          </cell>
          <cell r="AN371">
            <v>0</v>
          </cell>
          <cell r="AO371">
            <v>0</v>
          </cell>
          <cell r="AP371">
            <v>0</v>
          </cell>
          <cell r="AQ371">
            <v>0</v>
          </cell>
          <cell r="AR371">
            <v>0</v>
          </cell>
          <cell r="AS371">
            <v>0</v>
          </cell>
          <cell r="AT371">
            <v>0</v>
          </cell>
          <cell r="AU371">
            <v>0</v>
          </cell>
          <cell r="AV371">
            <v>0</v>
          </cell>
          <cell r="AW371">
            <v>0</v>
          </cell>
          <cell r="AX371">
            <v>0</v>
          </cell>
        </row>
        <row r="372">
          <cell r="Z372">
            <v>0</v>
          </cell>
          <cell r="AA372">
            <v>0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0</v>
          </cell>
          <cell r="AG372">
            <v>0</v>
          </cell>
          <cell r="AH372">
            <v>0</v>
          </cell>
          <cell r="AI372">
            <v>0</v>
          </cell>
          <cell r="AJ372">
            <v>0</v>
          </cell>
          <cell r="AN372">
            <v>0</v>
          </cell>
          <cell r="AO372">
            <v>0</v>
          </cell>
          <cell r="AP372">
            <v>0</v>
          </cell>
          <cell r="AQ372">
            <v>0</v>
          </cell>
          <cell r="AR372">
            <v>0</v>
          </cell>
          <cell r="AS372">
            <v>0</v>
          </cell>
          <cell r="AT372">
            <v>0</v>
          </cell>
          <cell r="AU372">
            <v>0</v>
          </cell>
          <cell r="AV372">
            <v>0</v>
          </cell>
          <cell r="AW372">
            <v>0</v>
          </cell>
          <cell r="AX372">
            <v>0</v>
          </cell>
        </row>
        <row r="373">
          <cell r="Z373">
            <v>0</v>
          </cell>
          <cell r="AA373">
            <v>0</v>
          </cell>
          <cell r="AB373">
            <v>0</v>
          </cell>
          <cell r="AC373">
            <v>0</v>
          </cell>
          <cell r="AD373">
            <v>0</v>
          </cell>
          <cell r="AE373">
            <v>0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  <cell r="AJ373">
            <v>0</v>
          </cell>
          <cell r="AN373">
            <v>0</v>
          </cell>
          <cell r="AO373">
            <v>0</v>
          </cell>
          <cell r="AP373">
            <v>0</v>
          </cell>
          <cell r="AQ373">
            <v>0</v>
          </cell>
          <cell r="AR373">
            <v>0</v>
          </cell>
          <cell r="AS373">
            <v>0</v>
          </cell>
          <cell r="AT373">
            <v>0</v>
          </cell>
          <cell r="AU373">
            <v>0</v>
          </cell>
          <cell r="AV373">
            <v>0</v>
          </cell>
          <cell r="AW373">
            <v>0</v>
          </cell>
          <cell r="AX373">
            <v>0</v>
          </cell>
        </row>
        <row r="374"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0</v>
          </cell>
          <cell r="AD374">
            <v>0</v>
          </cell>
          <cell r="AE374">
            <v>0</v>
          </cell>
          <cell r="AF374">
            <v>0</v>
          </cell>
          <cell r="AG374">
            <v>0</v>
          </cell>
          <cell r="AH374">
            <v>0</v>
          </cell>
          <cell r="AI374">
            <v>0</v>
          </cell>
          <cell r="AJ374">
            <v>0</v>
          </cell>
          <cell r="AN374">
            <v>0</v>
          </cell>
          <cell r="AO374">
            <v>0</v>
          </cell>
          <cell r="AP374">
            <v>0</v>
          </cell>
          <cell r="AQ374">
            <v>0</v>
          </cell>
          <cell r="AR374">
            <v>0</v>
          </cell>
          <cell r="AS374">
            <v>0</v>
          </cell>
          <cell r="AT374">
            <v>0</v>
          </cell>
          <cell r="AU374">
            <v>0</v>
          </cell>
          <cell r="AV374">
            <v>0</v>
          </cell>
          <cell r="AW374">
            <v>0</v>
          </cell>
          <cell r="AX374">
            <v>0</v>
          </cell>
        </row>
        <row r="375"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0</v>
          </cell>
          <cell r="AG375">
            <v>0</v>
          </cell>
          <cell r="AH375">
            <v>0</v>
          </cell>
          <cell r="AI375">
            <v>0</v>
          </cell>
          <cell r="AJ375">
            <v>0</v>
          </cell>
          <cell r="AN375">
            <v>0</v>
          </cell>
          <cell r="AO375">
            <v>0</v>
          </cell>
          <cell r="AP375">
            <v>0</v>
          </cell>
          <cell r="AQ375">
            <v>0</v>
          </cell>
          <cell r="AR375">
            <v>0</v>
          </cell>
          <cell r="AS375">
            <v>0</v>
          </cell>
          <cell r="AT375">
            <v>0</v>
          </cell>
          <cell r="AU375">
            <v>0</v>
          </cell>
          <cell r="AV375">
            <v>0</v>
          </cell>
          <cell r="AW375">
            <v>0</v>
          </cell>
          <cell r="AX375">
            <v>0</v>
          </cell>
        </row>
        <row r="376">
          <cell r="Z376">
            <v>0</v>
          </cell>
          <cell r="AA376">
            <v>0</v>
          </cell>
          <cell r="AB376">
            <v>0</v>
          </cell>
          <cell r="AC376">
            <v>0</v>
          </cell>
          <cell r="AD376">
            <v>0</v>
          </cell>
          <cell r="AE376">
            <v>0</v>
          </cell>
          <cell r="AF376">
            <v>0</v>
          </cell>
          <cell r="AG376">
            <v>0</v>
          </cell>
          <cell r="AH376">
            <v>0</v>
          </cell>
          <cell r="AI376">
            <v>0</v>
          </cell>
          <cell r="AJ376">
            <v>0</v>
          </cell>
          <cell r="AN376">
            <v>0</v>
          </cell>
          <cell r="AO376">
            <v>0</v>
          </cell>
          <cell r="AP376">
            <v>0</v>
          </cell>
          <cell r="AQ376">
            <v>0</v>
          </cell>
          <cell r="AR376">
            <v>0</v>
          </cell>
          <cell r="AS376">
            <v>0</v>
          </cell>
          <cell r="AT376">
            <v>0</v>
          </cell>
          <cell r="AU376">
            <v>0</v>
          </cell>
          <cell r="AV376">
            <v>0</v>
          </cell>
          <cell r="AW376">
            <v>0</v>
          </cell>
          <cell r="AX376">
            <v>0</v>
          </cell>
        </row>
        <row r="377"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0</v>
          </cell>
          <cell r="AG377">
            <v>0</v>
          </cell>
          <cell r="AH377">
            <v>0</v>
          </cell>
          <cell r="AI377">
            <v>0</v>
          </cell>
          <cell r="AJ377">
            <v>0</v>
          </cell>
          <cell r="AN377">
            <v>0</v>
          </cell>
          <cell r="AO377">
            <v>0</v>
          </cell>
          <cell r="AP377">
            <v>0</v>
          </cell>
          <cell r="AQ377">
            <v>0</v>
          </cell>
          <cell r="AR377">
            <v>0</v>
          </cell>
          <cell r="AS377">
            <v>0</v>
          </cell>
          <cell r="AT377">
            <v>0</v>
          </cell>
          <cell r="AU377">
            <v>0</v>
          </cell>
          <cell r="AV377">
            <v>0</v>
          </cell>
          <cell r="AW377">
            <v>0</v>
          </cell>
          <cell r="AX377">
            <v>0</v>
          </cell>
        </row>
        <row r="378">
          <cell r="J378">
            <v>0</v>
          </cell>
          <cell r="K378">
            <v>0</v>
          </cell>
          <cell r="L378">
            <v>0</v>
          </cell>
          <cell r="M378">
            <v>0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  <cell r="T378">
            <v>0</v>
          </cell>
          <cell r="Z378">
            <v>0</v>
          </cell>
          <cell r="AA378">
            <v>0</v>
          </cell>
          <cell r="AB378">
            <v>0</v>
          </cell>
          <cell r="AC378">
            <v>0</v>
          </cell>
          <cell r="AD378">
            <v>0</v>
          </cell>
          <cell r="AE378">
            <v>0</v>
          </cell>
          <cell r="AF378">
            <v>0</v>
          </cell>
          <cell r="AG378">
            <v>0</v>
          </cell>
          <cell r="AH378">
            <v>0</v>
          </cell>
          <cell r="AI378">
            <v>0</v>
          </cell>
          <cell r="AJ378">
            <v>0</v>
          </cell>
          <cell r="AN378">
            <v>0</v>
          </cell>
          <cell r="AO378">
            <v>0</v>
          </cell>
          <cell r="AP378">
            <v>0</v>
          </cell>
          <cell r="AQ378">
            <v>0</v>
          </cell>
          <cell r="AR378">
            <v>0</v>
          </cell>
          <cell r="AS378">
            <v>0</v>
          </cell>
          <cell r="AT378">
            <v>0</v>
          </cell>
          <cell r="AU378">
            <v>0</v>
          </cell>
          <cell r="AV378">
            <v>0</v>
          </cell>
          <cell r="AW378">
            <v>0</v>
          </cell>
          <cell r="AX378">
            <v>0</v>
          </cell>
        </row>
        <row r="379">
          <cell r="Z379">
            <v>0</v>
          </cell>
          <cell r="AA379">
            <v>0</v>
          </cell>
          <cell r="AB379">
            <v>0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  <cell r="AH379">
            <v>0</v>
          </cell>
          <cell r="AI379">
            <v>0</v>
          </cell>
          <cell r="AJ379">
            <v>0</v>
          </cell>
          <cell r="AN379">
            <v>0</v>
          </cell>
          <cell r="AO379">
            <v>0</v>
          </cell>
          <cell r="AP379">
            <v>0</v>
          </cell>
          <cell r="AQ379">
            <v>0</v>
          </cell>
          <cell r="AR379">
            <v>0</v>
          </cell>
          <cell r="AS379">
            <v>0</v>
          </cell>
          <cell r="AT379">
            <v>0</v>
          </cell>
          <cell r="AU379">
            <v>0</v>
          </cell>
          <cell r="AV379">
            <v>0</v>
          </cell>
          <cell r="AW379">
            <v>0</v>
          </cell>
          <cell r="AX379">
            <v>0</v>
          </cell>
        </row>
        <row r="380"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0</v>
          </cell>
          <cell r="AG380">
            <v>0</v>
          </cell>
          <cell r="AH380">
            <v>0</v>
          </cell>
          <cell r="AI380">
            <v>0</v>
          </cell>
          <cell r="AJ380">
            <v>0</v>
          </cell>
          <cell r="AN380">
            <v>0</v>
          </cell>
          <cell r="AO380">
            <v>0</v>
          </cell>
          <cell r="AP380">
            <v>0</v>
          </cell>
          <cell r="AQ380">
            <v>0</v>
          </cell>
          <cell r="AR380">
            <v>0</v>
          </cell>
          <cell r="AS380">
            <v>0</v>
          </cell>
          <cell r="AT380">
            <v>0</v>
          </cell>
          <cell r="AU380">
            <v>0</v>
          </cell>
          <cell r="AV380">
            <v>0</v>
          </cell>
          <cell r="AW380">
            <v>0</v>
          </cell>
          <cell r="AX380">
            <v>0</v>
          </cell>
        </row>
        <row r="381"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0</v>
          </cell>
          <cell r="AE381">
            <v>0</v>
          </cell>
          <cell r="AF381">
            <v>0</v>
          </cell>
          <cell r="AG381">
            <v>0</v>
          </cell>
          <cell r="AH381">
            <v>0</v>
          </cell>
          <cell r="AI381">
            <v>0</v>
          </cell>
          <cell r="AJ381">
            <v>0</v>
          </cell>
          <cell r="AN381">
            <v>0</v>
          </cell>
          <cell r="AO381">
            <v>0</v>
          </cell>
          <cell r="AP381">
            <v>0</v>
          </cell>
          <cell r="AQ381">
            <v>0</v>
          </cell>
          <cell r="AR381">
            <v>0</v>
          </cell>
          <cell r="AS381">
            <v>0</v>
          </cell>
          <cell r="AT381">
            <v>0</v>
          </cell>
          <cell r="AU381">
            <v>0</v>
          </cell>
          <cell r="AV381">
            <v>0</v>
          </cell>
          <cell r="AW381">
            <v>0</v>
          </cell>
          <cell r="AX381">
            <v>0</v>
          </cell>
        </row>
        <row r="382"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  <cell r="AJ382">
            <v>0</v>
          </cell>
          <cell r="AN382">
            <v>0</v>
          </cell>
          <cell r="AO382">
            <v>0</v>
          </cell>
          <cell r="AP382">
            <v>0</v>
          </cell>
          <cell r="AQ382">
            <v>0</v>
          </cell>
          <cell r="AR382">
            <v>0</v>
          </cell>
          <cell r="AS382">
            <v>0</v>
          </cell>
          <cell r="AT382">
            <v>0</v>
          </cell>
          <cell r="AU382">
            <v>0</v>
          </cell>
          <cell r="AV382">
            <v>0</v>
          </cell>
          <cell r="AW382">
            <v>0</v>
          </cell>
          <cell r="AX382">
            <v>0</v>
          </cell>
        </row>
        <row r="383"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I383">
            <v>0</v>
          </cell>
          <cell r="AJ383">
            <v>0</v>
          </cell>
          <cell r="AN383">
            <v>0</v>
          </cell>
          <cell r="AO383">
            <v>0</v>
          </cell>
          <cell r="AP383">
            <v>0</v>
          </cell>
          <cell r="AQ383">
            <v>0</v>
          </cell>
          <cell r="AR383">
            <v>0</v>
          </cell>
          <cell r="AS383">
            <v>0</v>
          </cell>
          <cell r="AT383">
            <v>0</v>
          </cell>
          <cell r="AU383">
            <v>0</v>
          </cell>
          <cell r="AV383">
            <v>0</v>
          </cell>
          <cell r="AW383">
            <v>0</v>
          </cell>
          <cell r="AX383">
            <v>0</v>
          </cell>
        </row>
        <row r="384"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0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  <cell r="AJ384">
            <v>0</v>
          </cell>
          <cell r="AN384">
            <v>0</v>
          </cell>
          <cell r="AO384">
            <v>0</v>
          </cell>
          <cell r="AP384">
            <v>0</v>
          </cell>
          <cell r="AQ384">
            <v>0</v>
          </cell>
          <cell r="AR384">
            <v>0</v>
          </cell>
          <cell r="AS384">
            <v>0</v>
          </cell>
          <cell r="AT384">
            <v>0</v>
          </cell>
          <cell r="AU384">
            <v>0</v>
          </cell>
          <cell r="AV384">
            <v>0</v>
          </cell>
          <cell r="AW384">
            <v>0</v>
          </cell>
          <cell r="AX384">
            <v>0</v>
          </cell>
        </row>
        <row r="385">
          <cell r="Z385">
            <v>0</v>
          </cell>
          <cell r="AA385">
            <v>0</v>
          </cell>
          <cell r="AB385">
            <v>0</v>
          </cell>
          <cell r="AC385">
            <v>0</v>
          </cell>
          <cell r="AD385">
            <v>0</v>
          </cell>
          <cell r="AE385">
            <v>0</v>
          </cell>
          <cell r="AF385">
            <v>0</v>
          </cell>
          <cell r="AG385">
            <v>0</v>
          </cell>
          <cell r="AH385">
            <v>0</v>
          </cell>
          <cell r="AI385">
            <v>0</v>
          </cell>
          <cell r="AJ385">
            <v>0</v>
          </cell>
          <cell r="AN385">
            <v>0</v>
          </cell>
          <cell r="AO385">
            <v>0</v>
          </cell>
          <cell r="AP385">
            <v>0</v>
          </cell>
          <cell r="AQ385">
            <v>0</v>
          </cell>
          <cell r="AR385">
            <v>0</v>
          </cell>
          <cell r="AS385">
            <v>0</v>
          </cell>
          <cell r="AT385">
            <v>0</v>
          </cell>
          <cell r="AU385">
            <v>0</v>
          </cell>
          <cell r="AV385">
            <v>0</v>
          </cell>
          <cell r="AW385">
            <v>0</v>
          </cell>
          <cell r="AX385">
            <v>0</v>
          </cell>
        </row>
        <row r="386"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0</v>
          </cell>
          <cell r="AH386">
            <v>0</v>
          </cell>
          <cell r="AI386">
            <v>0</v>
          </cell>
          <cell r="AJ386">
            <v>0</v>
          </cell>
          <cell r="AN386">
            <v>0</v>
          </cell>
          <cell r="AO386">
            <v>0</v>
          </cell>
          <cell r="AP386">
            <v>0</v>
          </cell>
          <cell r="AQ386">
            <v>0</v>
          </cell>
          <cell r="AR386">
            <v>0</v>
          </cell>
          <cell r="AS386">
            <v>0</v>
          </cell>
          <cell r="AT386">
            <v>0</v>
          </cell>
          <cell r="AU386">
            <v>0</v>
          </cell>
          <cell r="AV386">
            <v>0</v>
          </cell>
          <cell r="AW386">
            <v>0</v>
          </cell>
          <cell r="AX386">
            <v>0</v>
          </cell>
        </row>
        <row r="387"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0</v>
          </cell>
          <cell r="AG387">
            <v>0</v>
          </cell>
          <cell r="AH387">
            <v>0</v>
          </cell>
          <cell r="AI387">
            <v>0</v>
          </cell>
          <cell r="AJ387">
            <v>0</v>
          </cell>
          <cell r="AN387">
            <v>0</v>
          </cell>
          <cell r="AO387">
            <v>0</v>
          </cell>
          <cell r="AP387">
            <v>0</v>
          </cell>
          <cell r="AQ387">
            <v>0</v>
          </cell>
          <cell r="AR387">
            <v>0</v>
          </cell>
          <cell r="AS387">
            <v>0</v>
          </cell>
          <cell r="AT387">
            <v>0</v>
          </cell>
          <cell r="AU387">
            <v>0</v>
          </cell>
          <cell r="AV387">
            <v>0</v>
          </cell>
          <cell r="AW387">
            <v>0</v>
          </cell>
          <cell r="AX387">
            <v>0</v>
          </cell>
        </row>
        <row r="388"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0</v>
          </cell>
          <cell r="AH388">
            <v>0</v>
          </cell>
          <cell r="AI388">
            <v>0</v>
          </cell>
          <cell r="AJ388">
            <v>0</v>
          </cell>
          <cell r="AN388">
            <v>0</v>
          </cell>
          <cell r="AO388">
            <v>0</v>
          </cell>
          <cell r="AP388">
            <v>0</v>
          </cell>
          <cell r="AQ388">
            <v>0</v>
          </cell>
          <cell r="AR388">
            <v>0</v>
          </cell>
          <cell r="AS388">
            <v>0</v>
          </cell>
          <cell r="AT388">
            <v>0</v>
          </cell>
          <cell r="AU388">
            <v>0</v>
          </cell>
          <cell r="AV388">
            <v>0</v>
          </cell>
          <cell r="AW388">
            <v>0</v>
          </cell>
          <cell r="AX388">
            <v>0</v>
          </cell>
        </row>
        <row r="389">
          <cell r="Z389">
            <v>0</v>
          </cell>
          <cell r="AA389">
            <v>0</v>
          </cell>
          <cell r="AB389">
            <v>0</v>
          </cell>
          <cell r="AC389">
            <v>0</v>
          </cell>
          <cell r="AD389">
            <v>0</v>
          </cell>
          <cell r="AE389">
            <v>0</v>
          </cell>
          <cell r="AF389">
            <v>0</v>
          </cell>
          <cell r="AG389">
            <v>0</v>
          </cell>
          <cell r="AH389">
            <v>0</v>
          </cell>
          <cell r="AI389">
            <v>0</v>
          </cell>
          <cell r="AJ389">
            <v>0</v>
          </cell>
          <cell r="AN389">
            <v>0</v>
          </cell>
          <cell r="AO389">
            <v>0</v>
          </cell>
          <cell r="AP389">
            <v>0</v>
          </cell>
          <cell r="AQ389">
            <v>0</v>
          </cell>
          <cell r="AR389">
            <v>0</v>
          </cell>
          <cell r="AS389">
            <v>0</v>
          </cell>
          <cell r="AT389">
            <v>0</v>
          </cell>
          <cell r="AU389">
            <v>0</v>
          </cell>
          <cell r="AV389">
            <v>0</v>
          </cell>
          <cell r="AW389">
            <v>0</v>
          </cell>
          <cell r="AX389">
            <v>0</v>
          </cell>
        </row>
        <row r="390">
          <cell r="Z390">
            <v>0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E390">
            <v>0</v>
          </cell>
          <cell r="AF390">
            <v>0</v>
          </cell>
          <cell r="AG390">
            <v>0</v>
          </cell>
          <cell r="AH390">
            <v>0</v>
          </cell>
          <cell r="AI390">
            <v>0</v>
          </cell>
          <cell r="AJ390">
            <v>0</v>
          </cell>
          <cell r="AN390">
            <v>0</v>
          </cell>
          <cell r="AO390">
            <v>0</v>
          </cell>
          <cell r="AP390">
            <v>0</v>
          </cell>
          <cell r="AQ390">
            <v>0</v>
          </cell>
          <cell r="AR390">
            <v>0</v>
          </cell>
          <cell r="AS390">
            <v>0</v>
          </cell>
          <cell r="AT390">
            <v>0</v>
          </cell>
          <cell r="AU390">
            <v>0</v>
          </cell>
          <cell r="AV390">
            <v>0</v>
          </cell>
          <cell r="AW390">
            <v>0</v>
          </cell>
          <cell r="AX390">
            <v>0</v>
          </cell>
        </row>
        <row r="391">
          <cell r="Z391">
            <v>0</v>
          </cell>
          <cell r="AA391">
            <v>0</v>
          </cell>
          <cell r="AB391">
            <v>0</v>
          </cell>
          <cell r="AC391">
            <v>0</v>
          </cell>
          <cell r="AD391">
            <v>0</v>
          </cell>
          <cell r="AE391">
            <v>0</v>
          </cell>
          <cell r="AF391">
            <v>0</v>
          </cell>
          <cell r="AG391">
            <v>0</v>
          </cell>
          <cell r="AH391">
            <v>0</v>
          </cell>
          <cell r="AI391">
            <v>0</v>
          </cell>
          <cell r="AJ391">
            <v>0</v>
          </cell>
          <cell r="AN391">
            <v>0</v>
          </cell>
          <cell r="AO391">
            <v>0</v>
          </cell>
          <cell r="AP391">
            <v>0</v>
          </cell>
          <cell r="AQ391">
            <v>0</v>
          </cell>
          <cell r="AR391">
            <v>0</v>
          </cell>
          <cell r="AS391">
            <v>0</v>
          </cell>
          <cell r="AT391">
            <v>0</v>
          </cell>
          <cell r="AU391">
            <v>0</v>
          </cell>
          <cell r="AV391">
            <v>0</v>
          </cell>
          <cell r="AW391">
            <v>0</v>
          </cell>
          <cell r="AX391">
            <v>0</v>
          </cell>
        </row>
        <row r="392"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R392">
            <v>0</v>
          </cell>
          <cell r="S392">
            <v>0</v>
          </cell>
          <cell r="T392">
            <v>0</v>
          </cell>
          <cell r="Z392">
            <v>0</v>
          </cell>
          <cell r="AA392">
            <v>0</v>
          </cell>
          <cell r="AB392">
            <v>0</v>
          </cell>
          <cell r="AC392">
            <v>0</v>
          </cell>
          <cell r="AD392">
            <v>0</v>
          </cell>
          <cell r="AE392">
            <v>0</v>
          </cell>
          <cell r="AF392">
            <v>0</v>
          </cell>
          <cell r="AG392">
            <v>0</v>
          </cell>
          <cell r="AH392">
            <v>0</v>
          </cell>
          <cell r="AI392">
            <v>0</v>
          </cell>
          <cell r="AJ392">
            <v>0</v>
          </cell>
          <cell r="AN392">
            <v>0</v>
          </cell>
          <cell r="AO392">
            <v>0</v>
          </cell>
          <cell r="AP392">
            <v>0</v>
          </cell>
          <cell r="AQ392">
            <v>0</v>
          </cell>
          <cell r="AR392">
            <v>0</v>
          </cell>
          <cell r="AS392">
            <v>0</v>
          </cell>
          <cell r="AT392">
            <v>0</v>
          </cell>
          <cell r="AU392">
            <v>0</v>
          </cell>
          <cell r="AV392">
            <v>0</v>
          </cell>
          <cell r="AW392">
            <v>0</v>
          </cell>
          <cell r="AX392">
            <v>0</v>
          </cell>
        </row>
        <row r="393">
          <cell r="Z393">
            <v>0</v>
          </cell>
          <cell r="AA393">
            <v>0</v>
          </cell>
          <cell r="AB393">
            <v>0</v>
          </cell>
          <cell r="AC393">
            <v>0</v>
          </cell>
          <cell r="AD393">
            <v>0</v>
          </cell>
          <cell r="AE393">
            <v>0</v>
          </cell>
          <cell r="AF393">
            <v>0</v>
          </cell>
          <cell r="AG393">
            <v>0</v>
          </cell>
          <cell r="AH393">
            <v>0</v>
          </cell>
          <cell r="AI393">
            <v>0</v>
          </cell>
          <cell r="AJ393">
            <v>0</v>
          </cell>
          <cell r="AN393">
            <v>0</v>
          </cell>
          <cell r="AO393">
            <v>0</v>
          </cell>
          <cell r="AP393">
            <v>0</v>
          </cell>
          <cell r="AQ393">
            <v>0</v>
          </cell>
          <cell r="AR393">
            <v>0</v>
          </cell>
          <cell r="AS393">
            <v>0</v>
          </cell>
          <cell r="AT393">
            <v>0</v>
          </cell>
          <cell r="AU393">
            <v>0</v>
          </cell>
          <cell r="AV393">
            <v>0</v>
          </cell>
          <cell r="AW393">
            <v>0</v>
          </cell>
          <cell r="AX393">
            <v>0</v>
          </cell>
        </row>
        <row r="394"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4704</v>
          </cell>
          <cell r="R394">
            <v>7056</v>
          </cell>
          <cell r="S394">
            <v>7056</v>
          </cell>
          <cell r="T394">
            <v>4704</v>
          </cell>
          <cell r="Z394">
            <v>0</v>
          </cell>
          <cell r="AA394">
            <v>0</v>
          </cell>
          <cell r="AB394">
            <v>0</v>
          </cell>
          <cell r="AC394">
            <v>0</v>
          </cell>
          <cell r="AD394">
            <v>0</v>
          </cell>
          <cell r="AE394">
            <v>0</v>
          </cell>
          <cell r="AF394">
            <v>0</v>
          </cell>
          <cell r="AG394">
            <v>4704</v>
          </cell>
          <cell r="AH394">
            <v>11760</v>
          </cell>
          <cell r="AI394">
            <v>18816</v>
          </cell>
          <cell r="AJ394">
            <v>23520</v>
          </cell>
          <cell r="AN394">
            <v>23520</v>
          </cell>
          <cell r="AO394">
            <v>23520</v>
          </cell>
          <cell r="AP394">
            <v>23520</v>
          </cell>
          <cell r="AQ394">
            <v>23520</v>
          </cell>
          <cell r="AR394">
            <v>23520</v>
          </cell>
          <cell r="AS394">
            <v>23520</v>
          </cell>
          <cell r="AT394">
            <v>23520</v>
          </cell>
          <cell r="AU394">
            <v>23520</v>
          </cell>
          <cell r="AV394">
            <v>18816</v>
          </cell>
          <cell r="AW394">
            <v>11760</v>
          </cell>
          <cell r="AX394">
            <v>4704</v>
          </cell>
        </row>
        <row r="395">
          <cell r="Z395">
            <v>0</v>
          </cell>
          <cell r="AA395">
            <v>0</v>
          </cell>
          <cell r="AB395">
            <v>0</v>
          </cell>
          <cell r="AC395">
            <v>0</v>
          </cell>
          <cell r="AD395">
            <v>0</v>
          </cell>
          <cell r="AE395">
            <v>0</v>
          </cell>
          <cell r="AF395">
            <v>0</v>
          </cell>
          <cell r="AG395">
            <v>0</v>
          </cell>
          <cell r="AH395">
            <v>0</v>
          </cell>
          <cell r="AI395">
            <v>0</v>
          </cell>
          <cell r="AJ395">
            <v>0</v>
          </cell>
          <cell r="AN395">
            <v>0</v>
          </cell>
          <cell r="AO395">
            <v>0</v>
          </cell>
          <cell r="AP395">
            <v>0</v>
          </cell>
          <cell r="AQ395">
            <v>0</v>
          </cell>
          <cell r="AR395">
            <v>0</v>
          </cell>
          <cell r="AS395">
            <v>0</v>
          </cell>
          <cell r="AT395">
            <v>0</v>
          </cell>
          <cell r="AU395">
            <v>0</v>
          </cell>
          <cell r="AV395">
            <v>0</v>
          </cell>
          <cell r="AW395">
            <v>0</v>
          </cell>
          <cell r="AX395">
            <v>0</v>
          </cell>
        </row>
        <row r="396">
          <cell r="J396">
            <v>6160.2688000000053</v>
          </cell>
          <cell r="K396">
            <v>0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4704</v>
          </cell>
          <cell r="R396">
            <v>7056</v>
          </cell>
          <cell r="S396">
            <v>7056</v>
          </cell>
          <cell r="T396">
            <v>4704</v>
          </cell>
          <cell r="Z396">
            <v>6160.2688000000053</v>
          </cell>
          <cell r="AA396">
            <v>6160.2688000000053</v>
          </cell>
          <cell r="AB396">
            <v>6160.2688000000053</v>
          </cell>
          <cell r="AC396">
            <v>6160.2688000000053</v>
          </cell>
          <cell r="AD396">
            <v>6160.2688000000053</v>
          </cell>
          <cell r="AE396">
            <v>6160.2688000000053</v>
          </cell>
          <cell r="AF396">
            <v>6160.2688000000053</v>
          </cell>
          <cell r="AG396">
            <v>10864.268800000005</v>
          </cell>
          <cell r="AH396">
            <v>17920.268800000005</v>
          </cell>
          <cell r="AI396">
            <v>24976.268800000005</v>
          </cell>
          <cell r="AJ396">
            <v>29680.268800000005</v>
          </cell>
          <cell r="AN396">
            <v>29680.268800000005</v>
          </cell>
          <cell r="AO396">
            <v>23520</v>
          </cell>
          <cell r="AP396">
            <v>23520</v>
          </cell>
          <cell r="AQ396">
            <v>23520</v>
          </cell>
          <cell r="AR396">
            <v>23520</v>
          </cell>
          <cell r="AS396">
            <v>23520</v>
          </cell>
          <cell r="AT396">
            <v>23520</v>
          </cell>
          <cell r="AU396">
            <v>23520</v>
          </cell>
          <cell r="AV396">
            <v>18816</v>
          </cell>
          <cell r="AW396">
            <v>11760</v>
          </cell>
          <cell r="AX396">
            <v>4704</v>
          </cell>
        </row>
        <row r="397">
          <cell r="J397">
            <v>6160.2688000000053</v>
          </cell>
          <cell r="Z397">
            <v>6160.2688000000053</v>
          </cell>
          <cell r="AA397">
            <v>6160.2688000000053</v>
          </cell>
          <cell r="AB397">
            <v>6160.2688000000053</v>
          </cell>
          <cell r="AC397">
            <v>6160.2688000000053</v>
          </cell>
          <cell r="AD397">
            <v>6160.2688000000053</v>
          </cell>
          <cell r="AE397">
            <v>6160.2688000000053</v>
          </cell>
          <cell r="AF397">
            <v>6160.2688000000053</v>
          </cell>
          <cell r="AG397">
            <v>6160.2688000000053</v>
          </cell>
          <cell r="AH397">
            <v>6160.2688000000053</v>
          </cell>
          <cell r="AI397">
            <v>6160.2688000000053</v>
          </cell>
          <cell r="AJ397">
            <v>6160.2688000000053</v>
          </cell>
          <cell r="AN397">
            <v>6160.2688000000053</v>
          </cell>
          <cell r="AO397">
            <v>0</v>
          </cell>
          <cell r="AP397">
            <v>0</v>
          </cell>
          <cell r="AQ397">
            <v>0</v>
          </cell>
          <cell r="AR397">
            <v>0</v>
          </cell>
          <cell r="AS397">
            <v>0</v>
          </cell>
          <cell r="AT397">
            <v>0</v>
          </cell>
          <cell r="AU397">
            <v>0</v>
          </cell>
          <cell r="AV397">
            <v>0</v>
          </cell>
          <cell r="AW397">
            <v>0</v>
          </cell>
          <cell r="AX397">
            <v>0</v>
          </cell>
        </row>
        <row r="398"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63488.124000000003</v>
          </cell>
          <cell r="R398">
            <v>95232.186000000002</v>
          </cell>
          <cell r="S398">
            <v>95232.186000000002</v>
          </cell>
          <cell r="T398">
            <v>89648.392800000001</v>
          </cell>
          <cell r="Z398">
            <v>0</v>
          </cell>
          <cell r="AA398">
            <v>0</v>
          </cell>
          <cell r="AB398">
            <v>0</v>
          </cell>
          <cell r="AC398">
            <v>0</v>
          </cell>
          <cell r="AD398">
            <v>0</v>
          </cell>
          <cell r="AE398">
            <v>0</v>
          </cell>
          <cell r="AF398">
            <v>0</v>
          </cell>
          <cell r="AG398">
            <v>63488.124000000003</v>
          </cell>
          <cell r="AH398">
            <v>158720.31</v>
          </cell>
          <cell r="AI398">
            <v>253952.49599999998</v>
          </cell>
          <cell r="AJ398">
            <v>343600.88879999996</v>
          </cell>
          <cell r="AN398">
            <v>343600.88879999996</v>
          </cell>
          <cell r="AO398">
            <v>343600.88879999996</v>
          </cell>
          <cell r="AP398">
            <v>343600.88879999996</v>
          </cell>
          <cell r="AQ398">
            <v>343600.88879999996</v>
          </cell>
          <cell r="AR398">
            <v>343600.88879999996</v>
          </cell>
          <cell r="AS398">
            <v>343600.88879999996</v>
          </cell>
          <cell r="AT398">
            <v>343600.88879999996</v>
          </cell>
          <cell r="AU398">
            <v>343600.88879999996</v>
          </cell>
          <cell r="AV398">
            <v>280112.7648</v>
          </cell>
          <cell r="AW398">
            <v>184880.57880000002</v>
          </cell>
          <cell r="AX398">
            <v>89648.392800000001</v>
          </cell>
        </row>
        <row r="399">
          <cell r="Z399">
            <v>0</v>
          </cell>
          <cell r="AA399">
            <v>0</v>
          </cell>
          <cell r="AB399">
            <v>0</v>
          </cell>
          <cell r="AC399">
            <v>0</v>
          </cell>
          <cell r="AD399">
            <v>0</v>
          </cell>
          <cell r="AE399">
            <v>0</v>
          </cell>
          <cell r="AF399">
            <v>0</v>
          </cell>
          <cell r="AG399">
            <v>0</v>
          </cell>
          <cell r="AH399">
            <v>0</v>
          </cell>
          <cell r="AI399">
            <v>0</v>
          </cell>
          <cell r="AJ399">
            <v>0</v>
          </cell>
          <cell r="AN399">
            <v>0</v>
          </cell>
          <cell r="AO399">
            <v>0</v>
          </cell>
          <cell r="AP399">
            <v>0</v>
          </cell>
          <cell r="AQ399">
            <v>0</v>
          </cell>
          <cell r="AR399">
            <v>0</v>
          </cell>
          <cell r="AS399">
            <v>0</v>
          </cell>
          <cell r="AT399">
            <v>0</v>
          </cell>
          <cell r="AU399">
            <v>0</v>
          </cell>
          <cell r="AV399">
            <v>0</v>
          </cell>
          <cell r="AW399">
            <v>0</v>
          </cell>
          <cell r="AX399">
            <v>0</v>
          </cell>
        </row>
        <row r="400">
          <cell r="J400">
            <v>0</v>
          </cell>
          <cell r="K400">
            <v>0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63488.124000000003</v>
          </cell>
          <cell r="R400">
            <v>95232.186000000002</v>
          </cell>
          <cell r="S400">
            <v>95232.186000000002</v>
          </cell>
          <cell r="T400">
            <v>89648.392800000001</v>
          </cell>
          <cell r="Z400">
            <v>0</v>
          </cell>
          <cell r="AA400">
            <v>0</v>
          </cell>
          <cell r="AB400">
            <v>0</v>
          </cell>
          <cell r="AC400">
            <v>0</v>
          </cell>
          <cell r="AD400">
            <v>0</v>
          </cell>
          <cell r="AE400">
            <v>0</v>
          </cell>
          <cell r="AF400">
            <v>0</v>
          </cell>
          <cell r="AG400">
            <v>63488.124000000003</v>
          </cell>
          <cell r="AH400">
            <v>158720.31</v>
          </cell>
          <cell r="AI400">
            <v>253952.49599999998</v>
          </cell>
          <cell r="AJ400">
            <v>343600.88879999996</v>
          </cell>
          <cell r="AN400">
            <v>343600.88879999996</v>
          </cell>
          <cell r="AO400">
            <v>343600.88879999996</v>
          </cell>
          <cell r="AP400">
            <v>343600.88879999996</v>
          </cell>
          <cell r="AQ400">
            <v>343600.88879999996</v>
          </cell>
          <cell r="AR400">
            <v>343600.88879999996</v>
          </cell>
          <cell r="AS400">
            <v>343600.88879999996</v>
          </cell>
          <cell r="AT400">
            <v>343600.88879999996</v>
          </cell>
          <cell r="AU400">
            <v>343600.88879999996</v>
          </cell>
          <cell r="AV400">
            <v>280112.7648</v>
          </cell>
          <cell r="AW400">
            <v>184880.57880000002</v>
          </cell>
          <cell r="AX400">
            <v>89648.392800000001</v>
          </cell>
        </row>
        <row r="401">
          <cell r="Z401">
            <v>0</v>
          </cell>
          <cell r="AA401">
            <v>0</v>
          </cell>
          <cell r="AB401">
            <v>0</v>
          </cell>
          <cell r="AC401">
            <v>0</v>
          </cell>
          <cell r="AD401">
            <v>0</v>
          </cell>
          <cell r="AE401">
            <v>0</v>
          </cell>
          <cell r="AF401">
            <v>0</v>
          </cell>
          <cell r="AG401">
            <v>0</v>
          </cell>
          <cell r="AH401">
            <v>0</v>
          </cell>
          <cell r="AI401">
            <v>0</v>
          </cell>
          <cell r="AJ401">
            <v>0</v>
          </cell>
          <cell r="AN401">
            <v>0</v>
          </cell>
          <cell r="AO401">
            <v>0</v>
          </cell>
          <cell r="AP401">
            <v>0</v>
          </cell>
          <cell r="AQ401">
            <v>0</v>
          </cell>
          <cell r="AR401">
            <v>0</v>
          </cell>
          <cell r="AS401">
            <v>0</v>
          </cell>
          <cell r="AT401">
            <v>0</v>
          </cell>
          <cell r="AU401">
            <v>0</v>
          </cell>
          <cell r="AV401">
            <v>0</v>
          </cell>
          <cell r="AW401">
            <v>0</v>
          </cell>
          <cell r="AX401">
            <v>0</v>
          </cell>
        </row>
        <row r="402"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63488.124000000003</v>
          </cell>
          <cell r="R402">
            <v>95232.186000000002</v>
          </cell>
          <cell r="S402">
            <v>95232.186000000002</v>
          </cell>
          <cell r="T402">
            <v>89648.392800000001</v>
          </cell>
          <cell r="Z402">
            <v>0</v>
          </cell>
          <cell r="AA402">
            <v>0</v>
          </cell>
          <cell r="AB402">
            <v>0</v>
          </cell>
          <cell r="AC402">
            <v>0</v>
          </cell>
          <cell r="AD402">
            <v>0</v>
          </cell>
          <cell r="AE402">
            <v>0</v>
          </cell>
          <cell r="AF402">
            <v>0</v>
          </cell>
          <cell r="AG402">
            <v>63488.124000000003</v>
          </cell>
          <cell r="AH402">
            <v>158720.31</v>
          </cell>
          <cell r="AI402">
            <v>253952.49599999998</v>
          </cell>
          <cell r="AJ402">
            <v>343600.88879999996</v>
          </cell>
          <cell r="AN402">
            <v>343600.88879999996</v>
          </cell>
          <cell r="AO402">
            <v>343600.88879999996</v>
          </cell>
          <cell r="AP402">
            <v>343600.88879999996</v>
          </cell>
          <cell r="AQ402">
            <v>343600.88879999996</v>
          </cell>
          <cell r="AR402">
            <v>343600.88879999996</v>
          </cell>
          <cell r="AS402">
            <v>343600.88879999996</v>
          </cell>
          <cell r="AT402">
            <v>343600.88879999996</v>
          </cell>
          <cell r="AU402">
            <v>343600.88879999996</v>
          </cell>
          <cell r="AV402">
            <v>280112.7648</v>
          </cell>
          <cell r="AW402">
            <v>184880.57880000002</v>
          </cell>
          <cell r="AX402">
            <v>89648.392800000001</v>
          </cell>
        </row>
        <row r="403">
          <cell r="Z403">
            <v>0</v>
          </cell>
          <cell r="AA403">
            <v>0</v>
          </cell>
          <cell r="AB403">
            <v>0</v>
          </cell>
          <cell r="AC403">
            <v>0</v>
          </cell>
          <cell r="AD403">
            <v>0</v>
          </cell>
          <cell r="AE403">
            <v>0</v>
          </cell>
          <cell r="AF403">
            <v>0</v>
          </cell>
          <cell r="AG403">
            <v>0</v>
          </cell>
          <cell r="AH403">
            <v>0</v>
          </cell>
          <cell r="AI403">
            <v>0</v>
          </cell>
          <cell r="AJ403">
            <v>0</v>
          </cell>
          <cell r="AN403">
            <v>0</v>
          </cell>
          <cell r="AO403">
            <v>0</v>
          </cell>
          <cell r="AP403">
            <v>0</v>
          </cell>
          <cell r="AQ403">
            <v>0</v>
          </cell>
          <cell r="AR403">
            <v>0</v>
          </cell>
          <cell r="AS403">
            <v>0</v>
          </cell>
          <cell r="AT403">
            <v>0</v>
          </cell>
          <cell r="AU403">
            <v>0</v>
          </cell>
          <cell r="AV403">
            <v>0</v>
          </cell>
          <cell r="AW403">
            <v>0</v>
          </cell>
          <cell r="AX403">
            <v>0</v>
          </cell>
        </row>
        <row r="404">
          <cell r="J404">
            <v>0</v>
          </cell>
          <cell r="K404">
            <v>0</v>
          </cell>
          <cell r="L404">
            <v>0</v>
          </cell>
          <cell r="M404">
            <v>0</v>
          </cell>
          <cell r="N404">
            <v>0</v>
          </cell>
          <cell r="O404">
            <v>0</v>
          </cell>
          <cell r="P404">
            <v>0</v>
          </cell>
          <cell r="Q404">
            <v>63488.124000000003</v>
          </cell>
          <cell r="R404">
            <v>95232.186000000002</v>
          </cell>
          <cell r="S404">
            <v>95232.186000000002</v>
          </cell>
          <cell r="T404">
            <v>89648.392800000001</v>
          </cell>
          <cell r="Z404">
            <v>0</v>
          </cell>
          <cell r="AA404">
            <v>0</v>
          </cell>
          <cell r="AB404">
            <v>0</v>
          </cell>
          <cell r="AC404">
            <v>0</v>
          </cell>
          <cell r="AD404">
            <v>0</v>
          </cell>
          <cell r="AE404">
            <v>0</v>
          </cell>
          <cell r="AF404">
            <v>0</v>
          </cell>
          <cell r="AG404">
            <v>63488.124000000003</v>
          </cell>
          <cell r="AH404">
            <v>158720.31</v>
          </cell>
          <cell r="AI404">
            <v>253952.49599999998</v>
          </cell>
          <cell r="AJ404">
            <v>343600.88879999996</v>
          </cell>
          <cell r="AN404">
            <v>343600.88879999996</v>
          </cell>
          <cell r="AO404">
            <v>343600.88879999996</v>
          </cell>
          <cell r="AP404">
            <v>343600.88879999996</v>
          </cell>
          <cell r="AQ404">
            <v>343600.88879999996</v>
          </cell>
          <cell r="AR404">
            <v>343600.88879999996</v>
          </cell>
          <cell r="AS404">
            <v>343600.88879999996</v>
          </cell>
          <cell r="AT404">
            <v>343600.88879999996</v>
          </cell>
          <cell r="AU404">
            <v>343600.88879999996</v>
          </cell>
          <cell r="AV404">
            <v>280112.7648</v>
          </cell>
          <cell r="AW404">
            <v>184880.57880000002</v>
          </cell>
          <cell r="AX404">
            <v>89648.392800000001</v>
          </cell>
        </row>
        <row r="405">
          <cell r="Z405">
            <v>0</v>
          </cell>
          <cell r="AA405">
            <v>0</v>
          </cell>
          <cell r="AB405">
            <v>0</v>
          </cell>
          <cell r="AC405">
            <v>0</v>
          </cell>
          <cell r="AD405">
            <v>0</v>
          </cell>
          <cell r="AE405">
            <v>0</v>
          </cell>
          <cell r="AF405">
            <v>0</v>
          </cell>
          <cell r="AG405">
            <v>0</v>
          </cell>
          <cell r="AH405">
            <v>0</v>
          </cell>
          <cell r="AI405">
            <v>0</v>
          </cell>
          <cell r="AJ405">
            <v>0</v>
          </cell>
          <cell r="AN405">
            <v>0</v>
          </cell>
          <cell r="AO405">
            <v>0</v>
          </cell>
          <cell r="AP405">
            <v>0</v>
          </cell>
          <cell r="AQ405">
            <v>0</v>
          </cell>
          <cell r="AR405">
            <v>0</v>
          </cell>
          <cell r="AS405">
            <v>0</v>
          </cell>
          <cell r="AT405">
            <v>0</v>
          </cell>
          <cell r="AU405">
            <v>0</v>
          </cell>
          <cell r="AV405">
            <v>0</v>
          </cell>
          <cell r="AW405">
            <v>0</v>
          </cell>
          <cell r="AX405">
            <v>0</v>
          </cell>
        </row>
        <row r="406">
          <cell r="K406">
            <v>0</v>
          </cell>
          <cell r="L406">
            <v>0</v>
          </cell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  <cell r="T406">
            <v>0</v>
          </cell>
          <cell r="Z406">
            <v>0</v>
          </cell>
          <cell r="AA406">
            <v>0</v>
          </cell>
          <cell r="AB406">
            <v>0</v>
          </cell>
          <cell r="AC406">
            <v>0</v>
          </cell>
          <cell r="AD406">
            <v>0</v>
          </cell>
          <cell r="AE406">
            <v>0</v>
          </cell>
          <cell r="AF406">
            <v>0</v>
          </cell>
          <cell r="AG406">
            <v>0</v>
          </cell>
          <cell r="AH406">
            <v>0</v>
          </cell>
          <cell r="AI406">
            <v>0</v>
          </cell>
          <cell r="AJ406">
            <v>0</v>
          </cell>
          <cell r="AN406">
            <v>0</v>
          </cell>
          <cell r="AO406">
            <v>0</v>
          </cell>
          <cell r="AP406">
            <v>0</v>
          </cell>
          <cell r="AQ406">
            <v>0</v>
          </cell>
          <cell r="AR406">
            <v>0</v>
          </cell>
          <cell r="AS406">
            <v>0</v>
          </cell>
          <cell r="AT406">
            <v>0</v>
          </cell>
          <cell r="AU406">
            <v>0</v>
          </cell>
          <cell r="AV406">
            <v>0</v>
          </cell>
          <cell r="AW406">
            <v>0</v>
          </cell>
          <cell r="AX406">
            <v>0</v>
          </cell>
        </row>
        <row r="407">
          <cell r="J407">
            <v>0</v>
          </cell>
          <cell r="K407">
            <v>0</v>
          </cell>
          <cell r="L407">
            <v>0</v>
          </cell>
          <cell r="M407">
            <v>0</v>
          </cell>
          <cell r="N407">
            <v>0</v>
          </cell>
          <cell r="O407">
            <v>0</v>
          </cell>
          <cell r="P407">
            <v>0</v>
          </cell>
          <cell r="Q407">
            <v>63488.124000000003</v>
          </cell>
          <cell r="R407">
            <v>95232.186000000002</v>
          </cell>
          <cell r="S407">
            <v>95232.186000000002</v>
          </cell>
          <cell r="T407">
            <v>89648.392800000001</v>
          </cell>
          <cell r="Z407">
            <v>0</v>
          </cell>
          <cell r="AA407">
            <v>0</v>
          </cell>
          <cell r="AB407">
            <v>0</v>
          </cell>
          <cell r="AC407">
            <v>0</v>
          </cell>
          <cell r="AD407">
            <v>0</v>
          </cell>
          <cell r="AE407">
            <v>0</v>
          </cell>
          <cell r="AF407">
            <v>0</v>
          </cell>
          <cell r="AG407">
            <v>63488.124000000003</v>
          </cell>
          <cell r="AH407">
            <v>158720.31</v>
          </cell>
          <cell r="AI407">
            <v>253952.49599999998</v>
          </cell>
          <cell r="AJ407">
            <v>343600.88879999996</v>
          </cell>
          <cell r="AN407">
            <v>343600.88879999996</v>
          </cell>
          <cell r="AO407">
            <v>343600.88879999996</v>
          </cell>
          <cell r="AP407">
            <v>343600.88879999996</v>
          </cell>
          <cell r="AQ407">
            <v>343600.88879999996</v>
          </cell>
          <cell r="AR407">
            <v>343600.88879999996</v>
          </cell>
          <cell r="AS407">
            <v>343600.88879999996</v>
          </cell>
          <cell r="AT407">
            <v>343600.88879999996</v>
          </cell>
          <cell r="AU407">
            <v>343600.88879999996</v>
          </cell>
          <cell r="AV407">
            <v>280112.7648</v>
          </cell>
          <cell r="AW407">
            <v>184880.57880000002</v>
          </cell>
          <cell r="AX407">
            <v>89648.392800000001</v>
          </cell>
        </row>
        <row r="408">
          <cell r="Z408">
            <v>0</v>
          </cell>
          <cell r="AA408">
            <v>0</v>
          </cell>
          <cell r="AB408">
            <v>0</v>
          </cell>
          <cell r="AC408">
            <v>0</v>
          </cell>
          <cell r="AD408">
            <v>0</v>
          </cell>
          <cell r="AE408">
            <v>0</v>
          </cell>
          <cell r="AF408">
            <v>0</v>
          </cell>
          <cell r="AG408">
            <v>0</v>
          </cell>
          <cell r="AH408">
            <v>0</v>
          </cell>
          <cell r="AI408">
            <v>0</v>
          </cell>
          <cell r="AJ408">
            <v>0</v>
          </cell>
          <cell r="AN408">
            <v>0</v>
          </cell>
          <cell r="AO408">
            <v>0</v>
          </cell>
          <cell r="AP408">
            <v>0</v>
          </cell>
          <cell r="AQ408">
            <v>0</v>
          </cell>
          <cell r="AR408">
            <v>0</v>
          </cell>
          <cell r="AS408">
            <v>0</v>
          </cell>
          <cell r="AT408">
            <v>0</v>
          </cell>
          <cell r="AU408">
            <v>0</v>
          </cell>
          <cell r="AV408">
            <v>0</v>
          </cell>
          <cell r="AW408">
            <v>0</v>
          </cell>
          <cell r="AX408">
            <v>0</v>
          </cell>
        </row>
        <row r="409"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63488.124000000003</v>
          </cell>
          <cell r="R409">
            <v>95232.186000000002</v>
          </cell>
          <cell r="S409">
            <v>95232.186000000002</v>
          </cell>
          <cell r="T409">
            <v>89648.392800000001</v>
          </cell>
          <cell r="Z409">
            <v>0</v>
          </cell>
          <cell r="AA409">
            <v>0</v>
          </cell>
          <cell r="AB409">
            <v>0</v>
          </cell>
          <cell r="AC409">
            <v>0</v>
          </cell>
          <cell r="AD409">
            <v>0</v>
          </cell>
          <cell r="AE409">
            <v>0</v>
          </cell>
          <cell r="AF409">
            <v>0</v>
          </cell>
          <cell r="AG409">
            <v>63488.124000000003</v>
          </cell>
          <cell r="AH409">
            <v>158720.31</v>
          </cell>
          <cell r="AI409">
            <v>253952.49599999998</v>
          </cell>
          <cell r="AJ409">
            <v>343600.88879999996</v>
          </cell>
          <cell r="AN409">
            <v>343600.88879999996</v>
          </cell>
          <cell r="AO409">
            <v>343600.88879999996</v>
          </cell>
          <cell r="AP409">
            <v>343600.88879999996</v>
          </cell>
          <cell r="AQ409">
            <v>343600.88879999996</v>
          </cell>
          <cell r="AR409">
            <v>343600.88879999996</v>
          </cell>
          <cell r="AS409">
            <v>343600.88879999996</v>
          </cell>
          <cell r="AT409">
            <v>343600.88879999996</v>
          </cell>
          <cell r="AU409">
            <v>343600.88879999996</v>
          </cell>
          <cell r="AV409">
            <v>280112.7648</v>
          </cell>
          <cell r="AW409">
            <v>184880.57880000002</v>
          </cell>
          <cell r="AX409">
            <v>89648.392800000001</v>
          </cell>
        </row>
        <row r="410">
          <cell r="Z410">
            <v>0</v>
          </cell>
          <cell r="AA410">
            <v>0</v>
          </cell>
          <cell r="AB410">
            <v>0</v>
          </cell>
          <cell r="AC410">
            <v>0</v>
          </cell>
          <cell r="AD410">
            <v>0</v>
          </cell>
          <cell r="AE410">
            <v>0</v>
          </cell>
          <cell r="AF410">
            <v>0</v>
          </cell>
          <cell r="AG410">
            <v>0</v>
          </cell>
          <cell r="AH410">
            <v>0</v>
          </cell>
          <cell r="AI410">
            <v>0</v>
          </cell>
          <cell r="AJ410">
            <v>0</v>
          </cell>
          <cell r="AN410">
            <v>0</v>
          </cell>
          <cell r="AO410">
            <v>0</v>
          </cell>
          <cell r="AP410">
            <v>0</v>
          </cell>
          <cell r="AQ410">
            <v>0</v>
          </cell>
          <cell r="AR410">
            <v>0</v>
          </cell>
          <cell r="AS410">
            <v>0</v>
          </cell>
          <cell r="AT410">
            <v>0</v>
          </cell>
          <cell r="AU410">
            <v>0</v>
          </cell>
          <cell r="AV410">
            <v>0</v>
          </cell>
          <cell r="AW410">
            <v>0</v>
          </cell>
          <cell r="AX410">
            <v>0</v>
          </cell>
        </row>
        <row r="411">
          <cell r="J411">
            <v>0</v>
          </cell>
          <cell r="K411">
            <v>0</v>
          </cell>
          <cell r="L411">
            <v>0</v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22573.555199999995</v>
          </cell>
          <cell r="R411">
            <v>33860.332799999996</v>
          </cell>
          <cell r="S411">
            <v>33860.332799999996</v>
          </cell>
          <cell r="T411">
            <v>22573.555199999995</v>
          </cell>
          <cell r="Z411">
            <v>0</v>
          </cell>
          <cell r="AA411">
            <v>0</v>
          </cell>
          <cell r="AB411">
            <v>0</v>
          </cell>
          <cell r="AC411">
            <v>0</v>
          </cell>
          <cell r="AD411">
            <v>0</v>
          </cell>
          <cell r="AE411">
            <v>0</v>
          </cell>
          <cell r="AF411">
            <v>0</v>
          </cell>
          <cell r="AG411">
            <v>22573.555199999995</v>
          </cell>
          <cell r="AH411">
            <v>56433.887999999992</v>
          </cell>
          <cell r="AI411">
            <v>90294.220799999981</v>
          </cell>
          <cell r="AJ411">
            <v>112867.77599999998</v>
          </cell>
          <cell r="AN411">
            <v>112867.77599999998</v>
          </cell>
          <cell r="AO411">
            <v>112867.77599999998</v>
          </cell>
          <cell r="AP411">
            <v>112867.77599999998</v>
          </cell>
          <cell r="AQ411">
            <v>112867.77599999998</v>
          </cell>
          <cell r="AR411">
            <v>112867.77599999998</v>
          </cell>
          <cell r="AS411">
            <v>112867.77599999998</v>
          </cell>
          <cell r="AT411">
            <v>112867.77599999998</v>
          </cell>
          <cell r="AU411">
            <v>112867.77599999998</v>
          </cell>
          <cell r="AV411">
            <v>90294.220799999981</v>
          </cell>
          <cell r="AW411">
            <v>56433.887999999992</v>
          </cell>
          <cell r="AX411">
            <v>22573.555199999995</v>
          </cell>
        </row>
        <row r="412">
          <cell r="Z412">
            <v>0</v>
          </cell>
          <cell r="AA412">
            <v>0</v>
          </cell>
          <cell r="AB412">
            <v>0</v>
          </cell>
          <cell r="AC412">
            <v>0</v>
          </cell>
          <cell r="AD412">
            <v>0</v>
          </cell>
          <cell r="AE412">
            <v>0</v>
          </cell>
          <cell r="AF412">
            <v>0</v>
          </cell>
          <cell r="AG412">
            <v>0</v>
          </cell>
          <cell r="AH412">
            <v>0</v>
          </cell>
          <cell r="AI412">
            <v>0</v>
          </cell>
          <cell r="AJ412">
            <v>0</v>
          </cell>
          <cell r="AN412">
            <v>0</v>
          </cell>
          <cell r="AO412">
            <v>0</v>
          </cell>
          <cell r="AP412">
            <v>0</v>
          </cell>
          <cell r="AQ412">
            <v>0</v>
          </cell>
          <cell r="AR412">
            <v>0</v>
          </cell>
          <cell r="AS412">
            <v>0</v>
          </cell>
          <cell r="AT412">
            <v>0</v>
          </cell>
          <cell r="AU412">
            <v>0</v>
          </cell>
          <cell r="AV412">
            <v>0</v>
          </cell>
          <cell r="AW412">
            <v>0</v>
          </cell>
          <cell r="AX412">
            <v>0</v>
          </cell>
        </row>
        <row r="413">
          <cell r="J413">
            <v>0</v>
          </cell>
          <cell r="K413">
            <v>0</v>
          </cell>
          <cell r="L413">
            <v>0</v>
          </cell>
          <cell r="M413">
            <v>0</v>
          </cell>
          <cell r="N413">
            <v>0</v>
          </cell>
          <cell r="O413">
            <v>0</v>
          </cell>
          <cell r="P413">
            <v>0</v>
          </cell>
          <cell r="Q413">
            <v>22573.555199999995</v>
          </cell>
          <cell r="R413">
            <v>33860.332799999996</v>
          </cell>
          <cell r="S413">
            <v>33860.332799999996</v>
          </cell>
          <cell r="T413">
            <v>22573.555199999995</v>
          </cell>
          <cell r="Z413">
            <v>0</v>
          </cell>
          <cell r="AA413">
            <v>0</v>
          </cell>
          <cell r="AB413">
            <v>0</v>
          </cell>
          <cell r="AC413">
            <v>0</v>
          </cell>
          <cell r="AD413">
            <v>0</v>
          </cell>
          <cell r="AE413">
            <v>0</v>
          </cell>
          <cell r="AF413">
            <v>0</v>
          </cell>
          <cell r="AG413">
            <v>22573.555199999995</v>
          </cell>
          <cell r="AH413">
            <v>56433.887999999992</v>
          </cell>
          <cell r="AI413">
            <v>90294.220799999981</v>
          </cell>
          <cell r="AJ413">
            <v>112867.77599999998</v>
          </cell>
          <cell r="AN413">
            <v>112867.77599999998</v>
          </cell>
          <cell r="AO413">
            <v>112867.77599999998</v>
          </cell>
          <cell r="AP413">
            <v>112867.77599999998</v>
          </cell>
          <cell r="AQ413">
            <v>112867.77599999998</v>
          </cell>
          <cell r="AR413">
            <v>112867.77599999998</v>
          </cell>
          <cell r="AS413">
            <v>112867.77599999998</v>
          </cell>
          <cell r="AT413">
            <v>112867.77599999998</v>
          </cell>
          <cell r="AU413">
            <v>112867.77599999998</v>
          </cell>
          <cell r="AV413">
            <v>90294.220799999981</v>
          </cell>
          <cell r="AW413">
            <v>56433.887999999992</v>
          </cell>
          <cell r="AX413">
            <v>22573.555199999995</v>
          </cell>
        </row>
        <row r="414">
          <cell r="Z414">
            <v>0</v>
          </cell>
          <cell r="AA414">
            <v>0</v>
          </cell>
          <cell r="AB414">
            <v>0</v>
          </cell>
          <cell r="AC414">
            <v>0</v>
          </cell>
          <cell r="AD414">
            <v>0</v>
          </cell>
          <cell r="AE414">
            <v>0</v>
          </cell>
          <cell r="AF414">
            <v>0</v>
          </cell>
          <cell r="AG414">
            <v>0</v>
          </cell>
          <cell r="AH414">
            <v>0</v>
          </cell>
          <cell r="AI414">
            <v>0</v>
          </cell>
          <cell r="AJ414">
            <v>0</v>
          </cell>
          <cell r="AN414">
            <v>0</v>
          </cell>
          <cell r="AO414">
            <v>0</v>
          </cell>
          <cell r="AP414">
            <v>0</v>
          </cell>
          <cell r="AQ414">
            <v>0</v>
          </cell>
          <cell r="AR414">
            <v>0</v>
          </cell>
          <cell r="AS414">
            <v>0</v>
          </cell>
          <cell r="AT414">
            <v>0</v>
          </cell>
          <cell r="AU414">
            <v>0</v>
          </cell>
          <cell r="AV414">
            <v>0</v>
          </cell>
          <cell r="AW414">
            <v>0</v>
          </cell>
          <cell r="AX414">
            <v>0</v>
          </cell>
        </row>
        <row r="415"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  <cell r="Z415">
            <v>53215.261200000001</v>
          </cell>
          <cell r="AA415">
            <v>53215.261200000001</v>
          </cell>
          <cell r="AB415">
            <v>53215.261200000001</v>
          </cell>
          <cell r="AC415">
            <v>53215.261200000001</v>
          </cell>
          <cell r="AD415">
            <v>53215.261200000001</v>
          </cell>
          <cell r="AE415">
            <v>53215.261200000001</v>
          </cell>
          <cell r="AF415">
            <v>53215.261200000001</v>
          </cell>
          <cell r="AG415">
            <v>53215.261200000001</v>
          </cell>
          <cell r="AH415">
            <v>53215.261200000001</v>
          </cell>
          <cell r="AI415">
            <v>53215.261200000001</v>
          </cell>
          <cell r="AJ415">
            <v>53215.261200000001</v>
          </cell>
          <cell r="AN415">
            <v>0</v>
          </cell>
          <cell r="AO415">
            <v>0</v>
          </cell>
          <cell r="AP415">
            <v>0</v>
          </cell>
          <cell r="AQ415">
            <v>0</v>
          </cell>
          <cell r="AR415">
            <v>0</v>
          </cell>
          <cell r="AS415">
            <v>0</v>
          </cell>
          <cell r="AT415">
            <v>0</v>
          </cell>
          <cell r="AU415">
            <v>0</v>
          </cell>
          <cell r="AV415">
            <v>0</v>
          </cell>
          <cell r="AW415">
            <v>0</v>
          </cell>
          <cell r="AX415">
            <v>0</v>
          </cell>
        </row>
        <row r="416">
          <cell r="Z416">
            <v>22378</v>
          </cell>
          <cell r="AA416">
            <v>22378</v>
          </cell>
          <cell r="AB416">
            <v>22378</v>
          </cell>
          <cell r="AC416">
            <v>22378</v>
          </cell>
          <cell r="AD416">
            <v>22378</v>
          </cell>
          <cell r="AE416">
            <v>22378</v>
          </cell>
          <cell r="AF416">
            <v>22378</v>
          </cell>
          <cell r="AG416">
            <v>22378</v>
          </cell>
          <cell r="AH416">
            <v>22378</v>
          </cell>
          <cell r="AI416">
            <v>22378</v>
          </cell>
          <cell r="AJ416">
            <v>22378</v>
          </cell>
          <cell r="AN416">
            <v>0</v>
          </cell>
          <cell r="AO416">
            <v>0</v>
          </cell>
          <cell r="AP416">
            <v>0</v>
          </cell>
          <cell r="AQ416">
            <v>0</v>
          </cell>
          <cell r="AR416">
            <v>0</v>
          </cell>
          <cell r="AS416">
            <v>0</v>
          </cell>
          <cell r="AT416">
            <v>0</v>
          </cell>
          <cell r="AU416">
            <v>0</v>
          </cell>
          <cell r="AV416">
            <v>0</v>
          </cell>
          <cell r="AW416">
            <v>0</v>
          </cell>
          <cell r="AX416">
            <v>0</v>
          </cell>
        </row>
        <row r="417">
          <cell r="J417">
            <v>32923.698800000006</v>
          </cell>
          <cell r="K417">
            <v>0</v>
          </cell>
          <cell r="L417">
            <v>0</v>
          </cell>
          <cell r="M417">
            <v>0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R417">
            <v>0</v>
          </cell>
          <cell r="S417">
            <v>0</v>
          </cell>
          <cell r="T417">
            <v>0</v>
          </cell>
          <cell r="Z417">
            <v>65847.397600000011</v>
          </cell>
          <cell r="AA417">
            <v>65847.397600000011</v>
          </cell>
          <cell r="AB417">
            <v>65847.397600000011</v>
          </cell>
          <cell r="AC417">
            <v>65847.397600000011</v>
          </cell>
          <cell r="AD417">
            <v>65847.397600000011</v>
          </cell>
          <cell r="AE417">
            <v>65847.397600000011</v>
          </cell>
          <cell r="AF417">
            <v>65847.397600000011</v>
          </cell>
          <cell r="AG417">
            <v>65847.397600000011</v>
          </cell>
          <cell r="AH417">
            <v>65847.397600000011</v>
          </cell>
          <cell r="AI417">
            <v>65847.397600000011</v>
          </cell>
          <cell r="AJ417">
            <v>65847.397600000011</v>
          </cell>
          <cell r="AN417">
            <v>32923.698800000006</v>
          </cell>
          <cell r="AO417">
            <v>0</v>
          </cell>
          <cell r="AP417">
            <v>0</v>
          </cell>
          <cell r="AQ417">
            <v>0</v>
          </cell>
          <cell r="AR417">
            <v>0</v>
          </cell>
          <cell r="AS417">
            <v>0</v>
          </cell>
          <cell r="AT417">
            <v>0</v>
          </cell>
          <cell r="AU417">
            <v>0</v>
          </cell>
          <cell r="AV417">
            <v>0</v>
          </cell>
          <cell r="AW417">
            <v>0</v>
          </cell>
          <cell r="AX417">
            <v>0</v>
          </cell>
        </row>
        <row r="418">
          <cell r="J418">
            <v>32923.698800000006</v>
          </cell>
          <cell r="Z418">
            <v>35010.13640000001</v>
          </cell>
          <cell r="AA418">
            <v>35010.13640000001</v>
          </cell>
          <cell r="AB418">
            <v>35010.13640000001</v>
          </cell>
          <cell r="AC418">
            <v>35010.13640000001</v>
          </cell>
          <cell r="AD418">
            <v>35010.13640000001</v>
          </cell>
          <cell r="AE418">
            <v>35010.13640000001</v>
          </cell>
          <cell r="AF418">
            <v>35010.13640000001</v>
          </cell>
          <cell r="AG418">
            <v>35010.13640000001</v>
          </cell>
          <cell r="AH418">
            <v>35010.13640000001</v>
          </cell>
          <cell r="AI418">
            <v>35010.13640000001</v>
          </cell>
          <cell r="AJ418">
            <v>35010.13640000001</v>
          </cell>
          <cell r="AN418">
            <v>32923.698800000006</v>
          </cell>
          <cell r="AO418">
            <v>0</v>
          </cell>
          <cell r="AP418">
            <v>0</v>
          </cell>
          <cell r="AQ418">
            <v>0</v>
          </cell>
          <cell r="AR418">
            <v>0</v>
          </cell>
          <cell r="AS418">
            <v>0</v>
          </cell>
          <cell r="AT418">
            <v>0</v>
          </cell>
          <cell r="AU418">
            <v>0</v>
          </cell>
          <cell r="AV418">
            <v>0</v>
          </cell>
          <cell r="AW418">
            <v>0</v>
          </cell>
          <cell r="AX418">
            <v>0</v>
          </cell>
        </row>
        <row r="419">
          <cell r="J419">
            <v>0</v>
          </cell>
          <cell r="K419">
            <v>0</v>
          </cell>
          <cell r="L419">
            <v>0</v>
          </cell>
          <cell r="M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0</v>
          </cell>
          <cell r="T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0</v>
          </cell>
          <cell r="AD419">
            <v>0</v>
          </cell>
          <cell r="AE419">
            <v>0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  <cell r="AJ419">
            <v>0</v>
          </cell>
          <cell r="AN419">
            <v>0</v>
          </cell>
          <cell r="AO419">
            <v>0</v>
          </cell>
          <cell r="AP419">
            <v>0</v>
          </cell>
          <cell r="AQ419">
            <v>0</v>
          </cell>
          <cell r="AR419">
            <v>0</v>
          </cell>
          <cell r="AS419">
            <v>0</v>
          </cell>
          <cell r="AT419">
            <v>0</v>
          </cell>
          <cell r="AU419">
            <v>0</v>
          </cell>
          <cell r="AV419">
            <v>0</v>
          </cell>
          <cell r="AW419">
            <v>0</v>
          </cell>
          <cell r="AX419">
            <v>0</v>
          </cell>
        </row>
        <row r="420">
          <cell r="J420">
            <v>0</v>
          </cell>
          <cell r="K420">
            <v>0</v>
          </cell>
          <cell r="L420">
            <v>0</v>
          </cell>
          <cell r="M420">
            <v>0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R420">
            <v>0</v>
          </cell>
          <cell r="S420">
            <v>0</v>
          </cell>
          <cell r="T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0</v>
          </cell>
          <cell r="AD420">
            <v>0</v>
          </cell>
          <cell r="AE420">
            <v>0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  <cell r="AJ420">
            <v>0</v>
          </cell>
          <cell r="AN420">
            <v>0</v>
          </cell>
          <cell r="AO420">
            <v>0</v>
          </cell>
          <cell r="AP420">
            <v>0</v>
          </cell>
          <cell r="AQ420">
            <v>0</v>
          </cell>
          <cell r="AR420">
            <v>0</v>
          </cell>
          <cell r="AS420">
            <v>0</v>
          </cell>
          <cell r="AT420">
            <v>0</v>
          </cell>
          <cell r="AU420">
            <v>0</v>
          </cell>
          <cell r="AV420">
            <v>0</v>
          </cell>
          <cell r="AW420">
            <v>0</v>
          </cell>
          <cell r="AX420">
            <v>0</v>
          </cell>
        </row>
        <row r="421">
          <cell r="J421">
            <v>0</v>
          </cell>
          <cell r="K421">
            <v>0</v>
          </cell>
          <cell r="L421">
            <v>0</v>
          </cell>
          <cell r="M421">
            <v>0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R421">
            <v>0</v>
          </cell>
          <cell r="S421">
            <v>0</v>
          </cell>
          <cell r="T421">
            <v>0</v>
          </cell>
          <cell r="Z421">
            <v>0</v>
          </cell>
          <cell r="AA421">
            <v>0</v>
          </cell>
          <cell r="AB421">
            <v>0</v>
          </cell>
          <cell r="AC421">
            <v>0</v>
          </cell>
          <cell r="AD421">
            <v>0</v>
          </cell>
          <cell r="AE421">
            <v>0</v>
          </cell>
          <cell r="AF421">
            <v>0</v>
          </cell>
          <cell r="AG421">
            <v>0</v>
          </cell>
          <cell r="AH421">
            <v>0</v>
          </cell>
          <cell r="AI421">
            <v>0</v>
          </cell>
          <cell r="AJ421">
            <v>0</v>
          </cell>
          <cell r="AN421">
            <v>0</v>
          </cell>
          <cell r="AO421">
            <v>0</v>
          </cell>
          <cell r="AP421">
            <v>0</v>
          </cell>
          <cell r="AQ421">
            <v>0</v>
          </cell>
          <cell r="AR421">
            <v>0</v>
          </cell>
          <cell r="AS421">
            <v>0</v>
          </cell>
          <cell r="AT421">
            <v>0</v>
          </cell>
          <cell r="AU421">
            <v>0</v>
          </cell>
          <cell r="AV421">
            <v>0</v>
          </cell>
          <cell r="AW421">
            <v>0</v>
          </cell>
          <cell r="AX421">
            <v>0</v>
          </cell>
        </row>
        <row r="422">
          <cell r="Z422">
            <v>0</v>
          </cell>
          <cell r="AA422">
            <v>0</v>
          </cell>
          <cell r="AB422">
            <v>0</v>
          </cell>
          <cell r="AC422">
            <v>0</v>
          </cell>
          <cell r="AD422">
            <v>0</v>
          </cell>
          <cell r="AE422">
            <v>0</v>
          </cell>
          <cell r="AF422">
            <v>0</v>
          </cell>
          <cell r="AG422">
            <v>0</v>
          </cell>
          <cell r="AH422">
            <v>0</v>
          </cell>
          <cell r="AI422">
            <v>0</v>
          </cell>
          <cell r="AJ422">
            <v>0</v>
          </cell>
          <cell r="AN422">
            <v>0</v>
          </cell>
          <cell r="AO422">
            <v>0</v>
          </cell>
          <cell r="AP422">
            <v>0</v>
          </cell>
          <cell r="AQ422">
            <v>0</v>
          </cell>
          <cell r="AR422">
            <v>0</v>
          </cell>
          <cell r="AS422">
            <v>0</v>
          </cell>
          <cell r="AT422">
            <v>0</v>
          </cell>
          <cell r="AU422">
            <v>0</v>
          </cell>
          <cell r="AV422">
            <v>0</v>
          </cell>
          <cell r="AW422">
            <v>0</v>
          </cell>
          <cell r="AX422">
            <v>0</v>
          </cell>
        </row>
        <row r="423">
          <cell r="Z423">
            <v>0</v>
          </cell>
          <cell r="AA423">
            <v>0</v>
          </cell>
          <cell r="AB423">
            <v>0</v>
          </cell>
          <cell r="AC423">
            <v>0</v>
          </cell>
          <cell r="AD423">
            <v>0</v>
          </cell>
          <cell r="AE423">
            <v>0</v>
          </cell>
          <cell r="AF423">
            <v>0</v>
          </cell>
          <cell r="AG423">
            <v>0</v>
          </cell>
          <cell r="AH423">
            <v>0</v>
          </cell>
          <cell r="AI423">
            <v>0</v>
          </cell>
          <cell r="AJ423">
            <v>0</v>
          </cell>
          <cell r="AN423">
            <v>0</v>
          </cell>
          <cell r="AO423">
            <v>0</v>
          </cell>
          <cell r="AP423">
            <v>0</v>
          </cell>
          <cell r="AQ423">
            <v>0</v>
          </cell>
          <cell r="AR423">
            <v>0</v>
          </cell>
          <cell r="AS423">
            <v>0</v>
          </cell>
          <cell r="AT423">
            <v>0</v>
          </cell>
          <cell r="AU423">
            <v>0</v>
          </cell>
          <cell r="AV423">
            <v>0</v>
          </cell>
          <cell r="AW423">
            <v>0</v>
          </cell>
          <cell r="AX423">
            <v>0</v>
          </cell>
        </row>
        <row r="424">
          <cell r="Z424">
            <v>0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0</v>
          </cell>
          <cell r="AI424">
            <v>0</v>
          </cell>
          <cell r="AJ424">
            <v>0</v>
          </cell>
          <cell r="AN424">
            <v>0</v>
          </cell>
          <cell r="AO424">
            <v>0</v>
          </cell>
          <cell r="AP424">
            <v>0</v>
          </cell>
          <cell r="AQ424">
            <v>0</v>
          </cell>
          <cell r="AR424">
            <v>0</v>
          </cell>
          <cell r="AS424">
            <v>0</v>
          </cell>
          <cell r="AT424">
            <v>0</v>
          </cell>
          <cell r="AU424">
            <v>0</v>
          </cell>
          <cell r="AV424">
            <v>0</v>
          </cell>
          <cell r="AW424">
            <v>0</v>
          </cell>
          <cell r="AX424">
            <v>0</v>
          </cell>
        </row>
        <row r="425"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  <cell r="O425">
            <v>35280</v>
          </cell>
          <cell r="P425">
            <v>35280</v>
          </cell>
          <cell r="Q425">
            <v>0</v>
          </cell>
          <cell r="R425">
            <v>0</v>
          </cell>
          <cell r="S425">
            <v>0</v>
          </cell>
          <cell r="T425">
            <v>0</v>
          </cell>
          <cell r="Z425">
            <v>0</v>
          </cell>
          <cell r="AA425">
            <v>0</v>
          </cell>
          <cell r="AB425">
            <v>0</v>
          </cell>
          <cell r="AC425">
            <v>0</v>
          </cell>
          <cell r="AD425">
            <v>0</v>
          </cell>
          <cell r="AE425">
            <v>35280</v>
          </cell>
          <cell r="AF425">
            <v>70560</v>
          </cell>
          <cell r="AG425">
            <v>70560</v>
          </cell>
          <cell r="AH425">
            <v>70560</v>
          </cell>
          <cell r="AI425">
            <v>70560</v>
          </cell>
          <cell r="AJ425">
            <v>70560</v>
          </cell>
          <cell r="AN425">
            <v>70560</v>
          </cell>
          <cell r="AO425">
            <v>70560</v>
          </cell>
          <cell r="AP425">
            <v>70560</v>
          </cell>
          <cell r="AQ425">
            <v>70560</v>
          </cell>
          <cell r="AR425">
            <v>70560</v>
          </cell>
          <cell r="AS425">
            <v>70560</v>
          </cell>
          <cell r="AT425">
            <v>35280</v>
          </cell>
          <cell r="AU425">
            <v>0</v>
          </cell>
          <cell r="AV425">
            <v>0</v>
          </cell>
          <cell r="AW425">
            <v>0</v>
          </cell>
          <cell r="AX425">
            <v>0</v>
          </cell>
        </row>
        <row r="426"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0</v>
          </cell>
          <cell r="AI426">
            <v>0</v>
          </cell>
          <cell r="AJ426">
            <v>0</v>
          </cell>
          <cell r="AN426">
            <v>0</v>
          </cell>
          <cell r="AO426">
            <v>0</v>
          </cell>
          <cell r="AP426">
            <v>0</v>
          </cell>
          <cell r="AQ426">
            <v>0</v>
          </cell>
          <cell r="AR426">
            <v>0</v>
          </cell>
          <cell r="AS426">
            <v>0</v>
          </cell>
          <cell r="AT426">
            <v>0</v>
          </cell>
          <cell r="AU426">
            <v>0</v>
          </cell>
          <cell r="AV426">
            <v>0</v>
          </cell>
          <cell r="AW426">
            <v>0</v>
          </cell>
          <cell r="AX426">
            <v>0</v>
          </cell>
        </row>
        <row r="427">
          <cell r="J427">
            <v>0</v>
          </cell>
          <cell r="K427">
            <v>0</v>
          </cell>
          <cell r="L427">
            <v>0</v>
          </cell>
          <cell r="M427">
            <v>0</v>
          </cell>
          <cell r="N427">
            <v>0</v>
          </cell>
          <cell r="O427">
            <v>35280</v>
          </cell>
          <cell r="P427">
            <v>35280</v>
          </cell>
          <cell r="Q427">
            <v>0</v>
          </cell>
          <cell r="R427">
            <v>0</v>
          </cell>
          <cell r="S427">
            <v>0</v>
          </cell>
          <cell r="T427">
            <v>0</v>
          </cell>
          <cell r="Z427">
            <v>0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35280</v>
          </cell>
          <cell r="AF427">
            <v>70560</v>
          </cell>
          <cell r="AG427">
            <v>70560</v>
          </cell>
          <cell r="AH427">
            <v>70560</v>
          </cell>
          <cell r="AI427">
            <v>70560</v>
          </cell>
          <cell r="AJ427">
            <v>70560</v>
          </cell>
          <cell r="AN427">
            <v>70560</v>
          </cell>
          <cell r="AO427">
            <v>70560</v>
          </cell>
          <cell r="AP427">
            <v>70560</v>
          </cell>
          <cell r="AQ427">
            <v>70560</v>
          </cell>
          <cell r="AR427">
            <v>70560</v>
          </cell>
          <cell r="AS427">
            <v>70560</v>
          </cell>
          <cell r="AT427">
            <v>35280</v>
          </cell>
          <cell r="AU427">
            <v>0</v>
          </cell>
          <cell r="AV427">
            <v>0</v>
          </cell>
          <cell r="AW427">
            <v>0</v>
          </cell>
          <cell r="AX427">
            <v>0</v>
          </cell>
        </row>
        <row r="428">
          <cell r="Z428">
            <v>0</v>
          </cell>
          <cell r="AA428">
            <v>0</v>
          </cell>
          <cell r="AB428">
            <v>0</v>
          </cell>
          <cell r="AC428">
            <v>0</v>
          </cell>
          <cell r="AD428">
            <v>0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  <cell r="AJ428">
            <v>0</v>
          </cell>
          <cell r="AN428">
            <v>0</v>
          </cell>
          <cell r="AO428">
            <v>0</v>
          </cell>
          <cell r="AP428">
            <v>0</v>
          </cell>
          <cell r="AQ428">
            <v>0</v>
          </cell>
          <cell r="AR428">
            <v>0</v>
          </cell>
          <cell r="AS428">
            <v>0</v>
          </cell>
          <cell r="AT428">
            <v>0</v>
          </cell>
          <cell r="AU428">
            <v>0</v>
          </cell>
          <cell r="AV428">
            <v>0</v>
          </cell>
          <cell r="AW428">
            <v>0</v>
          </cell>
          <cell r="AX428">
            <v>0</v>
          </cell>
        </row>
        <row r="429">
          <cell r="J429">
            <v>0</v>
          </cell>
          <cell r="K429">
            <v>0</v>
          </cell>
          <cell r="L429">
            <v>0</v>
          </cell>
          <cell r="M429">
            <v>317762.74546581681</v>
          </cell>
          <cell r="N429">
            <v>328719.6753400903</v>
          </cell>
          <cell r="O429">
            <v>339676.60521436401</v>
          </cell>
          <cell r="P429">
            <v>339676.60521436401</v>
          </cell>
          <cell r="Q429">
            <v>328719.6753400903</v>
          </cell>
          <cell r="R429">
            <v>339676.60521436401</v>
          </cell>
          <cell r="S429">
            <v>328719.6753400903</v>
          </cell>
          <cell r="T429">
            <v>32870.789622820659</v>
          </cell>
          <cell r="Z429">
            <v>0</v>
          </cell>
          <cell r="AA429">
            <v>0</v>
          </cell>
          <cell r="AB429">
            <v>0</v>
          </cell>
          <cell r="AC429">
            <v>317762.74546581681</v>
          </cell>
          <cell r="AD429">
            <v>646482.42080590711</v>
          </cell>
          <cell r="AE429">
            <v>986159.02602027112</v>
          </cell>
          <cell r="AF429">
            <v>1325835.6312346351</v>
          </cell>
          <cell r="AG429">
            <v>1654555.3065747255</v>
          </cell>
          <cell r="AH429">
            <v>1994231.9117890894</v>
          </cell>
          <cell r="AI429">
            <v>2322951.5871291799</v>
          </cell>
          <cell r="AJ429">
            <v>2355822.3767520003</v>
          </cell>
          <cell r="AN429">
            <v>2355822.3767520003</v>
          </cell>
          <cell r="AO429">
            <v>2355822.3767520003</v>
          </cell>
          <cell r="AP429">
            <v>2355822.3767520003</v>
          </cell>
          <cell r="AQ429">
            <v>2355822.3767520003</v>
          </cell>
          <cell r="AR429">
            <v>2038059.6312861836</v>
          </cell>
          <cell r="AS429">
            <v>1709339.9559460932</v>
          </cell>
          <cell r="AT429">
            <v>1369663.3507317293</v>
          </cell>
          <cell r="AU429">
            <v>1029986.7455173653</v>
          </cell>
          <cell r="AV429">
            <v>701267.07017727499</v>
          </cell>
          <cell r="AW429">
            <v>361590.46496291098</v>
          </cell>
          <cell r="AX429">
            <v>32870.789622820659</v>
          </cell>
        </row>
        <row r="430">
          <cell r="Z430">
            <v>0</v>
          </cell>
          <cell r="AA430">
            <v>0</v>
          </cell>
          <cell r="AB430">
            <v>0</v>
          </cell>
          <cell r="AC430">
            <v>0</v>
          </cell>
          <cell r="AD430">
            <v>0</v>
          </cell>
          <cell r="AE430">
            <v>0</v>
          </cell>
          <cell r="AF430">
            <v>0</v>
          </cell>
          <cell r="AG430">
            <v>0</v>
          </cell>
          <cell r="AH430">
            <v>0</v>
          </cell>
          <cell r="AI430">
            <v>0</v>
          </cell>
          <cell r="AJ430">
            <v>0</v>
          </cell>
          <cell r="AN430">
            <v>0</v>
          </cell>
          <cell r="AO430">
            <v>0</v>
          </cell>
          <cell r="AP430">
            <v>0</v>
          </cell>
          <cell r="AQ430">
            <v>0</v>
          </cell>
          <cell r="AR430">
            <v>0</v>
          </cell>
          <cell r="AS430">
            <v>0</v>
          </cell>
          <cell r="AT430">
            <v>0</v>
          </cell>
          <cell r="AU430">
            <v>0</v>
          </cell>
          <cell r="AV430">
            <v>0</v>
          </cell>
          <cell r="AW430">
            <v>0</v>
          </cell>
          <cell r="AX430">
            <v>0</v>
          </cell>
        </row>
        <row r="431">
          <cell r="J431">
            <v>0</v>
          </cell>
          <cell r="K431">
            <v>6128</v>
          </cell>
          <cell r="L431">
            <v>0</v>
          </cell>
          <cell r="M431">
            <v>317762.74546581681</v>
          </cell>
          <cell r="N431">
            <v>328719.6753400903</v>
          </cell>
          <cell r="O431">
            <v>339676.60521436401</v>
          </cell>
          <cell r="P431">
            <v>339676.60521436401</v>
          </cell>
          <cell r="Q431">
            <v>328719.6753400903</v>
          </cell>
          <cell r="R431">
            <v>339676.60521436401</v>
          </cell>
          <cell r="S431">
            <v>328719.6753400903</v>
          </cell>
          <cell r="T431">
            <v>32870.789622820659</v>
          </cell>
          <cell r="Z431">
            <v>5821.5999999999995</v>
          </cell>
          <cell r="AA431">
            <v>11949.599999999999</v>
          </cell>
          <cell r="AB431">
            <v>11949.599999999999</v>
          </cell>
          <cell r="AC431">
            <v>329712.34546581679</v>
          </cell>
          <cell r="AD431">
            <v>658432.02080590709</v>
          </cell>
          <cell r="AE431">
            <v>998108.6260202711</v>
          </cell>
          <cell r="AF431">
            <v>1337785.2312346352</v>
          </cell>
          <cell r="AG431">
            <v>1666504.9065747256</v>
          </cell>
          <cell r="AH431">
            <v>2006181.5117890895</v>
          </cell>
          <cell r="AI431">
            <v>2334901.1871291799</v>
          </cell>
          <cell r="AJ431">
            <v>2367771.9767520004</v>
          </cell>
          <cell r="AN431">
            <v>2361950.3767520003</v>
          </cell>
          <cell r="AO431">
            <v>2361950.3767520003</v>
          </cell>
          <cell r="AP431">
            <v>2355822.3767520003</v>
          </cell>
          <cell r="AQ431">
            <v>2355822.3767520003</v>
          </cell>
          <cell r="AR431">
            <v>2038059.6312861836</v>
          </cell>
          <cell r="AS431">
            <v>1709339.9559460932</v>
          </cell>
          <cell r="AT431">
            <v>1369663.3507317293</v>
          </cell>
          <cell r="AU431">
            <v>1029986.7455173653</v>
          </cell>
          <cell r="AV431">
            <v>701267.07017727499</v>
          </cell>
          <cell r="AW431">
            <v>361590.46496291098</v>
          </cell>
          <cell r="AX431">
            <v>32870.789622820659</v>
          </cell>
        </row>
        <row r="432">
          <cell r="K432">
            <v>6128</v>
          </cell>
          <cell r="Z432">
            <v>5821.5999999999995</v>
          </cell>
          <cell r="AA432">
            <v>11949.599999999999</v>
          </cell>
          <cell r="AB432">
            <v>11949.599999999999</v>
          </cell>
          <cell r="AC432">
            <v>11949.599999999999</v>
          </cell>
          <cell r="AD432">
            <v>11949.599999999999</v>
          </cell>
          <cell r="AE432">
            <v>11949.599999999999</v>
          </cell>
          <cell r="AF432">
            <v>11949.599999999999</v>
          </cell>
          <cell r="AG432">
            <v>11949.599999999999</v>
          </cell>
          <cell r="AH432">
            <v>11949.599999999999</v>
          </cell>
          <cell r="AI432">
            <v>11949.599999999999</v>
          </cell>
          <cell r="AJ432">
            <v>11949.599999999999</v>
          </cell>
          <cell r="AN432">
            <v>6128</v>
          </cell>
          <cell r="AO432">
            <v>6128</v>
          </cell>
          <cell r="AP432">
            <v>0</v>
          </cell>
          <cell r="AQ432">
            <v>0</v>
          </cell>
          <cell r="AR432">
            <v>0</v>
          </cell>
          <cell r="AS432">
            <v>0</v>
          </cell>
          <cell r="AT432">
            <v>0</v>
          </cell>
          <cell r="AU432">
            <v>0</v>
          </cell>
          <cell r="AV432">
            <v>0</v>
          </cell>
          <cell r="AW432">
            <v>0</v>
          </cell>
          <cell r="AX432">
            <v>0</v>
          </cell>
        </row>
        <row r="433">
          <cell r="Z433">
            <v>0</v>
          </cell>
          <cell r="AA433">
            <v>0</v>
          </cell>
          <cell r="AB433">
            <v>0</v>
          </cell>
          <cell r="AC433">
            <v>0</v>
          </cell>
          <cell r="AD433">
            <v>0</v>
          </cell>
          <cell r="AE433">
            <v>0</v>
          </cell>
          <cell r="AF433">
            <v>0</v>
          </cell>
          <cell r="AG433">
            <v>0</v>
          </cell>
          <cell r="AH433">
            <v>0</v>
          </cell>
          <cell r="AI433">
            <v>0</v>
          </cell>
          <cell r="AJ433">
            <v>0</v>
          </cell>
          <cell r="AN433">
            <v>0</v>
          </cell>
          <cell r="AO433">
            <v>0</v>
          </cell>
          <cell r="AP433">
            <v>0</v>
          </cell>
          <cell r="AQ433">
            <v>0</v>
          </cell>
          <cell r="AR433">
            <v>0</v>
          </cell>
          <cell r="AS433">
            <v>0</v>
          </cell>
          <cell r="AT433">
            <v>0</v>
          </cell>
          <cell r="AU433">
            <v>0</v>
          </cell>
          <cell r="AV433">
            <v>0</v>
          </cell>
          <cell r="AW433">
            <v>0</v>
          </cell>
          <cell r="AX433">
            <v>0</v>
          </cell>
        </row>
        <row r="434">
          <cell r="Z434">
            <v>0</v>
          </cell>
          <cell r="AA434">
            <v>0</v>
          </cell>
          <cell r="AB434">
            <v>0</v>
          </cell>
          <cell r="AC434">
            <v>0</v>
          </cell>
          <cell r="AD434">
            <v>0</v>
          </cell>
          <cell r="AE434">
            <v>0</v>
          </cell>
          <cell r="AF434">
            <v>0</v>
          </cell>
          <cell r="AG434">
            <v>0</v>
          </cell>
          <cell r="AH434">
            <v>0</v>
          </cell>
          <cell r="AI434">
            <v>0</v>
          </cell>
          <cell r="AJ434">
            <v>0</v>
          </cell>
          <cell r="AN434">
            <v>0</v>
          </cell>
          <cell r="AO434">
            <v>0</v>
          </cell>
          <cell r="AP434">
            <v>0</v>
          </cell>
          <cell r="AQ434">
            <v>0</v>
          </cell>
          <cell r="AR434">
            <v>0</v>
          </cell>
          <cell r="AS434">
            <v>0</v>
          </cell>
          <cell r="AT434">
            <v>0</v>
          </cell>
          <cell r="AU434">
            <v>0</v>
          </cell>
          <cell r="AV434">
            <v>0</v>
          </cell>
          <cell r="AW434">
            <v>0</v>
          </cell>
          <cell r="AX434">
            <v>0</v>
          </cell>
        </row>
        <row r="435">
          <cell r="J435">
            <v>0</v>
          </cell>
          <cell r="K435">
            <v>6128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  <cell r="T435">
            <v>0</v>
          </cell>
          <cell r="Z435">
            <v>5821.5999999999995</v>
          </cell>
          <cell r="AA435">
            <v>11949.599999999999</v>
          </cell>
          <cell r="AB435">
            <v>11949.599999999999</v>
          </cell>
          <cell r="AC435">
            <v>11949.599999999999</v>
          </cell>
          <cell r="AD435">
            <v>11949.599999999999</v>
          </cell>
          <cell r="AE435">
            <v>11949.599999999999</v>
          </cell>
          <cell r="AF435">
            <v>11949.599999999999</v>
          </cell>
          <cell r="AG435">
            <v>11949.599999999999</v>
          </cell>
          <cell r="AH435">
            <v>11949.599999999999</v>
          </cell>
          <cell r="AI435">
            <v>11949.599999999999</v>
          </cell>
          <cell r="AJ435">
            <v>11949.599999999999</v>
          </cell>
          <cell r="AN435">
            <v>6128</v>
          </cell>
          <cell r="AO435">
            <v>6128</v>
          </cell>
          <cell r="AP435">
            <v>0</v>
          </cell>
          <cell r="AQ435">
            <v>0</v>
          </cell>
          <cell r="AR435">
            <v>0</v>
          </cell>
          <cell r="AS435">
            <v>0</v>
          </cell>
          <cell r="AT435">
            <v>0</v>
          </cell>
          <cell r="AU435">
            <v>0</v>
          </cell>
          <cell r="AV435">
            <v>0</v>
          </cell>
          <cell r="AW435">
            <v>0</v>
          </cell>
          <cell r="AX435">
            <v>0</v>
          </cell>
        </row>
        <row r="436">
          <cell r="K436">
            <v>6128</v>
          </cell>
          <cell r="Z436">
            <v>5821.5999999999995</v>
          </cell>
          <cell r="AA436">
            <v>11949.599999999999</v>
          </cell>
          <cell r="AB436">
            <v>11949.599999999999</v>
          </cell>
          <cell r="AC436">
            <v>11949.599999999999</v>
          </cell>
          <cell r="AD436">
            <v>11949.599999999999</v>
          </cell>
          <cell r="AE436">
            <v>11949.599999999999</v>
          </cell>
          <cell r="AF436">
            <v>11949.599999999999</v>
          </cell>
          <cell r="AG436">
            <v>11949.599999999999</v>
          </cell>
          <cell r="AH436">
            <v>11949.599999999999</v>
          </cell>
          <cell r="AI436">
            <v>11949.599999999999</v>
          </cell>
          <cell r="AJ436">
            <v>11949.599999999999</v>
          </cell>
          <cell r="AN436">
            <v>6128</v>
          </cell>
          <cell r="AO436">
            <v>6128</v>
          </cell>
          <cell r="AP436">
            <v>0</v>
          </cell>
          <cell r="AQ436">
            <v>0</v>
          </cell>
          <cell r="AR436">
            <v>0</v>
          </cell>
          <cell r="AS436">
            <v>0</v>
          </cell>
          <cell r="AT436">
            <v>0</v>
          </cell>
          <cell r="AU436">
            <v>0</v>
          </cell>
          <cell r="AV436">
            <v>0</v>
          </cell>
          <cell r="AW436">
            <v>0</v>
          </cell>
          <cell r="AX436">
            <v>0</v>
          </cell>
        </row>
        <row r="437">
          <cell r="Z437">
            <v>0</v>
          </cell>
          <cell r="AA437">
            <v>0</v>
          </cell>
          <cell r="AB437">
            <v>0</v>
          </cell>
          <cell r="AC437">
            <v>0</v>
          </cell>
          <cell r="AD437">
            <v>0</v>
          </cell>
          <cell r="AE437">
            <v>0</v>
          </cell>
          <cell r="AF437">
            <v>0</v>
          </cell>
          <cell r="AG437">
            <v>0</v>
          </cell>
          <cell r="AH437">
            <v>0</v>
          </cell>
          <cell r="AI437">
            <v>0</v>
          </cell>
          <cell r="AJ437">
            <v>0</v>
          </cell>
          <cell r="AN437">
            <v>0</v>
          </cell>
          <cell r="AO437">
            <v>0</v>
          </cell>
          <cell r="AP437">
            <v>0</v>
          </cell>
          <cell r="AQ437">
            <v>0</v>
          </cell>
          <cell r="AR437">
            <v>0</v>
          </cell>
          <cell r="AS437">
            <v>0</v>
          </cell>
          <cell r="AT437">
            <v>0</v>
          </cell>
          <cell r="AU437">
            <v>0</v>
          </cell>
          <cell r="AV437">
            <v>0</v>
          </cell>
          <cell r="AW437">
            <v>0</v>
          </cell>
          <cell r="AX437">
            <v>0</v>
          </cell>
        </row>
        <row r="438">
          <cell r="Z438">
            <v>0</v>
          </cell>
          <cell r="AA438">
            <v>0</v>
          </cell>
          <cell r="AB438">
            <v>0</v>
          </cell>
          <cell r="AC438">
            <v>0</v>
          </cell>
          <cell r="AD438">
            <v>0</v>
          </cell>
          <cell r="AE438">
            <v>0</v>
          </cell>
          <cell r="AF438">
            <v>0</v>
          </cell>
          <cell r="AG438">
            <v>0</v>
          </cell>
          <cell r="AH438">
            <v>0</v>
          </cell>
          <cell r="AI438">
            <v>0</v>
          </cell>
          <cell r="AJ438">
            <v>0</v>
          </cell>
          <cell r="AN438">
            <v>0</v>
          </cell>
          <cell r="AO438">
            <v>0</v>
          </cell>
          <cell r="AP438">
            <v>0</v>
          </cell>
          <cell r="AQ438">
            <v>0</v>
          </cell>
          <cell r="AR438">
            <v>0</v>
          </cell>
          <cell r="AS438">
            <v>0</v>
          </cell>
          <cell r="AT438">
            <v>0</v>
          </cell>
          <cell r="AU438">
            <v>0</v>
          </cell>
          <cell r="AV438">
            <v>0</v>
          </cell>
          <cell r="AW438">
            <v>0</v>
          </cell>
          <cell r="AX438">
            <v>0</v>
          </cell>
        </row>
        <row r="439">
          <cell r="J439">
            <v>0</v>
          </cell>
          <cell r="K439">
            <v>6128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R439">
            <v>0</v>
          </cell>
          <cell r="S439">
            <v>0</v>
          </cell>
          <cell r="T439">
            <v>0</v>
          </cell>
          <cell r="Z439">
            <v>5821.5999999999995</v>
          </cell>
          <cell r="AA439">
            <v>11949.599999999999</v>
          </cell>
          <cell r="AB439">
            <v>11949.599999999999</v>
          </cell>
          <cell r="AC439">
            <v>11949.599999999999</v>
          </cell>
          <cell r="AD439">
            <v>11949.599999999999</v>
          </cell>
          <cell r="AE439">
            <v>11949.599999999999</v>
          </cell>
          <cell r="AF439">
            <v>11949.599999999999</v>
          </cell>
          <cell r="AG439">
            <v>11949.599999999999</v>
          </cell>
          <cell r="AH439">
            <v>11949.599999999999</v>
          </cell>
          <cell r="AI439">
            <v>11949.599999999999</v>
          </cell>
          <cell r="AJ439">
            <v>11949.599999999999</v>
          </cell>
          <cell r="AN439">
            <v>6128</v>
          </cell>
          <cell r="AO439">
            <v>6128</v>
          </cell>
          <cell r="AP439">
            <v>0</v>
          </cell>
          <cell r="AQ439">
            <v>0</v>
          </cell>
          <cell r="AR439">
            <v>0</v>
          </cell>
          <cell r="AS439">
            <v>0</v>
          </cell>
          <cell r="AT439">
            <v>0</v>
          </cell>
          <cell r="AU439">
            <v>0</v>
          </cell>
          <cell r="AV439">
            <v>0</v>
          </cell>
          <cell r="AW439">
            <v>0</v>
          </cell>
          <cell r="AX439">
            <v>0</v>
          </cell>
        </row>
        <row r="440">
          <cell r="K440">
            <v>6128</v>
          </cell>
          <cell r="Z440">
            <v>5821.5999999999995</v>
          </cell>
          <cell r="AA440">
            <v>11949.599999999999</v>
          </cell>
          <cell r="AB440">
            <v>11949.599999999999</v>
          </cell>
          <cell r="AC440">
            <v>11949.599999999999</v>
          </cell>
          <cell r="AD440">
            <v>11949.599999999999</v>
          </cell>
          <cell r="AE440">
            <v>11949.599999999999</v>
          </cell>
          <cell r="AF440">
            <v>11949.599999999999</v>
          </cell>
          <cell r="AG440">
            <v>11949.599999999999</v>
          </cell>
          <cell r="AH440">
            <v>11949.599999999999</v>
          </cell>
          <cell r="AI440">
            <v>11949.599999999999</v>
          </cell>
          <cell r="AJ440">
            <v>11949.599999999999</v>
          </cell>
          <cell r="AN440">
            <v>6128</v>
          </cell>
          <cell r="AO440">
            <v>6128</v>
          </cell>
          <cell r="AP440">
            <v>0</v>
          </cell>
          <cell r="AQ440">
            <v>0</v>
          </cell>
          <cell r="AR440">
            <v>0</v>
          </cell>
          <cell r="AS440">
            <v>0</v>
          </cell>
          <cell r="AT440">
            <v>0</v>
          </cell>
          <cell r="AU440">
            <v>0</v>
          </cell>
          <cell r="AV440">
            <v>0</v>
          </cell>
          <cell r="AW440">
            <v>0</v>
          </cell>
          <cell r="AX440">
            <v>0</v>
          </cell>
        </row>
        <row r="441"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  <cell r="T441">
            <v>0</v>
          </cell>
          <cell r="Z441">
            <v>0</v>
          </cell>
          <cell r="AA441">
            <v>0</v>
          </cell>
          <cell r="AB441">
            <v>0</v>
          </cell>
          <cell r="AC441">
            <v>0</v>
          </cell>
          <cell r="AD441">
            <v>0</v>
          </cell>
          <cell r="AE441">
            <v>0</v>
          </cell>
          <cell r="AF441">
            <v>0</v>
          </cell>
          <cell r="AG441">
            <v>0</v>
          </cell>
          <cell r="AH441">
            <v>0</v>
          </cell>
          <cell r="AI441">
            <v>0</v>
          </cell>
          <cell r="AJ441">
            <v>0</v>
          </cell>
          <cell r="AN441">
            <v>0</v>
          </cell>
          <cell r="AO441">
            <v>0</v>
          </cell>
          <cell r="AP441">
            <v>0</v>
          </cell>
          <cell r="AQ441">
            <v>0</v>
          </cell>
          <cell r="AR441">
            <v>0</v>
          </cell>
          <cell r="AS441">
            <v>0</v>
          </cell>
          <cell r="AT441">
            <v>0</v>
          </cell>
          <cell r="AU441">
            <v>0</v>
          </cell>
          <cell r="AV441">
            <v>0</v>
          </cell>
          <cell r="AW441">
            <v>0</v>
          </cell>
          <cell r="AX441">
            <v>0</v>
          </cell>
        </row>
        <row r="442">
          <cell r="J442">
            <v>0</v>
          </cell>
          <cell r="K442">
            <v>0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  <cell r="T442">
            <v>0</v>
          </cell>
          <cell r="Z442">
            <v>0</v>
          </cell>
          <cell r="AA442">
            <v>0</v>
          </cell>
          <cell r="AB442">
            <v>0</v>
          </cell>
          <cell r="AC442">
            <v>0</v>
          </cell>
          <cell r="AD442">
            <v>0</v>
          </cell>
          <cell r="AE442">
            <v>0</v>
          </cell>
          <cell r="AF442">
            <v>0</v>
          </cell>
          <cell r="AG442">
            <v>0</v>
          </cell>
          <cell r="AH442">
            <v>0</v>
          </cell>
          <cell r="AI442">
            <v>0</v>
          </cell>
          <cell r="AJ442">
            <v>0</v>
          </cell>
          <cell r="AN442">
            <v>0</v>
          </cell>
          <cell r="AO442">
            <v>0</v>
          </cell>
          <cell r="AP442">
            <v>0</v>
          </cell>
          <cell r="AQ442">
            <v>0</v>
          </cell>
          <cell r="AR442">
            <v>0</v>
          </cell>
          <cell r="AS442">
            <v>0</v>
          </cell>
          <cell r="AT442">
            <v>0</v>
          </cell>
          <cell r="AU442">
            <v>0</v>
          </cell>
          <cell r="AV442">
            <v>0</v>
          </cell>
          <cell r="AW442">
            <v>0</v>
          </cell>
          <cell r="AX442">
            <v>0</v>
          </cell>
        </row>
        <row r="443"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Z443">
            <v>0</v>
          </cell>
          <cell r="AA443">
            <v>0</v>
          </cell>
          <cell r="AB443">
            <v>0</v>
          </cell>
          <cell r="AC443">
            <v>0</v>
          </cell>
          <cell r="AD443">
            <v>0</v>
          </cell>
          <cell r="AE443">
            <v>0</v>
          </cell>
          <cell r="AF443">
            <v>0</v>
          </cell>
          <cell r="AG443">
            <v>0</v>
          </cell>
          <cell r="AH443">
            <v>0</v>
          </cell>
          <cell r="AI443">
            <v>0</v>
          </cell>
          <cell r="AJ443">
            <v>0</v>
          </cell>
          <cell r="AN443">
            <v>0</v>
          </cell>
          <cell r="AO443">
            <v>0</v>
          </cell>
          <cell r="AP443">
            <v>0</v>
          </cell>
          <cell r="AQ443">
            <v>0</v>
          </cell>
          <cell r="AR443">
            <v>0</v>
          </cell>
          <cell r="AS443">
            <v>0</v>
          </cell>
          <cell r="AT443">
            <v>0</v>
          </cell>
          <cell r="AU443">
            <v>0</v>
          </cell>
          <cell r="AV443">
            <v>0</v>
          </cell>
          <cell r="AW443">
            <v>0</v>
          </cell>
          <cell r="AX443">
            <v>0</v>
          </cell>
        </row>
        <row r="444">
          <cell r="Z444">
            <v>0</v>
          </cell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E444">
            <v>0</v>
          </cell>
          <cell r="AF444">
            <v>0</v>
          </cell>
          <cell r="AG444">
            <v>0</v>
          </cell>
          <cell r="AH444">
            <v>0</v>
          </cell>
          <cell r="AI444">
            <v>0</v>
          </cell>
          <cell r="AJ444">
            <v>0</v>
          </cell>
          <cell r="AN444">
            <v>0</v>
          </cell>
          <cell r="AO444">
            <v>0</v>
          </cell>
          <cell r="AP444">
            <v>0</v>
          </cell>
          <cell r="AQ444">
            <v>0</v>
          </cell>
          <cell r="AR444">
            <v>0</v>
          </cell>
          <cell r="AS444">
            <v>0</v>
          </cell>
          <cell r="AT444">
            <v>0</v>
          </cell>
          <cell r="AU444">
            <v>0</v>
          </cell>
          <cell r="AV444">
            <v>0</v>
          </cell>
          <cell r="AW444">
            <v>0</v>
          </cell>
          <cell r="AX444">
            <v>0</v>
          </cell>
        </row>
        <row r="445"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R445">
            <v>0</v>
          </cell>
          <cell r="S445">
            <v>0</v>
          </cell>
          <cell r="T445">
            <v>0</v>
          </cell>
          <cell r="Z445">
            <v>0</v>
          </cell>
          <cell r="AA445">
            <v>0</v>
          </cell>
          <cell r="AB445">
            <v>0</v>
          </cell>
          <cell r="AC445">
            <v>0</v>
          </cell>
          <cell r="AD445">
            <v>0</v>
          </cell>
          <cell r="AE445">
            <v>0</v>
          </cell>
          <cell r="AF445">
            <v>0</v>
          </cell>
          <cell r="AG445">
            <v>0</v>
          </cell>
          <cell r="AH445">
            <v>0</v>
          </cell>
          <cell r="AI445">
            <v>0</v>
          </cell>
          <cell r="AJ445">
            <v>0</v>
          </cell>
          <cell r="AN445">
            <v>0</v>
          </cell>
          <cell r="AO445">
            <v>0</v>
          </cell>
          <cell r="AP445">
            <v>0</v>
          </cell>
          <cell r="AQ445">
            <v>0</v>
          </cell>
          <cell r="AR445">
            <v>0</v>
          </cell>
          <cell r="AS445">
            <v>0</v>
          </cell>
          <cell r="AT445">
            <v>0</v>
          </cell>
          <cell r="AU445">
            <v>0</v>
          </cell>
          <cell r="AV445">
            <v>0</v>
          </cell>
          <cell r="AW445">
            <v>0</v>
          </cell>
          <cell r="AX445">
            <v>0</v>
          </cell>
        </row>
        <row r="446"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  <cell r="Q446">
            <v>0</v>
          </cell>
          <cell r="R446">
            <v>0</v>
          </cell>
          <cell r="S446">
            <v>0</v>
          </cell>
          <cell r="T446">
            <v>0</v>
          </cell>
          <cell r="Z446">
            <v>0</v>
          </cell>
          <cell r="AA446">
            <v>0</v>
          </cell>
          <cell r="AB446">
            <v>0</v>
          </cell>
          <cell r="AC446">
            <v>0</v>
          </cell>
          <cell r="AD446">
            <v>0</v>
          </cell>
          <cell r="AE446">
            <v>0</v>
          </cell>
          <cell r="AF446">
            <v>0</v>
          </cell>
          <cell r="AG446">
            <v>0</v>
          </cell>
          <cell r="AH446">
            <v>0</v>
          </cell>
          <cell r="AI446">
            <v>0</v>
          </cell>
          <cell r="AJ446">
            <v>0</v>
          </cell>
          <cell r="AN446">
            <v>0</v>
          </cell>
          <cell r="AO446">
            <v>0</v>
          </cell>
          <cell r="AP446">
            <v>0</v>
          </cell>
          <cell r="AQ446">
            <v>0</v>
          </cell>
          <cell r="AR446">
            <v>0</v>
          </cell>
          <cell r="AS446">
            <v>0</v>
          </cell>
          <cell r="AT446">
            <v>0</v>
          </cell>
          <cell r="AU446">
            <v>0</v>
          </cell>
          <cell r="AV446">
            <v>0</v>
          </cell>
          <cell r="AW446">
            <v>0</v>
          </cell>
          <cell r="AX446">
            <v>0</v>
          </cell>
        </row>
        <row r="447">
          <cell r="J447">
            <v>0</v>
          </cell>
          <cell r="K447">
            <v>0</v>
          </cell>
          <cell r="L447">
            <v>0</v>
          </cell>
          <cell r="M447">
            <v>0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R447">
            <v>0</v>
          </cell>
          <cell r="S447">
            <v>0</v>
          </cell>
          <cell r="T447">
            <v>0</v>
          </cell>
          <cell r="Z447">
            <v>0</v>
          </cell>
          <cell r="AA447">
            <v>0</v>
          </cell>
          <cell r="AB447">
            <v>0</v>
          </cell>
          <cell r="AC447">
            <v>0</v>
          </cell>
          <cell r="AD447">
            <v>0</v>
          </cell>
          <cell r="AE447">
            <v>0</v>
          </cell>
          <cell r="AF447">
            <v>0</v>
          </cell>
          <cell r="AG447">
            <v>0</v>
          </cell>
          <cell r="AH447">
            <v>0</v>
          </cell>
          <cell r="AI447">
            <v>0</v>
          </cell>
          <cell r="AJ447">
            <v>0</v>
          </cell>
          <cell r="AN447">
            <v>0</v>
          </cell>
          <cell r="AO447">
            <v>0</v>
          </cell>
          <cell r="AP447">
            <v>0</v>
          </cell>
          <cell r="AQ447">
            <v>0</v>
          </cell>
          <cell r="AR447">
            <v>0</v>
          </cell>
          <cell r="AS447">
            <v>0</v>
          </cell>
          <cell r="AT447">
            <v>0</v>
          </cell>
          <cell r="AU447">
            <v>0</v>
          </cell>
          <cell r="AV447">
            <v>0</v>
          </cell>
          <cell r="AW447">
            <v>0</v>
          </cell>
          <cell r="AX447">
            <v>0</v>
          </cell>
        </row>
        <row r="448">
          <cell r="Z448">
            <v>0</v>
          </cell>
          <cell r="AA448">
            <v>0</v>
          </cell>
          <cell r="AB448">
            <v>0</v>
          </cell>
          <cell r="AC448">
            <v>0</v>
          </cell>
          <cell r="AD448">
            <v>0</v>
          </cell>
          <cell r="AE448">
            <v>0</v>
          </cell>
          <cell r="AF448">
            <v>0</v>
          </cell>
          <cell r="AG448">
            <v>0</v>
          </cell>
          <cell r="AH448">
            <v>0</v>
          </cell>
          <cell r="AI448">
            <v>0</v>
          </cell>
          <cell r="AJ448">
            <v>0</v>
          </cell>
          <cell r="AN448">
            <v>0</v>
          </cell>
          <cell r="AO448">
            <v>0</v>
          </cell>
          <cell r="AP448">
            <v>0</v>
          </cell>
          <cell r="AQ448">
            <v>0</v>
          </cell>
          <cell r="AR448">
            <v>0</v>
          </cell>
          <cell r="AS448">
            <v>0</v>
          </cell>
          <cell r="AT448">
            <v>0</v>
          </cell>
          <cell r="AU448">
            <v>0</v>
          </cell>
          <cell r="AV448">
            <v>0</v>
          </cell>
          <cell r="AW448">
            <v>0</v>
          </cell>
          <cell r="AX448">
            <v>0</v>
          </cell>
        </row>
        <row r="449">
          <cell r="J449">
            <v>0</v>
          </cell>
          <cell r="K449">
            <v>0</v>
          </cell>
          <cell r="L449">
            <v>0</v>
          </cell>
          <cell r="M449">
            <v>0</v>
          </cell>
          <cell r="N449">
            <v>0</v>
          </cell>
          <cell r="O449">
            <v>0</v>
          </cell>
          <cell r="P449">
            <v>71014.845109680013</v>
          </cell>
          <cell r="Q449">
            <v>165701.30525592002</v>
          </cell>
          <cell r="R449">
            <v>402417.45562152</v>
          </cell>
          <cell r="S449">
            <v>426089.07065808011</v>
          </cell>
          <cell r="T449">
            <v>236716.15036559995</v>
          </cell>
          <cell r="Z449">
            <v>0</v>
          </cell>
          <cell r="AA449">
            <v>0</v>
          </cell>
          <cell r="AB449">
            <v>0</v>
          </cell>
          <cell r="AC449">
            <v>0</v>
          </cell>
          <cell r="AD449">
            <v>0</v>
          </cell>
          <cell r="AE449">
            <v>0</v>
          </cell>
          <cell r="AF449">
            <v>71014.845109680013</v>
          </cell>
          <cell r="AG449">
            <v>236716.15036560001</v>
          </cell>
          <cell r="AH449">
            <v>639133.60598711995</v>
          </cell>
          <cell r="AI449">
            <v>1065222.6766452</v>
          </cell>
          <cell r="AJ449">
            <v>1301938.8270107999</v>
          </cell>
          <cell r="AN449">
            <v>1301938.8270107999</v>
          </cell>
          <cell r="AO449">
            <v>1301938.8270107999</v>
          </cell>
          <cell r="AP449">
            <v>1301938.8270107999</v>
          </cell>
          <cell r="AQ449">
            <v>1301938.8270107999</v>
          </cell>
          <cell r="AR449">
            <v>1301938.8270107999</v>
          </cell>
          <cell r="AS449">
            <v>1301938.8270107999</v>
          </cell>
          <cell r="AT449">
            <v>1301938.8270107999</v>
          </cell>
          <cell r="AU449">
            <v>1230923.9819011199</v>
          </cell>
          <cell r="AV449">
            <v>1065222.6766452</v>
          </cell>
          <cell r="AW449">
            <v>662805.22102368006</v>
          </cell>
          <cell r="AX449">
            <v>236716.15036559995</v>
          </cell>
        </row>
        <row r="450">
          <cell r="Z450">
            <v>0</v>
          </cell>
          <cell r="AA450">
            <v>0</v>
          </cell>
          <cell r="AB450">
            <v>0</v>
          </cell>
          <cell r="AC450">
            <v>0</v>
          </cell>
          <cell r="AD450">
            <v>0</v>
          </cell>
          <cell r="AE450">
            <v>0</v>
          </cell>
          <cell r="AF450">
            <v>0</v>
          </cell>
          <cell r="AG450">
            <v>0</v>
          </cell>
          <cell r="AH450">
            <v>0</v>
          </cell>
          <cell r="AI450">
            <v>0</v>
          </cell>
          <cell r="AJ450">
            <v>0</v>
          </cell>
          <cell r="AN450">
            <v>0</v>
          </cell>
          <cell r="AO450">
            <v>0</v>
          </cell>
          <cell r="AP450">
            <v>0</v>
          </cell>
          <cell r="AQ450">
            <v>0</v>
          </cell>
          <cell r="AR450">
            <v>0</v>
          </cell>
          <cell r="AS450">
            <v>0</v>
          </cell>
          <cell r="AT450">
            <v>0</v>
          </cell>
          <cell r="AU450">
            <v>0</v>
          </cell>
          <cell r="AV450">
            <v>0</v>
          </cell>
          <cell r="AW450">
            <v>0</v>
          </cell>
          <cell r="AX450">
            <v>0</v>
          </cell>
        </row>
        <row r="451">
          <cell r="J451">
            <v>0</v>
          </cell>
          <cell r="K451">
            <v>6128</v>
          </cell>
          <cell r="L451">
            <v>0</v>
          </cell>
          <cell r="M451">
            <v>0</v>
          </cell>
          <cell r="N451">
            <v>0</v>
          </cell>
          <cell r="O451">
            <v>0</v>
          </cell>
          <cell r="P451">
            <v>71014.845109680013</v>
          </cell>
          <cell r="Q451">
            <v>165701.30525592002</v>
          </cell>
          <cell r="R451">
            <v>402417.45562152</v>
          </cell>
          <cell r="S451">
            <v>426089.07065808011</v>
          </cell>
          <cell r="T451">
            <v>236716.15036559995</v>
          </cell>
          <cell r="Z451">
            <v>5821.5999999999995</v>
          </cell>
          <cell r="AA451">
            <v>11949.599999999999</v>
          </cell>
          <cell r="AB451">
            <v>11949.599999999999</v>
          </cell>
          <cell r="AC451">
            <v>11949.599999999999</v>
          </cell>
          <cell r="AD451">
            <v>11949.599999999999</v>
          </cell>
          <cell r="AE451">
            <v>11949.599999999999</v>
          </cell>
          <cell r="AF451">
            <v>82964.445109680004</v>
          </cell>
          <cell r="AG451">
            <v>248665.75036560002</v>
          </cell>
          <cell r="AH451">
            <v>651083.20598712005</v>
          </cell>
          <cell r="AI451">
            <v>1077172.2766452001</v>
          </cell>
          <cell r="AJ451">
            <v>1313888.4270108</v>
          </cell>
          <cell r="AN451">
            <v>1308066.8270107999</v>
          </cell>
          <cell r="AO451">
            <v>1308066.8270107999</v>
          </cell>
          <cell r="AP451">
            <v>1301938.8270107999</v>
          </cell>
          <cell r="AQ451">
            <v>1301938.8270107999</v>
          </cell>
          <cell r="AR451">
            <v>1301938.8270107999</v>
          </cell>
          <cell r="AS451">
            <v>1301938.8270107999</v>
          </cell>
          <cell r="AT451">
            <v>1301938.8270107999</v>
          </cell>
          <cell r="AU451">
            <v>1230923.9819011199</v>
          </cell>
          <cell r="AV451">
            <v>1065222.6766452</v>
          </cell>
          <cell r="AW451">
            <v>662805.22102368006</v>
          </cell>
          <cell r="AX451">
            <v>236716.15036559995</v>
          </cell>
        </row>
        <row r="452">
          <cell r="K452">
            <v>6128</v>
          </cell>
          <cell r="Z452">
            <v>5821.5999999999995</v>
          </cell>
          <cell r="AA452">
            <v>11949.599999999999</v>
          </cell>
          <cell r="AB452">
            <v>11949.599999999999</v>
          </cell>
          <cell r="AC452">
            <v>11949.599999999999</v>
          </cell>
          <cell r="AD452">
            <v>11949.599999999999</v>
          </cell>
          <cell r="AE452">
            <v>11949.599999999999</v>
          </cell>
          <cell r="AF452">
            <v>11949.599999999999</v>
          </cell>
          <cell r="AG452">
            <v>11949.599999999999</v>
          </cell>
          <cell r="AH452">
            <v>11949.599999999999</v>
          </cell>
          <cell r="AI452">
            <v>11949.599999999999</v>
          </cell>
          <cell r="AJ452">
            <v>11949.599999999999</v>
          </cell>
          <cell r="AN452">
            <v>6128</v>
          </cell>
          <cell r="AO452">
            <v>6128</v>
          </cell>
          <cell r="AP452">
            <v>0</v>
          </cell>
          <cell r="AQ452">
            <v>0</v>
          </cell>
          <cell r="AR452">
            <v>0</v>
          </cell>
          <cell r="AS452">
            <v>0</v>
          </cell>
          <cell r="AT452">
            <v>0</v>
          </cell>
          <cell r="AU452">
            <v>0</v>
          </cell>
          <cell r="AV452">
            <v>0</v>
          </cell>
          <cell r="AW452">
            <v>0</v>
          </cell>
          <cell r="AX452">
            <v>0</v>
          </cell>
        </row>
        <row r="453">
          <cell r="Z453">
            <v>0</v>
          </cell>
          <cell r="AA453">
            <v>0</v>
          </cell>
          <cell r="AB453">
            <v>0</v>
          </cell>
          <cell r="AC453">
            <v>0</v>
          </cell>
          <cell r="AD453">
            <v>0</v>
          </cell>
          <cell r="AE453">
            <v>0</v>
          </cell>
          <cell r="AF453">
            <v>0</v>
          </cell>
          <cell r="AG453">
            <v>0</v>
          </cell>
          <cell r="AH453">
            <v>0</v>
          </cell>
          <cell r="AI453">
            <v>0</v>
          </cell>
          <cell r="AJ453">
            <v>0</v>
          </cell>
          <cell r="AN453">
            <v>0</v>
          </cell>
          <cell r="AO453">
            <v>0</v>
          </cell>
          <cell r="AP453">
            <v>0</v>
          </cell>
          <cell r="AQ453">
            <v>0</v>
          </cell>
          <cell r="AR453">
            <v>0</v>
          </cell>
          <cell r="AS453">
            <v>0</v>
          </cell>
          <cell r="AT453">
            <v>0</v>
          </cell>
          <cell r="AU453">
            <v>0</v>
          </cell>
          <cell r="AV453">
            <v>0</v>
          </cell>
          <cell r="AW453">
            <v>0</v>
          </cell>
          <cell r="AX453">
            <v>0</v>
          </cell>
        </row>
        <row r="454">
          <cell r="Z454">
            <v>0</v>
          </cell>
          <cell r="AA454">
            <v>0</v>
          </cell>
          <cell r="AB454">
            <v>0</v>
          </cell>
          <cell r="AC454">
            <v>0</v>
          </cell>
          <cell r="AD454">
            <v>0</v>
          </cell>
          <cell r="AE454">
            <v>0</v>
          </cell>
          <cell r="AF454">
            <v>0</v>
          </cell>
          <cell r="AG454">
            <v>0</v>
          </cell>
          <cell r="AH454">
            <v>0</v>
          </cell>
          <cell r="AI454">
            <v>0</v>
          </cell>
          <cell r="AJ454">
            <v>0</v>
          </cell>
          <cell r="AN454">
            <v>0</v>
          </cell>
          <cell r="AO454">
            <v>0</v>
          </cell>
          <cell r="AP454">
            <v>0</v>
          </cell>
          <cell r="AQ454">
            <v>0</v>
          </cell>
          <cell r="AR454">
            <v>0</v>
          </cell>
          <cell r="AS454">
            <v>0</v>
          </cell>
          <cell r="AT454">
            <v>0</v>
          </cell>
          <cell r="AU454">
            <v>0</v>
          </cell>
          <cell r="AV454">
            <v>0</v>
          </cell>
          <cell r="AW454">
            <v>0</v>
          </cell>
          <cell r="AX454">
            <v>0</v>
          </cell>
        </row>
        <row r="455">
          <cell r="Z455">
            <v>0</v>
          </cell>
          <cell r="AA455">
            <v>0</v>
          </cell>
          <cell r="AB455">
            <v>0</v>
          </cell>
          <cell r="AC455">
            <v>0</v>
          </cell>
          <cell r="AD455">
            <v>0</v>
          </cell>
          <cell r="AE455">
            <v>0</v>
          </cell>
          <cell r="AF455">
            <v>0</v>
          </cell>
          <cell r="AG455">
            <v>0</v>
          </cell>
          <cell r="AH455">
            <v>0</v>
          </cell>
          <cell r="AI455">
            <v>0</v>
          </cell>
          <cell r="AJ455">
            <v>0</v>
          </cell>
          <cell r="AN455">
            <v>0</v>
          </cell>
          <cell r="AO455">
            <v>0</v>
          </cell>
          <cell r="AP455">
            <v>0</v>
          </cell>
          <cell r="AQ455">
            <v>0</v>
          </cell>
          <cell r="AR455">
            <v>0</v>
          </cell>
          <cell r="AS455">
            <v>0</v>
          </cell>
          <cell r="AT455">
            <v>0</v>
          </cell>
          <cell r="AU455">
            <v>0</v>
          </cell>
          <cell r="AV455">
            <v>0</v>
          </cell>
          <cell r="AW455">
            <v>0</v>
          </cell>
          <cell r="AX455">
            <v>0</v>
          </cell>
        </row>
        <row r="456">
          <cell r="J456">
            <v>0</v>
          </cell>
          <cell r="K456">
            <v>0</v>
          </cell>
          <cell r="L456">
            <v>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R456">
            <v>0</v>
          </cell>
          <cell r="S456">
            <v>0</v>
          </cell>
          <cell r="T456">
            <v>0</v>
          </cell>
          <cell r="Z456">
            <v>0</v>
          </cell>
          <cell r="AA456">
            <v>0</v>
          </cell>
          <cell r="AB456">
            <v>0</v>
          </cell>
          <cell r="AC456">
            <v>0</v>
          </cell>
          <cell r="AD456">
            <v>0</v>
          </cell>
          <cell r="AE456">
            <v>0</v>
          </cell>
          <cell r="AF456">
            <v>0</v>
          </cell>
          <cell r="AG456">
            <v>0</v>
          </cell>
          <cell r="AH456">
            <v>0</v>
          </cell>
          <cell r="AI456">
            <v>0</v>
          </cell>
          <cell r="AJ456">
            <v>0</v>
          </cell>
          <cell r="AN456">
            <v>0</v>
          </cell>
          <cell r="AO456">
            <v>0</v>
          </cell>
          <cell r="AP456">
            <v>0</v>
          </cell>
          <cell r="AQ456">
            <v>0</v>
          </cell>
          <cell r="AR456">
            <v>0</v>
          </cell>
          <cell r="AS456">
            <v>0</v>
          </cell>
          <cell r="AT456">
            <v>0</v>
          </cell>
          <cell r="AU456">
            <v>0</v>
          </cell>
          <cell r="AV456">
            <v>0</v>
          </cell>
          <cell r="AW456">
            <v>0</v>
          </cell>
          <cell r="AX456">
            <v>0</v>
          </cell>
        </row>
        <row r="457">
          <cell r="Z457">
            <v>0</v>
          </cell>
          <cell r="AA457">
            <v>0</v>
          </cell>
          <cell r="AB457">
            <v>0</v>
          </cell>
          <cell r="AC457">
            <v>0</v>
          </cell>
          <cell r="AD457">
            <v>0</v>
          </cell>
          <cell r="AE457">
            <v>0</v>
          </cell>
          <cell r="AF457">
            <v>0</v>
          </cell>
          <cell r="AG457">
            <v>0</v>
          </cell>
          <cell r="AH457">
            <v>0</v>
          </cell>
          <cell r="AI457">
            <v>0</v>
          </cell>
          <cell r="AJ457">
            <v>0</v>
          </cell>
          <cell r="AN457">
            <v>0</v>
          </cell>
          <cell r="AO457">
            <v>0</v>
          </cell>
          <cell r="AP457">
            <v>0</v>
          </cell>
          <cell r="AQ457">
            <v>0</v>
          </cell>
          <cell r="AR457">
            <v>0</v>
          </cell>
          <cell r="AS457">
            <v>0</v>
          </cell>
          <cell r="AT457">
            <v>0</v>
          </cell>
          <cell r="AU457">
            <v>0</v>
          </cell>
          <cell r="AV457">
            <v>0</v>
          </cell>
          <cell r="AW457">
            <v>0</v>
          </cell>
          <cell r="AX457">
            <v>0</v>
          </cell>
        </row>
        <row r="458">
          <cell r="J458">
            <v>93774.475088000021</v>
          </cell>
          <cell r="K458">
            <v>187548.95017600004</v>
          </cell>
          <cell r="L458">
            <v>210992.56894800003</v>
          </cell>
          <cell r="M458">
            <v>237697.84334800002</v>
          </cell>
          <cell r="N458">
            <v>225976.03396200004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  <cell r="Z458">
            <v>252223.41852800001</v>
          </cell>
          <cell r="AA458">
            <v>439772.36870400002</v>
          </cell>
          <cell r="AB458">
            <v>650764.93765199999</v>
          </cell>
          <cell r="AC458">
            <v>888462.78099999996</v>
          </cell>
          <cell r="AD458">
            <v>1114438.8149620001</v>
          </cell>
          <cell r="AE458">
            <v>1114438.8149620001</v>
          </cell>
          <cell r="AF458">
            <v>1114438.8149620001</v>
          </cell>
          <cell r="AG458">
            <v>1114438.8149620001</v>
          </cell>
          <cell r="AH458">
            <v>1114438.8149620001</v>
          </cell>
          <cell r="AI458">
            <v>1114438.8149620001</v>
          </cell>
          <cell r="AJ458">
            <v>1114438.8149620001</v>
          </cell>
          <cell r="AN458">
            <v>955989.87152200018</v>
          </cell>
          <cell r="AO458">
            <v>862215.39643400011</v>
          </cell>
          <cell r="AP458">
            <v>674666.4462580001</v>
          </cell>
          <cell r="AQ458">
            <v>463673.87731000007</v>
          </cell>
          <cell r="AR458">
            <v>225976.03396200004</v>
          </cell>
          <cell r="AS458">
            <v>0</v>
          </cell>
          <cell r="AT458">
            <v>0</v>
          </cell>
          <cell r="AU458">
            <v>0</v>
          </cell>
          <cell r="AV458">
            <v>0</v>
          </cell>
          <cell r="AW458">
            <v>0</v>
          </cell>
          <cell r="AX458">
            <v>0</v>
          </cell>
        </row>
        <row r="459">
          <cell r="Z459">
            <v>186101.3</v>
          </cell>
          <cell r="AA459">
            <v>186101.3</v>
          </cell>
          <cell r="AB459">
            <v>186101.3</v>
          </cell>
          <cell r="AC459">
            <v>186101.3</v>
          </cell>
          <cell r="AD459">
            <v>186101.3</v>
          </cell>
          <cell r="AE459">
            <v>186101.3</v>
          </cell>
          <cell r="AF459">
            <v>186101.3</v>
          </cell>
          <cell r="AG459">
            <v>186101.3</v>
          </cell>
          <cell r="AH459">
            <v>186101.3</v>
          </cell>
          <cell r="AI459">
            <v>186101.3</v>
          </cell>
          <cell r="AJ459">
            <v>186101.3</v>
          </cell>
          <cell r="AN459">
            <v>0</v>
          </cell>
          <cell r="AO459">
            <v>0</v>
          </cell>
          <cell r="AP459">
            <v>0</v>
          </cell>
          <cell r="AQ459">
            <v>0</v>
          </cell>
          <cell r="AR459">
            <v>0</v>
          </cell>
          <cell r="AS459">
            <v>0</v>
          </cell>
          <cell r="AT459">
            <v>0</v>
          </cell>
          <cell r="AU459">
            <v>0</v>
          </cell>
          <cell r="AV459">
            <v>0</v>
          </cell>
          <cell r="AW459">
            <v>0</v>
          </cell>
          <cell r="AX459">
            <v>0</v>
          </cell>
        </row>
        <row r="460">
          <cell r="J460">
            <v>190647.98096600012</v>
          </cell>
          <cell r="K460">
            <v>187548.95017600004</v>
          </cell>
          <cell r="L460">
            <v>210992.56894800003</v>
          </cell>
          <cell r="M460">
            <v>237697.84334800002</v>
          </cell>
          <cell r="N460">
            <v>85976.033962000045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  <cell r="T460">
            <v>0</v>
          </cell>
          <cell r="Z460">
            <v>147521.48684400017</v>
          </cell>
          <cell r="AA460">
            <v>335070.43702000019</v>
          </cell>
          <cell r="AB460">
            <v>546063.00596800027</v>
          </cell>
          <cell r="AC460">
            <v>783760.84931600024</v>
          </cell>
          <cell r="AD460">
            <v>869736.88327800028</v>
          </cell>
          <cell r="AE460">
            <v>869736.88327800028</v>
          </cell>
          <cell r="AF460">
            <v>869736.88327800028</v>
          </cell>
          <cell r="AG460">
            <v>869736.88327800028</v>
          </cell>
          <cell r="AH460">
            <v>869736.88327800028</v>
          </cell>
          <cell r="AI460">
            <v>869736.88327800028</v>
          </cell>
          <cell r="AJ460">
            <v>869736.88327800028</v>
          </cell>
          <cell r="AN460">
            <v>912863.37740000023</v>
          </cell>
          <cell r="AO460">
            <v>722215.39643400011</v>
          </cell>
          <cell r="AP460">
            <v>534666.4462580001</v>
          </cell>
          <cell r="AQ460">
            <v>323673.87731000007</v>
          </cell>
          <cell r="AR460">
            <v>85976.033962000045</v>
          </cell>
          <cell r="AS460">
            <v>0</v>
          </cell>
          <cell r="AT460">
            <v>0</v>
          </cell>
          <cell r="AU460">
            <v>0</v>
          </cell>
          <cell r="AV460">
            <v>0</v>
          </cell>
          <cell r="AW460">
            <v>0</v>
          </cell>
          <cell r="AX460">
            <v>0</v>
          </cell>
        </row>
        <row r="461">
          <cell r="J461">
            <v>96873.505878000098</v>
          </cell>
          <cell r="N461">
            <v>-140000</v>
          </cell>
          <cell r="Z461">
            <v>81399.368316000138</v>
          </cell>
          <cell r="AA461">
            <v>81399.368316000138</v>
          </cell>
          <cell r="AB461">
            <v>81399.368316000138</v>
          </cell>
          <cell r="AC461">
            <v>81399.368316000138</v>
          </cell>
          <cell r="AD461">
            <v>-58600.631683999862</v>
          </cell>
          <cell r="AE461">
            <v>-58600.631683999862</v>
          </cell>
          <cell r="AF461">
            <v>-58600.631683999862</v>
          </cell>
          <cell r="AG461">
            <v>-58600.631683999862</v>
          </cell>
          <cell r="AH461">
            <v>-58600.631683999862</v>
          </cell>
          <cell r="AI461">
            <v>-58600.631683999862</v>
          </cell>
          <cell r="AJ461">
            <v>-58600.631683999862</v>
          </cell>
          <cell r="AN461">
            <v>-43126.494121999902</v>
          </cell>
          <cell r="AO461">
            <v>-140000</v>
          </cell>
          <cell r="AP461">
            <v>-140000</v>
          </cell>
          <cell r="AQ461">
            <v>-140000</v>
          </cell>
          <cell r="AR461">
            <v>-140000</v>
          </cell>
          <cell r="AS461">
            <v>0</v>
          </cell>
          <cell r="AT461">
            <v>0</v>
          </cell>
          <cell r="AU461">
            <v>0</v>
          </cell>
          <cell r="AV461">
            <v>0</v>
          </cell>
          <cell r="AW461">
            <v>0</v>
          </cell>
          <cell r="AX461">
            <v>0</v>
          </cell>
        </row>
        <row r="462">
          <cell r="J462">
            <v>0</v>
          </cell>
          <cell r="K462">
            <v>0</v>
          </cell>
          <cell r="L462">
            <v>0</v>
          </cell>
          <cell r="M462">
            <v>331740.24793357839</v>
          </cell>
          <cell r="N462">
            <v>375492.68246651918</v>
          </cell>
          <cell r="O462">
            <v>273206.59749629162</v>
          </cell>
          <cell r="P462">
            <v>221900.9677462916</v>
          </cell>
          <cell r="Q462">
            <v>111726.6734177192</v>
          </cell>
          <cell r="R462">
            <v>60746.218197491595</v>
          </cell>
          <cell r="S462">
            <v>31469.602472519196</v>
          </cell>
          <cell r="T462">
            <v>24556.916703491603</v>
          </cell>
          <cell r="Z462">
            <v>0</v>
          </cell>
          <cell r="AA462">
            <v>0</v>
          </cell>
          <cell r="AB462">
            <v>0</v>
          </cell>
          <cell r="AC462">
            <v>331740.24793357839</v>
          </cell>
          <cell r="AD462">
            <v>707232.93040009751</v>
          </cell>
          <cell r="AE462">
            <v>980439.52789638913</v>
          </cell>
          <cell r="AF462">
            <v>1202340.4956426807</v>
          </cell>
          <cell r="AG462">
            <v>1314067.1690603998</v>
          </cell>
          <cell r="AH462">
            <v>1374813.3872578912</v>
          </cell>
          <cell r="AI462">
            <v>1406282.9897304105</v>
          </cell>
          <cell r="AJ462">
            <v>1430839.9064339022</v>
          </cell>
          <cell r="AN462">
            <v>1430839.9064339022</v>
          </cell>
          <cell r="AO462">
            <v>1430839.9064339022</v>
          </cell>
          <cell r="AP462">
            <v>1430839.9064339022</v>
          </cell>
          <cell r="AQ462">
            <v>1430839.9064339022</v>
          </cell>
          <cell r="AR462">
            <v>1099099.6585003242</v>
          </cell>
          <cell r="AS462">
            <v>723606.97603380482</v>
          </cell>
          <cell r="AT462">
            <v>450400.3785375132</v>
          </cell>
          <cell r="AU462">
            <v>228499.4107912216</v>
          </cell>
          <cell r="AV462">
            <v>116772.73737350239</v>
          </cell>
          <cell r="AW462">
            <v>56026.519176010799</v>
          </cell>
          <cell r="AX462">
            <v>24556.916703491603</v>
          </cell>
        </row>
        <row r="463">
          <cell r="Z463">
            <v>0</v>
          </cell>
          <cell r="AA463">
            <v>0</v>
          </cell>
          <cell r="AB463">
            <v>0</v>
          </cell>
          <cell r="AC463">
            <v>0</v>
          </cell>
          <cell r="AD463">
            <v>0</v>
          </cell>
          <cell r="AE463">
            <v>0</v>
          </cell>
          <cell r="AF463">
            <v>0</v>
          </cell>
          <cell r="AG463">
            <v>0</v>
          </cell>
          <cell r="AH463">
            <v>0</v>
          </cell>
          <cell r="AI463">
            <v>0</v>
          </cell>
          <cell r="AJ463">
            <v>0</v>
          </cell>
          <cell r="AN463">
            <v>0</v>
          </cell>
          <cell r="AO463">
            <v>0</v>
          </cell>
          <cell r="AP463">
            <v>0</v>
          </cell>
          <cell r="AQ463">
            <v>0</v>
          </cell>
          <cell r="AR463">
            <v>0</v>
          </cell>
          <cell r="AS463">
            <v>0</v>
          </cell>
          <cell r="AT463">
            <v>0</v>
          </cell>
          <cell r="AU463">
            <v>0</v>
          </cell>
          <cell r="AV463">
            <v>0</v>
          </cell>
          <cell r="AW463">
            <v>0</v>
          </cell>
          <cell r="AX463">
            <v>0</v>
          </cell>
        </row>
        <row r="464">
          <cell r="J464">
            <v>0</v>
          </cell>
          <cell r="K464">
            <v>0</v>
          </cell>
          <cell r="L464">
            <v>0</v>
          </cell>
          <cell r="M464">
            <v>331740.24793357839</v>
          </cell>
          <cell r="N464">
            <v>375492.68246651918</v>
          </cell>
          <cell r="O464">
            <v>273206.59749629162</v>
          </cell>
          <cell r="P464">
            <v>221900.9677462916</v>
          </cell>
          <cell r="Q464">
            <v>111726.6734177192</v>
          </cell>
          <cell r="R464">
            <v>60746.218197491595</v>
          </cell>
          <cell r="S464">
            <v>31469.602472519196</v>
          </cell>
          <cell r="T464">
            <v>24556.916703491603</v>
          </cell>
          <cell r="Z464">
            <v>0</v>
          </cell>
          <cell r="AA464">
            <v>0</v>
          </cell>
          <cell r="AB464">
            <v>0</v>
          </cell>
          <cell r="AC464">
            <v>331740.24793357839</v>
          </cell>
          <cell r="AD464">
            <v>707232.93040009751</v>
          </cell>
          <cell r="AE464">
            <v>980439.52789638913</v>
          </cell>
          <cell r="AF464">
            <v>1202340.4956426807</v>
          </cell>
          <cell r="AG464">
            <v>1314067.1690603998</v>
          </cell>
          <cell r="AH464">
            <v>1374813.3872578912</v>
          </cell>
          <cell r="AI464">
            <v>1406282.9897304105</v>
          </cell>
          <cell r="AJ464">
            <v>1430839.9064339022</v>
          </cell>
          <cell r="AN464">
            <v>1430839.9064339022</v>
          </cell>
          <cell r="AO464">
            <v>1430839.9064339022</v>
          </cell>
          <cell r="AP464">
            <v>1430839.9064339022</v>
          </cell>
          <cell r="AQ464">
            <v>1430839.9064339022</v>
          </cell>
          <cell r="AR464">
            <v>1099099.6585003242</v>
          </cell>
          <cell r="AS464">
            <v>723606.97603380482</v>
          </cell>
          <cell r="AT464">
            <v>450400.3785375132</v>
          </cell>
          <cell r="AU464">
            <v>228499.4107912216</v>
          </cell>
          <cell r="AV464">
            <v>116772.73737350239</v>
          </cell>
          <cell r="AW464">
            <v>56026.519176010799</v>
          </cell>
          <cell r="AX464">
            <v>24556.916703491603</v>
          </cell>
        </row>
        <row r="465">
          <cell r="Z465">
            <v>0</v>
          </cell>
          <cell r="AA465">
            <v>0</v>
          </cell>
          <cell r="AB465">
            <v>0</v>
          </cell>
          <cell r="AC465">
            <v>0</v>
          </cell>
          <cell r="AD465">
            <v>0</v>
          </cell>
          <cell r="AE465">
            <v>0</v>
          </cell>
          <cell r="AF465">
            <v>0</v>
          </cell>
          <cell r="AG465">
            <v>0</v>
          </cell>
          <cell r="AH465">
            <v>0</v>
          </cell>
          <cell r="AI465">
            <v>0</v>
          </cell>
          <cell r="AJ465">
            <v>0</v>
          </cell>
          <cell r="AN465">
            <v>0</v>
          </cell>
          <cell r="AO465">
            <v>0</v>
          </cell>
          <cell r="AP465">
            <v>0</v>
          </cell>
          <cell r="AQ465">
            <v>0</v>
          </cell>
          <cell r="AR465">
            <v>0</v>
          </cell>
          <cell r="AS465">
            <v>0</v>
          </cell>
          <cell r="AT465">
            <v>0</v>
          </cell>
          <cell r="AU465">
            <v>0</v>
          </cell>
          <cell r="AV465">
            <v>0</v>
          </cell>
          <cell r="AW465">
            <v>0</v>
          </cell>
          <cell r="AX465">
            <v>0</v>
          </cell>
        </row>
        <row r="466"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398663.36081916641</v>
          </cell>
          <cell r="P466">
            <v>398663.36081916641</v>
          </cell>
          <cell r="Q466">
            <v>385802.71808805515</v>
          </cell>
          <cell r="R466">
            <v>398663.36081916641</v>
          </cell>
          <cell r="S466">
            <v>385802.71808805515</v>
          </cell>
          <cell r="T466">
            <v>398668.09334639041</v>
          </cell>
          <cell r="Z466">
            <v>0</v>
          </cell>
          <cell r="AA466">
            <v>0</v>
          </cell>
          <cell r="AB466">
            <v>0</v>
          </cell>
          <cell r="AC466">
            <v>0</v>
          </cell>
          <cell r="AD466">
            <v>0</v>
          </cell>
          <cell r="AE466">
            <v>398663.36081916641</v>
          </cell>
          <cell r="AF466">
            <v>797326.72163833282</v>
          </cell>
          <cell r="AG466">
            <v>1183129.4397263881</v>
          </cell>
          <cell r="AH466">
            <v>1581792.8005455546</v>
          </cell>
          <cell r="AI466">
            <v>1967595.5186336096</v>
          </cell>
          <cell r="AJ466">
            <v>2366263.61198</v>
          </cell>
          <cell r="AN466">
            <v>2366263.61198</v>
          </cell>
          <cell r="AO466">
            <v>2366263.61198</v>
          </cell>
          <cell r="AP466">
            <v>2366263.61198</v>
          </cell>
          <cell r="AQ466">
            <v>2366263.61198</v>
          </cell>
          <cell r="AR466">
            <v>2366263.61198</v>
          </cell>
          <cell r="AS466">
            <v>2366263.61198</v>
          </cell>
          <cell r="AT466">
            <v>1967600.2511608335</v>
          </cell>
          <cell r="AU466">
            <v>1568936.890341667</v>
          </cell>
          <cell r="AV466">
            <v>1183134.172253612</v>
          </cell>
          <cell r="AW466">
            <v>784470.81143444555</v>
          </cell>
          <cell r="AX466">
            <v>398668.09334639041</v>
          </cell>
        </row>
        <row r="467">
          <cell r="J467">
            <v>0</v>
          </cell>
          <cell r="K467">
            <v>0</v>
          </cell>
          <cell r="L467">
            <v>0</v>
          </cell>
          <cell r="M467">
            <v>0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R467">
            <v>0</v>
          </cell>
          <cell r="S467">
            <v>0</v>
          </cell>
          <cell r="T467">
            <v>0</v>
          </cell>
          <cell r="Z467">
            <v>0</v>
          </cell>
          <cell r="AA467">
            <v>0</v>
          </cell>
          <cell r="AB467">
            <v>0</v>
          </cell>
          <cell r="AC467">
            <v>0</v>
          </cell>
          <cell r="AD467">
            <v>0</v>
          </cell>
          <cell r="AE467">
            <v>0</v>
          </cell>
          <cell r="AF467">
            <v>0</v>
          </cell>
          <cell r="AG467">
            <v>0</v>
          </cell>
          <cell r="AH467">
            <v>0</v>
          </cell>
          <cell r="AI467">
            <v>0</v>
          </cell>
          <cell r="AJ467">
            <v>0</v>
          </cell>
          <cell r="AN467">
            <v>0</v>
          </cell>
          <cell r="AO467">
            <v>0</v>
          </cell>
          <cell r="AP467">
            <v>0</v>
          </cell>
          <cell r="AQ467">
            <v>0</v>
          </cell>
          <cell r="AR467">
            <v>0</v>
          </cell>
          <cell r="AS467">
            <v>0</v>
          </cell>
          <cell r="AT467">
            <v>0</v>
          </cell>
          <cell r="AU467">
            <v>0</v>
          </cell>
          <cell r="AV467">
            <v>0</v>
          </cell>
          <cell r="AW467">
            <v>0</v>
          </cell>
          <cell r="AX467">
            <v>0</v>
          </cell>
        </row>
        <row r="468">
          <cell r="J468">
            <v>0</v>
          </cell>
          <cell r="K468">
            <v>0</v>
          </cell>
          <cell r="L468">
            <v>0</v>
          </cell>
          <cell r="M468">
            <v>0</v>
          </cell>
          <cell r="N468">
            <v>0</v>
          </cell>
          <cell r="O468">
            <v>398663.36081916641</v>
          </cell>
          <cell r="P468">
            <v>398663.36081916641</v>
          </cell>
          <cell r="Q468">
            <v>385802.71808805515</v>
          </cell>
          <cell r="R468">
            <v>398663.36081916641</v>
          </cell>
          <cell r="S468">
            <v>385802.71808805515</v>
          </cell>
          <cell r="T468">
            <v>398668.09334639041</v>
          </cell>
          <cell r="Z468">
            <v>0</v>
          </cell>
          <cell r="AA468">
            <v>0</v>
          </cell>
          <cell r="AB468">
            <v>0</v>
          </cell>
          <cell r="AC468">
            <v>0</v>
          </cell>
          <cell r="AD468">
            <v>0</v>
          </cell>
          <cell r="AE468">
            <v>398663.36081916641</v>
          </cell>
          <cell r="AF468">
            <v>797326.72163833282</v>
          </cell>
          <cell r="AG468">
            <v>1183129.4397263881</v>
          </cell>
          <cell r="AH468">
            <v>1581792.8005455546</v>
          </cell>
          <cell r="AI468">
            <v>1967595.5186336096</v>
          </cell>
          <cell r="AJ468">
            <v>2366263.61198</v>
          </cell>
          <cell r="AN468">
            <v>2366263.61198</v>
          </cell>
          <cell r="AO468">
            <v>2366263.61198</v>
          </cell>
          <cell r="AP468">
            <v>2366263.61198</v>
          </cell>
          <cell r="AQ468">
            <v>2366263.61198</v>
          </cell>
          <cell r="AR468">
            <v>2366263.61198</v>
          </cell>
          <cell r="AS468">
            <v>2366263.61198</v>
          </cell>
          <cell r="AT468">
            <v>1967600.2511608335</v>
          </cell>
          <cell r="AU468">
            <v>1568936.890341667</v>
          </cell>
          <cell r="AV468">
            <v>1183134.172253612</v>
          </cell>
          <cell r="AW468">
            <v>784470.81143444555</v>
          </cell>
          <cell r="AX468">
            <v>398668.09334639041</v>
          </cell>
        </row>
        <row r="469">
          <cell r="Z469">
            <v>0</v>
          </cell>
          <cell r="AA469">
            <v>0</v>
          </cell>
          <cell r="AB469">
            <v>0</v>
          </cell>
          <cell r="AC469">
            <v>0</v>
          </cell>
          <cell r="AD469">
            <v>0</v>
          </cell>
          <cell r="AE469">
            <v>0</v>
          </cell>
          <cell r="AF469">
            <v>0</v>
          </cell>
          <cell r="AG469">
            <v>0</v>
          </cell>
          <cell r="AH469">
            <v>0</v>
          </cell>
          <cell r="AI469">
            <v>0</v>
          </cell>
          <cell r="AJ469">
            <v>0</v>
          </cell>
          <cell r="AN469">
            <v>0</v>
          </cell>
          <cell r="AO469">
            <v>0</v>
          </cell>
          <cell r="AP469">
            <v>0</v>
          </cell>
          <cell r="AQ469">
            <v>0</v>
          </cell>
          <cell r="AR469">
            <v>0</v>
          </cell>
          <cell r="AS469">
            <v>0</v>
          </cell>
          <cell r="AT469">
            <v>0</v>
          </cell>
          <cell r="AU469">
            <v>0</v>
          </cell>
          <cell r="AV469">
            <v>0</v>
          </cell>
          <cell r="AW469">
            <v>0</v>
          </cell>
          <cell r="AX469">
            <v>0</v>
          </cell>
        </row>
        <row r="470"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350718.71249159094</v>
          </cell>
          <cell r="P470">
            <v>350718.71249159094</v>
          </cell>
          <cell r="Q470">
            <v>339404.73557833344</v>
          </cell>
          <cell r="R470">
            <v>350718.71249159094</v>
          </cell>
          <cell r="S470">
            <v>339404.73557833344</v>
          </cell>
          <cell r="T470">
            <v>350722.87586855999</v>
          </cell>
          <cell r="Z470">
            <v>0</v>
          </cell>
          <cell r="AA470">
            <v>0</v>
          </cell>
          <cell r="AB470">
            <v>0</v>
          </cell>
          <cell r="AC470">
            <v>0</v>
          </cell>
          <cell r="AD470">
            <v>0</v>
          </cell>
          <cell r="AE470">
            <v>350718.71249159094</v>
          </cell>
          <cell r="AF470">
            <v>701437.42498318187</v>
          </cell>
          <cell r="AG470">
            <v>1040842.1605615153</v>
          </cell>
          <cell r="AH470">
            <v>1391560.8730531062</v>
          </cell>
          <cell r="AI470">
            <v>1730965.6086314397</v>
          </cell>
          <cell r="AJ470">
            <v>2081688.4844999998</v>
          </cell>
          <cell r="AN470">
            <v>2081688.4844999998</v>
          </cell>
          <cell r="AO470">
            <v>2081688.4844999998</v>
          </cell>
          <cell r="AP470">
            <v>2081688.4844999998</v>
          </cell>
          <cell r="AQ470">
            <v>2081688.4844999998</v>
          </cell>
          <cell r="AR470">
            <v>2081688.4844999998</v>
          </cell>
          <cell r="AS470">
            <v>2081688.4844999998</v>
          </cell>
          <cell r="AT470">
            <v>1730969.7720084088</v>
          </cell>
          <cell r="AU470">
            <v>1380251.0595168178</v>
          </cell>
          <cell r="AV470">
            <v>1040846.3239384843</v>
          </cell>
          <cell r="AW470">
            <v>690127.61144689342</v>
          </cell>
          <cell r="AX470">
            <v>350722.87586855999</v>
          </cell>
        </row>
        <row r="471"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R471">
            <v>0</v>
          </cell>
          <cell r="S471">
            <v>0</v>
          </cell>
          <cell r="T471">
            <v>0</v>
          </cell>
          <cell r="Z471">
            <v>0</v>
          </cell>
          <cell r="AA471">
            <v>0</v>
          </cell>
          <cell r="AB471">
            <v>0</v>
          </cell>
          <cell r="AC471">
            <v>0</v>
          </cell>
          <cell r="AD471">
            <v>0</v>
          </cell>
          <cell r="AE471">
            <v>0</v>
          </cell>
          <cell r="AF471">
            <v>0</v>
          </cell>
          <cell r="AG471">
            <v>0</v>
          </cell>
          <cell r="AH471">
            <v>0</v>
          </cell>
          <cell r="AI471">
            <v>0</v>
          </cell>
          <cell r="AJ471">
            <v>0</v>
          </cell>
          <cell r="AN471">
            <v>0</v>
          </cell>
          <cell r="AO471">
            <v>0</v>
          </cell>
          <cell r="AP471">
            <v>0</v>
          </cell>
          <cell r="AQ471">
            <v>0</v>
          </cell>
          <cell r="AR471">
            <v>0</v>
          </cell>
          <cell r="AS471">
            <v>0</v>
          </cell>
          <cell r="AT471">
            <v>0</v>
          </cell>
          <cell r="AU471">
            <v>0</v>
          </cell>
          <cell r="AV471">
            <v>0</v>
          </cell>
          <cell r="AW471">
            <v>0</v>
          </cell>
          <cell r="AX471">
            <v>0</v>
          </cell>
        </row>
        <row r="472"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350718.71249159094</v>
          </cell>
          <cell r="P472">
            <v>350718.71249159094</v>
          </cell>
          <cell r="Q472">
            <v>339404.73557833344</v>
          </cell>
          <cell r="R472">
            <v>350718.71249159094</v>
          </cell>
          <cell r="S472">
            <v>339404.73557833344</v>
          </cell>
          <cell r="T472">
            <v>350722.87586855999</v>
          </cell>
          <cell r="Z472">
            <v>0</v>
          </cell>
          <cell r="AA472">
            <v>0</v>
          </cell>
          <cell r="AB472">
            <v>0</v>
          </cell>
          <cell r="AC472">
            <v>0</v>
          </cell>
          <cell r="AD472">
            <v>0</v>
          </cell>
          <cell r="AE472">
            <v>350718.71249159094</v>
          </cell>
          <cell r="AF472">
            <v>701437.42498318187</v>
          </cell>
          <cell r="AG472">
            <v>1040842.1605615153</v>
          </cell>
          <cell r="AH472">
            <v>1391560.8730531062</v>
          </cell>
          <cell r="AI472">
            <v>1730965.6086314397</v>
          </cell>
          <cell r="AJ472">
            <v>2081688.4844999998</v>
          </cell>
          <cell r="AN472">
            <v>2081688.4844999998</v>
          </cell>
          <cell r="AO472">
            <v>2081688.4844999998</v>
          </cell>
          <cell r="AP472">
            <v>2081688.4844999998</v>
          </cell>
          <cell r="AQ472">
            <v>2081688.4844999998</v>
          </cell>
          <cell r="AR472">
            <v>2081688.4844999998</v>
          </cell>
          <cell r="AS472">
            <v>2081688.4844999998</v>
          </cell>
          <cell r="AT472">
            <v>1730969.7720084088</v>
          </cell>
          <cell r="AU472">
            <v>1380251.0595168178</v>
          </cell>
          <cell r="AV472">
            <v>1040846.3239384843</v>
          </cell>
          <cell r="AW472">
            <v>690127.61144689342</v>
          </cell>
          <cell r="AX472">
            <v>350722.87586855999</v>
          </cell>
        </row>
        <row r="473">
          <cell r="Z473">
            <v>0</v>
          </cell>
          <cell r="AA473">
            <v>0</v>
          </cell>
          <cell r="AB473">
            <v>0</v>
          </cell>
          <cell r="AC473">
            <v>0</v>
          </cell>
          <cell r="AD473">
            <v>0</v>
          </cell>
          <cell r="AE473">
            <v>0</v>
          </cell>
          <cell r="AF473">
            <v>0</v>
          </cell>
          <cell r="AG473">
            <v>0</v>
          </cell>
          <cell r="AH473">
            <v>0</v>
          </cell>
          <cell r="AI473">
            <v>0</v>
          </cell>
          <cell r="AJ473">
            <v>0</v>
          </cell>
          <cell r="AN473">
            <v>0</v>
          </cell>
          <cell r="AO473">
            <v>0</v>
          </cell>
          <cell r="AP473">
            <v>0</v>
          </cell>
          <cell r="AQ473">
            <v>0</v>
          </cell>
          <cell r="AR473">
            <v>0</v>
          </cell>
          <cell r="AS473">
            <v>0</v>
          </cell>
          <cell r="AT473">
            <v>0</v>
          </cell>
          <cell r="AU473">
            <v>0</v>
          </cell>
          <cell r="AV473">
            <v>0</v>
          </cell>
          <cell r="AW473">
            <v>0</v>
          </cell>
          <cell r="AX473">
            <v>0</v>
          </cell>
        </row>
        <row r="474">
          <cell r="Z474">
            <v>0</v>
          </cell>
          <cell r="AA474">
            <v>0</v>
          </cell>
          <cell r="AB474">
            <v>0</v>
          </cell>
          <cell r="AC474">
            <v>0</v>
          </cell>
          <cell r="AD474">
            <v>0</v>
          </cell>
          <cell r="AE474">
            <v>0</v>
          </cell>
          <cell r="AF474">
            <v>0</v>
          </cell>
          <cell r="AG474">
            <v>0</v>
          </cell>
          <cell r="AH474">
            <v>0</v>
          </cell>
          <cell r="AI474">
            <v>0</v>
          </cell>
          <cell r="AJ474">
            <v>0</v>
          </cell>
          <cell r="AN474">
            <v>0</v>
          </cell>
          <cell r="AO474">
            <v>0</v>
          </cell>
          <cell r="AP474">
            <v>0</v>
          </cell>
          <cell r="AQ474">
            <v>0</v>
          </cell>
          <cell r="AR474">
            <v>0</v>
          </cell>
          <cell r="AS474">
            <v>0</v>
          </cell>
          <cell r="AT474">
            <v>0</v>
          </cell>
          <cell r="AU474">
            <v>0</v>
          </cell>
          <cell r="AV474">
            <v>0</v>
          </cell>
          <cell r="AW474">
            <v>0</v>
          </cell>
          <cell r="AX474">
            <v>0</v>
          </cell>
        </row>
        <row r="475"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R475">
            <v>0</v>
          </cell>
          <cell r="S475">
            <v>0</v>
          </cell>
          <cell r="T475">
            <v>0</v>
          </cell>
          <cell r="Z475">
            <v>0</v>
          </cell>
          <cell r="AA475">
            <v>0</v>
          </cell>
          <cell r="AB475">
            <v>0</v>
          </cell>
          <cell r="AC475">
            <v>0</v>
          </cell>
          <cell r="AD475">
            <v>0</v>
          </cell>
          <cell r="AE475">
            <v>0</v>
          </cell>
          <cell r="AF475">
            <v>0</v>
          </cell>
          <cell r="AG475">
            <v>0</v>
          </cell>
          <cell r="AH475">
            <v>0</v>
          </cell>
          <cell r="AI475">
            <v>0</v>
          </cell>
          <cell r="AJ475">
            <v>0</v>
          </cell>
          <cell r="AN475">
            <v>0</v>
          </cell>
          <cell r="AO475">
            <v>0</v>
          </cell>
          <cell r="AP475">
            <v>0</v>
          </cell>
          <cell r="AQ475">
            <v>0</v>
          </cell>
          <cell r="AR475">
            <v>0</v>
          </cell>
          <cell r="AS475">
            <v>0</v>
          </cell>
          <cell r="AT475">
            <v>0</v>
          </cell>
          <cell r="AU475">
            <v>0</v>
          </cell>
          <cell r="AV475">
            <v>0</v>
          </cell>
          <cell r="AW475">
            <v>0</v>
          </cell>
          <cell r="AX475">
            <v>0</v>
          </cell>
        </row>
        <row r="476"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R476">
            <v>0</v>
          </cell>
          <cell r="S476">
            <v>0</v>
          </cell>
          <cell r="T476">
            <v>0</v>
          </cell>
          <cell r="Z476">
            <v>0</v>
          </cell>
          <cell r="AA476">
            <v>0</v>
          </cell>
          <cell r="AB476">
            <v>0</v>
          </cell>
          <cell r="AC476">
            <v>0</v>
          </cell>
          <cell r="AD476">
            <v>0</v>
          </cell>
          <cell r="AE476">
            <v>0</v>
          </cell>
          <cell r="AF476">
            <v>0</v>
          </cell>
          <cell r="AG476">
            <v>0</v>
          </cell>
          <cell r="AH476">
            <v>0</v>
          </cell>
          <cell r="AI476">
            <v>0</v>
          </cell>
          <cell r="AJ476">
            <v>0</v>
          </cell>
          <cell r="AN476">
            <v>0</v>
          </cell>
          <cell r="AO476">
            <v>0</v>
          </cell>
          <cell r="AP476">
            <v>0</v>
          </cell>
          <cell r="AQ476">
            <v>0</v>
          </cell>
          <cell r="AR476">
            <v>0</v>
          </cell>
          <cell r="AS476">
            <v>0</v>
          </cell>
          <cell r="AT476">
            <v>0</v>
          </cell>
          <cell r="AU476">
            <v>0</v>
          </cell>
          <cell r="AV476">
            <v>0</v>
          </cell>
          <cell r="AW476">
            <v>0</v>
          </cell>
          <cell r="AX476">
            <v>0</v>
          </cell>
        </row>
        <row r="477">
          <cell r="Z477">
            <v>0</v>
          </cell>
          <cell r="AA477">
            <v>0</v>
          </cell>
          <cell r="AB477">
            <v>0</v>
          </cell>
          <cell r="AC477">
            <v>0</v>
          </cell>
          <cell r="AD477">
            <v>0</v>
          </cell>
          <cell r="AE477">
            <v>0</v>
          </cell>
          <cell r="AF477">
            <v>0</v>
          </cell>
          <cell r="AG477">
            <v>0</v>
          </cell>
          <cell r="AH477">
            <v>0</v>
          </cell>
          <cell r="AI477">
            <v>0</v>
          </cell>
          <cell r="AJ477">
            <v>0</v>
          </cell>
          <cell r="AN477">
            <v>0</v>
          </cell>
          <cell r="AO477">
            <v>0</v>
          </cell>
          <cell r="AP477">
            <v>0</v>
          </cell>
          <cell r="AQ477">
            <v>0</v>
          </cell>
          <cell r="AR477">
            <v>0</v>
          </cell>
          <cell r="AS477">
            <v>0</v>
          </cell>
          <cell r="AT477">
            <v>0</v>
          </cell>
          <cell r="AU477">
            <v>0</v>
          </cell>
          <cell r="AV477">
            <v>0</v>
          </cell>
          <cell r="AW477">
            <v>0</v>
          </cell>
          <cell r="AX477">
            <v>0</v>
          </cell>
        </row>
        <row r="478"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R478">
            <v>0</v>
          </cell>
          <cell r="S478">
            <v>0</v>
          </cell>
          <cell r="T478">
            <v>0</v>
          </cell>
          <cell r="Z478">
            <v>0</v>
          </cell>
          <cell r="AA478">
            <v>0</v>
          </cell>
          <cell r="AB478">
            <v>0</v>
          </cell>
          <cell r="AC478">
            <v>0</v>
          </cell>
          <cell r="AD478">
            <v>0</v>
          </cell>
          <cell r="AE478">
            <v>0</v>
          </cell>
          <cell r="AF478">
            <v>0</v>
          </cell>
          <cell r="AG478">
            <v>0</v>
          </cell>
          <cell r="AH478">
            <v>0</v>
          </cell>
          <cell r="AI478">
            <v>0</v>
          </cell>
          <cell r="AJ478">
            <v>0</v>
          </cell>
          <cell r="AN478">
            <v>0</v>
          </cell>
          <cell r="AO478">
            <v>0</v>
          </cell>
          <cell r="AP478">
            <v>0</v>
          </cell>
          <cell r="AQ478">
            <v>0</v>
          </cell>
          <cell r="AR478">
            <v>0</v>
          </cell>
          <cell r="AS478">
            <v>0</v>
          </cell>
          <cell r="AT478">
            <v>0</v>
          </cell>
          <cell r="AU478">
            <v>0</v>
          </cell>
          <cell r="AV478">
            <v>0</v>
          </cell>
          <cell r="AW478">
            <v>0</v>
          </cell>
          <cell r="AX478">
            <v>0</v>
          </cell>
        </row>
        <row r="479">
          <cell r="J479">
            <v>0</v>
          </cell>
          <cell r="K479">
            <v>0</v>
          </cell>
          <cell r="L479">
            <v>0</v>
          </cell>
          <cell r="M479">
            <v>0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R479">
            <v>0</v>
          </cell>
          <cell r="S479">
            <v>0</v>
          </cell>
          <cell r="T479">
            <v>0</v>
          </cell>
          <cell r="Z479">
            <v>0</v>
          </cell>
          <cell r="AA479">
            <v>0</v>
          </cell>
          <cell r="AB479">
            <v>0</v>
          </cell>
          <cell r="AC479">
            <v>0</v>
          </cell>
          <cell r="AD479">
            <v>0</v>
          </cell>
          <cell r="AE479">
            <v>0</v>
          </cell>
          <cell r="AF479">
            <v>0</v>
          </cell>
          <cell r="AG479">
            <v>0</v>
          </cell>
          <cell r="AH479">
            <v>0</v>
          </cell>
          <cell r="AI479">
            <v>0</v>
          </cell>
          <cell r="AJ479">
            <v>0</v>
          </cell>
          <cell r="AN479">
            <v>0</v>
          </cell>
          <cell r="AO479">
            <v>0</v>
          </cell>
          <cell r="AP479">
            <v>0</v>
          </cell>
          <cell r="AQ479">
            <v>0</v>
          </cell>
          <cell r="AR479">
            <v>0</v>
          </cell>
          <cell r="AS479">
            <v>0</v>
          </cell>
          <cell r="AT479">
            <v>0</v>
          </cell>
          <cell r="AU479">
            <v>0</v>
          </cell>
          <cell r="AV479">
            <v>0</v>
          </cell>
          <cell r="AW479">
            <v>0</v>
          </cell>
          <cell r="AX479">
            <v>0</v>
          </cell>
        </row>
        <row r="480"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R480">
            <v>0</v>
          </cell>
          <cell r="S480">
            <v>0</v>
          </cell>
          <cell r="T480">
            <v>0</v>
          </cell>
          <cell r="Z480">
            <v>0</v>
          </cell>
          <cell r="AA480">
            <v>0</v>
          </cell>
          <cell r="AB480">
            <v>0</v>
          </cell>
          <cell r="AC480">
            <v>0</v>
          </cell>
          <cell r="AD480">
            <v>0</v>
          </cell>
          <cell r="AE480">
            <v>0</v>
          </cell>
          <cell r="AF480">
            <v>0</v>
          </cell>
          <cell r="AG480">
            <v>0</v>
          </cell>
          <cell r="AH480">
            <v>0</v>
          </cell>
          <cell r="AI480">
            <v>0</v>
          </cell>
          <cell r="AJ480">
            <v>0</v>
          </cell>
          <cell r="AN480">
            <v>0</v>
          </cell>
          <cell r="AO480">
            <v>0</v>
          </cell>
          <cell r="AP480">
            <v>0</v>
          </cell>
          <cell r="AQ480">
            <v>0</v>
          </cell>
          <cell r="AR480">
            <v>0</v>
          </cell>
          <cell r="AS480">
            <v>0</v>
          </cell>
          <cell r="AT480">
            <v>0</v>
          </cell>
          <cell r="AU480">
            <v>0</v>
          </cell>
          <cell r="AV480">
            <v>0</v>
          </cell>
          <cell r="AW480">
            <v>0</v>
          </cell>
          <cell r="AX480">
            <v>0</v>
          </cell>
        </row>
        <row r="481">
          <cell r="Z481">
            <v>0</v>
          </cell>
          <cell r="AA481">
            <v>0</v>
          </cell>
          <cell r="AB481">
            <v>0</v>
          </cell>
          <cell r="AC481">
            <v>0</v>
          </cell>
          <cell r="AD481">
            <v>0</v>
          </cell>
          <cell r="AE481">
            <v>0</v>
          </cell>
          <cell r="AF481">
            <v>0</v>
          </cell>
          <cell r="AG481">
            <v>0</v>
          </cell>
          <cell r="AH481">
            <v>0</v>
          </cell>
          <cell r="AI481">
            <v>0</v>
          </cell>
          <cell r="AJ481">
            <v>0</v>
          </cell>
          <cell r="AN481">
            <v>0</v>
          </cell>
          <cell r="AO481">
            <v>0</v>
          </cell>
          <cell r="AP481">
            <v>0</v>
          </cell>
          <cell r="AQ481">
            <v>0</v>
          </cell>
          <cell r="AR481">
            <v>0</v>
          </cell>
          <cell r="AS481">
            <v>0</v>
          </cell>
          <cell r="AT481">
            <v>0</v>
          </cell>
          <cell r="AU481">
            <v>0</v>
          </cell>
          <cell r="AV481">
            <v>0</v>
          </cell>
          <cell r="AW481">
            <v>0</v>
          </cell>
          <cell r="AX481">
            <v>0</v>
          </cell>
        </row>
        <row r="482"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R482">
            <v>0</v>
          </cell>
          <cell r="S482">
            <v>0</v>
          </cell>
          <cell r="T482">
            <v>0</v>
          </cell>
          <cell r="Z482">
            <v>0</v>
          </cell>
          <cell r="AA482">
            <v>0</v>
          </cell>
          <cell r="AB482">
            <v>0</v>
          </cell>
          <cell r="AC482">
            <v>0</v>
          </cell>
          <cell r="AD482">
            <v>0</v>
          </cell>
          <cell r="AE482">
            <v>0</v>
          </cell>
          <cell r="AF482">
            <v>0</v>
          </cell>
          <cell r="AG482">
            <v>0</v>
          </cell>
          <cell r="AH482">
            <v>0</v>
          </cell>
          <cell r="AI482">
            <v>0</v>
          </cell>
          <cell r="AJ482">
            <v>0</v>
          </cell>
          <cell r="AN482">
            <v>0</v>
          </cell>
          <cell r="AO482">
            <v>0</v>
          </cell>
          <cell r="AP482">
            <v>0</v>
          </cell>
          <cell r="AQ482">
            <v>0</v>
          </cell>
          <cell r="AR482">
            <v>0</v>
          </cell>
          <cell r="AS482">
            <v>0</v>
          </cell>
          <cell r="AT482">
            <v>0</v>
          </cell>
          <cell r="AU482">
            <v>0</v>
          </cell>
          <cell r="AV482">
            <v>0</v>
          </cell>
          <cell r="AW482">
            <v>0</v>
          </cell>
          <cell r="AX482">
            <v>0</v>
          </cell>
        </row>
        <row r="483">
          <cell r="J483">
            <v>0</v>
          </cell>
          <cell r="K483">
            <v>0</v>
          </cell>
          <cell r="L483">
            <v>0</v>
          </cell>
          <cell r="M483">
            <v>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R483">
            <v>0</v>
          </cell>
          <cell r="S483">
            <v>0</v>
          </cell>
          <cell r="T483">
            <v>0</v>
          </cell>
          <cell r="Z483">
            <v>0</v>
          </cell>
          <cell r="AA483">
            <v>0</v>
          </cell>
          <cell r="AB483">
            <v>0</v>
          </cell>
          <cell r="AC483">
            <v>0</v>
          </cell>
          <cell r="AD483">
            <v>0</v>
          </cell>
          <cell r="AE483">
            <v>0</v>
          </cell>
          <cell r="AF483">
            <v>0</v>
          </cell>
          <cell r="AG483">
            <v>0</v>
          </cell>
          <cell r="AH483">
            <v>0</v>
          </cell>
          <cell r="AI483">
            <v>0</v>
          </cell>
          <cell r="AJ483">
            <v>0</v>
          </cell>
          <cell r="AN483">
            <v>0</v>
          </cell>
          <cell r="AO483">
            <v>0</v>
          </cell>
          <cell r="AP483">
            <v>0</v>
          </cell>
          <cell r="AQ483">
            <v>0</v>
          </cell>
          <cell r="AR483">
            <v>0</v>
          </cell>
          <cell r="AS483">
            <v>0</v>
          </cell>
          <cell r="AT483">
            <v>0</v>
          </cell>
          <cell r="AU483">
            <v>0</v>
          </cell>
          <cell r="AV483">
            <v>0</v>
          </cell>
          <cell r="AW483">
            <v>0</v>
          </cell>
          <cell r="AX483">
            <v>0</v>
          </cell>
        </row>
        <row r="484"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R484">
            <v>0</v>
          </cell>
          <cell r="S484">
            <v>0</v>
          </cell>
          <cell r="T484">
            <v>0</v>
          </cell>
          <cell r="Z484">
            <v>0</v>
          </cell>
          <cell r="AA484">
            <v>0</v>
          </cell>
          <cell r="AB484">
            <v>0</v>
          </cell>
          <cell r="AC484">
            <v>0</v>
          </cell>
          <cell r="AD484">
            <v>0</v>
          </cell>
          <cell r="AE484">
            <v>0</v>
          </cell>
          <cell r="AF484">
            <v>0</v>
          </cell>
          <cell r="AG484">
            <v>0</v>
          </cell>
          <cell r="AH484">
            <v>0</v>
          </cell>
          <cell r="AI484">
            <v>0</v>
          </cell>
          <cell r="AJ484">
            <v>0</v>
          </cell>
          <cell r="AN484">
            <v>0</v>
          </cell>
          <cell r="AO484">
            <v>0</v>
          </cell>
          <cell r="AP484">
            <v>0</v>
          </cell>
          <cell r="AQ484">
            <v>0</v>
          </cell>
          <cell r="AR484">
            <v>0</v>
          </cell>
          <cell r="AS484">
            <v>0</v>
          </cell>
          <cell r="AT484">
            <v>0</v>
          </cell>
          <cell r="AU484">
            <v>0</v>
          </cell>
          <cell r="AV484">
            <v>0</v>
          </cell>
          <cell r="AW484">
            <v>0</v>
          </cell>
          <cell r="AX484">
            <v>0</v>
          </cell>
        </row>
        <row r="485">
          <cell r="Z485">
            <v>0</v>
          </cell>
          <cell r="AA485">
            <v>0</v>
          </cell>
          <cell r="AB485">
            <v>0</v>
          </cell>
          <cell r="AC485">
            <v>0</v>
          </cell>
          <cell r="AD485">
            <v>0</v>
          </cell>
          <cell r="AE485">
            <v>0</v>
          </cell>
          <cell r="AF485">
            <v>0</v>
          </cell>
          <cell r="AG485">
            <v>0</v>
          </cell>
          <cell r="AH485">
            <v>0</v>
          </cell>
          <cell r="AI485">
            <v>0</v>
          </cell>
          <cell r="AJ485">
            <v>0</v>
          </cell>
          <cell r="AN485">
            <v>0</v>
          </cell>
          <cell r="AO485">
            <v>0</v>
          </cell>
          <cell r="AP485">
            <v>0</v>
          </cell>
          <cell r="AQ485">
            <v>0</v>
          </cell>
          <cell r="AR485">
            <v>0</v>
          </cell>
          <cell r="AS485">
            <v>0</v>
          </cell>
          <cell r="AT485">
            <v>0</v>
          </cell>
          <cell r="AU485">
            <v>0</v>
          </cell>
          <cell r="AV485">
            <v>0</v>
          </cell>
          <cell r="AW485">
            <v>0</v>
          </cell>
          <cell r="AX485">
            <v>0</v>
          </cell>
        </row>
        <row r="486">
          <cell r="J486">
            <v>0</v>
          </cell>
          <cell r="K486">
            <v>0</v>
          </cell>
          <cell r="L486">
            <v>0</v>
          </cell>
          <cell r="M486">
            <v>0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R486">
            <v>0</v>
          </cell>
          <cell r="S486">
            <v>0</v>
          </cell>
          <cell r="T486">
            <v>0</v>
          </cell>
          <cell r="Z486">
            <v>0</v>
          </cell>
          <cell r="AA486">
            <v>0</v>
          </cell>
          <cell r="AB486">
            <v>0</v>
          </cell>
          <cell r="AC486">
            <v>0</v>
          </cell>
          <cell r="AD486">
            <v>0</v>
          </cell>
          <cell r="AE486">
            <v>0</v>
          </cell>
          <cell r="AF486">
            <v>0</v>
          </cell>
          <cell r="AG486">
            <v>0</v>
          </cell>
          <cell r="AH486">
            <v>0</v>
          </cell>
          <cell r="AI486">
            <v>0</v>
          </cell>
          <cell r="AJ486">
            <v>0</v>
          </cell>
          <cell r="AN486">
            <v>0</v>
          </cell>
          <cell r="AO486">
            <v>0</v>
          </cell>
          <cell r="AP486">
            <v>0</v>
          </cell>
          <cell r="AQ486">
            <v>0</v>
          </cell>
          <cell r="AR486">
            <v>0</v>
          </cell>
          <cell r="AS486">
            <v>0</v>
          </cell>
          <cell r="AT486">
            <v>0</v>
          </cell>
          <cell r="AU486">
            <v>0</v>
          </cell>
          <cell r="AV486">
            <v>0</v>
          </cell>
          <cell r="AW486">
            <v>0</v>
          </cell>
          <cell r="AX486">
            <v>0</v>
          </cell>
        </row>
        <row r="487"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  <cell r="T487">
            <v>0</v>
          </cell>
          <cell r="Z487">
            <v>0</v>
          </cell>
          <cell r="AA487">
            <v>0</v>
          </cell>
          <cell r="AB487">
            <v>0</v>
          </cell>
          <cell r="AC487">
            <v>0</v>
          </cell>
          <cell r="AD487">
            <v>0</v>
          </cell>
          <cell r="AE487">
            <v>0</v>
          </cell>
          <cell r="AF487">
            <v>0</v>
          </cell>
          <cell r="AG487">
            <v>0</v>
          </cell>
          <cell r="AH487">
            <v>0</v>
          </cell>
          <cell r="AI487">
            <v>0</v>
          </cell>
          <cell r="AJ487">
            <v>0</v>
          </cell>
          <cell r="AN487">
            <v>0</v>
          </cell>
          <cell r="AO487">
            <v>0</v>
          </cell>
          <cell r="AP487">
            <v>0</v>
          </cell>
          <cell r="AQ487">
            <v>0</v>
          </cell>
          <cell r="AR487">
            <v>0</v>
          </cell>
          <cell r="AS487">
            <v>0</v>
          </cell>
          <cell r="AT487">
            <v>0</v>
          </cell>
          <cell r="AU487">
            <v>0</v>
          </cell>
          <cell r="AV487">
            <v>0</v>
          </cell>
          <cell r="AW487">
            <v>0</v>
          </cell>
          <cell r="AX487">
            <v>0</v>
          </cell>
        </row>
        <row r="488"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  <cell r="T488">
            <v>0</v>
          </cell>
          <cell r="Z488">
            <v>0</v>
          </cell>
          <cell r="AA488">
            <v>0</v>
          </cell>
          <cell r="AB488">
            <v>0</v>
          </cell>
          <cell r="AC488">
            <v>0</v>
          </cell>
          <cell r="AD488">
            <v>0</v>
          </cell>
          <cell r="AE488">
            <v>0</v>
          </cell>
          <cell r="AF488">
            <v>0</v>
          </cell>
          <cell r="AG488">
            <v>0</v>
          </cell>
          <cell r="AH488">
            <v>0</v>
          </cell>
          <cell r="AI488">
            <v>0</v>
          </cell>
          <cell r="AJ488">
            <v>0</v>
          </cell>
          <cell r="AN488">
            <v>0</v>
          </cell>
          <cell r="AO488">
            <v>0</v>
          </cell>
          <cell r="AP488">
            <v>0</v>
          </cell>
          <cell r="AQ488">
            <v>0</v>
          </cell>
          <cell r="AR488">
            <v>0</v>
          </cell>
          <cell r="AS488">
            <v>0</v>
          </cell>
          <cell r="AT488">
            <v>0</v>
          </cell>
          <cell r="AU488">
            <v>0</v>
          </cell>
          <cell r="AV488">
            <v>0</v>
          </cell>
          <cell r="AW488">
            <v>0</v>
          </cell>
          <cell r="AX488">
            <v>0</v>
          </cell>
        </row>
        <row r="489">
          <cell r="Z489">
            <v>0</v>
          </cell>
          <cell r="AA489">
            <v>0</v>
          </cell>
          <cell r="AB489">
            <v>0</v>
          </cell>
          <cell r="AC489">
            <v>0</v>
          </cell>
          <cell r="AD489">
            <v>0</v>
          </cell>
          <cell r="AE489">
            <v>0</v>
          </cell>
          <cell r="AF489">
            <v>0</v>
          </cell>
          <cell r="AG489">
            <v>0</v>
          </cell>
          <cell r="AH489">
            <v>0</v>
          </cell>
          <cell r="AI489">
            <v>0</v>
          </cell>
          <cell r="AJ489">
            <v>0</v>
          </cell>
          <cell r="AN489">
            <v>0</v>
          </cell>
          <cell r="AO489">
            <v>0</v>
          </cell>
          <cell r="AP489">
            <v>0</v>
          </cell>
          <cell r="AQ489">
            <v>0</v>
          </cell>
          <cell r="AR489">
            <v>0</v>
          </cell>
          <cell r="AS489">
            <v>0</v>
          </cell>
          <cell r="AT489">
            <v>0</v>
          </cell>
          <cell r="AU489">
            <v>0</v>
          </cell>
          <cell r="AV489">
            <v>0</v>
          </cell>
          <cell r="AW489">
            <v>0</v>
          </cell>
          <cell r="AX489">
            <v>0</v>
          </cell>
        </row>
        <row r="490">
          <cell r="J490">
            <v>0</v>
          </cell>
          <cell r="K490">
            <v>0</v>
          </cell>
          <cell r="L490">
            <v>0</v>
          </cell>
          <cell r="M490">
            <v>695687.47268117999</v>
          </cell>
          <cell r="N490">
            <v>914827.5333457801</v>
          </cell>
          <cell r="O490">
            <v>846369.1167143801</v>
          </cell>
          <cell r="P490">
            <v>569392.53711438004</v>
          </cell>
          <cell r="Q490">
            <v>469625.77876278007</v>
          </cell>
          <cell r="R490">
            <v>440674.62184837996</v>
          </cell>
          <cell r="S490">
            <v>261467.58248178003</v>
          </cell>
          <cell r="T490">
            <v>113568.88483538001</v>
          </cell>
          <cell r="Z490">
            <v>0</v>
          </cell>
          <cell r="AA490">
            <v>0</v>
          </cell>
          <cell r="AB490">
            <v>0</v>
          </cell>
          <cell r="AC490">
            <v>695687.47268117999</v>
          </cell>
          <cell r="AD490">
            <v>1610515.00602696</v>
          </cell>
          <cell r="AE490">
            <v>2456884.1227413402</v>
          </cell>
          <cell r="AF490">
            <v>3026276.6598557201</v>
          </cell>
          <cell r="AG490">
            <v>3495902.4386185003</v>
          </cell>
          <cell r="AH490">
            <v>3936577.06046688</v>
          </cell>
          <cell r="AI490">
            <v>4198044.6429486601</v>
          </cell>
          <cell r="AJ490">
            <v>4311613.5277840402</v>
          </cell>
          <cell r="AN490">
            <v>4311613.5277840402</v>
          </cell>
          <cell r="AO490">
            <v>4311613.5277840402</v>
          </cell>
          <cell r="AP490">
            <v>4311613.5277840402</v>
          </cell>
          <cell r="AQ490">
            <v>4311613.5277840402</v>
          </cell>
          <cell r="AR490">
            <v>3615926.0551028606</v>
          </cell>
          <cell r="AS490">
            <v>2701098.5217570802</v>
          </cell>
          <cell r="AT490">
            <v>1854729.4050427</v>
          </cell>
          <cell r="AU490">
            <v>1285336.8679283201</v>
          </cell>
          <cell r="AV490">
            <v>815711.08916554006</v>
          </cell>
          <cell r="AW490">
            <v>375036.46731716004</v>
          </cell>
          <cell r="AX490">
            <v>113568.88483538001</v>
          </cell>
        </row>
        <row r="491">
          <cell r="J491">
            <v>0</v>
          </cell>
          <cell r="K491">
            <v>0</v>
          </cell>
          <cell r="L491">
            <v>0</v>
          </cell>
          <cell r="M491">
            <v>0</v>
          </cell>
          <cell r="N491">
            <v>0</v>
          </cell>
          <cell r="O491">
            <v>0</v>
          </cell>
          <cell r="P491">
            <v>0</v>
          </cell>
          <cell r="Q491">
            <v>0</v>
          </cell>
          <cell r="R491">
            <v>0</v>
          </cell>
          <cell r="S491">
            <v>0</v>
          </cell>
          <cell r="T491">
            <v>0</v>
          </cell>
          <cell r="Z491">
            <v>0</v>
          </cell>
          <cell r="AA491">
            <v>0</v>
          </cell>
          <cell r="AB491">
            <v>0</v>
          </cell>
          <cell r="AC491">
            <v>0</v>
          </cell>
          <cell r="AD491">
            <v>0</v>
          </cell>
          <cell r="AE491">
            <v>0</v>
          </cell>
          <cell r="AF491">
            <v>0</v>
          </cell>
          <cell r="AG491">
            <v>0</v>
          </cell>
          <cell r="AH491">
            <v>0</v>
          </cell>
          <cell r="AI491">
            <v>0</v>
          </cell>
          <cell r="AJ491">
            <v>0</v>
          </cell>
          <cell r="AN491">
            <v>0</v>
          </cell>
          <cell r="AO491">
            <v>0</v>
          </cell>
          <cell r="AP491">
            <v>0</v>
          </cell>
          <cell r="AQ491">
            <v>0</v>
          </cell>
          <cell r="AR491">
            <v>0</v>
          </cell>
          <cell r="AS491">
            <v>0</v>
          </cell>
          <cell r="AT491">
            <v>0</v>
          </cell>
          <cell r="AU491">
            <v>0</v>
          </cell>
          <cell r="AV491">
            <v>0</v>
          </cell>
          <cell r="AW491">
            <v>0</v>
          </cell>
          <cell r="AX491">
            <v>0</v>
          </cell>
        </row>
        <row r="492">
          <cell r="J492">
            <v>0</v>
          </cell>
          <cell r="K492">
            <v>0</v>
          </cell>
          <cell r="L492">
            <v>0</v>
          </cell>
          <cell r="M492">
            <v>695687.47268117999</v>
          </cell>
          <cell r="N492">
            <v>914827.5333457801</v>
          </cell>
          <cell r="O492">
            <v>846369.1167143801</v>
          </cell>
          <cell r="P492">
            <v>569392.53711438004</v>
          </cell>
          <cell r="Q492">
            <v>469625.77876278007</v>
          </cell>
          <cell r="R492">
            <v>440674.62184837996</v>
          </cell>
          <cell r="S492">
            <v>261467.58248178003</v>
          </cell>
          <cell r="T492">
            <v>113568.88483538001</v>
          </cell>
          <cell r="Z492">
            <v>0</v>
          </cell>
          <cell r="AA492">
            <v>0</v>
          </cell>
          <cell r="AB492">
            <v>0</v>
          </cell>
          <cell r="AC492">
            <v>695687.47268117999</v>
          </cell>
          <cell r="AD492">
            <v>1610515.00602696</v>
          </cell>
          <cell r="AE492">
            <v>2456884.1227413402</v>
          </cell>
          <cell r="AF492">
            <v>3026276.6598557201</v>
          </cell>
          <cell r="AG492">
            <v>3495902.4386185003</v>
          </cell>
          <cell r="AH492">
            <v>3936577.06046688</v>
          </cell>
          <cell r="AI492">
            <v>4198044.6429486601</v>
          </cell>
          <cell r="AJ492">
            <v>4311613.5277840402</v>
          </cell>
          <cell r="AN492">
            <v>4311613.5277840402</v>
          </cell>
          <cell r="AO492">
            <v>4311613.5277840402</v>
          </cell>
          <cell r="AP492">
            <v>4311613.5277840402</v>
          </cell>
          <cell r="AQ492">
            <v>4311613.5277840402</v>
          </cell>
          <cell r="AR492">
            <v>3615926.0551028606</v>
          </cell>
          <cell r="AS492">
            <v>2701098.5217570802</v>
          </cell>
          <cell r="AT492">
            <v>1854729.4050427</v>
          </cell>
          <cell r="AU492">
            <v>1285336.8679283201</v>
          </cell>
          <cell r="AV492">
            <v>815711.08916554006</v>
          </cell>
          <cell r="AW492">
            <v>375036.46731716004</v>
          </cell>
          <cell r="AX492">
            <v>113568.88483538001</v>
          </cell>
        </row>
        <row r="493">
          <cell r="Z493">
            <v>0</v>
          </cell>
          <cell r="AA493">
            <v>0</v>
          </cell>
          <cell r="AB493">
            <v>0</v>
          </cell>
          <cell r="AC493">
            <v>0</v>
          </cell>
          <cell r="AD493">
            <v>0</v>
          </cell>
          <cell r="AE493">
            <v>0</v>
          </cell>
          <cell r="AF493">
            <v>0</v>
          </cell>
          <cell r="AG493">
            <v>0</v>
          </cell>
          <cell r="AH493">
            <v>0</v>
          </cell>
          <cell r="AI493">
            <v>0</v>
          </cell>
          <cell r="AJ493">
            <v>0</v>
          </cell>
          <cell r="AN493">
            <v>0</v>
          </cell>
          <cell r="AO493">
            <v>0</v>
          </cell>
          <cell r="AP493">
            <v>0</v>
          </cell>
          <cell r="AQ493">
            <v>0</v>
          </cell>
          <cell r="AR493">
            <v>0</v>
          </cell>
          <cell r="AS493">
            <v>0</v>
          </cell>
          <cell r="AT493">
            <v>0</v>
          </cell>
          <cell r="AU493">
            <v>0</v>
          </cell>
          <cell r="AV493">
            <v>0</v>
          </cell>
          <cell r="AW493">
            <v>0</v>
          </cell>
          <cell r="AX493">
            <v>0</v>
          </cell>
        </row>
        <row r="494">
          <cell r="J494">
            <v>32518.856535000003</v>
          </cell>
          <cell r="K494">
            <v>80741.648405</v>
          </cell>
          <cell r="L494">
            <v>0</v>
          </cell>
          <cell r="M494">
            <v>0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R494">
            <v>0</v>
          </cell>
          <cell r="S494">
            <v>0</v>
          </cell>
          <cell r="T494">
            <v>0</v>
          </cell>
          <cell r="Z494">
            <v>68509.126495000004</v>
          </cell>
          <cell r="AA494">
            <v>149250.77490000002</v>
          </cell>
          <cell r="AB494">
            <v>149250.77490000002</v>
          </cell>
          <cell r="AC494">
            <v>149250.77490000002</v>
          </cell>
          <cell r="AD494">
            <v>149250.77490000002</v>
          </cell>
          <cell r="AE494">
            <v>149250.77490000002</v>
          </cell>
          <cell r="AF494">
            <v>149250.77490000002</v>
          </cell>
          <cell r="AG494">
            <v>149250.77490000002</v>
          </cell>
          <cell r="AH494">
            <v>149250.77490000002</v>
          </cell>
          <cell r="AI494">
            <v>149250.77490000002</v>
          </cell>
          <cell r="AJ494">
            <v>149250.77490000002</v>
          </cell>
          <cell r="AN494">
            <v>113260.50494</v>
          </cell>
          <cell r="AO494">
            <v>80741.648405</v>
          </cell>
          <cell r="AP494">
            <v>0</v>
          </cell>
          <cell r="AQ494">
            <v>0</v>
          </cell>
          <cell r="AR494">
            <v>0</v>
          </cell>
          <cell r="AS494">
            <v>0</v>
          </cell>
          <cell r="AT494">
            <v>0</v>
          </cell>
          <cell r="AU494">
            <v>0</v>
          </cell>
          <cell r="AV494">
            <v>0</v>
          </cell>
          <cell r="AW494">
            <v>0</v>
          </cell>
          <cell r="AX494">
            <v>0</v>
          </cell>
        </row>
        <row r="495">
          <cell r="Z495">
            <v>8249.08</v>
          </cell>
          <cell r="AA495">
            <v>8249.08</v>
          </cell>
          <cell r="AB495">
            <v>8249.08</v>
          </cell>
          <cell r="AC495">
            <v>8249.08</v>
          </cell>
          <cell r="AD495">
            <v>8249.08</v>
          </cell>
          <cell r="AE495">
            <v>8249.08</v>
          </cell>
          <cell r="AF495">
            <v>8249.08</v>
          </cell>
          <cell r="AG495">
            <v>8249.08</v>
          </cell>
          <cell r="AH495">
            <v>8249.08</v>
          </cell>
          <cell r="AI495">
            <v>8249.08</v>
          </cell>
          <cell r="AJ495">
            <v>8249.08</v>
          </cell>
          <cell r="AN495">
            <v>0</v>
          </cell>
          <cell r="AO495">
            <v>0</v>
          </cell>
          <cell r="AP495">
            <v>0</v>
          </cell>
          <cell r="AQ495">
            <v>0</v>
          </cell>
          <cell r="AR495">
            <v>0</v>
          </cell>
          <cell r="AS495">
            <v>0</v>
          </cell>
          <cell r="AT495">
            <v>0</v>
          </cell>
          <cell r="AU495">
            <v>0</v>
          </cell>
          <cell r="AV495">
            <v>0</v>
          </cell>
          <cell r="AW495">
            <v>0</v>
          </cell>
          <cell r="AX495">
            <v>0</v>
          </cell>
        </row>
        <row r="496">
          <cell r="J496">
            <v>32347.046495000006</v>
          </cell>
          <cell r="K496">
            <v>119959.54885999994</v>
          </cell>
          <cell r="L496">
            <v>94000</v>
          </cell>
          <cell r="M496">
            <v>0</v>
          </cell>
          <cell r="N496">
            <v>0</v>
          </cell>
          <cell r="O496">
            <v>0</v>
          </cell>
          <cell r="P496">
            <v>0</v>
          </cell>
          <cell r="Q496">
            <v>0</v>
          </cell>
          <cell r="R496">
            <v>0</v>
          </cell>
          <cell r="S496">
            <v>0</v>
          </cell>
          <cell r="T496">
            <v>0</v>
          </cell>
          <cell r="Z496">
            <v>60088.236455000006</v>
          </cell>
          <cell r="AA496">
            <v>180047.78531499993</v>
          </cell>
          <cell r="AB496">
            <v>274047.78531499993</v>
          </cell>
          <cell r="AC496">
            <v>274047.78531499993</v>
          </cell>
          <cell r="AD496">
            <v>274047.78531499993</v>
          </cell>
          <cell r="AE496">
            <v>274047.78531499993</v>
          </cell>
          <cell r="AF496">
            <v>274047.78531499993</v>
          </cell>
          <cell r="AG496">
            <v>274047.78531499993</v>
          </cell>
          <cell r="AH496">
            <v>274047.78531499993</v>
          </cell>
          <cell r="AI496">
            <v>274047.78531499993</v>
          </cell>
          <cell r="AJ496">
            <v>274047.78531499993</v>
          </cell>
          <cell r="AN496">
            <v>246306.59535499994</v>
          </cell>
          <cell r="AO496">
            <v>213959.54885999992</v>
          </cell>
          <cell r="AP496">
            <v>94000</v>
          </cell>
          <cell r="AQ496">
            <v>0</v>
          </cell>
          <cell r="AR496">
            <v>0</v>
          </cell>
          <cell r="AS496">
            <v>0</v>
          </cell>
          <cell r="AT496">
            <v>0</v>
          </cell>
          <cell r="AU496">
            <v>0</v>
          </cell>
          <cell r="AV496">
            <v>0</v>
          </cell>
          <cell r="AW496">
            <v>0</v>
          </cell>
          <cell r="AX496">
            <v>0</v>
          </cell>
        </row>
        <row r="497">
          <cell r="J497">
            <v>-171.81003999999666</v>
          </cell>
          <cell r="K497">
            <v>39217.900454999937</v>
          </cell>
          <cell r="L497">
            <v>94000</v>
          </cell>
          <cell r="Z497">
            <v>-171.81003999999666</v>
          </cell>
          <cell r="AA497">
            <v>39046.090414999941</v>
          </cell>
          <cell r="AB497">
            <v>133046.09041499993</v>
          </cell>
          <cell r="AC497">
            <v>133046.09041499993</v>
          </cell>
          <cell r="AD497">
            <v>133046.09041499993</v>
          </cell>
          <cell r="AE497">
            <v>133046.09041499993</v>
          </cell>
          <cell r="AF497">
            <v>133046.09041499993</v>
          </cell>
          <cell r="AG497">
            <v>133046.09041499993</v>
          </cell>
          <cell r="AH497">
            <v>133046.09041499993</v>
          </cell>
          <cell r="AI497">
            <v>133046.09041499993</v>
          </cell>
          <cell r="AJ497">
            <v>133046.09041499993</v>
          </cell>
          <cell r="AN497">
            <v>133046.09041499993</v>
          </cell>
          <cell r="AO497">
            <v>133217.90045499994</v>
          </cell>
          <cell r="AP497">
            <v>94000</v>
          </cell>
          <cell r="AQ497">
            <v>0</v>
          </cell>
          <cell r="AR497">
            <v>0</v>
          </cell>
          <cell r="AS497">
            <v>0</v>
          </cell>
          <cell r="AT497">
            <v>0</v>
          </cell>
          <cell r="AU497">
            <v>0</v>
          </cell>
          <cell r="AV497">
            <v>0</v>
          </cell>
          <cell r="AW497">
            <v>0</v>
          </cell>
          <cell r="AX497">
            <v>0</v>
          </cell>
        </row>
        <row r="498">
          <cell r="J498">
            <v>91170.422621571197</v>
          </cell>
          <cell r="K498">
            <v>10501.702445999999</v>
          </cell>
          <cell r="L498">
            <v>47466.410444000001</v>
          </cell>
          <cell r="M498">
            <v>0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  <cell r="T498">
            <v>0</v>
          </cell>
          <cell r="Z498">
            <v>230353.32373738079</v>
          </cell>
          <cell r="AA498">
            <v>240855.0261833808</v>
          </cell>
          <cell r="AB498">
            <v>288321.43662738078</v>
          </cell>
          <cell r="AC498">
            <v>288321.43662738078</v>
          </cell>
          <cell r="AD498">
            <v>288321.43662738078</v>
          </cell>
          <cell r="AE498">
            <v>288321.43662738078</v>
          </cell>
          <cell r="AF498">
            <v>288321.43662738078</v>
          </cell>
          <cell r="AG498">
            <v>288321.43662738078</v>
          </cell>
          <cell r="AH498">
            <v>288321.43662738078</v>
          </cell>
          <cell r="AI498">
            <v>288321.43662738078</v>
          </cell>
          <cell r="AJ498">
            <v>288321.43662738078</v>
          </cell>
          <cell r="AN498">
            <v>149138.53551157119</v>
          </cell>
          <cell r="AO498">
            <v>57968.112890000004</v>
          </cell>
          <cell r="AP498">
            <v>47466.410444000001</v>
          </cell>
          <cell r="AQ498">
            <v>0</v>
          </cell>
          <cell r="AR498">
            <v>0</v>
          </cell>
          <cell r="AS498">
            <v>0</v>
          </cell>
          <cell r="AT498">
            <v>0</v>
          </cell>
          <cell r="AU498">
            <v>0</v>
          </cell>
          <cell r="AV498">
            <v>0</v>
          </cell>
          <cell r="AW498">
            <v>0</v>
          </cell>
          <cell r="AX498">
            <v>0</v>
          </cell>
        </row>
        <row r="499">
          <cell r="Z499">
            <v>0</v>
          </cell>
          <cell r="AA499">
            <v>0</v>
          </cell>
          <cell r="AB499">
            <v>0</v>
          </cell>
          <cell r="AC499">
            <v>0</v>
          </cell>
          <cell r="AD499">
            <v>0</v>
          </cell>
          <cell r="AE499">
            <v>0</v>
          </cell>
          <cell r="AF499">
            <v>0</v>
          </cell>
          <cell r="AG499">
            <v>0</v>
          </cell>
          <cell r="AH499">
            <v>0</v>
          </cell>
          <cell r="AI499">
            <v>0</v>
          </cell>
          <cell r="AJ499">
            <v>0</v>
          </cell>
          <cell r="AN499">
            <v>0</v>
          </cell>
          <cell r="AO499">
            <v>0</v>
          </cell>
          <cell r="AP499">
            <v>0</v>
          </cell>
          <cell r="AQ499">
            <v>0</v>
          </cell>
          <cell r="AR499">
            <v>0</v>
          </cell>
          <cell r="AS499">
            <v>0</v>
          </cell>
          <cell r="AT499">
            <v>0</v>
          </cell>
          <cell r="AU499">
            <v>0</v>
          </cell>
          <cell r="AV499">
            <v>0</v>
          </cell>
          <cell r="AW499">
            <v>0</v>
          </cell>
          <cell r="AX499">
            <v>0</v>
          </cell>
        </row>
        <row r="500">
          <cell r="J500">
            <v>66353.323737381201</v>
          </cell>
          <cell r="K500">
            <v>146795.11701861903</v>
          </cell>
          <cell r="L500">
            <v>211466.41044400001</v>
          </cell>
          <cell r="M500">
            <v>0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R500">
            <v>0</v>
          </cell>
          <cell r="S500">
            <v>0</v>
          </cell>
          <cell r="T500">
            <v>0</v>
          </cell>
          <cell r="Z500">
            <v>205536.2248531908</v>
          </cell>
          <cell r="AA500">
            <v>352331.3418718098</v>
          </cell>
          <cell r="AB500">
            <v>563797.75231580983</v>
          </cell>
          <cell r="AC500">
            <v>563797.75231580983</v>
          </cell>
          <cell r="AD500">
            <v>563797.75231580983</v>
          </cell>
          <cell r="AE500">
            <v>563797.75231580983</v>
          </cell>
          <cell r="AF500">
            <v>563797.75231580983</v>
          </cell>
          <cell r="AG500">
            <v>563797.75231580983</v>
          </cell>
          <cell r="AH500">
            <v>563797.75231580983</v>
          </cell>
          <cell r="AI500">
            <v>563797.75231580983</v>
          </cell>
          <cell r="AJ500">
            <v>563797.75231580983</v>
          </cell>
          <cell r="AN500">
            <v>424614.85120000027</v>
          </cell>
          <cell r="AO500">
            <v>358261.52746261901</v>
          </cell>
          <cell r="AP500">
            <v>211466.41044400001</v>
          </cell>
          <cell r="AQ500">
            <v>0</v>
          </cell>
          <cell r="AR500">
            <v>0</v>
          </cell>
          <cell r="AS500">
            <v>0</v>
          </cell>
          <cell r="AT500">
            <v>0</v>
          </cell>
          <cell r="AU500">
            <v>0</v>
          </cell>
          <cell r="AV500">
            <v>0</v>
          </cell>
          <cell r="AW500">
            <v>0</v>
          </cell>
          <cell r="AX500">
            <v>0</v>
          </cell>
        </row>
        <row r="501">
          <cell r="J501">
            <v>-24817.098884189996</v>
          </cell>
          <cell r="K501">
            <v>136293.41457261902</v>
          </cell>
          <cell r="L501">
            <v>164000</v>
          </cell>
          <cell r="Z501">
            <v>-24817.098884189996</v>
          </cell>
          <cell r="AA501">
            <v>111476.31568842902</v>
          </cell>
          <cell r="AB501">
            <v>275476.31568842905</v>
          </cell>
          <cell r="AC501">
            <v>275476.31568842905</v>
          </cell>
          <cell r="AD501">
            <v>275476.31568842905</v>
          </cell>
          <cell r="AE501">
            <v>275476.31568842905</v>
          </cell>
          <cell r="AF501">
            <v>275476.31568842905</v>
          </cell>
          <cell r="AG501">
            <v>275476.31568842905</v>
          </cell>
          <cell r="AH501">
            <v>275476.31568842905</v>
          </cell>
          <cell r="AI501">
            <v>275476.31568842905</v>
          </cell>
          <cell r="AJ501">
            <v>275476.31568842905</v>
          </cell>
          <cell r="AN501">
            <v>275476.31568842905</v>
          </cell>
          <cell r="AO501">
            <v>300293.41457261902</v>
          </cell>
          <cell r="AP501">
            <v>164000</v>
          </cell>
          <cell r="AQ501">
            <v>0</v>
          </cell>
          <cell r="AR501">
            <v>0</v>
          </cell>
          <cell r="AS501">
            <v>0</v>
          </cell>
          <cell r="AT501">
            <v>0</v>
          </cell>
          <cell r="AU501">
            <v>0</v>
          </cell>
          <cell r="AV501">
            <v>0</v>
          </cell>
          <cell r="AW501">
            <v>0</v>
          </cell>
          <cell r="AX501">
            <v>0</v>
          </cell>
        </row>
        <row r="502">
          <cell r="J502">
            <v>0</v>
          </cell>
          <cell r="K502">
            <v>0</v>
          </cell>
          <cell r="L502">
            <v>0</v>
          </cell>
          <cell r="M502">
            <v>0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R502">
            <v>0</v>
          </cell>
          <cell r="S502">
            <v>227827.62078313521</v>
          </cell>
          <cell r="T502">
            <v>462397.55635558115</v>
          </cell>
          <cell r="Z502">
            <v>0</v>
          </cell>
          <cell r="AA502">
            <v>0</v>
          </cell>
          <cell r="AB502">
            <v>0</v>
          </cell>
          <cell r="AC502">
            <v>0</v>
          </cell>
          <cell r="AD502">
            <v>0</v>
          </cell>
          <cell r="AE502">
            <v>0</v>
          </cell>
          <cell r="AF502">
            <v>0</v>
          </cell>
          <cell r="AG502">
            <v>0</v>
          </cell>
          <cell r="AH502">
            <v>0</v>
          </cell>
          <cell r="AI502">
            <v>227827.62078313521</v>
          </cell>
          <cell r="AJ502">
            <v>690225.17713871633</v>
          </cell>
          <cell r="AN502">
            <v>690225.17713871633</v>
          </cell>
          <cell r="AO502">
            <v>690225.17713871633</v>
          </cell>
          <cell r="AP502">
            <v>690225.17713871633</v>
          </cell>
          <cell r="AQ502">
            <v>690225.17713871633</v>
          </cell>
          <cell r="AR502">
            <v>690225.17713871633</v>
          </cell>
          <cell r="AS502">
            <v>690225.17713871633</v>
          </cell>
          <cell r="AT502">
            <v>690225.17713871633</v>
          </cell>
          <cell r="AU502">
            <v>690225.17713871633</v>
          </cell>
          <cell r="AV502">
            <v>690225.17713871633</v>
          </cell>
          <cell r="AW502">
            <v>690225.17713871633</v>
          </cell>
          <cell r="AX502">
            <v>462397.55635558115</v>
          </cell>
        </row>
        <row r="503"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R503">
            <v>0</v>
          </cell>
          <cell r="S503">
            <v>0</v>
          </cell>
          <cell r="T503">
            <v>0</v>
          </cell>
          <cell r="Z503">
            <v>0</v>
          </cell>
          <cell r="AA503">
            <v>0</v>
          </cell>
          <cell r="AB503">
            <v>0</v>
          </cell>
          <cell r="AC503">
            <v>0</v>
          </cell>
          <cell r="AD503">
            <v>0</v>
          </cell>
          <cell r="AE503">
            <v>0</v>
          </cell>
          <cell r="AF503">
            <v>0</v>
          </cell>
          <cell r="AG503">
            <v>0</v>
          </cell>
          <cell r="AH503">
            <v>0</v>
          </cell>
          <cell r="AI503">
            <v>0</v>
          </cell>
          <cell r="AJ503">
            <v>0</v>
          </cell>
          <cell r="AN503">
            <v>0</v>
          </cell>
          <cell r="AO503">
            <v>0</v>
          </cell>
          <cell r="AP503">
            <v>0</v>
          </cell>
          <cell r="AQ503">
            <v>0</v>
          </cell>
          <cell r="AR503">
            <v>0</v>
          </cell>
          <cell r="AS503">
            <v>0</v>
          </cell>
          <cell r="AT503">
            <v>0</v>
          </cell>
          <cell r="AU503">
            <v>0</v>
          </cell>
          <cell r="AV503">
            <v>0</v>
          </cell>
          <cell r="AW503">
            <v>0</v>
          </cell>
          <cell r="AX503">
            <v>0</v>
          </cell>
        </row>
        <row r="504">
          <cell r="J504">
            <v>0</v>
          </cell>
          <cell r="K504">
            <v>0</v>
          </cell>
          <cell r="L504">
            <v>0</v>
          </cell>
          <cell r="M504">
            <v>0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R504">
            <v>0</v>
          </cell>
          <cell r="S504">
            <v>227827.62078313521</v>
          </cell>
          <cell r="T504">
            <v>462397.55635558115</v>
          </cell>
          <cell r="Z504">
            <v>0</v>
          </cell>
          <cell r="AA504">
            <v>0</v>
          </cell>
          <cell r="AB504">
            <v>0</v>
          </cell>
          <cell r="AC504">
            <v>0</v>
          </cell>
          <cell r="AD504">
            <v>0</v>
          </cell>
          <cell r="AE504">
            <v>0</v>
          </cell>
          <cell r="AF504">
            <v>0</v>
          </cell>
          <cell r="AG504">
            <v>0</v>
          </cell>
          <cell r="AH504">
            <v>0</v>
          </cell>
          <cell r="AI504">
            <v>227827.62078313521</v>
          </cell>
          <cell r="AJ504">
            <v>690225.17713871633</v>
          </cell>
          <cell r="AN504">
            <v>690225.17713871633</v>
          </cell>
          <cell r="AO504">
            <v>690225.17713871633</v>
          </cell>
          <cell r="AP504">
            <v>690225.17713871633</v>
          </cell>
          <cell r="AQ504">
            <v>690225.17713871633</v>
          </cell>
          <cell r="AR504">
            <v>690225.17713871633</v>
          </cell>
          <cell r="AS504">
            <v>690225.17713871633</v>
          </cell>
          <cell r="AT504">
            <v>690225.17713871633</v>
          </cell>
          <cell r="AU504">
            <v>690225.17713871633</v>
          </cell>
          <cell r="AV504">
            <v>690225.17713871633</v>
          </cell>
          <cell r="AW504">
            <v>690225.17713871633</v>
          </cell>
          <cell r="AX504">
            <v>462397.55635558115</v>
          </cell>
        </row>
        <row r="505">
          <cell r="Z505">
            <v>0</v>
          </cell>
          <cell r="AA505">
            <v>0</v>
          </cell>
          <cell r="AB505">
            <v>0</v>
          </cell>
          <cell r="AC505">
            <v>0</v>
          </cell>
          <cell r="AD505">
            <v>0</v>
          </cell>
          <cell r="AE505">
            <v>0</v>
          </cell>
          <cell r="AF505">
            <v>0</v>
          </cell>
          <cell r="AG505">
            <v>0</v>
          </cell>
          <cell r="AH505">
            <v>0</v>
          </cell>
          <cell r="AI505">
            <v>0</v>
          </cell>
          <cell r="AJ505">
            <v>0</v>
          </cell>
          <cell r="AN505">
            <v>0</v>
          </cell>
          <cell r="AO505">
            <v>0</v>
          </cell>
          <cell r="AP505">
            <v>0</v>
          </cell>
          <cell r="AQ505">
            <v>0</v>
          </cell>
          <cell r="AR505">
            <v>0</v>
          </cell>
          <cell r="AS505">
            <v>0</v>
          </cell>
          <cell r="AT505">
            <v>0</v>
          </cell>
          <cell r="AU505">
            <v>0</v>
          </cell>
          <cell r="AV505">
            <v>0</v>
          </cell>
          <cell r="AW505">
            <v>0</v>
          </cell>
          <cell r="AX505">
            <v>0</v>
          </cell>
        </row>
        <row r="506">
          <cell r="J506">
            <v>0</v>
          </cell>
          <cell r="K506">
            <v>0</v>
          </cell>
          <cell r="L506">
            <v>0</v>
          </cell>
          <cell r="M506">
            <v>0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R506">
            <v>0</v>
          </cell>
          <cell r="S506">
            <v>0</v>
          </cell>
          <cell r="T506">
            <v>0</v>
          </cell>
          <cell r="Z506">
            <v>0</v>
          </cell>
          <cell r="AA506">
            <v>0</v>
          </cell>
          <cell r="AB506">
            <v>0</v>
          </cell>
          <cell r="AC506">
            <v>0</v>
          </cell>
          <cell r="AD506">
            <v>0</v>
          </cell>
          <cell r="AE506">
            <v>0</v>
          </cell>
          <cell r="AF506">
            <v>0</v>
          </cell>
          <cell r="AG506">
            <v>0</v>
          </cell>
          <cell r="AH506">
            <v>0</v>
          </cell>
          <cell r="AI506">
            <v>0</v>
          </cell>
          <cell r="AJ506">
            <v>0</v>
          </cell>
          <cell r="AN506">
            <v>0</v>
          </cell>
          <cell r="AO506">
            <v>0</v>
          </cell>
          <cell r="AP506">
            <v>0</v>
          </cell>
          <cell r="AQ506">
            <v>0</v>
          </cell>
          <cell r="AR506">
            <v>0</v>
          </cell>
          <cell r="AS506">
            <v>0</v>
          </cell>
          <cell r="AT506">
            <v>0</v>
          </cell>
          <cell r="AU506">
            <v>0</v>
          </cell>
          <cell r="AV506">
            <v>0</v>
          </cell>
          <cell r="AW506">
            <v>0</v>
          </cell>
          <cell r="AX506">
            <v>0</v>
          </cell>
        </row>
        <row r="507"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R507">
            <v>0</v>
          </cell>
          <cell r="S507">
            <v>0</v>
          </cell>
          <cell r="T507">
            <v>0</v>
          </cell>
          <cell r="Z507">
            <v>0</v>
          </cell>
          <cell r="AA507">
            <v>0</v>
          </cell>
          <cell r="AB507">
            <v>0</v>
          </cell>
          <cell r="AC507">
            <v>0</v>
          </cell>
          <cell r="AD507">
            <v>0</v>
          </cell>
          <cell r="AE507">
            <v>0</v>
          </cell>
          <cell r="AF507">
            <v>0</v>
          </cell>
          <cell r="AG507">
            <v>0</v>
          </cell>
          <cell r="AH507">
            <v>0</v>
          </cell>
          <cell r="AI507">
            <v>0</v>
          </cell>
          <cell r="AJ507">
            <v>0</v>
          </cell>
          <cell r="AN507">
            <v>0</v>
          </cell>
          <cell r="AO507">
            <v>0</v>
          </cell>
          <cell r="AP507">
            <v>0</v>
          </cell>
          <cell r="AQ507">
            <v>0</v>
          </cell>
          <cell r="AR507">
            <v>0</v>
          </cell>
          <cell r="AS507">
            <v>0</v>
          </cell>
          <cell r="AT507">
            <v>0</v>
          </cell>
          <cell r="AU507">
            <v>0</v>
          </cell>
          <cell r="AV507">
            <v>0</v>
          </cell>
          <cell r="AW507">
            <v>0</v>
          </cell>
          <cell r="AX507">
            <v>0</v>
          </cell>
        </row>
        <row r="508">
          <cell r="J508">
            <v>0</v>
          </cell>
          <cell r="K508">
            <v>0</v>
          </cell>
          <cell r="L508">
            <v>0</v>
          </cell>
          <cell r="M508">
            <v>0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R508">
            <v>0</v>
          </cell>
          <cell r="S508">
            <v>0</v>
          </cell>
          <cell r="T508">
            <v>0</v>
          </cell>
          <cell r="Z508">
            <v>0</v>
          </cell>
          <cell r="AA508">
            <v>0</v>
          </cell>
          <cell r="AB508">
            <v>0</v>
          </cell>
          <cell r="AC508">
            <v>0</v>
          </cell>
          <cell r="AD508">
            <v>0</v>
          </cell>
          <cell r="AE508">
            <v>0</v>
          </cell>
          <cell r="AF508">
            <v>0</v>
          </cell>
          <cell r="AG508">
            <v>0</v>
          </cell>
          <cell r="AH508">
            <v>0</v>
          </cell>
          <cell r="AI508">
            <v>0</v>
          </cell>
          <cell r="AJ508">
            <v>0</v>
          </cell>
          <cell r="AN508">
            <v>0</v>
          </cell>
          <cell r="AO508">
            <v>0</v>
          </cell>
          <cell r="AP508">
            <v>0</v>
          </cell>
          <cell r="AQ508">
            <v>0</v>
          </cell>
          <cell r="AR508">
            <v>0</v>
          </cell>
          <cell r="AS508">
            <v>0</v>
          </cell>
          <cell r="AT508">
            <v>0</v>
          </cell>
          <cell r="AU508">
            <v>0</v>
          </cell>
          <cell r="AV508">
            <v>0</v>
          </cell>
          <cell r="AW508">
            <v>0</v>
          </cell>
          <cell r="AX508">
            <v>0</v>
          </cell>
        </row>
        <row r="509">
          <cell r="Z509">
            <v>0</v>
          </cell>
          <cell r="AA509">
            <v>0</v>
          </cell>
          <cell r="AB509">
            <v>0</v>
          </cell>
          <cell r="AC509">
            <v>0</v>
          </cell>
          <cell r="AD509">
            <v>0</v>
          </cell>
          <cell r="AE509">
            <v>0</v>
          </cell>
          <cell r="AF509">
            <v>0</v>
          </cell>
          <cell r="AG509">
            <v>0</v>
          </cell>
          <cell r="AH509">
            <v>0</v>
          </cell>
          <cell r="AI509">
            <v>0</v>
          </cell>
          <cell r="AJ509">
            <v>0</v>
          </cell>
          <cell r="AN509">
            <v>0</v>
          </cell>
          <cell r="AO509">
            <v>0</v>
          </cell>
          <cell r="AP509">
            <v>0</v>
          </cell>
          <cell r="AQ509">
            <v>0</v>
          </cell>
          <cell r="AR509">
            <v>0</v>
          </cell>
          <cell r="AS509">
            <v>0</v>
          </cell>
          <cell r="AT509">
            <v>0</v>
          </cell>
          <cell r="AU509">
            <v>0</v>
          </cell>
          <cell r="AV509">
            <v>0</v>
          </cell>
          <cell r="AW509">
            <v>0</v>
          </cell>
          <cell r="AX509">
            <v>0</v>
          </cell>
        </row>
        <row r="510">
          <cell r="J510">
            <v>0</v>
          </cell>
          <cell r="K510">
            <v>0</v>
          </cell>
          <cell r="L510">
            <v>0</v>
          </cell>
          <cell r="M510">
            <v>0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R510">
            <v>0</v>
          </cell>
          <cell r="S510">
            <v>0</v>
          </cell>
          <cell r="T510">
            <v>0</v>
          </cell>
          <cell r="Z510">
            <v>0</v>
          </cell>
          <cell r="AA510">
            <v>0</v>
          </cell>
          <cell r="AB510">
            <v>0</v>
          </cell>
          <cell r="AC510">
            <v>0</v>
          </cell>
          <cell r="AD510">
            <v>0</v>
          </cell>
          <cell r="AE510">
            <v>0</v>
          </cell>
          <cell r="AF510">
            <v>0</v>
          </cell>
          <cell r="AG510">
            <v>0</v>
          </cell>
          <cell r="AH510">
            <v>0</v>
          </cell>
          <cell r="AI510">
            <v>0</v>
          </cell>
          <cell r="AJ510">
            <v>0</v>
          </cell>
          <cell r="AN510">
            <v>0</v>
          </cell>
          <cell r="AO510">
            <v>0</v>
          </cell>
          <cell r="AP510">
            <v>0</v>
          </cell>
          <cell r="AQ510">
            <v>0</v>
          </cell>
          <cell r="AR510">
            <v>0</v>
          </cell>
          <cell r="AS510">
            <v>0</v>
          </cell>
          <cell r="AT510">
            <v>0</v>
          </cell>
          <cell r="AU510">
            <v>0</v>
          </cell>
          <cell r="AV510">
            <v>0</v>
          </cell>
          <cell r="AW510">
            <v>0</v>
          </cell>
          <cell r="AX510">
            <v>0</v>
          </cell>
        </row>
        <row r="511"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R511">
            <v>0</v>
          </cell>
          <cell r="S511">
            <v>0</v>
          </cell>
          <cell r="T511">
            <v>0</v>
          </cell>
          <cell r="Z511">
            <v>0</v>
          </cell>
          <cell r="AA511">
            <v>0</v>
          </cell>
          <cell r="AB511">
            <v>0</v>
          </cell>
          <cell r="AC511">
            <v>0</v>
          </cell>
          <cell r="AD511">
            <v>0</v>
          </cell>
          <cell r="AE511">
            <v>0</v>
          </cell>
          <cell r="AF511">
            <v>0</v>
          </cell>
          <cell r="AG511">
            <v>0</v>
          </cell>
          <cell r="AH511">
            <v>0</v>
          </cell>
          <cell r="AI511">
            <v>0</v>
          </cell>
          <cell r="AJ511">
            <v>0</v>
          </cell>
          <cell r="AN511">
            <v>0</v>
          </cell>
          <cell r="AO511">
            <v>0</v>
          </cell>
          <cell r="AP511">
            <v>0</v>
          </cell>
          <cell r="AQ511">
            <v>0</v>
          </cell>
          <cell r="AR511">
            <v>0</v>
          </cell>
          <cell r="AS511">
            <v>0</v>
          </cell>
          <cell r="AT511">
            <v>0</v>
          </cell>
          <cell r="AU511">
            <v>0</v>
          </cell>
          <cell r="AV511">
            <v>0</v>
          </cell>
          <cell r="AW511">
            <v>0</v>
          </cell>
          <cell r="AX511">
            <v>0</v>
          </cell>
        </row>
        <row r="512">
          <cell r="J512">
            <v>0</v>
          </cell>
          <cell r="K512">
            <v>0</v>
          </cell>
          <cell r="L512">
            <v>0</v>
          </cell>
          <cell r="M512">
            <v>0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R512">
            <v>0</v>
          </cell>
          <cell r="S512">
            <v>0</v>
          </cell>
          <cell r="T512">
            <v>0</v>
          </cell>
          <cell r="Z512">
            <v>0</v>
          </cell>
          <cell r="AA512">
            <v>0</v>
          </cell>
          <cell r="AB512">
            <v>0</v>
          </cell>
          <cell r="AC512">
            <v>0</v>
          </cell>
          <cell r="AD512">
            <v>0</v>
          </cell>
          <cell r="AE512">
            <v>0</v>
          </cell>
          <cell r="AF512">
            <v>0</v>
          </cell>
          <cell r="AG512">
            <v>0</v>
          </cell>
          <cell r="AH512">
            <v>0</v>
          </cell>
          <cell r="AI512">
            <v>0</v>
          </cell>
          <cell r="AJ512">
            <v>0</v>
          </cell>
          <cell r="AN512">
            <v>0</v>
          </cell>
          <cell r="AO512">
            <v>0</v>
          </cell>
          <cell r="AP512">
            <v>0</v>
          </cell>
          <cell r="AQ512">
            <v>0</v>
          </cell>
          <cell r="AR512">
            <v>0</v>
          </cell>
          <cell r="AS512">
            <v>0</v>
          </cell>
          <cell r="AT512">
            <v>0</v>
          </cell>
          <cell r="AU512">
            <v>0</v>
          </cell>
          <cell r="AV512">
            <v>0</v>
          </cell>
          <cell r="AW512">
            <v>0</v>
          </cell>
          <cell r="AX512">
            <v>0</v>
          </cell>
        </row>
        <row r="513">
          <cell r="Z513">
            <v>0</v>
          </cell>
          <cell r="AA513">
            <v>0</v>
          </cell>
          <cell r="AB513">
            <v>0</v>
          </cell>
          <cell r="AC513">
            <v>0</v>
          </cell>
          <cell r="AD513">
            <v>0</v>
          </cell>
          <cell r="AE513">
            <v>0</v>
          </cell>
          <cell r="AF513">
            <v>0</v>
          </cell>
          <cell r="AG513">
            <v>0</v>
          </cell>
          <cell r="AH513">
            <v>0</v>
          </cell>
          <cell r="AI513">
            <v>0</v>
          </cell>
          <cell r="AJ513">
            <v>0</v>
          </cell>
          <cell r="AN513">
            <v>0</v>
          </cell>
          <cell r="AO513">
            <v>0</v>
          </cell>
          <cell r="AP513">
            <v>0</v>
          </cell>
          <cell r="AQ513">
            <v>0</v>
          </cell>
          <cell r="AR513">
            <v>0</v>
          </cell>
          <cell r="AS513">
            <v>0</v>
          </cell>
          <cell r="AT513">
            <v>0</v>
          </cell>
          <cell r="AU513">
            <v>0</v>
          </cell>
          <cell r="AV513">
            <v>0</v>
          </cell>
          <cell r="AW513">
            <v>0</v>
          </cell>
          <cell r="AX513">
            <v>0</v>
          </cell>
        </row>
        <row r="514">
          <cell r="J514">
            <v>0</v>
          </cell>
          <cell r="K514">
            <v>0</v>
          </cell>
          <cell r="L514">
            <v>0</v>
          </cell>
          <cell r="M514">
            <v>0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R514">
            <v>0</v>
          </cell>
          <cell r="S514">
            <v>0</v>
          </cell>
          <cell r="T514">
            <v>0</v>
          </cell>
          <cell r="Z514">
            <v>0</v>
          </cell>
          <cell r="AA514">
            <v>0</v>
          </cell>
          <cell r="AB514">
            <v>0</v>
          </cell>
          <cell r="AC514">
            <v>0</v>
          </cell>
          <cell r="AD514">
            <v>0</v>
          </cell>
          <cell r="AE514">
            <v>0</v>
          </cell>
          <cell r="AF514">
            <v>0</v>
          </cell>
          <cell r="AG514">
            <v>0</v>
          </cell>
          <cell r="AH514">
            <v>0</v>
          </cell>
          <cell r="AI514">
            <v>0</v>
          </cell>
          <cell r="AJ514">
            <v>0</v>
          </cell>
          <cell r="AN514">
            <v>0</v>
          </cell>
          <cell r="AO514">
            <v>0</v>
          </cell>
          <cell r="AP514">
            <v>0</v>
          </cell>
          <cell r="AQ514">
            <v>0</v>
          </cell>
          <cell r="AR514">
            <v>0</v>
          </cell>
          <cell r="AS514">
            <v>0</v>
          </cell>
          <cell r="AT514">
            <v>0</v>
          </cell>
          <cell r="AU514">
            <v>0</v>
          </cell>
          <cell r="AV514">
            <v>0</v>
          </cell>
          <cell r="AW514">
            <v>0</v>
          </cell>
          <cell r="AX514">
            <v>0</v>
          </cell>
        </row>
        <row r="515"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R515">
            <v>0</v>
          </cell>
          <cell r="S515">
            <v>0</v>
          </cell>
          <cell r="T515">
            <v>0</v>
          </cell>
          <cell r="Z515">
            <v>0</v>
          </cell>
          <cell r="AA515">
            <v>0</v>
          </cell>
          <cell r="AB515">
            <v>0</v>
          </cell>
          <cell r="AC515">
            <v>0</v>
          </cell>
          <cell r="AD515">
            <v>0</v>
          </cell>
          <cell r="AE515">
            <v>0</v>
          </cell>
          <cell r="AF515">
            <v>0</v>
          </cell>
          <cell r="AG515">
            <v>0</v>
          </cell>
          <cell r="AH515">
            <v>0</v>
          </cell>
          <cell r="AI515">
            <v>0</v>
          </cell>
          <cell r="AJ515">
            <v>0</v>
          </cell>
          <cell r="AN515">
            <v>0</v>
          </cell>
          <cell r="AO515">
            <v>0</v>
          </cell>
          <cell r="AP515">
            <v>0</v>
          </cell>
          <cell r="AQ515">
            <v>0</v>
          </cell>
          <cell r="AR515">
            <v>0</v>
          </cell>
          <cell r="AS515">
            <v>0</v>
          </cell>
          <cell r="AT515">
            <v>0</v>
          </cell>
          <cell r="AU515">
            <v>0</v>
          </cell>
          <cell r="AV515">
            <v>0</v>
          </cell>
          <cell r="AW515">
            <v>0</v>
          </cell>
          <cell r="AX515">
            <v>0</v>
          </cell>
        </row>
        <row r="516">
          <cell r="J516">
            <v>0</v>
          </cell>
          <cell r="K516">
            <v>0</v>
          </cell>
          <cell r="L516">
            <v>0</v>
          </cell>
          <cell r="M516">
            <v>0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R516">
            <v>0</v>
          </cell>
          <cell r="S516">
            <v>0</v>
          </cell>
          <cell r="T516">
            <v>0</v>
          </cell>
          <cell r="Z516">
            <v>0</v>
          </cell>
          <cell r="AA516">
            <v>0</v>
          </cell>
          <cell r="AB516">
            <v>0</v>
          </cell>
          <cell r="AC516">
            <v>0</v>
          </cell>
          <cell r="AD516">
            <v>0</v>
          </cell>
          <cell r="AE516">
            <v>0</v>
          </cell>
          <cell r="AF516">
            <v>0</v>
          </cell>
          <cell r="AG516">
            <v>0</v>
          </cell>
          <cell r="AH516">
            <v>0</v>
          </cell>
          <cell r="AI516">
            <v>0</v>
          </cell>
          <cell r="AJ516">
            <v>0</v>
          </cell>
          <cell r="AN516">
            <v>0</v>
          </cell>
          <cell r="AO516">
            <v>0</v>
          </cell>
          <cell r="AP516">
            <v>0</v>
          </cell>
          <cell r="AQ516">
            <v>0</v>
          </cell>
          <cell r="AR516">
            <v>0</v>
          </cell>
          <cell r="AS516">
            <v>0</v>
          </cell>
          <cell r="AT516">
            <v>0</v>
          </cell>
          <cell r="AU516">
            <v>0</v>
          </cell>
          <cell r="AV516">
            <v>0</v>
          </cell>
          <cell r="AW516">
            <v>0</v>
          </cell>
          <cell r="AX516">
            <v>0</v>
          </cell>
        </row>
        <row r="517">
          <cell r="Z517">
            <v>0</v>
          </cell>
          <cell r="AA517">
            <v>0</v>
          </cell>
          <cell r="AB517">
            <v>0</v>
          </cell>
          <cell r="AC517">
            <v>0</v>
          </cell>
          <cell r="AD517">
            <v>0</v>
          </cell>
          <cell r="AE517">
            <v>0</v>
          </cell>
          <cell r="AF517">
            <v>0</v>
          </cell>
          <cell r="AG517">
            <v>0</v>
          </cell>
          <cell r="AH517">
            <v>0</v>
          </cell>
          <cell r="AI517">
            <v>0</v>
          </cell>
          <cell r="AJ517">
            <v>0</v>
          </cell>
          <cell r="AN517">
            <v>0</v>
          </cell>
          <cell r="AO517">
            <v>0</v>
          </cell>
          <cell r="AP517">
            <v>0</v>
          </cell>
          <cell r="AQ517">
            <v>0</v>
          </cell>
          <cell r="AR517">
            <v>0</v>
          </cell>
          <cell r="AS517">
            <v>0</v>
          </cell>
          <cell r="AT517">
            <v>0</v>
          </cell>
          <cell r="AU517">
            <v>0</v>
          </cell>
          <cell r="AV517">
            <v>0</v>
          </cell>
          <cell r="AW517">
            <v>0</v>
          </cell>
          <cell r="AX517">
            <v>0</v>
          </cell>
        </row>
        <row r="518">
          <cell r="J518">
            <v>0</v>
          </cell>
          <cell r="K518">
            <v>0</v>
          </cell>
          <cell r="L518">
            <v>0</v>
          </cell>
          <cell r="M518">
            <v>0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R518">
            <v>0</v>
          </cell>
          <cell r="S518">
            <v>0</v>
          </cell>
          <cell r="T518">
            <v>0</v>
          </cell>
          <cell r="Z518">
            <v>0</v>
          </cell>
          <cell r="AA518">
            <v>0</v>
          </cell>
          <cell r="AB518">
            <v>0</v>
          </cell>
          <cell r="AC518">
            <v>0</v>
          </cell>
          <cell r="AD518">
            <v>0</v>
          </cell>
          <cell r="AE518">
            <v>0</v>
          </cell>
          <cell r="AF518">
            <v>0</v>
          </cell>
          <cell r="AG518">
            <v>0</v>
          </cell>
          <cell r="AH518">
            <v>0</v>
          </cell>
          <cell r="AI518">
            <v>0</v>
          </cell>
          <cell r="AJ518">
            <v>0</v>
          </cell>
          <cell r="AN518">
            <v>0</v>
          </cell>
          <cell r="AO518">
            <v>0</v>
          </cell>
          <cell r="AP518">
            <v>0</v>
          </cell>
          <cell r="AQ518">
            <v>0</v>
          </cell>
          <cell r="AR518">
            <v>0</v>
          </cell>
          <cell r="AS518">
            <v>0</v>
          </cell>
          <cell r="AT518">
            <v>0</v>
          </cell>
          <cell r="AU518">
            <v>0</v>
          </cell>
          <cell r="AV518">
            <v>0</v>
          </cell>
          <cell r="AW518">
            <v>0</v>
          </cell>
          <cell r="AX518">
            <v>0</v>
          </cell>
        </row>
        <row r="519"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0</v>
          </cell>
          <cell r="T519">
            <v>0</v>
          </cell>
          <cell r="Z519">
            <v>0</v>
          </cell>
          <cell r="AA519">
            <v>0</v>
          </cell>
          <cell r="AB519">
            <v>0</v>
          </cell>
          <cell r="AC519">
            <v>0</v>
          </cell>
          <cell r="AD519">
            <v>0</v>
          </cell>
          <cell r="AE519">
            <v>0</v>
          </cell>
          <cell r="AF519">
            <v>0</v>
          </cell>
          <cell r="AG519">
            <v>0</v>
          </cell>
          <cell r="AH519">
            <v>0</v>
          </cell>
          <cell r="AI519">
            <v>0</v>
          </cell>
          <cell r="AJ519">
            <v>0</v>
          </cell>
          <cell r="AN519">
            <v>0</v>
          </cell>
          <cell r="AO519">
            <v>0</v>
          </cell>
          <cell r="AP519">
            <v>0</v>
          </cell>
          <cell r="AQ519">
            <v>0</v>
          </cell>
          <cell r="AR519">
            <v>0</v>
          </cell>
          <cell r="AS519">
            <v>0</v>
          </cell>
          <cell r="AT519">
            <v>0</v>
          </cell>
          <cell r="AU519">
            <v>0</v>
          </cell>
          <cell r="AV519">
            <v>0</v>
          </cell>
          <cell r="AW519">
            <v>0</v>
          </cell>
          <cell r="AX519">
            <v>0</v>
          </cell>
        </row>
        <row r="520">
          <cell r="J520">
            <v>0</v>
          </cell>
          <cell r="K520">
            <v>0</v>
          </cell>
          <cell r="L520">
            <v>0</v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  <cell r="T520">
            <v>0</v>
          </cell>
          <cell r="Z520">
            <v>0</v>
          </cell>
          <cell r="AA520">
            <v>0</v>
          </cell>
          <cell r="AB520">
            <v>0</v>
          </cell>
          <cell r="AC520">
            <v>0</v>
          </cell>
          <cell r="AD520">
            <v>0</v>
          </cell>
          <cell r="AE520">
            <v>0</v>
          </cell>
          <cell r="AF520">
            <v>0</v>
          </cell>
          <cell r="AG520">
            <v>0</v>
          </cell>
          <cell r="AH520">
            <v>0</v>
          </cell>
          <cell r="AI520">
            <v>0</v>
          </cell>
          <cell r="AJ520">
            <v>0</v>
          </cell>
          <cell r="AN520">
            <v>0</v>
          </cell>
          <cell r="AO520">
            <v>0</v>
          </cell>
          <cell r="AP520">
            <v>0</v>
          </cell>
          <cell r="AQ520">
            <v>0</v>
          </cell>
          <cell r="AR520">
            <v>0</v>
          </cell>
          <cell r="AS520">
            <v>0</v>
          </cell>
          <cell r="AT520">
            <v>0</v>
          </cell>
          <cell r="AU520">
            <v>0</v>
          </cell>
          <cell r="AV520">
            <v>0</v>
          </cell>
          <cell r="AW520">
            <v>0</v>
          </cell>
          <cell r="AX520">
            <v>0</v>
          </cell>
        </row>
        <row r="521">
          <cell r="Z521">
            <v>0</v>
          </cell>
          <cell r="AA521">
            <v>0</v>
          </cell>
          <cell r="AB521">
            <v>0</v>
          </cell>
          <cell r="AC521">
            <v>0</v>
          </cell>
          <cell r="AD521">
            <v>0</v>
          </cell>
          <cell r="AE521">
            <v>0</v>
          </cell>
          <cell r="AF521">
            <v>0</v>
          </cell>
          <cell r="AG521">
            <v>0</v>
          </cell>
          <cell r="AH521">
            <v>0</v>
          </cell>
          <cell r="AI521">
            <v>0</v>
          </cell>
          <cell r="AJ521">
            <v>0</v>
          </cell>
          <cell r="AN521">
            <v>0</v>
          </cell>
          <cell r="AO521">
            <v>0</v>
          </cell>
          <cell r="AP521">
            <v>0</v>
          </cell>
          <cell r="AQ521">
            <v>0</v>
          </cell>
          <cell r="AR521">
            <v>0</v>
          </cell>
          <cell r="AS521">
            <v>0</v>
          </cell>
          <cell r="AT521">
            <v>0</v>
          </cell>
          <cell r="AU521">
            <v>0</v>
          </cell>
          <cell r="AV521">
            <v>0</v>
          </cell>
          <cell r="AW521">
            <v>0</v>
          </cell>
          <cell r="AX521">
            <v>0</v>
          </cell>
        </row>
        <row r="522">
          <cell r="J522">
            <v>0</v>
          </cell>
          <cell r="K522">
            <v>0</v>
          </cell>
          <cell r="L522">
            <v>0</v>
          </cell>
          <cell r="M522">
            <v>0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R522">
            <v>0</v>
          </cell>
          <cell r="S522">
            <v>0</v>
          </cell>
          <cell r="T522">
            <v>0</v>
          </cell>
          <cell r="Z522">
            <v>0</v>
          </cell>
          <cell r="AA522">
            <v>0</v>
          </cell>
          <cell r="AB522">
            <v>0</v>
          </cell>
          <cell r="AC522">
            <v>0</v>
          </cell>
          <cell r="AD522">
            <v>0</v>
          </cell>
          <cell r="AE522">
            <v>0</v>
          </cell>
          <cell r="AF522">
            <v>0</v>
          </cell>
          <cell r="AG522">
            <v>0</v>
          </cell>
          <cell r="AH522">
            <v>0</v>
          </cell>
          <cell r="AI522">
            <v>0</v>
          </cell>
          <cell r="AJ522">
            <v>0</v>
          </cell>
          <cell r="AN522">
            <v>0</v>
          </cell>
          <cell r="AO522">
            <v>0</v>
          </cell>
          <cell r="AP522">
            <v>0</v>
          </cell>
          <cell r="AQ522">
            <v>0</v>
          </cell>
          <cell r="AR522">
            <v>0</v>
          </cell>
          <cell r="AS522">
            <v>0</v>
          </cell>
          <cell r="AT522">
            <v>0</v>
          </cell>
          <cell r="AU522">
            <v>0</v>
          </cell>
          <cell r="AV522">
            <v>0</v>
          </cell>
          <cell r="AW522">
            <v>0</v>
          </cell>
          <cell r="AX522">
            <v>0</v>
          </cell>
        </row>
        <row r="523">
          <cell r="J523">
            <v>0</v>
          </cell>
          <cell r="K523">
            <v>0</v>
          </cell>
          <cell r="L523">
            <v>0</v>
          </cell>
          <cell r="M523">
            <v>0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R523">
            <v>0</v>
          </cell>
          <cell r="S523">
            <v>0</v>
          </cell>
          <cell r="T523">
            <v>0</v>
          </cell>
          <cell r="Z523">
            <v>0</v>
          </cell>
          <cell r="AA523">
            <v>0</v>
          </cell>
          <cell r="AB523">
            <v>0</v>
          </cell>
          <cell r="AC523">
            <v>0</v>
          </cell>
          <cell r="AD523">
            <v>0</v>
          </cell>
          <cell r="AE523">
            <v>0</v>
          </cell>
          <cell r="AF523">
            <v>0</v>
          </cell>
          <cell r="AG523">
            <v>0</v>
          </cell>
          <cell r="AH523">
            <v>0</v>
          </cell>
          <cell r="AI523">
            <v>0</v>
          </cell>
          <cell r="AJ523">
            <v>0</v>
          </cell>
          <cell r="AN523">
            <v>0</v>
          </cell>
          <cell r="AO523">
            <v>0</v>
          </cell>
          <cell r="AP523">
            <v>0</v>
          </cell>
          <cell r="AQ523">
            <v>0</v>
          </cell>
          <cell r="AR523">
            <v>0</v>
          </cell>
          <cell r="AS523">
            <v>0</v>
          </cell>
          <cell r="AT523">
            <v>0</v>
          </cell>
          <cell r="AU523">
            <v>0</v>
          </cell>
          <cell r="AV523">
            <v>0</v>
          </cell>
          <cell r="AW523">
            <v>0</v>
          </cell>
          <cell r="AX523">
            <v>0</v>
          </cell>
        </row>
        <row r="524">
          <cell r="J524">
            <v>0</v>
          </cell>
          <cell r="K524">
            <v>0</v>
          </cell>
          <cell r="L524">
            <v>0</v>
          </cell>
          <cell r="M524">
            <v>0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R524">
            <v>0</v>
          </cell>
          <cell r="S524">
            <v>0</v>
          </cell>
          <cell r="T524">
            <v>0</v>
          </cell>
          <cell r="Z524">
            <v>0</v>
          </cell>
          <cell r="AA524">
            <v>0</v>
          </cell>
          <cell r="AB524">
            <v>0</v>
          </cell>
          <cell r="AC524">
            <v>0</v>
          </cell>
          <cell r="AD524">
            <v>0</v>
          </cell>
          <cell r="AE524">
            <v>0</v>
          </cell>
          <cell r="AF524">
            <v>0</v>
          </cell>
          <cell r="AG524">
            <v>0</v>
          </cell>
          <cell r="AH524">
            <v>0</v>
          </cell>
          <cell r="AI524">
            <v>0</v>
          </cell>
          <cell r="AJ524">
            <v>0</v>
          </cell>
          <cell r="AN524">
            <v>0</v>
          </cell>
          <cell r="AO524">
            <v>0</v>
          </cell>
          <cell r="AP524">
            <v>0</v>
          </cell>
          <cell r="AQ524">
            <v>0</v>
          </cell>
          <cell r="AR524">
            <v>0</v>
          </cell>
          <cell r="AS524">
            <v>0</v>
          </cell>
          <cell r="AT524">
            <v>0</v>
          </cell>
          <cell r="AU524">
            <v>0</v>
          </cell>
          <cell r="AV524">
            <v>0</v>
          </cell>
          <cell r="AW524">
            <v>0</v>
          </cell>
          <cell r="AX524">
            <v>0</v>
          </cell>
        </row>
        <row r="525">
          <cell r="Z525">
            <v>0</v>
          </cell>
          <cell r="AA525">
            <v>0</v>
          </cell>
          <cell r="AB525">
            <v>0</v>
          </cell>
          <cell r="AC525">
            <v>0</v>
          </cell>
          <cell r="AD525">
            <v>0</v>
          </cell>
          <cell r="AE525">
            <v>0</v>
          </cell>
          <cell r="AF525">
            <v>0</v>
          </cell>
          <cell r="AG525">
            <v>0</v>
          </cell>
          <cell r="AH525">
            <v>0</v>
          </cell>
          <cell r="AI525">
            <v>0</v>
          </cell>
          <cell r="AJ525">
            <v>0</v>
          </cell>
          <cell r="AN525">
            <v>0</v>
          </cell>
          <cell r="AO525">
            <v>0</v>
          </cell>
          <cell r="AP525">
            <v>0</v>
          </cell>
          <cell r="AQ525">
            <v>0</v>
          </cell>
          <cell r="AR525">
            <v>0</v>
          </cell>
          <cell r="AS525">
            <v>0</v>
          </cell>
          <cell r="AT525">
            <v>0</v>
          </cell>
          <cell r="AU525">
            <v>0</v>
          </cell>
          <cell r="AV525">
            <v>0</v>
          </cell>
          <cell r="AW525">
            <v>0</v>
          </cell>
          <cell r="AX525">
            <v>0</v>
          </cell>
        </row>
        <row r="526"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R526">
            <v>0</v>
          </cell>
          <cell r="S526">
            <v>0</v>
          </cell>
          <cell r="T526">
            <v>0</v>
          </cell>
          <cell r="Z526">
            <v>0</v>
          </cell>
          <cell r="AA526">
            <v>0</v>
          </cell>
          <cell r="AB526">
            <v>0</v>
          </cell>
          <cell r="AC526">
            <v>0</v>
          </cell>
          <cell r="AD526">
            <v>0</v>
          </cell>
          <cell r="AE526">
            <v>0</v>
          </cell>
          <cell r="AF526">
            <v>0</v>
          </cell>
          <cell r="AG526">
            <v>0</v>
          </cell>
          <cell r="AH526">
            <v>0</v>
          </cell>
          <cell r="AI526">
            <v>0</v>
          </cell>
          <cell r="AJ526">
            <v>0</v>
          </cell>
          <cell r="AN526">
            <v>0</v>
          </cell>
          <cell r="AO526">
            <v>0</v>
          </cell>
          <cell r="AP526">
            <v>0</v>
          </cell>
          <cell r="AQ526">
            <v>0</v>
          </cell>
          <cell r="AR526">
            <v>0</v>
          </cell>
          <cell r="AS526">
            <v>0</v>
          </cell>
          <cell r="AT526">
            <v>0</v>
          </cell>
          <cell r="AU526">
            <v>0</v>
          </cell>
          <cell r="AV526">
            <v>0</v>
          </cell>
          <cell r="AW526">
            <v>0</v>
          </cell>
          <cell r="AX526">
            <v>0</v>
          </cell>
        </row>
        <row r="527">
          <cell r="J527">
            <v>0</v>
          </cell>
          <cell r="K527">
            <v>0</v>
          </cell>
          <cell r="L527">
            <v>0</v>
          </cell>
          <cell r="M527">
            <v>0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R527">
            <v>0</v>
          </cell>
          <cell r="S527">
            <v>0</v>
          </cell>
          <cell r="T527">
            <v>0</v>
          </cell>
          <cell r="Z527">
            <v>0</v>
          </cell>
          <cell r="AA527">
            <v>0</v>
          </cell>
          <cell r="AB527">
            <v>0</v>
          </cell>
          <cell r="AC527">
            <v>0</v>
          </cell>
          <cell r="AD527">
            <v>0</v>
          </cell>
          <cell r="AE527">
            <v>0</v>
          </cell>
          <cell r="AF527">
            <v>0</v>
          </cell>
          <cell r="AG527">
            <v>0</v>
          </cell>
          <cell r="AH527">
            <v>0</v>
          </cell>
          <cell r="AI527">
            <v>0</v>
          </cell>
          <cell r="AJ527">
            <v>0</v>
          </cell>
          <cell r="AN527">
            <v>0</v>
          </cell>
          <cell r="AO527">
            <v>0</v>
          </cell>
          <cell r="AP527">
            <v>0</v>
          </cell>
          <cell r="AQ527">
            <v>0</v>
          </cell>
          <cell r="AR527">
            <v>0</v>
          </cell>
          <cell r="AS527">
            <v>0</v>
          </cell>
          <cell r="AT527">
            <v>0</v>
          </cell>
          <cell r="AU527">
            <v>0</v>
          </cell>
          <cell r="AV527">
            <v>0</v>
          </cell>
          <cell r="AW527">
            <v>0</v>
          </cell>
          <cell r="AX527">
            <v>0</v>
          </cell>
        </row>
        <row r="528">
          <cell r="J528">
            <v>0</v>
          </cell>
          <cell r="K528">
            <v>0</v>
          </cell>
          <cell r="L528">
            <v>0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  <cell r="T528">
            <v>0</v>
          </cell>
          <cell r="Z528">
            <v>0</v>
          </cell>
          <cell r="AA528">
            <v>0</v>
          </cell>
          <cell r="AB528">
            <v>0</v>
          </cell>
          <cell r="AC528">
            <v>0</v>
          </cell>
          <cell r="AD528">
            <v>0</v>
          </cell>
          <cell r="AE528">
            <v>0</v>
          </cell>
          <cell r="AF528">
            <v>0</v>
          </cell>
          <cell r="AG528">
            <v>0</v>
          </cell>
          <cell r="AH528">
            <v>0</v>
          </cell>
          <cell r="AI528">
            <v>0</v>
          </cell>
          <cell r="AJ528">
            <v>0</v>
          </cell>
          <cell r="AN528">
            <v>0</v>
          </cell>
          <cell r="AO528">
            <v>0</v>
          </cell>
          <cell r="AP528">
            <v>0</v>
          </cell>
          <cell r="AQ528">
            <v>0</v>
          </cell>
          <cell r="AR528">
            <v>0</v>
          </cell>
          <cell r="AS528">
            <v>0</v>
          </cell>
          <cell r="AT528">
            <v>0</v>
          </cell>
          <cell r="AU528">
            <v>0</v>
          </cell>
          <cell r="AV528">
            <v>0</v>
          </cell>
          <cell r="AW528">
            <v>0</v>
          </cell>
          <cell r="AX528">
            <v>0</v>
          </cell>
        </row>
        <row r="529">
          <cell r="Z529">
            <v>0</v>
          </cell>
          <cell r="AA529">
            <v>0</v>
          </cell>
          <cell r="AB529">
            <v>0</v>
          </cell>
          <cell r="AC529">
            <v>0</v>
          </cell>
          <cell r="AD529">
            <v>0</v>
          </cell>
          <cell r="AE529">
            <v>0</v>
          </cell>
          <cell r="AF529">
            <v>0</v>
          </cell>
          <cell r="AG529">
            <v>0</v>
          </cell>
          <cell r="AH529">
            <v>0</v>
          </cell>
          <cell r="AI529">
            <v>0</v>
          </cell>
          <cell r="AJ529">
            <v>0</v>
          </cell>
          <cell r="AN529">
            <v>0</v>
          </cell>
          <cell r="AO529">
            <v>0</v>
          </cell>
          <cell r="AP529">
            <v>0</v>
          </cell>
          <cell r="AQ529">
            <v>0</v>
          </cell>
          <cell r="AR529">
            <v>0</v>
          </cell>
          <cell r="AS529">
            <v>0</v>
          </cell>
          <cell r="AT529">
            <v>0</v>
          </cell>
          <cell r="AU529">
            <v>0</v>
          </cell>
          <cell r="AV529">
            <v>0</v>
          </cell>
          <cell r="AW529">
            <v>0</v>
          </cell>
          <cell r="AX529">
            <v>0</v>
          </cell>
        </row>
        <row r="530">
          <cell r="J530">
            <v>0</v>
          </cell>
          <cell r="K530">
            <v>0</v>
          </cell>
          <cell r="L530">
            <v>0</v>
          </cell>
          <cell r="M530">
            <v>0</v>
          </cell>
          <cell r="N530">
            <v>0</v>
          </cell>
          <cell r="O530">
            <v>0</v>
          </cell>
          <cell r="P530">
            <v>0</v>
          </cell>
          <cell r="Q530">
            <v>0</v>
          </cell>
          <cell r="R530">
            <v>0</v>
          </cell>
          <cell r="S530">
            <v>0</v>
          </cell>
          <cell r="T530">
            <v>0</v>
          </cell>
          <cell r="Z530">
            <v>0</v>
          </cell>
          <cell r="AA530">
            <v>0</v>
          </cell>
          <cell r="AB530">
            <v>0</v>
          </cell>
          <cell r="AC530">
            <v>0</v>
          </cell>
          <cell r="AD530">
            <v>0</v>
          </cell>
          <cell r="AE530">
            <v>0</v>
          </cell>
          <cell r="AF530">
            <v>0</v>
          </cell>
          <cell r="AG530">
            <v>0</v>
          </cell>
          <cell r="AH530">
            <v>0</v>
          </cell>
          <cell r="AI530">
            <v>0</v>
          </cell>
          <cell r="AJ530">
            <v>0</v>
          </cell>
          <cell r="AN530">
            <v>0</v>
          </cell>
          <cell r="AO530">
            <v>0</v>
          </cell>
          <cell r="AP530">
            <v>0</v>
          </cell>
          <cell r="AQ530">
            <v>0</v>
          </cell>
          <cell r="AR530">
            <v>0</v>
          </cell>
          <cell r="AS530">
            <v>0</v>
          </cell>
          <cell r="AT530">
            <v>0</v>
          </cell>
          <cell r="AU530">
            <v>0</v>
          </cell>
          <cell r="AV530">
            <v>0</v>
          </cell>
          <cell r="AW530">
            <v>0</v>
          </cell>
          <cell r="AX530">
            <v>0</v>
          </cell>
        </row>
        <row r="531">
          <cell r="J531">
            <v>0</v>
          </cell>
          <cell r="K531">
            <v>0</v>
          </cell>
          <cell r="L531">
            <v>0</v>
          </cell>
          <cell r="M531">
            <v>0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R531">
            <v>0</v>
          </cell>
          <cell r="S531">
            <v>0</v>
          </cell>
          <cell r="T531">
            <v>0</v>
          </cell>
          <cell r="Z531">
            <v>0</v>
          </cell>
          <cell r="AA531">
            <v>0</v>
          </cell>
          <cell r="AB531">
            <v>0</v>
          </cell>
          <cell r="AC531">
            <v>0</v>
          </cell>
          <cell r="AD531">
            <v>0</v>
          </cell>
          <cell r="AE531">
            <v>0</v>
          </cell>
          <cell r="AF531">
            <v>0</v>
          </cell>
          <cell r="AG531">
            <v>0</v>
          </cell>
          <cell r="AH531">
            <v>0</v>
          </cell>
          <cell r="AI531">
            <v>0</v>
          </cell>
          <cell r="AJ531">
            <v>0</v>
          </cell>
          <cell r="AN531">
            <v>0</v>
          </cell>
          <cell r="AO531">
            <v>0</v>
          </cell>
          <cell r="AP531">
            <v>0</v>
          </cell>
          <cell r="AQ531">
            <v>0</v>
          </cell>
          <cell r="AR531">
            <v>0</v>
          </cell>
          <cell r="AS531">
            <v>0</v>
          </cell>
          <cell r="AT531">
            <v>0</v>
          </cell>
          <cell r="AU531">
            <v>0</v>
          </cell>
          <cell r="AV531">
            <v>0</v>
          </cell>
          <cell r="AW531">
            <v>0</v>
          </cell>
          <cell r="AX531">
            <v>0</v>
          </cell>
        </row>
        <row r="532">
          <cell r="J532">
            <v>0</v>
          </cell>
          <cell r="K532">
            <v>0</v>
          </cell>
          <cell r="L532">
            <v>0</v>
          </cell>
          <cell r="M532">
            <v>0</v>
          </cell>
          <cell r="N532">
            <v>0</v>
          </cell>
          <cell r="O532">
            <v>0</v>
          </cell>
          <cell r="P532">
            <v>0</v>
          </cell>
          <cell r="Q532">
            <v>0</v>
          </cell>
          <cell r="R532">
            <v>0</v>
          </cell>
          <cell r="S532">
            <v>0</v>
          </cell>
          <cell r="T532">
            <v>0</v>
          </cell>
          <cell r="Z532">
            <v>0</v>
          </cell>
          <cell r="AA532">
            <v>0</v>
          </cell>
          <cell r="AB532">
            <v>0</v>
          </cell>
          <cell r="AC532">
            <v>0</v>
          </cell>
          <cell r="AD532">
            <v>0</v>
          </cell>
          <cell r="AE532">
            <v>0</v>
          </cell>
          <cell r="AF532">
            <v>0</v>
          </cell>
          <cell r="AG532">
            <v>0</v>
          </cell>
          <cell r="AH532">
            <v>0</v>
          </cell>
          <cell r="AI532">
            <v>0</v>
          </cell>
          <cell r="AJ532">
            <v>0</v>
          </cell>
          <cell r="AN532">
            <v>0</v>
          </cell>
          <cell r="AO532">
            <v>0</v>
          </cell>
          <cell r="AP532">
            <v>0</v>
          </cell>
          <cell r="AQ532">
            <v>0</v>
          </cell>
          <cell r="AR532">
            <v>0</v>
          </cell>
          <cell r="AS532">
            <v>0</v>
          </cell>
          <cell r="AT532">
            <v>0</v>
          </cell>
          <cell r="AU532">
            <v>0</v>
          </cell>
          <cell r="AV532">
            <v>0</v>
          </cell>
          <cell r="AW532">
            <v>0</v>
          </cell>
          <cell r="AX532">
            <v>0</v>
          </cell>
        </row>
        <row r="533">
          <cell r="Z533">
            <v>0</v>
          </cell>
          <cell r="AA533">
            <v>0</v>
          </cell>
          <cell r="AB533">
            <v>0</v>
          </cell>
          <cell r="AC533">
            <v>0</v>
          </cell>
          <cell r="AD533">
            <v>0</v>
          </cell>
          <cell r="AE533">
            <v>0</v>
          </cell>
          <cell r="AF533">
            <v>0</v>
          </cell>
          <cell r="AG533">
            <v>0</v>
          </cell>
          <cell r="AH533">
            <v>0</v>
          </cell>
          <cell r="AI533">
            <v>0</v>
          </cell>
          <cell r="AJ533">
            <v>0</v>
          </cell>
          <cell r="AN533">
            <v>0</v>
          </cell>
          <cell r="AO533">
            <v>0</v>
          </cell>
          <cell r="AP533">
            <v>0</v>
          </cell>
          <cell r="AQ533">
            <v>0</v>
          </cell>
          <cell r="AR533">
            <v>0</v>
          </cell>
          <cell r="AS533">
            <v>0</v>
          </cell>
          <cell r="AT533">
            <v>0</v>
          </cell>
          <cell r="AU533">
            <v>0</v>
          </cell>
          <cell r="AV533">
            <v>0</v>
          </cell>
          <cell r="AW533">
            <v>0</v>
          </cell>
          <cell r="AX533">
            <v>0</v>
          </cell>
        </row>
        <row r="534">
          <cell r="J534">
            <v>0</v>
          </cell>
          <cell r="K534">
            <v>0</v>
          </cell>
          <cell r="L534">
            <v>0</v>
          </cell>
          <cell r="M534">
            <v>0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  <cell r="T534">
            <v>0</v>
          </cell>
          <cell r="Z534">
            <v>0</v>
          </cell>
          <cell r="AA534">
            <v>0</v>
          </cell>
          <cell r="AB534">
            <v>0</v>
          </cell>
          <cell r="AC534">
            <v>0</v>
          </cell>
          <cell r="AD534">
            <v>0</v>
          </cell>
          <cell r="AE534">
            <v>0</v>
          </cell>
          <cell r="AF534">
            <v>0</v>
          </cell>
          <cell r="AG534">
            <v>0</v>
          </cell>
          <cell r="AH534">
            <v>0</v>
          </cell>
          <cell r="AI534">
            <v>0</v>
          </cell>
          <cell r="AJ534">
            <v>0</v>
          </cell>
          <cell r="AN534">
            <v>0</v>
          </cell>
          <cell r="AO534">
            <v>0</v>
          </cell>
          <cell r="AP534">
            <v>0</v>
          </cell>
          <cell r="AQ534">
            <v>0</v>
          </cell>
          <cell r="AR534">
            <v>0</v>
          </cell>
          <cell r="AS534">
            <v>0</v>
          </cell>
          <cell r="AT534">
            <v>0</v>
          </cell>
          <cell r="AU534">
            <v>0</v>
          </cell>
          <cell r="AV534">
            <v>0</v>
          </cell>
          <cell r="AW534">
            <v>0</v>
          </cell>
          <cell r="AX534">
            <v>0</v>
          </cell>
        </row>
        <row r="535">
          <cell r="J535">
            <v>0</v>
          </cell>
          <cell r="K535">
            <v>0</v>
          </cell>
          <cell r="L535">
            <v>0</v>
          </cell>
          <cell r="M535">
            <v>0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S535">
            <v>0</v>
          </cell>
          <cell r="T535">
            <v>0</v>
          </cell>
          <cell r="Z535">
            <v>0</v>
          </cell>
          <cell r="AA535">
            <v>0</v>
          </cell>
          <cell r="AB535">
            <v>0</v>
          </cell>
          <cell r="AC535">
            <v>0</v>
          </cell>
          <cell r="AD535">
            <v>0</v>
          </cell>
          <cell r="AE535">
            <v>0</v>
          </cell>
          <cell r="AF535">
            <v>0</v>
          </cell>
          <cell r="AG535">
            <v>0</v>
          </cell>
          <cell r="AH535">
            <v>0</v>
          </cell>
          <cell r="AI535">
            <v>0</v>
          </cell>
          <cell r="AJ535">
            <v>0</v>
          </cell>
          <cell r="AN535">
            <v>0</v>
          </cell>
          <cell r="AO535">
            <v>0</v>
          </cell>
          <cell r="AP535">
            <v>0</v>
          </cell>
          <cell r="AQ535">
            <v>0</v>
          </cell>
          <cell r="AR535">
            <v>0</v>
          </cell>
          <cell r="AS535">
            <v>0</v>
          </cell>
          <cell r="AT535">
            <v>0</v>
          </cell>
          <cell r="AU535">
            <v>0</v>
          </cell>
          <cell r="AV535">
            <v>0</v>
          </cell>
          <cell r="AW535">
            <v>0</v>
          </cell>
          <cell r="AX535">
            <v>0</v>
          </cell>
        </row>
        <row r="536"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R536">
            <v>0</v>
          </cell>
          <cell r="S536">
            <v>0</v>
          </cell>
          <cell r="T536">
            <v>0</v>
          </cell>
          <cell r="Z536">
            <v>0</v>
          </cell>
          <cell r="AA536">
            <v>0</v>
          </cell>
          <cell r="AB536">
            <v>0</v>
          </cell>
          <cell r="AC536">
            <v>0</v>
          </cell>
          <cell r="AD536">
            <v>0</v>
          </cell>
          <cell r="AE536">
            <v>0</v>
          </cell>
          <cell r="AF536">
            <v>0</v>
          </cell>
          <cell r="AG536">
            <v>0</v>
          </cell>
          <cell r="AH536">
            <v>0</v>
          </cell>
          <cell r="AI536">
            <v>0</v>
          </cell>
          <cell r="AJ536">
            <v>0</v>
          </cell>
          <cell r="AN536">
            <v>0</v>
          </cell>
          <cell r="AO536">
            <v>0</v>
          </cell>
          <cell r="AP536">
            <v>0</v>
          </cell>
          <cell r="AQ536">
            <v>0</v>
          </cell>
          <cell r="AR536">
            <v>0</v>
          </cell>
          <cell r="AS536">
            <v>0</v>
          </cell>
          <cell r="AT536">
            <v>0</v>
          </cell>
          <cell r="AU536">
            <v>0</v>
          </cell>
          <cell r="AV536">
            <v>0</v>
          </cell>
          <cell r="AW536">
            <v>0</v>
          </cell>
          <cell r="AX536">
            <v>0</v>
          </cell>
        </row>
        <row r="537">
          <cell r="Z537">
            <v>0</v>
          </cell>
          <cell r="AA537">
            <v>0</v>
          </cell>
          <cell r="AB537">
            <v>0</v>
          </cell>
          <cell r="AC537">
            <v>0</v>
          </cell>
          <cell r="AD537">
            <v>0</v>
          </cell>
          <cell r="AE537">
            <v>0</v>
          </cell>
          <cell r="AF537">
            <v>0</v>
          </cell>
          <cell r="AG537">
            <v>0</v>
          </cell>
          <cell r="AH537">
            <v>0</v>
          </cell>
          <cell r="AI537">
            <v>0</v>
          </cell>
          <cell r="AJ537">
            <v>0</v>
          </cell>
          <cell r="AN537">
            <v>0</v>
          </cell>
          <cell r="AO537">
            <v>0</v>
          </cell>
          <cell r="AP537">
            <v>0</v>
          </cell>
          <cell r="AQ537">
            <v>0</v>
          </cell>
          <cell r="AR537">
            <v>0</v>
          </cell>
          <cell r="AS537">
            <v>0</v>
          </cell>
          <cell r="AT537">
            <v>0</v>
          </cell>
          <cell r="AU537">
            <v>0</v>
          </cell>
          <cell r="AV537">
            <v>0</v>
          </cell>
          <cell r="AW537">
            <v>0</v>
          </cell>
          <cell r="AX537">
            <v>0</v>
          </cell>
        </row>
        <row r="538"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R538">
            <v>0</v>
          </cell>
          <cell r="S538">
            <v>0</v>
          </cell>
          <cell r="T538">
            <v>0</v>
          </cell>
          <cell r="Z538">
            <v>0</v>
          </cell>
          <cell r="AA538">
            <v>0</v>
          </cell>
          <cell r="AB538">
            <v>0</v>
          </cell>
          <cell r="AC538">
            <v>0</v>
          </cell>
          <cell r="AD538">
            <v>0</v>
          </cell>
          <cell r="AE538">
            <v>0</v>
          </cell>
          <cell r="AF538">
            <v>0</v>
          </cell>
          <cell r="AG538">
            <v>0</v>
          </cell>
          <cell r="AH538">
            <v>0</v>
          </cell>
          <cell r="AI538">
            <v>0</v>
          </cell>
          <cell r="AJ538">
            <v>0</v>
          </cell>
          <cell r="AN538">
            <v>0</v>
          </cell>
          <cell r="AO538">
            <v>0</v>
          </cell>
          <cell r="AP538">
            <v>0</v>
          </cell>
          <cell r="AQ538">
            <v>0</v>
          </cell>
          <cell r="AR538">
            <v>0</v>
          </cell>
          <cell r="AS538">
            <v>0</v>
          </cell>
          <cell r="AT538">
            <v>0</v>
          </cell>
          <cell r="AU538">
            <v>0</v>
          </cell>
          <cell r="AV538">
            <v>0</v>
          </cell>
          <cell r="AW538">
            <v>0</v>
          </cell>
          <cell r="AX538">
            <v>0</v>
          </cell>
        </row>
        <row r="539">
          <cell r="J539">
            <v>0</v>
          </cell>
          <cell r="K539">
            <v>0</v>
          </cell>
          <cell r="L539">
            <v>0</v>
          </cell>
          <cell r="M539">
            <v>0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R539">
            <v>0</v>
          </cell>
          <cell r="S539">
            <v>0</v>
          </cell>
          <cell r="T539">
            <v>0</v>
          </cell>
          <cell r="Z539">
            <v>0</v>
          </cell>
          <cell r="AA539">
            <v>0</v>
          </cell>
          <cell r="AB539">
            <v>0</v>
          </cell>
          <cell r="AC539">
            <v>0</v>
          </cell>
          <cell r="AD539">
            <v>0</v>
          </cell>
          <cell r="AE539">
            <v>0</v>
          </cell>
          <cell r="AF539">
            <v>0</v>
          </cell>
          <cell r="AG539">
            <v>0</v>
          </cell>
          <cell r="AH539">
            <v>0</v>
          </cell>
          <cell r="AI539">
            <v>0</v>
          </cell>
          <cell r="AJ539">
            <v>0</v>
          </cell>
          <cell r="AN539">
            <v>0</v>
          </cell>
          <cell r="AO539">
            <v>0</v>
          </cell>
          <cell r="AP539">
            <v>0</v>
          </cell>
          <cell r="AQ539">
            <v>0</v>
          </cell>
          <cell r="AR539">
            <v>0</v>
          </cell>
          <cell r="AS539">
            <v>0</v>
          </cell>
          <cell r="AT539">
            <v>0</v>
          </cell>
          <cell r="AU539">
            <v>0</v>
          </cell>
          <cell r="AV539">
            <v>0</v>
          </cell>
          <cell r="AW539">
            <v>0</v>
          </cell>
          <cell r="AX539">
            <v>0</v>
          </cell>
        </row>
        <row r="540">
          <cell r="J540">
            <v>0</v>
          </cell>
          <cell r="K540">
            <v>0</v>
          </cell>
          <cell r="L540">
            <v>0</v>
          </cell>
          <cell r="M540">
            <v>0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R540">
            <v>0</v>
          </cell>
          <cell r="S540">
            <v>0</v>
          </cell>
          <cell r="T540">
            <v>0</v>
          </cell>
          <cell r="Z540">
            <v>0</v>
          </cell>
          <cell r="AA540">
            <v>0</v>
          </cell>
          <cell r="AB540">
            <v>0</v>
          </cell>
          <cell r="AC540">
            <v>0</v>
          </cell>
          <cell r="AD540">
            <v>0</v>
          </cell>
          <cell r="AE540">
            <v>0</v>
          </cell>
          <cell r="AF540">
            <v>0</v>
          </cell>
          <cell r="AG540">
            <v>0</v>
          </cell>
          <cell r="AH540">
            <v>0</v>
          </cell>
          <cell r="AI540">
            <v>0</v>
          </cell>
          <cell r="AJ540">
            <v>0</v>
          </cell>
          <cell r="AN540">
            <v>0</v>
          </cell>
          <cell r="AO540">
            <v>0</v>
          </cell>
          <cell r="AP540">
            <v>0</v>
          </cell>
          <cell r="AQ540">
            <v>0</v>
          </cell>
          <cell r="AR540">
            <v>0</v>
          </cell>
          <cell r="AS540">
            <v>0</v>
          </cell>
          <cell r="AT540">
            <v>0</v>
          </cell>
          <cell r="AU540">
            <v>0</v>
          </cell>
          <cell r="AV540">
            <v>0</v>
          </cell>
          <cell r="AW540">
            <v>0</v>
          </cell>
          <cell r="AX540">
            <v>0</v>
          </cell>
        </row>
        <row r="541">
          <cell r="Z541">
            <v>0</v>
          </cell>
          <cell r="AA541">
            <v>0</v>
          </cell>
          <cell r="AB541">
            <v>0</v>
          </cell>
          <cell r="AC541">
            <v>0</v>
          </cell>
          <cell r="AD541">
            <v>0</v>
          </cell>
          <cell r="AE541">
            <v>0</v>
          </cell>
          <cell r="AF541">
            <v>0</v>
          </cell>
          <cell r="AG541">
            <v>0</v>
          </cell>
          <cell r="AH541">
            <v>0</v>
          </cell>
          <cell r="AI541">
            <v>0</v>
          </cell>
          <cell r="AJ541">
            <v>0</v>
          </cell>
          <cell r="AN541">
            <v>0</v>
          </cell>
          <cell r="AO541">
            <v>0</v>
          </cell>
          <cell r="AP541">
            <v>0</v>
          </cell>
          <cell r="AQ541">
            <v>0</v>
          </cell>
          <cell r="AR541">
            <v>0</v>
          </cell>
          <cell r="AS541">
            <v>0</v>
          </cell>
          <cell r="AT541">
            <v>0</v>
          </cell>
          <cell r="AU541">
            <v>0</v>
          </cell>
          <cell r="AV541">
            <v>0</v>
          </cell>
          <cell r="AW541">
            <v>0</v>
          </cell>
          <cell r="AX541">
            <v>0</v>
          </cell>
        </row>
        <row r="542">
          <cell r="J542">
            <v>0</v>
          </cell>
          <cell r="K542">
            <v>0</v>
          </cell>
          <cell r="L542">
            <v>0</v>
          </cell>
          <cell r="M542">
            <v>0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  <cell r="T542">
            <v>0</v>
          </cell>
          <cell r="Z542">
            <v>0</v>
          </cell>
          <cell r="AA542">
            <v>0</v>
          </cell>
          <cell r="AB542">
            <v>0</v>
          </cell>
          <cell r="AC542">
            <v>0</v>
          </cell>
          <cell r="AD542">
            <v>0</v>
          </cell>
          <cell r="AE542">
            <v>0</v>
          </cell>
          <cell r="AF542">
            <v>0</v>
          </cell>
          <cell r="AG542">
            <v>0</v>
          </cell>
          <cell r="AH542">
            <v>0</v>
          </cell>
          <cell r="AI542">
            <v>0</v>
          </cell>
          <cell r="AJ542">
            <v>0</v>
          </cell>
          <cell r="AN542">
            <v>0</v>
          </cell>
          <cell r="AO542">
            <v>0</v>
          </cell>
          <cell r="AP542">
            <v>0</v>
          </cell>
          <cell r="AQ542">
            <v>0</v>
          </cell>
          <cell r="AR542">
            <v>0</v>
          </cell>
          <cell r="AS542">
            <v>0</v>
          </cell>
          <cell r="AT542">
            <v>0</v>
          </cell>
          <cell r="AU542">
            <v>0</v>
          </cell>
          <cell r="AV542">
            <v>0</v>
          </cell>
          <cell r="AW542">
            <v>0</v>
          </cell>
          <cell r="AX542">
            <v>0</v>
          </cell>
        </row>
        <row r="543">
          <cell r="J543">
            <v>0</v>
          </cell>
          <cell r="K543">
            <v>0</v>
          </cell>
          <cell r="L543">
            <v>0</v>
          </cell>
          <cell r="M543">
            <v>0</v>
          </cell>
          <cell r="N543">
            <v>0</v>
          </cell>
          <cell r="O543">
            <v>0</v>
          </cell>
          <cell r="P543">
            <v>0</v>
          </cell>
          <cell r="Q543">
            <v>0</v>
          </cell>
          <cell r="R543">
            <v>0</v>
          </cell>
          <cell r="S543">
            <v>0</v>
          </cell>
          <cell r="T543">
            <v>0</v>
          </cell>
          <cell r="Z543">
            <v>0</v>
          </cell>
          <cell r="AA543">
            <v>0</v>
          </cell>
          <cell r="AB543">
            <v>0</v>
          </cell>
          <cell r="AC543">
            <v>0</v>
          </cell>
          <cell r="AD543">
            <v>0</v>
          </cell>
          <cell r="AE543">
            <v>0</v>
          </cell>
          <cell r="AF543">
            <v>0</v>
          </cell>
          <cell r="AG543">
            <v>0</v>
          </cell>
          <cell r="AH543">
            <v>0</v>
          </cell>
          <cell r="AI543">
            <v>0</v>
          </cell>
          <cell r="AJ543">
            <v>0</v>
          </cell>
          <cell r="AN543">
            <v>0</v>
          </cell>
          <cell r="AO543">
            <v>0</v>
          </cell>
          <cell r="AP543">
            <v>0</v>
          </cell>
          <cell r="AQ543">
            <v>0</v>
          </cell>
          <cell r="AR543">
            <v>0</v>
          </cell>
          <cell r="AS543">
            <v>0</v>
          </cell>
          <cell r="AT543">
            <v>0</v>
          </cell>
          <cell r="AU543">
            <v>0</v>
          </cell>
          <cell r="AV543">
            <v>0</v>
          </cell>
          <cell r="AW543">
            <v>0</v>
          </cell>
          <cell r="AX543">
            <v>0</v>
          </cell>
        </row>
        <row r="544"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  <cell r="T544">
            <v>0</v>
          </cell>
          <cell r="Z544">
            <v>0</v>
          </cell>
          <cell r="AA544">
            <v>0</v>
          </cell>
          <cell r="AB544">
            <v>0</v>
          </cell>
          <cell r="AC544">
            <v>0</v>
          </cell>
          <cell r="AD544">
            <v>0</v>
          </cell>
          <cell r="AE544">
            <v>0</v>
          </cell>
          <cell r="AF544">
            <v>0</v>
          </cell>
          <cell r="AG544">
            <v>0</v>
          </cell>
          <cell r="AH544">
            <v>0</v>
          </cell>
          <cell r="AI544">
            <v>0</v>
          </cell>
          <cell r="AJ544">
            <v>0</v>
          </cell>
          <cell r="AN544">
            <v>0</v>
          </cell>
          <cell r="AO544">
            <v>0</v>
          </cell>
          <cell r="AP544">
            <v>0</v>
          </cell>
          <cell r="AQ544">
            <v>0</v>
          </cell>
          <cell r="AR544">
            <v>0</v>
          </cell>
          <cell r="AS544">
            <v>0</v>
          </cell>
          <cell r="AT544">
            <v>0</v>
          </cell>
          <cell r="AU544">
            <v>0</v>
          </cell>
          <cell r="AV544">
            <v>0</v>
          </cell>
          <cell r="AW544">
            <v>0</v>
          </cell>
          <cell r="AX544">
            <v>0</v>
          </cell>
        </row>
        <row r="545">
          <cell r="Z545">
            <v>0</v>
          </cell>
          <cell r="AA545">
            <v>0</v>
          </cell>
          <cell r="AB545">
            <v>0</v>
          </cell>
          <cell r="AC545">
            <v>0</v>
          </cell>
          <cell r="AD545">
            <v>0</v>
          </cell>
          <cell r="AE545">
            <v>0</v>
          </cell>
          <cell r="AF545">
            <v>0</v>
          </cell>
          <cell r="AG545">
            <v>0</v>
          </cell>
          <cell r="AH545">
            <v>0</v>
          </cell>
          <cell r="AI545">
            <v>0</v>
          </cell>
          <cell r="AJ545">
            <v>0</v>
          </cell>
          <cell r="AN545">
            <v>0</v>
          </cell>
          <cell r="AO545">
            <v>0</v>
          </cell>
          <cell r="AP545">
            <v>0</v>
          </cell>
          <cell r="AQ545">
            <v>0</v>
          </cell>
          <cell r="AR545">
            <v>0</v>
          </cell>
          <cell r="AS545">
            <v>0</v>
          </cell>
          <cell r="AT545">
            <v>0</v>
          </cell>
          <cell r="AU545">
            <v>0</v>
          </cell>
          <cell r="AV545">
            <v>0</v>
          </cell>
          <cell r="AW545">
            <v>0</v>
          </cell>
          <cell r="AX545">
            <v>0</v>
          </cell>
        </row>
        <row r="546">
          <cell r="J546">
            <v>0</v>
          </cell>
          <cell r="K546">
            <v>0</v>
          </cell>
          <cell r="L546">
            <v>0</v>
          </cell>
          <cell r="M546">
            <v>0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R546">
            <v>0</v>
          </cell>
          <cell r="S546">
            <v>0</v>
          </cell>
          <cell r="T546">
            <v>0</v>
          </cell>
          <cell r="Z546">
            <v>0</v>
          </cell>
          <cell r="AA546">
            <v>0</v>
          </cell>
          <cell r="AB546">
            <v>0</v>
          </cell>
          <cell r="AC546">
            <v>0</v>
          </cell>
          <cell r="AD546">
            <v>0</v>
          </cell>
          <cell r="AE546">
            <v>0</v>
          </cell>
          <cell r="AF546">
            <v>0</v>
          </cell>
          <cell r="AG546">
            <v>0</v>
          </cell>
          <cell r="AH546">
            <v>0</v>
          </cell>
          <cell r="AI546">
            <v>0</v>
          </cell>
          <cell r="AJ546">
            <v>0</v>
          </cell>
          <cell r="AN546">
            <v>0</v>
          </cell>
          <cell r="AO546">
            <v>0</v>
          </cell>
          <cell r="AP546">
            <v>0</v>
          </cell>
          <cell r="AQ546">
            <v>0</v>
          </cell>
          <cell r="AR546">
            <v>0</v>
          </cell>
          <cell r="AS546">
            <v>0</v>
          </cell>
          <cell r="AT546">
            <v>0</v>
          </cell>
          <cell r="AU546">
            <v>0</v>
          </cell>
          <cell r="AV546">
            <v>0</v>
          </cell>
          <cell r="AW546">
            <v>0</v>
          </cell>
          <cell r="AX546">
            <v>0</v>
          </cell>
        </row>
        <row r="547">
          <cell r="J547">
            <v>0</v>
          </cell>
          <cell r="K547">
            <v>0</v>
          </cell>
          <cell r="L547">
            <v>0</v>
          </cell>
          <cell r="M547">
            <v>0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R547">
            <v>0</v>
          </cell>
          <cell r="S547">
            <v>0</v>
          </cell>
          <cell r="T547">
            <v>0</v>
          </cell>
          <cell r="Z547">
            <v>0</v>
          </cell>
          <cell r="AA547">
            <v>0</v>
          </cell>
          <cell r="AB547">
            <v>0</v>
          </cell>
          <cell r="AC547">
            <v>0</v>
          </cell>
          <cell r="AD547">
            <v>0</v>
          </cell>
          <cell r="AE547">
            <v>0</v>
          </cell>
          <cell r="AF547">
            <v>0</v>
          </cell>
          <cell r="AG547">
            <v>0</v>
          </cell>
          <cell r="AH547">
            <v>0</v>
          </cell>
          <cell r="AI547">
            <v>0</v>
          </cell>
          <cell r="AJ547">
            <v>0</v>
          </cell>
          <cell r="AN547">
            <v>0</v>
          </cell>
          <cell r="AO547">
            <v>0</v>
          </cell>
          <cell r="AP547">
            <v>0</v>
          </cell>
          <cell r="AQ547">
            <v>0</v>
          </cell>
          <cell r="AR547">
            <v>0</v>
          </cell>
          <cell r="AS547">
            <v>0</v>
          </cell>
          <cell r="AT547">
            <v>0</v>
          </cell>
          <cell r="AU547">
            <v>0</v>
          </cell>
          <cell r="AV547">
            <v>0</v>
          </cell>
          <cell r="AW547">
            <v>0</v>
          </cell>
          <cell r="AX547">
            <v>0</v>
          </cell>
        </row>
        <row r="548">
          <cell r="J548">
            <v>0</v>
          </cell>
          <cell r="K548">
            <v>0</v>
          </cell>
          <cell r="L548">
            <v>0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  <cell r="T548">
            <v>0</v>
          </cell>
          <cell r="Z548">
            <v>0</v>
          </cell>
          <cell r="AA548">
            <v>0</v>
          </cell>
          <cell r="AB548">
            <v>0</v>
          </cell>
          <cell r="AC548">
            <v>0</v>
          </cell>
          <cell r="AD548">
            <v>0</v>
          </cell>
          <cell r="AE548">
            <v>0</v>
          </cell>
          <cell r="AF548">
            <v>0</v>
          </cell>
          <cell r="AG548">
            <v>0</v>
          </cell>
          <cell r="AH548">
            <v>0</v>
          </cell>
          <cell r="AI548">
            <v>0</v>
          </cell>
          <cell r="AJ548">
            <v>0</v>
          </cell>
          <cell r="AN548">
            <v>0</v>
          </cell>
          <cell r="AO548">
            <v>0</v>
          </cell>
          <cell r="AP548">
            <v>0</v>
          </cell>
          <cell r="AQ548">
            <v>0</v>
          </cell>
          <cell r="AR548">
            <v>0</v>
          </cell>
          <cell r="AS548">
            <v>0</v>
          </cell>
          <cell r="AT548">
            <v>0</v>
          </cell>
          <cell r="AU548">
            <v>0</v>
          </cell>
          <cell r="AV548">
            <v>0</v>
          </cell>
          <cell r="AW548">
            <v>0</v>
          </cell>
          <cell r="AX548">
            <v>0</v>
          </cell>
        </row>
        <row r="549">
          <cell r="Z549">
            <v>0</v>
          </cell>
          <cell r="AA549">
            <v>0</v>
          </cell>
          <cell r="AB549">
            <v>0</v>
          </cell>
          <cell r="AC549">
            <v>0</v>
          </cell>
          <cell r="AD549">
            <v>0</v>
          </cell>
          <cell r="AE549">
            <v>0</v>
          </cell>
          <cell r="AF549">
            <v>0</v>
          </cell>
          <cell r="AG549">
            <v>0</v>
          </cell>
          <cell r="AH549">
            <v>0</v>
          </cell>
          <cell r="AI549">
            <v>0</v>
          </cell>
          <cell r="AJ549">
            <v>0</v>
          </cell>
          <cell r="AN549">
            <v>0</v>
          </cell>
          <cell r="AO549">
            <v>0</v>
          </cell>
          <cell r="AP549">
            <v>0</v>
          </cell>
          <cell r="AQ549">
            <v>0</v>
          </cell>
          <cell r="AR549">
            <v>0</v>
          </cell>
          <cell r="AS549">
            <v>0</v>
          </cell>
          <cell r="AT549">
            <v>0</v>
          </cell>
          <cell r="AU549">
            <v>0</v>
          </cell>
          <cell r="AV549">
            <v>0</v>
          </cell>
          <cell r="AW549">
            <v>0</v>
          </cell>
          <cell r="AX549">
            <v>0</v>
          </cell>
        </row>
        <row r="550">
          <cell r="J550">
            <v>0</v>
          </cell>
          <cell r="K550">
            <v>0</v>
          </cell>
          <cell r="L550">
            <v>0</v>
          </cell>
          <cell r="M550">
            <v>0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R550">
            <v>0</v>
          </cell>
          <cell r="S550">
            <v>0</v>
          </cell>
          <cell r="T550">
            <v>0</v>
          </cell>
          <cell r="Z550">
            <v>0</v>
          </cell>
          <cell r="AA550">
            <v>0</v>
          </cell>
          <cell r="AB550">
            <v>0</v>
          </cell>
          <cell r="AC550">
            <v>0</v>
          </cell>
          <cell r="AD550">
            <v>0</v>
          </cell>
          <cell r="AE550">
            <v>0</v>
          </cell>
          <cell r="AF550">
            <v>0</v>
          </cell>
          <cell r="AG550">
            <v>0</v>
          </cell>
          <cell r="AH550">
            <v>0</v>
          </cell>
          <cell r="AI550">
            <v>0</v>
          </cell>
          <cell r="AJ550">
            <v>0</v>
          </cell>
          <cell r="AN550">
            <v>0</v>
          </cell>
          <cell r="AO550">
            <v>0</v>
          </cell>
          <cell r="AP550">
            <v>0</v>
          </cell>
          <cell r="AQ550">
            <v>0</v>
          </cell>
          <cell r="AR550">
            <v>0</v>
          </cell>
          <cell r="AS550">
            <v>0</v>
          </cell>
          <cell r="AT550">
            <v>0</v>
          </cell>
          <cell r="AU550">
            <v>0</v>
          </cell>
          <cell r="AV550">
            <v>0</v>
          </cell>
          <cell r="AW550">
            <v>0</v>
          </cell>
          <cell r="AX550">
            <v>0</v>
          </cell>
        </row>
        <row r="551">
          <cell r="J551">
            <v>0</v>
          </cell>
          <cell r="K551">
            <v>0</v>
          </cell>
          <cell r="L551">
            <v>0</v>
          </cell>
          <cell r="M551">
            <v>0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R551">
            <v>0</v>
          </cell>
          <cell r="S551">
            <v>0</v>
          </cell>
          <cell r="T551">
            <v>0</v>
          </cell>
          <cell r="Z551">
            <v>0</v>
          </cell>
          <cell r="AA551">
            <v>0</v>
          </cell>
          <cell r="AB551">
            <v>0</v>
          </cell>
          <cell r="AC551">
            <v>0</v>
          </cell>
          <cell r="AD551">
            <v>0</v>
          </cell>
          <cell r="AE551">
            <v>0</v>
          </cell>
          <cell r="AF551">
            <v>0</v>
          </cell>
          <cell r="AG551">
            <v>0</v>
          </cell>
          <cell r="AH551">
            <v>0</v>
          </cell>
          <cell r="AI551">
            <v>0</v>
          </cell>
          <cell r="AJ551">
            <v>0</v>
          </cell>
          <cell r="AN551">
            <v>0</v>
          </cell>
          <cell r="AO551">
            <v>0</v>
          </cell>
          <cell r="AP551">
            <v>0</v>
          </cell>
          <cell r="AQ551">
            <v>0</v>
          </cell>
          <cell r="AR551">
            <v>0</v>
          </cell>
          <cell r="AS551">
            <v>0</v>
          </cell>
          <cell r="AT551">
            <v>0</v>
          </cell>
          <cell r="AU551">
            <v>0</v>
          </cell>
          <cell r="AV551">
            <v>0</v>
          </cell>
          <cell r="AW551">
            <v>0</v>
          </cell>
          <cell r="AX551">
            <v>0</v>
          </cell>
        </row>
        <row r="552">
          <cell r="J552">
            <v>0</v>
          </cell>
          <cell r="K552">
            <v>0</v>
          </cell>
          <cell r="L552">
            <v>0</v>
          </cell>
          <cell r="M552">
            <v>0</v>
          </cell>
          <cell r="N552">
            <v>0</v>
          </cell>
          <cell r="O552">
            <v>0</v>
          </cell>
          <cell r="P552">
            <v>0</v>
          </cell>
          <cell r="Q552">
            <v>0</v>
          </cell>
          <cell r="R552">
            <v>0</v>
          </cell>
          <cell r="S552">
            <v>0</v>
          </cell>
          <cell r="T552">
            <v>0</v>
          </cell>
          <cell r="Z552">
            <v>0</v>
          </cell>
          <cell r="AA552">
            <v>0</v>
          </cell>
          <cell r="AB552">
            <v>0</v>
          </cell>
          <cell r="AC552">
            <v>0</v>
          </cell>
          <cell r="AD552">
            <v>0</v>
          </cell>
          <cell r="AE552">
            <v>0</v>
          </cell>
          <cell r="AF552">
            <v>0</v>
          </cell>
          <cell r="AG552">
            <v>0</v>
          </cell>
          <cell r="AH552">
            <v>0</v>
          </cell>
          <cell r="AI552">
            <v>0</v>
          </cell>
          <cell r="AJ552">
            <v>0</v>
          </cell>
          <cell r="AN552">
            <v>0</v>
          </cell>
          <cell r="AO552">
            <v>0</v>
          </cell>
          <cell r="AP552">
            <v>0</v>
          </cell>
          <cell r="AQ552">
            <v>0</v>
          </cell>
          <cell r="AR552">
            <v>0</v>
          </cell>
          <cell r="AS552">
            <v>0</v>
          </cell>
          <cell r="AT552">
            <v>0</v>
          </cell>
          <cell r="AU552">
            <v>0</v>
          </cell>
          <cell r="AV552">
            <v>0</v>
          </cell>
          <cell r="AW552">
            <v>0</v>
          </cell>
          <cell r="AX552">
            <v>0</v>
          </cell>
        </row>
        <row r="553">
          <cell r="Z553">
            <v>0</v>
          </cell>
          <cell r="AA553">
            <v>0</v>
          </cell>
          <cell r="AB553">
            <v>0</v>
          </cell>
          <cell r="AC553">
            <v>0</v>
          </cell>
          <cell r="AD553">
            <v>0</v>
          </cell>
          <cell r="AE553">
            <v>0</v>
          </cell>
          <cell r="AF553">
            <v>0</v>
          </cell>
          <cell r="AG553">
            <v>0</v>
          </cell>
          <cell r="AH553">
            <v>0</v>
          </cell>
          <cell r="AI553">
            <v>0</v>
          </cell>
          <cell r="AJ553">
            <v>0</v>
          </cell>
          <cell r="AN553">
            <v>0</v>
          </cell>
          <cell r="AO553">
            <v>0</v>
          </cell>
          <cell r="AP553">
            <v>0</v>
          </cell>
          <cell r="AQ553">
            <v>0</v>
          </cell>
          <cell r="AR553">
            <v>0</v>
          </cell>
          <cell r="AS553">
            <v>0</v>
          </cell>
          <cell r="AT553">
            <v>0</v>
          </cell>
          <cell r="AU553">
            <v>0</v>
          </cell>
          <cell r="AV553">
            <v>0</v>
          </cell>
          <cell r="AW553">
            <v>0</v>
          </cell>
          <cell r="AX553">
            <v>0</v>
          </cell>
        </row>
        <row r="554">
          <cell r="J554">
            <v>0</v>
          </cell>
          <cell r="K554">
            <v>0</v>
          </cell>
          <cell r="L554">
            <v>0</v>
          </cell>
          <cell r="M554">
            <v>0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R554">
            <v>0</v>
          </cell>
          <cell r="S554">
            <v>0</v>
          </cell>
          <cell r="T554">
            <v>0</v>
          </cell>
          <cell r="Z554">
            <v>0</v>
          </cell>
          <cell r="AA554">
            <v>0</v>
          </cell>
          <cell r="AB554">
            <v>0</v>
          </cell>
          <cell r="AC554">
            <v>0</v>
          </cell>
          <cell r="AD554">
            <v>0</v>
          </cell>
          <cell r="AE554">
            <v>0</v>
          </cell>
          <cell r="AF554">
            <v>0</v>
          </cell>
          <cell r="AG554">
            <v>0</v>
          </cell>
          <cell r="AH554">
            <v>0</v>
          </cell>
          <cell r="AI554">
            <v>0</v>
          </cell>
          <cell r="AJ554">
            <v>0</v>
          </cell>
          <cell r="AN554">
            <v>0</v>
          </cell>
          <cell r="AO554">
            <v>0</v>
          </cell>
          <cell r="AP554">
            <v>0</v>
          </cell>
          <cell r="AQ554">
            <v>0</v>
          </cell>
          <cell r="AR554">
            <v>0</v>
          </cell>
          <cell r="AS554">
            <v>0</v>
          </cell>
          <cell r="AT554">
            <v>0</v>
          </cell>
          <cell r="AU554">
            <v>0</v>
          </cell>
          <cell r="AV554">
            <v>0</v>
          </cell>
          <cell r="AW554">
            <v>0</v>
          </cell>
          <cell r="AX554">
            <v>0</v>
          </cell>
        </row>
        <row r="555"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R555">
            <v>0</v>
          </cell>
          <cell r="S555">
            <v>0</v>
          </cell>
          <cell r="T555">
            <v>0</v>
          </cell>
          <cell r="Z555">
            <v>0</v>
          </cell>
          <cell r="AA555">
            <v>0</v>
          </cell>
          <cell r="AB555">
            <v>0</v>
          </cell>
          <cell r="AC555">
            <v>0</v>
          </cell>
          <cell r="AD555">
            <v>0</v>
          </cell>
          <cell r="AE555">
            <v>0</v>
          </cell>
          <cell r="AF555">
            <v>0</v>
          </cell>
          <cell r="AG555">
            <v>0</v>
          </cell>
          <cell r="AH555">
            <v>0</v>
          </cell>
          <cell r="AI555">
            <v>0</v>
          </cell>
          <cell r="AJ555">
            <v>0</v>
          </cell>
          <cell r="AN555">
            <v>0</v>
          </cell>
          <cell r="AO555">
            <v>0</v>
          </cell>
          <cell r="AP555">
            <v>0</v>
          </cell>
          <cell r="AQ555">
            <v>0</v>
          </cell>
          <cell r="AR555">
            <v>0</v>
          </cell>
          <cell r="AS555">
            <v>0</v>
          </cell>
          <cell r="AT555">
            <v>0</v>
          </cell>
          <cell r="AU555">
            <v>0</v>
          </cell>
          <cell r="AV555">
            <v>0</v>
          </cell>
          <cell r="AW555">
            <v>0</v>
          </cell>
          <cell r="AX555">
            <v>0</v>
          </cell>
        </row>
        <row r="556">
          <cell r="J556">
            <v>0</v>
          </cell>
          <cell r="K556">
            <v>0</v>
          </cell>
          <cell r="L556">
            <v>0</v>
          </cell>
          <cell r="M556">
            <v>0</v>
          </cell>
          <cell r="N556">
            <v>0</v>
          </cell>
          <cell r="O556">
            <v>0</v>
          </cell>
          <cell r="P556">
            <v>0</v>
          </cell>
          <cell r="Q556">
            <v>0</v>
          </cell>
          <cell r="R556">
            <v>0</v>
          </cell>
          <cell r="S556">
            <v>0</v>
          </cell>
          <cell r="T556">
            <v>0</v>
          </cell>
          <cell r="Z556">
            <v>0</v>
          </cell>
          <cell r="AA556">
            <v>0</v>
          </cell>
          <cell r="AB556">
            <v>0</v>
          </cell>
          <cell r="AC556">
            <v>0</v>
          </cell>
          <cell r="AD556">
            <v>0</v>
          </cell>
          <cell r="AE556">
            <v>0</v>
          </cell>
          <cell r="AF556">
            <v>0</v>
          </cell>
          <cell r="AG556">
            <v>0</v>
          </cell>
          <cell r="AH556">
            <v>0</v>
          </cell>
          <cell r="AI556">
            <v>0</v>
          </cell>
          <cell r="AJ556">
            <v>0</v>
          </cell>
          <cell r="AN556">
            <v>0</v>
          </cell>
          <cell r="AO556">
            <v>0</v>
          </cell>
          <cell r="AP556">
            <v>0</v>
          </cell>
          <cell r="AQ556">
            <v>0</v>
          </cell>
          <cell r="AR556">
            <v>0</v>
          </cell>
          <cell r="AS556">
            <v>0</v>
          </cell>
          <cell r="AT556">
            <v>0</v>
          </cell>
          <cell r="AU556">
            <v>0</v>
          </cell>
          <cell r="AV556">
            <v>0</v>
          </cell>
          <cell r="AW556">
            <v>0</v>
          </cell>
          <cell r="AX556">
            <v>0</v>
          </cell>
        </row>
        <row r="557">
          <cell r="Z557">
            <v>0</v>
          </cell>
          <cell r="AA557">
            <v>0</v>
          </cell>
          <cell r="AB557">
            <v>0</v>
          </cell>
          <cell r="AC557">
            <v>0</v>
          </cell>
          <cell r="AD557">
            <v>0</v>
          </cell>
          <cell r="AE557">
            <v>0</v>
          </cell>
          <cell r="AF557">
            <v>0</v>
          </cell>
          <cell r="AG557">
            <v>0</v>
          </cell>
          <cell r="AH557">
            <v>0</v>
          </cell>
          <cell r="AI557">
            <v>0</v>
          </cell>
          <cell r="AJ557">
            <v>0</v>
          </cell>
          <cell r="AN557">
            <v>0</v>
          </cell>
          <cell r="AO557">
            <v>0</v>
          </cell>
          <cell r="AP557">
            <v>0</v>
          </cell>
          <cell r="AQ557">
            <v>0</v>
          </cell>
          <cell r="AR557">
            <v>0</v>
          </cell>
          <cell r="AS557">
            <v>0</v>
          </cell>
          <cell r="AT557">
            <v>0</v>
          </cell>
          <cell r="AU557">
            <v>0</v>
          </cell>
          <cell r="AV557">
            <v>0</v>
          </cell>
          <cell r="AW557">
            <v>0</v>
          </cell>
          <cell r="AX557">
            <v>0</v>
          </cell>
        </row>
        <row r="558">
          <cell r="R558">
            <v>0</v>
          </cell>
          <cell r="S558">
            <v>0</v>
          </cell>
          <cell r="T558">
            <v>0</v>
          </cell>
          <cell r="Z558">
            <v>0</v>
          </cell>
          <cell r="AA558">
            <v>0</v>
          </cell>
          <cell r="AB558">
            <v>0</v>
          </cell>
          <cell r="AC558">
            <v>0</v>
          </cell>
          <cell r="AD558">
            <v>0</v>
          </cell>
          <cell r="AE558">
            <v>0</v>
          </cell>
          <cell r="AF558">
            <v>0</v>
          </cell>
          <cell r="AG558">
            <v>0</v>
          </cell>
          <cell r="AH558">
            <v>0</v>
          </cell>
          <cell r="AI558">
            <v>0</v>
          </cell>
          <cell r="AJ558">
            <v>0</v>
          </cell>
          <cell r="AN558">
            <v>0</v>
          </cell>
          <cell r="AO558">
            <v>0</v>
          </cell>
          <cell r="AP558">
            <v>0</v>
          </cell>
          <cell r="AQ558">
            <v>0</v>
          </cell>
          <cell r="AR558">
            <v>0</v>
          </cell>
          <cell r="AS558">
            <v>0</v>
          </cell>
          <cell r="AT558">
            <v>0</v>
          </cell>
          <cell r="AU558">
            <v>0</v>
          </cell>
          <cell r="AV558">
            <v>0</v>
          </cell>
          <cell r="AW558">
            <v>0</v>
          </cell>
          <cell r="AX558">
            <v>0</v>
          </cell>
        </row>
        <row r="559">
          <cell r="J559">
            <v>0</v>
          </cell>
          <cell r="K559">
            <v>0</v>
          </cell>
          <cell r="L559">
            <v>0</v>
          </cell>
          <cell r="M559">
            <v>0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R559">
            <v>0</v>
          </cell>
          <cell r="S559">
            <v>0</v>
          </cell>
          <cell r="T559">
            <v>0</v>
          </cell>
          <cell r="Z559">
            <v>0</v>
          </cell>
          <cell r="AA559">
            <v>0</v>
          </cell>
          <cell r="AB559">
            <v>0</v>
          </cell>
          <cell r="AC559">
            <v>0</v>
          </cell>
          <cell r="AD559">
            <v>0</v>
          </cell>
          <cell r="AE559">
            <v>0</v>
          </cell>
          <cell r="AF559">
            <v>0</v>
          </cell>
          <cell r="AG559">
            <v>0</v>
          </cell>
          <cell r="AH559">
            <v>0</v>
          </cell>
          <cell r="AI559">
            <v>0</v>
          </cell>
          <cell r="AJ559">
            <v>0</v>
          </cell>
          <cell r="AN559">
            <v>0</v>
          </cell>
          <cell r="AO559">
            <v>0</v>
          </cell>
          <cell r="AP559">
            <v>0</v>
          </cell>
          <cell r="AQ559">
            <v>0</v>
          </cell>
          <cell r="AR559">
            <v>0</v>
          </cell>
          <cell r="AS559">
            <v>0</v>
          </cell>
          <cell r="AT559">
            <v>0</v>
          </cell>
          <cell r="AU559">
            <v>0</v>
          </cell>
          <cell r="AV559">
            <v>0</v>
          </cell>
          <cell r="AW559">
            <v>0</v>
          </cell>
          <cell r="AX559">
            <v>0</v>
          </cell>
        </row>
        <row r="560">
          <cell r="J560">
            <v>0</v>
          </cell>
          <cell r="K560">
            <v>0</v>
          </cell>
          <cell r="L560">
            <v>0</v>
          </cell>
          <cell r="M560">
            <v>0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R560">
            <v>0</v>
          </cell>
          <cell r="S560">
            <v>0</v>
          </cell>
          <cell r="T560">
            <v>0</v>
          </cell>
          <cell r="Z560">
            <v>0</v>
          </cell>
          <cell r="AA560">
            <v>0</v>
          </cell>
          <cell r="AB560">
            <v>0</v>
          </cell>
          <cell r="AC560">
            <v>0</v>
          </cell>
          <cell r="AD560">
            <v>0</v>
          </cell>
          <cell r="AE560">
            <v>0</v>
          </cell>
          <cell r="AF560">
            <v>0</v>
          </cell>
          <cell r="AG560">
            <v>0</v>
          </cell>
          <cell r="AH560">
            <v>0</v>
          </cell>
          <cell r="AI560">
            <v>0</v>
          </cell>
          <cell r="AJ560">
            <v>0</v>
          </cell>
          <cell r="AN560">
            <v>0</v>
          </cell>
          <cell r="AO560">
            <v>0</v>
          </cell>
          <cell r="AP560">
            <v>0</v>
          </cell>
          <cell r="AQ560">
            <v>0</v>
          </cell>
          <cell r="AR560">
            <v>0</v>
          </cell>
          <cell r="AS560">
            <v>0</v>
          </cell>
          <cell r="AT560">
            <v>0</v>
          </cell>
          <cell r="AU560">
            <v>0</v>
          </cell>
          <cell r="AV560">
            <v>0</v>
          </cell>
          <cell r="AW560">
            <v>0</v>
          </cell>
          <cell r="AX560">
            <v>0</v>
          </cell>
        </row>
        <row r="561">
          <cell r="Z561">
            <v>0</v>
          </cell>
          <cell r="AA561">
            <v>0</v>
          </cell>
          <cell r="AB561">
            <v>0</v>
          </cell>
          <cell r="AC561">
            <v>0</v>
          </cell>
          <cell r="AD561">
            <v>0</v>
          </cell>
          <cell r="AE561">
            <v>0</v>
          </cell>
          <cell r="AF561">
            <v>0</v>
          </cell>
          <cell r="AG561">
            <v>0</v>
          </cell>
          <cell r="AH561">
            <v>0</v>
          </cell>
          <cell r="AI561">
            <v>0</v>
          </cell>
          <cell r="AJ561">
            <v>0</v>
          </cell>
          <cell r="AN561">
            <v>0</v>
          </cell>
          <cell r="AO561">
            <v>0</v>
          </cell>
          <cell r="AP561">
            <v>0</v>
          </cell>
          <cell r="AQ561">
            <v>0</v>
          </cell>
          <cell r="AR561">
            <v>0</v>
          </cell>
          <cell r="AS561">
            <v>0</v>
          </cell>
          <cell r="AT561">
            <v>0</v>
          </cell>
          <cell r="AU561">
            <v>0</v>
          </cell>
          <cell r="AV561">
            <v>0</v>
          </cell>
          <cell r="AW561">
            <v>0</v>
          </cell>
          <cell r="AX561">
            <v>0</v>
          </cell>
        </row>
        <row r="562">
          <cell r="Z562">
            <v>0</v>
          </cell>
          <cell r="AA562">
            <v>0</v>
          </cell>
          <cell r="AB562">
            <v>0</v>
          </cell>
          <cell r="AC562">
            <v>0</v>
          </cell>
          <cell r="AD562">
            <v>0</v>
          </cell>
          <cell r="AE562">
            <v>0</v>
          </cell>
          <cell r="AF562">
            <v>0</v>
          </cell>
          <cell r="AG562">
            <v>0</v>
          </cell>
          <cell r="AH562">
            <v>0</v>
          </cell>
          <cell r="AI562">
            <v>0</v>
          </cell>
          <cell r="AJ562">
            <v>0</v>
          </cell>
          <cell r="AN562">
            <v>0</v>
          </cell>
          <cell r="AO562">
            <v>0</v>
          </cell>
          <cell r="AP562">
            <v>0</v>
          </cell>
          <cell r="AQ562">
            <v>0</v>
          </cell>
          <cell r="AR562">
            <v>0</v>
          </cell>
          <cell r="AS562">
            <v>0</v>
          </cell>
          <cell r="AT562">
            <v>0</v>
          </cell>
          <cell r="AU562">
            <v>0</v>
          </cell>
          <cell r="AV562">
            <v>0</v>
          </cell>
          <cell r="AW562">
            <v>0</v>
          </cell>
          <cell r="AX562">
            <v>0</v>
          </cell>
        </row>
        <row r="563">
          <cell r="J563">
            <v>0</v>
          </cell>
          <cell r="K563">
            <v>0</v>
          </cell>
          <cell r="L563">
            <v>0</v>
          </cell>
          <cell r="M563">
            <v>0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R563">
            <v>0</v>
          </cell>
          <cell r="S563">
            <v>0</v>
          </cell>
          <cell r="T563">
            <v>0</v>
          </cell>
          <cell r="Z563">
            <v>0</v>
          </cell>
          <cell r="AA563">
            <v>0</v>
          </cell>
          <cell r="AB563">
            <v>0</v>
          </cell>
          <cell r="AC563">
            <v>0</v>
          </cell>
          <cell r="AD563">
            <v>0</v>
          </cell>
          <cell r="AE563">
            <v>0</v>
          </cell>
          <cell r="AF563">
            <v>0</v>
          </cell>
          <cell r="AG563">
            <v>0</v>
          </cell>
          <cell r="AH563">
            <v>0</v>
          </cell>
          <cell r="AI563">
            <v>0</v>
          </cell>
          <cell r="AJ563">
            <v>0</v>
          </cell>
          <cell r="AN563">
            <v>0</v>
          </cell>
          <cell r="AO563">
            <v>0</v>
          </cell>
          <cell r="AP563">
            <v>0</v>
          </cell>
          <cell r="AQ563">
            <v>0</v>
          </cell>
          <cell r="AR563">
            <v>0</v>
          </cell>
          <cell r="AS563">
            <v>0</v>
          </cell>
          <cell r="AT563">
            <v>0</v>
          </cell>
          <cell r="AU563">
            <v>0</v>
          </cell>
          <cell r="AV563">
            <v>0</v>
          </cell>
          <cell r="AW563">
            <v>0</v>
          </cell>
          <cell r="AX563">
            <v>0</v>
          </cell>
        </row>
        <row r="564">
          <cell r="J564">
            <v>0</v>
          </cell>
          <cell r="K564">
            <v>0</v>
          </cell>
          <cell r="L564">
            <v>0</v>
          </cell>
          <cell r="M564">
            <v>0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R564">
            <v>0</v>
          </cell>
          <cell r="S564">
            <v>0</v>
          </cell>
          <cell r="T564">
            <v>0</v>
          </cell>
          <cell r="Z564">
            <v>0</v>
          </cell>
          <cell r="AA564">
            <v>0</v>
          </cell>
          <cell r="AB564">
            <v>0</v>
          </cell>
          <cell r="AC564">
            <v>0</v>
          </cell>
          <cell r="AD564">
            <v>0</v>
          </cell>
          <cell r="AE564">
            <v>0</v>
          </cell>
          <cell r="AF564">
            <v>0</v>
          </cell>
          <cell r="AG564">
            <v>0</v>
          </cell>
          <cell r="AH564">
            <v>0</v>
          </cell>
          <cell r="AI564">
            <v>0</v>
          </cell>
          <cell r="AJ564">
            <v>0</v>
          </cell>
          <cell r="AN564">
            <v>0</v>
          </cell>
          <cell r="AO564">
            <v>0</v>
          </cell>
          <cell r="AP564">
            <v>0</v>
          </cell>
          <cell r="AQ564">
            <v>0</v>
          </cell>
          <cell r="AR564">
            <v>0</v>
          </cell>
          <cell r="AS564">
            <v>0</v>
          </cell>
          <cell r="AT564">
            <v>0</v>
          </cell>
          <cell r="AU564">
            <v>0</v>
          </cell>
          <cell r="AV564">
            <v>0</v>
          </cell>
          <cell r="AW564">
            <v>0</v>
          </cell>
          <cell r="AX564">
            <v>0</v>
          </cell>
        </row>
        <row r="565">
          <cell r="J565">
            <v>0</v>
          </cell>
          <cell r="K565">
            <v>0</v>
          </cell>
          <cell r="L565">
            <v>0</v>
          </cell>
          <cell r="M565">
            <v>0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R565">
            <v>0</v>
          </cell>
          <cell r="S565">
            <v>0</v>
          </cell>
          <cell r="T565">
            <v>0</v>
          </cell>
          <cell r="Z565">
            <v>0</v>
          </cell>
          <cell r="AA565">
            <v>0</v>
          </cell>
          <cell r="AB565">
            <v>0</v>
          </cell>
          <cell r="AC565">
            <v>0</v>
          </cell>
          <cell r="AD565">
            <v>0</v>
          </cell>
          <cell r="AE565">
            <v>0</v>
          </cell>
          <cell r="AF565">
            <v>0</v>
          </cell>
          <cell r="AG565">
            <v>0</v>
          </cell>
          <cell r="AH565">
            <v>0</v>
          </cell>
          <cell r="AI565">
            <v>0</v>
          </cell>
          <cell r="AJ565">
            <v>0</v>
          </cell>
          <cell r="AN565">
            <v>0</v>
          </cell>
          <cell r="AO565">
            <v>0</v>
          </cell>
          <cell r="AP565">
            <v>0</v>
          </cell>
          <cell r="AQ565">
            <v>0</v>
          </cell>
          <cell r="AR565">
            <v>0</v>
          </cell>
          <cell r="AS565">
            <v>0</v>
          </cell>
          <cell r="AT565">
            <v>0</v>
          </cell>
          <cell r="AU565">
            <v>0</v>
          </cell>
          <cell r="AV565">
            <v>0</v>
          </cell>
          <cell r="AW565">
            <v>0</v>
          </cell>
          <cell r="AX565">
            <v>0</v>
          </cell>
        </row>
        <row r="566">
          <cell r="Z566">
            <v>0</v>
          </cell>
          <cell r="AA566">
            <v>0</v>
          </cell>
          <cell r="AB566">
            <v>0</v>
          </cell>
          <cell r="AC566">
            <v>0</v>
          </cell>
          <cell r="AD566">
            <v>0</v>
          </cell>
          <cell r="AE566">
            <v>0</v>
          </cell>
          <cell r="AF566">
            <v>0</v>
          </cell>
          <cell r="AG566">
            <v>0</v>
          </cell>
          <cell r="AH566">
            <v>0</v>
          </cell>
          <cell r="AI566">
            <v>0</v>
          </cell>
          <cell r="AJ566">
            <v>0</v>
          </cell>
          <cell r="AN566">
            <v>0</v>
          </cell>
          <cell r="AO566">
            <v>0</v>
          </cell>
          <cell r="AP566">
            <v>0</v>
          </cell>
          <cell r="AQ566">
            <v>0</v>
          </cell>
          <cell r="AR566">
            <v>0</v>
          </cell>
          <cell r="AS566">
            <v>0</v>
          </cell>
          <cell r="AT566">
            <v>0</v>
          </cell>
          <cell r="AU566">
            <v>0</v>
          </cell>
          <cell r="AV566">
            <v>0</v>
          </cell>
          <cell r="AW566">
            <v>0</v>
          </cell>
          <cell r="AX566">
            <v>0</v>
          </cell>
        </row>
        <row r="567">
          <cell r="J567">
            <v>0</v>
          </cell>
          <cell r="K567">
            <v>0</v>
          </cell>
          <cell r="L567">
            <v>0</v>
          </cell>
          <cell r="M567">
            <v>0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R567">
            <v>0</v>
          </cell>
          <cell r="S567">
            <v>0</v>
          </cell>
          <cell r="T567">
            <v>0</v>
          </cell>
          <cell r="Z567">
            <v>0</v>
          </cell>
          <cell r="AA567">
            <v>0</v>
          </cell>
          <cell r="AB567">
            <v>0</v>
          </cell>
          <cell r="AC567">
            <v>0</v>
          </cell>
          <cell r="AD567">
            <v>0</v>
          </cell>
          <cell r="AE567">
            <v>0</v>
          </cell>
          <cell r="AF567">
            <v>0</v>
          </cell>
          <cell r="AG567">
            <v>0</v>
          </cell>
          <cell r="AH567">
            <v>0</v>
          </cell>
          <cell r="AI567">
            <v>0</v>
          </cell>
          <cell r="AJ567">
            <v>0</v>
          </cell>
          <cell r="AN567">
            <v>0</v>
          </cell>
          <cell r="AO567">
            <v>0</v>
          </cell>
          <cell r="AP567">
            <v>0</v>
          </cell>
          <cell r="AQ567">
            <v>0</v>
          </cell>
          <cell r="AR567">
            <v>0</v>
          </cell>
          <cell r="AS567">
            <v>0</v>
          </cell>
          <cell r="AT567">
            <v>0</v>
          </cell>
          <cell r="AU567">
            <v>0</v>
          </cell>
          <cell r="AV567">
            <v>0</v>
          </cell>
          <cell r="AW567">
            <v>0</v>
          </cell>
          <cell r="AX567">
            <v>0</v>
          </cell>
        </row>
        <row r="568">
          <cell r="J568">
            <v>0</v>
          </cell>
          <cell r="K568">
            <v>0</v>
          </cell>
          <cell r="L568">
            <v>0</v>
          </cell>
          <cell r="M568">
            <v>0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  <cell r="T568">
            <v>0</v>
          </cell>
          <cell r="Z568">
            <v>0</v>
          </cell>
          <cell r="AA568">
            <v>0</v>
          </cell>
          <cell r="AB568">
            <v>0</v>
          </cell>
          <cell r="AC568">
            <v>0</v>
          </cell>
          <cell r="AD568">
            <v>0</v>
          </cell>
          <cell r="AE568">
            <v>0</v>
          </cell>
          <cell r="AF568">
            <v>0</v>
          </cell>
          <cell r="AG568">
            <v>0</v>
          </cell>
          <cell r="AH568">
            <v>0</v>
          </cell>
          <cell r="AI568">
            <v>0</v>
          </cell>
          <cell r="AJ568">
            <v>0</v>
          </cell>
          <cell r="AN568">
            <v>0</v>
          </cell>
          <cell r="AO568">
            <v>0</v>
          </cell>
          <cell r="AP568">
            <v>0</v>
          </cell>
          <cell r="AQ568">
            <v>0</v>
          </cell>
          <cell r="AR568">
            <v>0</v>
          </cell>
          <cell r="AS568">
            <v>0</v>
          </cell>
          <cell r="AT568">
            <v>0</v>
          </cell>
          <cell r="AU568">
            <v>0</v>
          </cell>
          <cell r="AV568">
            <v>0</v>
          </cell>
          <cell r="AW568">
            <v>0</v>
          </cell>
          <cell r="AX568">
            <v>0</v>
          </cell>
        </row>
        <row r="569"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R569">
            <v>0</v>
          </cell>
          <cell r="S569">
            <v>0</v>
          </cell>
          <cell r="T569">
            <v>0</v>
          </cell>
          <cell r="Z569">
            <v>0</v>
          </cell>
          <cell r="AA569">
            <v>0</v>
          </cell>
          <cell r="AB569">
            <v>0</v>
          </cell>
          <cell r="AC569">
            <v>0</v>
          </cell>
          <cell r="AD569">
            <v>0</v>
          </cell>
          <cell r="AE569">
            <v>0</v>
          </cell>
          <cell r="AF569">
            <v>0</v>
          </cell>
          <cell r="AG569">
            <v>0</v>
          </cell>
          <cell r="AH569">
            <v>0</v>
          </cell>
          <cell r="AI569">
            <v>0</v>
          </cell>
          <cell r="AJ569">
            <v>0</v>
          </cell>
          <cell r="AN569">
            <v>0</v>
          </cell>
          <cell r="AO569">
            <v>0</v>
          </cell>
          <cell r="AP569">
            <v>0</v>
          </cell>
          <cell r="AQ569">
            <v>0</v>
          </cell>
          <cell r="AR569">
            <v>0</v>
          </cell>
          <cell r="AS569">
            <v>0</v>
          </cell>
          <cell r="AT569">
            <v>0</v>
          </cell>
          <cell r="AU569">
            <v>0</v>
          </cell>
          <cell r="AV569">
            <v>0</v>
          </cell>
          <cell r="AW569">
            <v>0</v>
          </cell>
          <cell r="AX569">
            <v>0</v>
          </cell>
        </row>
        <row r="570">
          <cell r="Z570">
            <v>0</v>
          </cell>
          <cell r="AA570">
            <v>0</v>
          </cell>
          <cell r="AB570">
            <v>0</v>
          </cell>
          <cell r="AC570">
            <v>0</v>
          </cell>
          <cell r="AD570">
            <v>0</v>
          </cell>
          <cell r="AE570">
            <v>0</v>
          </cell>
          <cell r="AF570">
            <v>0</v>
          </cell>
          <cell r="AG570">
            <v>0</v>
          </cell>
          <cell r="AH570">
            <v>0</v>
          </cell>
          <cell r="AI570">
            <v>0</v>
          </cell>
          <cell r="AJ570">
            <v>0</v>
          </cell>
          <cell r="AN570">
            <v>0</v>
          </cell>
          <cell r="AO570">
            <v>0</v>
          </cell>
          <cell r="AP570">
            <v>0</v>
          </cell>
          <cell r="AQ570">
            <v>0</v>
          </cell>
          <cell r="AR570">
            <v>0</v>
          </cell>
          <cell r="AS570">
            <v>0</v>
          </cell>
          <cell r="AT570">
            <v>0</v>
          </cell>
          <cell r="AU570">
            <v>0</v>
          </cell>
          <cell r="AV570">
            <v>0</v>
          </cell>
          <cell r="AW570">
            <v>0</v>
          </cell>
          <cell r="AX570">
            <v>0</v>
          </cell>
        </row>
        <row r="571">
          <cell r="J571">
            <v>0</v>
          </cell>
          <cell r="K571">
            <v>0</v>
          </cell>
          <cell r="L571">
            <v>0</v>
          </cell>
          <cell r="M571">
            <v>0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R571">
            <v>0</v>
          </cell>
          <cell r="S571">
            <v>0</v>
          </cell>
          <cell r="T571">
            <v>0</v>
          </cell>
          <cell r="Z571">
            <v>0</v>
          </cell>
          <cell r="AA571">
            <v>0</v>
          </cell>
          <cell r="AB571">
            <v>0</v>
          </cell>
          <cell r="AC571">
            <v>0</v>
          </cell>
          <cell r="AD571">
            <v>0</v>
          </cell>
          <cell r="AE571">
            <v>0</v>
          </cell>
          <cell r="AF571">
            <v>0</v>
          </cell>
          <cell r="AG571">
            <v>0</v>
          </cell>
          <cell r="AH571">
            <v>0</v>
          </cell>
          <cell r="AI571">
            <v>0</v>
          </cell>
          <cell r="AJ571">
            <v>0</v>
          </cell>
          <cell r="AN571">
            <v>0</v>
          </cell>
          <cell r="AO571">
            <v>0</v>
          </cell>
          <cell r="AP571">
            <v>0</v>
          </cell>
          <cell r="AQ571">
            <v>0</v>
          </cell>
          <cell r="AR571">
            <v>0</v>
          </cell>
          <cell r="AS571">
            <v>0</v>
          </cell>
          <cell r="AT571">
            <v>0</v>
          </cell>
          <cell r="AU571">
            <v>0</v>
          </cell>
          <cell r="AV571">
            <v>0</v>
          </cell>
          <cell r="AW571">
            <v>0</v>
          </cell>
          <cell r="AX571">
            <v>0</v>
          </cell>
        </row>
        <row r="572">
          <cell r="J572">
            <v>0</v>
          </cell>
          <cell r="K572">
            <v>0</v>
          </cell>
          <cell r="L572">
            <v>0</v>
          </cell>
          <cell r="M572">
            <v>0</v>
          </cell>
          <cell r="N572">
            <v>0</v>
          </cell>
          <cell r="O572">
            <v>0</v>
          </cell>
          <cell r="P572">
            <v>0</v>
          </cell>
          <cell r="Q572">
            <v>0</v>
          </cell>
          <cell r="R572">
            <v>0</v>
          </cell>
          <cell r="S572">
            <v>0</v>
          </cell>
          <cell r="T572">
            <v>0</v>
          </cell>
          <cell r="Z572">
            <v>0</v>
          </cell>
          <cell r="AA572">
            <v>0</v>
          </cell>
          <cell r="AB572">
            <v>0</v>
          </cell>
          <cell r="AC572">
            <v>0</v>
          </cell>
          <cell r="AD572">
            <v>0</v>
          </cell>
          <cell r="AE572">
            <v>0</v>
          </cell>
          <cell r="AF572">
            <v>0</v>
          </cell>
          <cell r="AG572">
            <v>0</v>
          </cell>
          <cell r="AH572">
            <v>0</v>
          </cell>
          <cell r="AI572">
            <v>0</v>
          </cell>
          <cell r="AJ572">
            <v>0</v>
          </cell>
          <cell r="AN572">
            <v>0</v>
          </cell>
          <cell r="AO572">
            <v>0</v>
          </cell>
          <cell r="AP572">
            <v>0</v>
          </cell>
          <cell r="AQ572">
            <v>0</v>
          </cell>
          <cell r="AR572">
            <v>0</v>
          </cell>
          <cell r="AS572">
            <v>0</v>
          </cell>
          <cell r="AT572">
            <v>0</v>
          </cell>
          <cell r="AU572">
            <v>0</v>
          </cell>
          <cell r="AV572">
            <v>0</v>
          </cell>
          <cell r="AW572">
            <v>0</v>
          </cell>
          <cell r="AX572">
            <v>0</v>
          </cell>
        </row>
        <row r="573"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  <cell r="Q573">
            <v>0</v>
          </cell>
          <cell r="R573">
            <v>0</v>
          </cell>
          <cell r="S573">
            <v>0</v>
          </cell>
          <cell r="T573">
            <v>0</v>
          </cell>
          <cell r="Z573">
            <v>0</v>
          </cell>
          <cell r="AA573">
            <v>0</v>
          </cell>
          <cell r="AB573">
            <v>0</v>
          </cell>
          <cell r="AC573">
            <v>0</v>
          </cell>
          <cell r="AD573">
            <v>0</v>
          </cell>
          <cell r="AE573">
            <v>0</v>
          </cell>
          <cell r="AF573">
            <v>0</v>
          </cell>
          <cell r="AG573">
            <v>0</v>
          </cell>
          <cell r="AH573">
            <v>0</v>
          </cell>
          <cell r="AI573">
            <v>0</v>
          </cell>
          <cell r="AJ573">
            <v>0</v>
          </cell>
          <cell r="AN573">
            <v>0</v>
          </cell>
          <cell r="AO573">
            <v>0</v>
          </cell>
          <cell r="AP573">
            <v>0</v>
          </cell>
          <cell r="AQ573">
            <v>0</v>
          </cell>
          <cell r="AR573">
            <v>0</v>
          </cell>
          <cell r="AS573">
            <v>0</v>
          </cell>
          <cell r="AT573">
            <v>0</v>
          </cell>
          <cell r="AU573">
            <v>0</v>
          </cell>
          <cell r="AV573">
            <v>0</v>
          </cell>
          <cell r="AW573">
            <v>0</v>
          </cell>
          <cell r="AX573">
            <v>0</v>
          </cell>
        </row>
        <row r="574">
          <cell r="Z574">
            <v>0</v>
          </cell>
          <cell r="AA574">
            <v>0</v>
          </cell>
          <cell r="AB574">
            <v>0</v>
          </cell>
          <cell r="AC574">
            <v>0</v>
          </cell>
          <cell r="AD574">
            <v>0</v>
          </cell>
          <cell r="AE574">
            <v>0</v>
          </cell>
          <cell r="AF574">
            <v>0</v>
          </cell>
          <cell r="AG574">
            <v>0</v>
          </cell>
          <cell r="AH574">
            <v>0</v>
          </cell>
          <cell r="AI574">
            <v>0</v>
          </cell>
          <cell r="AJ574">
            <v>0</v>
          </cell>
          <cell r="AN574">
            <v>0</v>
          </cell>
          <cell r="AO574">
            <v>0</v>
          </cell>
          <cell r="AP574">
            <v>0</v>
          </cell>
          <cell r="AQ574">
            <v>0</v>
          </cell>
          <cell r="AR574">
            <v>0</v>
          </cell>
          <cell r="AS574">
            <v>0</v>
          </cell>
          <cell r="AT574">
            <v>0</v>
          </cell>
          <cell r="AU574">
            <v>0</v>
          </cell>
          <cell r="AV574">
            <v>0</v>
          </cell>
          <cell r="AW574">
            <v>0</v>
          </cell>
          <cell r="AX574">
            <v>0</v>
          </cell>
        </row>
        <row r="575"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  <cell r="Q575">
            <v>0</v>
          </cell>
          <cell r="R575">
            <v>0</v>
          </cell>
          <cell r="S575">
            <v>0</v>
          </cell>
          <cell r="T575">
            <v>0</v>
          </cell>
          <cell r="Z575">
            <v>0</v>
          </cell>
          <cell r="AA575">
            <v>0</v>
          </cell>
          <cell r="AB575">
            <v>0</v>
          </cell>
          <cell r="AC575">
            <v>0</v>
          </cell>
          <cell r="AD575">
            <v>0</v>
          </cell>
          <cell r="AE575">
            <v>0</v>
          </cell>
          <cell r="AF575">
            <v>0</v>
          </cell>
          <cell r="AG575">
            <v>0</v>
          </cell>
          <cell r="AH575">
            <v>0</v>
          </cell>
          <cell r="AI575">
            <v>0</v>
          </cell>
          <cell r="AJ575">
            <v>0</v>
          </cell>
          <cell r="AN575">
            <v>0</v>
          </cell>
          <cell r="AO575">
            <v>0</v>
          </cell>
          <cell r="AP575">
            <v>0</v>
          </cell>
          <cell r="AQ575">
            <v>0</v>
          </cell>
          <cell r="AR575">
            <v>0</v>
          </cell>
          <cell r="AS575">
            <v>0</v>
          </cell>
          <cell r="AT575">
            <v>0</v>
          </cell>
          <cell r="AU575">
            <v>0</v>
          </cell>
          <cell r="AV575">
            <v>0</v>
          </cell>
          <cell r="AW575">
            <v>0</v>
          </cell>
          <cell r="AX575">
            <v>0</v>
          </cell>
        </row>
        <row r="576">
          <cell r="J576">
            <v>0</v>
          </cell>
          <cell r="K576">
            <v>0</v>
          </cell>
          <cell r="L576">
            <v>0</v>
          </cell>
          <cell r="M576">
            <v>0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R576">
            <v>0</v>
          </cell>
          <cell r="S576">
            <v>0</v>
          </cell>
          <cell r="T576">
            <v>0</v>
          </cell>
          <cell r="Z576">
            <v>0</v>
          </cell>
          <cell r="AA576">
            <v>0</v>
          </cell>
          <cell r="AB576">
            <v>0</v>
          </cell>
          <cell r="AC576">
            <v>0</v>
          </cell>
          <cell r="AD576">
            <v>0</v>
          </cell>
          <cell r="AE576">
            <v>0</v>
          </cell>
          <cell r="AF576">
            <v>0</v>
          </cell>
          <cell r="AG576">
            <v>0</v>
          </cell>
          <cell r="AH576">
            <v>0</v>
          </cell>
          <cell r="AI576">
            <v>0</v>
          </cell>
          <cell r="AJ576">
            <v>0</v>
          </cell>
          <cell r="AN576">
            <v>0</v>
          </cell>
          <cell r="AO576">
            <v>0</v>
          </cell>
          <cell r="AP576">
            <v>0</v>
          </cell>
          <cell r="AQ576">
            <v>0</v>
          </cell>
          <cell r="AR576">
            <v>0</v>
          </cell>
          <cell r="AS576">
            <v>0</v>
          </cell>
          <cell r="AT576">
            <v>0</v>
          </cell>
          <cell r="AU576">
            <v>0</v>
          </cell>
          <cell r="AV576">
            <v>0</v>
          </cell>
          <cell r="AW576">
            <v>0</v>
          </cell>
          <cell r="AX576">
            <v>0</v>
          </cell>
        </row>
        <row r="577">
          <cell r="J577">
            <v>0</v>
          </cell>
          <cell r="K577">
            <v>0</v>
          </cell>
          <cell r="L577">
            <v>0</v>
          </cell>
          <cell r="M577">
            <v>0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R577">
            <v>0</v>
          </cell>
          <cell r="S577">
            <v>0</v>
          </cell>
          <cell r="T577">
            <v>0</v>
          </cell>
          <cell r="Z577">
            <v>0</v>
          </cell>
          <cell r="AA577">
            <v>0</v>
          </cell>
          <cell r="AB577">
            <v>0</v>
          </cell>
          <cell r="AC577">
            <v>0</v>
          </cell>
          <cell r="AD577">
            <v>0</v>
          </cell>
          <cell r="AE577">
            <v>0</v>
          </cell>
          <cell r="AF577">
            <v>0</v>
          </cell>
          <cell r="AG577">
            <v>0</v>
          </cell>
          <cell r="AH577">
            <v>0</v>
          </cell>
          <cell r="AI577">
            <v>0</v>
          </cell>
          <cell r="AJ577">
            <v>0</v>
          </cell>
          <cell r="AN577">
            <v>0</v>
          </cell>
          <cell r="AO577">
            <v>0</v>
          </cell>
          <cell r="AP577">
            <v>0</v>
          </cell>
          <cell r="AQ577">
            <v>0</v>
          </cell>
          <cell r="AR577">
            <v>0</v>
          </cell>
          <cell r="AS577">
            <v>0</v>
          </cell>
          <cell r="AT577">
            <v>0</v>
          </cell>
          <cell r="AU577">
            <v>0</v>
          </cell>
          <cell r="AV577">
            <v>0</v>
          </cell>
          <cell r="AW577">
            <v>0</v>
          </cell>
          <cell r="AX577">
            <v>0</v>
          </cell>
        </row>
        <row r="578">
          <cell r="Z578">
            <v>0</v>
          </cell>
          <cell r="AA578">
            <v>0</v>
          </cell>
          <cell r="AB578">
            <v>0</v>
          </cell>
          <cell r="AC578">
            <v>0</v>
          </cell>
          <cell r="AD578">
            <v>0</v>
          </cell>
          <cell r="AE578">
            <v>0</v>
          </cell>
          <cell r="AF578">
            <v>0</v>
          </cell>
          <cell r="AG578">
            <v>0</v>
          </cell>
          <cell r="AH578">
            <v>0</v>
          </cell>
          <cell r="AI578">
            <v>0</v>
          </cell>
          <cell r="AJ578">
            <v>0</v>
          </cell>
          <cell r="AN578">
            <v>0</v>
          </cell>
          <cell r="AO578">
            <v>0</v>
          </cell>
          <cell r="AP578">
            <v>0</v>
          </cell>
          <cell r="AQ578">
            <v>0</v>
          </cell>
          <cell r="AR578">
            <v>0</v>
          </cell>
          <cell r="AS578">
            <v>0</v>
          </cell>
          <cell r="AT578">
            <v>0</v>
          </cell>
          <cell r="AU578">
            <v>0</v>
          </cell>
          <cell r="AV578">
            <v>0</v>
          </cell>
          <cell r="AW578">
            <v>0</v>
          </cell>
          <cell r="AX578">
            <v>0</v>
          </cell>
        </row>
        <row r="579">
          <cell r="J579">
            <v>0</v>
          </cell>
          <cell r="K579">
            <v>0</v>
          </cell>
          <cell r="L579">
            <v>0</v>
          </cell>
          <cell r="M579">
            <v>0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R579">
            <v>0</v>
          </cell>
          <cell r="S579">
            <v>0</v>
          </cell>
          <cell r="T579">
            <v>0</v>
          </cell>
          <cell r="Z579">
            <v>0</v>
          </cell>
          <cell r="AA579">
            <v>0</v>
          </cell>
          <cell r="AB579">
            <v>0</v>
          </cell>
          <cell r="AC579">
            <v>0</v>
          </cell>
          <cell r="AD579">
            <v>0</v>
          </cell>
          <cell r="AE579">
            <v>0</v>
          </cell>
          <cell r="AF579">
            <v>0</v>
          </cell>
          <cell r="AG579">
            <v>0</v>
          </cell>
          <cell r="AH579">
            <v>0</v>
          </cell>
          <cell r="AI579">
            <v>0</v>
          </cell>
          <cell r="AJ579">
            <v>0</v>
          </cell>
          <cell r="AN579">
            <v>0</v>
          </cell>
          <cell r="AO579">
            <v>0</v>
          </cell>
          <cell r="AP579">
            <v>0</v>
          </cell>
          <cell r="AQ579">
            <v>0</v>
          </cell>
          <cell r="AR579">
            <v>0</v>
          </cell>
          <cell r="AS579">
            <v>0</v>
          </cell>
          <cell r="AT579">
            <v>0</v>
          </cell>
          <cell r="AU579">
            <v>0</v>
          </cell>
          <cell r="AV579">
            <v>0</v>
          </cell>
          <cell r="AW579">
            <v>0</v>
          </cell>
          <cell r="AX579">
            <v>0</v>
          </cell>
        </row>
        <row r="580">
          <cell r="J580">
            <v>0</v>
          </cell>
          <cell r="K580">
            <v>0</v>
          </cell>
          <cell r="L580">
            <v>0</v>
          </cell>
          <cell r="M580">
            <v>0</v>
          </cell>
          <cell r="N580">
            <v>0</v>
          </cell>
          <cell r="O580">
            <v>0</v>
          </cell>
          <cell r="P580">
            <v>0</v>
          </cell>
          <cell r="Q580">
            <v>0</v>
          </cell>
          <cell r="R580">
            <v>0</v>
          </cell>
          <cell r="S580">
            <v>0</v>
          </cell>
          <cell r="T580">
            <v>0</v>
          </cell>
          <cell r="Z580">
            <v>0</v>
          </cell>
          <cell r="AA580">
            <v>0</v>
          </cell>
          <cell r="AB580">
            <v>0</v>
          </cell>
          <cell r="AC580">
            <v>0</v>
          </cell>
          <cell r="AD580">
            <v>0</v>
          </cell>
          <cell r="AE580">
            <v>0</v>
          </cell>
          <cell r="AF580">
            <v>0</v>
          </cell>
          <cell r="AG580">
            <v>0</v>
          </cell>
          <cell r="AH580">
            <v>0</v>
          </cell>
          <cell r="AI580">
            <v>0</v>
          </cell>
          <cell r="AJ580">
            <v>0</v>
          </cell>
          <cell r="AN580">
            <v>0</v>
          </cell>
          <cell r="AO580">
            <v>0</v>
          </cell>
          <cell r="AP580">
            <v>0</v>
          </cell>
          <cell r="AQ580">
            <v>0</v>
          </cell>
          <cell r="AR580">
            <v>0</v>
          </cell>
          <cell r="AS580">
            <v>0</v>
          </cell>
          <cell r="AT580">
            <v>0</v>
          </cell>
          <cell r="AU580">
            <v>0</v>
          </cell>
          <cell r="AV580">
            <v>0</v>
          </cell>
          <cell r="AW580">
            <v>0</v>
          </cell>
          <cell r="AX580">
            <v>0</v>
          </cell>
        </row>
        <row r="581">
          <cell r="J581">
            <v>0</v>
          </cell>
          <cell r="K581">
            <v>0</v>
          </cell>
          <cell r="L581">
            <v>0</v>
          </cell>
          <cell r="M581">
            <v>0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R581">
            <v>0</v>
          </cell>
          <cell r="S581">
            <v>0</v>
          </cell>
          <cell r="T581">
            <v>0</v>
          </cell>
          <cell r="Z581">
            <v>0</v>
          </cell>
          <cell r="AA581">
            <v>0</v>
          </cell>
          <cell r="AB581">
            <v>0</v>
          </cell>
          <cell r="AC581">
            <v>0</v>
          </cell>
          <cell r="AD581">
            <v>0</v>
          </cell>
          <cell r="AE581">
            <v>0</v>
          </cell>
          <cell r="AF581">
            <v>0</v>
          </cell>
          <cell r="AG581">
            <v>0</v>
          </cell>
          <cell r="AH581">
            <v>0</v>
          </cell>
          <cell r="AI581">
            <v>0</v>
          </cell>
          <cell r="AJ581">
            <v>0</v>
          </cell>
          <cell r="AN581">
            <v>0</v>
          </cell>
          <cell r="AO581">
            <v>0</v>
          </cell>
          <cell r="AP581">
            <v>0</v>
          </cell>
          <cell r="AQ581">
            <v>0</v>
          </cell>
          <cell r="AR581">
            <v>0</v>
          </cell>
          <cell r="AS581">
            <v>0</v>
          </cell>
          <cell r="AT581">
            <v>0</v>
          </cell>
          <cell r="AU581">
            <v>0</v>
          </cell>
          <cell r="AV581">
            <v>0</v>
          </cell>
          <cell r="AW581">
            <v>0</v>
          </cell>
          <cell r="AX581">
            <v>0</v>
          </cell>
        </row>
        <row r="582">
          <cell r="Z582">
            <v>0</v>
          </cell>
          <cell r="AA582">
            <v>0</v>
          </cell>
          <cell r="AB582">
            <v>0</v>
          </cell>
          <cell r="AC582">
            <v>0</v>
          </cell>
          <cell r="AD582">
            <v>0</v>
          </cell>
          <cell r="AE582">
            <v>0</v>
          </cell>
          <cell r="AF582">
            <v>0</v>
          </cell>
          <cell r="AG582">
            <v>0</v>
          </cell>
          <cell r="AH582">
            <v>0</v>
          </cell>
          <cell r="AI582">
            <v>0</v>
          </cell>
          <cell r="AJ582">
            <v>0</v>
          </cell>
          <cell r="AN582">
            <v>0</v>
          </cell>
          <cell r="AO582">
            <v>0</v>
          </cell>
          <cell r="AP582">
            <v>0</v>
          </cell>
          <cell r="AQ582">
            <v>0</v>
          </cell>
          <cell r="AR582">
            <v>0</v>
          </cell>
          <cell r="AS582">
            <v>0</v>
          </cell>
          <cell r="AT582">
            <v>0</v>
          </cell>
          <cell r="AU582">
            <v>0</v>
          </cell>
          <cell r="AV582">
            <v>0</v>
          </cell>
          <cell r="AW582">
            <v>0</v>
          </cell>
          <cell r="AX582">
            <v>0</v>
          </cell>
        </row>
        <row r="583">
          <cell r="J583">
            <v>0</v>
          </cell>
          <cell r="K583">
            <v>0</v>
          </cell>
          <cell r="L583">
            <v>0</v>
          </cell>
          <cell r="M583">
            <v>0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R583">
            <v>0</v>
          </cell>
          <cell r="S583">
            <v>0</v>
          </cell>
          <cell r="T583">
            <v>0</v>
          </cell>
          <cell r="Z583">
            <v>0</v>
          </cell>
          <cell r="AA583">
            <v>0</v>
          </cell>
          <cell r="AB583">
            <v>0</v>
          </cell>
          <cell r="AC583">
            <v>0</v>
          </cell>
          <cell r="AD583">
            <v>0</v>
          </cell>
          <cell r="AE583">
            <v>0</v>
          </cell>
          <cell r="AF583">
            <v>0</v>
          </cell>
          <cell r="AG583">
            <v>0</v>
          </cell>
          <cell r="AH583">
            <v>0</v>
          </cell>
          <cell r="AI583">
            <v>0</v>
          </cell>
          <cell r="AJ583">
            <v>0</v>
          </cell>
          <cell r="AN583">
            <v>0</v>
          </cell>
          <cell r="AO583">
            <v>0</v>
          </cell>
          <cell r="AP583">
            <v>0</v>
          </cell>
          <cell r="AQ583">
            <v>0</v>
          </cell>
          <cell r="AR583">
            <v>0</v>
          </cell>
          <cell r="AS583">
            <v>0</v>
          </cell>
          <cell r="AT583">
            <v>0</v>
          </cell>
          <cell r="AU583">
            <v>0</v>
          </cell>
          <cell r="AV583">
            <v>0</v>
          </cell>
          <cell r="AW583">
            <v>0</v>
          </cell>
          <cell r="AX583">
            <v>0</v>
          </cell>
        </row>
        <row r="584">
          <cell r="J584">
            <v>0</v>
          </cell>
          <cell r="K584">
            <v>0</v>
          </cell>
          <cell r="L584">
            <v>0</v>
          </cell>
          <cell r="M584">
            <v>0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R584">
            <v>0</v>
          </cell>
          <cell r="S584">
            <v>0</v>
          </cell>
          <cell r="T584">
            <v>0</v>
          </cell>
          <cell r="Z584">
            <v>0</v>
          </cell>
          <cell r="AA584">
            <v>0</v>
          </cell>
          <cell r="AB584">
            <v>0</v>
          </cell>
          <cell r="AC584">
            <v>0</v>
          </cell>
          <cell r="AD584">
            <v>0</v>
          </cell>
          <cell r="AE584">
            <v>0</v>
          </cell>
          <cell r="AF584">
            <v>0</v>
          </cell>
          <cell r="AG584">
            <v>0</v>
          </cell>
          <cell r="AH584">
            <v>0</v>
          </cell>
          <cell r="AI584">
            <v>0</v>
          </cell>
          <cell r="AJ584">
            <v>0</v>
          </cell>
          <cell r="AN584">
            <v>0</v>
          </cell>
          <cell r="AO584">
            <v>0</v>
          </cell>
          <cell r="AP584">
            <v>0</v>
          </cell>
          <cell r="AQ584">
            <v>0</v>
          </cell>
          <cell r="AR584">
            <v>0</v>
          </cell>
          <cell r="AS584">
            <v>0</v>
          </cell>
          <cell r="AT584">
            <v>0</v>
          </cell>
          <cell r="AU584">
            <v>0</v>
          </cell>
          <cell r="AV584">
            <v>0</v>
          </cell>
          <cell r="AW584">
            <v>0</v>
          </cell>
          <cell r="AX584">
            <v>0</v>
          </cell>
        </row>
        <row r="585">
          <cell r="J585">
            <v>0</v>
          </cell>
          <cell r="K585">
            <v>0</v>
          </cell>
          <cell r="L585">
            <v>0</v>
          </cell>
          <cell r="M585">
            <v>0</v>
          </cell>
          <cell r="N585">
            <v>0</v>
          </cell>
          <cell r="O585">
            <v>0</v>
          </cell>
          <cell r="P585">
            <v>0</v>
          </cell>
          <cell r="Q585">
            <v>0</v>
          </cell>
          <cell r="R585">
            <v>0</v>
          </cell>
          <cell r="S585">
            <v>0</v>
          </cell>
          <cell r="T585">
            <v>0</v>
          </cell>
          <cell r="Z585">
            <v>0</v>
          </cell>
          <cell r="AA585">
            <v>0</v>
          </cell>
          <cell r="AB585">
            <v>0</v>
          </cell>
          <cell r="AC585">
            <v>0</v>
          </cell>
          <cell r="AD585">
            <v>0</v>
          </cell>
          <cell r="AE585">
            <v>0</v>
          </cell>
          <cell r="AF585">
            <v>0</v>
          </cell>
          <cell r="AG585">
            <v>0</v>
          </cell>
          <cell r="AH585">
            <v>0</v>
          </cell>
          <cell r="AI585">
            <v>0</v>
          </cell>
          <cell r="AJ585">
            <v>0</v>
          </cell>
          <cell r="AN585">
            <v>0</v>
          </cell>
          <cell r="AO585">
            <v>0</v>
          </cell>
          <cell r="AP585">
            <v>0</v>
          </cell>
          <cell r="AQ585">
            <v>0</v>
          </cell>
          <cell r="AR585">
            <v>0</v>
          </cell>
          <cell r="AS585">
            <v>0</v>
          </cell>
          <cell r="AT585">
            <v>0</v>
          </cell>
          <cell r="AU585">
            <v>0</v>
          </cell>
          <cell r="AV585">
            <v>0</v>
          </cell>
          <cell r="AW585">
            <v>0</v>
          </cell>
          <cell r="AX585">
            <v>0</v>
          </cell>
        </row>
        <row r="586">
          <cell r="Z586">
            <v>0</v>
          </cell>
          <cell r="AA586">
            <v>0</v>
          </cell>
          <cell r="AB586">
            <v>0</v>
          </cell>
          <cell r="AC586">
            <v>0</v>
          </cell>
          <cell r="AD586">
            <v>0</v>
          </cell>
          <cell r="AE586">
            <v>0</v>
          </cell>
          <cell r="AF586">
            <v>0</v>
          </cell>
          <cell r="AG586">
            <v>0</v>
          </cell>
          <cell r="AH586">
            <v>0</v>
          </cell>
          <cell r="AI586">
            <v>0</v>
          </cell>
          <cell r="AJ586">
            <v>0</v>
          </cell>
          <cell r="AN586">
            <v>0</v>
          </cell>
          <cell r="AO586">
            <v>0</v>
          </cell>
          <cell r="AP586">
            <v>0</v>
          </cell>
          <cell r="AQ586">
            <v>0</v>
          </cell>
          <cell r="AR586">
            <v>0</v>
          </cell>
          <cell r="AS586">
            <v>0</v>
          </cell>
          <cell r="AT586">
            <v>0</v>
          </cell>
          <cell r="AU586">
            <v>0</v>
          </cell>
          <cell r="AV586">
            <v>0</v>
          </cell>
          <cell r="AW586">
            <v>0</v>
          </cell>
          <cell r="AX586">
            <v>0</v>
          </cell>
        </row>
        <row r="587">
          <cell r="J587">
            <v>0</v>
          </cell>
          <cell r="K587">
            <v>0</v>
          </cell>
          <cell r="L587">
            <v>0</v>
          </cell>
          <cell r="M587">
            <v>0</v>
          </cell>
          <cell r="N587">
            <v>0</v>
          </cell>
          <cell r="O587">
            <v>0</v>
          </cell>
          <cell r="P587">
            <v>0</v>
          </cell>
          <cell r="Q587">
            <v>0</v>
          </cell>
          <cell r="R587">
            <v>0</v>
          </cell>
          <cell r="S587">
            <v>0</v>
          </cell>
          <cell r="T587">
            <v>0</v>
          </cell>
          <cell r="Z587">
            <v>0</v>
          </cell>
          <cell r="AA587">
            <v>0</v>
          </cell>
          <cell r="AB587">
            <v>0</v>
          </cell>
          <cell r="AC587">
            <v>0</v>
          </cell>
          <cell r="AD587">
            <v>0</v>
          </cell>
          <cell r="AE587">
            <v>0</v>
          </cell>
          <cell r="AF587">
            <v>0</v>
          </cell>
          <cell r="AG587">
            <v>0</v>
          </cell>
          <cell r="AH587">
            <v>0</v>
          </cell>
          <cell r="AI587">
            <v>0</v>
          </cell>
          <cell r="AJ587">
            <v>0</v>
          </cell>
          <cell r="AN587">
            <v>0</v>
          </cell>
          <cell r="AO587">
            <v>0</v>
          </cell>
          <cell r="AP587">
            <v>0</v>
          </cell>
          <cell r="AQ587">
            <v>0</v>
          </cell>
          <cell r="AR587">
            <v>0</v>
          </cell>
          <cell r="AS587">
            <v>0</v>
          </cell>
          <cell r="AT587">
            <v>0</v>
          </cell>
          <cell r="AU587">
            <v>0</v>
          </cell>
          <cell r="AV587">
            <v>0</v>
          </cell>
          <cell r="AW587">
            <v>0</v>
          </cell>
          <cell r="AX587">
            <v>0</v>
          </cell>
        </row>
        <row r="588">
          <cell r="J588">
            <v>0</v>
          </cell>
          <cell r="K588">
            <v>0</v>
          </cell>
          <cell r="L588">
            <v>0</v>
          </cell>
          <cell r="M588">
            <v>0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R588">
            <v>0</v>
          </cell>
          <cell r="S588">
            <v>0</v>
          </cell>
          <cell r="T588">
            <v>0</v>
          </cell>
          <cell r="Z588">
            <v>0</v>
          </cell>
          <cell r="AA588">
            <v>0</v>
          </cell>
          <cell r="AB588">
            <v>0</v>
          </cell>
          <cell r="AC588">
            <v>0</v>
          </cell>
          <cell r="AD588">
            <v>0</v>
          </cell>
          <cell r="AE588">
            <v>0</v>
          </cell>
          <cell r="AF588">
            <v>0</v>
          </cell>
          <cell r="AG588">
            <v>0</v>
          </cell>
          <cell r="AH588">
            <v>0</v>
          </cell>
          <cell r="AI588">
            <v>0</v>
          </cell>
          <cell r="AJ588">
            <v>0</v>
          </cell>
          <cell r="AN588">
            <v>0</v>
          </cell>
          <cell r="AO588">
            <v>0</v>
          </cell>
          <cell r="AP588">
            <v>0</v>
          </cell>
          <cell r="AQ588">
            <v>0</v>
          </cell>
          <cell r="AR588">
            <v>0</v>
          </cell>
          <cell r="AS588">
            <v>0</v>
          </cell>
          <cell r="AT588">
            <v>0</v>
          </cell>
          <cell r="AU588">
            <v>0</v>
          </cell>
          <cell r="AV588">
            <v>0</v>
          </cell>
          <cell r="AW588">
            <v>0</v>
          </cell>
          <cell r="AX588">
            <v>0</v>
          </cell>
        </row>
        <row r="589">
          <cell r="J589">
            <v>0</v>
          </cell>
          <cell r="K589">
            <v>0</v>
          </cell>
          <cell r="L589">
            <v>0</v>
          </cell>
          <cell r="M589">
            <v>0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  <cell r="R589">
            <v>0</v>
          </cell>
          <cell r="S589">
            <v>0</v>
          </cell>
          <cell r="T589">
            <v>0</v>
          </cell>
          <cell r="Z589">
            <v>0</v>
          </cell>
          <cell r="AA589">
            <v>0</v>
          </cell>
          <cell r="AB589">
            <v>0</v>
          </cell>
          <cell r="AC589">
            <v>0</v>
          </cell>
          <cell r="AD589">
            <v>0</v>
          </cell>
          <cell r="AE589">
            <v>0</v>
          </cell>
          <cell r="AF589">
            <v>0</v>
          </cell>
          <cell r="AG589">
            <v>0</v>
          </cell>
          <cell r="AH589">
            <v>0</v>
          </cell>
          <cell r="AI589">
            <v>0</v>
          </cell>
          <cell r="AJ589">
            <v>0</v>
          </cell>
          <cell r="AN589">
            <v>0</v>
          </cell>
          <cell r="AO589">
            <v>0</v>
          </cell>
          <cell r="AP589">
            <v>0</v>
          </cell>
          <cell r="AQ589">
            <v>0</v>
          </cell>
          <cell r="AR589">
            <v>0</v>
          </cell>
          <cell r="AS589">
            <v>0</v>
          </cell>
          <cell r="AT589">
            <v>0</v>
          </cell>
          <cell r="AU589">
            <v>0</v>
          </cell>
          <cell r="AV589">
            <v>0</v>
          </cell>
          <cell r="AW589">
            <v>0</v>
          </cell>
          <cell r="AX589">
            <v>0</v>
          </cell>
        </row>
        <row r="590">
          <cell r="Z590">
            <v>0</v>
          </cell>
          <cell r="AA590">
            <v>0</v>
          </cell>
          <cell r="AB590">
            <v>0</v>
          </cell>
          <cell r="AC590">
            <v>0</v>
          </cell>
          <cell r="AD590">
            <v>0</v>
          </cell>
          <cell r="AE590">
            <v>0</v>
          </cell>
          <cell r="AF590">
            <v>0</v>
          </cell>
          <cell r="AG590">
            <v>0</v>
          </cell>
          <cell r="AH590">
            <v>0</v>
          </cell>
          <cell r="AI590">
            <v>0</v>
          </cell>
          <cell r="AJ590">
            <v>0</v>
          </cell>
          <cell r="AN590">
            <v>0</v>
          </cell>
          <cell r="AO590">
            <v>0</v>
          </cell>
          <cell r="AP590">
            <v>0</v>
          </cell>
          <cell r="AQ590">
            <v>0</v>
          </cell>
          <cell r="AR590">
            <v>0</v>
          </cell>
          <cell r="AS590">
            <v>0</v>
          </cell>
          <cell r="AT590">
            <v>0</v>
          </cell>
          <cell r="AU590">
            <v>0</v>
          </cell>
          <cell r="AV590">
            <v>0</v>
          </cell>
          <cell r="AW590">
            <v>0</v>
          </cell>
          <cell r="AX590">
            <v>0</v>
          </cell>
        </row>
        <row r="591">
          <cell r="J591">
            <v>0</v>
          </cell>
          <cell r="K591">
            <v>0</v>
          </cell>
          <cell r="L591">
            <v>0</v>
          </cell>
          <cell r="M591">
            <v>0</v>
          </cell>
          <cell r="N591">
            <v>0</v>
          </cell>
          <cell r="O591">
            <v>0</v>
          </cell>
          <cell r="P591">
            <v>0</v>
          </cell>
          <cell r="Q591">
            <v>0</v>
          </cell>
          <cell r="R591">
            <v>0</v>
          </cell>
          <cell r="S591">
            <v>0</v>
          </cell>
          <cell r="T591">
            <v>0</v>
          </cell>
          <cell r="Z591">
            <v>0</v>
          </cell>
          <cell r="AA591">
            <v>0</v>
          </cell>
          <cell r="AB591">
            <v>0</v>
          </cell>
          <cell r="AC591">
            <v>0</v>
          </cell>
          <cell r="AD591">
            <v>0</v>
          </cell>
          <cell r="AE591">
            <v>0</v>
          </cell>
          <cell r="AF591">
            <v>0</v>
          </cell>
          <cell r="AG591">
            <v>0</v>
          </cell>
          <cell r="AH591">
            <v>0</v>
          </cell>
          <cell r="AI591">
            <v>0</v>
          </cell>
          <cell r="AJ591">
            <v>0</v>
          </cell>
          <cell r="AN591">
            <v>0</v>
          </cell>
          <cell r="AO591">
            <v>0</v>
          </cell>
          <cell r="AP591">
            <v>0</v>
          </cell>
          <cell r="AQ591">
            <v>0</v>
          </cell>
          <cell r="AR591">
            <v>0</v>
          </cell>
          <cell r="AS591">
            <v>0</v>
          </cell>
          <cell r="AT591">
            <v>0</v>
          </cell>
          <cell r="AU591">
            <v>0</v>
          </cell>
          <cell r="AV591">
            <v>0</v>
          </cell>
          <cell r="AW591">
            <v>0</v>
          </cell>
          <cell r="AX591">
            <v>0</v>
          </cell>
        </row>
        <row r="592">
          <cell r="J592">
            <v>0</v>
          </cell>
          <cell r="K592">
            <v>0</v>
          </cell>
          <cell r="L592">
            <v>0</v>
          </cell>
          <cell r="M592">
            <v>0</v>
          </cell>
          <cell r="N592">
            <v>0</v>
          </cell>
          <cell r="O592">
            <v>0</v>
          </cell>
          <cell r="P592">
            <v>0</v>
          </cell>
          <cell r="Q592">
            <v>0</v>
          </cell>
          <cell r="R592">
            <v>0</v>
          </cell>
          <cell r="S592">
            <v>0</v>
          </cell>
          <cell r="T592">
            <v>0</v>
          </cell>
          <cell r="Z592">
            <v>0</v>
          </cell>
          <cell r="AA592">
            <v>0</v>
          </cell>
          <cell r="AB592">
            <v>0</v>
          </cell>
          <cell r="AC592">
            <v>0</v>
          </cell>
          <cell r="AD592">
            <v>0</v>
          </cell>
          <cell r="AE592">
            <v>0</v>
          </cell>
          <cell r="AF592">
            <v>0</v>
          </cell>
          <cell r="AG592">
            <v>0</v>
          </cell>
          <cell r="AH592">
            <v>0</v>
          </cell>
          <cell r="AI592">
            <v>0</v>
          </cell>
          <cell r="AJ592">
            <v>0</v>
          </cell>
          <cell r="AN592">
            <v>0</v>
          </cell>
          <cell r="AO592">
            <v>0</v>
          </cell>
          <cell r="AP592">
            <v>0</v>
          </cell>
          <cell r="AQ592">
            <v>0</v>
          </cell>
          <cell r="AR592">
            <v>0</v>
          </cell>
          <cell r="AS592">
            <v>0</v>
          </cell>
          <cell r="AT592">
            <v>0</v>
          </cell>
          <cell r="AU592">
            <v>0</v>
          </cell>
          <cell r="AV592">
            <v>0</v>
          </cell>
          <cell r="AW592">
            <v>0</v>
          </cell>
          <cell r="AX592">
            <v>0</v>
          </cell>
        </row>
        <row r="593">
          <cell r="J593">
            <v>0</v>
          </cell>
          <cell r="K593">
            <v>0</v>
          </cell>
          <cell r="L593">
            <v>0</v>
          </cell>
          <cell r="M593">
            <v>0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R593">
            <v>0</v>
          </cell>
          <cell r="S593">
            <v>0</v>
          </cell>
          <cell r="T593">
            <v>0</v>
          </cell>
          <cell r="Z593">
            <v>0</v>
          </cell>
          <cell r="AA593">
            <v>0</v>
          </cell>
          <cell r="AB593">
            <v>0</v>
          </cell>
          <cell r="AC593">
            <v>0</v>
          </cell>
          <cell r="AD593">
            <v>0</v>
          </cell>
          <cell r="AE593">
            <v>0</v>
          </cell>
          <cell r="AF593">
            <v>0</v>
          </cell>
          <cell r="AG593">
            <v>0</v>
          </cell>
          <cell r="AH593">
            <v>0</v>
          </cell>
          <cell r="AI593">
            <v>0</v>
          </cell>
          <cell r="AJ593">
            <v>0</v>
          </cell>
          <cell r="AN593">
            <v>0</v>
          </cell>
          <cell r="AO593">
            <v>0</v>
          </cell>
          <cell r="AP593">
            <v>0</v>
          </cell>
          <cell r="AQ593">
            <v>0</v>
          </cell>
          <cell r="AR593">
            <v>0</v>
          </cell>
          <cell r="AS593">
            <v>0</v>
          </cell>
          <cell r="AT593">
            <v>0</v>
          </cell>
          <cell r="AU593">
            <v>0</v>
          </cell>
          <cell r="AV593">
            <v>0</v>
          </cell>
          <cell r="AW593">
            <v>0</v>
          </cell>
          <cell r="AX593">
            <v>0</v>
          </cell>
        </row>
        <row r="594">
          <cell r="Z594">
            <v>0</v>
          </cell>
          <cell r="AA594">
            <v>0</v>
          </cell>
          <cell r="AB594">
            <v>0</v>
          </cell>
          <cell r="AC594">
            <v>0</v>
          </cell>
          <cell r="AD594">
            <v>0</v>
          </cell>
          <cell r="AE594">
            <v>0</v>
          </cell>
          <cell r="AF594">
            <v>0</v>
          </cell>
          <cell r="AG594">
            <v>0</v>
          </cell>
          <cell r="AH594">
            <v>0</v>
          </cell>
          <cell r="AI594">
            <v>0</v>
          </cell>
          <cell r="AJ594">
            <v>0</v>
          </cell>
          <cell r="AN594">
            <v>0</v>
          </cell>
          <cell r="AO594">
            <v>0</v>
          </cell>
          <cell r="AP594">
            <v>0</v>
          </cell>
          <cell r="AQ594">
            <v>0</v>
          </cell>
          <cell r="AR594">
            <v>0</v>
          </cell>
          <cell r="AS594">
            <v>0</v>
          </cell>
          <cell r="AT594">
            <v>0</v>
          </cell>
          <cell r="AU594">
            <v>0</v>
          </cell>
          <cell r="AV594">
            <v>0</v>
          </cell>
          <cell r="AW594">
            <v>0</v>
          </cell>
          <cell r="AX594">
            <v>0</v>
          </cell>
        </row>
        <row r="595">
          <cell r="J595">
            <v>0</v>
          </cell>
          <cell r="K595">
            <v>0</v>
          </cell>
          <cell r="L595">
            <v>0</v>
          </cell>
          <cell r="M595">
            <v>0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R595">
            <v>0</v>
          </cell>
          <cell r="S595">
            <v>0</v>
          </cell>
          <cell r="T595">
            <v>0</v>
          </cell>
          <cell r="Z595">
            <v>0</v>
          </cell>
          <cell r="AA595">
            <v>0</v>
          </cell>
          <cell r="AB595">
            <v>0</v>
          </cell>
          <cell r="AC595">
            <v>0</v>
          </cell>
          <cell r="AD595">
            <v>0</v>
          </cell>
          <cell r="AE595">
            <v>0</v>
          </cell>
          <cell r="AF595">
            <v>0</v>
          </cell>
          <cell r="AG595">
            <v>0</v>
          </cell>
          <cell r="AH595">
            <v>0</v>
          </cell>
          <cell r="AI595">
            <v>0</v>
          </cell>
          <cell r="AJ595">
            <v>0</v>
          </cell>
          <cell r="AN595">
            <v>0</v>
          </cell>
          <cell r="AO595">
            <v>0</v>
          </cell>
          <cell r="AP595">
            <v>0</v>
          </cell>
          <cell r="AQ595">
            <v>0</v>
          </cell>
          <cell r="AR595">
            <v>0</v>
          </cell>
          <cell r="AS595">
            <v>0</v>
          </cell>
          <cell r="AT595">
            <v>0</v>
          </cell>
          <cell r="AU595">
            <v>0</v>
          </cell>
          <cell r="AV595">
            <v>0</v>
          </cell>
          <cell r="AW595">
            <v>0</v>
          </cell>
          <cell r="AX595">
            <v>0</v>
          </cell>
        </row>
        <row r="596">
          <cell r="J596">
            <v>0</v>
          </cell>
          <cell r="K596">
            <v>0</v>
          </cell>
          <cell r="L596">
            <v>0</v>
          </cell>
          <cell r="M596">
            <v>0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R596">
            <v>0</v>
          </cell>
          <cell r="S596">
            <v>0</v>
          </cell>
          <cell r="T596">
            <v>0</v>
          </cell>
          <cell r="Z596">
            <v>0</v>
          </cell>
          <cell r="AA596">
            <v>0</v>
          </cell>
          <cell r="AB596">
            <v>0</v>
          </cell>
          <cell r="AC596">
            <v>0</v>
          </cell>
          <cell r="AD596">
            <v>0</v>
          </cell>
          <cell r="AE596">
            <v>0</v>
          </cell>
          <cell r="AF596">
            <v>0</v>
          </cell>
          <cell r="AG596">
            <v>0</v>
          </cell>
          <cell r="AH596">
            <v>0</v>
          </cell>
          <cell r="AI596">
            <v>0</v>
          </cell>
          <cell r="AJ596">
            <v>0</v>
          </cell>
          <cell r="AN596">
            <v>0</v>
          </cell>
          <cell r="AO596">
            <v>0</v>
          </cell>
          <cell r="AP596">
            <v>0</v>
          </cell>
          <cell r="AQ596">
            <v>0</v>
          </cell>
          <cell r="AR596">
            <v>0</v>
          </cell>
          <cell r="AS596">
            <v>0</v>
          </cell>
          <cell r="AT596">
            <v>0</v>
          </cell>
          <cell r="AU596">
            <v>0</v>
          </cell>
          <cell r="AV596">
            <v>0</v>
          </cell>
          <cell r="AW596">
            <v>0</v>
          </cell>
          <cell r="AX596">
            <v>0</v>
          </cell>
        </row>
        <row r="597">
          <cell r="J597">
            <v>0</v>
          </cell>
          <cell r="K597">
            <v>0</v>
          </cell>
          <cell r="L597">
            <v>0</v>
          </cell>
          <cell r="M597">
            <v>0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R597">
            <v>0</v>
          </cell>
          <cell r="S597">
            <v>0</v>
          </cell>
          <cell r="T597">
            <v>0</v>
          </cell>
          <cell r="Z597">
            <v>0</v>
          </cell>
          <cell r="AA597">
            <v>0</v>
          </cell>
          <cell r="AB597">
            <v>0</v>
          </cell>
          <cell r="AC597">
            <v>0</v>
          </cell>
          <cell r="AD597">
            <v>0</v>
          </cell>
          <cell r="AE597">
            <v>0</v>
          </cell>
          <cell r="AF597">
            <v>0</v>
          </cell>
          <cell r="AG597">
            <v>0</v>
          </cell>
          <cell r="AH597">
            <v>0</v>
          </cell>
          <cell r="AI597">
            <v>0</v>
          </cell>
          <cell r="AJ597">
            <v>0</v>
          </cell>
          <cell r="AN597">
            <v>0</v>
          </cell>
          <cell r="AO597">
            <v>0</v>
          </cell>
          <cell r="AP597">
            <v>0</v>
          </cell>
          <cell r="AQ597">
            <v>0</v>
          </cell>
          <cell r="AR597">
            <v>0</v>
          </cell>
          <cell r="AS597">
            <v>0</v>
          </cell>
          <cell r="AT597">
            <v>0</v>
          </cell>
          <cell r="AU597">
            <v>0</v>
          </cell>
          <cell r="AV597">
            <v>0</v>
          </cell>
          <cell r="AW597">
            <v>0</v>
          </cell>
          <cell r="AX597">
            <v>0</v>
          </cell>
        </row>
        <row r="598">
          <cell r="Z598">
            <v>0</v>
          </cell>
          <cell r="AA598">
            <v>0</v>
          </cell>
          <cell r="AB598">
            <v>0</v>
          </cell>
          <cell r="AC598">
            <v>0</v>
          </cell>
          <cell r="AD598">
            <v>0</v>
          </cell>
          <cell r="AE598">
            <v>0</v>
          </cell>
          <cell r="AF598">
            <v>0</v>
          </cell>
          <cell r="AG598">
            <v>0</v>
          </cell>
          <cell r="AH598">
            <v>0</v>
          </cell>
          <cell r="AI598">
            <v>0</v>
          </cell>
          <cell r="AJ598">
            <v>0</v>
          </cell>
          <cell r="AN598">
            <v>0</v>
          </cell>
          <cell r="AO598">
            <v>0</v>
          </cell>
          <cell r="AP598">
            <v>0</v>
          </cell>
          <cell r="AQ598">
            <v>0</v>
          </cell>
          <cell r="AR598">
            <v>0</v>
          </cell>
          <cell r="AS598">
            <v>0</v>
          </cell>
          <cell r="AT598">
            <v>0</v>
          </cell>
          <cell r="AU598">
            <v>0</v>
          </cell>
          <cell r="AV598">
            <v>0</v>
          </cell>
          <cell r="AW598">
            <v>0</v>
          </cell>
          <cell r="AX598">
            <v>0</v>
          </cell>
        </row>
        <row r="599">
          <cell r="J599">
            <v>0</v>
          </cell>
          <cell r="K599">
            <v>0</v>
          </cell>
          <cell r="L599">
            <v>0</v>
          </cell>
          <cell r="M599">
            <v>0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R599">
            <v>0</v>
          </cell>
          <cell r="S599">
            <v>0</v>
          </cell>
          <cell r="T599">
            <v>0</v>
          </cell>
          <cell r="Z599">
            <v>0</v>
          </cell>
          <cell r="AA599">
            <v>0</v>
          </cell>
          <cell r="AB599">
            <v>0</v>
          </cell>
          <cell r="AC599">
            <v>0</v>
          </cell>
          <cell r="AD599">
            <v>0</v>
          </cell>
          <cell r="AE599">
            <v>0</v>
          </cell>
          <cell r="AF599">
            <v>0</v>
          </cell>
          <cell r="AG599">
            <v>0</v>
          </cell>
          <cell r="AH599">
            <v>0</v>
          </cell>
          <cell r="AI599">
            <v>0</v>
          </cell>
          <cell r="AJ599">
            <v>0</v>
          </cell>
          <cell r="AN599">
            <v>0</v>
          </cell>
          <cell r="AO599">
            <v>0</v>
          </cell>
          <cell r="AP599">
            <v>0</v>
          </cell>
          <cell r="AQ599">
            <v>0</v>
          </cell>
          <cell r="AR599">
            <v>0</v>
          </cell>
          <cell r="AS599">
            <v>0</v>
          </cell>
          <cell r="AT599">
            <v>0</v>
          </cell>
          <cell r="AU599">
            <v>0</v>
          </cell>
          <cell r="AV599">
            <v>0</v>
          </cell>
          <cell r="AW599">
            <v>0</v>
          </cell>
          <cell r="AX599">
            <v>0</v>
          </cell>
        </row>
        <row r="600">
          <cell r="J600">
            <v>0</v>
          </cell>
          <cell r="K600">
            <v>0</v>
          </cell>
          <cell r="L600">
            <v>0</v>
          </cell>
          <cell r="M600">
            <v>0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R600">
            <v>0</v>
          </cell>
          <cell r="S600">
            <v>0</v>
          </cell>
          <cell r="T600">
            <v>0</v>
          </cell>
          <cell r="Z600">
            <v>0</v>
          </cell>
          <cell r="AA600">
            <v>0</v>
          </cell>
          <cell r="AB600">
            <v>0</v>
          </cell>
          <cell r="AC600">
            <v>0</v>
          </cell>
          <cell r="AD600">
            <v>0</v>
          </cell>
          <cell r="AE600">
            <v>0</v>
          </cell>
          <cell r="AF600">
            <v>0</v>
          </cell>
          <cell r="AG600">
            <v>0</v>
          </cell>
          <cell r="AH600">
            <v>0</v>
          </cell>
          <cell r="AI600">
            <v>0</v>
          </cell>
          <cell r="AJ600">
            <v>0</v>
          </cell>
          <cell r="AN600">
            <v>0</v>
          </cell>
          <cell r="AO600">
            <v>0</v>
          </cell>
          <cell r="AP600">
            <v>0</v>
          </cell>
          <cell r="AQ600">
            <v>0</v>
          </cell>
          <cell r="AR600">
            <v>0</v>
          </cell>
          <cell r="AS600">
            <v>0</v>
          </cell>
          <cell r="AT600">
            <v>0</v>
          </cell>
          <cell r="AU600">
            <v>0</v>
          </cell>
          <cell r="AV600">
            <v>0</v>
          </cell>
          <cell r="AW600">
            <v>0</v>
          </cell>
          <cell r="AX600">
            <v>0</v>
          </cell>
        </row>
        <row r="601">
          <cell r="J601">
            <v>0</v>
          </cell>
          <cell r="K601">
            <v>0</v>
          </cell>
          <cell r="L601">
            <v>0</v>
          </cell>
          <cell r="M601">
            <v>0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R601">
            <v>0</v>
          </cell>
          <cell r="S601">
            <v>0</v>
          </cell>
          <cell r="T601">
            <v>0</v>
          </cell>
          <cell r="Z601">
            <v>0</v>
          </cell>
          <cell r="AA601">
            <v>0</v>
          </cell>
          <cell r="AB601">
            <v>0</v>
          </cell>
          <cell r="AC601">
            <v>0</v>
          </cell>
          <cell r="AD601">
            <v>0</v>
          </cell>
          <cell r="AE601">
            <v>0</v>
          </cell>
          <cell r="AF601">
            <v>0</v>
          </cell>
          <cell r="AG601">
            <v>0</v>
          </cell>
          <cell r="AH601">
            <v>0</v>
          </cell>
          <cell r="AI601">
            <v>0</v>
          </cell>
          <cell r="AJ601">
            <v>0</v>
          </cell>
          <cell r="AN601">
            <v>0</v>
          </cell>
          <cell r="AO601">
            <v>0</v>
          </cell>
          <cell r="AP601">
            <v>0</v>
          </cell>
          <cell r="AQ601">
            <v>0</v>
          </cell>
          <cell r="AR601">
            <v>0</v>
          </cell>
          <cell r="AS601">
            <v>0</v>
          </cell>
          <cell r="AT601">
            <v>0</v>
          </cell>
          <cell r="AU601">
            <v>0</v>
          </cell>
          <cell r="AV601">
            <v>0</v>
          </cell>
          <cell r="AW601">
            <v>0</v>
          </cell>
          <cell r="AX601">
            <v>0</v>
          </cell>
        </row>
        <row r="602">
          <cell r="Z602">
            <v>0</v>
          </cell>
          <cell r="AA602">
            <v>0</v>
          </cell>
          <cell r="AB602">
            <v>0</v>
          </cell>
          <cell r="AC602">
            <v>0</v>
          </cell>
          <cell r="AD602">
            <v>0</v>
          </cell>
          <cell r="AE602">
            <v>0</v>
          </cell>
          <cell r="AF602">
            <v>0</v>
          </cell>
          <cell r="AG602">
            <v>0</v>
          </cell>
          <cell r="AH602">
            <v>0</v>
          </cell>
          <cell r="AI602">
            <v>0</v>
          </cell>
          <cell r="AJ602">
            <v>0</v>
          </cell>
          <cell r="AN602">
            <v>0</v>
          </cell>
          <cell r="AO602">
            <v>0</v>
          </cell>
          <cell r="AP602">
            <v>0</v>
          </cell>
          <cell r="AQ602">
            <v>0</v>
          </cell>
          <cell r="AR602">
            <v>0</v>
          </cell>
          <cell r="AS602">
            <v>0</v>
          </cell>
          <cell r="AT602">
            <v>0</v>
          </cell>
          <cell r="AU602">
            <v>0</v>
          </cell>
          <cell r="AV602">
            <v>0</v>
          </cell>
          <cell r="AW602">
            <v>0</v>
          </cell>
          <cell r="AX602">
            <v>0</v>
          </cell>
        </row>
        <row r="603">
          <cell r="J603">
            <v>0</v>
          </cell>
          <cell r="K603">
            <v>0</v>
          </cell>
          <cell r="L603">
            <v>0</v>
          </cell>
          <cell r="M603">
            <v>0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R603">
            <v>0</v>
          </cell>
          <cell r="S603">
            <v>0</v>
          </cell>
          <cell r="T603">
            <v>0</v>
          </cell>
          <cell r="Z603">
            <v>0</v>
          </cell>
          <cell r="AA603">
            <v>0</v>
          </cell>
          <cell r="AB603">
            <v>0</v>
          </cell>
          <cell r="AC603">
            <v>0</v>
          </cell>
          <cell r="AD603">
            <v>0</v>
          </cell>
          <cell r="AE603">
            <v>0</v>
          </cell>
          <cell r="AF603">
            <v>0</v>
          </cell>
          <cell r="AG603">
            <v>0</v>
          </cell>
          <cell r="AH603">
            <v>0</v>
          </cell>
          <cell r="AI603">
            <v>0</v>
          </cell>
          <cell r="AJ603">
            <v>0</v>
          </cell>
          <cell r="AN603">
            <v>0</v>
          </cell>
          <cell r="AO603">
            <v>0</v>
          </cell>
          <cell r="AP603">
            <v>0</v>
          </cell>
          <cell r="AQ603">
            <v>0</v>
          </cell>
          <cell r="AR603">
            <v>0</v>
          </cell>
          <cell r="AS603">
            <v>0</v>
          </cell>
          <cell r="AT603">
            <v>0</v>
          </cell>
          <cell r="AU603">
            <v>0</v>
          </cell>
          <cell r="AV603">
            <v>0</v>
          </cell>
          <cell r="AW603">
            <v>0</v>
          </cell>
          <cell r="AX603">
            <v>0</v>
          </cell>
        </row>
        <row r="604">
          <cell r="J604">
            <v>0</v>
          </cell>
          <cell r="K604">
            <v>0</v>
          </cell>
          <cell r="L604">
            <v>0</v>
          </cell>
          <cell r="M604">
            <v>0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R604">
            <v>0</v>
          </cell>
          <cell r="S604">
            <v>0</v>
          </cell>
          <cell r="T604">
            <v>0</v>
          </cell>
          <cell r="Z604">
            <v>0</v>
          </cell>
          <cell r="AA604">
            <v>0</v>
          </cell>
          <cell r="AB604">
            <v>0</v>
          </cell>
          <cell r="AC604">
            <v>0</v>
          </cell>
          <cell r="AD604">
            <v>0</v>
          </cell>
          <cell r="AE604">
            <v>0</v>
          </cell>
          <cell r="AF604">
            <v>0</v>
          </cell>
          <cell r="AG604">
            <v>0</v>
          </cell>
          <cell r="AH604">
            <v>0</v>
          </cell>
          <cell r="AI604">
            <v>0</v>
          </cell>
          <cell r="AJ604">
            <v>0</v>
          </cell>
          <cell r="AN604">
            <v>0</v>
          </cell>
          <cell r="AO604">
            <v>0</v>
          </cell>
          <cell r="AP604">
            <v>0</v>
          </cell>
          <cell r="AQ604">
            <v>0</v>
          </cell>
          <cell r="AR604">
            <v>0</v>
          </cell>
          <cell r="AS604">
            <v>0</v>
          </cell>
          <cell r="AT604">
            <v>0</v>
          </cell>
          <cell r="AU604">
            <v>0</v>
          </cell>
          <cell r="AV604">
            <v>0</v>
          </cell>
          <cell r="AW604">
            <v>0</v>
          </cell>
          <cell r="AX604">
            <v>0</v>
          </cell>
        </row>
        <row r="605">
          <cell r="J605">
            <v>0</v>
          </cell>
          <cell r="K605">
            <v>0</v>
          </cell>
          <cell r="L605">
            <v>0</v>
          </cell>
          <cell r="M605">
            <v>0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R605">
            <v>0</v>
          </cell>
          <cell r="S605">
            <v>0</v>
          </cell>
          <cell r="T605">
            <v>0</v>
          </cell>
          <cell r="Z605">
            <v>0</v>
          </cell>
          <cell r="AA605">
            <v>0</v>
          </cell>
          <cell r="AB605">
            <v>0</v>
          </cell>
          <cell r="AC605">
            <v>0</v>
          </cell>
          <cell r="AD605">
            <v>0</v>
          </cell>
          <cell r="AE605">
            <v>0</v>
          </cell>
          <cell r="AF605">
            <v>0</v>
          </cell>
          <cell r="AG605">
            <v>0</v>
          </cell>
          <cell r="AH605">
            <v>0</v>
          </cell>
          <cell r="AI605">
            <v>0</v>
          </cell>
          <cell r="AJ605">
            <v>0</v>
          </cell>
          <cell r="AN605">
            <v>0</v>
          </cell>
          <cell r="AO605">
            <v>0</v>
          </cell>
          <cell r="AP605">
            <v>0</v>
          </cell>
          <cell r="AQ605">
            <v>0</v>
          </cell>
          <cell r="AR605">
            <v>0</v>
          </cell>
          <cell r="AS605">
            <v>0</v>
          </cell>
          <cell r="AT605">
            <v>0</v>
          </cell>
          <cell r="AU605">
            <v>0</v>
          </cell>
          <cell r="AV605">
            <v>0</v>
          </cell>
          <cell r="AW605">
            <v>0</v>
          </cell>
          <cell r="AX605">
            <v>0</v>
          </cell>
        </row>
        <row r="606">
          <cell r="Z606">
            <v>0</v>
          </cell>
          <cell r="AA606">
            <v>0</v>
          </cell>
          <cell r="AB606">
            <v>0</v>
          </cell>
          <cell r="AC606">
            <v>0</v>
          </cell>
          <cell r="AD606">
            <v>0</v>
          </cell>
          <cell r="AE606">
            <v>0</v>
          </cell>
          <cell r="AF606">
            <v>0</v>
          </cell>
          <cell r="AG606">
            <v>0</v>
          </cell>
          <cell r="AH606">
            <v>0</v>
          </cell>
          <cell r="AI606">
            <v>0</v>
          </cell>
          <cell r="AJ606">
            <v>0</v>
          </cell>
          <cell r="AN606">
            <v>0</v>
          </cell>
          <cell r="AO606">
            <v>0</v>
          </cell>
          <cell r="AP606">
            <v>0</v>
          </cell>
          <cell r="AQ606">
            <v>0</v>
          </cell>
          <cell r="AR606">
            <v>0</v>
          </cell>
          <cell r="AS606">
            <v>0</v>
          </cell>
          <cell r="AT606">
            <v>0</v>
          </cell>
          <cell r="AU606">
            <v>0</v>
          </cell>
          <cell r="AV606">
            <v>0</v>
          </cell>
          <cell r="AW606">
            <v>0</v>
          </cell>
          <cell r="AX606">
            <v>0</v>
          </cell>
        </row>
        <row r="607">
          <cell r="J607">
            <v>0</v>
          </cell>
          <cell r="K607">
            <v>0</v>
          </cell>
          <cell r="L607">
            <v>0</v>
          </cell>
          <cell r="M607">
            <v>0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R607">
            <v>0</v>
          </cell>
          <cell r="S607">
            <v>0</v>
          </cell>
          <cell r="T607">
            <v>0</v>
          </cell>
          <cell r="Z607">
            <v>0</v>
          </cell>
          <cell r="AA607">
            <v>0</v>
          </cell>
          <cell r="AB607">
            <v>0</v>
          </cell>
          <cell r="AC607">
            <v>0</v>
          </cell>
          <cell r="AD607">
            <v>0</v>
          </cell>
          <cell r="AE607">
            <v>0</v>
          </cell>
          <cell r="AF607">
            <v>0</v>
          </cell>
          <cell r="AG607">
            <v>0</v>
          </cell>
          <cell r="AH607">
            <v>0</v>
          </cell>
          <cell r="AI607">
            <v>0</v>
          </cell>
          <cell r="AJ607">
            <v>0</v>
          </cell>
          <cell r="AN607">
            <v>0</v>
          </cell>
          <cell r="AO607">
            <v>0</v>
          </cell>
          <cell r="AP607">
            <v>0</v>
          </cell>
          <cell r="AQ607">
            <v>0</v>
          </cell>
          <cell r="AR607">
            <v>0</v>
          </cell>
          <cell r="AS607">
            <v>0</v>
          </cell>
          <cell r="AT607">
            <v>0</v>
          </cell>
          <cell r="AU607">
            <v>0</v>
          </cell>
          <cell r="AV607">
            <v>0</v>
          </cell>
          <cell r="AW607">
            <v>0</v>
          </cell>
          <cell r="AX607">
            <v>0</v>
          </cell>
        </row>
        <row r="608">
          <cell r="J608">
            <v>0</v>
          </cell>
          <cell r="K608">
            <v>0</v>
          </cell>
          <cell r="L608">
            <v>0</v>
          </cell>
          <cell r="M608">
            <v>0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R608">
            <v>0</v>
          </cell>
          <cell r="S608">
            <v>0</v>
          </cell>
          <cell r="T608">
            <v>0</v>
          </cell>
          <cell r="Z608">
            <v>0</v>
          </cell>
          <cell r="AA608">
            <v>0</v>
          </cell>
          <cell r="AB608">
            <v>0</v>
          </cell>
          <cell r="AC608">
            <v>0</v>
          </cell>
          <cell r="AD608">
            <v>0</v>
          </cell>
          <cell r="AE608">
            <v>0</v>
          </cell>
          <cell r="AF608">
            <v>0</v>
          </cell>
          <cell r="AG608">
            <v>0</v>
          </cell>
          <cell r="AH608">
            <v>0</v>
          </cell>
          <cell r="AI608">
            <v>0</v>
          </cell>
          <cell r="AJ608">
            <v>0</v>
          </cell>
          <cell r="AN608">
            <v>0</v>
          </cell>
          <cell r="AO608">
            <v>0</v>
          </cell>
          <cell r="AP608">
            <v>0</v>
          </cell>
          <cell r="AQ608">
            <v>0</v>
          </cell>
          <cell r="AR608">
            <v>0</v>
          </cell>
          <cell r="AS608">
            <v>0</v>
          </cell>
          <cell r="AT608">
            <v>0</v>
          </cell>
          <cell r="AU608">
            <v>0</v>
          </cell>
          <cell r="AV608">
            <v>0</v>
          </cell>
          <cell r="AW608">
            <v>0</v>
          </cell>
          <cell r="AX608">
            <v>0</v>
          </cell>
        </row>
        <row r="609">
          <cell r="J609">
            <v>0</v>
          </cell>
          <cell r="K609">
            <v>0</v>
          </cell>
          <cell r="L609">
            <v>0</v>
          </cell>
          <cell r="M609">
            <v>0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R609">
            <v>0</v>
          </cell>
          <cell r="S609">
            <v>0</v>
          </cell>
          <cell r="T609">
            <v>0</v>
          </cell>
          <cell r="Z609">
            <v>0</v>
          </cell>
          <cell r="AA609">
            <v>0</v>
          </cell>
          <cell r="AB609">
            <v>0</v>
          </cell>
          <cell r="AC609">
            <v>0</v>
          </cell>
          <cell r="AD609">
            <v>0</v>
          </cell>
          <cell r="AE609">
            <v>0</v>
          </cell>
          <cell r="AF609">
            <v>0</v>
          </cell>
          <cell r="AG609">
            <v>0</v>
          </cell>
          <cell r="AH609">
            <v>0</v>
          </cell>
          <cell r="AI609">
            <v>0</v>
          </cell>
          <cell r="AJ609">
            <v>0</v>
          </cell>
          <cell r="AN609">
            <v>0</v>
          </cell>
          <cell r="AO609">
            <v>0</v>
          </cell>
          <cell r="AP609">
            <v>0</v>
          </cell>
          <cell r="AQ609">
            <v>0</v>
          </cell>
          <cell r="AR609">
            <v>0</v>
          </cell>
          <cell r="AS609">
            <v>0</v>
          </cell>
          <cell r="AT609">
            <v>0</v>
          </cell>
          <cell r="AU609">
            <v>0</v>
          </cell>
          <cell r="AV609">
            <v>0</v>
          </cell>
          <cell r="AW609">
            <v>0</v>
          </cell>
          <cell r="AX609">
            <v>0</v>
          </cell>
        </row>
        <row r="610">
          <cell r="Z610">
            <v>0</v>
          </cell>
          <cell r="AA610">
            <v>0</v>
          </cell>
          <cell r="AB610">
            <v>0</v>
          </cell>
          <cell r="AC610">
            <v>0</v>
          </cell>
          <cell r="AD610">
            <v>0</v>
          </cell>
          <cell r="AE610">
            <v>0</v>
          </cell>
          <cell r="AF610">
            <v>0</v>
          </cell>
          <cell r="AG610">
            <v>0</v>
          </cell>
          <cell r="AH610">
            <v>0</v>
          </cell>
          <cell r="AI610">
            <v>0</v>
          </cell>
          <cell r="AJ610">
            <v>0</v>
          </cell>
          <cell r="AN610">
            <v>0</v>
          </cell>
          <cell r="AO610">
            <v>0</v>
          </cell>
          <cell r="AP610">
            <v>0</v>
          </cell>
          <cell r="AQ610">
            <v>0</v>
          </cell>
          <cell r="AR610">
            <v>0</v>
          </cell>
          <cell r="AS610">
            <v>0</v>
          </cell>
          <cell r="AT610">
            <v>0</v>
          </cell>
          <cell r="AU610">
            <v>0</v>
          </cell>
          <cell r="AV610">
            <v>0</v>
          </cell>
          <cell r="AW610">
            <v>0</v>
          </cell>
          <cell r="AX610">
            <v>0</v>
          </cell>
        </row>
        <row r="611">
          <cell r="J611">
            <v>0</v>
          </cell>
          <cell r="K611">
            <v>0</v>
          </cell>
          <cell r="L611">
            <v>0</v>
          </cell>
          <cell r="M611">
            <v>0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R611">
            <v>0</v>
          </cell>
          <cell r="S611">
            <v>0</v>
          </cell>
          <cell r="T611">
            <v>0</v>
          </cell>
          <cell r="Z611">
            <v>0</v>
          </cell>
          <cell r="AA611">
            <v>0</v>
          </cell>
          <cell r="AB611">
            <v>0</v>
          </cell>
          <cell r="AC611">
            <v>0</v>
          </cell>
          <cell r="AD611">
            <v>0</v>
          </cell>
          <cell r="AE611">
            <v>0</v>
          </cell>
          <cell r="AF611">
            <v>0</v>
          </cell>
          <cell r="AG611">
            <v>0</v>
          </cell>
          <cell r="AH611">
            <v>0</v>
          </cell>
          <cell r="AI611">
            <v>0</v>
          </cell>
          <cell r="AJ611">
            <v>0</v>
          </cell>
          <cell r="AN611">
            <v>0</v>
          </cell>
          <cell r="AO611">
            <v>0</v>
          </cell>
          <cell r="AP611">
            <v>0</v>
          </cell>
          <cell r="AQ611">
            <v>0</v>
          </cell>
          <cell r="AR611">
            <v>0</v>
          </cell>
          <cell r="AS611">
            <v>0</v>
          </cell>
          <cell r="AT611">
            <v>0</v>
          </cell>
          <cell r="AU611">
            <v>0</v>
          </cell>
          <cell r="AV611">
            <v>0</v>
          </cell>
          <cell r="AW611">
            <v>0</v>
          </cell>
          <cell r="AX611">
            <v>0</v>
          </cell>
        </row>
        <row r="612">
          <cell r="J612">
            <v>0</v>
          </cell>
          <cell r="K612">
            <v>0</v>
          </cell>
          <cell r="L612">
            <v>0</v>
          </cell>
          <cell r="M612">
            <v>0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R612">
            <v>0</v>
          </cell>
          <cell r="S612">
            <v>0</v>
          </cell>
          <cell r="T612">
            <v>0</v>
          </cell>
          <cell r="Z612">
            <v>0</v>
          </cell>
          <cell r="AA612">
            <v>0</v>
          </cell>
          <cell r="AB612">
            <v>0</v>
          </cell>
          <cell r="AC612">
            <v>0</v>
          </cell>
          <cell r="AD612">
            <v>0</v>
          </cell>
          <cell r="AE612">
            <v>0</v>
          </cell>
          <cell r="AF612">
            <v>0</v>
          </cell>
          <cell r="AG612">
            <v>0</v>
          </cell>
          <cell r="AH612">
            <v>0</v>
          </cell>
          <cell r="AI612">
            <v>0</v>
          </cell>
          <cell r="AJ612">
            <v>0</v>
          </cell>
          <cell r="AN612">
            <v>0</v>
          </cell>
          <cell r="AO612">
            <v>0</v>
          </cell>
          <cell r="AP612">
            <v>0</v>
          </cell>
          <cell r="AQ612">
            <v>0</v>
          </cell>
          <cell r="AR612">
            <v>0</v>
          </cell>
          <cell r="AS612">
            <v>0</v>
          </cell>
          <cell r="AT612">
            <v>0</v>
          </cell>
          <cell r="AU612">
            <v>0</v>
          </cell>
          <cell r="AV612">
            <v>0</v>
          </cell>
          <cell r="AW612">
            <v>0</v>
          </cell>
          <cell r="AX612">
            <v>0</v>
          </cell>
        </row>
        <row r="613">
          <cell r="J613">
            <v>0</v>
          </cell>
          <cell r="K613">
            <v>0</v>
          </cell>
          <cell r="L613">
            <v>0</v>
          </cell>
          <cell r="M613">
            <v>0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R613">
            <v>0</v>
          </cell>
          <cell r="S613">
            <v>0</v>
          </cell>
          <cell r="T613">
            <v>0</v>
          </cell>
          <cell r="Z613">
            <v>0</v>
          </cell>
          <cell r="AA613">
            <v>0</v>
          </cell>
          <cell r="AB613">
            <v>0</v>
          </cell>
          <cell r="AC613">
            <v>0</v>
          </cell>
          <cell r="AD613">
            <v>0</v>
          </cell>
          <cell r="AE613">
            <v>0</v>
          </cell>
          <cell r="AF613">
            <v>0</v>
          </cell>
          <cell r="AG613">
            <v>0</v>
          </cell>
          <cell r="AH613">
            <v>0</v>
          </cell>
          <cell r="AI613">
            <v>0</v>
          </cell>
          <cell r="AJ613">
            <v>0</v>
          </cell>
          <cell r="AN613">
            <v>0</v>
          </cell>
          <cell r="AO613">
            <v>0</v>
          </cell>
          <cell r="AP613">
            <v>0</v>
          </cell>
          <cell r="AQ613">
            <v>0</v>
          </cell>
          <cell r="AR613">
            <v>0</v>
          </cell>
          <cell r="AS613">
            <v>0</v>
          </cell>
          <cell r="AT613">
            <v>0</v>
          </cell>
          <cell r="AU613">
            <v>0</v>
          </cell>
          <cell r="AV613">
            <v>0</v>
          </cell>
          <cell r="AW613">
            <v>0</v>
          </cell>
          <cell r="AX613">
            <v>0</v>
          </cell>
        </row>
        <row r="614">
          <cell r="Z614">
            <v>0</v>
          </cell>
          <cell r="AA614">
            <v>0</v>
          </cell>
          <cell r="AB614">
            <v>0</v>
          </cell>
          <cell r="AC614">
            <v>0</v>
          </cell>
          <cell r="AD614">
            <v>0</v>
          </cell>
          <cell r="AE614">
            <v>0</v>
          </cell>
          <cell r="AF614">
            <v>0</v>
          </cell>
          <cell r="AG614">
            <v>0</v>
          </cell>
          <cell r="AH614">
            <v>0</v>
          </cell>
          <cell r="AI614">
            <v>0</v>
          </cell>
          <cell r="AJ614">
            <v>0</v>
          </cell>
          <cell r="AN614">
            <v>0</v>
          </cell>
          <cell r="AO614">
            <v>0</v>
          </cell>
          <cell r="AP614">
            <v>0</v>
          </cell>
          <cell r="AQ614">
            <v>0</v>
          </cell>
          <cell r="AR614">
            <v>0</v>
          </cell>
          <cell r="AS614">
            <v>0</v>
          </cell>
          <cell r="AT614">
            <v>0</v>
          </cell>
          <cell r="AU614">
            <v>0</v>
          </cell>
          <cell r="AV614">
            <v>0</v>
          </cell>
          <cell r="AW614">
            <v>0</v>
          </cell>
          <cell r="AX614">
            <v>0</v>
          </cell>
        </row>
        <row r="615">
          <cell r="J615">
            <v>204070.02189399995</v>
          </cell>
          <cell r="K615">
            <v>383100.36009799998</v>
          </cell>
          <cell r="L615">
            <v>451683.04725599999</v>
          </cell>
          <cell r="M615">
            <v>417016.14238400001</v>
          </cell>
          <cell r="N615">
            <v>521270.17797999998</v>
          </cell>
          <cell r="O615">
            <v>573397.19577800017</v>
          </cell>
          <cell r="P615">
            <v>469143.16018199985</v>
          </cell>
          <cell r="Q615">
            <v>417016.14238400001</v>
          </cell>
          <cell r="R615">
            <v>573397.19577800017</v>
          </cell>
          <cell r="S615">
            <v>677651.23137400008</v>
          </cell>
          <cell r="T615">
            <v>469143.16018199985</v>
          </cell>
          <cell r="Z615">
            <v>562687.72459599981</v>
          </cell>
          <cell r="AA615">
            <v>945788.08469399973</v>
          </cell>
          <cell r="AB615">
            <v>1397471.1319499998</v>
          </cell>
          <cell r="AC615">
            <v>1814487.274334</v>
          </cell>
          <cell r="AD615">
            <v>2335757.4523140001</v>
          </cell>
          <cell r="AE615">
            <v>2909154.6480920003</v>
          </cell>
          <cell r="AF615">
            <v>3378297.808274</v>
          </cell>
          <cell r="AG615">
            <v>3795313.9506580001</v>
          </cell>
          <cell r="AH615">
            <v>4368711.1464360002</v>
          </cell>
          <cell r="AI615">
            <v>5046362.3778100004</v>
          </cell>
          <cell r="AJ615">
            <v>5515505.5379920006</v>
          </cell>
          <cell r="AN615">
            <v>5156887.8352899998</v>
          </cell>
          <cell r="AO615">
            <v>4952817.8133960003</v>
          </cell>
          <cell r="AP615">
            <v>4569717.4532980006</v>
          </cell>
          <cell r="AQ615">
            <v>4118034.4060420003</v>
          </cell>
          <cell r="AR615">
            <v>3701018.2636580002</v>
          </cell>
          <cell r="AS615">
            <v>3179748.085678</v>
          </cell>
          <cell r="AT615">
            <v>2606350.8898999998</v>
          </cell>
          <cell r="AU615">
            <v>2137207.7297180002</v>
          </cell>
          <cell r="AV615">
            <v>1720191.5873340003</v>
          </cell>
          <cell r="AW615">
            <v>1146794.3915559999</v>
          </cell>
          <cell r="AX615">
            <v>469143.16018199985</v>
          </cell>
        </row>
        <row r="616">
          <cell r="Z616">
            <v>0</v>
          </cell>
          <cell r="AA616">
            <v>0</v>
          </cell>
          <cell r="AB616">
            <v>0</v>
          </cell>
          <cell r="AC616">
            <v>0</v>
          </cell>
          <cell r="AD616">
            <v>0</v>
          </cell>
          <cell r="AE616">
            <v>0</v>
          </cell>
          <cell r="AF616">
            <v>0</v>
          </cell>
          <cell r="AG616">
            <v>0</v>
          </cell>
          <cell r="AH616">
            <v>0</v>
          </cell>
          <cell r="AI616">
            <v>0</v>
          </cell>
          <cell r="AJ616">
            <v>0</v>
          </cell>
          <cell r="AN616">
            <v>0</v>
          </cell>
          <cell r="AO616">
            <v>0</v>
          </cell>
          <cell r="AP616">
            <v>0</v>
          </cell>
          <cell r="AQ616">
            <v>0</v>
          </cell>
          <cell r="AR616">
            <v>0</v>
          </cell>
          <cell r="AS616">
            <v>0</v>
          </cell>
          <cell r="AT616">
            <v>0</v>
          </cell>
          <cell r="AU616">
            <v>0</v>
          </cell>
          <cell r="AV616">
            <v>0</v>
          </cell>
          <cell r="AW616">
            <v>0</v>
          </cell>
          <cell r="AX616">
            <v>0</v>
          </cell>
        </row>
        <row r="617">
          <cell r="J617">
            <v>1.8939999281428754E-3</v>
          </cell>
          <cell r="K617">
            <v>449052.32367099996</v>
          </cell>
          <cell r="L617">
            <v>630991.89860700001</v>
          </cell>
          <cell r="M617">
            <v>517016.14238400001</v>
          </cell>
          <cell r="N617">
            <v>625340.19797999994</v>
          </cell>
          <cell r="O617">
            <v>573397.19577800017</v>
          </cell>
          <cell r="P617">
            <v>469143.16018199985</v>
          </cell>
          <cell r="Q617">
            <v>417016.14238400001</v>
          </cell>
          <cell r="R617">
            <v>573397.19577800017</v>
          </cell>
          <cell r="S617">
            <v>677651.23137400008</v>
          </cell>
          <cell r="T617">
            <v>469143.16018199985</v>
          </cell>
          <cell r="Z617">
            <v>1.8939999281428754E-3</v>
          </cell>
          <cell r="AA617">
            <v>449052.32556499989</v>
          </cell>
          <cell r="AB617">
            <v>1080044.2241719998</v>
          </cell>
          <cell r="AC617">
            <v>1597060.366556</v>
          </cell>
          <cell r="AD617">
            <v>2222400.5645359997</v>
          </cell>
          <cell r="AE617">
            <v>2795797.7603139998</v>
          </cell>
          <cell r="AF617">
            <v>3264940.9204959995</v>
          </cell>
          <cell r="AG617">
            <v>3681957.0628799996</v>
          </cell>
          <cell r="AH617">
            <v>4255354.2586579993</v>
          </cell>
          <cell r="AI617">
            <v>4933005.4900319995</v>
          </cell>
          <cell r="AJ617">
            <v>5402148.6502139997</v>
          </cell>
          <cell r="AN617">
            <v>5402148.6502139997</v>
          </cell>
          <cell r="AO617">
            <v>5402148.6483200006</v>
          </cell>
          <cell r="AP617">
            <v>4953096.3246489996</v>
          </cell>
          <cell r="AQ617">
            <v>4322104.4260419998</v>
          </cell>
          <cell r="AR617">
            <v>3805088.2836580002</v>
          </cell>
          <cell r="AS617">
            <v>3179748.085678</v>
          </cell>
          <cell r="AT617">
            <v>2606350.8898999998</v>
          </cell>
          <cell r="AU617">
            <v>2137207.7297180002</v>
          </cell>
          <cell r="AV617">
            <v>1720191.5873340003</v>
          </cell>
          <cell r="AW617">
            <v>1146794.3915559999</v>
          </cell>
          <cell r="AX617">
            <v>469143.16018199985</v>
          </cell>
        </row>
        <row r="618">
          <cell r="J618">
            <v>-204070.02000000002</v>
          </cell>
          <cell r="K618">
            <v>65951.963572999986</v>
          </cell>
          <cell r="L618">
            <v>179308.85135099999</v>
          </cell>
          <cell r="M618">
            <v>100000</v>
          </cell>
          <cell r="N618">
            <v>104070.02</v>
          </cell>
          <cell r="Z618">
            <v>-562687.72270199994</v>
          </cell>
          <cell r="AA618">
            <v>-496735.75912899995</v>
          </cell>
          <cell r="AB618">
            <v>-317426.90777799999</v>
          </cell>
          <cell r="AC618">
            <v>-217426.90777799999</v>
          </cell>
          <cell r="AD618">
            <v>-113356.88777799999</v>
          </cell>
          <cell r="AE618">
            <v>-113356.88777799999</v>
          </cell>
          <cell r="AF618">
            <v>-113356.88777799999</v>
          </cell>
          <cell r="AG618">
            <v>-113356.88777799999</v>
          </cell>
          <cell r="AH618">
            <v>-113356.88777799999</v>
          </cell>
          <cell r="AI618">
            <v>-113356.88777799999</v>
          </cell>
          <cell r="AJ618">
            <v>-113356.88777799999</v>
          </cell>
          <cell r="AN618">
            <v>245260.81492399995</v>
          </cell>
          <cell r="AO618">
            <v>449330.83492399997</v>
          </cell>
          <cell r="AP618">
            <v>383378.87135100004</v>
          </cell>
          <cell r="AQ618">
            <v>204070.02000000002</v>
          </cell>
          <cell r="AR618">
            <v>104070.02</v>
          </cell>
          <cell r="AS618">
            <v>0</v>
          </cell>
          <cell r="AT618">
            <v>0</v>
          </cell>
          <cell r="AU618">
            <v>0</v>
          </cell>
          <cell r="AV618">
            <v>0</v>
          </cell>
          <cell r="AW618">
            <v>0</v>
          </cell>
          <cell r="AX618">
            <v>0</v>
          </cell>
        </row>
        <row r="619">
          <cell r="J619">
            <v>24770.126378566802</v>
          </cell>
          <cell r="K619">
            <v>27424.068490556092</v>
          </cell>
          <cell r="L619">
            <v>26539.421119892999</v>
          </cell>
          <cell r="M619">
            <v>27424.068490556092</v>
          </cell>
          <cell r="N619">
            <v>26539.421119892999</v>
          </cell>
          <cell r="O619">
            <v>27424.068490556092</v>
          </cell>
          <cell r="P619">
            <v>27424.068490556092</v>
          </cell>
          <cell r="Q619">
            <v>26539.662628866699</v>
          </cell>
          <cell r="R619">
            <v>0</v>
          </cell>
          <cell r="S619">
            <v>0</v>
          </cell>
          <cell r="T619">
            <v>0</v>
          </cell>
          <cell r="Z619">
            <v>91122.930265122894</v>
          </cell>
          <cell r="AA619">
            <v>118546.99875567899</v>
          </cell>
          <cell r="AB619">
            <v>145086.41987557197</v>
          </cell>
          <cell r="AC619">
            <v>172510.48836612806</v>
          </cell>
          <cell r="AD619">
            <v>199049.90948602106</v>
          </cell>
          <cell r="AE619">
            <v>226473.97797657715</v>
          </cell>
          <cell r="AF619">
            <v>253898.04646713324</v>
          </cell>
          <cell r="AG619">
            <v>280437.70909599995</v>
          </cell>
          <cell r="AH619">
            <v>280437.70909599995</v>
          </cell>
          <cell r="AI619">
            <v>280437.70909599995</v>
          </cell>
          <cell r="AJ619">
            <v>280437.70909599995</v>
          </cell>
          <cell r="AN619">
            <v>214084.90520944385</v>
          </cell>
          <cell r="AO619">
            <v>189314.77883087707</v>
          </cell>
          <cell r="AP619">
            <v>161890.71034032098</v>
          </cell>
          <cell r="AQ619">
            <v>135351.28922042798</v>
          </cell>
          <cell r="AR619">
            <v>107927.22072987189</v>
          </cell>
          <cell r="AS619">
            <v>81387.799609978887</v>
          </cell>
          <cell r="AT619">
            <v>53963.731119422795</v>
          </cell>
          <cell r="AU619">
            <v>26539.662628866699</v>
          </cell>
          <cell r="AV619">
            <v>0</v>
          </cell>
          <cell r="AW619">
            <v>0</v>
          </cell>
          <cell r="AX619">
            <v>0</v>
          </cell>
        </row>
        <row r="620">
          <cell r="Z620">
            <v>96081.49</v>
          </cell>
          <cell r="AA620">
            <v>96081.49</v>
          </cell>
          <cell r="AB620">
            <v>96081.49</v>
          </cell>
          <cell r="AC620">
            <v>96081.49</v>
          </cell>
          <cell r="AD620">
            <v>96081.49</v>
          </cell>
          <cell r="AE620">
            <v>96081.49</v>
          </cell>
          <cell r="AF620">
            <v>96081.49</v>
          </cell>
          <cell r="AG620">
            <v>96081.49</v>
          </cell>
          <cell r="AH620">
            <v>96081.49</v>
          </cell>
          <cell r="AI620">
            <v>96081.49</v>
          </cell>
          <cell r="AJ620">
            <v>96081.49</v>
          </cell>
          <cell r="AN620">
            <v>0</v>
          </cell>
          <cell r="AO620">
            <v>0</v>
          </cell>
          <cell r="AP620">
            <v>0</v>
          </cell>
          <cell r="AQ620">
            <v>0</v>
          </cell>
          <cell r="AR620">
            <v>0</v>
          </cell>
          <cell r="AS620">
            <v>0</v>
          </cell>
          <cell r="AT620">
            <v>0</v>
          </cell>
          <cell r="AU620">
            <v>0</v>
          </cell>
          <cell r="AV620">
            <v>0</v>
          </cell>
          <cell r="AW620">
            <v>0</v>
          </cell>
          <cell r="AX620">
            <v>0</v>
          </cell>
        </row>
        <row r="621">
          <cell r="J621">
            <v>97532.734869122898</v>
          </cell>
          <cell r="K621">
            <v>31424.068490556092</v>
          </cell>
          <cell r="L621">
            <v>26539.421119892999</v>
          </cell>
          <cell r="M621">
            <v>27424.068490556092</v>
          </cell>
          <cell r="N621">
            <v>26539.421119892999</v>
          </cell>
          <cell r="O621">
            <v>27424.068490556092</v>
          </cell>
          <cell r="P621">
            <v>27424.068490556092</v>
          </cell>
          <cell r="Q621">
            <v>26539.662628866699</v>
          </cell>
          <cell r="R621">
            <v>0</v>
          </cell>
          <cell r="S621">
            <v>0</v>
          </cell>
          <cell r="T621">
            <v>0</v>
          </cell>
          <cell r="Z621">
            <v>67804.048755678989</v>
          </cell>
          <cell r="AA621">
            <v>99228.117246235081</v>
          </cell>
          <cell r="AB621">
            <v>125767.53836612808</v>
          </cell>
          <cell r="AC621">
            <v>153191.60685668417</v>
          </cell>
          <cell r="AD621">
            <v>179731.02797657717</v>
          </cell>
          <cell r="AE621">
            <v>207155.09646713326</v>
          </cell>
          <cell r="AF621">
            <v>234579.16495768935</v>
          </cell>
          <cell r="AG621">
            <v>261118.82758655606</v>
          </cell>
          <cell r="AH621">
            <v>261118.82758655606</v>
          </cell>
          <cell r="AI621">
            <v>261118.82758655606</v>
          </cell>
          <cell r="AJ621">
            <v>261118.82758655606</v>
          </cell>
          <cell r="AN621">
            <v>290847.51369999995</v>
          </cell>
          <cell r="AO621">
            <v>193314.77883087707</v>
          </cell>
          <cell r="AP621">
            <v>161890.71034032098</v>
          </cell>
          <cell r="AQ621">
            <v>135351.28922042798</v>
          </cell>
          <cell r="AR621">
            <v>107927.22072987189</v>
          </cell>
          <cell r="AS621">
            <v>81387.799609978887</v>
          </cell>
          <cell r="AT621">
            <v>53963.731119422795</v>
          </cell>
          <cell r="AU621">
            <v>26539.662628866699</v>
          </cell>
          <cell r="AV621">
            <v>0</v>
          </cell>
          <cell r="AW621">
            <v>0</v>
          </cell>
          <cell r="AX621">
            <v>0</v>
          </cell>
        </row>
        <row r="622">
          <cell r="J622">
            <v>72762.6084905561</v>
          </cell>
          <cell r="K622">
            <v>4000</v>
          </cell>
          <cell r="Z622">
            <v>72762.6084905561</v>
          </cell>
          <cell r="AA622">
            <v>76762.6084905561</v>
          </cell>
          <cell r="AB622">
            <v>76762.6084905561</v>
          </cell>
          <cell r="AC622">
            <v>76762.6084905561</v>
          </cell>
          <cell r="AD622">
            <v>76762.6084905561</v>
          </cell>
          <cell r="AE622">
            <v>76762.6084905561</v>
          </cell>
          <cell r="AF622">
            <v>76762.6084905561</v>
          </cell>
          <cell r="AG622">
            <v>76762.6084905561</v>
          </cell>
          <cell r="AH622">
            <v>76762.6084905561</v>
          </cell>
          <cell r="AI622">
            <v>76762.6084905561</v>
          </cell>
          <cell r="AJ622">
            <v>76762.6084905561</v>
          </cell>
          <cell r="AN622">
            <v>76762.6084905561</v>
          </cell>
          <cell r="AO622">
            <v>4000</v>
          </cell>
          <cell r="AP622">
            <v>0</v>
          </cell>
          <cell r="AQ622">
            <v>0</v>
          </cell>
          <cell r="AR622">
            <v>0</v>
          </cell>
          <cell r="AS622">
            <v>0</v>
          </cell>
          <cell r="AT622">
            <v>0</v>
          </cell>
          <cell r="AU622">
            <v>0</v>
          </cell>
          <cell r="AV622">
            <v>0</v>
          </cell>
          <cell r="AW622">
            <v>0</v>
          </cell>
          <cell r="AX622">
            <v>0</v>
          </cell>
        </row>
        <row r="623">
          <cell r="Z623">
            <v>0</v>
          </cell>
          <cell r="AA623">
            <v>0</v>
          </cell>
          <cell r="AB623">
            <v>0</v>
          </cell>
          <cell r="AC623">
            <v>0</v>
          </cell>
          <cell r="AD623">
            <v>0</v>
          </cell>
          <cell r="AE623">
            <v>0</v>
          </cell>
          <cell r="AF623">
            <v>0</v>
          </cell>
          <cell r="AG623">
            <v>0</v>
          </cell>
          <cell r="AH623">
            <v>0</v>
          </cell>
          <cell r="AI623">
            <v>0</v>
          </cell>
          <cell r="AJ623">
            <v>0</v>
          </cell>
          <cell r="AN623">
            <v>0</v>
          </cell>
          <cell r="AO623">
            <v>0</v>
          </cell>
          <cell r="AP623">
            <v>0</v>
          </cell>
          <cell r="AQ623">
            <v>0</v>
          </cell>
          <cell r="AR623">
            <v>0</v>
          </cell>
          <cell r="AS623">
            <v>0</v>
          </cell>
          <cell r="AT623">
            <v>0</v>
          </cell>
          <cell r="AU623">
            <v>0</v>
          </cell>
          <cell r="AV623">
            <v>0</v>
          </cell>
          <cell r="AW623">
            <v>0</v>
          </cell>
          <cell r="AX623">
            <v>0</v>
          </cell>
        </row>
        <row r="624">
          <cell r="J624">
            <v>0</v>
          </cell>
          <cell r="K624">
            <v>0</v>
          </cell>
          <cell r="L624">
            <v>0</v>
          </cell>
          <cell r="M624">
            <v>0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R624">
            <v>0</v>
          </cell>
          <cell r="S624">
            <v>0</v>
          </cell>
          <cell r="T624">
            <v>0</v>
          </cell>
          <cell r="Z624">
            <v>0</v>
          </cell>
          <cell r="AA624">
            <v>0</v>
          </cell>
          <cell r="AB624">
            <v>0</v>
          </cell>
          <cell r="AC624">
            <v>0</v>
          </cell>
          <cell r="AD624">
            <v>0</v>
          </cell>
          <cell r="AE624">
            <v>0</v>
          </cell>
          <cell r="AF624">
            <v>0</v>
          </cell>
          <cell r="AG624">
            <v>0</v>
          </cell>
          <cell r="AH624">
            <v>0</v>
          </cell>
          <cell r="AI624">
            <v>0</v>
          </cell>
          <cell r="AJ624">
            <v>0</v>
          </cell>
          <cell r="AN624">
            <v>0</v>
          </cell>
          <cell r="AO624">
            <v>0</v>
          </cell>
          <cell r="AP624">
            <v>0</v>
          </cell>
          <cell r="AQ624">
            <v>0</v>
          </cell>
          <cell r="AR624">
            <v>0</v>
          </cell>
          <cell r="AS624">
            <v>0</v>
          </cell>
          <cell r="AT624">
            <v>0</v>
          </cell>
          <cell r="AU624">
            <v>0</v>
          </cell>
          <cell r="AV624">
            <v>0</v>
          </cell>
          <cell r="AW624">
            <v>0</v>
          </cell>
          <cell r="AX624">
            <v>0</v>
          </cell>
        </row>
        <row r="625">
          <cell r="J625">
            <v>0</v>
          </cell>
          <cell r="K625">
            <v>0</v>
          </cell>
          <cell r="L625">
            <v>0</v>
          </cell>
          <cell r="M625">
            <v>0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R625">
            <v>0</v>
          </cell>
          <cell r="S625">
            <v>0</v>
          </cell>
          <cell r="T625">
            <v>0</v>
          </cell>
          <cell r="Z625">
            <v>0</v>
          </cell>
          <cell r="AA625">
            <v>0</v>
          </cell>
          <cell r="AB625">
            <v>0</v>
          </cell>
          <cell r="AC625">
            <v>0</v>
          </cell>
          <cell r="AD625">
            <v>0</v>
          </cell>
          <cell r="AE625">
            <v>0</v>
          </cell>
          <cell r="AF625">
            <v>0</v>
          </cell>
          <cell r="AG625">
            <v>0</v>
          </cell>
          <cell r="AH625">
            <v>0</v>
          </cell>
          <cell r="AI625">
            <v>0</v>
          </cell>
          <cell r="AJ625">
            <v>0</v>
          </cell>
          <cell r="AN625">
            <v>0</v>
          </cell>
          <cell r="AO625">
            <v>0</v>
          </cell>
          <cell r="AP625">
            <v>0</v>
          </cell>
          <cell r="AQ625">
            <v>0</v>
          </cell>
          <cell r="AR625">
            <v>0</v>
          </cell>
          <cell r="AS625">
            <v>0</v>
          </cell>
          <cell r="AT625">
            <v>0</v>
          </cell>
          <cell r="AU625">
            <v>0</v>
          </cell>
          <cell r="AV625">
            <v>0</v>
          </cell>
          <cell r="AW625">
            <v>0</v>
          </cell>
          <cell r="AX625">
            <v>0</v>
          </cell>
        </row>
        <row r="626">
          <cell r="Z626">
            <v>0</v>
          </cell>
          <cell r="AA626">
            <v>0</v>
          </cell>
          <cell r="AB626">
            <v>0</v>
          </cell>
          <cell r="AC626">
            <v>0</v>
          </cell>
          <cell r="AD626">
            <v>0</v>
          </cell>
          <cell r="AE626">
            <v>0</v>
          </cell>
          <cell r="AF626">
            <v>0</v>
          </cell>
          <cell r="AG626">
            <v>0</v>
          </cell>
          <cell r="AH626">
            <v>0</v>
          </cell>
          <cell r="AI626">
            <v>0</v>
          </cell>
          <cell r="AJ626">
            <v>0</v>
          </cell>
          <cell r="AN626">
            <v>0</v>
          </cell>
          <cell r="AO626">
            <v>0</v>
          </cell>
          <cell r="AP626">
            <v>0</v>
          </cell>
          <cell r="AQ626">
            <v>0</v>
          </cell>
          <cell r="AR626">
            <v>0</v>
          </cell>
          <cell r="AS626">
            <v>0</v>
          </cell>
          <cell r="AT626">
            <v>0</v>
          </cell>
          <cell r="AU626">
            <v>0</v>
          </cell>
          <cell r="AV626">
            <v>0</v>
          </cell>
          <cell r="AW626">
            <v>0</v>
          </cell>
          <cell r="AX626">
            <v>0</v>
          </cell>
        </row>
        <row r="627">
          <cell r="J627">
            <v>116640.28797497995</v>
          </cell>
          <cell r="K627">
            <v>129137.461686585</v>
          </cell>
          <cell r="L627">
            <v>124971.73711604996</v>
          </cell>
          <cell r="M627">
            <v>129137.461686585</v>
          </cell>
          <cell r="N627">
            <v>124971.73711604996</v>
          </cell>
          <cell r="O627">
            <v>129137.461686585</v>
          </cell>
          <cell r="P627">
            <v>129137.461686585</v>
          </cell>
          <cell r="Q627">
            <v>124972.87435999504</v>
          </cell>
          <cell r="R627">
            <v>0</v>
          </cell>
          <cell r="S627">
            <v>0</v>
          </cell>
          <cell r="T627">
            <v>0</v>
          </cell>
          <cell r="Z627">
            <v>323634.00288356497</v>
          </cell>
          <cell r="AA627">
            <v>452771.46457014995</v>
          </cell>
          <cell r="AB627">
            <v>577743.20168619987</v>
          </cell>
          <cell r="AC627">
            <v>706880.66337278485</v>
          </cell>
          <cell r="AD627">
            <v>831852.40048883483</v>
          </cell>
          <cell r="AE627">
            <v>960989.86217541981</v>
          </cell>
          <cell r="AF627">
            <v>1090127.3238620048</v>
          </cell>
          <cell r="AG627">
            <v>1215100.1982219999</v>
          </cell>
          <cell r="AH627">
            <v>1215100.1982219999</v>
          </cell>
          <cell r="AI627">
            <v>1215100.1982219999</v>
          </cell>
          <cell r="AJ627">
            <v>1215100.1982219999</v>
          </cell>
          <cell r="AN627">
            <v>1008106.4833134149</v>
          </cell>
          <cell r="AO627">
            <v>891466.19533843489</v>
          </cell>
          <cell r="AP627">
            <v>762328.73365184991</v>
          </cell>
          <cell r="AQ627">
            <v>637356.99653579993</v>
          </cell>
          <cell r="AR627">
            <v>508219.53484921495</v>
          </cell>
          <cell r="AS627">
            <v>383247.79773316503</v>
          </cell>
          <cell r="AT627">
            <v>254110.33604658005</v>
          </cell>
          <cell r="AU627">
            <v>124972.87435999504</v>
          </cell>
          <cell r="AV627">
            <v>0</v>
          </cell>
          <cell r="AW627">
            <v>0</v>
          </cell>
          <cell r="AX627">
            <v>0</v>
          </cell>
        </row>
        <row r="628">
          <cell r="Z628">
            <v>40919.03</v>
          </cell>
          <cell r="AA628">
            <v>40919.03</v>
          </cell>
          <cell r="AB628">
            <v>40919.03</v>
          </cell>
          <cell r="AC628">
            <v>40919.03</v>
          </cell>
          <cell r="AD628">
            <v>40919.03</v>
          </cell>
          <cell r="AE628">
            <v>40919.03</v>
          </cell>
          <cell r="AF628">
            <v>40919.03</v>
          </cell>
          <cell r="AG628">
            <v>40919.03</v>
          </cell>
          <cell r="AH628">
            <v>40919.03</v>
          </cell>
          <cell r="AI628">
            <v>40919.03</v>
          </cell>
          <cell r="AJ628">
            <v>40919.03</v>
          </cell>
          <cell r="AN628">
            <v>0</v>
          </cell>
          <cell r="AO628">
            <v>0</v>
          </cell>
          <cell r="AP628">
            <v>0</v>
          </cell>
          <cell r="AQ628">
            <v>0</v>
          </cell>
          <cell r="AR628">
            <v>0</v>
          </cell>
          <cell r="AS628">
            <v>0</v>
          </cell>
          <cell r="AT628">
            <v>0</v>
          </cell>
          <cell r="AU628">
            <v>0</v>
          </cell>
          <cell r="AV628">
            <v>0</v>
          </cell>
          <cell r="AW628">
            <v>0</v>
          </cell>
          <cell r="AX628">
            <v>0</v>
          </cell>
        </row>
        <row r="629">
          <cell r="J629">
            <v>0</v>
          </cell>
          <cell r="K629">
            <v>0</v>
          </cell>
          <cell r="L629">
            <v>432970.8367776149</v>
          </cell>
          <cell r="M629">
            <v>258274.92337316999</v>
          </cell>
          <cell r="N629">
            <v>124971.73711604996</v>
          </cell>
          <cell r="O629">
            <v>129137.461686585</v>
          </cell>
          <cell r="P629">
            <v>129137.461686585</v>
          </cell>
          <cell r="Q629">
            <v>124972.87435999504</v>
          </cell>
          <cell r="R629">
            <v>0</v>
          </cell>
          <cell r="S629">
            <v>0</v>
          </cell>
          <cell r="T629">
            <v>0</v>
          </cell>
          <cell r="Z629">
            <v>141358.81168658502</v>
          </cell>
          <cell r="AA629">
            <v>141358.81168658502</v>
          </cell>
          <cell r="AB629">
            <v>574329.64846419985</v>
          </cell>
          <cell r="AC629">
            <v>832604.57183736982</v>
          </cell>
          <cell r="AD629">
            <v>957576.30895341979</v>
          </cell>
          <cell r="AE629">
            <v>1086713.7706400049</v>
          </cell>
          <cell r="AF629">
            <v>1215851.23232659</v>
          </cell>
          <cell r="AG629">
            <v>1340824.1066865851</v>
          </cell>
          <cell r="AH629">
            <v>1340824.1066865851</v>
          </cell>
          <cell r="AI629">
            <v>1340824.1066865851</v>
          </cell>
          <cell r="AJ629">
            <v>1340824.1066865851</v>
          </cell>
          <cell r="AN629">
            <v>1199465.2949999999</v>
          </cell>
          <cell r="AO629">
            <v>1199465.2949999999</v>
          </cell>
          <cell r="AP629">
            <v>1199465.2949999999</v>
          </cell>
          <cell r="AQ629">
            <v>766494.45822238491</v>
          </cell>
          <cell r="AR629">
            <v>508219.53484921495</v>
          </cell>
          <cell r="AS629">
            <v>383247.79773316503</v>
          </cell>
          <cell r="AT629">
            <v>254110.33604658005</v>
          </cell>
          <cell r="AU629">
            <v>124972.87435999504</v>
          </cell>
          <cell r="AV629">
            <v>0</v>
          </cell>
          <cell r="AW629">
            <v>0</v>
          </cell>
          <cell r="AX629">
            <v>0</v>
          </cell>
        </row>
        <row r="630">
          <cell r="J630">
            <v>-116640.28797497995</v>
          </cell>
          <cell r="K630">
            <v>-129137.461686585</v>
          </cell>
          <cell r="L630">
            <v>307999.09966156492</v>
          </cell>
          <cell r="M630">
            <v>129137.461686585</v>
          </cell>
          <cell r="Z630">
            <v>-141356.16119697996</v>
          </cell>
          <cell r="AA630">
            <v>-270493.62288356497</v>
          </cell>
          <cell r="AB630">
            <v>37505.476777999953</v>
          </cell>
          <cell r="AC630">
            <v>166642.93846458493</v>
          </cell>
          <cell r="AD630">
            <v>166642.93846458493</v>
          </cell>
          <cell r="AE630">
            <v>166642.93846458493</v>
          </cell>
          <cell r="AF630">
            <v>166642.93846458493</v>
          </cell>
          <cell r="AG630">
            <v>166642.93846458493</v>
          </cell>
          <cell r="AH630">
            <v>166642.93846458493</v>
          </cell>
          <cell r="AI630">
            <v>166642.93846458493</v>
          </cell>
          <cell r="AJ630">
            <v>166642.93846458493</v>
          </cell>
          <cell r="AN630">
            <v>191358.81168658496</v>
          </cell>
          <cell r="AO630">
            <v>307999.09966156492</v>
          </cell>
          <cell r="AP630">
            <v>437136.5613481499</v>
          </cell>
          <cell r="AQ630">
            <v>129137.461686585</v>
          </cell>
          <cell r="AR630">
            <v>0</v>
          </cell>
          <cell r="AS630">
            <v>0</v>
          </cell>
          <cell r="AT630">
            <v>0</v>
          </cell>
          <cell r="AU630">
            <v>0</v>
          </cell>
          <cell r="AV630">
            <v>0</v>
          </cell>
          <cell r="AW630">
            <v>0</v>
          </cell>
          <cell r="AX630">
            <v>0</v>
          </cell>
        </row>
        <row r="631">
          <cell r="J631">
            <v>0</v>
          </cell>
          <cell r="K631">
            <v>0</v>
          </cell>
          <cell r="L631">
            <v>0</v>
          </cell>
          <cell r="M631">
            <v>0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R631">
            <v>0</v>
          </cell>
          <cell r="S631">
            <v>0</v>
          </cell>
          <cell r="T631">
            <v>0</v>
          </cell>
          <cell r="Z631">
            <v>0</v>
          </cell>
          <cell r="AA631">
            <v>0</v>
          </cell>
          <cell r="AB631">
            <v>0</v>
          </cell>
          <cell r="AC631">
            <v>0</v>
          </cell>
          <cell r="AD631">
            <v>0</v>
          </cell>
          <cell r="AE631">
            <v>0</v>
          </cell>
          <cell r="AF631">
            <v>0</v>
          </cell>
          <cell r="AG631">
            <v>0</v>
          </cell>
          <cell r="AH631">
            <v>0</v>
          </cell>
          <cell r="AI631">
            <v>0</v>
          </cell>
          <cell r="AJ631">
            <v>0</v>
          </cell>
          <cell r="AN631">
            <v>0</v>
          </cell>
          <cell r="AO631">
            <v>0</v>
          </cell>
          <cell r="AP631">
            <v>0</v>
          </cell>
          <cell r="AQ631">
            <v>0</v>
          </cell>
          <cell r="AR631">
            <v>0</v>
          </cell>
          <cell r="AS631">
            <v>0</v>
          </cell>
          <cell r="AT631">
            <v>0</v>
          </cell>
          <cell r="AU631">
            <v>0</v>
          </cell>
          <cell r="AV631">
            <v>0</v>
          </cell>
          <cell r="AW631">
            <v>0</v>
          </cell>
          <cell r="AX631">
            <v>0</v>
          </cell>
        </row>
        <row r="632">
          <cell r="J632">
            <v>0</v>
          </cell>
          <cell r="K632">
            <v>0</v>
          </cell>
          <cell r="L632">
            <v>0</v>
          </cell>
          <cell r="M632">
            <v>0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R632">
            <v>0</v>
          </cell>
          <cell r="S632">
            <v>0</v>
          </cell>
          <cell r="T632">
            <v>0</v>
          </cell>
          <cell r="Z632">
            <v>0</v>
          </cell>
          <cell r="AA632">
            <v>0</v>
          </cell>
          <cell r="AB632">
            <v>0</v>
          </cell>
          <cell r="AC632">
            <v>0</v>
          </cell>
          <cell r="AD632">
            <v>0</v>
          </cell>
          <cell r="AE632">
            <v>0</v>
          </cell>
          <cell r="AF632">
            <v>0</v>
          </cell>
          <cell r="AG632">
            <v>0</v>
          </cell>
          <cell r="AH632">
            <v>0</v>
          </cell>
          <cell r="AI632">
            <v>0</v>
          </cell>
          <cell r="AJ632">
            <v>0</v>
          </cell>
          <cell r="AN632">
            <v>0</v>
          </cell>
          <cell r="AO632">
            <v>0</v>
          </cell>
          <cell r="AP632">
            <v>0</v>
          </cell>
          <cell r="AQ632">
            <v>0</v>
          </cell>
          <cell r="AR632">
            <v>0</v>
          </cell>
          <cell r="AS632">
            <v>0</v>
          </cell>
          <cell r="AT632">
            <v>0</v>
          </cell>
          <cell r="AU632">
            <v>0</v>
          </cell>
          <cell r="AV632">
            <v>0</v>
          </cell>
          <cell r="AW632">
            <v>0</v>
          </cell>
          <cell r="AX632">
            <v>0</v>
          </cell>
        </row>
        <row r="633">
          <cell r="J633">
            <v>0</v>
          </cell>
          <cell r="K633">
            <v>0</v>
          </cell>
          <cell r="L633">
            <v>0</v>
          </cell>
          <cell r="M633">
            <v>0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R633">
            <v>0</v>
          </cell>
          <cell r="S633">
            <v>0</v>
          </cell>
          <cell r="T633">
            <v>0</v>
          </cell>
          <cell r="Z633">
            <v>0</v>
          </cell>
          <cell r="AA633">
            <v>0</v>
          </cell>
          <cell r="AB633">
            <v>0</v>
          </cell>
          <cell r="AC633">
            <v>0</v>
          </cell>
          <cell r="AD633">
            <v>0</v>
          </cell>
          <cell r="AE633">
            <v>0</v>
          </cell>
          <cell r="AF633">
            <v>0</v>
          </cell>
          <cell r="AG633">
            <v>0</v>
          </cell>
          <cell r="AH633">
            <v>0</v>
          </cell>
          <cell r="AI633">
            <v>0</v>
          </cell>
          <cell r="AJ633">
            <v>0</v>
          </cell>
          <cell r="AN633">
            <v>0</v>
          </cell>
          <cell r="AO633">
            <v>0</v>
          </cell>
          <cell r="AP633">
            <v>0</v>
          </cell>
          <cell r="AQ633">
            <v>0</v>
          </cell>
          <cell r="AR633">
            <v>0</v>
          </cell>
          <cell r="AS633">
            <v>0</v>
          </cell>
          <cell r="AT633">
            <v>0</v>
          </cell>
          <cell r="AU633">
            <v>0</v>
          </cell>
          <cell r="AV633">
            <v>0</v>
          </cell>
          <cell r="AW633">
            <v>0</v>
          </cell>
          <cell r="AX633">
            <v>0</v>
          </cell>
        </row>
        <row r="634">
          <cell r="Z634">
            <v>0</v>
          </cell>
          <cell r="AA634">
            <v>0</v>
          </cell>
          <cell r="AB634">
            <v>0</v>
          </cell>
          <cell r="AC634">
            <v>0</v>
          </cell>
          <cell r="AD634">
            <v>0</v>
          </cell>
          <cell r="AE634">
            <v>0</v>
          </cell>
          <cell r="AF634">
            <v>0</v>
          </cell>
          <cell r="AG634">
            <v>0</v>
          </cell>
          <cell r="AH634">
            <v>0</v>
          </cell>
          <cell r="AI634">
            <v>0</v>
          </cell>
          <cell r="AJ634">
            <v>0</v>
          </cell>
          <cell r="AN634">
            <v>0</v>
          </cell>
          <cell r="AO634">
            <v>0</v>
          </cell>
          <cell r="AP634">
            <v>0</v>
          </cell>
          <cell r="AQ634">
            <v>0</v>
          </cell>
          <cell r="AR634">
            <v>0</v>
          </cell>
          <cell r="AS634">
            <v>0</v>
          </cell>
          <cell r="AT634">
            <v>0</v>
          </cell>
          <cell r="AU634">
            <v>0</v>
          </cell>
          <cell r="AV634">
            <v>0</v>
          </cell>
          <cell r="AW634">
            <v>0</v>
          </cell>
          <cell r="AX634">
            <v>0</v>
          </cell>
        </row>
        <row r="635">
          <cell r="J635">
            <v>0</v>
          </cell>
          <cell r="K635">
            <v>0</v>
          </cell>
          <cell r="L635">
            <v>0</v>
          </cell>
          <cell r="M635">
            <v>0</v>
          </cell>
          <cell r="N635">
            <v>0</v>
          </cell>
          <cell r="O635">
            <v>0</v>
          </cell>
          <cell r="P635">
            <v>0</v>
          </cell>
          <cell r="Q635">
            <v>0</v>
          </cell>
          <cell r="R635">
            <v>0</v>
          </cell>
          <cell r="S635">
            <v>0</v>
          </cell>
          <cell r="T635">
            <v>0</v>
          </cell>
          <cell r="Z635">
            <v>0</v>
          </cell>
          <cell r="AA635">
            <v>0</v>
          </cell>
          <cell r="AB635">
            <v>0</v>
          </cell>
          <cell r="AC635">
            <v>0</v>
          </cell>
          <cell r="AD635">
            <v>0</v>
          </cell>
          <cell r="AE635">
            <v>0</v>
          </cell>
          <cell r="AF635">
            <v>0</v>
          </cell>
          <cell r="AG635">
            <v>0</v>
          </cell>
          <cell r="AH635">
            <v>0</v>
          </cell>
          <cell r="AI635">
            <v>0</v>
          </cell>
          <cell r="AJ635">
            <v>0</v>
          </cell>
          <cell r="AN635">
            <v>0</v>
          </cell>
          <cell r="AO635">
            <v>0</v>
          </cell>
          <cell r="AP635">
            <v>0</v>
          </cell>
          <cell r="AQ635">
            <v>0</v>
          </cell>
          <cell r="AR635">
            <v>0</v>
          </cell>
          <cell r="AS635">
            <v>0</v>
          </cell>
          <cell r="AT635">
            <v>0</v>
          </cell>
          <cell r="AU635">
            <v>0</v>
          </cell>
          <cell r="AV635">
            <v>0</v>
          </cell>
          <cell r="AW635">
            <v>0</v>
          </cell>
          <cell r="AX635">
            <v>0</v>
          </cell>
        </row>
        <row r="636">
          <cell r="J636">
            <v>0</v>
          </cell>
          <cell r="K636">
            <v>0</v>
          </cell>
          <cell r="L636">
            <v>0</v>
          </cell>
          <cell r="M636">
            <v>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R636">
            <v>0</v>
          </cell>
          <cell r="S636">
            <v>0</v>
          </cell>
          <cell r="T636">
            <v>0</v>
          </cell>
          <cell r="Z636">
            <v>0</v>
          </cell>
          <cell r="AA636">
            <v>0</v>
          </cell>
          <cell r="AB636">
            <v>0</v>
          </cell>
          <cell r="AC636">
            <v>0</v>
          </cell>
          <cell r="AD636">
            <v>0</v>
          </cell>
          <cell r="AE636">
            <v>0</v>
          </cell>
          <cell r="AF636">
            <v>0</v>
          </cell>
          <cell r="AG636">
            <v>0</v>
          </cell>
          <cell r="AH636">
            <v>0</v>
          </cell>
          <cell r="AI636">
            <v>0</v>
          </cell>
          <cell r="AJ636">
            <v>0</v>
          </cell>
          <cell r="AN636">
            <v>0</v>
          </cell>
          <cell r="AO636">
            <v>0</v>
          </cell>
          <cell r="AP636">
            <v>0</v>
          </cell>
          <cell r="AQ636">
            <v>0</v>
          </cell>
          <cell r="AR636">
            <v>0</v>
          </cell>
          <cell r="AS636">
            <v>0</v>
          </cell>
          <cell r="AT636">
            <v>0</v>
          </cell>
          <cell r="AU636">
            <v>0</v>
          </cell>
          <cell r="AV636">
            <v>0</v>
          </cell>
          <cell r="AW636">
            <v>0</v>
          </cell>
          <cell r="AX636">
            <v>0</v>
          </cell>
        </row>
        <row r="637">
          <cell r="J637">
            <v>0</v>
          </cell>
          <cell r="K637">
            <v>0</v>
          </cell>
          <cell r="L637">
            <v>0</v>
          </cell>
          <cell r="M637">
            <v>0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R637">
            <v>0</v>
          </cell>
          <cell r="S637">
            <v>0</v>
          </cell>
          <cell r="T637">
            <v>0</v>
          </cell>
          <cell r="Z637">
            <v>0</v>
          </cell>
          <cell r="AA637">
            <v>0</v>
          </cell>
          <cell r="AB637">
            <v>0</v>
          </cell>
          <cell r="AC637">
            <v>0</v>
          </cell>
          <cell r="AD637">
            <v>0</v>
          </cell>
          <cell r="AE637">
            <v>0</v>
          </cell>
          <cell r="AF637">
            <v>0</v>
          </cell>
          <cell r="AG637">
            <v>0</v>
          </cell>
          <cell r="AH637">
            <v>0</v>
          </cell>
          <cell r="AI637">
            <v>0</v>
          </cell>
          <cell r="AJ637">
            <v>0</v>
          </cell>
          <cell r="AN637">
            <v>0</v>
          </cell>
          <cell r="AO637">
            <v>0</v>
          </cell>
          <cell r="AP637">
            <v>0</v>
          </cell>
          <cell r="AQ637">
            <v>0</v>
          </cell>
          <cell r="AR637">
            <v>0</v>
          </cell>
          <cell r="AS637">
            <v>0</v>
          </cell>
          <cell r="AT637">
            <v>0</v>
          </cell>
          <cell r="AU637">
            <v>0</v>
          </cell>
          <cell r="AV637">
            <v>0</v>
          </cell>
          <cell r="AW637">
            <v>0</v>
          </cell>
          <cell r="AX637">
            <v>0</v>
          </cell>
        </row>
        <row r="638">
          <cell r="Z638">
            <v>0</v>
          </cell>
          <cell r="AA638">
            <v>0</v>
          </cell>
          <cell r="AB638">
            <v>0</v>
          </cell>
          <cell r="AC638">
            <v>0</v>
          </cell>
          <cell r="AD638">
            <v>0</v>
          </cell>
          <cell r="AE638">
            <v>0</v>
          </cell>
          <cell r="AF638">
            <v>0</v>
          </cell>
          <cell r="AG638">
            <v>0</v>
          </cell>
          <cell r="AH638">
            <v>0</v>
          </cell>
          <cell r="AI638">
            <v>0</v>
          </cell>
          <cell r="AJ638">
            <v>0</v>
          </cell>
          <cell r="AN638">
            <v>0</v>
          </cell>
          <cell r="AO638">
            <v>0</v>
          </cell>
          <cell r="AP638">
            <v>0</v>
          </cell>
          <cell r="AQ638">
            <v>0</v>
          </cell>
          <cell r="AR638">
            <v>0</v>
          </cell>
          <cell r="AS638">
            <v>0</v>
          </cell>
          <cell r="AT638">
            <v>0</v>
          </cell>
          <cell r="AU638">
            <v>0</v>
          </cell>
          <cell r="AV638">
            <v>0</v>
          </cell>
          <cell r="AW638">
            <v>0</v>
          </cell>
          <cell r="AX638">
            <v>0</v>
          </cell>
        </row>
        <row r="639">
          <cell r="J639">
            <v>0</v>
          </cell>
          <cell r="K639">
            <v>0</v>
          </cell>
          <cell r="L639">
            <v>0</v>
          </cell>
          <cell r="M639">
            <v>0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R639">
            <v>0</v>
          </cell>
          <cell r="S639">
            <v>0</v>
          </cell>
          <cell r="T639">
            <v>0</v>
          </cell>
          <cell r="Z639">
            <v>0</v>
          </cell>
          <cell r="AA639">
            <v>0</v>
          </cell>
          <cell r="AB639">
            <v>0</v>
          </cell>
          <cell r="AC639">
            <v>0</v>
          </cell>
          <cell r="AD639">
            <v>0</v>
          </cell>
          <cell r="AE639">
            <v>0</v>
          </cell>
          <cell r="AF639">
            <v>0</v>
          </cell>
          <cell r="AG639">
            <v>0</v>
          </cell>
          <cell r="AH639">
            <v>0</v>
          </cell>
          <cell r="AI639">
            <v>0</v>
          </cell>
          <cell r="AJ639">
            <v>0</v>
          </cell>
          <cell r="AN639">
            <v>0</v>
          </cell>
          <cell r="AO639">
            <v>0</v>
          </cell>
          <cell r="AP639">
            <v>0</v>
          </cell>
          <cell r="AQ639">
            <v>0</v>
          </cell>
          <cell r="AR639">
            <v>0</v>
          </cell>
          <cell r="AS639">
            <v>0</v>
          </cell>
          <cell r="AT639">
            <v>0</v>
          </cell>
          <cell r="AU639">
            <v>0</v>
          </cell>
          <cell r="AV639">
            <v>0</v>
          </cell>
          <cell r="AW639">
            <v>0</v>
          </cell>
          <cell r="AX639">
            <v>0</v>
          </cell>
        </row>
        <row r="640">
          <cell r="J640">
            <v>0</v>
          </cell>
          <cell r="K640">
            <v>0</v>
          </cell>
          <cell r="L640">
            <v>0</v>
          </cell>
          <cell r="M640">
            <v>0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R640">
            <v>0</v>
          </cell>
          <cell r="S640">
            <v>0</v>
          </cell>
          <cell r="T640">
            <v>0</v>
          </cell>
          <cell r="Z640">
            <v>0</v>
          </cell>
          <cell r="AA640">
            <v>0</v>
          </cell>
          <cell r="AB640">
            <v>0</v>
          </cell>
          <cell r="AC640">
            <v>0</v>
          </cell>
          <cell r="AD640">
            <v>0</v>
          </cell>
          <cell r="AE640">
            <v>0</v>
          </cell>
          <cell r="AF640">
            <v>0</v>
          </cell>
          <cell r="AG640">
            <v>0</v>
          </cell>
          <cell r="AH640">
            <v>0</v>
          </cell>
          <cell r="AI640">
            <v>0</v>
          </cell>
          <cell r="AJ640">
            <v>0</v>
          </cell>
          <cell r="AN640">
            <v>0</v>
          </cell>
          <cell r="AO640">
            <v>0</v>
          </cell>
          <cell r="AP640">
            <v>0</v>
          </cell>
          <cell r="AQ640">
            <v>0</v>
          </cell>
          <cell r="AR640">
            <v>0</v>
          </cell>
          <cell r="AS640">
            <v>0</v>
          </cell>
          <cell r="AT640">
            <v>0</v>
          </cell>
          <cell r="AU640">
            <v>0</v>
          </cell>
          <cell r="AV640">
            <v>0</v>
          </cell>
          <cell r="AW640">
            <v>0</v>
          </cell>
          <cell r="AX640">
            <v>0</v>
          </cell>
        </row>
        <row r="641">
          <cell r="J641">
            <v>0</v>
          </cell>
          <cell r="K641">
            <v>0</v>
          </cell>
          <cell r="L641">
            <v>0</v>
          </cell>
          <cell r="M641">
            <v>0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R641">
            <v>0</v>
          </cell>
          <cell r="S641">
            <v>0</v>
          </cell>
          <cell r="T641">
            <v>0</v>
          </cell>
          <cell r="Z641">
            <v>0</v>
          </cell>
          <cell r="AA641">
            <v>0</v>
          </cell>
          <cell r="AB641">
            <v>0</v>
          </cell>
          <cell r="AC641">
            <v>0</v>
          </cell>
          <cell r="AD641">
            <v>0</v>
          </cell>
          <cell r="AE641">
            <v>0</v>
          </cell>
          <cell r="AF641">
            <v>0</v>
          </cell>
          <cell r="AG641">
            <v>0</v>
          </cell>
          <cell r="AH641">
            <v>0</v>
          </cell>
          <cell r="AI641">
            <v>0</v>
          </cell>
          <cell r="AJ641">
            <v>0</v>
          </cell>
          <cell r="AN641">
            <v>0</v>
          </cell>
          <cell r="AO641">
            <v>0</v>
          </cell>
          <cell r="AP641">
            <v>0</v>
          </cell>
          <cell r="AQ641">
            <v>0</v>
          </cell>
          <cell r="AR641">
            <v>0</v>
          </cell>
          <cell r="AS641">
            <v>0</v>
          </cell>
          <cell r="AT641">
            <v>0</v>
          </cell>
          <cell r="AU641">
            <v>0</v>
          </cell>
          <cell r="AV641">
            <v>0</v>
          </cell>
          <cell r="AW641">
            <v>0</v>
          </cell>
          <cell r="AX641">
            <v>0</v>
          </cell>
        </row>
        <row r="642">
          <cell r="Z642">
            <v>0</v>
          </cell>
          <cell r="AA642">
            <v>0</v>
          </cell>
          <cell r="AB642">
            <v>0</v>
          </cell>
          <cell r="AC642">
            <v>0</v>
          </cell>
          <cell r="AD642">
            <v>0</v>
          </cell>
          <cell r="AE642">
            <v>0</v>
          </cell>
          <cell r="AF642">
            <v>0</v>
          </cell>
          <cell r="AG642">
            <v>0</v>
          </cell>
          <cell r="AH642">
            <v>0</v>
          </cell>
          <cell r="AI642">
            <v>0</v>
          </cell>
          <cell r="AJ642">
            <v>0</v>
          </cell>
          <cell r="AN642">
            <v>0</v>
          </cell>
          <cell r="AO642">
            <v>0</v>
          </cell>
          <cell r="AP642">
            <v>0</v>
          </cell>
          <cell r="AQ642">
            <v>0</v>
          </cell>
          <cell r="AR642">
            <v>0</v>
          </cell>
          <cell r="AS642">
            <v>0</v>
          </cell>
          <cell r="AT642">
            <v>0</v>
          </cell>
          <cell r="AU642">
            <v>0</v>
          </cell>
          <cell r="AV642">
            <v>0</v>
          </cell>
          <cell r="AW642">
            <v>0</v>
          </cell>
          <cell r="AX642">
            <v>0</v>
          </cell>
        </row>
        <row r="643">
          <cell r="J643">
            <v>0</v>
          </cell>
          <cell r="K643">
            <v>0</v>
          </cell>
          <cell r="L643">
            <v>0</v>
          </cell>
          <cell r="M643">
            <v>0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R643">
            <v>0</v>
          </cell>
          <cell r="S643">
            <v>0</v>
          </cell>
          <cell r="T643">
            <v>0</v>
          </cell>
          <cell r="Z643">
            <v>0</v>
          </cell>
          <cell r="AA643">
            <v>0</v>
          </cell>
          <cell r="AB643">
            <v>0</v>
          </cell>
          <cell r="AC643">
            <v>0</v>
          </cell>
          <cell r="AD643">
            <v>0</v>
          </cell>
          <cell r="AE643">
            <v>0</v>
          </cell>
          <cell r="AF643">
            <v>0</v>
          </cell>
          <cell r="AG643">
            <v>0</v>
          </cell>
          <cell r="AH643">
            <v>0</v>
          </cell>
          <cell r="AI643">
            <v>0</v>
          </cell>
          <cell r="AJ643">
            <v>0</v>
          </cell>
          <cell r="AN643">
            <v>0</v>
          </cell>
          <cell r="AO643">
            <v>0</v>
          </cell>
          <cell r="AP643">
            <v>0</v>
          </cell>
          <cell r="AQ643">
            <v>0</v>
          </cell>
          <cell r="AR643">
            <v>0</v>
          </cell>
          <cell r="AS643">
            <v>0</v>
          </cell>
          <cell r="AT643">
            <v>0</v>
          </cell>
          <cell r="AU643">
            <v>0</v>
          </cell>
          <cell r="AV643">
            <v>0</v>
          </cell>
          <cell r="AW643">
            <v>0</v>
          </cell>
          <cell r="AX643">
            <v>0</v>
          </cell>
        </row>
        <row r="644">
          <cell r="J644">
            <v>0</v>
          </cell>
          <cell r="K644">
            <v>0</v>
          </cell>
          <cell r="L644">
            <v>0</v>
          </cell>
          <cell r="M644">
            <v>0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R644">
            <v>0</v>
          </cell>
          <cell r="S644">
            <v>0</v>
          </cell>
          <cell r="T644">
            <v>0</v>
          </cell>
          <cell r="Z644">
            <v>0</v>
          </cell>
          <cell r="AA644">
            <v>0</v>
          </cell>
          <cell r="AB644">
            <v>0</v>
          </cell>
          <cell r="AC644">
            <v>0</v>
          </cell>
          <cell r="AD644">
            <v>0</v>
          </cell>
          <cell r="AE644">
            <v>0</v>
          </cell>
          <cell r="AF644">
            <v>0</v>
          </cell>
          <cell r="AG644">
            <v>0</v>
          </cell>
          <cell r="AH644">
            <v>0</v>
          </cell>
          <cell r="AI644">
            <v>0</v>
          </cell>
          <cell r="AJ644">
            <v>0</v>
          </cell>
          <cell r="AN644">
            <v>0</v>
          </cell>
          <cell r="AO644">
            <v>0</v>
          </cell>
          <cell r="AP644">
            <v>0</v>
          </cell>
          <cell r="AQ644">
            <v>0</v>
          </cell>
          <cell r="AR644">
            <v>0</v>
          </cell>
          <cell r="AS644">
            <v>0</v>
          </cell>
          <cell r="AT644">
            <v>0</v>
          </cell>
          <cell r="AU644">
            <v>0</v>
          </cell>
          <cell r="AV644">
            <v>0</v>
          </cell>
          <cell r="AW644">
            <v>0</v>
          </cell>
          <cell r="AX644">
            <v>0</v>
          </cell>
        </row>
        <row r="645">
          <cell r="J645">
            <v>0</v>
          </cell>
          <cell r="K645">
            <v>0</v>
          </cell>
          <cell r="L645">
            <v>0</v>
          </cell>
          <cell r="M645">
            <v>0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R645">
            <v>0</v>
          </cell>
          <cell r="S645">
            <v>0</v>
          </cell>
          <cell r="T645">
            <v>0</v>
          </cell>
          <cell r="Z645">
            <v>0</v>
          </cell>
          <cell r="AA645">
            <v>0</v>
          </cell>
          <cell r="AB645">
            <v>0</v>
          </cell>
          <cell r="AC645">
            <v>0</v>
          </cell>
          <cell r="AD645">
            <v>0</v>
          </cell>
          <cell r="AE645">
            <v>0</v>
          </cell>
          <cell r="AF645">
            <v>0</v>
          </cell>
          <cell r="AG645">
            <v>0</v>
          </cell>
          <cell r="AH645">
            <v>0</v>
          </cell>
          <cell r="AI645">
            <v>0</v>
          </cell>
          <cell r="AJ645">
            <v>0</v>
          </cell>
          <cell r="AN645">
            <v>0</v>
          </cell>
          <cell r="AO645">
            <v>0</v>
          </cell>
          <cell r="AP645">
            <v>0</v>
          </cell>
          <cell r="AQ645">
            <v>0</v>
          </cell>
          <cell r="AR645">
            <v>0</v>
          </cell>
          <cell r="AS645">
            <v>0</v>
          </cell>
          <cell r="AT645">
            <v>0</v>
          </cell>
          <cell r="AU645">
            <v>0</v>
          </cell>
          <cell r="AV645">
            <v>0</v>
          </cell>
          <cell r="AW645">
            <v>0</v>
          </cell>
          <cell r="AX645">
            <v>0</v>
          </cell>
        </row>
        <row r="646">
          <cell r="Z646">
            <v>0</v>
          </cell>
          <cell r="AA646">
            <v>0</v>
          </cell>
          <cell r="AB646">
            <v>0</v>
          </cell>
          <cell r="AC646">
            <v>0</v>
          </cell>
          <cell r="AD646">
            <v>0</v>
          </cell>
          <cell r="AE646">
            <v>0</v>
          </cell>
          <cell r="AF646">
            <v>0</v>
          </cell>
          <cell r="AG646">
            <v>0</v>
          </cell>
          <cell r="AH646">
            <v>0</v>
          </cell>
          <cell r="AI646">
            <v>0</v>
          </cell>
          <cell r="AJ646">
            <v>0</v>
          </cell>
          <cell r="AN646">
            <v>0</v>
          </cell>
          <cell r="AO646">
            <v>0</v>
          </cell>
          <cell r="AP646">
            <v>0</v>
          </cell>
          <cell r="AQ646">
            <v>0</v>
          </cell>
          <cell r="AR646">
            <v>0</v>
          </cell>
          <cell r="AS646">
            <v>0</v>
          </cell>
          <cell r="AT646">
            <v>0</v>
          </cell>
          <cell r="AU646">
            <v>0</v>
          </cell>
          <cell r="AV646">
            <v>0</v>
          </cell>
          <cell r="AW646">
            <v>0</v>
          </cell>
          <cell r="AX646">
            <v>0</v>
          </cell>
        </row>
        <row r="647">
          <cell r="Z647">
            <v>0</v>
          </cell>
          <cell r="AA647">
            <v>0</v>
          </cell>
          <cell r="AB647">
            <v>0</v>
          </cell>
          <cell r="AC647">
            <v>0</v>
          </cell>
          <cell r="AD647">
            <v>0</v>
          </cell>
          <cell r="AE647">
            <v>0</v>
          </cell>
          <cell r="AF647">
            <v>0</v>
          </cell>
          <cell r="AG647">
            <v>0</v>
          </cell>
          <cell r="AH647">
            <v>0</v>
          </cell>
          <cell r="AI647">
            <v>0</v>
          </cell>
          <cell r="AJ647">
            <v>0</v>
          </cell>
          <cell r="AN647">
            <v>0</v>
          </cell>
          <cell r="AO647">
            <v>0</v>
          </cell>
          <cell r="AP647">
            <v>0</v>
          </cell>
          <cell r="AQ647">
            <v>0</v>
          </cell>
          <cell r="AR647">
            <v>0</v>
          </cell>
          <cell r="AS647">
            <v>0</v>
          </cell>
          <cell r="AT647">
            <v>0</v>
          </cell>
          <cell r="AU647">
            <v>0</v>
          </cell>
          <cell r="AV647">
            <v>0</v>
          </cell>
          <cell r="AW647">
            <v>0</v>
          </cell>
          <cell r="AX647">
            <v>0</v>
          </cell>
        </row>
        <row r="648">
          <cell r="J648">
            <v>0</v>
          </cell>
          <cell r="K648">
            <v>0</v>
          </cell>
          <cell r="L648">
            <v>0</v>
          </cell>
          <cell r="M648">
            <v>0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R648">
            <v>0</v>
          </cell>
          <cell r="S648">
            <v>0</v>
          </cell>
          <cell r="T648">
            <v>0</v>
          </cell>
          <cell r="Z648">
            <v>0</v>
          </cell>
          <cell r="AA648">
            <v>0</v>
          </cell>
          <cell r="AB648">
            <v>0</v>
          </cell>
          <cell r="AC648">
            <v>0</v>
          </cell>
          <cell r="AD648">
            <v>0</v>
          </cell>
          <cell r="AE648">
            <v>0</v>
          </cell>
          <cell r="AF648">
            <v>0</v>
          </cell>
          <cell r="AG648">
            <v>0</v>
          </cell>
          <cell r="AH648">
            <v>0</v>
          </cell>
          <cell r="AI648">
            <v>0</v>
          </cell>
          <cell r="AJ648">
            <v>0</v>
          </cell>
          <cell r="AN648">
            <v>0</v>
          </cell>
          <cell r="AO648">
            <v>0</v>
          </cell>
          <cell r="AP648">
            <v>0</v>
          </cell>
          <cell r="AQ648">
            <v>0</v>
          </cell>
          <cell r="AR648">
            <v>0</v>
          </cell>
          <cell r="AS648">
            <v>0</v>
          </cell>
          <cell r="AT648">
            <v>0</v>
          </cell>
          <cell r="AU648">
            <v>0</v>
          </cell>
          <cell r="AV648">
            <v>0</v>
          </cell>
          <cell r="AW648">
            <v>0</v>
          </cell>
          <cell r="AX648">
            <v>0</v>
          </cell>
        </row>
        <row r="649">
          <cell r="J649">
            <v>0</v>
          </cell>
          <cell r="K649">
            <v>0</v>
          </cell>
          <cell r="L649">
            <v>0</v>
          </cell>
          <cell r="M649">
            <v>0</v>
          </cell>
          <cell r="N649">
            <v>0</v>
          </cell>
          <cell r="O649">
            <v>0</v>
          </cell>
          <cell r="P649">
            <v>0</v>
          </cell>
          <cell r="Q649">
            <v>0</v>
          </cell>
          <cell r="R649">
            <v>0</v>
          </cell>
          <cell r="S649">
            <v>0</v>
          </cell>
          <cell r="T649">
            <v>0</v>
          </cell>
          <cell r="Z649">
            <v>0</v>
          </cell>
          <cell r="AA649">
            <v>0</v>
          </cell>
          <cell r="AB649">
            <v>0</v>
          </cell>
          <cell r="AC649">
            <v>0</v>
          </cell>
          <cell r="AD649">
            <v>0</v>
          </cell>
          <cell r="AE649">
            <v>0</v>
          </cell>
          <cell r="AF649">
            <v>0</v>
          </cell>
          <cell r="AG649">
            <v>0</v>
          </cell>
          <cell r="AH649">
            <v>0</v>
          </cell>
          <cell r="AI649">
            <v>0</v>
          </cell>
          <cell r="AJ649">
            <v>0</v>
          </cell>
          <cell r="AN649">
            <v>0</v>
          </cell>
          <cell r="AO649">
            <v>0</v>
          </cell>
          <cell r="AP649">
            <v>0</v>
          </cell>
          <cell r="AQ649">
            <v>0</v>
          </cell>
          <cell r="AR649">
            <v>0</v>
          </cell>
          <cell r="AS649">
            <v>0</v>
          </cell>
          <cell r="AT649">
            <v>0</v>
          </cell>
          <cell r="AU649">
            <v>0</v>
          </cell>
          <cell r="AV649">
            <v>0</v>
          </cell>
          <cell r="AW649">
            <v>0</v>
          </cell>
          <cell r="AX649">
            <v>0</v>
          </cell>
        </row>
        <row r="650">
          <cell r="J650">
            <v>0</v>
          </cell>
          <cell r="K650">
            <v>0</v>
          </cell>
          <cell r="L650">
            <v>0</v>
          </cell>
          <cell r="M650">
            <v>0</v>
          </cell>
          <cell r="N650">
            <v>0</v>
          </cell>
          <cell r="O650">
            <v>0</v>
          </cell>
          <cell r="P650">
            <v>0</v>
          </cell>
          <cell r="Q650">
            <v>0</v>
          </cell>
          <cell r="R650">
            <v>0</v>
          </cell>
          <cell r="S650">
            <v>0</v>
          </cell>
          <cell r="T650">
            <v>0</v>
          </cell>
          <cell r="Z650">
            <v>0</v>
          </cell>
          <cell r="AA650">
            <v>0</v>
          </cell>
          <cell r="AB650">
            <v>0</v>
          </cell>
          <cell r="AC650">
            <v>0</v>
          </cell>
          <cell r="AD650">
            <v>0</v>
          </cell>
          <cell r="AE650">
            <v>0</v>
          </cell>
          <cell r="AF650">
            <v>0</v>
          </cell>
          <cell r="AG650">
            <v>0</v>
          </cell>
          <cell r="AH650">
            <v>0</v>
          </cell>
          <cell r="AI650">
            <v>0</v>
          </cell>
          <cell r="AJ650">
            <v>0</v>
          </cell>
          <cell r="AN650">
            <v>0</v>
          </cell>
          <cell r="AO650">
            <v>0</v>
          </cell>
          <cell r="AP650">
            <v>0</v>
          </cell>
          <cell r="AQ650">
            <v>0</v>
          </cell>
          <cell r="AR650">
            <v>0</v>
          </cell>
          <cell r="AS650">
            <v>0</v>
          </cell>
          <cell r="AT650">
            <v>0</v>
          </cell>
          <cell r="AU650">
            <v>0</v>
          </cell>
          <cell r="AV650">
            <v>0</v>
          </cell>
          <cell r="AW650">
            <v>0</v>
          </cell>
          <cell r="AX650">
            <v>0</v>
          </cell>
        </row>
        <row r="651">
          <cell r="Z651">
            <v>0</v>
          </cell>
          <cell r="AA651">
            <v>0</v>
          </cell>
          <cell r="AB651">
            <v>0</v>
          </cell>
          <cell r="AC651">
            <v>0</v>
          </cell>
          <cell r="AD651">
            <v>0</v>
          </cell>
          <cell r="AE651">
            <v>0</v>
          </cell>
          <cell r="AF651">
            <v>0</v>
          </cell>
          <cell r="AG651">
            <v>0</v>
          </cell>
          <cell r="AH651">
            <v>0</v>
          </cell>
          <cell r="AI651">
            <v>0</v>
          </cell>
          <cell r="AJ651">
            <v>0</v>
          </cell>
          <cell r="AN651">
            <v>0</v>
          </cell>
          <cell r="AO651">
            <v>0</v>
          </cell>
          <cell r="AP651">
            <v>0</v>
          </cell>
          <cell r="AQ651">
            <v>0</v>
          </cell>
          <cell r="AR651">
            <v>0</v>
          </cell>
          <cell r="AS651">
            <v>0</v>
          </cell>
          <cell r="AT651">
            <v>0</v>
          </cell>
          <cell r="AU651">
            <v>0</v>
          </cell>
          <cell r="AV651">
            <v>0</v>
          </cell>
          <cell r="AW651">
            <v>0</v>
          </cell>
          <cell r="AX651">
            <v>0</v>
          </cell>
        </row>
        <row r="652">
          <cell r="J652">
            <v>0</v>
          </cell>
          <cell r="K652">
            <v>0</v>
          </cell>
          <cell r="L652">
            <v>0</v>
          </cell>
          <cell r="M652">
            <v>0</v>
          </cell>
          <cell r="N652">
            <v>0</v>
          </cell>
          <cell r="O652">
            <v>0</v>
          </cell>
          <cell r="P652">
            <v>0</v>
          </cell>
          <cell r="Q652">
            <v>0</v>
          </cell>
          <cell r="R652">
            <v>0</v>
          </cell>
          <cell r="S652">
            <v>0</v>
          </cell>
          <cell r="T652">
            <v>0</v>
          </cell>
          <cell r="Z652">
            <v>0</v>
          </cell>
          <cell r="AA652">
            <v>0</v>
          </cell>
          <cell r="AB652">
            <v>0</v>
          </cell>
          <cell r="AC652">
            <v>0</v>
          </cell>
          <cell r="AD652">
            <v>0</v>
          </cell>
          <cell r="AE652">
            <v>0</v>
          </cell>
          <cell r="AF652">
            <v>0</v>
          </cell>
          <cell r="AG652">
            <v>0</v>
          </cell>
          <cell r="AH652">
            <v>0</v>
          </cell>
          <cell r="AI652">
            <v>0</v>
          </cell>
          <cell r="AJ652">
            <v>0</v>
          </cell>
          <cell r="AN652">
            <v>0</v>
          </cell>
          <cell r="AO652">
            <v>0</v>
          </cell>
          <cell r="AP652">
            <v>0</v>
          </cell>
          <cell r="AQ652">
            <v>0</v>
          </cell>
          <cell r="AR652">
            <v>0</v>
          </cell>
          <cell r="AS652">
            <v>0</v>
          </cell>
          <cell r="AT652">
            <v>0</v>
          </cell>
          <cell r="AU652">
            <v>0</v>
          </cell>
          <cell r="AV652">
            <v>0</v>
          </cell>
          <cell r="AW652">
            <v>0</v>
          </cell>
          <cell r="AX652">
            <v>0</v>
          </cell>
        </row>
        <row r="653">
          <cell r="J653">
            <v>0</v>
          </cell>
          <cell r="K653">
            <v>0</v>
          </cell>
          <cell r="L653">
            <v>0</v>
          </cell>
          <cell r="M653">
            <v>0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R653">
            <v>0</v>
          </cell>
          <cell r="S653">
            <v>0</v>
          </cell>
          <cell r="T653">
            <v>0</v>
          </cell>
          <cell r="Z653">
            <v>0</v>
          </cell>
          <cell r="AA653">
            <v>0</v>
          </cell>
          <cell r="AB653">
            <v>0</v>
          </cell>
          <cell r="AC653">
            <v>0</v>
          </cell>
          <cell r="AD653">
            <v>0</v>
          </cell>
          <cell r="AE653">
            <v>0</v>
          </cell>
          <cell r="AF653">
            <v>0</v>
          </cell>
          <cell r="AG653">
            <v>0</v>
          </cell>
          <cell r="AH653">
            <v>0</v>
          </cell>
          <cell r="AI653">
            <v>0</v>
          </cell>
          <cell r="AJ653">
            <v>0</v>
          </cell>
          <cell r="AN653">
            <v>0</v>
          </cell>
          <cell r="AO653">
            <v>0</v>
          </cell>
          <cell r="AP653">
            <v>0</v>
          </cell>
          <cell r="AQ653">
            <v>0</v>
          </cell>
          <cell r="AR653">
            <v>0</v>
          </cell>
          <cell r="AS653">
            <v>0</v>
          </cell>
          <cell r="AT653">
            <v>0</v>
          </cell>
          <cell r="AU653">
            <v>0</v>
          </cell>
          <cell r="AV653">
            <v>0</v>
          </cell>
          <cell r="AW653">
            <v>0</v>
          </cell>
          <cell r="AX653">
            <v>0</v>
          </cell>
        </row>
        <row r="654">
          <cell r="J654">
            <v>0</v>
          </cell>
          <cell r="K654">
            <v>0</v>
          </cell>
          <cell r="L654">
            <v>0</v>
          </cell>
          <cell r="M654">
            <v>0</v>
          </cell>
          <cell r="N654">
            <v>0</v>
          </cell>
          <cell r="O654">
            <v>0</v>
          </cell>
          <cell r="P654">
            <v>0</v>
          </cell>
          <cell r="Q654">
            <v>0</v>
          </cell>
          <cell r="R654">
            <v>0</v>
          </cell>
          <cell r="S654">
            <v>0</v>
          </cell>
          <cell r="T654">
            <v>0</v>
          </cell>
          <cell r="Z654">
            <v>0</v>
          </cell>
          <cell r="AA654">
            <v>0</v>
          </cell>
          <cell r="AB654">
            <v>0</v>
          </cell>
          <cell r="AC654">
            <v>0</v>
          </cell>
          <cell r="AD654">
            <v>0</v>
          </cell>
          <cell r="AE654">
            <v>0</v>
          </cell>
          <cell r="AF654">
            <v>0</v>
          </cell>
          <cell r="AG654">
            <v>0</v>
          </cell>
          <cell r="AH654">
            <v>0</v>
          </cell>
          <cell r="AI654">
            <v>0</v>
          </cell>
          <cell r="AJ654">
            <v>0</v>
          </cell>
          <cell r="AN654">
            <v>0</v>
          </cell>
          <cell r="AO654">
            <v>0</v>
          </cell>
          <cell r="AP654">
            <v>0</v>
          </cell>
          <cell r="AQ654">
            <v>0</v>
          </cell>
          <cell r="AR654">
            <v>0</v>
          </cell>
          <cell r="AS654">
            <v>0</v>
          </cell>
          <cell r="AT654">
            <v>0</v>
          </cell>
          <cell r="AU654">
            <v>0</v>
          </cell>
          <cell r="AV654">
            <v>0</v>
          </cell>
          <cell r="AW654">
            <v>0</v>
          </cell>
          <cell r="AX654">
            <v>0</v>
          </cell>
        </row>
        <row r="655">
          <cell r="Z655">
            <v>0</v>
          </cell>
          <cell r="AA655">
            <v>0</v>
          </cell>
          <cell r="AB655">
            <v>0</v>
          </cell>
          <cell r="AC655">
            <v>0</v>
          </cell>
          <cell r="AD655">
            <v>0</v>
          </cell>
          <cell r="AE655">
            <v>0</v>
          </cell>
          <cell r="AF655">
            <v>0</v>
          </cell>
          <cell r="AG655">
            <v>0</v>
          </cell>
          <cell r="AH655">
            <v>0</v>
          </cell>
          <cell r="AI655">
            <v>0</v>
          </cell>
          <cell r="AJ655">
            <v>0</v>
          </cell>
          <cell r="AN655">
            <v>0</v>
          </cell>
          <cell r="AO655">
            <v>0</v>
          </cell>
          <cell r="AP655">
            <v>0</v>
          </cell>
          <cell r="AQ655">
            <v>0</v>
          </cell>
          <cell r="AR655">
            <v>0</v>
          </cell>
          <cell r="AS655">
            <v>0</v>
          </cell>
          <cell r="AT655">
            <v>0</v>
          </cell>
          <cell r="AU655">
            <v>0</v>
          </cell>
          <cell r="AV655">
            <v>0</v>
          </cell>
          <cell r="AW655">
            <v>0</v>
          </cell>
          <cell r="AX655">
            <v>0</v>
          </cell>
        </row>
        <row r="656">
          <cell r="J656">
            <v>0</v>
          </cell>
          <cell r="K656">
            <v>0</v>
          </cell>
          <cell r="L656">
            <v>0</v>
          </cell>
          <cell r="M656">
            <v>0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R656">
            <v>0</v>
          </cell>
          <cell r="S656">
            <v>0</v>
          </cell>
          <cell r="T656">
            <v>0</v>
          </cell>
          <cell r="Z656">
            <v>0</v>
          </cell>
          <cell r="AA656">
            <v>0</v>
          </cell>
          <cell r="AB656">
            <v>0</v>
          </cell>
          <cell r="AC656">
            <v>0</v>
          </cell>
          <cell r="AD656">
            <v>0</v>
          </cell>
          <cell r="AE656">
            <v>0</v>
          </cell>
          <cell r="AF656">
            <v>0</v>
          </cell>
          <cell r="AG656">
            <v>0</v>
          </cell>
          <cell r="AH656">
            <v>0</v>
          </cell>
          <cell r="AI656">
            <v>0</v>
          </cell>
          <cell r="AJ656">
            <v>0</v>
          </cell>
          <cell r="AN656">
            <v>0</v>
          </cell>
          <cell r="AO656">
            <v>0</v>
          </cell>
          <cell r="AP656">
            <v>0</v>
          </cell>
          <cell r="AQ656">
            <v>0</v>
          </cell>
          <cell r="AR656">
            <v>0</v>
          </cell>
          <cell r="AS656">
            <v>0</v>
          </cell>
          <cell r="AT656">
            <v>0</v>
          </cell>
          <cell r="AU656">
            <v>0</v>
          </cell>
          <cell r="AV656">
            <v>0</v>
          </cell>
          <cell r="AW656">
            <v>0</v>
          </cell>
          <cell r="AX656">
            <v>0</v>
          </cell>
        </row>
        <row r="657">
          <cell r="Z657">
            <v>0</v>
          </cell>
          <cell r="AA657">
            <v>0</v>
          </cell>
          <cell r="AB657">
            <v>0</v>
          </cell>
          <cell r="AC657">
            <v>0</v>
          </cell>
          <cell r="AD657">
            <v>0</v>
          </cell>
          <cell r="AE657">
            <v>0</v>
          </cell>
          <cell r="AF657">
            <v>0</v>
          </cell>
          <cell r="AG657">
            <v>0</v>
          </cell>
          <cell r="AH657">
            <v>0</v>
          </cell>
          <cell r="AI657">
            <v>0</v>
          </cell>
          <cell r="AJ657">
            <v>0</v>
          </cell>
          <cell r="AN657">
            <v>0</v>
          </cell>
          <cell r="AO657">
            <v>0</v>
          </cell>
          <cell r="AP657">
            <v>0</v>
          </cell>
          <cell r="AQ657">
            <v>0</v>
          </cell>
          <cell r="AR657">
            <v>0</v>
          </cell>
          <cell r="AS657">
            <v>0</v>
          </cell>
          <cell r="AT657">
            <v>0</v>
          </cell>
          <cell r="AU657">
            <v>0</v>
          </cell>
          <cell r="AV657">
            <v>0</v>
          </cell>
          <cell r="AW657">
            <v>0</v>
          </cell>
          <cell r="AX657">
            <v>0</v>
          </cell>
        </row>
        <row r="658">
          <cell r="J658">
            <v>0</v>
          </cell>
          <cell r="K658">
            <v>0</v>
          </cell>
          <cell r="L658">
            <v>0</v>
          </cell>
          <cell r="M658">
            <v>0</v>
          </cell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R658">
            <v>0</v>
          </cell>
          <cell r="S658">
            <v>0</v>
          </cell>
          <cell r="T658">
            <v>0</v>
          </cell>
          <cell r="Z658">
            <v>0</v>
          </cell>
          <cell r="AA658">
            <v>0</v>
          </cell>
          <cell r="AB658">
            <v>0</v>
          </cell>
          <cell r="AC658">
            <v>0</v>
          </cell>
          <cell r="AD658">
            <v>0</v>
          </cell>
          <cell r="AE658">
            <v>0</v>
          </cell>
          <cell r="AF658">
            <v>0</v>
          </cell>
          <cell r="AG658">
            <v>0</v>
          </cell>
          <cell r="AH658">
            <v>0</v>
          </cell>
          <cell r="AI658">
            <v>0</v>
          </cell>
          <cell r="AJ658">
            <v>0</v>
          </cell>
          <cell r="AN658">
            <v>0</v>
          </cell>
          <cell r="AO658">
            <v>0</v>
          </cell>
          <cell r="AP658">
            <v>0</v>
          </cell>
          <cell r="AQ658">
            <v>0</v>
          </cell>
          <cell r="AR658">
            <v>0</v>
          </cell>
          <cell r="AS658">
            <v>0</v>
          </cell>
          <cell r="AT658">
            <v>0</v>
          </cell>
          <cell r="AU658">
            <v>0</v>
          </cell>
          <cell r="AV658">
            <v>0</v>
          </cell>
          <cell r="AW658">
            <v>0</v>
          </cell>
          <cell r="AX658">
            <v>0</v>
          </cell>
        </row>
        <row r="659">
          <cell r="Z659">
            <v>0</v>
          </cell>
          <cell r="AA659">
            <v>0</v>
          </cell>
          <cell r="AB659">
            <v>0</v>
          </cell>
          <cell r="AC659">
            <v>0</v>
          </cell>
          <cell r="AD659">
            <v>0</v>
          </cell>
          <cell r="AE659">
            <v>0</v>
          </cell>
          <cell r="AF659">
            <v>0</v>
          </cell>
          <cell r="AG659">
            <v>0</v>
          </cell>
          <cell r="AH659">
            <v>0</v>
          </cell>
          <cell r="AI659">
            <v>0</v>
          </cell>
          <cell r="AJ659">
            <v>0</v>
          </cell>
          <cell r="AN659">
            <v>0</v>
          </cell>
          <cell r="AO659">
            <v>0</v>
          </cell>
          <cell r="AP659">
            <v>0</v>
          </cell>
          <cell r="AQ659">
            <v>0</v>
          </cell>
          <cell r="AR659">
            <v>0</v>
          </cell>
          <cell r="AS659">
            <v>0</v>
          </cell>
          <cell r="AT659">
            <v>0</v>
          </cell>
          <cell r="AU659">
            <v>0</v>
          </cell>
          <cell r="AV659">
            <v>0</v>
          </cell>
          <cell r="AW659">
            <v>0</v>
          </cell>
          <cell r="AX659">
            <v>0</v>
          </cell>
        </row>
        <row r="660">
          <cell r="J660">
            <v>0</v>
          </cell>
          <cell r="K660">
            <v>0</v>
          </cell>
          <cell r="L660">
            <v>0</v>
          </cell>
          <cell r="M660">
            <v>0</v>
          </cell>
          <cell r="N660">
            <v>0</v>
          </cell>
          <cell r="O660">
            <v>0</v>
          </cell>
          <cell r="P660">
            <v>0</v>
          </cell>
          <cell r="Q660">
            <v>0</v>
          </cell>
          <cell r="R660">
            <v>0</v>
          </cell>
          <cell r="S660">
            <v>0</v>
          </cell>
          <cell r="T660">
            <v>0</v>
          </cell>
          <cell r="Z660">
            <v>0</v>
          </cell>
          <cell r="AA660">
            <v>0</v>
          </cell>
          <cell r="AB660">
            <v>0</v>
          </cell>
          <cell r="AC660">
            <v>0</v>
          </cell>
          <cell r="AD660">
            <v>0</v>
          </cell>
          <cell r="AE660">
            <v>0</v>
          </cell>
          <cell r="AF660">
            <v>0</v>
          </cell>
          <cell r="AG660">
            <v>0</v>
          </cell>
          <cell r="AH660">
            <v>0</v>
          </cell>
          <cell r="AI660">
            <v>0</v>
          </cell>
          <cell r="AJ660">
            <v>0</v>
          </cell>
          <cell r="AN660">
            <v>0</v>
          </cell>
          <cell r="AO660">
            <v>0</v>
          </cell>
          <cell r="AP660">
            <v>0</v>
          </cell>
          <cell r="AQ660">
            <v>0</v>
          </cell>
          <cell r="AR660">
            <v>0</v>
          </cell>
          <cell r="AS660">
            <v>0</v>
          </cell>
          <cell r="AT660">
            <v>0</v>
          </cell>
          <cell r="AU660">
            <v>0</v>
          </cell>
          <cell r="AV660">
            <v>0</v>
          </cell>
          <cell r="AW660">
            <v>0</v>
          </cell>
          <cell r="AX660">
            <v>0</v>
          </cell>
        </row>
        <row r="661">
          <cell r="J661">
            <v>63770.075409600009</v>
          </cell>
          <cell r="K661">
            <v>63770.075409600009</v>
          </cell>
          <cell r="L661">
            <v>63770.075409600009</v>
          </cell>
          <cell r="M661">
            <v>63770.075409600009</v>
          </cell>
          <cell r="N661">
            <v>63768.136420800009</v>
          </cell>
          <cell r="O661">
            <v>65924.291966400007</v>
          </cell>
          <cell r="P661">
            <v>65924.291966400007</v>
          </cell>
          <cell r="Q661">
            <v>65924.291966400007</v>
          </cell>
          <cell r="R661">
            <v>65924.291966400007</v>
          </cell>
          <cell r="S661">
            <v>65924.291966400007</v>
          </cell>
          <cell r="T661">
            <v>65924.291966400007</v>
          </cell>
          <cell r="Z661">
            <v>127540.15081920002</v>
          </cell>
          <cell r="AA661">
            <v>191310.22622880002</v>
          </cell>
          <cell r="AB661">
            <v>255080.30163840004</v>
          </cell>
          <cell r="AC661">
            <v>318850.37704800005</v>
          </cell>
          <cell r="AD661">
            <v>382618.51346880005</v>
          </cell>
          <cell r="AE661">
            <v>448542.80543520005</v>
          </cell>
          <cell r="AF661">
            <v>514467.09740160004</v>
          </cell>
          <cell r="AG661">
            <v>580391.38936800009</v>
          </cell>
          <cell r="AH661">
            <v>646315.68133440008</v>
          </cell>
          <cell r="AI661">
            <v>712239.97330080008</v>
          </cell>
          <cell r="AJ661">
            <v>778164.26526720007</v>
          </cell>
          <cell r="AN661">
            <v>714394.18985760002</v>
          </cell>
          <cell r="AO661">
            <v>650624.11444799998</v>
          </cell>
          <cell r="AP661">
            <v>586854.03903840005</v>
          </cell>
          <cell r="AQ661">
            <v>523083.9636288</v>
          </cell>
          <cell r="AR661">
            <v>459313.88821920002</v>
          </cell>
          <cell r="AS661">
            <v>395545.75179840002</v>
          </cell>
          <cell r="AT661">
            <v>329621.45983200002</v>
          </cell>
          <cell r="AU661">
            <v>263697.16786560003</v>
          </cell>
          <cell r="AV661">
            <v>197772.87589920004</v>
          </cell>
          <cell r="AW661">
            <v>131848.58393280001</v>
          </cell>
          <cell r="AX661">
            <v>65924.291966400007</v>
          </cell>
        </row>
        <row r="662">
          <cell r="Z662">
            <v>53184.51</v>
          </cell>
          <cell r="AA662">
            <v>53184.51</v>
          </cell>
          <cell r="AB662">
            <v>53184.51</v>
          </cell>
          <cell r="AC662">
            <v>53184.51</v>
          </cell>
          <cell r="AD662">
            <v>53184.51</v>
          </cell>
          <cell r="AE662">
            <v>53184.51</v>
          </cell>
          <cell r="AF662">
            <v>53184.51</v>
          </cell>
          <cell r="AG662">
            <v>53184.51</v>
          </cell>
          <cell r="AH662">
            <v>53184.51</v>
          </cell>
          <cell r="AI662">
            <v>53184.51</v>
          </cell>
          <cell r="AJ662">
            <v>53184.51</v>
          </cell>
          <cell r="AN662">
            <v>0</v>
          </cell>
          <cell r="AO662">
            <v>0</v>
          </cell>
          <cell r="AP662">
            <v>0</v>
          </cell>
          <cell r="AQ662">
            <v>0</v>
          </cell>
          <cell r="AR662">
            <v>0</v>
          </cell>
          <cell r="AS662">
            <v>0</v>
          </cell>
          <cell r="AT662">
            <v>0</v>
          </cell>
          <cell r="AU662">
            <v>0</v>
          </cell>
          <cell r="AV662">
            <v>0</v>
          </cell>
          <cell r="AW662">
            <v>0</v>
          </cell>
          <cell r="AX662">
            <v>0</v>
          </cell>
        </row>
        <row r="663">
          <cell r="J663">
            <v>63770.075409600009</v>
          </cell>
          <cell r="K663">
            <v>63770.075409600009</v>
          </cell>
          <cell r="L663">
            <v>63770.075409600009</v>
          </cell>
          <cell r="M663">
            <v>63770.075409600009</v>
          </cell>
          <cell r="N663">
            <v>63768.136420800009</v>
          </cell>
          <cell r="O663">
            <v>65924.291966400007</v>
          </cell>
          <cell r="P663">
            <v>65924.291966400007</v>
          </cell>
          <cell r="Q663">
            <v>65924.291966400007</v>
          </cell>
          <cell r="R663">
            <v>65924.291966400007</v>
          </cell>
          <cell r="S663">
            <v>65924.291966400007</v>
          </cell>
          <cell r="T663">
            <v>65924.291966400007</v>
          </cell>
          <cell r="Z663">
            <v>74355.640819200024</v>
          </cell>
          <cell r="AA663">
            <v>138125.71622880004</v>
          </cell>
          <cell r="AB663">
            <v>201895.79163840006</v>
          </cell>
          <cell r="AC663">
            <v>265665.86704800004</v>
          </cell>
          <cell r="AD663">
            <v>329434.00346880005</v>
          </cell>
          <cell r="AE663">
            <v>395358.29543520004</v>
          </cell>
          <cell r="AF663">
            <v>461282.58740160003</v>
          </cell>
          <cell r="AG663">
            <v>527206.87936800008</v>
          </cell>
          <cell r="AH663">
            <v>593131.17133440007</v>
          </cell>
          <cell r="AI663">
            <v>659055.46330080007</v>
          </cell>
          <cell r="AJ663">
            <v>724979.75526720006</v>
          </cell>
          <cell r="AN663">
            <v>714394.18985760002</v>
          </cell>
          <cell r="AO663">
            <v>650624.11444799998</v>
          </cell>
          <cell r="AP663">
            <v>586854.03903840005</v>
          </cell>
          <cell r="AQ663">
            <v>523083.9636288</v>
          </cell>
          <cell r="AR663">
            <v>459313.88821920002</v>
          </cell>
          <cell r="AS663">
            <v>395545.75179840002</v>
          </cell>
          <cell r="AT663">
            <v>329621.45983200002</v>
          </cell>
          <cell r="AU663">
            <v>263697.16786560003</v>
          </cell>
          <cell r="AV663">
            <v>197772.87589920004</v>
          </cell>
          <cell r="AW663">
            <v>131848.58393280001</v>
          </cell>
          <cell r="AX663">
            <v>65924.291966400007</v>
          </cell>
        </row>
        <row r="664">
          <cell r="Z664">
            <v>0</v>
          </cell>
          <cell r="AA664">
            <v>0</v>
          </cell>
          <cell r="AB664">
            <v>0</v>
          </cell>
          <cell r="AC664">
            <v>0</v>
          </cell>
          <cell r="AD664">
            <v>0</v>
          </cell>
          <cell r="AE664">
            <v>0</v>
          </cell>
          <cell r="AF664">
            <v>0</v>
          </cell>
          <cell r="AG664">
            <v>0</v>
          </cell>
          <cell r="AH664">
            <v>0</v>
          </cell>
          <cell r="AI664">
            <v>0</v>
          </cell>
          <cell r="AJ664">
            <v>0</v>
          </cell>
          <cell r="AN664">
            <v>0</v>
          </cell>
          <cell r="AO664">
            <v>0</v>
          </cell>
          <cell r="AP664">
            <v>0</v>
          </cell>
          <cell r="AQ664">
            <v>0</v>
          </cell>
          <cell r="AR664">
            <v>0</v>
          </cell>
          <cell r="AS664">
            <v>0</v>
          </cell>
          <cell r="AT664">
            <v>0</v>
          </cell>
          <cell r="AU664">
            <v>0</v>
          </cell>
          <cell r="AV664">
            <v>0</v>
          </cell>
          <cell r="AW664">
            <v>0</v>
          </cell>
          <cell r="AX664">
            <v>0</v>
          </cell>
        </row>
        <row r="665">
          <cell r="J665">
            <v>63770.075409600009</v>
          </cell>
          <cell r="K665">
            <v>63770.075409600009</v>
          </cell>
          <cell r="L665">
            <v>63770.075409600009</v>
          </cell>
          <cell r="M665">
            <v>63770.075409600009</v>
          </cell>
          <cell r="N665">
            <v>63768.136420800009</v>
          </cell>
          <cell r="O665">
            <v>65924.291966400007</v>
          </cell>
          <cell r="P665">
            <v>65924.291966400007</v>
          </cell>
          <cell r="Q665">
            <v>65924.291966400007</v>
          </cell>
          <cell r="R665">
            <v>65924.291966400007</v>
          </cell>
          <cell r="S665">
            <v>65924.291966400007</v>
          </cell>
          <cell r="T665">
            <v>65924.291966400007</v>
          </cell>
          <cell r="Z665">
            <v>116954.58540960001</v>
          </cell>
          <cell r="AA665">
            <v>180724.66081920001</v>
          </cell>
          <cell r="AB665">
            <v>244494.73622880003</v>
          </cell>
          <cell r="AC665">
            <v>308264.81163840002</v>
          </cell>
          <cell r="AD665">
            <v>372032.94805920002</v>
          </cell>
          <cell r="AE665">
            <v>437957.24002560001</v>
          </cell>
          <cell r="AF665">
            <v>503881.531992</v>
          </cell>
          <cell r="AG665">
            <v>569805.82395840005</v>
          </cell>
          <cell r="AH665">
            <v>635730.11592480005</v>
          </cell>
          <cell r="AI665">
            <v>701654.40789120004</v>
          </cell>
          <cell r="AJ665">
            <v>767578.69985760003</v>
          </cell>
          <cell r="AN665">
            <v>714394.18985760002</v>
          </cell>
          <cell r="AO665">
            <v>650624.11444799998</v>
          </cell>
          <cell r="AP665">
            <v>586854.03903840005</v>
          </cell>
          <cell r="AQ665">
            <v>523083.9636288</v>
          </cell>
          <cell r="AR665">
            <v>459313.88821920002</v>
          </cell>
          <cell r="AS665">
            <v>395545.75179840002</v>
          </cell>
          <cell r="AT665">
            <v>329621.45983200002</v>
          </cell>
          <cell r="AU665">
            <v>263697.16786560003</v>
          </cell>
          <cell r="AV665">
            <v>197772.87589920004</v>
          </cell>
          <cell r="AW665">
            <v>131848.58393280001</v>
          </cell>
          <cell r="AX665">
            <v>65924.291966400007</v>
          </cell>
        </row>
        <row r="666">
          <cell r="J666">
            <v>98601.970335119986</v>
          </cell>
          <cell r="K666">
            <v>116308.89539438399</v>
          </cell>
          <cell r="L666">
            <v>126130.6023348</v>
          </cell>
          <cell r="M666">
            <v>129544.11768110399</v>
          </cell>
          <cell r="N666">
            <v>126846.76116839999</v>
          </cell>
          <cell r="O666">
            <v>126743.33545876799</v>
          </cell>
          <cell r="P666">
            <v>123343.82810702399</v>
          </cell>
          <cell r="Q666">
            <v>131914.03726804798</v>
          </cell>
          <cell r="R666">
            <v>132501.32253288</v>
          </cell>
          <cell r="S666">
            <v>116082.78297671999</v>
          </cell>
          <cell r="T666">
            <v>101274.345917136</v>
          </cell>
          <cell r="Z666">
            <v>181486.50135235197</v>
          </cell>
          <cell r="AA666">
            <v>297795.39674673596</v>
          </cell>
          <cell r="AB666">
            <v>423925.99908153596</v>
          </cell>
          <cell r="AC666">
            <v>553470.11676263995</v>
          </cell>
          <cell r="AD666">
            <v>680316.8779310399</v>
          </cell>
          <cell r="AE666">
            <v>807060.21338980785</v>
          </cell>
          <cell r="AF666">
            <v>930404.04149683181</v>
          </cell>
          <cell r="AG666">
            <v>1062318.0787648798</v>
          </cell>
          <cell r="AH666">
            <v>1194819.4012977597</v>
          </cell>
          <cell r="AI666">
            <v>1310902.1842744797</v>
          </cell>
          <cell r="AJ666">
            <v>1412176.5301916157</v>
          </cell>
          <cell r="AN666">
            <v>1329291.9991743839</v>
          </cell>
          <cell r="AO666">
            <v>1230690.0288392638</v>
          </cell>
          <cell r="AP666">
            <v>1114381.1334448801</v>
          </cell>
          <cell r="AQ666">
            <v>988250.53111007996</v>
          </cell>
          <cell r="AR666">
            <v>858706.41342897597</v>
          </cell>
          <cell r="AS666">
            <v>731859.65226057591</v>
          </cell>
          <cell r="AT666">
            <v>605116.31680180808</v>
          </cell>
          <cell r="AU666">
            <v>481772.48869478394</v>
          </cell>
          <cell r="AV666">
            <v>349858.45142673596</v>
          </cell>
          <cell r="AW666">
            <v>217357.12889385599</v>
          </cell>
          <cell r="AX666">
            <v>101274.345917136</v>
          </cell>
        </row>
        <row r="667">
          <cell r="Z667">
            <v>51797.61</v>
          </cell>
          <cell r="AA667">
            <v>51797.61</v>
          </cell>
          <cell r="AB667">
            <v>51797.61</v>
          </cell>
          <cell r="AC667">
            <v>51797.61</v>
          </cell>
          <cell r="AD667">
            <v>51797.61</v>
          </cell>
          <cell r="AE667">
            <v>51797.61</v>
          </cell>
          <cell r="AF667">
            <v>51797.61</v>
          </cell>
          <cell r="AG667">
            <v>51797.61</v>
          </cell>
          <cell r="AH667">
            <v>51797.61</v>
          </cell>
          <cell r="AI667">
            <v>51797.61</v>
          </cell>
          <cell r="AJ667">
            <v>51797.61</v>
          </cell>
          <cell r="AN667">
            <v>0</v>
          </cell>
          <cell r="AO667">
            <v>0</v>
          </cell>
          <cell r="AP667">
            <v>0</v>
          </cell>
          <cell r="AQ667">
            <v>0</v>
          </cell>
          <cell r="AR667">
            <v>0</v>
          </cell>
          <cell r="AS667">
            <v>0</v>
          </cell>
          <cell r="AT667">
            <v>0</v>
          </cell>
          <cell r="AU667">
            <v>0</v>
          </cell>
          <cell r="AV667">
            <v>0</v>
          </cell>
          <cell r="AW667">
            <v>0</v>
          </cell>
          <cell r="AX667">
            <v>0</v>
          </cell>
        </row>
        <row r="668">
          <cell r="J668">
            <v>101288.40651020639</v>
          </cell>
          <cell r="K668">
            <v>118995.33156947039</v>
          </cell>
          <cell r="L668">
            <v>128817.03850988641</v>
          </cell>
          <cell r="M668">
            <v>132230.55385619038</v>
          </cell>
          <cell r="N668">
            <v>129533.19734348639</v>
          </cell>
          <cell r="O668">
            <v>129429.7716338544</v>
          </cell>
          <cell r="P668">
            <v>126030.26428211039</v>
          </cell>
          <cell r="Q668">
            <v>134600.47344313437</v>
          </cell>
          <cell r="R668">
            <v>135187.75870796639</v>
          </cell>
          <cell r="S668">
            <v>118769.21915180639</v>
          </cell>
          <cell r="T668">
            <v>101274.345917136</v>
          </cell>
          <cell r="Z668">
            <v>132375.32752743838</v>
          </cell>
          <cell r="AA668">
            <v>251370.65909690876</v>
          </cell>
          <cell r="AB668">
            <v>380187.69760679518</v>
          </cell>
          <cell r="AC668">
            <v>512418.25146298553</v>
          </cell>
          <cell r="AD668">
            <v>641951.44880647189</v>
          </cell>
          <cell r="AE668">
            <v>771381.22044032626</v>
          </cell>
          <cell r="AF668">
            <v>897411.48472243664</v>
          </cell>
          <cell r="AG668">
            <v>1032011.958165571</v>
          </cell>
          <cell r="AH668">
            <v>1167199.7168735373</v>
          </cell>
          <cell r="AI668">
            <v>1285968.9360253436</v>
          </cell>
          <cell r="AJ668">
            <v>1387243.2819424795</v>
          </cell>
          <cell r="AN668">
            <v>1356156.3609252477</v>
          </cell>
          <cell r="AO668">
            <v>1254867.9544150415</v>
          </cell>
          <cell r="AP668">
            <v>1135872.622845571</v>
          </cell>
          <cell r="AQ668">
            <v>1007055.5843356848</v>
          </cell>
          <cell r="AR668">
            <v>874825.03047949448</v>
          </cell>
          <cell r="AS668">
            <v>745291.83313600812</v>
          </cell>
          <cell r="AT668">
            <v>615862.06150215352</v>
          </cell>
          <cell r="AU668">
            <v>489831.79722004314</v>
          </cell>
          <cell r="AV668">
            <v>355231.3237769088</v>
          </cell>
          <cell r="AW668">
            <v>220043.56506894238</v>
          </cell>
          <cell r="AX668">
            <v>101274.345917136</v>
          </cell>
        </row>
        <row r="669">
          <cell r="J669">
            <v>2686.4361750864</v>
          </cell>
          <cell r="K669">
            <v>2686.4361750864</v>
          </cell>
          <cell r="L669">
            <v>2686.4361750864</v>
          </cell>
          <cell r="M669">
            <v>2686.4361750864</v>
          </cell>
          <cell r="N669">
            <v>2686.4361750864</v>
          </cell>
          <cell r="O669">
            <v>2686.4361750864</v>
          </cell>
          <cell r="P669">
            <v>2686.4361750864</v>
          </cell>
          <cell r="Q669">
            <v>2686.4361750864</v>
          </cell>
          <cell r="R669">
            <v>2686.4361750864</v>
          </cell>
          <cell r="S669">
            <v>2686.4361750864</v>
          </cell>
          <cell r="Z669">
            <v>2686.4361750864</v>
          </cell>
          <cell r="AA669">
            <v>5372.8723501728</v>
          </cell>
          <cell r="AB669">
            <v>8059.3085252592</v>
          </cell>
          <cell r="AC669">
            <v>10745.7447003456</v>
          </cell>
          <cell r="AD669">
            <v>13432.180875432001</v>
          </cell>
          <cell r="AE669">
            <v>16118.617050518402</v>
          </cell>
          <cell r="AF669">
            <v>18805.053225604803</v>
          </cell>
          <cell r="AG669">
            <v>21491.489400691204</v>
          </cell>
          <cell r="AH669">
            <v>24177.925575777605</v>
          </cell>
          <cell r="AI669">
            <v>26864.361750864005</v>
          </cell>
          <cell r="AJ669">
            <v>26864.361750864005</v>
          </cell>
          <cell r="AN669">
            <v>26864.361750864005</v>
          </cell>
          <cell r="AO669">
            <v>24177.925575777605</v>
          </cell>
          <cell r="AP669">
            <v>21491.489400691204</v>
          </cell>
          <cell r="AQ669">
            <v>18805.053225604803</v>
          </cell>
          <cell r="AR669">
            <v>16118.617050518402</v>
          </cell>
          <cell r="AS669">
            <v>13432.180875432001</v>
          </cell>
          <cell r="AT669">
            <v>10745.7447003456</v>
          </cell>
          <cell r="AU669">
            <v>8059.3085252592</v>
          </cell>
          <cell r="AV669">
            <v>5372.8723501728</v>
          </cell>
          <cell r="AW669">
            <v>2686.4361750864</v>
          </cell>
          <cell r="AX669">
            <v>0</v>
          </cell>
        </row>
        <row r="670">
          <cell r="J670">
            <v>101288.40651020639</v>
          </cell>
          <cell r="K670">
            <v>118995.33156947039</v>
          </cell>
          <cell r="L670">
            <v>128817.03850988641</v>
          </cell>
          <cell r="M670">
            <v>132230.55385619038</v>
          </cell>
          <cell r="N670">
            <v>129533.19734348639</v>
          </cell>
          <cell r="O670">
            <v>129429.7716338544</v>
          </cell>
          <cell r="P670">
            <v>126030.26428211039</v>
          </cell>
          <cell r="Q670">
            <v>134600.47344313437</v>
          </cell>
          <cell r="R670">
            <v>135187.75870796639</v>
          </cell>
          <cell r="S670">
            <v>118769.21915180639</v>
          </cell>
          <cell r="T670">
            <v>101274.345917136</v>
          </cell>
          <cell r="Z670">
            <v>153086.01651020639</v>
          </cell>
          <cell r="AA670">
            <v>272081.3480796768</v>
          </cell>
          <cell r="AB670">
            <v>400898.38658956322</v>
          </cell>
          <cell r="AC670">
            <v>533128.94044575363</v>
          </cell>
          <cell r="AD670">
            <v>662662.13778923999</v>
          </cell>
          <cell r="AE670">
            <v>792091.90942309436</v>
          </cell>
          <cell r="AF670">
            <v>918122.17370520474</v>
          </cell>
          <cell r="AG670">
            <v>1052722.6471483391</v>
          </cell>
          <cell r="AH670">
            <v>1187910.4058563055</v>
          </cell>
          <cell r="AI670">
            <v>1306679.6250081118</v>
          </cell>
          <cell r="AJ670">
            <v>1407953.9709252478</v>
          </cell>
          <cell r="AN670">
            <v>1356156.3609252477</v>
          </cell>
          <cell r="AO670">
            <v>1254867.9544150415</v>
          </cell>
          <cell r="AP670">
            <v>1135872.622845571</v>
          </cell>
          <cell r="AQ670">
            <v>1007055.5843356848</v>
          </cell>
          <cell r="AR670">
            <v>874825.03047949448</v>
          </cell>
          <cell r="AS670">
            <v>745291.83313600812</v>
          </cell>
          <cell r="AT670">
            <v>615862.06150215352</v>
          </cell>
          <cell r="AU670">
            <v>489831.79722004314</v>
          </cell>
          <cell r="AV670">
            <v>355231.3237769088</v>
          </cell>
          <cell r="AW670">
            <v>220043.56506894238</v>
          </cell>
          <cell r="AX670">
            <v>101274.345917136</v>
          </cell>
        </row>
        <row r="671">
          <cell r="J671">
            <v>1271354.9248537738</v>
          </cell>
          <cell r="K671">
            <v>1894098.6871236279</v>
          </cell>
          <cell r="L671">
            <v>1890171.1631207077</v>
          </cell>
          <cell r="M671">
            <v>1159371.1927742199</v>
          </cell>
          <cell r="N671">
            <v>922664.73787495599</v>
          </cell>
          <cell r="O671">
            <v>914939.23637095606</v>
          </cell>
          <cell r="P671">
            <v>915078.24575579597</v>
          </cell>
          <cell r="Q671">
            <v>1577406.1741836679</v>
          </cell>
          <cell r="R671">
            <v>1577406.1741836679</v>
          </cell>
          <cell r="S671">
            <v>1577541.9004502597</v>
          </cell>
          <cell r="T671">
            <v>1368486.046531796</v>
          </cell>
          <cell r="Z671">
            <v>2946056.6811183719</v>
          </cell>
          <cell r="AA671">
            <v>4840155.3682419993</v>
          </cell>
          <cell r="AB671">
            <v>6730326.5313627068</v>
          </cell>
          <cell r="AC671">
            <v>7889697.7241369262</v>
          </cell>
          <cell r="AD671">
            <v>8812362.462011883</v>
          </cell>
          <cell r="AE671">
            <v>9727301.6983828396</v>
          </cell>
          <cell r="AF671">
            <v>10642379.944138635</v>
          </cell>
          <cell r="AG671">
            <v>12219786.118322304</v>
          </cell>
          <cell r="AH671">
            <v>13797192.292505972</v>
          </cell>
          <cell r="AI671">
            <v>15374734.192956232</v>
          </cell>
          <cell r="AJ671">
            <v>16743220.239488028</v>
          </cell>
          <cell r="AN671">
            <v>15068518.483223429</v>
          </cell>
          <cell r="AO671">
            <v>13797163.558369655</v>
          </cell>
          <cell r="AP671">
            <v>11903064.871246029</v>
          </cell>
          <cell r="AQ671">
            <v>10012893.708125319</v>
          </cell>
          <cell r="AR671">
            <v>8853522.515351098</v>
          </cell>
          <cell r="AS671">
            <v>7930857.7774761431</v>
          </cell>
          <cell r="AT671">
            <v>7015918.5411051866</v>
          </cell>
          <cell r="AU671">
            <v>6100840.2953493912</v>
          </cell>
          <cell r="AV671">
            <v>4523434.1211657235</v>
          </cell>
          <cell r="AW671">
            <v>2946027.9469820559</v>
          </cell>
          <cell r="AX671">
            <v>1368486.046531796</v>
          </cell>
        </row>
        <row r="672">
          <cell r="Z672">
            <v>464822.83</v>
          </cell>
          <cell r="AA672">
            <v>464822.83</v>
          </cell>
          <cell r="AB672">
            <v>464822.83</v>
          </cell>
          <cell r="AC672">
            <v>464822.83</v>
          </cell>
          <cell r="AD672">
            <v>464822.83</v>
          </cell>
          <cell r="AE672">
            <v>464822.83</v>
          </cell>
          <cell r="AF672">
            <v>464822.83</v>
          </cell>
          <cell r="AG672">
            <v>464822.83</v>
          </cell>
          <cell r="AH672">
            <v>464822.83</v>
          </cell>
          <cell r="AI672">
            <v>464822.83</v>
          </cell>
          <cell r="AJ672">
            <v>464822.83</v>
          </cell>
          <cell r="AN672">
            <v>0</v>
          </cell>
          <cell r="AO672">
            <v>0</v>
          </cell>
          <cell r="AP672">
            <v>0</v>
          </cell>
          <cell r="AQ672">
            <v>0</v>
          </cell>
          <cell r="AR672">
            <v>0</v>
          </cell>
          <cell r="AS672">
            <v>0</v>
          </cell>
          <cell r="AT672">
            <v>0</v>
          </cell>
          <cell r="AU672">
            <v>0</v>
          </cell>
          <cell r="AV672">
            <v>0</v>
          </cell>
          <cell r="AW672">
            <v>0</v>
          </cell>
          <cell r="AX672">
            <v>0</v>
          </cell>
        </row>
        <row r="673">
          <cell r="J673">
            <v>670000.00000000186</v>
          </cell>
          <cell r="K673">
            <v>1994098.6871236279</v>
          </cell>
          <cell r="L673">
            <v>1990171.1631207077</v>
          </cell>
          <cell r="M673">
            <v>1398878.0181678003</v>
          </cell>
          <cell r="N673">
            <v>1162171.5632685362</v>
          </cell>
          <cell r="O673">
            <v>1154446.0617645364</v>
          </cell>
          <cell r="P673">
            <v>1154585.0711493762</v>
          </cell>
          <cell r="Q673">
            <v>1816912.999577248</v>
          </cell>
          <cell r="R673">
            <v>1816912.999577248</v>
          </cell>
          <cell r="S673">
            <v>1817048.7258438398</v>
          </cell>
          <cell r="T673">
            <v>1607992.8719253764</v>
          </cell>
          <cell r="Z673">
            <v>1079878.9262645997</v>
          </cell>
          <cell r="AA673">
            <v>3073977.6133882273</v>
          </cell>
          <cell r="AB673">
            <v>5064148.7765089348</v>
          </cell>
          <cell r="AC673">
            <v>6463026.7946767351</v>
          </cell>
          <cell r="AD673">
            <v>7625198.3579452708</v>
          </cell>
          <cell r="AE673">
            <v>8779644.4197098073</v>
          </cell>
          <cell r="AF673">
            <v>9934229.4908591844</v>
          </cell>
          <cell r="AG673">
            <v>11751142.490436433</v>
          </cell>
          <cell r="AH673">
            <v>13568055.490013681</v>
          </cell>
          <cell r="AI673">
            <v>15385104.215857521</v>
          </cell>
          <cell r="AJ673">
            <v>16993097.087782897</v>
          </cell>
          <cell r="AN673">
            <v>16583218.161518298</v>
          </cell>
          <cell r="AO673">
            <v>15913218.161518298</v>
          </cell>
          <cell r="AP673">
            <v>13919119.474394668</v>
          </cell>
          <cell r="AQ673">
            <v>11928948.311273962</v>
          </cell>
          <cell r="AR673">
            <v>10530070.293106161</v>
          </cell>
          <cell r="AS673">
            <v>9367898.7298376244</v>
          </cell>
          <cell r="AT673">
            <v>8213452.6680730879</v>
          </cell>
          <cell r="AU673">
            <v>7058867.5969237126</v>
          </cell>
          <cell r="AV673">
            <v>5241954.5973464642</v>
          </cell>
          <cell r="AW673">
            <v>3425041.5977692162</v>
          </cell>
          <cell r="AX673">
            <v>1607992.8719253764</v>
          </cell>
        </row>
        <row r="674">
          <cell r="J674">
            <v>-601354.92485377192</v>
          </cell>
          <cell r="K674">
            <v>100000</v>
          </cell>
          <cell r="L674">
            <v>100000</v>
          </cell>
          <cell r="M674">
            <v>239506.82539358025</v>
          </cell>
          <cell r="N674">
            <v>239506.82539358025</v>
          </cell>
          <cell r="O674">
            <v>239506.82539358025</v>
          </cell>
          <cell r="P674">
            <v>239506.82539358025</v>
          </cell>
          <cell r="Q674">
            <v>239506.82539358025</v>
          </cell>
          <cell r="R674">
            <v>239506.82539358025</v>
          </cell>
          <cell r="S674">
            <v>239506.82539358025</v>
          </cell>
          <cell r="T674">
            <v>239506.82539358025</v>
          </cell>
          <cell r="Z674">
            <v>-1401354.9248537719</v>
          </cell>
          <cell r="AA674">
            <v>-1301354.9248537719</v>
          </cell>
          <cell r="AB674">
            <v>-1201354.9248537719</v>
          </cell>
          <cell r="AC674">
            <v>-961848.09946019168</v>
          </cell>
          <cell r="AD674">
            <v>-722341.27406661143</v>
          </cell>
          <cell r="AE674">
            <v>-482834.44867303118</v>
          </cell>
          <cell r="AF674">
            <v>-243327.62327945093</v>
          </cell>
          <cell r="AG674">
            <v>-3820.7978858706774</v>
          </cell>
          <cell r="AH674">
            <v>235686.02750770957</v>
          </cell>
          <cell r="AI674">
            <v>475192.85290128982</v>
          </cell>
          <cell r="AJ674">
            <v>714699.67829487007</v>
          </cell>
          <cell r="AN674">
            <v>1514699.6782948701</v>
          </cell>
          <cell r="AO674">
            <v>2116054.6031486425</v>
          </cell>
          <cell r="AP674">
            <v>2016054.6031486425</v>
          </cell>
          <cell r="AQ674">
            <v>1916054.6031486425</v>
          </cell>
          <cell r="AR674">
            <v>1676547.7777550621</v>
          </cell>
          <cell r="AS674">
            <v>1437040.9523614817</v>
          </cell>
          <cell r="AT674">
            <v>1197534.1269679014</v>
          </cell>
          <cell r="AU674">
            <v>958027.301574321</v>
          </cell>
          <cell r="AV674">
            <v>718520.47618074075</v>
          </cell>
          <cell r="AW674">
            <v>479013.6507871605</v>
          </cell>
          <cell r="AX674">
            <v>239506.82539358025</v>
          </cell>
        </row>
        <row r="675">
          <cell r="J675">
            <v>670000.00000000186</v>
          </cell>
          <cell r="K675">
            <v>1994098.6871236279</v>
          </cell>
          <cell r="L675">
            <v>1990171.1631207077</v>
          </cell>
          <cell r="M675">
            <v>1398878.0181678003</v>
          </cell>
          <cell r="N675">
            <v>1162171.5632685362</v>
          </cell>
          <cell r="O675">
            <v>1154446.0617645364</v>
          </cell>
          <cell r="P675">
            <v>1154585.0711493762</v>
          </cell>
          <cell r="Q675">
            <v>1816912.999577248</v>
          </cell>
          <cell r="R675">
            <v>1816912.999577248</v>
          </cell>
          <cell r="S675">
            <v>1817048.7258438398</v>
          </cell>
          <cell r="T675">
            <v>1607992.8719253764</v>
          </cell>
          <cell r="Z675">
            <v>1134822.8300000019</v>
          </cell>
          <cell r="AA675">
            <v>3128921.5171236298</v>
          </cell>
          <cell r="AB675">
            <v>5119092.6802443378</v>
          </cell>
          <cell r="AC675">
            <v>6517970.698412138</v>
          </cell>
          <cell r="AD675">
            <v>7680142.2616806738</v>
          </cell>
          <cell r="AE675">
            <v>8834588.3234452102</v>
          </cell>
          <cell r="AF675">
            <v>9989173.3945945874</v>
          </cell>
          <cell r="AG675">
            <v>11806086.394171836</v>
          </cell>
          <cell r="AH675">
            <v>13622999.393749084</v>
          </cell>
          <cell r="AI675">
            <v>15440048.119592924</v>
          </cell>
          <cell r="AJ675">
            <v>17048040.9915183</v>
          </cell>
          <cell r="AN675">
            <v>16583218.161518298</v>
          </cell>
          <cell r="AO675">
            <v>15913218.161518298</v>
          </cell>
          <cell r="AP675">
            <v>13919119.474394668</v>
          </cell>
          <cell r="AQ675">
            <v>11928948.311273962</v>
          </cell>
          <cell r="AR675">
            <v>10530070.293106161</v>
          </cell>
          <cell r="AS675">
            <v>9367898.7298376244</v>
          </cell>
          <cell r="AT675">
            <v>8213452.6680730879</v>
          </cell>
          <cell r="AU675">
            <v>7058867.5969237126</v>
          </cell>
          <cell r="AV675">
            <v>5241954.5973464642</v>
          </cell>
          <cell r="AW675">
            <v>3425041.5977692162</v>
          </cell>
          <cell r="AX675">
            <v>1607992.8719253764</v>
          </cell>
        </row>
        <row r="676">
          <cell r="J676">
            <v>43211.520000000004</v>
          </cell>
          <cell r="K676">
            <v>876</v>
          </cell>
          <cell r="L676">
            <v>0</v>
          </cell>
          <cell r="M676">
            <v>0</v>
          </cell>
          <cell r="N676">
            <v>0</v>
          </cell>
          <cell r="O676">
            <v>0</v>
          </cell>
          <cell r="P676">
            <v>0</v>
          </cell>
          <cell r="Q676">
            <v>0</v>
          </cell>
          <cell r="R676">
            <v>0</v>
          </cell>
          <cell r="S676">
            <v>0</v>
          </cell>
          <cell r="T676">
            <v>0</v>
          </cell>
          <cell r="Z676">
            <v>85042.163971700007</v>
          </cell>
          <cell r="AA676">
            <v>85918.163971700007</v>
          </cell>
          <cell r="AB676">
            <v>85918.163971700007</v>
          </cell>
          <cell r="AC676">
            <v>85918.163971700007</v>
          </cell>
          <cell r="AD676">
            <v>85918.163971700007</v>
          </cell>
          <cell r="AE676">
            <v>85918.163971700007</v>
          </cell>
          <cell r="AF676">
            <v>85918.163971700007</v>
          </cell>
          <cell r="AG676">
            <v>85918.163971700007</v>
          </cell>
          <cell r="AH676">
            <v>85918.163971700007</v>
          </cell>
          <cell r="AI676">
            <v>85918.163971700007</v>
          </cell>
          <cell r="AJ676">
            <v>85918.163971700007</v>
          </cell>
          <cell r="AN676">
            <v>44087.520000000004</v>
          </cell>
          <cell r="AO676">
            <v>876</v>
          </cell>
          <cell r="AP676">
            <v>0</v>
          </cell>
          <cell r="AQ676">
            <v>0</v>
          </cell>
          <cell r="AR676">
            <v>0</v>
          </cell>
          <cell r="AS676">
            <v>0</v>
          </cell>
          <cell r="AT676">
            <v>0</v>
          </cell>
          <cell r="AU676">
            <v>0</v>
          </cell>
          <cell r="AV676">
            <v>0</v>
          </cell>
          <cell r="AW676">
            <v>0</v>
          </cell>
          <cell r="AX676">
            <v>0</v>
          </cell>
        </row>
        <row r="677">
          <cell r="Z677">
            <v>0</v>
          </cell>
          <cell r="AA677">
            <v>0</v>
          </cell>
          <cell r="AB677">
            <v>0</v>
          </cell>
          <cell r="AC677">
            <v>0</v>
          </cell>
          <cell r="AD677">
            <v>0</v>
          </cell>
          <cell r="AE677">
            <v>0</v>
          </cell>
          <cell r="AF677">
            <v>0</v>
          </cell>
          <cell r="AG677">
            <v>0</v>
          </cell>
          <cell r="AH677">
            <v>0</v>
          </cell>
          <cell r="AI677">
            <v>0</v>
          </cell>
          <cell r="AJ677">
            <v>0</v>
          </cell>
          <cell r="AN677">
            <v>0</v>
          </cell>
          <cell r="AO677">
            <v>0</v>
          </cell>
          <cell r="AP677">
            <v>0</v>
          </cell>
          <cell r="AQ677">
            <v>0</v>
          </cell>
          <cell r="AR677">
            <v>0</v>
          </cell>
          <cell r="AS677">
            <v>0</v>
          </cell>
          <cell r="AT677">
            <v>0</v>
          </cell>
          <cell r="AU677">
            <v>0</v>
          </cell>
          <cell r="AV677">
            <v>0</v>
          </cell>
          <cell r="AW677">
            <v>0</v>
          </cell>
          <cell r="AX677">
            <v>0</v>
          </cell>
        </row>
        <row r="678">
          <cell r="Z678">
            <v>0</v>
          </cell>
          <cell r="AA678">
            <v>0</v>
          </cell>
          <cell r="AB678">
            <v>0</v>
          </cell>
          <cell r="AC678">
            <v>0</v>
          </cell>
          <cell r="AD678">
            <v>0</v>
          </cell>
          <cell r="AE678">
            <v>0</v>
          </cell>
          <cell r="AF678">
            <v>0</v>
          </cell>
          <cell r="AG678">
            <v>0</v>
          </cell>
          <cell r="AH678">
            <v>0</v>
          </cell>
          <cell r="AI678">
            <v>0</v>
          </cell>
          <cell r="AJ678">
            <v>0</v>
          </cell>
          <cell r="AN678">
            <v>0</v>
          </cell>
          <cell r="AO678">
            <v>0</v>
          </cell>
          <cell r="AP678">
            <v>0</v>
          </cell>
          <cell r="AQ678">
            <v>0</v>
          </cell>
          <cell r="AR678">
            <v>0</v>
          </cell>
          <cell r="AS678">
            <v>0</v>
          </cell>
          <cell r="AT678">
            <v>0</v>
          </cell>
          <cell r="AU678">
            <v>0</v>
          </cell>
          <cell r="AV678">
            <v>0</v>
          </cell>
          <cell r="AW678">
            <v>0</v>
          </cell>
          <cell r="AX678">
            <v>0</v>
          </cell>
        </row>
        <row r="679">
          <cell r="J679">
            <v>0</v>
          </cell>
          <cell r="K679">
            <v>0</v>
          </cell>
          <cell r="L679">
            <v>0</v>
          </cell>
          <cell r="M679">
            <v>0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R679">
            <v>0</v>
          </cell>
          <cell r="S679">
            <v>0</v>
          </cell>
          <cell r="T679">
            <v>0</v>
          </cell>
          <cell r="Z679">
            <v>0</v>
          </cell>
          <cell r="AA679">
            <v>0</v>
          </cell>
          <cell r="AB679">
            <v>0</v>
          </cell>
          <cell r="AC679">
            <v>0</v>
          </cell>
          <cell r="AD679">
            <v>0</v>
          </cell>
          <cell r="AE679">
            <v>0</v>
          </cell>
          <cell r="AF679">
            <v>0</v>
          </cell>
          <cell r="AG679">
            <v>0</v>
          </cell>
          <cell r="AH679">
            <v>0</v>
          </cell>
          <cell r="AI679">
            <v>0</v>
          </cell>
          <cell r="AJ679">
            <v>0</v>
          </cell>
          <cell r="AN679">
            <v>0</v>
          </cell>
          <cell r="AO679">
            <v>0</v>
          </cell>
          <cell r="AP679">
            <v>0</v>
          </cell>
          <cell r="AQ679">
            <v>0</v>
          </cell>
          <cell r="AR679">
            <v>0</v>
          </cell>
          <cell r="AS679">
            <v>0</v>
          </cell>
          <cell r="AT679">
            <v>0</v>
          </cell>
          <cell r="AU679">
            <v>0</v>
          </cell>
          <cell r="AV679">
            <v>0</v>
          </cell>
          <cell r="AW679">
            <v>0</v>
          </cell>
          <cell r="AX679">
            <v>0</v>
          </cell>
        </row>
        <row r="680">
          <cell r="Z680">
            <v>0</v>
          </cell>
          <cell r="AA680">
            <v>0</v>
          </cell>
          <cell r="AB680">
            <v>0</v>
          </cell>
          <cell r="AC680">
            <v>0</v>
          </cell>
          <cell r="AD680">
            <v>0</v>
          </cell>
          <cell r="AE680">
            <v>0</v>
          </cell>
          <cell r="AF680">
            <v>0</v>
          </cell>
          <cell r="AG680">
            <v>0</v>
          </cell>
          <cell r="AH680">
            <v>0</v>
          </cell>
          <cell r="AI680">
            <v>0</v>
          </cell>
          <cell r="AJ680">
            <v>0</v>
          </cell>
          <cell r="AN680">
            <v>0</v>
          </cell>
          <cell r="AO680">
            <v>0</v>
          </cell>
          <cell r="AP680">
            <v>0</v>
          </cell>
          <cell r="AQ680">
            <v>0</v>
          </cell>
          <cell r="AR680">
            <v>0</v>
          </cell>
          <cell r="AS680">
            <v>0</v>
          </cell>
          <cell r="AT680">
            <v>0</v>
          </cell>
          <cell r="AU680">
            <v>0</v>
          </cell>
          <cell r="AV680">
            <v>0</v>
          </cell>
          <cell r="AW680">
            <v>0</v>
          </cell>
          <cell r="AX680">
            <v>0</v>
          </cell>
        </row>
        <row r="681">
          <cell r="Z681">
            <v>0</v>
          </cell>
          <cell r="AA681">
            <v>0</v>
          </cell>
          <cell r="AB681">
            <v>0</v>
          </cell>
          <cell r="AC681">
            <v>0</v>
          </cell>
          <cell r="AD681">
            <v>0</v>
          </cell>
          <cell r="AE681">
            <v>0</v>
          </cell>
          <cell r="AF681">
            <v>0</v>
          </cell>
          <cell r="AG681">
            <v>0</v>
          </cell>
          <cell r="AH681">
            <v>0</v>
          </cell>
          <cell r="AI681">
            <v>0</v>
          </cell>
          <cell r="AJ681">
            <v>0</v>
          </cell>
          <cell r="AN681">
            <v>0</v>
          </cell>
          <cell r="AO681">
            <v>0</v>
          </cell>
          <cell r="AP681">
            <v>0</v>
          </cell>
          <cell r="AQ681">
            <v>0</v>
          </cell>
          <cell r="AR681">
            <v>0</v>
          </cell>
          <cell r="AS681">
            <v>0</v>
          </cell>
          <cell r="AT681">
            <v>0</v>
          </cell>
          <cell r="AU681">
            <v>0</v>
          </cell>
          <cell r="AV681">
            <v>0</v>
          </cell>
          <cell r="AW681">
            <v>0</v>
          </cell>
          <cell r="AX681">
            <v>0</v>
          </cell>
        </row>
        <row r="682">
          <cell r="Z682">
            <v>9782.4</v>
          </cell>
          <cell r="AA682">
            <v>9782.4</v>
          </cell>
          <cell r="AB682">
            <v>9782.4</v>
          </cell>
          <cell r="AC682">
            <v>9782.4</v>
          </cell>
          <cell r="AD682">
            <v>9782.4</v>
          </cell>
          <cell r="AE682">
            <v>9782.4</v>
          </cell>
          <cell r="AF682">
            <v>9782.4</v>
          </cell>
          <cell r="AG682">
            <v>9782.4</v>
          </cell>
          <cell r="AH682">
            <v>9782.4</v>
          </cell>
          <cell r="AI682">
            <v>9782.4</v>
          </cell>
          <cell r="AJ682">
            <v>9782.4</v>
          </cell>
          <cell r="AN682">
            <v>0</v>
          </cell>
          <cell r="AO682">
            <v>0</v>
          </cell>
          <cell r="AP682">
            <v>0</v>
          </cell>
          <cell r="AQ682">
            <v>0</v>
          </cell>
          <cell r="AR682">
            <v>0</v>
          </cell>
          <cell r="AS682">
            <v>0</v>
          </cell>
          <cell r="AT682">
            <v>0</v>
          </cell>
          <cell r="AU682">
            <v>0</v>
          </cell>
          <cell r="AV682">
            <v>0</v>
          </cell>
          <cell r="AW682">
            <v>0</v>
          </cell>
          <cell r="AX682">
            <v>0</v>
          </cell>
        </row>
        <row r="683">
          <cell r="J683">
            <v>22430</v>
          </cell>
          <cell r="K683">
            <v>0</v>
          </cell>
          <cell r="L683">
            <v>0</v>
          </cell>
          <cell r="M683">
            <v>0</v>
          </cell>
          <cell r="N683">
            <v>0</v>
          </cell>
          <cell r="O683">
            <v>0</v>
          </cell>
          <cell r="P683">
            <v>0</v>
          </cell>
          <cell r="Q683">
            <v>0</v>
          </cell>
          <cell r="R683">
            <v>0</v>
          </cell>
          <cell r="S683">
            <v>0</v>
          </cell>
          <cell r="T683">
            <v>0</v>
          </cell>
          <cell r="Z683">
            <v>44860</v>
          </cell>
          <cell r="AA683">
            <v>44860</v>
          </cell>
          <cell r="AB683">
            <v>44860</v>
          </cell>
          <cell r="AC683">
            <v>44860</v>
          </cell>
          <cell r="AD683">
            <v>44860</v>
          </cell>
          <cell r="AE683">
            <v>44860</v>
          </cell>
          <cell r="AF683">
            <v>44860</v>
          </cell>
          <cell r="AG683">
            <v>44860</v>
          </cell>
          <cell r="AH683">
            <v>44860</v>
          </cell>
          <cell r="AI683">
            <v>44860</v>
          </cell>
          <cell r="AJ683">
            <v>44860</v>
          </cell>
          <cell r="AN683">
            <v>22430</v>
          </cell>
          <cell r="AO683">
            <v>0</v>
          </cell>
          <cell r="AP683">
            <v>0</v>
          </cell>
          <cell r="AQ683">
            <v>0</v>
          </cell>
          <cell r="AR683">
            <v>0</v>
          </cell>
          <cell r="AS683">
            <v>0</v>
          </cell>
          <cell r="AT683">
            <v>0</v>
          </cell>
          <cell r="AU683">
            <v>0</v>
          </cell>
          <cell r="AV683">
            <v>0</v>
          </cell>
          <cell r="AW683">
            <v>0</v>
          </cell>
          <cell r="AX683">
            <v>0</v>
          </cell>
        </row>
        <row r="684">
          <cell r="J684">
            <v>22430</v>
          </cell>
          <cell r="Z684">
            <v>54642.400000000001</v>
          </cell>
          <cell r="AA684">
            <v>54642.400000000001</v>
          </cell>
          <cell r="AB684">
            <v>54642.400000000001</v>
          </cell>
          <cell r="AC684">
            <v>54642.400000000001</v>
          </cell>
          <cell r="AD684">
            <v>54642.400000000001</v>
          </cell>
          <cell r="AE684">
            <v>54642.400000000001</v>
          </cell>
          <cell r="AF684">
            <v>54642.400000000001</v>
          </cell>
          <cell r="AG684">
            <v>54642.400000000001</v>
          </cell>
          <cell r="AH684">
            <v>54642.400000000001</v>
          </cell>
          <cell r="AI684">
            <v>54642.400000000001</v>
          </cell>
          <cell r="AJ684">
            <v>54642.400000000001</v>
          </cell>
          <cell r="AN684">
            <v>22430</v>
          </cell>
          <cell r="AO684">
            <v>0</v>
          </cell>
          <cell r="AP684">
            <v>0</v>
          </cell>
          <cell r="AQ684">
            <v>0</v>
          </cell>
          <cell r="AR684">
            <v>0</v>
          </cell>
          <cell r="AS684">
            <v>0</v>
          </cell>
          <cell r="AT684">
            <v>0</v>
          </cell>
          <cell r="AU684">
            <v>0</v>
          </cell>
          <cell r="AV684">
            <v>0</v>
          </cell>
          <cell r="AW684">
            <v>0</v>
          </cell>
          <cell r="AX684">
            <v>0</v>
          </cell>
        </row>
        <row r="685">
          <cell r="J685">
            <v>10390.76</v>
          </cell>
          <cell r="K685">
            <v>0</v>
          </cell>
          <cell r="L685">
            <v>0</v>
          </cell>
          <cell r="M685">
            <v>0</v>
          </cell>
          <cell r="N685">
            <v>0</v>
          </cell>
          <cell r="O685">
            <v>0</v>
          </cell>
          <cell r="P685">
            <v>0</v>
          </cell>
          <cell r="Q685">
            <v>0</v>
          </cell>
          <cell r="R685">
            <v>0</v>
          </cell>
          <cell r="S685">
            <v>0</v>
          </cell>
          <cell r="T685">
            <v>0</v>
          </cell>
          <cell r="Z685">
            <v>20781.52</v>
          </cell>
          <cell r="AA685">
            <v>20781.52</v>
          </cell>
          <cell r="AB685">
            <v>20781.52</v>
          </cell>
          <cell r="AC685">
            <v>20781.52</v>
          </cell>
          <cell r="AD685">
            <v>20781.52</v>
          </cell>
          <cell r="AE685">
            <v>20781.52</v>
          </cell>
          <cell r="AF685">
            <v>20781.52</v>
          </cell>
          <cell r="AG685">
            <v>20781.52</v>
          </cell>
          <cell r="AH685">
            <v>20781.52</v>
          </cell>
          <cell r="AI685">
            <v>20781.52</v>
          </cell>
          <cell r="AJ685">
            <v>20781.52</v>
          </cell>
          <cell r="AN685">
            <v>10390.76</v>
          </cell>
          <cell r="AO685">
            <v>0</v>
          </cell>
          <cell r="AP685">
            <v>0</v>
          </cell>
          <cell r="AQ685">
            <v>0</v>
          </cell>
          <cell r="AR685">
            <v>0</v>
          </cell>
          <cell r="AS685">
            <v>0</v>
          </cell>
          <cell r="AT685">
            <v>0</v>
          </cell>
          <cell r="AU685">
            <v>0</v>
          </cell>
          <cell r="AV685">
            <v>0</v>
          </cell>
          <cell r="AW685">
            <v>0</v>
          </cell>
          <cell r="AX685">
            <v>0</v>
          </cell>
        </row>
        <row r="686">
          <cell r="Z686">
            <v>14018.4</v>
          </cell>
          <cell r="AA686">
            <v>14018.4</v>
          </cell>
          <cell r="AB686">
            <v>14018.4</v>
          </cell>
          <cell r="AC686">
            <v>14018.4</v>
          </cell>
          <cell r="AD686">
            <v>14018.4</v>
          </cell>
          <cell r="AE686">
            <v>14018.4</v>
          </cell>
          <cell r="AF686">
            <v>14018.4</v>
          </cell>
          <cell r="AG686">
            <v>14018.4</v>
          </cell>
          <cell r="AH686">
            <v>14018.4</v>
          </cell>
          <cell r="AI686">
            <v>14018.4</v>
          </cell>
          <cell r="AJ686">
            <v>14018.4</v>
          </cell>
          <cell r="AN686">
            <v>0</v>
          </cell>
          <cell r="AO686">
            <v>0</v>
          </cell>
          <cell r="AP686">
            <v>0</v>
          </cell>
          <cell r="AQ686">
            <v>0</v>
          </cell>
          <cell r="AR686">
            <v>0</v>
          </cell>
          <cell r="AS686">
            <v>0</v>
          </cell>
          <cell r="AT686">
            <v>0</v>
          </cell>
          <cell r="AU686">
            <v>0</v>
          </cell>
          <cell r="AV686">
            <v>0</v>
          </cell>
          <cell r="AW686">
            <v>0</v>
          </cell>
          <cell r="AX686">
            <v>0</v>
          </cell>
        </row>
        <row r="687">
          <cell r="J687">
            <v>20781.52</v>
          </cell>
          <cell r="K687">
            <v>0</v>
          </cell>
          <cell r="L687">
            <v>0</v>
          </cell>
          <cell r="M687">
            <v>0</v>
          </cell>
          <cell r="N687">
            <v>0</v>
          </cell>
          <cell r="O687">
            <v>0</v>
          </cell>
          <cell r="P687">
            <v>0</v>
          </cell>
          <cell r="Q687">
            <v>0</v>
          </cell>
          <cell r="R687">
            <v>0</v>
          </cell>
          <cell r="S687">
            <v>0</v>
          </cell>
          <cell r="T687">
            <v>0</v>
          </cell>
          <cell r="Z687">
            <v>24153.88</v>
          </cell>
          <cell r="AA687">
            <v>24153.88</v>
          </cell>
          <cell r="AB687">
            <v>24153.88</v>
          </cell>
          <cell r="AC687">
            <v>24153.88</v>
          </cell>
          <cell r="AD687">
            <v>24153.88</v>
          </cell>
          <cell r="AE687">
            <v>24153.88</v>
          </cell>
          <cell r="AF687">
            <v>24153.88</v>
          </cell>
          <cell r="AG687">
            <v>24153.88</v>
          </cell>
          <cell r="AH687">
            <v>24153.88</v>
          </cell>
          <cell r="AI687">
            <v>24153.88</v>
          </cell>
          <cell r="AJ687">
            <v>24153.88</v>
          </cell>
          <cell r="AN687">
            <v>20781.52</v>
          </cell>
          <cell r="AO687">
            <v>0</v>
          </cell>
          <cell r="AP687">
            <v>0</v>
          </cell>
          <cell r="AQ687">
            <v>0</v>
          </cell>
          <cell r="AR687">
            <v>0</v>
          </cell>
          <cell r="AS687">
            <v>0</v>
          </cell>
          <cell r="AT687">
            <v>0</v>
          </cell>
          <cell r="AU687">
            <v>0</v>
          </cell>
          <cell r="AV687">
            <v>0</v>
          </cell>
          <cell r="AW687">
            <v>0</v>
          </cell>
          <cell r="AX687">
            <v>0</v>
          </cell>
        </row>
        <row r="688">
          <cell r="J688">
            <v>10390.76</v>
          </cell>
          <cell r="Z688">
            <v>17390.760000000002</v>
          </cell>
          <cell r="AA688">
            <v>17390.760000000002</v>
          </cell>
          <cell r="AB688">
            <v>17390.760000000002</v>
          </cell>
          <cell r="AC688">
            <v>17390.760000000002</v>
          </cell>
          <cell r="AD688">
            <v>17390.760000000002</v>
          </cell>
          <cell r="AE688">
            <v>17390.760000000002</v>
          </cell>
          <cell r="AF688">
            <v>17390.760000000002</v>
          </cell>
          <cell r="AG688">
            <v>17390.760000000002</v>
          </cell>
          <cell r="AH688">
            <v>17390.760000000002</v>
          </cell>
          <cell r="AI688">
            <v>17390.760000000002</v>
          </cell>
          <cell r="AJ688">
            <v>17390.760000000002</v>
          </cell>
          <cell r="AN688">
            <v>10390.76</v>
          </cell>
          <cell r="AO688">
            <v>0</v>
          </cell>
          <cell r="AP688">
            <v>0</v>
          </cell>
          <cell r="AQ688">
            <v>0</v>
          </cell>
          <cell r="AR688">
            <v>0</v>
          </cell>
          <cell r="AS688">
            <v>0</v>
          </cell>
          <cell r="AT688">
            <v>0</v>
          </cell>
          <cell r="AU688">
            <v>0</v>
          </cell>
          <cell r="AV688">
            <v>0</v>
          </cell>
          <cell r="AW688">
            <v>0</v>
          </cell>
          <cell r="AX688">
            <v>0</v>
          </cell>
        </row>
        <row r="689">
          <cell r="Z689">
            <v>0</v>
          </cell>
          <cell r="AA689">
            <v>0</v>
          </cell>
          <cell r="AB689">
            <v>0</v>
          </cell>
          <cell r="AC689">
            <v>0</v>
          </cell>
          <cell r="AD689">
            <v>0</v>
          </cell>
          <cell r="AE689">
            <v>0</v>
          </cell>
          <cell r="AF689">
            <v>0</v>
          </cell>
          <cell r="AG689">
            <v>0</v>
          </cell>
          <cell r="AH689">
            <v>0</v>
          </cell>
          <cell r="AI689">
            <v>0</v>
          </cell>
          <cell r="AJ689">
            <v>0</v>
          </cell>
          <cell r="AN689">
            <v>0</v>
          </cell>
          <cell r="AO689">
            <v>0</v>
          </cell>
          <cell r="AP689">
            <v>0</v>
          </cell>
          <cell r="AQ689">
            <v>0</v>
          </cell>
          <cell r="AR689">
            <v>0</v>
          </cell>
          <cell r="AS689">
            <v>0</v>
          </cell>
          <cell r="AT689">
            <v>0</v>
          </cell>
          <cell r="AU689">
            <v>0</v>
          </cell>
          <cell r="AV689">
            <v>0</v>
          </cell>
          <cell r="AW689">
            <v>0</v>
          </cell>
          <cell r="AX689">
            <v>0</v>
          </cell>
        </row>
        <row r="690">
          <cell r="Z690">
            <v>0</v>
          </cell>
          <cell r="AA690">
            <v>0</v>
          </cell>
          <cell r="AB690">
            <v>0</v>
          </cell>
          <cell r="AC690">
            <v>0</v>
          </cell>
          <cell r="AD690">
            <v>0</v>
          </cell>
          <cell r="AE690">
            <v>0</v>
          </cell>
          <cell r="AF690">
            <v>0</v>
          </cell>
          <cell r="AG690">
            <v>0</v>
          </cell>
          <cell r="AH690">
            <v>0</v>
          </cell>
          <cell r="AI690">
            <v>0</v>
          </cell>
          <cell r="AJ690">
            <v>0</v>
          </cell>
          <cell r="AN690">
            <v>0</v>
          </cell>
          <cell r="AO690">
            <v>0</v>
          </cell>
          <cell r="AP690">
            <v>0</v>
          </cell>
          <cell r="AQ690">
            <v>0</v>
          </cell>
          <cell r="AR690">
            <v>0</v>
          </cell>
          <cell r="AS690">
            <v>0</v>
          </cell>
          <cell r="AT690">
            <v>0</v>
          </cell>
          <cell r="AU690">
            <v>0</v>
          </cell>
          <cell r="AV690">
            <v>0</v>
          </cell>
          <cell r="AW690">
            <v>0</v>
          </cell>
          <cell r="AX690">
            <v>0</v>
          </cell>
        </row>
        <row r="691">
          <cell r="J691">
            <v>0</v>
          </cell>
          <cell r="K691">
            <v>0</v>
          </cell>
          <cell r="L691">
            <v>0</v>
          </cell>
          <cell r="M691">
            <v>0</v>
          </cell>
          <cell r="N691">
            <v>0</v>
          </cell>
          <cell r="O691">
            <v>0</v>
          </cell>
          <cell r="P691">
            <v>0</v>
          </cell>
          <cell r="Q691">
            <v>0</v>
          </cell>
          <cell r="R691">
            <v>0</v>
          </cell>
          <cell r="S691">
            <v>0</v>
          </cell>
          <cell r="T691">
            <v>0</v>
          </cell>
          <cell r="Z691">
            <v>0</v>
          </cell>
          <cell r="AA691">
            <v>0</v>
          </cell>
          <cell r="AB691">
            <v>0</v>
          </cell>
          <cell r="AC691">
            <v>0</v>
          </cell>
          <cell r="AD691">
            <v>0</v>
          </cell>
          <cell r="AE691">
            <v>0</v>
          </cell>
          <cell r="AF691">
            <v>0</v>
          </cell>
          <cell r="AG691">
            <v>0</v>
          </cell>
          <cell r="AH691">
            <v>0</v>
          </cell>
          <cell r="AI691">
            <v>0</v>
          </cell>
          <cell r="AJ691">
            <v>0</v>
          </cell>
          <cell r="AN691">
            <v>0</v>
          </cell>
          <cell r="AO691">
            <v>0</v>
          </cell>
          <cell r="AP691">
            <v>0</v>
          </cell>
          <cell r="AQ691">
            <v>0</v>
          </cell>
          <cell r="AR691">
            <v>0</v>
          </cell>
          <cell r="AS691">
            <v>0</v>
          </cell>
          <cell r="AT691">
            <v>0</v>
          </cell>
          <cell r="AU691">
            <v>0</v>
          </cell>
          <cell r="AV691">
            <v>0</v>
          </cell>
          <cell r="AW691">
            <v>0</v>
          </cell>
          <cell r="AX691">
            <v>0</v>
          </cell>
        </row>
        <row r="692">
          <cell r="Z692">
            <v>0</v>
          </cell>
          <cell r="AA692">
            <v>0</v>
          </cell>
          <cell r="AB692">
            <v>0</v>
          </cell>
          <cell r="AC692">
            <v>0</v>
          </cell>
          <cell r="AD692">
            <v>0</v>
          </cell>
          <cell r="AE692">
            <v>0</v>
          </cell>
          <cell r="AF692">
            <v>0</v>
          </cell>
          <cell r="AG692">
            <v>0</v>
          </cell>
          <cell r="AH692">
            <v>0</v>
          </cell>
          <cell r="AI692">
            <v>0</v>
          </cell>
          <cell r="AJ692">
            <v>0</v>
          </cell>
          <cell r="AN692">
            <v>0</v>
          </cell>
          <cell r="AO692">
            <v>0</v>
          </cell>
          <cell r="AP692">
            <v>0</v>
          </cell>
          <cell r="AQ692">
            <v>0</v>
          </cell>
          <cell r="AR692">
            <v>0</v>
          </cell>
          <cell r="AS692">
            <v>0</v>
          </cell>
          <cell r="AT692">
            <v>0</v>
          </cell>
          <cell r="AU692">
            <v>0</v>
          </cell>
          <cell r="AV692">
            <v>0</v>
          </cell>
          <cell r="AW692">
            <v>0</v>
          </cell>
          <cell r="AX692">
            <v>0</v>
          </cell>
        </row>
        <row r="693">
          <cell r="Z693">
            <v>0</v>
          </cell>
          <cell r="AA693">
            <v>0</v>
          </cell>
          <cell r="AB693">
            <v>0</v>
          </cell>
          <cell r="AC693">
            <v>0</v>
          </cell>
          <cell r="AD693">
            <v>0</v>
          </cell>
          <cell r="AE693">
            <v>0</v>
          </cell>
          <cell r="AF693">
            <v>0</v>
          </cell>
          <cell r="AG693">
            <v>0</v>
          </cell>
          <cell r="AH693">
            <v>0</v>
          </cell>
          <cell r="AI693">
            <v>0</v>
          </cell>
          <cell r="AJ693">
            <v>0</v>
          </cell>
          <cell r="AN693">
            <v>0</v>
          </cell>
          <cell r="AO693">
            <v>0</v>
          </cell>
          <cell r="AP693">
            <v>0</v>
          </cell>
          <cell r="AQ693">
            <v>0</v>
          </cell>
          <cell r="AR693">
            <v>0</v>
          </cell>
          <cell r="AS693">
            <v>0</v>
          </cell>
          <cell r="AT693">
            <v>0</v>
          </cell>
          <cell r="AU693">
            <v>0</v>
          </cell>
          <cell r="AV693">
            <v>0</v>
          </cell>
          <cell r="AW693">
            <v>0</v>
          </cell>
          <cell r="AX693">
            <v>0</v>
          </cell>
        </row>
        <row r="694">
          <cell r="Z694">
            <v>0</v>
          </cell>
          <cell r="AA694">
            <v>0</v>
          </cell>
          <cell r="AB694">
            <v>0</v>
          </cell>
          <cell r="AC694">
            <v>0</v>
          </cell>
          <cell r="AD694">
            <v>0</v>
          </cell>
          <cell r="AE694">
            <v>0</v>
          </cell>
          <cell r="AF694">
            <v>0</v>
          </cell>
          <cell r="AG694">
            <v>0</v>
          </cell>
          <cell r="AH694">
            <v>0</v>
          </cell>
          <cell r="AI694">
            <v>0</v>
          </cell>
          <cell r="AJ694">
            <v>0</v>
          </cell>
          <cell r="AN694">
            <v>0</v>
          </cell>
          <cell r="AO694">
            <v>0</v>
          </cell>
          <cell r="AP694">
            <v>0</v>
          </cell>
          <cell r="AQ694">
            <v>0</v>
          </cell>
          <cell r="AR694">
            <v>0</v>
          </cell>
          <cell r="AS694">
            <v>0</v>
          </cell>
          <cell r="AT694">
            <v>0</v>
          </cell>
          <cell r="AU694">
            <v>0</v>
          </cell>
          <cell r="AV694">
            <v>0</v>
          </cell>
          <cell r="AW694">
            <v>0</v>
          </cell>
          <cell r="AX694">
            <v>0</v>
          </cell>
        </row>
        <row r="695">
          <cell r="J695">
            <v>0</v>
          </cell>
          <cell r="K695">
            <v>0</v>
          </cell>
          <cell r="L695">
            <v>0</v>
          </cell>
          <cell r="M695">
            <v>0</v>
          </cell>
          <cell r="N695">
            <v>0</v>
          </cell>
          <cell r="O695">
            <v>0</v>
          </cell>
          <cell r="P695">
            <v>0</v>
          </cell>
          <cell r="Q695">
            <v>0</v>
          </cell>
          <cell r="R695">
            <v>0</v>
          </cell>
          <cell r="S695">
            <v>0</v>
          </cell>
          <cell r="T695">
            <v>0</v>
          </cell>
          <cell r="Z695">
            <v>0</v>
          </cell>
          <cell r="AA695">
            <v>0</v>
          </cell>
          <cell r="AB695">
            <v>0</v>
          </cell>
          <cell r="AC695">
            <v>0</v>
          </cell>
          <cell r="AD695">
            <v>0</v>
          </cell>
          <cell r="AE695">
            <v>0</v>
          </cell>
          <cell r="AF695">
            <v>0</v>
          </cell>
          <cell r="AG695">
            <v>0</v>
          </cell>
          <cell r="AH695">
            <v>0</v>
          </cell>
          <cell r="AI695">
            <v>0</v>
          </cell>
          <cell r="AJ695">
            <v>0</v>
          </cell>
          <cell r="AN695">
            <v>0</v>
          </cell>
          <cell r="AO695">
            <v>0</v>
          </cell>
          <cell r="AP695">
            <v>0</v>
          </cell>
          <cell r="AQ695">
            <v>0</v>
          </cell>
          <cell r="AR695">
            <v>0</v>
          </cell>
          <cell r="AS695">
            <v>0</v>
          </cell>
          <cell r="AT695">
            <v>0</v>
          </cell>
          <cell r="AU695">
            <v>0</v>
          </cell>
          <cell r="AV695">
            <v>0</v>
          </cell>
          <cell r="AW695">
            <v>0</v>
          </cell>
          <cell r="AX695">
            <v>0</v>
          </cell>
        </row>
        <row r="696">
          <cell r="Z696">
            <v>0</v>
          </cell>
          <cell r="AA696">
            <v>0</v>
          </cell>
          <cell r="AB696">
            <v>0</v>
          </cell>
          <cell r="AC696">
            <v>0</v>
          </cell>
          <cell r="AD696">
            <v>0</v>
          </cell>
          <cell r="AE696">
            <v>0</v>
          </cell>
          <cell r="AF696">
            <v>0</v>
          </cell>
          <cell r="AG696">
            <v>0</v>
          </cell>
          <cell r="AH696">
            <v>0</v>
          </cell>
          <cell r="AI696">
            <v>0</v>
          </cell>
          <cell r="AJ696">
            <v>0</v>
          </cell>
          <cell r="AN696">
            <v>0</v>
          </cell>
          <cell r="AO696">
            <v>0</v>
          </cell>
          <cell r="AP696">
            <v>0</v>
          </cell>
          <cell r="AQ696">
            <v>0</v>
          </cell>
          <cell r="AR696">
            <v>0</v>
          </cell>
          <cell r="AS696">
            <v>0</v>
          </cell>
          <cell r="AT696">
            <v>0</v>
          </cell>
          <cell r="AU696">
            <v>0</v>
          </cell>
          <cell r="AV696">
            <v>0</v>
          </cell>
          <cell r="AW696">
            <v>0</v>
          </cell>
          <cell r="AX696">
            <v>0</v>
          </cell>
        </row>
        <row r="697">
          <cell r="J697">
            <v>0</v>
          </cell>
          <cell r="K697">
            <v>669463.39800000004</v>
          </cell>
          <cell r="L697">
            <v>669463.39800000004</v>
          </cell>
          <cell r="M697">
            <v>892617.86399999994</v>
          </cell>
          <cell r="N697">
            <v>0</v>
          </cell>
          <cell r="O697">
            <v>0</v>
          </cell>
          <cell r="P697">
            <v>0</v>
          </cell>
          <cell r="Q697">
            <v>342919.35563999997</v>
          </cell>
          <cell r="R697">
            <v>342919.35563999997</v>
          </cell>
          <cell r="S697">
            <v>457225.80752000003</v>
          </cell>
          <cell r="T697">
            <v>0</v>
          </cell>
          <cell r="Z697">
            <v>0</v>
          </cell>
          <cell r="AA697">
            <v>669463.39800000004</v>
          </cell>
          <cell r="AB697">
            <v>1338926.7960000001</v>
          </cell>
          <cell r="AC697">
            <v>2231544.66</v>
          </cell>
          <cell r="AD697">
            <v>2231544.66</v>
          </cell>
          <cell r="AE697">
            <v>2231544.66</v>
          </cell>
          <cell r="AF697">
            <v>2231544.66</v>
          </cell>
          <cell r="AG697">
            <v>2574464.0156399999</v>
          </cell>
          <cell r="AH697">
            <v>2917383.3712799996</v>
          </cell>
          <cell r="AI697">
            <v>3374609.1787999999</v>
          </cell>
          <cell r="AJ697">
            <v>3374609.1787999999</v>
          </cell>
          <cell r="AN697">
            <v>3374609.1787999999</v>
          </cell>
          <cell r="AO697">
            <v>3374609.1787999999</v>
          </cell>
          <cell r="AP697">
            <v>2705145.7807999998</v>
          </cell>
          <cell r="AQ697">
            <v>2035682.3827999998</v>
          </cell>
          <cell r="AR697">
            <v>1143064.5188</v>
          </cell>
          <cell r="AS697">
            <v>1143064.5188</v>
          </cell>
          <cell r="AT697">
            <v>1143064.5188</v>
          </cell>
          <cell r="AU697">
            <v>1143064.5188</v>
          </cell>
          <cell r="AV697">
            <v>800145.16316</v>
          </cell>
          <cell r="AW697">
            <v>457225.80752000003</v>
          </cell>
          <cell r="AX697">
            <v>0</v>
          </cell>
        </row>
        <row r="698">
          <cell r="Z698">
            <v>0</v>
          </cell>
          <cell r="AA698">
            <v>0</v>
          </cell>
          <cell r="AB698">
            <v>0</v>
          </cell>
          <cell r="AC698">
            <v>0</v>
          </cell>
          <cell r="AD698">
            <v>0</v>
          </cell>
          <cell r="AE698">
            <v>0</v>
          </cell>
          <cell r="AF698">
            <v>0</v>
          </cell>
          <cell r="AG698">
            <v>0</v>
          </cell>
          <cell r="AH698">
            <v>0</v>
          </cell>
          <cell r="AI698">
            <v>0</v>
          </cell>
          <cell r="AJ698">
            <v>0</v>
          </cell>
          <cell r="AN698">
            <v>0</v>
          </cell>
          <cell r="AO698">
            <v>0</v>
          </cell>
          <cell r="AP698">
            <v>0</v>
          </cell>
          <cell r="AQ698">
            <v>0</v>
          </cell>
          <cell r="AR698">
            <v>0</v>
          </cell>
          <cell r="AS698">
            <v>0</v>
          </cell>
          <cell r="AT698">
            <v>0</v>
          </cell>
          <cell r="AU698">
            <v>0</v>
          </cell>
          <cell r="AV698">
            <v>0</v>
          </cell>
          <cell r="AW698">
            <v>0</v>
          </cell>
          <cell r="AX698">
            <v>0</v>
          </cell>
        </row>
        <row r="699">
          <cell r="J699">
            <v>0</v>
          </cell>
          <cell r="K699">
            <v>669463.39800000004</v>
          </cell>
          <cell r="L699">
            <v>669463.39800000004</v>
          </cell>
          <cell r="M699">
            <v>892617.86399999994</v>
          </cell>
          <cell r="N699">
            <v>0</v>
          </cell>
          <cell r="O699">
            <v>0</v>
          </cell>
          <cell r="P699">
            <v>0</v>
          </cell>
          <cell r="Q699">
            <v>342919.35563999997</v>
          </cell>
          <cell r="R699">
            <v>342919.35563999997</v>
          </cell>
          <cell r="S699">
            <v>457225.80752000003</v>
          </cell>
          <cell r="T699">
            <v>0</v>
          </cell>
          <cell r="Z699">
            <v>0</v>
          </cell>
          <cell r="AA699">
            <v>669463.39800000004</v>
          </cell>
          <cell r="AB699">
            <v>1338926.7960000001</v>
          </cell>
          <cell r="AC699">
            <v>2231544.66</v>
          </cell>
          <cell r="AD699">
            <v>2231544.66</v>
          </cell>
          <cell r="AE699">
            <v>2231544.66</v>
          </cell>
          <cell r="AF699">
            <v>2231544.66</v>
          </cell>
          <cell r="AG699">
            <v>2574464.0156399999</v>
          </cell>
          <cell r="AH699">
            <v>2917383.3712799996</v>
          </cell>
          <cell r="AI699">
            <v>3374609.1787999999</v>
          </cell>
          <cell r="AJ699">
            <v>3374609.1787999999</v>
          </cell>
          <cell r="AN699">
            <v>3374609.1787999999</v>
          </cell>
          <cell r="AO699">
            <v>3374609.1787999999</v>
          </cell>
          <cell r="AP699">
            <v>2705145.7807999998</v>
          </cell>
          <cell r="AQ699">
            <v>2035682.3827999998</v>
          </cell>
          <cell r="AR699">
            <v>1143064.5188</v>
          </cell>
          <cell r="AS699">
            <v>1143064.5188</v>
          </cell>
          <cell r="AT699">
            <v>1143064.5188</v>
          </cell>
          <cell r="AU699">
            <v>1143064.5188</v>
          </cell>
          <cell r="AV699">
            <v>800145.16316</v>
          </cell>
          <cell r="AW699">
            <v>457225.80752000003</v>
          </cell>
          <cell r="AX699">
            <v>0</v>
          </cell>
        </row>
        <row r="700">
          <cell r="Z700">
            <v>0</v>
          </cell>
          <cell r="AA700">
            <v>0</v>
          </cell>
          <cell r="AB700">
            <v>0</v>
          </cell>
          <cell r="AC700">
            <v>0</v>
          </cell>
          <cell r="AD700">
            <v>0</v>
          </cell>
          <cell r="AE700">
            <v>0</v>
          </cell>
          <cell r="AF700">
            <v>0</v>
          </cell>
          <cell r="AG700">
            <v>0</v>
          </cell>
          <cell r="AH700">
            <v>0</v>
          </cell>
          <cell r="AI700">
            <v>0</v>
          </cell>
          <cell r="AJ700">
            <v>0</v>
          </cell>
          <cell r="AN700">
            <v>0</v>
          </cell>
          <cell r="AO700">
            <v>0</v>
          </cell>
          <cell r="AP700">
            <v>0</v>
          </cell>
          <cell r="AQ700">
            <v>0</v>
          </cell>
          <cell r="AR700">
            <v>0</v>
          </cell>
          <cell r="AS700">
            <v>0</v>
          </cell>
          <cell r="AT700">
            <v>0</v>
          </cell>
          <cell r="AU700">
            <v>0</v>
          </cell>
          <cell r="AV700">
            <v>0</v>
          </cell>
          <cell r="AW700">
            <v>0</v>
          </cell>
          <cell r="AX700">
            <v>0</v>
          </cell>
        </row>
        <row r="701">
          <cell r="J701">
            <v>0</v>
          </cell>
          <cell r="K701">
            <v>310171.65976999997</v>
          </cell>
          <cell r="L701">
            <v>310171.65976999997</v>
          </cell>
          <cell r="M701">
            <v>310171.65976999997</v>
          </cell>
          <cell r="N701">
            <v>310171.65976999997</v>
          </cell>
          <cell r="O701">
            <v>0</v>
          </cell>
          <cell r="P701">
            <v>0</v>
          </cell>
          <cell r="Q701">
            <v>0</v>
          </cell>
          <cell r="R701">
            <v>0</v>
          </cell>
          <cell r="S701">
            <v>0</v>
          </cell>
          <cell r="T701">
            <v>0</v>
          </cell>
          <cell r="Z701">
            <v>0</v>
          </cell>
          <cell r="AA701">
            <v>310171.65976999997</v>
          </cell>
          <cell r="AB701">
            <v>620343.31953999994</v>
          </cell>
          <cell r="AC701">
            <v>930514.97930999985</v>
          </cell>
          <cell r="AD701">
            <v>1240686.6390799999</v>
          </cell>
          <cell r="AE701">
            <v>1240686.6390799999</v>
          </cell>
          <cell r="AF701">
            <v>1240686.6390799999</v>
          </cell>
          <cell r="AG701">
            <v>1240686.6390799999</v>
          </cell>
          <cell r="AH701">
            <v>1240686.6390799999</v>
          </cell>
          <cell r="AI701">
            <v>1240686.6390799999</v>
          </cell>
          <cell r="AJ701">
            <v>1240686.6390799999</v>
          </cell>
          <cell r="AN701">
            <v>1240686.6390799999</v>
          </cell>
          <cell r="AO701">
            <v>1240686.6390799999</v>
          </cell>
          <cell r="AP701">
            <v>930514.97930999985</v>
          </cell>
          <cell r="AQ701">
            <v>620343.31953999994</v>
          </cell>
          <cell r="AR701">
            <v>310171.65976999997</v>
          </cell>
          <cell r="AS701">
            <v>0</v>
          </cell>
          <cell r="AT701">
            <v>0</v>
          </cell>
          <cell r="AU701">
            <v>0</v>
          </cell>
          <cell r="AV701">
            <v>0</v>
          </cell>
          <cell r="AW701">
            <v>0</v>
          </cell>
          <cell r="AX701">
            <v>0</v>
          </cell>
        </row>
        <row r="702">
          <cell r="Z702">
            <v>0</v>
          </cell>
          <cell r="AA702">
            <v>0</v>
          </cell>
          <cell r="AB702">
            <v>0</v>
          </cell>
          <cell r="AC702">
            <v>0</v>
          </cell>
          <cell r="AD702">
            <v>0</v>
          </cell>
          <cell r="AE702">
            <v>0</v>
          </cell>
          <cell r="AF702">
            <v>0</v>
          </cell>
          <cell r="AG702">
            <v>0</v>
          </cell>
          <cell r="AH702">
            <v>0</v>
          </cell>
          <cell r="AI702">
            <v>0</v>
          </cell>
          <cell r="AJ702">
            <v>0</v>
          </cell>
          <cell r="AN702">
            <v>0</v>
          </cell>
          <cell r="AO702">
            <v>0</v>
          </cell>
          <cell r="AP702">
            <v>0</v>
          </cell>
          <cell r="AQ702">
            <v>0</v>
          </cell>
          <cell r="AR702">
            <v>0</v>
          </cell>
          <cell r="AS702">
            <v>0</v>
          </cell>
          <cell r="AT702">
            <v>0</v>
          </cell>
          <cell r="AU702">
            <v>0</v>
          </cell>
          <cell r="AV702">
            <v>0</v>
          </cell>
          <cell r="AW702">
            <v>0</v>
          </cell>
          <cell r="AX702">
            <v>0</v>
          </cell>
        </row>
        <row r="703">
          <cell r="J703">
            <v>0</v>
          </cell>
          <cell r="K703">
            <v>310171.65976999997</v>
          </cell>
          <cell r="L703">
            <v>310171.65976999997</v>
          </cell>
          <cell r="M703">
            <v>310171.65976999997</v>
          </cell>
          <cell r="N703">
            <v>310171.65976999997</v>
          </cell>
          <cell r="O703">
            <v>0</v>
          </cell>
          <cell r="P703">
            <v>0</v>
          </cell>
          <cell r="Q703">
            <v>0</v>
          </cell>
          <cell r="R703">
            <v>0</v>
          </cell>
          <cell r="S703">
            <v>0</v>
          </cell>
          <cell r="T703">
            <v>0</v>
          </cell>
          <cell r="Z703">
            <v>0</v>
          </cell>
          <cell r="AA703">
            <v>310171.65976999997</v>
          </cell>
          <cell r="AB703">
            <v>620343.31953999994</v>
          </cell>
          <cell r="AC703">
            <v>930514.97930999985</v>
          </cell>
          <cell r="AD703">
            <v>1240686.6390799999</v>
          </cell>
          <cell r="AE703">
            <v>1240686.6390799999</v>
          </cell>
          <cell r="AF703">
            <v>1240686.6390799999</v>
          </cell>
          <cell r="AG703">
            <v>1240686.6390799999</v>
          </cell>
          <cell r="AH703">
            <v>1240686.6390799999</v>
          </cell>
          <cell r="AI703">
            <v>1240686.6390799999</v>
          </cell>
          <cell r="AJ703">
            <v>1240686.6390799999</v>
          </cell>
          <cell r="AN703">
            <v>1240686.6390799999</v>
          </cell>
          <cell r="AO703">
            <v>1240686.6390799999</v>
          </cell>
          <cell r="AP703">
            <v>930514.97930999985</v>
          </cell>
          <cell r="AQ703">
            <v>620343.31953999994</v>
          </cell>
          <cell r="AR703">
            <v>310171.65976999997</v>
          </cell>
          <cell r="AS703">
            <v>0</v>
          </cell>
          <cell r="AT703">
            <v>0</v>
          </cell>
          <cell r="AU703">
            <v>0</v>
          </cell>
          <cell r="AV703">
            <v>0</v>
          </cell>
          <cell r="AW703">
            <v>0</v>
          </cell>
          <cell r="AX703">
            <v>0</v>
          </cell>
        </row>
        <row r="704">
          <cell r="Z704">
            <v>0</v>
          </cell>
          <cell r="AA704">
            <v>0</v>
          </cell>
          <cell r="AB704">
            <v>0</v>
          </cell>
          <cell r="AC704">
            <v>0</v>
          </cell>
          <cell r="AD704">
            <v>0</v>
          </cell>
          <cell r="AE704">
            <v>0</v>
          </cell>
          <cell r="AF704">
            <v>0</v>
          </cell>
          <cell r="AG704">
            <v>0</v>
          </cell>
          <cell r="AH704">
            <v>0</v>
          </cell>
          <cell r="AI704">
            <v>0</v>
          </cell>
          <cell r="AJ704">
            <v>0</v>
          </cell>
          <cell r="AN704">
            <v>0</v>
          </cell>
          <cell r="AO704">
            <v>0</v>
          </cell>
          <cell r="AP704">
            <v>0</v>
          </cell>
          <cell r="AQ704">
            <v>0</v>
          </cell>
          <cell r="AR704">
            <v>0</v>
          </cell>
          <cell r="AS704">
            <v>0</v>
          </cell>
          <cell r="AT704">
            <v>0</v>
          </cell>
          <cell r="AU704">
            <v>0</v>
          </cell>
          <cell r="AV704">
            <v>0</v>
          </cell>
          <cell r="AW704">
            <v>0</v>
          </cell>
          <cell r="AX704">
            <v>0</v>
          </cell>
        </row>
        <row r="705">
          <cell r="J705">
            <v>0</v>
          </cell>
          <cell r="K705">
            <v>0</v>
          </cell>
          <cell r="L705">
            <v>0</v>
          </cell>
          <cell r="M705">
            <v>0</v>
          </cell>
          <cell r="N705">
            <v>0</v>
          </cell>
          <cell r="O705">
            <v>0</v>
          </cell>
          <cell r="P705">
            <v>0</v>
          </cell>
          <cell r="Q705">
            <v>1640604.1257925148</v>
          </cell>
          <cell r="R705">
            <v>1816405.1829294539</v>
          </cell>
          <cell r="S705">
            <v>1757795.8852974779</v>
          </cell>
          <cell r="T705">
            <v>1816405.1829294539</v>
          </cell>
          <cell r="Z705">
            <v>0</v>
          </cell>
          <cell r="AA705">
            <v>0</v>
          </cell>
          <cell r="AB705">
            <v>0</v>
          </cell>
          <cell r="AC705">
            <v>0</v>
          </cell>
          <cell r="AD705">
            <v>0</v>
          </cell>
          <cell r="AE705">
            <v>0</v>
          </cell>
          <cell r="AF705">
            <v>0</v>
          </cell>
          <cell r="AG705">
            <v>1640604.1257925148</v>
          </cell>
          <cell r="AH705">
            <v>3457009.3087219689</v>
          </cell>
          <cell r="AI705">
            <v>5214805.1940194471</v>
          </cell>
          <cell r="AJ705">
            <v>7031210.3769489005</v>
          </cell>
          <cell r="AN705">
            <v>7031210.3769489005</v>
          </cell>
          <cell r="AO705">
            <v>7031210.3769489005</v>
          </cell>
          <cell r="AP705">
            <v>7031210.3769489005</v>
          </cell>
          <cell r="AQ705">
            <v>7031210.3769489005</v>
          </cell>
          <cell r="AR705">
            <v>7031210.3769489005</v>
          </cell>
          <cell r="AS705">
            <v>7031210.3769489005</v>
          </cell>
          <cell r="AT705">
            <v>7031210.3769489005</v>
          </cell>
          <cell r="AU705">
            <v>7031210.3769489005</v>
          </cell>
          <cell r="AV705">
            <v>5390606.251156386</v>
          </cell>
          <cell r="AW705">
            <v>3574201.0682269316</v>
          </cell>
          <cell r="AX705">
            <v>1816405.1829294539</v>
          </cell>
        </row>
        <row r="706">
          <cell r="Z706">
            <v>0</v>
          </cell>
          <cell r="AA706">
            <v>0</v>
          </cell>
          <cell r="AB706">
            <v>0</v>
          </cell>
          <cell r="AC706">
            <v>0</v>
          </cell>
          <cell r="AD706">
            <v>0</v>
          </cell>
          <cell r="AE706">
            <v>0</v>
          </cell>
          <cell r="AF706">
            <v>0</v>
          </cell>
          <cell r="AG706">
            <v>0</v>
          </cell>
          <cell r="AH706">
            <v>0</v>
          </cell>
          <cell r="AI706">
            <v>0</v>
          </cell>
          <cell r="AJ706">
            <v>0</v>
          </cell>
          <cell r="AN706">
            <v>0</v>
          </cell>
          <cell r="AO706">
            <v>0</v>
          </cell>
          <cell r="AP706">
            <v>0</v>
          </cell>
          <cell r="AQ706">
            <v>0</v>
          </cell>
          <cell r="AR706">
            <v>0</v>
          </cell>
          <cell r="AS706">
            <v>0</v>
          </cell>
          <cell r="AT706">
            <v>0</v>
          </cell>
          <cell r="AU706">
            <v>0</v>
          </cell>
          <cell r="AV706">
            <v>0</v>
          </cell>
          <cell r="AW706">
            <v>0</v>
          </cell>
          <cell r="AX706">
            <v>0</v>
          </cell>
        </row>
        <row r="707">
          <cell r="J707">
            <v>0</v>
          </cell>
          <cell r="K707">
            <v>0</v>
          </cell>
          <cell r="L707">
            <v>0</v>
          </cell>
          <cell r="M707">
            <v>0</v>
          </cell>
          <cell r="N707">
            <v>0</v>
          </cell>
          <cell r="O707">
            <v>0</v>
          </cell>
          <cell r="P707">
            <v>0</v>
          </cell>
          <cell r="Q707">
            <v>1640604.1257925148</v>
          </cell>
          <cell r="R707">
            <v>1816405.1829294539</v>
          </cell>
          <cell r="S707">
            <v>1757795.8852974779</v>
          </cell>
          <cell r="T707">
            <v>1816405.1829294539</v>
          </cell>
          <cell r="Z707">
            <v>0</v>
          </cell>
          <cell r="AA707">
            <v>0</v>
          </cell>
          <cell r="AB707">
            <v>0</v>
          </cell>
          <cell r="AC707">
            <v>0</v>
          </cell>
          <cell r="AD707">
            <v>0</v>
          </cell>
          <cell r="AE707">
            <v>0</v>
          </cell>
          <cell r="AF707">
            <v>0</v>
          </cell>
          <cell r="AG707">
            <v>1640604.1257925148</v>
          </cell>
          <cell r="AH707">
            <v>3457009.3087219689</v>
          </cell>
          <cell r="AI707">
            <v>5214805.1940194471</v>
          </cell>
          <cell r="AJ707">
            <v>7031210.3769489005</v>
          </cell>
          <cell r="AN707">
            <v>7031210.3769489005</v>
          </cell>
          <cell r="AO707">
            <v>7031210.3769489005</v>
          </cell>
          <cell r="AP707">
            <v>7031210.3769489005</v>
          </cell>
          <cell r="AQ707">
            <v>7031210.3769489005</v>
          </cell>
          <cell r="AR707">
            <v>7031210.3769489005</v>
          </cell>
          <cell r="AS707">
            <v>7031210.3769489005</v>
          </cell>
          <cell r="AT707">
            <v>7031210.3769489005</v>
          </cell>
          <cell r="AU707">
            <v>7031210.3769489005</v>
          </cell>
          <cell r="AV707">
            <v>5390606.251156386</v>
          </cell>
          <cell r="AW707">
            <v>3574201.0682269316</v>
          </cell>
          <cell r="AX707">
            <v>1816405.1829294539</v>
          </cell>
        </row>
        <row r="708">
          <cell r="Z708">
            <v>0</v>
          </cell>
          <cell r="AA708">
            <v>0</v>
          </cell>
          <cell r="AB708">
            <v>0</v>
          </cell>
          <cell r="AC708">
            <v>0</v>
          </cell>
          <cell r="AD708">
            <v>0</v>
          </cell>
          <cell r="AE708">
            <v>0</v>
          </cell>
          <cell r="AF708">
            <v>0</v>
          </cell>
          <cell r="AG708">
            <v>0</v>
          </cell>
          <cell r="AH708">
            <v>0</v>
          </cell>
          <cell r="AI708">
            <v>0</v>
          </cell>
          <cell r="AJ708">
            <v>0</v>
          </cell>
          <cell r="AN708">
            <v>0</v>
          </cell>
          <cell r="AO708">
            <v>0</v>
          </cell>
          <cell r="AP708">
            <v>0</v>
          </cell>
          <cell r="AQ708">
            <v>0</v>
          </cell>
          <cell r="AR708">
            <v>0</v>
          </cell>
          <cell r="AS708">
            <v>0</v>
          </cell>
          <cell r="AT708">
            <v>0</v>
          </cell>
          <cell r="AU708">
            <v>0</v>
          </cell>
          <cell r="AV708">
            <v>0</v>
          </cell>
          <cell r="AW708">
            <v>0</v>
          </cell>
          <cell r="AX708">
            <v>0</v>
          </cell>
        </row>
        <row r="709">
          <cell r="J709">
            <v>0</v>
          </cell>
          <cell r="K709">
            <v>5609.9127377999994</v>
          </cell>
          <cell r="L709">
            <v>5803.35</v>
          </cell>
          <cell r="M709">
            <v>5996.7872621999995</v>
          </cell>
          <cell r="N709">
            <v>5803.35</v>
          </cell>
          <cell r="O709">
            <v>0</v>
          </cell>
          <cell r="P709">
            <v>0</v>
          </cell>
          <cell r="Q709">
            <v>0</v>
          </cell>
          <cell r="R709">
            <v>0</v>
          </cell>
          <cell r="S709">
            <v>0</v>
          </cell>
          <cell r="T709">
            <v>0</v>
          </cell>
          <cell r="Z709">
            <v>0</v>
          </cell>
          <cell r="AA709">
            <v>5609.9127377999994</v>
          </cell>
          <cell r="AB709">
            <v>11413.2627378</v>
          </cell>
          <cell r="AC709">
            <v>17410.05</v>
          </cell>
          <cell r="AD709">
            <v>23213.4</v>
          </cell>
          <cell r="AE709">
            <v>23213.4</v>
          </cell>
          <cell r="AF709">
            <v>23213.4</v>
          </cell>
          <cell r="AG709">
            <v>23213.4</v>
          </cell>
          <cell r="AH709">
            <v>23213.4</v>
          </cell>
          <cell r="AI709">
            <v>23213.4</v>
          </cell>
          <cell r="AJ709">
            <v>23213.4</v>
          </cell>
          <cell r="AN709">
            <v>23213.4</v>
          </cell>
          <cell r="AO709">
            <v>23213.4</v>
          </cell>
          <cell r="AP709">
            <v>17603.4872622</v>
          </cell>
          <cell r="AQ709">
            <v>11800.1372622</v>
          </cell>
          <cell r="AR709">
            <v>5803.35</v>
          </cell>
          <cell r="AS709">
            <v>0</v>
          </cell>
          <cell r="AT709">
            <v>0</v>
          </cell>
          <cell r="AU709">
            <v>0</v>
          </cell>
          <cell r="AV709">
            <v>0</v>
          </cell>
          <cell r="AW709">
            <v>0</v>
          </cell>
          <cell r="AX709">
            <v>0</v>
          </cell>
        </row>
        <row r="710">
          <cell r="Z710">
            <v>0</v>
          </cell>
          <cell r="AA710">
            <v>0</v>
          </cell>
          <cell r="AB710">
            <v>0</v>
          </cell>
          <cell r="AC710">
            <v>0</v>
          </cell>
          <cell r="AD710">
            <v>0</v>
          </cell>
          <cell r="AE710">
            <v>0</v>
          </cell>
          <cell r="AF710">
            <v>0</v>
          </cell>
          <cell r="AG710">
            <v>0</v>
          </cell>
          <cell r="AH710">
            <v>0</v>
          </cell>
          <cell r="AI710">
            <v>0</v>
          </cell>
          <cell r="AJ710">
            <v>0</v>
          </cell>
          <cell r="AN710">
            <v>0</v>
          </cell>
          <cell r="AO710">
            <v>0</v>
          </cell>
          <cell r="AP710">
            <v>0</v>
          </cell>
          <cell r="AQ710">
            <v>0</v>
          </cell>
          <cell r="AR710">
            <v>0</v>
          </cell>
          <cell r="AS710">
            <v>0</v>
          </cell>
          <cell r="AT710">
            <v>0</v>
          </cell>
          <cell r="AU710">
            <v>0</v>
          </cell>
          <cell r="AV710">
            <v>0</v>
          </cell>
          <cell r="AW710">
            <v>0</v>
          </cell>
          <cell r="AX710">
            <v>0</v>
          </cell>
        </row>
        <row r="711">
          <cell r="J711">
            <v>0</v>
          </cell>
          <cell r="K711">
            <v>5609.9127377999994</v>
          </cell>
          <cell r="L711">
            <v>5803.35</v>
          </cell>
          <cell r="M711">
            <v>5996.7872621999995</v>
          </cell>
          <cell r="N711">
            <v>5803.35</v>
          </cell>
          <cell r="O711">
            <v>0</v>
          </cell>
          <cell r="P711">
            <v>0</v>
          </cell>
          <cell r="Q711">
            <v>0</v>
          </cell>
          <cell r="R711">
            <v>0</v>
          </cell>
          <cell r="S711">
            <v>0</v>
          </cell>
          <cell r="T711">
            <v>0</v>
          </cell>
          <cell r="Z711">
            <v>0</v>
          </cell>
          <cell r="AA711">
            <v>5609.9127377999994</v>
          </cell>
          <cell r="AB711">
            <v>11413.2627378</v>
          </cell>
          <cell r="AC711">
            <v>17410.05</v>
          </cell>
          <cell r="AD711">
            <v>23213.4</v>
          </cell>
          <cell r="AE711">
            <v>23213.4</v>
          </cell>
          <cell r="AF711">
            <v>23213.4</v>
          </cell>
          <cell r="AG711">
            <v>23213.4</v>
          </cell>
          <cell r="AH711">
            <v>23213.4</v>
          </cell>
          <cell r="AI711">
            <v>23213.4</v>
          </cell>
          <cell r="AJ711">
            <v>23213.4</v>
          </cell>
          <cell r="AN711">
            <v>23213.4</v>
          </cell>
          <cell r="AO711">
            <v>23213.4</v>
          </cell>
          <cell r="AP711">
            <v>17603.4872622</v>
          </cell>
          <cell r="AQ711">
            <v>11800.1372622</v>
          </cell>
          <cell r="AR711">
            <v>5803.35</v>
          </cell>
          <cell r="AS711">
            <v>0</v>
          </cell>
          <cell r="AT711">
            <v>0</v>
          </cell>
          <cell r="AU711">
            <v>0</v>
          </cell>
          <cell r="AV711">
            <v>0</v>
          </cell>
          <cell r="AW711">
            <v>0</v>
          </cell>
          <cell r="AX711">
            <v>0</v>
          </cell>
        </row>
        <row r="712">
          <cell r="Z712">
            <v>0</v>
          </cell>
          <cell r="AA712">
            <v>0</v>
          </cell>
          <cell r="AB712">
            <v>0</v>
          </cell>
          <cell r="AC712">
            <v>0</v>
          </cell>
          <cell r="AD712">
            <v>0</v>
          </cell>
          <cell r="AE712">
            <v>0</v>
          </cell>
          <cell r="AF712">
            <v>0</v>
          </cell>
          <cell r="AG712">
            <v>0</v>
          </cell>
          <cell r="AH712">
            <v>0</v>
          </cell>
          <cell r="AI712">
            <v>0</v>
          </cell>
          <cell r="AJ712">
            <v>0</v>
          </cell>
          <cell r="AN712">
            <v>0</v>
          </cell>
          <cell r="AO712">
            <v>0</v>
          </cell>
          <cell r="AP712">
            <v>0</v>
          </cell>
          <cell r="AQ712">
            <v>0</v>
          </cell>
          <cell r="AR712">
            <v>0</v>
          </cell>
          <cell r="AS712">
            <v>0</v>
          </cell>
          <cell r="AT712">
            <v>0</v>
          </cell>
          <cell r="AU712">
            <v>0</v>
          </cell>
          <cell r="AV712">
            <v>0</v>
          </cell>
          <cell r="AW712">
            <v>0</v>
          </cell>
          <cell r="AX712">
            <v>0</v>
          </cell>
        </row>
        <row r="713">
          <cell r="J713">
            <v>4980.651628399999</v>
          </cell>
          <cell r="K713">
            <v>5336.4201967999998</v>
          </cell>
          <cell r="L713">
            <v>0</v>
          </cell>
          <cell r="M713">
            <v>0</v>
          </cell>
          <cell r="N713">
            <v>0</v>
          </cell>
          <cell r="O713">
            <v>0</v>
          </cell>
          <cell r="P713">
            <v>0</v>
          </cell>
          <cell r="Q713">
            <v>0</v>
          </cell>
          <cell r="R713">
            <v>0</v>
          </cell>
          <cell r="S713">
            <v>0</v>
          </cell>
          <cell r="T713">
            <v>0</v>
          </cell>
          <cell r="Z713">
            <v>10139.179803199999</v>
          </cell>
          <cell r="AA713">
            <v>15475.599999999999</v>
          </cell>
          <cell r="AB713">
            <v>15475.599999999999</v>
          </cell>
          <cell r="AC713">
            <v>15475.599999999999</v>
          </cell>
          <cell r="AD713">
            <v>15475.599999999999</v>
          </cell>
          <cell r="AE713">
            <v>15475.599999999999</v>
          </cell>
          <cell r="AF713">
            <v>15475.599999999999</v>
          </cell>
          <cell r="AG713">
            <v>15475.599999999999</v>
          </cell>
          <cell r="AH713">
            <v>15475.599999999999</v>
          </cell>
          <cell r="AI713">
            <v>15475.599999999999</v>
          </cell>
          <cell r="AJ713">
            <v>15475.599999999999</v>
          </cell>
          <cell r="AN713">
            <v>10317.071825199999</v>
          </cell>
          <cell r="AO713">
            <v>5336.4201967999998</v>
          </cell>
          <cell r="AP713">
            <v>0</v>
          </cell>
          <cell r="AQ713">
            <v>0</v>
          </cell>
          <cell r="AR713">
            <v>0</v>
          </cell>
          <cell r="AS713">
            <v>0</v>
          </cell>
          <cell r="AT713">
            <v>0</v>
          </cell>
          <cell r="AU713">
            <v>0</v>
          </cell>
          <cell r="AV713">
            <v>0</v>
          </cell>
          <cell r="AW713">
            <v>0</v>
          </cell>
          <cell r="AX713">
            <v>0</v>
          </cell>
        </row>
        <row r="714">
          <cell r="Z714">
            <v>0</v>
          </cell>
          <cell r="AA714">
            <v>0</v>
          </cell>
          <cell r="AB714">
            <v>0</v>
          </cell>
          <cell r="AC714">
            <v>0</v>
          </cell>
          <cell r="AD714">
            <v>0</v>
          </cell>
          <cell r="AE714">
            <v>0</v>
          </cell>
          <cell r="AF714">
            <v>0</v>
          </cell>
          <cell r="AG714">
            <v>0</v>
          </cell>
          <cell r="AH714">
            <v>0</v>
          </cell>
          <cell r="AI714">
            <v>0</v>
          </cell>
          <cell r="AJ714">
            <v>0</v>
          </cell>
          <cell r="AN714">
            <v>0</v>
          </cell>
          <cell r="AO714">
            <v>0</v>
          </cell>
          <cell r="AP714">
            <v>0</v>
          </cell>
          <cell r="AQ714">
            <v>0</v>
          </cell>
          <cell r="AR714">
            <v>0</v>
          </cell>
          <cell r="AS714">
            <v>0</v>
          </cell>
          <cell r="AT714">
            <v>0</v>
          </cell>
          <cell r="AU714">
            <v>0</v>
          </cell>
          <cell r="AV714">
            <v>0</v>
          </cell>
          <cell r="AW714">
            <v>0</v>
          </cell>
          <cell r="AX714">
            <v>0</v>
          </cell>
        </row>
        <row r="715">
          <cell r="J715">
            <v>0</v>
          </cell>
          <cell r="K715">
            <v>5336.4201967999998</v>
          </cell>
          <cell r="L715">
            <v>5158.5281747999998</v>
          </cell>
          <cell r="M715">
            <v>4980.651628399999</v>
          </cell>
          <cell r="N715">
            <v>0</v>
          </cell>
          <cell r="O715">
            <v>0</v>
          </cell>
          <cell r="P715">
            <v>0</v>
          </cell>
          <cell r="Q715">
            <v>0</v>
          </cell>
          <cell r="R715">
            <v>0</v>
          </cell>
          <cell r="S715">
            <v>0</v>
          </cell>
          <cell r="T715">
            <v>0</v>
          </cell>
          <cell r="Z715">
            <v>5158.5281747999998</v>
          </cell>
          <cell r="AA715">
            <v>10494.9483716</v>
          </cell>
          <cell r="AB715">
            <v>15653.476546399999</v>
          </cell>
          <cell r="AC715">
            <v>20634.128174799996</v>
          </cell>
          <cell r="AD715">
            <v>20634.128174799996</v>
          </cell>
          <cell r="AE715">
            <v>20634.128174799996</v>
          </cell>
          <cell r="AF715">
            <v>20634.128174799996</v>
          </cell>
          <cell r="AG715">
            <v>20634.128174799996</v>
          </cell>
          <cell r="AH715">
            <v>20634.128174799996</v>
          </cell>
          <cell r="AI715">
            <v>20634.128174799996</v>
          </cell>
          <cell r="AJ715">
            <v>20634.128174799996</v>
          </cell>
          <cell r="AN715">
            <v>15475.599999999999</v>
          </cell>
          <cell r="AO715">
            <v>15475.599999999999</v>
          </cell>
          <cell r="AP715">
            <v>10139.179803199999</v>
          </cell>
          <cell r="AQ715">
            <v>4980.651628399999</v>
          </cell>
          <cell r="AR715">
            <v>0</v>
          </cell>
          <cell r="AS715">
            <v>0</v>
          </cell>
          <cell r="AT715">
            <v>0</v>
          </cell>
          <cell r="AU715">
            <v>0</v>
          </cell>
          <cell r="AV715">
            <v>0</v>
          </cell>
          <cell r="AW715">
            <v>0</v>
          </cell>
          <cell r="AX715">
            <v>0</v>
          </cell>
        </row>
        <row r="716">
          <cell r="J716">
            <v>-4980.651628399999</v>
          </cell>
          <cell r="L716">
            <v>5158.5281747999998</v>
          </cell>
          <cell r="M716">
            <v>4980.651628399999</v>
          </cell>
          <cell r="Z716">
            <v>-4980.651628399999</v>
          </cell>
          <cell r="AA716">
            <v>-4980.651628399999</v>
          </cell>
          <cell r="AB716">
            <v>177.87654640000073</v>
          </cell>
          <cell r="AC716">
            <v>5158.5281747999998</v>
          </cell>
          <cell r="AD716">
            <v>5158.5281747999998</v>
          </cell>
          <cell r="AE716">
            <v>5158.5281747999998</v>
          </cell>
          <cell r="AF716">
            <v>5158.5281747999998</v>
          </cell>
          <cell r="AG716">
            <v>5158.5281747999998</v>
          </cell>
          <cell r="AH716">
            <v>5158.5281747999998</v>
          </cell>
          <cell r="AI716">
            <v>5158.5281747999998</v>
          </cell>
          <cell r="AJ716">
            <v>5158.5281747999998</v>
          </cell>
          <cell r="AN716">
            <v>5158.5281747999998</v>
          </cell>
          <cell r="AO716">
            <v>10139.179803199999</v>
          </cell>
          <cell r="AP716">
            <v>10139.179803199999</v>
          </cell>
          <cell r="AQ716">
            <v>4980.651628399999</v>
          </cell>
          <cell r="AR716">
            <v>0</v>
          </cell>
          <cell r="AS716">
            <v>0</v>
          </cell>
          <cell r="AT716">
            <v>0</v>
          </cell>
          <cell r="AU716">
            <v>0</v>
          </cell>
          <cell r="AV716">
            <v>0</v>
          </cell>
          <cell r="AW716">
            <v>0</v>
          </cell>
          <cell r="AX716">
            <v>0</v>
          </cell>
        </row>
        <row r="717">
          <cell r="J717">
            <v>3023.9670600999998</v>
          </cell>
          <cell r="K717">
            <v>3239.9694051999995</v>
          </cell>
          <cell r="L717">
            <v>0</v>
          </cell>
          <cell r="M717">
            <v>0</v>
          </cell>
          <cell r="N717">
            <v>0</v>
          </cell>
          <cell r="O717">
            <v>0</v>
          </cell>
          <cell r="P717">
            <v>0</v>
          </cell>
          <cell r="Q717">
            <v>0</v>
          </cell>
          <cell r="R717">
            <v>0</v>
          </cell>
          <cell r="S717">
            <v>0</v>
          </cell>
          <cell r="T717">
            <v>0</v>
          </cell>
          <cell r="Z717">
            <v>6155.9305948000001</v>
          </cell>
          <cell r="AA717">
            <v>9395.9</v>
          </cell>
          <cell r="AB717">
            <v>9395.9</v>
          </cell>
          <cell r="AC717">
            <v>9395.9</v>
          </cell>
          <cell r="AD717">
            <v>9395.9</v>
          </cell>
          <cell r="AE717">
            <v>9395.9</v>
          </cell>
          <cell r="AF717">
            <v>9395.9</v>
          </cell>
          <cell r="AG717">
            <v>9395.9</v>
          </cell>
          <cell r="AH717">
            <v>9395.9</v>
          </cell>
          <cell r="AI717">
            <v>9395.9</v>
          </cell>
          <cell r="AJ717">
            <v>9395.9</v>
          </cell>
          <cell r="AN717">
            <v>6263.9364652999993</v>
          </cell>
          <cell r="AO717">
            <v>3239.9694051999995</v>
          </cell>
          <cell r="AP717">
            <v>0</v>
          </cell>
          <cell r="AQ717">
            <v>0</v>
          </cell>
          <cell r="AR717">
            <v>0</v>
          </cell>
          <cell r="AS717">
            <v>0</v>
          </cell>
          <cell r="AT717">
            <v>0</v>
          </cell>
          <cell r="AU717">
            <v>0</v>
          </cell>
          <cell r="AV717">
            <v>0</v>
          </cell>
          <cell r="AW717">
            <v>0</v>
          </cell>
          <cell r="AX717">
            <v>0</v>
          </cell>
        </row>
        <row r="718">
          <cell r="Z718">
            <v>0</v>
          </cell>
          <cell r="AA718">
            <v>0</v>
          </cell>
          <cell r="AB718">
            <v>0</v>
          </cell>
          <cell r="AC718">
            <v>0</v>
          </cell>
          <cell r="AD718">
            <v>0</v>
          </cell>
          <cell r="AE718">
            <v>0</v>
          </cell>
          <cell r="AF718">
            <v>0</v>
          </cell>
          <cell r="AG718">
            <v>0</v>
          </cell>
          <cell r="AH718">
            <v>0</v>
          </cell>
          <cell r="AI718">
            <v>0</v>
          </cell>
          <cell r="AJ718">
            <v>0</v>
          </cell>
          <cell r="AN718">
            <v>0</v>
          </cell>
          <cell r="AO718">
            <v>0</v>
          </cell>
          <cell r="AP718">
            <v>0</v>
          </cell>
          <cell r="AQ718">
            <v>0</v>
          </cell>
          <cell r="AR718">
            <v>0</v>
          </cell>
          <cell r="AS718">
            <v>0</v>
          </cell>
          <cell r="AT718">
            <v>0</v>
          </cell>
          <cell r="AU718">
            <v>0</v>
          </cell>
          <cell r="AV718">
            <v>0</v>
          </cell>
          <cell r="AW718">
            <v>0</v>
          </cell>
          <cell r="AX718">
            <v>0</v>
          </cell>
        </row>
        <row r="719">
          <cell r="J719">
            <v>0</v>
          </cell>
          <cell r="K719">
            <v>3239.9694051999995</v>
          </cell>
          <cell r="L719">
            <v>3131.9635346999999</v>
          </cell>
          <cell r="M719">
            <v>3023.9670600999998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R719">
            <v>0</v>
          </cell>
          <cell r="S719">
            <v>0</v>
          </cell>
          <cell r="T719">
            <v>0</v>
          </cell>
          <cell r="Z719">
            <v>3131.9635346999999</v>
          </cell>
          <cell r="AA719">
            <v>6371.9329398999998</v>
          </cell>
          <cell r="AB719">
            <v>9503.8964746000001</v>
          </cell>
          <cell r="AC719">
            <v>12527.8635347</v>
          </cell>
          <cell r="AD719">
            <v>12527.8635347</v>
          </cell>
          <cell r="AE719">
            <v>12527.8635347</v>
          </cell>
          <cell r="AF719">
            <v>12527.8635347</v>
          </cell>
          <cell r="AG719">
            <v>12527.8635347</v>
          </cell>
          <cell r="AH719">
            <v>12527.8635347</v>
          </cell>
          <cell r="AI719">
            <v>12527.8635347</v>
          </cell>
          <cell r="AJ719">
            <v>12527.8635347</v>
          </cell>
          <cell r="AN719">
            <v>9395.9</v>
          </cell>
          <cell r="AO719">
            <v>9395.9</v>
          </cell>
          <cell r="AP719">
            <v>6155.9305948000001</v>
          </cell>
          <cell r="AQ719">
            <v>3023.9670600999998</v>
          </cell>
          <cell r="AR719">
            <v>0</v>
          </cell>
          <cell r="AS719">
            <v>0</v>
          </cell>
          <cell r="AT719">
            <v>0</v>
          </cell>
          <cell r="AU719">
            <v>0</v>
          </cell>
          <cell r="AV719">
            <v>0</v>
          </cell>
          <cell r="AW719">
            <v>0</v>
          </cell>
          <cell r="AX719">
            <v>0</v>
          </cell>
        </row>
        <row r="720">
          <cell r="J720">
            <v>-3023.9670600999998</v>
          </cell>
          <cell r="L720">
            <v>3131.9635346999999</v>
          </cell>
          <cell r="M720">
            <v>3023.9670600999998</v>
          </cell>
          <cell r="Z720">
            <v>-3023.9670600999998</v>
          </cell>
          <cell r="AA720">
            <v>-3023.9670600999998</v>
          </cell>
          <cell r="AB720">
            <v>107.99647460000006</v>
          </cell>
          <cell r="AC720">
            <v>3131.9635346999999</v>
          </cell>
          <cell r="AD720">
            <v>3131.9635346999999</v>
          </cell>
          <cell r="AE720">
            <v>3131.9635346999999</v>
          </cell>
          <cell r="AF720">
            <v>3131.9635346999999</v>
          </cell>
          <cell r="AG720">
            <v>3131.9635346999999</v>
          </cell>
          <cell r="AH720">
            <v>3131.9635346999999</v>
          </cell>
          <cell r="AI720">
            <v>3131.9635346999999</v>
          </cell>
          <cell r="AJ720">
            <v>3131.9635346999999</v>
          </cell>
          <cell r="AN720">
            <v>3131.9635346999999</v>
          </cell>
          <cell r="AO720">
            <v>6155.9305948000001</v>
          </cell>
          <cell r="AP720">
            <v>6155.9305948000001</v>
          </cell>
          <cell r="AQ720">
            <v>3023.9670600999998</v>
          </cell>
          <cell r="AR720">
            <v>0</v>
          </cell>
          <cell r="AS720">
            <v>0</v>
          </cell>
          <cell r="AT720">
            <v>0</v>
          </cell>
          <cell r="AU720">
            <v>0</v>
          </cell>
          <cell r="AV720">
            <v>0</v>
          </cell>
          <cell r="AW720">
            <v>0</v>
          </cell>
          <cell r="AX720">
            <v>0</v>
          </cell>
        </row>
        <row r="721">
          <cell r="J721">
            <v>7470.9774426000004</v>
          </cell>
          <cell r="K721">
            <v>8004.6302951999996</v>
          </cell>
          <cell r="L721">
            <v>0</v>
          </cell>
          <cell r="M721">
            <v>0</v>
          </cell>
          <cell r="N721">
            <v>0</v>
          </cell>
          <cell r="O721">
            <v>0</v>
          </cell>
          <cell r="P721">
            <v>0</v>
          </cell>
          <cell r="Q721">
            <v>0</v>
          </cell>
          <cell r="R721">
            <v>0</v>
          </cell>
          <cell r="S721">
            <v>0</v>
          </cell>
          <cell r="T721">
            <v>0</v>
          </cell>
          <cell r="Z721">
            <v>15208.769704800001</v>
          </cell>
          <cell r="AA721">
            <v>23213.4</v>
          </cell>
          <cell r="AB721">
            <v>23213.4</v>
          </cell>
          <cell r="AC721">
            <v>23213.4</v>
          </cell>
          <cell r="AD721">
            <v>23213.4</v>
          </cell>
          <cell r="AE721">
            <v>23213.4</v>
          </cell>
          <cell r="AF721">
            <v>23213.4</v>
          </cell>
          <cell r="AG721">
            <v>23213.4</v>
          </cell>
          <cell r="AH721">
            <v>23213.4</v>
          </cell>
          <cell r="AI721">
            <v>23213.4</v>
          </cell>
          <cell r="AJ721">
            <v>23213.4</v>
          </cell>
          <cell r="AN721">
            <v>15475.607737800001</v>
          </cell>
          <cell r="AO721">
            <v>8004.6302951999996</v>
          </cell>
          <cell r="AP721">
            <v>0</v>
          </cell>
          <cell r="AQ721">
            <v>0</v>
          </cell>
          <cell r="AR721">
            <v>0</v>
          </cell>
          <cell r="AS721">
            <v>0</v>
          </cell>
          <cell r="AT721">
            <v>0</v>
          </cell>
          <cell r="AU721">
            <v>0</v>
          </cell>
          <cell r="AV721">
            <v>0</v>
          </cell>
          <cell r="AW721">
            <v>0</v>
          </cell>
          <cell r="AX721">
            <v>0</v>
          </cell>
        </row>
        <row r="722">
          <cell r="Z722">
            <v>0</v>
          </cell>
          <cell r="AA722">
            <v>0</v>
          </cell>
          <cell r="AB722">
            <v>0</v>
          </cell>
          <cell r="AC722">
            <v>0</v>
          </cell>
          <cell r="AD722">
            <v>0</v>
          </cell>
          <cell r="AE722">
            <v>0</v>
          </cell>
          <cell r="AF722">
            <v>0</v>
          </cell>
          <cell r="AG722">
            <v>0</v>
          </cell>
          <cell r="AH722">
            <v>0</v>
          </cell>
          <cell r="AI722">
            <v>0</v>
          </cell>
          <cell r="AJ722">
            <v>0</v>
          </cell>
          <cell r="AN722">
            <v>0</v>
          </cell>
          <cell r="AO722">
            <v>0</v>
          </cell>
          <cell r="AP722">
            <v>0</v>
          </cell>
          <cell r="AQ722">
            <v>0</v>
          </cell>
          <cell r="AR722">
            <v>0</v>
          </cell>
          <cell r="AS722">
            <v>0</v>
          </cell>
          <cell r="AT722">
            <v>0</v>
          </cell>
          <cell r="AU722">
            <v>0</v>
          </cell>
          <cell r="AV722">
            <v>0</v>
          </cell>
          <cell r="AW722">
            <v>0</v>
          </cell>
          <cell r="AX722">
            <v>0</v>
          </cell>
        </row>
        <row r="723">
          <cell r="J723">
            <v>0</v>
          </cell>
          <cell r="K723">
            <v>8004.6302951999996</v>
          </cell>
          <cell r="L723">
            <v>7737.7922621999996</v>
          </cell>
          <cell r="M723">
            <v>7470.9774426000004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R723">
            <v>0</v>
          </cell>
          <cell r="S723">
            <v>0</v>
          </cell>
          <cell r="T723">
            <v>0</v>
          </cell>
          <cell r="Z723">
            <v>7737.7922621999996</v>
          </cell>
          <cell r="AA723">
            <v>15742.422557399999</v>
          </cell>
          <cell r="AB723">
            <v>23480.214819599998</v>
          </cell>
          <cell r="AC723">
            <v>30951.192262199998</v>
          </cell>
          <cell r="AD723">
            <v>30951.192262199998</v>
          </cell>
          <cell r="AE723">
            <v>30951.192262199998</v>
          </cell>
          <cell r="AF723">
            <v>30951.192262199998</v>
          </cell>
          <cell r="AG723">
            <v>30951.192262199998</v>
          </cell>
          <cell r="AH723">
            <v>30951.192262199998</v>
          </cell>
          <cell r="AI723">
            <v>30951.192262199998</v>
          </cell>
          <cell r="AJ723">
            <v>30951.192262199998</v>
          </cell>
          <cell r="AN723">
            <v>23213.4</v>
          </cell>
          <cell r="AO723">
            <v>23213.4</v>
          </cell>
          <cell r="AP723">
            <v>15208.769704800001</v>
          </cell>
          <cell r="AQ723">
            <v>7470.9774426000004</v>
          </cell>
          <cell r="AR723">
            <v>0</v>
          </cell>
          <cell r="AS723">
            <v>0</v>
          </cell>
          <cell r="AT723">
            <v>0</v>
          </cell>
          <cell r="AU723">
            <v>0</v>
          </cell>
          <cell r="AV723">
            <v>0</v>
          </cell>
          <cell r="AW723">
            <v>0</v>
          </cell>
          <cell r="AX723">
            <v>0</v>
          </cell>
        </row>
        <row r="724">
          <cell r="J724">
            <v>-7470.9774426000004</v>
          </cell>
          <cell r="L724">
            <v>7737.7922621999996</v>
          </cell>
          <cell r="M724">
            <v>7470.9774426000004</v>
          </cell>
          <cell r="Z724">
            <v>-7470.9774426000004</v>
          </cell>
          <cell r="AA724">
            <v>-7470.9774426000004</v>
          </cell>
          <cell r="AB724">
            <v>266.81481959999928</v>
          </cell>
          <cell r="AC724">
            <v>7737.7922621999996</v>
          </cell>
          <cell r="AD724">
            <v>7737.7922621999996</v>
          </cell>
          <cell r="AE724">
            <v>7737.7922621999996</v>
          </cell>
          <cell r="AF724">
            <v>7737.7922621999996</v>
          </cell>
          <cell r="AG724">
            <v>7737.7922621999996</v>
          </cell>
          <cell r="AH724">
            <v>7737.7922621999996</v>
          </cell>
          <cell r="AI724">
            <v>7737.7922621999996</v>
          </cell>
          <cell r="AJ724">
            <v>7737.7922621999996</v>
          </cell>
          <cell r="AN724">
            <v>7737.7922621999996</v>
          </cell>
          <cell r="AO724">
            <v>15208.769704800001</v>
          </cell>
          <cell r="AP724">
            <v>15208.769704800001</v>
          </cell>
          <cell r="AQ724">
            <v>7470.9774426000004</v>
          </cell>
          <cell r="AR724">
            <v>0</v>
          </cell>
          <cell r="AS724">
            <v>0</v>
          </cell>
          <cell r="AT724">
            <v>0</v>
          </cell>
          <cell r="AU724">
            <v>0</v>
          </cell>
          <cell r="AV724">
            <v>0</v>
          </cell>
          <cell r="AW724">
            <v>0</v>
          </cell>
          <cell r="AX724">
            <v>0</v>
          </cell>
        </row>
        <row r="725">
          <cell r="J725">
            <v>3158631.440490325</v>
          </cell>
          <cell r="K725">
            <v>4087654.4979197509</v>
          </cell>
          <cell r="L725">
            <v>3563879.9466297626</v>
          </cell>
          <cell r="M725">
            <v>4144405.8266519485</v>
          </cell>
          <cell r="N725">
            <v>4128320.5236682454</v>
          </cell>
          <cell r="O725">
            <v>4430401.6886042263</v>
          </cell>
          <cell r="P725">
            <v>3882798.4208875699</v>
          </cell>
          <cell r="Q725">
            <v>3927430.1816157699</v>
          </cell>
          <cell r="R725">
            <v>3919624.8633088591</v>
          </cell>
          <cell r="S725">
            <v>2741526.8004590236</v>
          </cell>
          <cell r="T725">
            <v>1853282.9016052554</v>
          </cell>
          <cell r="Z725">
            <v>5924938.5284354743</v>
          </cell>
          <cell r="AA725">
            <v>10012593.026355226</v>
          </cell>
          <cell r="AB725">
            <v>13576472.972984988</v>
          </cell>
          <cell r="AC725">
            <v>17720878.799636938</v>
          </cell>
          <cell r="AD725">
            <v>21849199.323305182</v>
          </cell>
          <cell r="AE725">
            <v>26279601.01190941</v>
          </cell>
          <cell r="AF725">
            <v>30162399.432796981</v>
          </cell>
          <cell r="AG725">
            <v>34089829.614412755</v>
          </cell>
          <cell r="AH725">
            <v>38009454.477721617</v>
          </cell>
          <cell r="AI725">
            <v>40750981.278180644</v>
          </cell>
          <cell r="AJ725">
            <v>42604264.1797859</v>
          </cell>
          <cell r="AN725">
            <v>39837957.091840737</v>
          </cell>
          <cell r="AO725">
            <v>36679325.651350416</v>
          </cell>
          <cell r="AP725">
            <v>32591671.153430659</v>
          </cell>
          <cell r="AQ725">
            <v>29027791.206800897</v>
          </cell>
          <cell r="AR725">
            <v>24883385.380148951</v>
          </cell>
          <cell r="AS725">
            <v>20755064.856480703</v>
          </cell>
          <cell r="AT725">
            <v>16324663.167876478</v>
          </cell>
          <cell r="AU725">
            <v>12441864.746988907</v>
          </cell>
          <cell r="AV725">
            <v>8514434.5653731376</v>
          </cell>
          <cell r="AW725">
            <v>4594809.7020642795</v>
          </cell>
          <cell r="AX725">
            <v>1853282.9016052554</v>
          </cell>
        </row>
        <row r="726">
          <cell r="J726">
            <v>0</v>
          </cell>
          <cell r="K726">
            <v>0</v>
          </cell>
          <cell r="L726">
            <v>0</v>
          </cell>
          <cell r="M726">
            <v>0</v>
          </cell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R726">
            <v>0</v>
          </cell>
          <cell r="S726">
            <v>0</v>
          </cell>
          <cell r="T726">
            <v>0</v>
          </cell>
          <cell r="Z726">
            <v>2401270.2999999998</v>
          </cell>
          <cell r="AA726">
            <v>2401270.2999999998</v>
          </cell>
          <cell r="AB726">
            <v>2401270.2999999998</v>
          </cell>
          <cell r="AC726">
            <v>2401270.2999999998</v>
          </cell>
          <cell r="AD726">
            <v>2401270.2999999998</v>
          </cell>
          <cell r="AE726">
            <v>2401270.2999999998</v>
          </cell>
          <cell r="AF726">
            <v>2401270.2999999998</v>
          </cell>
          <cell r="AG726">
            <v>2401270.2999999998</v>
          </cell>
          <cell r="AH726">
            <v>2401270.2999999998</v>
          </cell>
          <cell r="AI726">
            <v>2401270.2999999998</v>
          </cell>
          <cell r="AJ726">
            <v>2401270.2999999998</v>
          </cell>
          <cell r="AN726">
            <v>0</v>
          </cell>
          <cell r="AO726">
            <v>0</v>
          </cell>
          <cell r="AP726">
            <v>0</v>
          </cell>
          <cell r="AQ726">
            <v>0</v>
          </cell>
          <cell r="AR726">
            <v>0</v>
          </cell>
          <cell r="AS726">
            <v>0</v>
          </cell>
          <cell r="AT726">
            <v>0</v>
          </cell>
          <cell r="AU726">
            <v>0</v>
          </cell>
          <cell r="AV726">
            <v>0</v>
          </cell>
          <cell r="AW726">
            <v>0</v>
          </cell>
          <cell r="AX726">
            <v>0</v>
          </cell>
        </row>
        <row r="727">
          <cell r="J727">
            <v>3340028.292089358</v>
          </cell>
          <cell r="K727">
            <v>5247554.7732271431</v>
          </cell>
          <cell r="L727">
            <v>3923473.3968955986</v>
          </cell>
          <cell r="M727">
            <v>4118442.4603603957</v>
          </cell>
          <cell r="N727">
            <v>4125818.8987082373</v>
          </cell>
          <cell r="O727">
            <v>4430401.6886042263</v>
          </cell>
          <cell r="P727">
            <v>3907013.6925178082</v>
          </cell>
          <cell r="Q727">
            <v>3630304.343269106</v>
          </cell>
          <cell r="R727">
            <v>3621661.4970173063</v>
          </cell>
          <cell r="S727">
            <v>2744400.7334670019</v>
          </cell>
          <cell r="T727">
            <v>1881282.9016052554</v>
          </cell>
          <cell r="Z727">
            <v>2931469.040369675</v>
          </cell>
          <cell r="AA727">
            <v>8179023.8135968186</v>
          </cell>
          <cell r="AB727">
            <v>12102497.210492417</v>
          </cell>
          <cell r="AC727">
            <v>16220939.670852814</v>
          </cell>
          <cell r="AD727">
            <v>20346758.569561049</v>
          </cell>
          <cell r="AE727">
            <v>24777160.258165278</v>
          </cell>
          <cell r="AF727">
            <v>28684173.950683087</v>
          </cell>
          <cell r="AG727">
            <v>32314478.293952193</v>
          </cell>
          <cell r="AH727">
            <v>35936139.790969498</v>
          </cell>
          <cell r="AI727">
            <v>38680540.524436504</v>
          </cell>
          <cell r="AJ727">
            <v>40561823.42604176</v>
          </cell>
          <cell r="AN727">
            <v>40970382.677761443</v>
          </cell>
          <cell r="AO727">
            <v>37630354.385672085</v>
          </cell>
          <cell r="AP727">
            <v>32382799.612444934</v>
          </cell>
          <cell r="AQ727">
            <v>28459326.215549335</v>
          </cell>
          <cell r="AR727">
            <v>24340883.755188942</v>
          </cell>
          <cell r="AS727">
            <v>20215064.856480703</v>
          </cell>
          <cell r="AT727">
            <v>15784663.167876478</v>
          </cell>
          <cell r="AU727">
            <v>11877649.475358671</v>
          </cell>
          <cell r="AV727">
            <v>8247345.1320895646</v>
          </cell>
          <cell r="AW727">
            <v>4625683.6350722574</v>
          </cell>
          <cell r="AX727">
            <v>1881282.9016052554</v>
          </cell>
        </row>
        <row r="728">
          <cell r="J728">
            <v>181396.85159903299</v>
          </cell>
          <cell r="K728">
            <v>1159900.275307392</v>
          </cell>
          <cell r="L728">
            <v>359593.45026583603</v>
          </cell>
          <cell r="M728">
            <v>-25963.3662915528</v>
          </cell>
          <cell r="N728">
            <v>-2501.6249600080046</v>
          </cell>
          <cell r="O728">
            <v>0</v>
          </cell>
          <cell r="P728">
            <v>24215.271630238421</v>
          </cell>
          <cell r="Q728">
            <v>-297125.83834666398</v>
          </cell>
          <cell r="R728">
            <v>-297963.36629155278</v>
          </cell>
          <cell r="S728">
            <v>2873.9330079784013</v>
          </cell>
          <cell r="T728">
            <v>28000</v>
          </cell>
          <cell r="Z728">
            <v>-592199.18806579988</v>
          </cell>
          <cell r="AA728">
            <v>567701.08724159212</v>
          </cell>
          <cell r="AB728">
            <v>927294.53750742809</v>
          </cell>
          <cell r="AC728">
            <v>901331.17121587531</v>
          </cell>
          <cell r="AD728">
            <v>898829.54625586735</v>
          </cell>
          <cell r="AE728">
            <v>898829.54625586735</v>
          </cell>
          <cell r="AF728">
            <v>923044.81788610574</v>
          </cell>
          <cell r="AG728">
            <v>625918.97953944176</v>
          </cell>
          <cell r="AH728">
            <v>327955.61324788898</v>
          </cell>
          <cell r="AI728">
            <v>330829.5462558674</v>
          </cell>
          <cell r="AJ728">
            <v>358829.5462558674</v>
          </cell>
          <cell r="AN728">
            <v>1132425.5859207003</v>
          </cell>
          <cell r="AO728">
            <v>951028.73432166735</v>
          </cell>
          <cell r="AP728">
            <v>-208871.54098572474</v>
          </cell>
          <cell r="AQ728">
            <v>-568464.99125156086</v>
          </cell>
          <cell r="AR728">
            <v>-542501.62496000796</v>
          </cell>
          <cell r="AS728">
            <v>-540000</v>
          </cell>
          <cell r="AT728">
            <v>-540000</v>
          </cell>
          <cell r="AU728">
            <v>-564215.27163023839</v>
          </cell>
          <cell r="AV728">
            <v>-267089.43328357436</v>
          </cell>
          <cell r="AW728">
            <v>30873.933007978401</v>
          </cell>
          <cell r="AX728">
            <v>28000</v>
          </cell>
        </row>
        <row r="729">
          <cell r="J729">
            <v>3340028.292089358</v>
          </cell>
          <cell r="K729">
            <v>5247554.7732271431</v>
          </cell>
          <cell r="L729">
            <v>3923473.3968955986</v>
          </cell>
          <cell r="M729">
            <v>4118442.4603603957</v>
          </cell>
          <cell r="N729">
            <v>4125818.8987082373</v>
          </cell>
          <cell r="O729">
            <v>4430401.6886042263</v>
          </cell>
          <cell r="P729">
            <v>3907013.6925178082</v>
          </cell>
          <cell r="Q729">
            <v>3630304.343269106</v>
          </cell>
          <cell r="R729">
            <v>3621661.4970173063</v>
          </cell>
          <cell r="S729">
            <v>2744400.7334670019</v>
          </cell>
          <cell r="T729">
            <v>1881282.9016052554</v>
          </cell>
          <cell r="Z729">
            <v>5741298.5920893578</v>
          </cell>
          <cell r="AA729">
            <v>10988853.365316501</v>
          </cell>
          <cell r="AB729">
            <v>14912326.7622121</v>
          </cell>
          <cell r="AC729">
            <v>19030769.222572494</v>
          </cell>
          <cell r="AD729">
            <v>23156588.12128073</v>
          </cell>
          <cell r="AE729">
            <v>27586989.809884958</v>
          </cell>
          <cell r="AF729">
            <v>31494003.502402768</v>
          </cell>
          <cell r="AG729">
            <v>35124307.845671877</v>
          </cell>
          <cell r="AH729">
            <v>38745969.342689186</v>
          </cell>
          <cell r="AI729">
            <v>41490370.076156192</v>
          </cell>
          <cell r="AJ729">
            <v>43371652.977761447</v>
          </cell>
          <cell r="AN729">
            <v>40970382.677761443</v>
          </cell>
          <cell r="AO729">
            <v>37630354.385672085</v>
          </cell>
          <cell r="AP729">
            <v>32382799.612444934</v>
          </cell>
          <cell r="AQ729">
            <v>28459326.215549335</v>
          </cell>
          <cell r="AR729">
            <v>24340883.755188942</v>
          </cell>
          <cell r="AS729">
            <v>20215064.856480703</v>
          </cell>
          <cell r="AT729">
            <v>15784663.167876478</v>
          </cell>
          <cell r="AU729">
            <v>11877649.475358671</v>
          </cell>
          <cell r="AV729">
            <v>8247345.1320895646</v>
          </cell>
          <cell r="AW729">
            <v>4625683.6350722574</v>
          </cell>
          <cell r="AX729">
            <v>1881282.9016052554</v>
          </cell>
        </row>
        <row r="730">
          <cell r="J730">
            <v>2529905.2971230801</v>
          </cell>
          <cell r="K730">
            <v>2329080.5171509343</v>
          </cell>
          <cell r="L730">
            <v>1794532.7824811589</v>
          </cell>
          <cell r="M730">
            <v>2289227.1663439628</v>
          </cell>
          <cell r="N730">
            <v>2277998.5881511588</v>
          </cell>
          <cell r="O730">
            <v>2473724.8271669629</v>
          </cell>
          <cell r="P730">
            <v>1655670.1887844631</v>
          </cell>
          <cell r="Q730">
            <v>1712519.6729766587</v>
          </cell>
          <cell r="R730">
            <v>1723748.2511694632</v>
          </cell>
          <cell r="S730">
            <v>655030.79871665873</v>
          </cell>
          <cell r="T730">
            <v>342793.01017865876</v>
          </cell>
          <cell r="Z730">
            <v>4658505.2199060805</v>
          </cell>
          <cell r="AA730">
            <v>6987585.7370570153</v>
          </cell>
          <cell r="AB730">
            <v>8782118.5195381735</v>
          </cell>
          <cell r="AC730">
            <v>11071345.685882136</v>
          </cell>
          <cell r="AD730">
            <v>13349344.274033295</v>
          </cell>
          <cell r="AE730">
            <v>15823069.101200258</v>
          </cell>
          <cell r="AF730">
            <v>17478739.289984722</v>
          </cell>
          <cell r="AG730">
            <v>19191258.962961379</v>
          </cell>
          <cell r="AH730">
            <v>20915007.214130841</v>
          </cell>
          <cell r="AI730">
            <v>21570038.012847498</v>
          </cell>
          <cell r="AJ730">
            <v>21912831.023026157</v>
          </cell>
          <cell r="AN730">
            <v>19784231.100243162</v>
          </cell>
          <cell r="AO730">
            <v>17254325.80312008</v>
          </cell>
          <cell r="AP730">
            <v>14925245.285969146</v>
          </cell>
          <cell r="AQ730">
            <v>13130712.503487989</v>
          </cell>
          <cell r="AR730">
            <v>10841485.337144025</v>
          </cell>
          <cell r="AS730">
            <v>8563486.7489928659</v>
          </cell>
          <cell r="AT730">
            <v>6089761.9218259025</v>
          </cell>
          <cell r="AU730">
            <v>4434091.7330414392</v>
          </cell>
          <cell r="AV730">
            <v>2721572.0600647805</v>
          </cell>
          <cell r="AW730">
            <v>997823.80889531749</v>
          </cell>
          <cell r="AX730">
            <v>342793.01017865876</v>
          </cell>
        </row>
        <row r="731">
          <cell r="J731">
            <v>147244.71628608002</v>
          </cell>
          <cell r="K731">
            <v>147244.71628608002</v>
          </cell>
          <cell r="L731">
            <v>41181.638399999996</v>
          </cell>
          <cell r="M731">
            <v>35301.638399999996</v>
          </cell>
          <cell r="N731">
            <v>35301.638399999996</v>
          </cell>
          <cell r="O731">
            <v>29421.6384</v>
          </cell>
          <cell r="P731">
            <v>5901.6383999999989</v>
          </cell>
          <cell r="Q731">
            <v>5901.6383999999989</v>
          </cell>
          <cell r="R731">
            <v>5901.6383999999989</v>
          </cell>
          <cell r="S731">
            <v>5901.6383999999989</v>
          </cell>
          <cell r="T731">
            <v>5901.6383999999989</v>
          </cell>
          <cell r="Z731">
            <v>153146.35468608001</v>
          </cell>
          <cell r="AA731">
            <v>300391.07097216003</v>
          </cell>
          <cell r="AB731">
            <v>341572.70937216002</v>
          </cell>
          <cell r="AC731">
            <v>376874.34777216002</v>
          </cell>
          <cell r="AD731">
            <v>412175.98617216002</v>
          </cell>
          <cell r="AE731">
            <v>441597.62457216001</v>
          </cell>
          <cell r="AF731">
            <v>447499.26297216001</v>
          </cell>
          <cell r="AG731">
            <v>453400.90137216001</v>
          </cell>
          <cell r="AH731">
            <v>459302.53977216</v>
          </cell>
          <cell r="AI731">
            <v>465204.17817216</v>
          </cell>
          <cell r="AJ731">
            <v>471105.81657215999</v>
          </cell>
          <cell r="AN731">
            <v>465204.17817216</v>
          </cell>
          <cell r="AO731">
            <v>317959.46188607998</v>
          </cell>
          <cell r="AP731">
            <v>170714.74559999997</v>
          </cell>
          <cell r="AQ731">
            <v>129533.10719999997</v>
          </cell>
          <cell r="AR731">
            <v>94231.468799999973</v>
          </cell>
          <cell r="AS731">
            <v>58929.830399999984</v>
          </cell>
          <cell r="AT731">
            <v>29508.191999999995</v>
          </cell>
          <cell r="AU731">
            <v>23606.553599999996</v>
          </cell>
          <cell r="AV731">
            <v>17704.915199999996</v>
          </cell>
          <cell r="AW731">
            <v>11803.276799999998</v>
          </cell>
          <cell r="AX731">
            <v>5901.6383999999989</v>
          </cell>
        </row>
        <row r="732">
          <cell r="Z732">
            <v>1060</v>
          </cell>
          <cell r="AA732">
            <v>1060</v>
          </cell>
          <cell r="AB732">
            <v>1060</v>
          </cell>
          <cell r="AC732">
            <v>1060</v>
          </cell>
          <cell r="AD732">
            <v>1060</v>
          </cell>
          <cell r="AE732">
            <v>1060</v>
          </cell>
          <cell r="AF732">
            <v>1060</v>
          </cell>
          <cell r="AG732">
            <v>1060</v>
          </cell>
          <cell r="AH732">
            <v>1060</v>
          </cell>
          <cell r="AI732">
            <v>1060</v>
          </cell>
          <cell r="AJ732">
            <v>1060</v>
          </cell>
          <cell r="AN732">
            <v>0</v>
          </cell>
          <cell r="AO732">
            <v>0</v>
          </cell>
          <cell r="AP732">
            <v>0</v>
          </cell>
          <cell r="AQ732">
            <v>0</v>
          </cell>
          <cell r="AR732">
            <v>0</v>
          </cell>
          <cell r="AS732">
            <v>0</v>
          </cell>
          <cell r="AT732">
            <v>0</v>
          </cell>
          <cell r="AU732">
            <v>0</v>
          </cell>
          <cell r="AV732">
            <v>0</v>
          </cell>
          <cell r="AW732">
            <v>0</v>
          </cell>
          <cell r="AX732">
            <v>0</v>
          </cell>
        </row>
        <row r="733">
          <cell r="J733">
            <v>9163.7134060800308</v>
          </cell>
          <cell r="K733">
            <v>147244.71628608002</v>
          </cell>
          <cell r="L733">
            <v>41181.638399999996</v>
          </cell>
          <cell r="M733">
            <v>35301.638399999996</v>
          </cell>
          <cell r="N733">
            <v>35301.638399999996</v>
          </cell>
          <cell r="O733">
            <v>29421.6384</v>
          </cell>
          <cell r="P733">
            <v>33901.638399999996</v>
          </cell>
          <cell r="Q733">
            <v>33901.638399999996</v>
          </cell>
          <cell r="R733">
            <v>33901.638399999996</v>
          </cell>
          <cell r="S733">
            <v>33901.638399999996</v>
          </cell>
          <cell r="T733">
            <v>33901.638399999996</v>
          </cell>
          <cell r="Z733">
            <v>14005.351806080031</v>
          </cell>
          <cell r="AA733">
            <v>161250.06809216004</v>
          </cell>
          <cell r="AB733">
            <v>202431.70649216004</v>
          </cell>
          <cell r="AC733">
            <v>237733.34489216004</v>
          </cell>
          <cell r="AD733">
            <v>273034.98329216003</v>
          </cell>
          <cell r="AE733">
            <v>302456.62169216003</v>
          </cell>
          <cell r="AF733">
            <v>336358.26009216002</v>
          </cell>
          <cell r="AG733">
            <v>370259.89849216002</v>
          </cell>
          <cell r="AH733">
            <v>404161.53689216002</v>
          </cell>
          <cell r="AI733">
            <v>438063.17529216001</v>
          </cell>
          <cell r="AJ733">
            <v>471964.81369216001</v>
          </cell>
          <cell r="AN733">
            <v>467123.17529216001</v>
          </cell>
          <cell r="AO733">
            <v>457959.46188607998</v>
          </cell>
          <cell r="AP733">
            <v>310714.74559999997</v>
          </cell>
          <cell r="AQ733">
            <v>269533.10719999997</v>
          </cell>
          <cell r="AR733">
            <v>234231.46879999997</v>
          </cell>
          <cell r="AS733">
            <v>198929.83039999998</v>
          </cell>
          <cell r="AT733">
            <v>169508.19199999998</v>
          </cell>
          <cell r="AU733">
            <v>135606.55359999998</v>
          </cell>
          <cell r="AV733">
            <v>101704.91519999999</v>
          </cell>
          <cell r="AW733">
            <v>67803.276799999992</v>
          </cell>
          <cell r="AX733">
            <v>33901.638399999996</v>
          </cell>
        </row>
        <row r="734">
          <cell r="J734">
            <v>-138081.00287999999</v>
          </cell>
          <cell r="P734">
            <v>28000</v>
          </cell>
          <cell r="Q734">
            <v>28000</v>
          </cell>
          <cell r="R734">
            <v>28000</v>
          </cell>
          <cell r="S734">
            <v>28000</v>
          </cell>
          <cell r="T734">
            <v>28000</v>
          </cell>
          <cell r="Z734">
            <v>-138081.00287999999</v>
          </cell>
          <cell r="AA734">
            <v>-138081.00287999999</v>
          </cell>
          <cell r="AB734">
            <v>-138081.00287999999</v>
          </cell>
          <cell r="AC734">
            <v>-138081.00287999999</v>
          </cell>
          <cell r="AD734">
            <v>-138081.00287999999</v>
          </cell>
          <cell r="AE734">
            <v>-138081.00287999999</v>
          </cell>
          <cell r="AF734">
            <v>-110081.00287999999</v>
          </cell>
          <cell r="AG734">
            <v>-82081.002879999985</v>
          </cell>
          <cell r="AH734">
            <v>-54081.002879999985</v>
          </cell>
          <cell r="AI734">
            <v>-26081.002879999985</v>
          </cell>
          <cell r="AJ734">
            <v>1918.9971200000145</v>
          </cell>
          <cell r="AN734">
            <v>1918.9971200000145</v>
          </cell>
          <cell r="AO734">
            <v>140000</v>
          </cell>
          <cell r="AP734">
            <v>140000</v>
          </cell>
          <cell r="AQ734">
            <v>140000</v>
          </cell>
          <cell r="AR734">
            <v>140000</v>
          </cell>
          <cell r="AS734">
            <v>140000</v>
          </cell>
          <cell r="AT734">
            <v>140000</v>
          </cell>
          <cell r="AU734">
            <v>112000</v>
          </cell>
          <cell r="AV734">
            <v>84000</v>
          </cell>
          <cell r="AW734">
            <v>56000</v>
          </cell>
          <cell r="AX734">
            <v>28000</v>
          </cell>
        </row>
        <row r="735">
          <cell r="J735">
            <v>1773186.7047950004</v>
          </cell>
          <cell r="K735">
            <v>1800960.3303990001</v>
          </cell>
          <cell r="L735">
            <v>273182.13377000001</v>
          </cell>
          <cell r="M735">
            <v>762527.93943999999</v>
          </cell>
          <cell r="N735">
            <v>762527.93943999999</v>
          </cell>
          <cell r="O735">
            <v>640667.81172500004</v>
          </cell>
          <cell r="P735">
            <v>640667.81172500004</v>
          </cell>
          <cell r="Q735">
            <v>1057488.87426</v>
          </cell>
          <cell r="R735">
            <v>1057488.87426</v>
          </cell>
          <cell r="S735">
            <v>0</v>
          </cell>
          <cell r="T735">
            <v>0</v>
          </cell>
          <cell r="Z735">
            <v>3286574.2957900008</v>
          </cell>
          <cell r="AA735">
            <v>5087534.6261890009</v>
          </cell>
          <cell r="AB735">
            <v>5360716.7599590011</v>
          </cell>
          <cell r="AC735">
            <v>6123244.699399001</v>
          </cell>
          <cell r="AD735">
            <v>6885772.6388390008</v>
          </cell>
          <cell r="AE735">
            <v>7526440.4505640008</v>
          </cell>
          <cell r="AF735">
            <v>8167108.2622890007</v>
          </cell>
          <cell r="AG735">
            <v>9224597.1365489997</v>
          </cell>
          <cell r="AH735">
            <v>10282086.010809001</v>
          </cell>
          <cell r="AI735">
            <v>10282086.010809001</v>
          </cell>
          <cell r="AJ735">
            <v>10282086.010809001</v>
          </cell>
          <cell r="AN735">
            <v>8768698.4198139999</v>
          </cell>
          <cell r="AO735">
            <v>6995511.7150189998</v>
          </cell>
          <cell r="AP735">
            <v>5194551.3846199997</v>
          </cell>
          <cell r="AQ735">
            <v>4921369.2508499995</v>
          </cell>
          <cell r="AR735">
            <v>4158841.3114100001</v>
          </cell>
          <cell r="AS735">
            <v>3396313.3719699997</v>
          </cell>
          <cell r="AT735">
            <v>2755645.5602449998</v>
          </cell>
          <cell r="AU735">
            <v>2114977.7485199999</v>
          </cell>
          <cell r="AV735">
            <v>1057488.87426</v>
          </cell>
          <cell r="AW735">
            <v>0</v>
          </cell>
          <cell r="AX735">
            <v>0</v>
          </cell>
        </row>
        <row r="736">
          <cell r="Z736">
            <v>1373249.64</v>
          </cell>
          <cell r="AA736">
            <v>1373249.64</v>
          </cell>
          <cell r="AB736">
            <v>1373249.64</v>
          </cell>
          <cell r="AC736">
            <v>1373249.64</v>
          </cell>
          <cell r="AD736">
            <v>1373249.64</v>
          </cell>
          <cell r="AE736">
            <v>1373249.64</v>
          </cell>
          <cell r="AF736">
            <v>1373249.64</v>
          </cell>
          <cell r="AG736">
            <v>1373249.64</v>
          </cell>
          <cell r="AH736">
            <v>1373249.64</v>
          </cell>
          <cell r="AI736">
            <v>1373249.64</v>
          </cell>
          <cell r="AJ736">
            <v>1373249.64</v>
          </cell>
          <cell r="AN736">
            <v>0</v>
          </cell>
          <cell r="AO736">
            <v>0</v>
          </cell>
          <cell r="AP736">
            <v>0</v>
          </cell>
          <cell r="AQ736">
            <v>0</v>
          </cell>
          <cell r="AR736">
            <v>0</v>
          </cell>
          <cell r="AS736">
            <v>0</v>
          </cell>
          <cell r="AT736">
            <v>0</v>
          </cell>
          <cell r="AU736">
            <v>0</v>
          </cell>
          <cell r="AV736">
            <v>0</v>
          </cell>
          <cell r="AW736">
            <v>0</v>
          </cell>
          <cell r="AX736">
            <v>0</v>
          </cell>
        </row>
        <row r="737">
          <cell r="J737">
            <v>1785060.4484773343</v>
          </cell>
          <cell r="K737">
            <v>1886828.2267426671</v>
          </cell>
          <cell r="L737">
            <v>273182.13377000001</v>
          </cell>
          <cell r="M737">
            <v>762527.93943999999</v>
          </cell>
          <cell r="N737">
            <v>762527.93943999999</v>
          </cell>
          <cell r="O737">
            <v>640667.81172500004</v>
          </cell>
          <cell r="P737">
            <v>640667.81172500004</v>
          </cell>
          <cell r="Q737">
            <v>757488.87425999995</v>
          </cell>
          <cell r="R737">
            <v>757488.87425999995</v>
          </cell>
          <cell r="S737">
            <v>0</v>
          </cell>
          <cell r="T737">
            <v>0</v>
          </cell>
          <cell r="Z737">
            <v>1311066.2958160017</v>
          </cell>
          <cell r="AA737">
            <v>3197894.5225586686</v>
          </cell>
          <cell r="AB737">
            <v>3471076.6563286688</v>
          </cell>
          <cell r="AC737">
            <v>4233604.5957686687</v>
          </cell>
          <cell r="AD737">
            <v>4996132.5352086686</v>
          </cell>
          <cell r="AE737">
            <v>5636800.3469336685</v>
          </cell>
          <cell r="AF737">
            <v>6277468.1586586684</v>
          </cell>
          <cell r="AG737">
            <v>7034957.0329186684</v>
          </cell>
          <cell r="AH737">
            <v>7792445.9071786683</v>
          </cell>
          <cell r="AI737">
            <v>7792445.9071786683</v>
          </cell>
          <cell r="AJ737">
            <v>7792445.9071786683</v>
          </cell>
          <cell r="AN737">
            <v>8266440.0598400012</v>
          </cell>
          <cell r="AO737">
            <v>6481379.6113626668</v>
          </cell>
          <cell r="AP737">
            <v>4594551.3846199997</v>
          </cell>
          <cell r="AQ737">
            <v>4321369.2508499995</v>
          </cell>
          <cell r="AR737">
            <v>3558841.3114100001</v>
          </cell>
          <cell r="AS737">
            <v>2796313.3719699997</v>
          </cell>
          <cell r="AT737">
            <v>2155645.5602449998</v>
          </cell>
          <cell r="AU737">
            <v>1514977.7485199999</v>
          </cell>
          <cell r="AV737">
            <v>757488.87425999995</v>
          </cell>
          <cell r="AW737">
            <v>0</v>
          </cell>
          <cell r="AX737">
            <v>0</v>
          </cell>
        </row>
        <row r="738">
          <cell r="J738">
            <v>11873.743682333967</v>
          </cell>
          <cell r="K738">
            <v>85867.896343667002</v>
          </cell>
          <cell r="Q738">
            <v>-300000</v>
          </cell>
          <cell r="R738">
            <v>-300000</v>
          </cell>
          <cell r="Z738">
            <v>-602258.35997399897</v>
          </cell>
          <cell r="AA738">
            <v>-516390.46363033197</v>
          </cell>
          <cell r="AB738">
            <v>-516390.46363033197</v>
          </cell>
          <cell r="AC738">
            <v>-516390.46363033197</v>
          </cell>
          <cell r="AD738">
            <v>-516390.46363033197</v>
          </cell>
          <cell r="AE738">
            <v>-516390.46363033197</v>
          </cell>
          <cell r="AF738">
            <v>-516390.46363033197</v>
          </cell>
          <cell r="AG738">
            <v>-816390.46363033191</v>
          </cell>
          <cell r="AH738">
            <v>-1116390.4636303319</v>
          </cell>
          <cell r="AI738">
            <v>-1116390.4636303319</v>
          </cell>
          <cell r="AJ738">
            <v>-1116390.4636303319</v>
          </cell>
          <cell r="AN738">
            <v>-502258.35997399903</v>
          </cell>
          <cell r="AO738">
            <v>-514132.103656333</v>
          </cell>
          <cell r="AP738">
            <v>-600000</v>
          </cell>
          <cell r="AQ738">
            <v>-600000</v>
          </cell>
          <cell r="AR738">
            <v>-600000</v>
          </cell>
          <cell r="AS738">
            <v>-600000</v>
          </cell>
          <cell r="AT738">
            <v>-600000</v>
          </cell>
          <cell r="AU738">
            <v>-600000</v>
          </cell>
          <cell r="AV738">
            <v>-300000</v>
          </cell>
          <cell r="AW738">
            <v>0</v>
          </cell>
          <cell r="AX738">
            <v>0</v>
          </cell>
        </row>
        <row r="739">
          <cell r="J739">
            <v>41409.507660000003</v>
          </cell>
          <cell r="K739">
            <v>380875.47046585416</v>
          </cell>
          <cell r="L739">
            <v>1131426.0101611589</v>
          </cell>
          <cell r="M739">
            <v>1142654.5883539631</v>
          </cell>
          <cell r="N739">
            <v>1131426.0101611589</v>
          </cell>
          <cell r="O739">
            <v>1142654.5883539631</v>
          </cell>
          <cell r="P739">
            <v>348119.94997146312</v>
          </cell>
          <cell r="Q739">
            <v>336891.37177865877</v>
          </cell>
          <cell r="R739">
            <v>348119.94997146312</v>
          </cell>
          <cell r="S739">
            <v>336891.37177865877</v>
          </cell>
          <cell r="T739">
            <v>336891.37177865877</v>
          </cell>
          <cell r="Z739">
            <v>82819.015320000006</v>
          </cell>
          <cell r="AA739">
            <v>463694.48578585417</v>
          </cell>
          <cell r="AB739">
            <v>1595120.4959470131</v>
          </cell>
          <cell r="AC739">
            <v>2737775.0843009762</v>
          </cell>
          <cell r="AD739">
            <v>3869201.0944621349</v>
          </cell>
          <cell r="AE739">
            <v>5011855.6828160975</v>
          </cell>
          <cell r="AF739">
            <v>5359975.632787561</v>
          </cell>
          <cell r="AG739">
            <v>5696867.0045662196</v>
          </cell>
          <cell r="AH739">
            <v>6044986.9545376832</v>
          </cell>
          <cell r="AI739">
            <v>6381878.3263163418</v>
          </cell>
          <cell r="AJ739">
            <v>6718769.6980950003</v>
          </cell>
          <cell r="AN739">
            <v>6677360.1904350007</v>
          </cell>
          <cell r="AO739">
            <v>6635950.682775001</v>
          </cell>
          <cell r="AP739">
            <v>6255075.2123091472</v>
          </cell>
          <cell r="AQ739">
            <v>5123649.2021479877</v>
          </cell>
          <cell r="AR739">
            <v>3980994.6137940241</v>
          </cell>
          <cell r="AS739">
            <v>2849568.6036328655</v>
          </cell>
          <cell r="AT739">
            <v>1706914.0152789026</v>
          </cell>
          <cell r="AU739">
            <v>1358794.0653074395</v>
          </cell>
          <cell r="AV739">
            <v>1021902.6935287807</v>
          </cell>
          <cell r="AW739">
            <v>673782.74355731753</v>
          </cell>
          <cell r="AX739">
            <v>336891.37177865877</v>
          </cell>
        </row>
        <row r="740">
          <cell r="Z740">
            <v>0</v>
          </cell>
          <cell r="AA740">
            <v>0</v>
          </cell>
          <cell r="AB740">
            <v>0</v>
          </cell>
          <cell r="AC740">
            <v>0</v>
          </cell>
          <cell r="AD740">
            <v>0</v>
          </cell>
          <cell r="AE740">
            <v>0</v>
          </cell>
          <cell r="AF740">
            <v>0</v>
          </cell>
          <cell r="AG740">
            <v>0</v>
          </cell>
          <cell r="AH740">
            <v>0</v>
          </cell>
          <cell r="AI740">
            <v>0</v>
          </cell>
          <cell r="AJ740">
            <v>0</v>
          </cell>
          <cell r="AN740">
            <v>0</v>
          </cell>
          <cell r="AO740">
            <v>0</v>
          </cell>
          <cell r="AP740">
            <v>0</v>
          </cell>
          <cell r="AQ740">
            <v>0</v>
          </cell>
          <cell r="AR740">
            <v>0</v>
          </cell>
          <cell r="AS740">
            <v>0</v>
          </cell>
          <cell r="AT740">
            <v>0</v>
          </cell>
          <cell r="AU740">
            <v>0</v>
          </cell>
          <cell r="AV740">
            <v>0</v>
          </cell>
          <cell r="AW740">
            <v>0</v>
          </cell>
          <cell r="AX740">
            <v>0</v>
          </cell>
        </row>
        <row r="741">
          <cell r="J741">
            <v>0</v>
          </cell>
          <cell r="K741">
            <v>463694.48578585417</v>
          </cell>
          <cell r="L741">
            <v>1131426.0101611589</v>
          </cell>
          <cell r="M741">
            <v>1142654.5883539631</v>
          </cell>
          <cell r="N741">
            <v>1131426.0101611589</v>
          </cell>
          <cell r="O741">
            <v>1142654.5883539631</v>
          </cell>
          <cell r="P741">
            <v>348119.94997146312</v>
          </cell>
          <cell r="Q741">
            <v>336891.37177865877</v>
          </cell>
          <cell r="R741">
            <v>348119.94997146312</v>
          </cell>
          <cell r="S741">
            <v>336891.37177865877</v>
          </cell>
          <cell r="T741">
            <v>336891.37177865877</v>
          </cell>
          <cell r="Z741">
            <v>0</v>
          </cell>
          <cell r="AA741">
            <v>463694.48578585417</v>
          </cell>
          <cell r="AB741">
            <v>1595120.4959470131</v>
          </cell>
          <cell r="AC741">
            <v>2737775.0843009762</v>
          </cell>
          <cell r="AD741">
            <v>3869201.0944621349</v>
          </cell>
          <cell r="AE741">
            <v>5011855.6828160975</v>
          </cell>
          <cell r="AF741">
            <v>5359975.632787561</v>
          </cell>
          <cell r="AG741">
            <v>5696867.0045662196</v>
          </cell>
          <cell r="AH741">
            <v>6044986.9545376832</v>
          </cell>
          <cell r="AI741">
            <v>6381878.3263163418</v>
          </cell>
          <cell r="AJ741">
            <v>6718769.6980950003</v>
          </cell>
          <cell r="AN741">
            <v>6718769.6980950003</v>
          </cell>
          <cell r="AO741">
            <v>6718769.6980950003</v>
          </cell>
          <cell r="AP741">
            <v>6255075.2123091472</v>
          </cell>
          <cell r="AQ741">
            <v>5123649.2021479877</v>
          </cell>
          <cell r="AR741">
            <v>3980994.6137940241</v>
          </cell>
          <cell r="AS741">
            <v>2849568.6036328655</v>
          </cell>
          <cell r="AT741">
            <v>1706914.0152789026</v>
          </cell>
          <cell r="AU741">
            <v>1358794.0653074395</v>
          </cell>
          <cell r="AV741">
            <v>1021902.6935287807</v>
          </cell>
          <cell r="AW741">
            <v>673782.74355731753</v>
          </cell>
          <cell r="AX741">
            <v>336891.37177865877</v>
          </cell>
        </row>
        <row r="742">
          <cell r="J742">
            <v>-41409.507660000003</v>
          </cell>
          <cell r="K742">
            <v>82819.015320000006</v>
          </cell>
          <cell r="Z742">
            <v>-82819.015320000006</v>
          </cell>
          <cell r="AA742">
            <v>0</v>
          </cell>
          <cell r="AB742">
            <v>0</v>
          </cell>
          <cell r="AC742">
            <v>0</v>
          </cell>
          <cell r="AD742">
            <v>0</v>
          </cell>
          <cell r="AE742">
            <v>0</v>
          </cell>
          <cell r="AF742">
            <v>0</v>
          </cell>
          <cell r="AG742">
            <v>0</v>
          </cell>
          <cell r="AH742">
            <v>0</v>
          </cell>
          <cell r="AI742">
            <v>0</v>
          </cell>
          <cell r="AJ742">
            <v>0</v>
          </cell>
          <cell r="AN742">
            <v>41409.507660000003</v>
          </cell>
          <cell r="AO742">
            <v>82819.015320000006</v>
          </cell>
          <cell r="AP742">
            <v>0</v>
          </cell>
          <cell r="AQ742">
            <v>0</v>
          </cell>
          <cell r="AR742">
            <v>0</v>
          </cell>
          <cell r="AS742">
            <v>0</v>
          </cell>
          <cell r="AT742">
            <v>0</v>
          </cell>
          <cell r="AU742">
            <v>0</v>
          </cell>
          <cell r="AV742">
            <v>0</v>
          </cell>
          <cell r="AW742">
            <v>0</v>
          </cell>
          <cell r="AX742">
            <v>0</v>
          </cell>
        </row>
        <row r="743">
          <cell r="Z743">
            <v>0</v>
          </cell>
          <cell r="AA743">
            <v>0</v>
          </cell>
          <cell r="AB743">
            <v>0</v>
          </cell>
          <cell r="AC743">
            <v>0</v>
          </cell>
          <cell r="AD743">
            <v>0</v>
          </cell>
          <cell r="AE743">
            <v>0</v>
          </cell>
          <cell r="AF743">
            <v>0</v>
          </cell>
          <cell r="AG743">
            <v>0</v>
          </cell>
          <cell r="AH743">
            <v>0</v>
          </cell>
          <cell r="AI743">
            <v>0</v>
          </cell>
          <cell r="AJ743">
            <v>0</v>
          </cell>
          <cell r="AN743">
            <v>0</v>
          </cell>
          <cell r="AO743">
            <v>0</v>
          </cell>
          <cell r="AP743">
            <v>0</v>
          </cell>
          <cell r="AQ743">
            <v>0</v>
          </cell>
          <cell r="AR743">
            <v>0</v>
          </cell>
          <cell r="AS743">
            <v>0</v>
          </cell>
          <cell r="AT743">
            <v>0</v>
          </cell>
          <cell r="AU743">
            <v>0</v>
          </cell>
          <cell r="AV743">
            <v>0</v>
          </cell>
          <cell r="AW743">
            <v>0</v>
          </cell>
          <cell r="AX743">
            <v>0</v>
          </cell>
        </row>
        <row r="744">
          <cell r="Z744">
            <v>0</v>
          </cell>
          <cell r="AA744">
            <v>0</v>
          </cell>
          <cell r="AB744">
            <v>0</v>
          </cell>
          <cell r="AC744">
            <v>0</v>
          </cell>
          <cell r="AD744">
            <v>0</v>
          </cell>
          <cell r="AE744">
            <v>0</v>
          </cell>
          <cell r="AF744">
            <v>0</v>
          </cell>
          <cell r="AG744">
            <v>0</v>
          </cell>
          <cell r="AH744">
            <v>0</v>
          </cell>
          <cell r="AI744">
            <v>0</v>
          </cell>
          <cell r="AJ744">
            <v>0</v>
          </cell>
          <cell r="AN744">
            <v>0</v>
          </cell>
          <cell r="AO744">
            <v>0</v>
          </cell>
          <cell r="AP744">
            <v>0</v>
          </cell>
          <cell r="AQ744">
            <v>0</v>
          </cell>
          <cell r="AR744">
            <v>0</v>
          </cell>
          <cell r="AS744">
            <v>0</v>
          </cell>
          <cell r="AT744">
            <v>0</v>
          </cell>
          <cell r="AU744">
            <v>0</v>
          </cell>
          <cell r="AV744">
            <v>0</v>
          </cell>
          <cell r="AW744">
            <v>0</v>
          </cell>
          <cell r="AX744">
            <v>0</v>
          </cell>
        </row>
        <row r="745">
          <cell r="J745">
            <v>0</v>
          </cell>
          <cell r="K745">
            <v>0</v>
          </cell>
          <cell r="L745">
            <v>0</v>
          </cell>
          <cell r="M745">
            <v>0</v>
          </cell>
          <cell r="N745">
            <v>0</v>
          </cell>
          <cell r="O745">
            <v>0</v>
          </cell>
          <cell r="P745">
            <v>0</v>
          </cell>
          <cell r="Q745">
            <v>0</v>
          </cell>
          <cell r="R745">
            <v>0</v>
          </cell>
          <cell r="S745">
            <v>0</v>
          </cell>
          <cell r="T745">
            <v>0</v>
          </cell>
          <cell r="Z745">
            <v>0</v>
          </cell>
          <cell r="AA745">
            <v>0</v>
          </cell>
          <cell r="AB745">
            <v>0</v>
          </cell>
          <cell r="AC745">
            <v>0</v>
          </cell>
          <cell r="AD745">
            <v>0</v>
          </cell>
          <cell r="AE745">
            <v>0</v>
          </cell>
          <cell r="AF745">
            <v>0</v>
          </cell>
          <cell r="AG745">
            <v>0</v>
          </cell>
          <cell r="AH745">
            <v>0</v>
          </cell>
          <cell r="AI745">
            <v>0</v>
          </cell>
          <cell r="AJ745">
            <v>0</v>
          </cell>
          <cell r="AN745">
            <v>0</v>
          </cell>
          <cell r="AO745">
            <v>0</v>
          </cell>
          <cell r="AP745">
            <v>0</v>
          </cell>
          <cell r="AQ745">
            <v>0</v>
          </cell>
          <cell r="AR745">
            <v>0</v>
          </cell>
          <cell r="AS745">
            <v>0</v>
          </cell>
          <cell r="AT745">
            <v>0</v>
          </cell>
          <cell r="AU745">
            <v>0</v>
          </cell>
          <cell r="AV745">
            <v>0</v>
          </cell>
          <cell r="AW745">
            <v>0</v>
          </cell>
          <cell r="AX745">
            <v>0</v>
          </cell>
        </row>
        <row r="746">
          <cell r="Z746">
            <v>0</v>
          </cell>
          <cell r="AA746">
            <v>0</v>
          </cell>
          <cell r="AB746">
            <v>0</v>
          </cell>
          <cell r="AC746">
            <v>0</v>
          </cell>
          <cell r="AD746">
            <v>0</v>
          </cell>
          <cell r="AE746">
            <v>0</v>
          </cell>
          <cell r="AF746">
            <v>0</v>
          </cell>
          <cell r="AG746">
            <v>0</v>
          </cell>
          <cell r="AH746">
            <v>0</v>
          </cell>
          <cell r="AI746">
            <v>0</v>
          </cell>
          <cell r="AJ746">
            <v>0</v>
          </cell>
          <cell r="AN746">
            <v>0</v>
          </cell>
          <cell r="AO746">
            <v>0</v>
          </cell>
          <cell r="AP746">
            <v>0</v>
          </cell>
          <cell r="AQ746">
            <v>0</v>
          </cell>
          <cell r="AR746">
            <v>0</v>
          </cell>
          <cell r="AS746">
            <v>0</v>
          </cell>
          <cell r="AT746">
            <v>0</v>
          </cell>
          <cell r="AU746">
            <v>0</v>
          </cell>
          <cell r="AV746">
            <v>0</v>
          </cell>
          <cell r="AW746">
            <v>0</v>
          </cell>
          <cell r="AX746">
            <v>0</v>
          </cell>
        </row>
        <row r="747">
          <cell r="J747">
            <v>568064.36838200002</v>
          </cell>
          <cell r="K747">
            <v>0</v>
          </cell>
          <cell r="L747">
            <v>348743.00014999998</v>
          </cell>
          <cell r="M747">
            <v>348743.00014999998</v>
          </cell>
          <cell r="N747">
            <v>348743.00014999998</v>
          </cell>
          <cell r="O747">
            <v>660980.78868799983</v>
          </cell>
          <cell r="P747">
            <v>660980.78868799983</v>
          </cell>
          <cell r="Q747">
            <v>312237.78853799996</v>
          </cell>
          <cell r="R747">
            <v>312237.78853799996</v>
          </cell>
          <cell r="S747">
            <v>312237.78853799996</v>
          </cell>
          <cell r="T747">
            <v>0</v>
          </cell>
          <cell r="Z747">
            <v>1135965.5541099999</v>
          </cell>
          <cell r="AA747">
            <v>1135965.5541099999</v>
          </cell>
          <cell r="AB747">
            <v>1484708.5542599999</v>
          </cell>
          <cell r="AC747">
            <v>1833451.5544099999</v>
          </cell>
          <cell r="AD747">
            <v>2182194.5545600001</v>
          </cell>
          <cell r="AE747">
            <v>2843175.3432479999</v>
          </cell>
          <cell r="AF747">
            <v>3504156.1319359997</v>
          </cell>
          <cell r="AG747">
            <v>3816393.9204739998</v>
          </cell>
          <cell r="AH747">
            <v>4128631.7090119999</v>
          </cell>
          <cell r="AI747">
            <v>4440869.4975499995</v>
          </cell>
          <cell r="AJ747">
            <v>4440869.4975499995</v>
          </cell>
          <cell r="AN747">
            <v>3872968.311822</v>
          </cell>
          <cell r="AO747">
            <v>3304903.9434400001</v>
          </cell>
          <cell r="AP747">
            <v>3304903.9434400001</v>
          </cell>
          <cell r="AQ747">
            <v>2956160.9432899999</v>
          </cell>
          <cell r="AR747">
            <v>2607417.9431399996</v>
          </cell>
          <cell r="AS747">
            <v>2258674.9429899999</v>
          </cell>
          <cell r="AT747">
            <v>1597694.1543019996</v>
          </cell>
          <cell r="AU747">
            <v>936713.36561399989</v>
          </cell>
          <cell r="AV747">
            <v>624475.57707599993</v>
          </cell>
          <cell r="AW747">
            <v>312237.78853799996</v>
          </cell>
          <cell r="AX747">
            <v>0</v>
          </cell>
        </row>
        <row r="748">
          <cell r="Z748">
            <v>389403.53</v>
          </cell>
          <cell r="AA748">
            <v>389403.53</v>
          </cell>
          <cell r="AB748">
            <v>389403.53</v>
          </cell>
          <cell r="AC748">
            <v>389403.53</v>
          </cell>
          <cell r="AD748">
            <v>389403.53</v>
          </cell>
          <cell r="AE748">
            <v>389403.53</v>
          </cell>
          <cell r="AF748">
            <v>389403.53</v>
          </cell>
          <cell r="AG748">
            <v>389403.53</v>
          </cell>
          <cell r="AH748">
            <v>389403.53</v>
          </cell>
          <cell r="AI748">
            <v>389403.53</v>
          </cell>
          <cell r="AJ748">
            <v>389403.53</v>
          </cell>
          <cell r="AN748">
            <v>0</v>
          </cell>
          <cell r="AO748">
            <v>0</v>
          </cell>
          <cell r="AP748">
            <v>0</v>
          </cell>
          <cell r="AQ748">
            <v>0</v>
          </cell>
          <cell r="AR748">
            <v>0</v>
          </cell>
          <cell r="AS748">
            <v>0</v>
          </cell>
          <cell r="AT748">
            <v>0</v>
          </cell>
          <cell r="AU748">
            <v>0</v>
          </cell>
          <cell r="AV748">
            <v>0</v>
          </cell>
          <cell r="AW748">
            <v>0</v>
          </cell>
          <cell r="AX748">
            <v>0</v>
          </cell>
        </row>
        <row r="749">
          <cell r="J749">
            <v>546562.02411</v>
          </cell>
          <cell r="K749">
            <v>709382.63589000003</v>
          </cell>
          <cell r="L749">
            <v>348743.00014999998</v>
          </cell>
          <cell r="M749">
            <v>348743.00014999998</v>
          </cell>
          <cell r="N749">
            <v>348743.00014999998</v>
          </cell>
          <cell r="O749">
            <v>660980.78868799983</v>
          </cell>
          <cell r="P749">
            <v>660980.78868799983</v>
          </cell>
          <cell r="Q749">
            <v>312237.78853799996</v>
          </cell>
          <cell r="R749">
            <v>312237.78853799996</v>
          </cell>
          <cell r="S749">
            <v>312237.78853799996</v>
          </cell>
          <cell r="T749">
            <v>0</v>
          </cell>
          <cell r="Z749">
            <v>475059.67983799998</v>
          </cell>
          <cell r="AA749">
            <v>1184442.3157279999</v>
          </cell>
          <cell r="AB749">
            <v>1533185.3158779999</v>
          </cell>
          <cell r="AC749">
            <v>1881928.3160279999</v>
          </cell>
          <cell r="AD749">
            <v>2230671.3161779996</v>
          </cell>
          <cell r="AE749">
            <v>2891652.1048659994</v>
          </cell>
          <cell r="AF749">
            <v>3552632.8935539993</v>
          </cell>
          <cell r="AG749">
            <v>3864870.6820919993</v>
          </cell>
          <cell r="AH749">
            <v>4177108.4706299994</v>
          </cell>
          <cell r="AI749">
            <v>4489346.259167999</v>
          </cell>
          <cell r="AJ749">
            <v>4489346.259167999</v>
          </cell>
          <cell r="AN749">
            <v>4560848.6034399997</v>
          </cell>
          <cell r="AO749">
            <v>4014286.5793300001</v>
          </cell>
          <cell r="AP749">
            <v>3304903.9434400001</v>
          </cell>
          <cell r="AQ749">
            <v>2956160.9432899999</v>
          </cell>
          <cell r="AR749">
            <v>2607417.9431399996</v>
          </cell>
          <cell r="AS749">
            <v>2258674.9429899999</v>
          </cell>
          <cell r="AT749">
            <v>1597694.1543019996</v>
          </cell>
          <cell r="AU749">
            <v>936713.36561399989</v>
          </cell>
          <cell r="AV749">
            <v>624475.57707599993</v>
          </cell>
          <cell r="AW749">
            <v>312237.78853799996</v>
          </cell>
          <cell r="AX749">
            <v>0</v>
          </cell>
        </row>
        <row r="750">
          <cell r="J750">
            <v>-21502.344272000017</v>
          </cell>
          <cell r="K750">
            <v>709382.63589000003</v>
          </cell>
          <cell r="Z750">
            <v>-271502.34427200002</v>
          </cell>
          <cell r="AA750">
            <v>437880.29161800002</v>
          </cell>
          <cell r="AB750">
            <v>437880.29161800002</v>
          </cell>
          <cell r="AC750">
            <v>437880.29161800002</v>
          </cell>
          <cell r="AD750">
            <v>437880.29161800002</v>
          </cell>
          <cell r="AE750">
            <v>437880.29161800002</v>
          </cell>
          <cell r="AF750">
            <v>437880.29161800002</v>
          </cell>
          <cell r="AG750">
            <v>437880.29161800002</v>
          </cell>
          <cell r="AH750">
            <v>437880.29161800002</v>
          </cell>
          <cell r="AI750">
            <v>437880.29161800002</v>
          </cell>
          <cell r="AJ750">
            <v>437880.29161800002</v>
          </cell>
          <cell r="AN750">
            <v>687880.29161800002</v>
          </cell>
          <cell r="AO750">
            <v>709382.63589000003</v>
          </cell>
          <cell r="AP750">
            <v>0</v>
          </cell>
          <cell r="AQ750">
            <v>0</v>
          </cell>
          <cell r="AR750">
            <v>0</v>
          </cell>
          <cell r="AS750">
            <v>0</v>
          </cell>
          <cell r="AT750">
            <v>0</v>
          </cell>
          <cell r="AU750">
            <v>0</v>
          </cell>
          <cell r="AV750">
            <v>0</v>
          </cell>
          <cell r="AW750">
            <v>0</v>
          </cell>
          <cell r="AX750">
            <v>0</v>
          </cell>
        </row>
        <row r="751">
          <cell r="J751">
            <v>95231.471099999995</v>
          </cell>
          <cell r="K751">
            <v>744199.568132833</v>
          </cell>
          <cell r="L751">
            <v>720192.89348391339</v>
          </cell>
          <cell r="M751">
            <v>744199.568132833</v>
          </cell>
          <cell r="N751">
            <v>720192.89348391339</v>
          </cell>
          <cell r="O751">
            <v>744199.568132833</v>
          </cell>
          <cell r="P751">
            <v>744199.568132833</v>
          </cell>
          <cell r="Q751">
            <v>720192.89348391339</v>
          </cell>
          <cell r="R751">
            <v>744199.568132833</v>
          </cell>
          <cell r="S751">
            <v>720192.89348391339</v>
          </cell>
          <cell r="T751">
            <v>744214.26010018226</v>
          </cell>
          <cell r="Z751">
            <v>190409.41129999998</v>
          </cell>
          <cell r="AA751">
            <v>934608.97943283292</v>
          </cell>
          <cell r="AB751">
            <v>1654801.8729167464</v>
          </cell>
          <cell r="AC751">
            <v>2399001.4410495795</v>
          </cell>
          <cell r="AD751">
            <v>3119194.334533493</v>
          </cell>
          <cell r="AE751">
            <v>3863393.9026663261</v>
          </cell>
          <cell r="AF751">
            <v>4607593.4707991593</v>
          </cell>
          <cell r="AG751">
            <v>5327786.3642830728</v>
          </cell>
          <cell r="AH751">
            <v>6071985.9324159054</v>
          </cell>
          <cell r="AI751">
            <v>6792178.8258998189</v>
          </cell>
          <cell r="AJ751">
            <v>7536393.0860000011</v>
          </cell>
          <cell r="AN751">
            <v>7441215.145800001</v>
          </cell>
          <cell r="AO751">
            <v>7345983.6747000003</v>
          </cell>
          <cell r="AP751">
            <v>6601784.1065671677</v>
          </cell>
          <cell r="AQ751">
            <v>5881591.2130832542</v>
          </cell>
          <cell r="AR751">
            <v>5137391.6449504215</v>
          </cell>
          <cell r="AS751">
            <v>4417198.751466508</v>
          </cell>
          <cell r="AT751">
            <v>3672999.1833336749</v>
          </cell>
          <cell r="AU751">
            <v>2928799.6152008418</v>
          </cell>
          <cell r="AV751">
            <v>2208606.7217169288</v>
          </cell>
          <cell r="AW751">
            <v>1464407.1535840956</v>
          </cell>
          <cell r="AX751">
            <v>744214.26010018226</v>
          </cell>
        </row>
        <row r="752">
          <cell r="Z752">
            <v>109235</v>
          </cell>
          <cell r="AA752">
            <v>109235</v>
          </cell>
          <cell r="AB752">
            <v>109235</v>
          </cell>
          <cell r="AC752">
            <v>109235</v>
          </cell>
          <cell r="AD752">
            <v>109235</v>
          </cell>
          <cell r="AE752">
            <v>109235</v>
          </cell>
          <cell r="AF752">
            <v>109235</v>
          </cell>
          <cell r="AG752">
            <v>109235</v>
          </cell>
          <cell r="AH752">
            <v>109235</v>
          </cell>
          <cell r="AI752">
            <v>109235</v>
          </cell>
          <cell r="AJ752">
            <v>109235</v>
          </cell>
          <cell r="AN752">
            <v>0</v>
          </cell>
          <cell r="AO752">
            <v>0</v>
          </cell>
          <cell r="AP752">
            <v>0</v>
          </cell>
          <cell r="AQ752">
            <v>0</v>
          </cell>
          <cell r="AR752">
            <v>0</v>
          </cell>
          <cell r="AS752">
            <v>0</v>
          </cell>
          <cell r="AT752">
            <v>0</v>
          </cell>
          <cell r="AU752">
            <v>0</v>
          </cell>
          <cell r="AV752">
            <v>0</v>
          </cell>
          <cell r="AW752">
            <v>0</v>
          </cell>
          <cell r="AX752">
            <v>0</v>
          </cell>
        </row>
        <row r="753">
          <cell r="J753">
            <v>136034.59999999998</v>
          </cell>
          <cell r="K753">
            <v>744199.568132833</v>
          </cell>
          <cell r="L753">
            <v>720192.89348391339</v>
          </cell>
          <cell r="M753">
            <v>744199.568132833</v>
          </cell>
          <cell r="N753">
            <v>720192.89348391339</v>
          </cell>
          <cell r="O753">
            <v>744199.568132833</v>
          </cell>
          <cell r="P753">
            <v>744199.568132833</v>
          </cell>
          <cell r="Q753">
            <v>720192.89348391339</v>
          </cell>
          <cell r="R753">
            <v>744199.568132833</v>
          </cell>
          <cell r="S753">
            <v>720192.89348391339</v>
          </cell>
          <cell r="T753">
            <v>744214.26010018226</v>
          </cell>
          <cell r="Z753">
            <v>149407.63454999996</v>
          </cell>
          <cell r="AA753">
            <v>893607.20268283295</v>
          </cell>
          <cell r="AB753">
            <v>1613800.0961667462</v>
          </cell>
          <cell r="AC753">
            <v>2357999.6642995793</v>
          </cell>
          <cell r="AD753">
            <v>3078192.5577834928</v>
          </cell>
          <cell r="AE753">
            <v>3822392.125916326</v>
          </cell>
          <cell r="AF753">
            <v>4566591.6940491591</v>
          </cell>
          <cell r="AG753">
            <v>5286784.5875330726</v>
          </cell>
          <cell r="AH753">
            <v>6030984.1556659052</v>
          </cell>
          <cell r="AI753">
            <v>6751177.0491498187</v>
          </cell>
          <cell r="AJ753">
            <v>7495391.3092500009</v>
          </cell>
          <cell r="AN753">
            <v>7482018.2747000009</v>
          </cell>
          <cell r="AO753">
            <v>7345983.6747000003</v>
          </cell>
          <cell r="AP753">
            <v>6601784.1065671677</v>
          </cell>
          <cell r="AQ753">
            <v>5881591.2130832542</v>
          </cell>
          <cell r="AR753">
            <v>5137391.6449504215</v>
          </cell>
          <cell r="AS753">
            <v>4417198.751466508</v>
          </cell>
          <cell r="AT753">
            <v>3672999.1833336749</v>
          </cell>
          <cell r="AU753">
            <v>2928799.6152008418</v>
          </cell>
          <cell r="AV753">
            <v>2208606.7217169288</v>
          </cell>
          <cell r="AW753">
            <v>1464407.1535840956</v>
          </cell>
          <cell r="AX753">
            <v>744214.26010018226</v>
          </cell>
        </row>
        <row r="754">
          <cell r="J754">
            <v>40803.128899999996</v>
          </cell>
          <cell r="Z754">
            <v>68233.223249999966</v>
          </cell>
          <cell r="AA754">
            <v>68233.223249999966</v>
          </cell>
          <cell r="AB754">
            <v>68233.223249999966</v>
          </cell>
          <cell r="AC754">
            <v>68233.223249999966</v>
          </cell>
          <cell r="AD754">
            <v>68233.223249999966</v>
          </cell>
          <cell r="AE754">
            <v>68233.223249999966</v>
          </cell>
          <cell r="AF754">
            <v>68233.223249999966</v>
          </cell>
          <cell r="AG754">
            <v>68233.223249999966</v>
          </cell>
          <cell r="AH754">
            <v>68233.223249999966</v>
          </cell>
          <cell r="AI754">
            <v>68233.223249999966</v>
          </cell>
          <cell r="AJ754">
            <v>68233.223249999966</v>
          </cell>
          <cell r="AN754">
            <v>40803.128899999996</v>
          </cell>
          <cell r="AO754">
            <v>0</v>
          </cell>
          <cell r="AP754">
            <v>0</v>
          </cell>
          <cell r="AQ754">
            <v>0</v>
          </cell>
          <cell r="AR754">
            <v>0</v>
          </cell>
          <cell r="AS754">
            <v>0</v>
          </cell>
          <cell r="AT754">
            <v>0</v>
          </cell>
          <cell r="AU754">
            <v>0</v>
          </cell>
          <cell r="AV754">
            <v>0</v>
          </cell>
          <cell r="AW754">
            <v>0</v>
          </cell>
          <cell r="AX754">
            <v>0</v>
          </cell>
        </row>
        <row r="755">
          <cell r="J755">
            <v>20350.755828000001</v>
          </cell>
          <cell r="K755">
            <v>210929.51493430001</v>
          </cell>
          <cell r="L755">
            <v>199111.7802223</v>
          </cell>
          <cell r="M755">
            <v>208568.6007103</v>
          </cell>
          <cell r="N755">
            <v>193626.2084383</v>
          </cell>
          <cell r="O755">
            <v>193626.2084383</v>
          </cell>
          <cell r="P755">
            <v>181678.98923830001</v>
          </cell>
          <cell r="Q755">
            <v>242774.32931830001</v>
          </cell>
          <cell r="R755">
            <v>208968.06923830003</v>
          </cell>
          <cell r="S755">
            <v>181678.98923830001</v>
          </cell>
          <cell r="T755">
            <v>244260.7501303</v>
          </cell>
          <cell r="Z755">
            <v>35636.768208000001</v>
          </cell>
          <cell r="AA755">
            <v>246566.2831423</v>
          </cell>
          <cell r="AB755">
            <v>445678.06336460001</v>
          </cell>
          <cell r="AC755">
            <v>654246.66407489998</v>
          </cell>
          <cell r="AD755">
            <v>847872.87251319992</v>
          </cell>
          <cell r="AE755">
            <v>1041499.0809515</v>
          </cell>
          <cell r="AF755">
            <v>1223178.0701898001</v>
          </cell>
          <cell r="AG755">
            <v>1465952.3995081</v>
          </cell>
          <cell r="AH755">
            <v>1674920.4687464</v>
          </cell>
          <cell r="AI755">
            <v>1856599.4579846999</v>
          </cell>
          <cell r="AJ755">
            <v>2100860.2081149998</v>
          </cell>
          <cell r="AN755">
            <v>2085574.1957349996</v>
          </cell>
          <cell r="AO755">
            <v>2065223.4399069999</v>
          </cell>
          <cell r="AP755">
            <v>1854293.9249727</v>
          </cell>
          <cell r="AQ755">
            <v>1655182.1447504</v>
          </cell>
          <cell r="AR755">
            <v>1446613.5440401002</v>
          </cell>
          <cell r="AS755">
            <v>1252987.3356018001</v>
          </cell>
          <cell r="AT755">
            <v>1059361.1271635001</v>
          </cell>
          <cell r="AU755">
            <v>877682.13792519993</v>
          </cell>
          <cell r="AV755">
            <v>634907.80860690004</v>
          </cell>
          <cell r="AW755">
            <v>425939.73936860001</v>
          </cell>
          <cell r="AX755">
            <v>244260.7501303</v>
          </cell>
        </row>
        <row r="756">
          <cell r="Z756">
            <v>233726.54</v>
          </cell>
          <cell r="AA756">
            <v>233726.54</v>
          </cell>
          <cell r="AB756">
            <v>233726.54</v>
          </cell>
          <cell r="AC756">
            <v>233726.54</v>
          </cell>
          <cell r="AD756">
            <v>233726.54</v>
          </cell>
          <cell r="AE756">
            <v>233726.54</v>
          </cell>
          <cell r="AF756">
            <v>233726.54</v>
          </cell>
          <cell r="AG756">
            <v>233726.54</v>
          </cell>
          <cell r="AH756">
            <v>233726.54</v>
          </cell>
          <cell r="AI756">
            <v>233726.54</v>
          </cell>
          <cell r="AJ756">
            <v>233726.54</v>
          </cell>
          <cell r="AN756">
            <v>0</v>
          </cell>
          <cell r="AO756">
            <v>0</v>
          </cell>
          <cell r="AP756">
            <v>0</v>
          </cell>
          <cell r="AQ756">
            <v>0</v>
          </cell>
          <cell r="AR756">
            <v>0</v>
          </cell>
          <cell r="AS756">
            <v>0</v>
          </cell>
          <cell r="AT756">
            <v>0</v>
          </cell>
          <cell r="AU756">
            <v>0</v>
          </cell>
          <cell r="AV756">
            <v>0</v>
          </cell>
          <cell r="AW756">
            <v>0</v>
          </cell>
          <cell r="AX756">
            <v>0</v>
          </cell>
        </row>
        <row r="757">
          <cell r="J757">
            <v>0</v>
          </cell>
          <cell r="K757">
            <v>25824.661702299985</v>
          </cell>
          <cell r="L757">
            <v>199111.7802223</v>
          </cell>
          <cell r="M757">
            <v>208568.6007103</v>
          </cell>
          <cell r="N757">
            <v>193626.2084383</v>
          </cell>
          <cell r="O757">
            <v>193626.2084383</v>
          </cell>
          <cell r="P757">
            <v>181678.98923830001</v>
          </cell>
          <cell r="Q757">
            <v>242774.32931830001</v>
          </cell>
          <cell r="R757">
            <v>208968.06923830003</v>
          </cell>
          <cell r="S757">
            <v>181678.98923830001</v>
          </cell>
          <cell r="T757">
            <v>244260.7501303</v>
          </cell>
          <cell r="Z757">
            <v>-205455.60906000002</v>
          </cell>
          <cell r="AA757">
            <v>-179630.94735770003</v>
          </cell>
          <cell r="AB757">
            <v>19480.832864599972</v>
          </cell>
          <cell r="AC757">
            <v>228049.43357489997</v>
          </cell>
          <cell r="AD757">
            <v>421675.64201319998</v>
          </cell>
          <cell r="AE757">
            <v>615301.85045149992</v>
          </cell>
          <cell r="AF757">
            <v>796980.83968979993</v>
          </cell>
          <cell r="AG757">
            <v>1039755.1690080999</v>
          </cell>
          <cell r="AH757">
            <v>1248723.2382463999</v>
          </cell>
          <cell r="AI757">
            <v>1430402.2274846998</v>
          </cell>
          <cell r="AJ757">
            <v>1674662.9776149997</v>
          </cell>
          <cell r="AN757">
            <v>1880118.5866749999</v>
          </cell>
          <cell r="AO757">
            <v>1880118.5866749999</v>
          </cell>
          <cell r="AP757">
            <v>1854293.9249727</v>
          </cell>
          <cell r="AQ757">
            <v>1655182.1447504</v>
          </cell>
          <cell r="AR757">
            <v>1446613.5440401002</v>
          </cell>
          <cell r="AS757">
            <v>1252987.3356018001</v>
          </cell>
          <cell r="AT757">
            <v>1059361.1271635001</v>
          </cell>
          <cell r="AU757">
            <v>877682.13792519993</v>
          </cell>
          <cell r="AV757">
            <v>634907.80860690004</v>
          </cell>
          <cell r="AW757">
            <v>425939.73936860001</v>
          </cell>
          <cell r="AX757">
            <v>244260.7501303</v>
          </cell>
        </row>
        <row r="758">
          <cell r="J758">
            <v>-20350.755828000001</v>
          </cell>
          <cell r="K758">
            <v>-185104.85323200002</v>
          </cell>
          <cell r="Z758">
            <v>-7365.837268000003</v>
          </cell>
          <cell r="AA758">
            <v>-192470.69050000003</v>
          </cell>
          <cell r="AB758">
            <v>-192470.69050000003</v>
          </cell>
          <cell r="AC758">
            <v>-192470.69050000003</v>
          </cell>
          <cell r="AD758">
            <v>-192470.69050000003</v>
          </cell>
          <cell r="AE758">
            <v>-192470.69050000003</v>
          </cell>
          <cell r="AF758">
            <v>-192470.69050000003</v>
          </cell>
          <cell r="AG758">
            <v>-192470.69050000003</v>
          </cell>
          <cell r="AH758">
            <v>-192470.69050000003</v>
          </cell>
          <cell r="AI758">
            <v>-192470.69050000003</v>
          </cell>
          <cell r="AJ758">
            <v>-192470.69050000003</v>
          </cell>
          <cell r="AN758">
            <v>-205455.60906000002</v>
          </cell>
          <cell r="AO758">
            <v>-185104.85323200002</v>
          </cell>
          <cell r="AP758">
            <v>0</v>
          </cell>
          <cell r="AQ758">
            <v>0</v>
          </cell>
          <cell r="AR758">
            <v>0</v>
          </cell>
          <cell r="AS758">
            <v>0</v>
          </cell>
          <cell r="AT758">
            <v>0</v>
          </cell>
          <cell r="AU758">
            <v>0</v>
          </cell>
          <cell r="AV758">
            <v>0</v>
          </cell>
          <cell r="AW758">
            <v>0</v>
          </cell>
          <cell r="AX758">
            <v>0</v>
          </cell>
        </row>
        <row r="759">
          <cell r="J759">
            <v>277711.42597500002</v>
          </cell>
          <cell r="K759">
            <v>0</v>
          </cell>
          <cell r="L759">
            <v>0</v>
          </cell>
          <cell r="M759">
            <v>0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R759">
            <v>0</v>
          </cell>
          <cell r="S759">
            <v>0</v>
          </cell>
          <cell r="T759">
            <v>0</v>
          </cell>
          <cell r="Z759">
            <v>556314.80861250008</v>
          </cell>
          <cell r="AA759">
            <v>556314.80861250008</v>
          </cell>
          <cell r="AB759">
            <v>556314.80861250008</v>
          </cell>
          <cell r="AC759">
            <v>556314.80861250008</v>
          </cell>
          <cell r="AD759">
            <v>556314.80861250008</v>
          </cell>
          <cell r="AE759">
            <v>556314.80861250008</v>
          </cell>
          <cell r="AF759">
            <v>556314.80861250008</v>
          </cell>
          <cell r="AG759">
            <v>556314.80861250008</v>
          </cell>
          <cell r="AH759">
            <v>556314.80861250008</v>
          </cell>
          <cell r="AI759">
            <v>556314.80861250008</v>
          </cell>
          <cell r="AJ759">
            <v>556314.80861250008</v>
          </cell>
          <cell r="AN759">
            <v>277711.42597500002</v>
          </cell>
          <cell r="AO759">
            <v>0</v>
          </cell>
          <cell r="AP759">
            <v>0</v>
          </cell>
          <cell r="AQ759">
            <v>0</v>
          </cell>
          <cell r="AR759">
            <v>0</v>
          </cell>
          <cell r="AS759">
            <v>0</v>
          </cell>
          <cell r="AT759">
            <v>0</v>
          </cell>
          <cell r="AU759">
            <v>0</v>
          </cell>
          <cell r="AV759">
            <v>0</v>
          </cell>
          <cell r="AW759">
            <v>0</v>
          </cell>
          <cell r="AX759">
            <v>0</v>
          </cell>
        </row>
        <row r="760">
          <cell r="Z760">
            <v>71595.51999999999</v>
          </cell>
          <cell r="AA760">
            <v>71595.51999999999</v>
          </cell>
          <cell r="AB760">
            <v>71595.51999999999</v>
          </cell>
          <cell r="AC760">
            <v>71595.51999999999</v>
          </cell>
          <cell r="AD760">
            <v>71595.51999999999</v>
          </cell>
          <cell r="AE760">
            <v>71595.51999999999</v>
          </cell>
          <cell r="AF760">
            <v>71595.51999999999</v>
          </cell>
          <cell r="AG760">
            <v>71595.51999999999</v>
          </cell>
          <cell r="AH760">
            <v>71595.51999999999</v>
          </cell>
          <cell r="AI760">
            <v>71595.51999999999</v>
          </cell>
          <cell r="AJ760">
            <v>71595.51999999999</v>
          </cell>
          <cell r="AN760">
            <v>0</v>
          </cell>
          <cell r="AO760">
            <v>0</v>
          </cell>
          <cell r="AP760">
            <v>0</v>
          </cell>
          <cell r="AQ760">
            <v>0</v>
          </cell>
          <cell r="AR760">
            <v>0</v>
          </cell>
          <cell r="AS760">
            <v>0</v>
          </cell>
          <cell r="AT760">
            <v>0</v>
          </cell>
          <cell r="AU760">
            <v>0</v>
          </cell>
          <cell r="AV760">
            <v>0</v>
          </cell>
          <cell r="AW760">
            <v>0</v>
          </cell>
          <cell r="AX760">
            <v>0</v>
          </cell>
        </row>
        <row r="761">
          <cell r="J761">
            <v>250000</v>
          </cell>
          <cell r="K761">
            <v>405323.89138749999</v>
          </cell>
          <cell r="L761">
            <v>384719.28861250001</v>
          </cell>
          <cell r="M761">
            <v>0</v>
          </cell>
          <cell r="N761">
            <v>0</v>
          </cell>
          <cell r="O761">
            <v>0</v>
          </cell>
          <cell r="P761">
            <v>0</v>
          </cell>
          <cell r="Q761">
            <v>0</v>
          </cell>
          <cell r="R761">
            <v>0</v>
          </cell>
          <cell r="S761">
            <v>0</v>
          </cell>
          <cell r="T761">
            <v>0</v>
          </cell>
          <cell r="Z761">
            <v>507007.86263750005</v>
          </cell>
          <cell r="AA761">
            <v>912331.75402500003</v>
          </cell>
          <cell r="AB761">
            <v>1297051.0426375</v>
          </cell>
          <cell r="AC761">
            <v>1297051.0426375</v>
          </cell>
          <cell r="AD761">
            <v>1297051.0426375</v>
          </cell>
          <cell r="AE761">
            <v>1297051.0426375</v>
          </cell>
          <cell r="AF761">
            <v>1297051.0426375</v>
          </cell>
          <cell r="AG761">
            <v>1297051.0426375</v>
          </cell>
          <cell r="AH761">
            <v>1297051.0426375</v>
          </cell>
          <cell r="AI761">
            <v>1297051.0426375</v>
          </cell>
          <cell r="AJ761">
            <v>1297051.0426375</v>
          </cell>
          <cell r="AN761">
            <v>1040043.1799999999</v>
          </cell>
          <cell r="AO761">
            <v>790043.17999999993</v>
          </cell>
          <cell r="AP761">
            <v>384719.28861250001</v>
          </cell>
          <cell r="AQ761">
            <v>0</v>
          </cell>
          <cell r="AR761">
            <v>0</v>
          </cell>
          <cell r="AS761">
            <v>0</v>
          </cell>
          <cell r="AT761">
            <v>0</v>
          </cell>
          <cell r="AU761">
            <v>0</v>
          </cell>
          <cell r="AV761">
            <v>0</v>
          </cell>
          <cell r="AW761">
            <v>0</v>
          </cell>
          <cell r="AX761">
            <v>0</v>
          </cell>
        </row>
        <row r="762">
          <cell r="J762">
            <v>-27711.425975000006</v>
          </cell>
          <cell r="K762">
            <v>405323.89138749999</v>
          </cell>
          <cell r="L762">
            <v>384719.28861250001</v>
          </cell>
          <cell r="Z762">
            <v>22288.574024999994</v>
          </cell>
          <cell r="AA762">
            <v>427612.46541249997</v>
          </cell>
          <cell r="AB762">
            <v>812331.75402499991</v>
          </cell>
          <cell r="AC762">
            <v>812331.75402499991</v>
          </cell>
          <cell r="AD762">
            <v>812331.75402499991</v>
          </cell>
          <cell r="AE762">
            <v>812331.75402499991</v>
          </cell>
          <cell r="AF762">
            <v>812331.75402499991</v>
          </cell>
          <cell r="AG762">
            <v>812331.75402499991</v>
          </cell>
          <cell r="AH762">
            <v>812331.75402499991</v>
          </cell>
          <cell r="AI762">
            <v>812331.75402499991</v>
          </cell>
          <cell r="AJ762">
            <v>812331.75402499991</v>
          </cell>
          <cell r="AN762">
            <v>762331.75402499991</v>
          </cell>
          <cell r="AO762">
            <v>790043.17999999993</v>
          </cell>
          <cell r="AP762">
            <v>384719.28861250001</v>
          </cell>
          <cell r="AQ762">
            <v>0</v>
          </cell>
          <cell r="AR762">
            <v>0</v>
          </cell>
          <cell r="AS762">
            <v>0</v>
          </cell>
          <cell r="AT762">
            <v>0</v>
          </cell>
          <cell r="AU762">
            <v>0</v>
          </cell>
          <cell r="AV762">
            <v>0</v>
          </cell>
          <cell r="AW762">
            <v>0</v>
          </cell>
          <cell r="AX762">
            <v>0</v>
          </cell>
        </row>
        <row r="763">
          <cell r="J763">
            <v>99187.939700000003</v>
          </cell>
          <cell r="K763">
            <v>95767.182150000008</v>
          </cell>
          <cell r="L763">
            <v>258131.33047330001</v>
          </cell>
          <cell r="M763">
            <v>290770.26029483997</v>
          </cell>
          <cell r="N763">
            <v>290770.26029483997</v>
          </cell>
          <cell r="O763">
            <v>351138.25320989994</v>
          </cell>
          <cell r="P763">
            <v>387956.56523069995</v>
          </cell>
          <cell r="Q763">
            <v>172232.97553659999</v>
          </cell>
          <cell r="R763">
            <v>135324.1283366</v>
          </cell>
          <cell r="S763">
            <v>90152.828078039995</v>
          </cell>
          <cell r="T763">
            <v>37896.701356539998</v>
          </cell>
          <cell r="Z763">
            <v>198458.88186000002</v>
          </cell>
          <cell r="AA763">
            <v>294226.06401000003</v>
          </cell>
          <cell r="AB763">
            <v>552357.39448330004</v>
          </cell>
          <cell r="AC763">
            <v>843127.65477814001</v>
          </cell>
          <cell r="AD763">
            <v>1133897.9150729799</v>
          </cell>
          <cell r="AE763">
            <v>1485036.1682828797</v>
          </cell>
          <cell r="AF763">
            <v>1872992.7335135797</v>
          </cell>
          <cell r="AG763">
            <v>2045225.7090501797</v>
          </cell>
          <cell r="AH763">
            <v>2180549.8373867795</v>
          </cell>
          <cell r="AI763">
            <v>2270702.6654648194</v>
          </cell>
          <cell r="AJ763">
            <v>2308599.3668213594</v>
          </cell>
          <cell r="AN763">
            <v>2209328.4246613597</v>
          </cell>
          <cell r="AO763">
            <v>2110140.4849613598</v>
          </cell>
          <cell r="AP763">
            <v>2014373.3028113598</v>
          </cell>
          <cell r="AQ763">
            <v>1756241.9723380597</v>
          </cell>
          <cell r="AR763">
            <v>1465471.7120432197</v>
          </cell>
          <cell r="AS763">
            <v>1174701.4517483797</v>
          </cell>
          <cell r="AT763">
            <v>823563.19853847998</v>
          </cell>
          <cell r="AU763">
            <v>435606.63330778002</v>
          </cell>
          <cell r="AV763">
            <v>263373.65777118003</v>
          </cell>
          <cell r="AW763">
            <v>128049.52943457999</v>
          </cell>
          <cell r="AX763">
            <v>37896.701356539998</v>
          </cell>
        </row>
        <row r="764">
          <cell r="Z764">
            <v>65067.07</v>
          </cell>
          <cell r="AA764">
            <v>65067.07</v>
          </cell>
          <cell r="AB764">
            <v>65067.07</v>
          </cell>
          <cell r="AC764">
            <v>65067.07</v>
          </cell>
          <cell r="AD764">
            <v>65067.07</v>
          </cell>
          <cell r="AE764">
            <v>65067.07</v>
          </cell>
          <cell r="AF764">
            <v>65067.07</v>
          </cell>
          <cell r="AG764">
            <v>65067.07</v>
          </cell>
          <cell r="AH764">
            <v>65067.07</v>
          </cell>
          <cell r="AI764">
            <v>65067.07</v>
          </cell>
          <cell r="AJ764">
            <v>65067.07</v>
          </cell>
          <cell r="AN764">
            <v>0</v>
          </cell>
          <cell r="AO764">
            <v>0</v>
          </cell>
          <cell r="AP764">
            <v>0</v>
          </cell>
          <cell r="AQ764">
            <v>0</v>
          </cell>
          <cell r="AR764">
            <v>0</v>
          </cell>
          <cell r="AS764">
            <v>0</v>
          </cell>
          <cell r="AT764">
            <v>0</v>
          </cell>
          <cell r="AU764">
            <v>0</v>
          </cell>
          <cell r="AV764">
            <v>0</v>
          </cell>
          <cell r="AW764">
            <v>0</v>
          </cell>
          <cell r="AX764">
            <v>0</v>
          </cell>
        </row>
        <row r="765">
          <cell r="J765">
            <v>166426.88545</v>
          </cell>
          <cell r="K765">
            <v>130767.18215000001</v>
          </cell>
          <cell r="L765">
            <v>258131.33047330001</v>
          </cell>
          <cell r="M765">
            <v>290770.26029483997</v>
          </cell>
          <cell r="N765">
            <v>290770.26029483997</v>
          </cell>
          <cell r="O765">
            <v>351138.25320989994</v>
          </cell>
          <cell r="P765">
            <v>387956.56523069995</v>
          </cell>
          <cell r="Q765">
            <v>172232.97553659999</v>
          </cell>
          <cell r="R765">
            <v>135324.1283366</v>
          </cell>
          <cell r="S765">
            <v>90152.828078039995</v>
          </cell>
          <cell r="T765">
            <v>37896.701356539998</v>
          </cell>
          <cell r="Z765">
            <v>198665.83120000002</v>
          </cell>
          <cell r="AA765">
            <v>329433.01335000002</v>
          </cell>
          <cell r="AB765">
            <v>587564.34382329998</v>
          </cell>
          <cell r="AC765">
            <v>878334.60411813995</v>
          </cell>
          <cell r="AD765">
            <v>1169104.8644129799</v>
          </cell>
          <cell r="AE765">
            <v>1520243.1176228798</v>
          </cell>
          <cell r="AF765">
            <v>1908199.6828535798</v>
          </cell>
          <cell r="AG765">
            <v>2080432.6583901797</v>
          </cell>
          <cell r="AH765">
            <v>2215756.7867267798</v>
          </cell>
          <cell r="AI765">
            <v>2305909.6148048197</v>
          </cell>
          <cell r="AJ765">
            <v>2343806.3161613597</v>
          </cell>
          <cell r="AN765">
            <v>2311567.3704113597</v>
          </cell>
          <cell r="AO765">
            <v>2145140.4849613598</v>
          </cell>
          <cell r="AP765">
            <v>2014373.3028113598</v>
          </cell>
          <cell r="AQ765">
            <v>1756241.9723380597</v>
          </cell>
          <cell r="AR765">
            <v>1465471.7120432197</v>
          </cell>
          <cell r="AS765">
            <v>1174701.4517483797</v>
          </cell>
          <cell r="AT765">
            <v>823563.19853847998</v>
          </cell>
          <cell r="AU765">
            <v>435606.63330778002</v>
          </cell>
          <cell r="AV765">
            <v>263373.65777118003</v>
          </cell>
          <cell r="AW765">
            <v>128049.52943457999</v>
          </cell>
          <cell r="AX765">
            <v>37896.701356539998</v>
          </cell>
        </row>
        <row r="766">
          <cell r="J766">
            <v>67238.945750000014</v>
          </cell>
          <cell r="K766">
            <v>35000</v>
          </cell>
          <cell r="Z766">
            <v>65274.019340000013</v>
          </cell>
          <cell r="AA766">
            <v>100274.01934000001</v>
          </cell>
          <cell r="AB766">
            <v>100274.01934000001</v>
          </cell>
          <cell r="AC766">
            <v>100274.01934000001</v>
          </cell>
          <cell r="AD766">
            <v>100274.01934000001</v>
          </cell>
          <cell r="AE766">
            <v>100274.01934000001</v>
          </cell>
          <cell r="AF766">
            <v>100274.01934000001</v>
          </cell>
          <cell r="AG766">
            <v>100274.01934000001</v>
          </cell>
          <cell r="AH766">
            <v>100274.01934000001</v>
          </cell>
          <cell r="AI766">
            <v>100274.01934000001</v>
          </cell>
          <cell r="AJ766">
            <v>100274.01934000001</v>
          </cell>
          <cell r="AN766">
            <v>102238.94575000001</v>
          </cell>
          <cell r="AO766">
            <v>35000</v>
          </cell>
          <cell r="AP766">
            <v>0</v>
          </cell>
          <cell r="AQ766">
            <v>0</v>
          </cell>
          <cell r="AR766">
            <v>0</v>
          </cell>
          <cell r="AS766">
            <v>0</v>
          </cell>
          <cell r="AT766">
            <v>0</v>
          </cell>
          <cell r="AU766">
            <v>0</v>
          </cell>
          <cell r="AV766">
            <v>0</v>
          </cell>
          <cell r="AW766">
            <v>0</v>
          </cell>
          <cell r="AX766">
            <v>0</v>
          </cell>
        </row>
        <row r="767">
          <cell r="J767">
            <v>136244.55076424428</v>
          </cell>
          <cell r="K767">
            <v>271698.19715704001</v>
          </cell>
          <cell r="L767">
            <v>140894.4311410099</v>
          </cell>
          <cell r="M767">
            <v>145590.62165523632</v>
          </cell>
          <cell r="N767">
            <v>194715.84447195253</v>
          </cell>
          <cell r="O767">
            <v>201663.2221414533</v>
          </cell>
          <cell r="P767">
            <v>447243.49998649815</v>
          </cell>
          <cell r="Q767">
            <v>628693.58147221711</v>
          </cell>
          <cell r="R767">
            <v>641335.23691688629</v>
          </cell>
          <cell r="S767">
            <v>643454.56211403047</v>
          </cell>
          <cell r="T767">
            <v>258616.3100456465</v>
          </cell>
          <cell r="Z767">
            <v>285613.43854889355</v>
          </cell>
          <cell r="AA767">
            <v>557311.63570593356</v>
          </cell>
          <cell r="AB767">
            <v>698206.06684694346</v>
          </cell>
          <cell r="AC767">
            <v>843796.68850217981</v>
          </cell>
          <cell r="AD767">
            <v>1038512.5329741323</v>
          </cell>
          <cell r="AE767">
            <v>1240175.7551155856</v>
          </cell>
          <cell r="AF767">
            <v>1687419.2551020838</v>
          </cell>
          <cell r="AG767">
            <v>2316112.8365743011</v>
          </cell>
          <cell r="AH767">
            <v>2957448.0734911873</v>
          </cell>
          <cell r="AI767">
            <v>3600902.6356052179</v>
          </cell>
          <cell r="AJ767">
            <v>3859518.9456508644</v>
          </cell>
          <cell r="AN767">
            <v>3710150.0578662148</v>
          </cell>
          <cell r="AO767">
            <v>3573905.5071019707</v>
          </cell>
          <cell r="AP767">
            <v>3302207.3099449305</v>
          </cell>
          <cell r="AQ767">
            <v>3161312.8788039209</v>
          </cell>
          <cell r="AR767">
            <v>3015722.2571486845</v>
          </cell>
          <cell r="AS767">
            <v>2821006.4126767321</v>
          </cell>
          <cell r="AT767">
            <v>2619343.1905352785</v>
          </cell>
          <cell r="AU767">
            <v>2172099.6905487804</v>
          </cell>
          <cell r="AV767">
            <v>1543406.1090765633</v>
          </cell>
          <cell r="AW767">
            <v>902070.87215967698</v>
          </cell>
          <cell r="AX767">
            <v>258616.3100456465</v>
          </cell>
        </row>
        <row r="768">
          <cell r="J768">
            <v>0</v>
          </cell>
          <cell r="K768">
            <v>12428.201051764541</v>
          </cell>
          <cell r="L768">
            <v>12856.759708721942</v>
          </cell>
          <cell r="M768">
            <v>13285.318365679339</v>
          </cell>
          <cell r="N768">
            <v>12856.759708721942</v>
          </cell>
          <cell r="O768">
            <v>13285.318365679339</v>
          </cell>
          <cell r="P768">
            <v>13285.318365679339</v>
          </cell>
          <cell r="Q768">
            <v>12856.759708721942</v>
          </cell>
          <cell r="R768">
            <v>13285.318365679339</v>
          </cell>
          <cell r="S768">
            <v>12856.876705352288</v>
          </cell>
          <cell r="T768">
            <v>0</v>
          </cell>
          <cell r="Z768">
            <v>0</v>
          </cell>
          <cell r="AA768">
            <v>12428.201051764541</v>
          </cell>
          <cell r="AB768">
            <v>25284.960760486483</v>
          </cell>
          <cell r="AC768">
            <v>38570.27912616582</v>
          </cell>
          <cell r="AD768">
            <v>51427.03883488776</v>
          </cell>
          <cell r="AE768">
            <v>64712.357200567101</v>
          </cell>
          <cell r="AF768">
            <v>77997.675566246442</v>
          </cell>
          <cell r="AG768">
            <v>90854.435274968389</v>
          </cell>
          <cell r="AH768">
            <v>104139.75364064773</v>
          </cell>
          <cell r="AI768">
            <v>116996.63034600002</v>
          </cell>
          <cell r="AJ768">
            <v>116996.63034600002</v>
          </cell>
          <cell r="AN768">
            <v>116996.63034600002</v>
          </cell>
          <cell r="AO768">
            <v>116996.63034600002</v>
          </cell>
          <cell r="AP768">
            <v>104568.42929423548</v>
          </cell>
          <cell r="AQ768">
            <v>91711.669585513533</v>
          </cell>
          <cell r="AR768">
            <v>78426.351219834192</v>
          </cell>
          <cell r="AS768">
            <v>65569.591511112245</v>
          </cell>
          <cell r="AT768">
            <v>52284.273145432911</v>
          </cell>
          <cell r="AU768">
            <v>38998.954779753571</v>
          </cell>
          <cell r="AV768">
            <v>26142.195071031627</v>
          </cell>
          <cell r="AW768">
            <v>12856.876705352288</v>
          </cell>
          <cell r="AX768">
            <v>0</v>
          </cell>
        </row>
        <row r="769">
          <cell r="Z769">
            <v>0</v>
          </cell>
          <cell r="AA769">
            <v>0</v>
          </cell>
          <cell r="AB769">
            <v>0</v>
          </cell>
          <cell r="AC769">
            <v>0</v>
          </cell>
          <cell r="AD769">
            <v>0</v>
          </cell>
          <cell r="AE769">
            <v>0</v>
          </cell>
          <cell r="AF769">
            <v>0</v>
          </cell>
          <cell r="AG769">
            <v>0</v>
          </cell>
          <cell r="AH769">
            <v>0</v>
          </cell>
          <cell r="AI769">
            <v>0</v>
          </cell>
          <cell r="AJ769">
            <v>0</v>
          </cell>
          <cell r="AN769">
            <v>0</v>
          </cell>
          <cell r="AO769">
            <v>0</v>
          </cell>
          <cell r="AP769">
            <v>0</v>
          </cell>
          <cell r="AQ769">
            <v>0</v>
          </cell>
          <cell r="AR769">
            <v>0</v>
          </cell>
          <cell r="AS769">
            <v>0</v>
          </cell>
          <cell r="AT769">
            <v>0</v>
          </cell>
          <cell r="AU769">
            <v>0</v>
          </cell>
          <cell r="AV769">
            <v>0</v>
          </cell>
          <cell r="AW769">
            <v>0</v>
          </cell>
          <cell r="AX769">
            <v>0</v>
          </cell>
        </row>
        <row r="770">
          <cell r="J770">
            <v>0</v>
          </cell>
          <cell r="K770">
            <v>12428.201051764541</v>
          </cell>
          <cell r="L770">
            <v>12856.759708721942</v>
          </cell>
          <cell r="M770">
            <v>13285.318365679339</v>
          </cell>
          <cell r="N770">
            <v>12856.759708721942</v>
          </cell>
          <cell r="O770">
            <v>13285.318365679339</v>
          </cell>
          <cell r="P770">
            <v>13285.318365679339</v>
          </cell>
          <cell r="Q770">
            <v>12856.759708721942</v>
          </cell>
          <cell r="R770">
            <v>13285.318365679339</v>
          </cell>
          <cell r="S770">
            <v>12856.876705352288</v>
          </cell>
          <cell r="T770">
            <v>0</v>
          </cell>
          <cell r="Z770">
            <v>0</v>
          </cell>
          <cell r="AA770">
            <v>12428.201051764541</v>
          </cell>
          <cell r="AB770">
            <v>25284.960760486483</v>
          </cell>
          <cell r="AC770">
            <v>38570.27912616582</v>
          </cell>
          <cell r="AD770">
            <v>51427.03883488776</v>
          </cell>
          <cell r="AE770">
            <v>64712.357200567101</v>
          </cell>
          <cell r="AF770">
            <v>77997.675566246442</v>
          </cell>
          <cell r="AG770">
            <v>90854.435274968389</v>
          </cell>
          <cell r="AH770">
            <v>104139.75364064773</v>
          </cell>
          <cell r="AI770">
            <v>116996.63034600002</v>
          </cell>
          <cell r="AJ770">
            <v>116996.63034600002</v>
          </cell>
          <cell r="AN770">
            <v>116996.63034600002</v>
          </cell>
          <cell r="AO770">
            <v>116996.63034600002</v>
          </cell>
          <cell r="AP770">
            <v>104568.42929423548</v>
          </cell>
          <cell r="AQ770">
            <v>91711.669585513533</v>
          </cell>
          <cell r="AR770">
            <v>78426.351219834192</v>
          </cell>
          <cell r="AS770">
            <v>65569.591511112245</v>
          </cell>
          <cell r="AT770">
            <v>52284.273145432911</v>
          </cell>
          <cell r="AU770">
            <v>38998.954779753571</v>
          </cell>
          <cell r="AV770">
            <v>26142.195071031627</v>
          </cell>
          <cell r="AW770">
            <v>12856.876705352288</v>
          </cell>
          <cell r="AX770">
            <v>0</v>
          </cell>
        </row>
        <row r="771">
          <cell r="Z771">
            <v>0</v>
          </cell>
          <cell r="AA771">
            <v>0</v>
          </cell>
          <cell r="AB771">
            <v>0</v>
          </cell>
          <cell r="AC771">
            <v>0</v>
          </cell>
          <cell r="AD771">
            <v>0</v>
          </cell>
          <cell r="AE771">
            <v>0</v>
          </cell>
          <cell r="AF771">
            <v>0</v>
          </cell>
          <cell r="AG771">
            <v>0</v>
          </cell>
          <cell r="AH771">
            <v>0</v>
          </cell>
          <cell r="AI771">
            <v>0</v>
          </cell>
          <cell r="AJ771">
            <v>0</v>
          </cell>
          <cell r="AN771">
            <v>0</v>
          </cell>
          <cell r="AO771">
            <v>0</v>
          </cell>
          <cell r="AP771">
            <v>0</v>
          </cell>
          <cell r="AQ771">
            <v>0</v>
          </cell>
          <cell r="AR771">
            <v>0</v>
          </cell>
          <cell r="AS771">
            <v>0</v>
          </cell>
          <cell r="AT771">
            <v>0</v>
          </cell>
          <cell r="AU771">
            <v>0</v>
          </cell>
          <cell r="AV771">
            <v>0</v>
          </cell>
          <cell r="AW771">
            <v>0</v>
          </cell>
          <cell r="AX771">
            <v>0</v>
          </cell>
        </row>
        <row r="772">
          <cell r="J772">
            <v>0</v>
          </cell>
          <cell r="K772">
            <v>16063.628392765799</v>
          </cell>
          <cell r="L772">
            <v>16617.546613205999</v>
          </cell>
          <cell r="M772">
            <v>17171.464833646198</v>
          </cell>
          <cell r="N772">
            <v>16617.546613205999</v>
          </cell>
          <cell r="O772">
            <v>17171.464833646198</v>
          </cell>
          <cell r="P772">
            <v>17171.464833646198</v>
          </cell>
          <cell r="Q772">
            <v>16617.546613205999</v>
          </cell>
          <cell r="R772">
            <v>17171.464833646198</v>
          </cell>
          <cell r="S772">
            <v>16617.697833031401</v>
          </cell>
          <cell r="T772">
            <v>0</v>
          </cell>
          <cell r="Z772">
            <v>0</v>
          </cell>
          <cell r="AA772">
            <v>16063.628392765799</v>
          </cell>
          <cell r="AB772">
            <v>32681.175005971796</v>
          </cell>
          <cell r="AC772">
            <v>49852.639839617994</v>
          </cell>
          <cell r="AD772">
            <v>66470.186452823997</v>
          </cell>
          <cell r="AE772">
            <v>83641.651286470194</v>
          </cell>
          <cell r="AF772">
            <v>100813.11612011639</v>
          </cell>
          <cell r="AG772">
            <v>117430.66273332239</v>
          </cell>
          <cell r="AH772">
            <v>134602.12756696859</v>
          </cell>
          <cell r="AI772">
            <v>151219.82539999997</v>
          </cell>
          <cell r="AJ772">
            <v>151219.82539999997</v>
          </cell>
          <cell r="AN772">
            <v>151219.82539999997</v>
          </cell>
          <cell r="AO772">
            <v>151219.82539999997</v>
          </cell>
          <cell r="AP772">
            <v>135156.19700723418</v>
          </cell>
          <cell r="AQ772">
            <v>118538.65039402818</v>
          </cell>
          <cell r="AR772">
            <v>101367.18556038199</v>
          </cell>
          <cell r="AS772">
            <v>84749.63894717599</v>
          </cell>
          <cell r="AT772">
            <v>67578.174113529793</v>
          </cell>
          <cell r="AU772">
            <v>50406.709279883595</v>
          </cell>
          <cell r="AV772">
            <v>33789.162666677599</v>
          </cell>
          <cell r="AW772">
            <v>16617.697833031401</v>
          </cell>
          <cell r="AX772">
            <v>0</v>
          </cell>
        </row>
        <row r="773">
          <cell r="Z773">
            <v>0</v>
          </cell>
          <cell r="AA773">
            <v>0</v>
          </cell>
          <cell r="AB773">
            <v>0</v>
          </cell>
          <cell r="AC773">
            <v>0</v>
          </cell>
          <cell r="AD773">
            <v>0</v>
          </cell>
          <cell r="AE773">
            <v>0</v>
          </cell>
          <cell r="AF773">
            <v>0</v>
          </cell>
          <cell r="AG773">
            <v>0</v>
          </cell>
          <cell r="AH773">
            <v>0</v>
          </cell>
          <cell r="AI773">
            <v>0</v>
          </cell>
          <cell r="AJ773">
            <v>0</v>
          </cell>
          <cell r="AN773">
            <v>0</v>
          </cell>
          <cell r="AO773">
            <v>0</v>
          </cell>
          <cell r="AP773">
            <v>0</v>
          </cell>
          <cell r="AQ773">
            <v>0</v>
          </cell>
          <cell r="AR773">
            <v>0</v>
          </cell>
          <cell r="AS773">
            <v>0</v>
          </cell>
          <cell r="AT773">
            <v>0</v>
          </cell>
          <cell r="AU773">
            <v>0</v>
          </cell>
          <cell r="AV773">
            <v>0</v>
          </cell>
          <cell r="AW773">
            <v>0</v>
          </cell>
          <cell r="AX773">
            <v>0</v>
          </cell>
        </row>
        <row r="774">
          <cell r="J774">
            <v>0</v>
          </cell>
          <cell r="K774">
            <v>16063.628392765799</v>
          </cell>
          <cell r="L774">
            <v>16617.546613205999</v>
          </cell>
          <cell r="M774">
            <v>17171.464833646198</v>
          </cell>
          <cell r="N774">
            <v>16617.546613205999</v>
          </cell>
          <cell r="O774">
            <v>17171.464833646198</v>
          </cell>
          <cell r="P774">
            <v>17171.464833646198</v>
          </cell>
          <cell r="Q774">
            <v>16617.546613205999</v>
          </cell>
          <cell r="R774">
            <v>17171.464833646198</v>
          </cell>
          <cell r="S774">
            <v>16617.697833031401</v>
          </cell>
          <cell r="T774">
            <v>0</v>
          </cell>
          <cell r="Z774">
            <v>0</v>
          </cell>
          <cell r="AA774">
            <v>16063.628392765799</v>
          </cell>
          <cell r="AB774">
            <v>32681.175005971796</v>
          </cell>
          <cell r="AC774">
            <v>49852.639839617994</v>
          </cell>
          <cell r="AD774">
            <v>66470.186452823997</v>
          </cell>
          <cell r="AE774">
            <v>83641.651286470194</v>
          </cell>
          <cell r="AF774">
            <v>100813.11612011639</v>
          </cell>
          <cell r="AG774">
            <v>117430.66273332239</v>
          </cell>
          <cell r="AH774">
            <v>134602.12756696859</v>
          </cell>
          <cell r="AI774">
            <v>151219.82539999997</v>
          </cell>
          <cell r="AJ774">
            <v>151219.82539999997</v>
          </cell>
          <cell r="AN774">
            <v>151219.82539999997</v>
          </cell>
          <cell r="AO774">
            <v>151219.82539999997</v>
          </cell>
          <cell r="AP774">
            <v>135156.19700723418</v>
          </cell>
          <cell r="AQ774">
            <v>118538.65039402818</v>
          </cell>
          <cell r="AR774">
            <v>101367.18556038199</v>
          </cell>
          <cell r="AS774">
            <v>84749.63894717599</v>
          </cell>
          <cell r="AT774">
            <v>67578.174113529793</v>
          </cell>
          <cell r="AU774">
            <v>50406.709279883595</v>
          </cell>
          <cell r="AV774">
            <v>33789.162666677599</v>
          </cell>
          <cell r="AW774">
            <v>16617.697833031401</v>
          </cell>
          <cell r="AX774">
            <v>0</v>
          </cell>
        </row>
        <row r="775">
          <cell r="Z775">
            <v>0</v>
          </cell>
          <cell r="AA775">
            <v>0</v>
          </cell>
          <cell r="AB775">
            <v>0</v>
          </cell>
          <cell r="AC775">
            <v>0</v>
          </cell>
          <cell r="AD775">
            <v>0</v>
          </cell>
          <cell r="AE775">
            <v>0</v>
          </cell>
          <cell r="AF775">
            <v>0</v>
          </cell>
          <cell r="AG775">
            <v>0</v>
          </cell>
          <cell r="AH775">
            <v>0</v>
          </cell>
          <cell r="AI775">
            <v>0</v>
          </cell>
          <cell r="AJ775">
            <v>0</v>
          </cell>
          <cell r="AN775">
            <v>0</v>
          </cell>
          <cell r="AO775">
            <v>0</v>
          </cell>
          <cell r="AP775">
            <v>0</v>
          </cell>
          <cell r="AQ775">
            <v>0</v>
          </cell>
          <cell r="AR775">
            <v>0</v>
          </cell>
          <cell r="AS775">
            <v>0</v>
          </cell>
          <cell r="AT775">
            <v>0</v>
          </cell>
          <cell r="AU775">
            <v>0</v>
          </cell>
          <cell r="AV775">
            <v>0</v>
          </cell>
          <cell r="AW775">
            <v>0</v>
          </cell>
          <cell r="AX775">
            <v>0</v>
          </cell>
        </row>
        <row r="776">
          <cell r="J776">
            <v>0</v>
          </cell>
          <cell r="K776">
            <v>24288.310401775198</v>
          </cell>
          <cell r="L776">
            <v>25125.838346663997</v>
          </cell>
          <cell r="M776">
            <v>25963.3662915528</v>
          </cell>
          <cell r="N776">
            <v>25125.838346663997</v>
          </cell>
          <cell r="O776">
            <v>25963.3662915528</v>
          </cell>
          <cell r="P776">
            <v>25963.3662915528</v>
          </cell>
          <cell r="Q776">
            <v>25125.838346663997</v>
          </cell>
          <cell r="R776">
            <v>25963.3662915528</v>
          </cell>
          <cell r="S776">
            <v>25126.066992021599</v>
          </cell>
          <cell r="T776">
            <v>0</v>
          </cell>
          <cell r="Z776">
            <v>0</v>
          </cell>
          <cell r="AA776">
            <v>24288.310401775198</v>
          </cell>
          <cell r="AB776">
            <v>49414.148748439198</v>
          </cell>
          <cell r="AC776">
            <v>75377.515039991995</v>
          </cell>
          <cell r="AD776">
            <v>100503.35338665599</v>
          </cell>
          <cell r="AE776">
            <v>126466.71967820878</v>
          </cell>
          <cell r="AF776">
            <v>152430.0859697616</v>
          </cell>
          <cell r="AG776">
            <v>177555.9243164256</v>
          </cell>
          <cell r="AH776">
            <v>203519.29060797842</v>
          </cell>
          <cell r="AI776">
            <v>228645.35760000002</v>
          </cell>
          <cell r="AJ776">
            <v>228645.35760000002</v>
          </cell>
          <cell r="AN776">
            <v>228645.35760000002</v>
          </cell>
          <cell r="AO776">
            <v>228645.35760000002</v>
          </cell>
          <cell r="AP776">
            <v>204357.04719822481</v>
          </cell>
          <cell r="AQ776">
            <v>179231.2088515608</v>
          </cell>
          <cell r="AR776">
            <v>153267.84256000799</v>
          </cell>
          <cell r="AS776">
            <v>128142.004213344</v>
          </cell>
          <cell r="AT776">
            <v>102178.6379217912</v>
          </cell>
          <cell r="AU776">
            <v>76215.271630238392</v>
          </cell>
          <cell r="AV776">
            <v>51089.433283574399</v>
          </cell>
          <cell r="AW776">
            <v>25126.066992021599</v>
          </cell>
          <cell r="AX776">
            <v>0</v>
          </cell>
        </row>
        <row r="777">
          <cell r="Z777">
            <v>77879.14</v>
          </cell>
          <cell r="AA777">
            <v>77879.14</v>
          </cell>
          <cell r="AB777">
            <v>77879.14</v>
          </cell>
          <cell r="AC777">
            <v>77879.14</v>
          </cell>
          <cell r="AD777">
            <v>77879.14</v>
          </cell>
          <cell r="AE777">
            <v>77879.14</v>
          </cell>
          <cell r="AF777">
            <v>77879.14</v>
          </cell>
          <cell r="AG777">
            <v>77879.14</v>
          </cell>
          <cell r="AH777">
            <v>77879.14</v>
          </cell>
          <cell r="AI777">
            <v>77879.14</v>
          </cell>
          <cell r="AJ777">
            <v>77879.14</v>
          </cell>
          <cell r="AN777">
            <v>0</v>
          </cell>
          <cell r="AO777">
            <v>0</v>
          </cell>
          <cell r="AP777">
            <v>0</v>
          </cell>
          <cell r="AQ777">
            <v>0</v>
          </cell>
          <cell r="AR777">
            <v>0</v>
          </cell>
          <cell r="AS777">
            <v>0</v>
          </cell>
          <cell r="AT777">
            <v>0</v>
          </cell>
          <cell r="AU777">
            <v>0</v>
          </cell>
          <cell r="AV777">
            <v>0</v>
          </cell>
          <cell r="AW777">
            <v>0</v>
          </cell>
          <cell r="AX777">
            <v>0</v>
          </cell>
        </row>
        <row r="778">
          <cell r="J778">
            <v>80000</v>
          </cell>
          <cell r="K778">
            <v>0</v>
          </cell>
          <cell r="L778">
            <v>0</v>
          </cell>
          <cell r="M778">
            <v>0</v>
          </cell>
          <cell r="N778">
            <v>22624.213386655993</v>
          </cell>
          <cell r="O778">
            <v>25963.3662915528</v>
          </cell>
          <cell r="P778">
            <v>22178.637921791222</v>
          </cell>
          <cell r="Q778">
            <v>0</v>
          </cell>
          <cell r="R778">
            <v>0</v>
          </cell>
          <cell r="S778">
            <v>0</v>
          </cell>
          <cell r="T778">
            <v>0</v>
          </cell>
          <cell r="Z778">
            <v>2120.8600000000006</v>
          </cell>
          <cell r="AA778">
            <v>2120.8600000000006</v>
          </cell>
          <cell r="AB778">
            <v>2120.8600000000006</v>
          </cell>
          <cell r="AC778">
            <v>2120.8600000000006</v>
          </cell>
          <cell r="AD778">
            <v>24745.073386655993</v>
          </cell>
          <cell r="AE778">
            <v>50708.439678208793</v>
          </cell>
          <cell r="AF778">
            <v>72887.077600000019</v>
          </cell>
          <cell r="AG778">
            <v>72887.077600000019</v>
          </cell>
          <cell r="AH778">
            <v>72887.077600000019</v>
          </cell>
          <cell r="AI778">
            <v>72887.077600000019</v>
          </cell>
          <cell r="AJ778">
            <v>72887.077600000019</v>
          </cell>
          <cell r="AN778">
            <v>150766.2176</v>
          </cell>
          <cell r="AO778">
            <v>70766.217600000018</v>
          </cell>
          <cell r="AP778">
            <v>70766.217600000018</v>
          </cell>
          <cell r="AQ778">
            <v>70766.217600000018</v>
          </cell>
          <cell r="AR778">
            <v>70766.217600000018</v>
          </cell>
          <cell r="AS778">
            <v>48142.004213344022</v>
          </cell>
          <cell r="AT778">
            <v>22178.637921791222</v>
          </cell>
          <cell r="AU778">
            <v>0</v>
          </cell>
          <cell r="AV778">
            <v>0</v>
          </cell>
          <cell r="AW778">
            <v>0</v>
          </cell>
          <cell r="AX778">
            <v>0</v>
          </cell>
        </row>
        <row r="779">
          <cell r="J779">
            <v>80000</v>
          </cell>
          <cell r="K779">
            <v>-24288.310401775198</v>
          </cell>
          <cell r="L779">
            <v>-25125.838346663997</v>
          </cell>
          <cell r="M779">
            <v>-25963.3662915528</v>
          </cell>
          <cell r="N779">
            <v>-2501.6249600080046</v>
          </cell>
          <cell r="P779">
            <v>-3784.7283697615799</v>
          </cell>
          <cell r="Q779">
            <v>-25125.838346663997</v>
          </cell>
          <cell r="R779">
            <v>-25963.3662915528</v>
          </cell>
          <cell r="S779">
            <v>-25126.066992021599</v>
          </cell>
          <cell r="T779">
            <v>0</v>
          </cell>
          <cell r="Z779">
            <v>80000</v>
          </cell>
          <cell r="AA779">
            <v>55711.689598224802</v>
          </cell>
          <cell r="AB779">
            <v>30585.851251560805</v>
          </cell>
          <cell r="AC779">
            <v>4622.4849600080051</v>
          </cell>
          <cell r="AD779">
            <v>2120.8600000000006</v>
          </cell>
          <cell r="AE779">
            <v>2120.8600000000006</v>
          </cell>
          <cell r="AF779">
            <v>-1663.8683697615793</v>
          </cell>
          <cell r="AG779">
            <v>-26789.706716425575</v>
          </cell>
          <cell r="AH779">
            <v>-52753.073007978375</v>
          </cell>
          <cell r="AI779">
            <v>-77879.13999999997</v>
          </cell>
          <cell r="AJ779">
            <v>-77879.13999999997</v>
          </cell>
          <cell r="AN779">
            <v>-77879.13999999997</v>
          </cell>
          <cell r="AO779">
            <v>-157879.13999999998</v>
          </cell>
          <cell r="AP779">
            <v>-133590.82959822478</v>
          </cell>
          <cell r="AQ779">
            <v>-108464.99125156079</v>
          </cell>
          <cell r="AR779">
            <v>-82501.62496000799</v>
          </cell>
          <cell r="AS779">
            <v>-79999.999999999971</v>
          </cell>
          <cell r="AT779">
            <v>-79999.999999999971</v>
          </cell>
          <cell r="AU779">
            <v>-76215.271630238392</v>
          </cell>
          <cell r="AV779">
            <v>-51089.433283574399</v>
          </cell>
          <cell r="AW779">
            <v>-25126.066992021599</v>
          </cell>
          <cell r="AX779">
            <v>0</v>
          </cell>
        </row>
        <row r="780">
          <cell r="J780">
            <v>122386.56683624428</v>
          </cell>
          <cell r="K780">
            <v>135499.95653025649</v>
          </cell>
          <cell r="L780">
            <v>0</v>
          </cell>
          <cell r="M780">
            <v>0</v>
          </cell>
          <cell r="N780">
            <v>0</v>
          </cell>
          <cell r="O780">
            <v>0</v>
          </cell>
          <cell r="P780">
            <v>246330.74034842144</v>
          </cell>
          <cell r="Q780">
            <v>238385.27541797858</v>
          </cell>
          <cell r="R780">
            <v>246330.74034842144</v>
          </cell>
          <cell r="S780">
            <v>238385.27541797858</v>
          </cell>
          <cell r="T780">
            <v>0</v>
          </cell>
          <cell r="Z780">
            <v>257885.99885189356</v>
          </cell>
          <cell r="AA780">
            <v>393385.95538215002</v>
          </cell>
          <cell r="AB780">
            <v>393385.95538215002</v>
          </cell>
          <cell r="AC780">
            <v>393385.95538215002</v>
          </cell>
          <cell r="AD780">
            <v>393385.95538215002</v>
          </cell>
          <cell r="AE780">
            <v>393385.95538215002</v>
          </cell>
          <cell r="AF780">
            <v>639716.6957305714</v>
          </cell>
          <cell r="AG780">
            <v>878101.97114855004</v>
          </cell>
          <cell r="AH780">
            <v>1124432.7114969715</v>
          </cell>
          <cell r="AI780">
            <v>1362817.9869149502</v>
          </cell>
          <cell r="AJ780">
            <v>1362817.9869149502</v>
          </cell>
          <cell r="AN780">
            <v>1227318.5548993009</v>
          </cell>
          <cell r="AO780">
            <v>1104931.9880630567</v>
          </cell>
          <cell r="AP780">
            <v>969432.03153280006</v>
          </cell>
          <cell r="AQ780">
            <v>969432.03153280006</v>
          </cell>
          <cell r="AR780">
            <v>969432.03153280006</v>
          </cell>
          <cell r="AS780">
            <v>969432.03153280006</v>
          </cell>
          <cell r="AT780">
            <v>969432.03153280006</v>
          </cell>
          <cell r="AU780">
            <v>723101.29118437856</v>
          </cell>
          <cell r="AV780">
            <v>484716.01576640003</v>
          </cell>
          <cell r="AW780">
            <v>238385.27541797858</v>
          </cell>
          <cell r="AX780">
            <v>0</v>
          </cell>
        </row>
        <row r="781">
          <cell r="Z781">
            <v>31973.86</v>
          </cell>
          <cell r="AA781">
            <v>31973.86</v>
          </cell>
          <cell r="AB781">
            <v>31973.86</v>
          </cell>
          <cell r="AC781">
            <v>31973.86</v>
          </cell>
          <cell r="AD781">
            <v>31973.86</v>
          </cell>
          <cell r="AE781">
            <v>31973.86</v>
          </cell>
          <cell r="AF781">
            <v>31973.86</v>
          </cell>
          <cell r="AG781">
            <v>31973.86</v>
          </cell>
          <cell r="AH781">
            <v>31973.86</v>
          </cell>
          <cell r="AI781">
            <v>31973.86</v>
          </cell>
          <cell r="AJ781">
            <v>31973.86</v>
          </cell>
          <cell r="AN781">
            <v>0</v>
          </cell>
          <cell r="AO781">
            <v>0</v>
          </cell>
          <cell r="AP781">
            <v>0</v>
          </cell>
          <cell r="AQ781">
            <v>0</v>
          </cell>
          <cell r="AR781">
            <v>0</v>
          </cell>
          <cell r="AS781">
            <v>0</v>
          </cell>
          <cell r="AT781">
            <v>0</v>
          </cell>
          <cell r="AU781">
            <v>0</v>
          </cell>
          <cell r="AV781">
            <v>0</v>
          </cell>
          <cell r="AW781">
            <v>0</v>
          </cell>
          <cell r="AX781">
            <v>0</v>
          </cell>
        </row>
        <row r="782">
          <cell r="J782">
            <v>320142.2106459433</v>
          </cell>
          <cell r="K782">
            <v>173499.95653025649</v>
          </cell>
          <cell r="L782">
            <v>0</v>
          </cell>
          <cell r="M782">
            <v>0</v>
          </cell>
          <cell r="N782">
            <v>0</v>
          </cell>
          <cell r="O782">
            <v>0</v>
          </cell>
          <cell r="P782">
            <v>246330.74034842144</v>
          </cell>
          <cell r="Q782">
            <v>238385.27541797858</v>
          </cell>
          <cell r="R782">
            <v>246330.74034842144</v>
          </cell>
          <cell r="S782">
            <v>238385.27541797858</v>
          </cell>
          <cell r="T782">
            <v>0</v>
          </cell>
          <cell r="Z782">
            <v>423667.78266159259</v>
          </cell>
          <cell r="AA782">
            <v>597167.73919184902</v>
          </cell>
          <cell r="AB782">
            <v>597167.73919184902</v>
          </cell>
          <cell r="AC782">
            <v>597167.73919184902</v>
          </cell>
          <cell r="AD782">
            <v>597167.73919184902</v>
          </cell>
          <cell r="AE782">
            <v>597167.73919184902</v>
          </cell>
          <cell r="AF782">
            <v>843498.47954027052</v>
          </cell>
          <cell r="AG782">
            <v>1081883.7549582492</v>
          </cell>
          <cell r="AH782">
            <v>1328214.4953066707</v>
          </cell>
          <cell r="AI782">
            <v>1566599.7707246493</v>
          </cell>
          <cell r="AJ782">
            <v>1566599.7707246493</v>
          </cell>
          <cell r="AN782">
            <v>1463074.1987089999</v>
          </cell>
          <cell r="AO782">
            <v>1142931.9880630567</v>
          </cell>
          <cell r="AP782">
            <v>969432.03153280006</v>
          </cell>
          <cell r="AQ782">
            <v>969432.03153280006</v>
          </cell>
          <cell r="AR782">
            <v>969432.03153280006</v>
          </cell>
          <cell r="AS782">
            <v>969432.03153280006</v>
          </cell>
          <cell r="AT782">
            <v>969432.03153280006</v>
          </cell>
          <cell r="AU782">
            <v>723101.29118437856</v>
          </cell>
          <cell r="AV782">
            <v>484716.01576640003</v>
          </cell>
          <cell r="AW782">
            <v>238385.27541797858</v>
          </cell>
          <cell r="AX782">
            <v>0</v>
          </cell>
        </row>
        <row r="783">
          <cell r="J783">
            <v>197755.64380969899</v>
          </cell>
          <cell r="K783">
            <v>38000</v>
          </cell>
          <cell r="Z783">
            <v>197755.64380969899</v>
          </cell>
          <cell r="AA783">
            <v>235755.64380969899</v>
          </cell>
          <cell r="AB783">
            <v>235755.64380969899</v>
          </cell>
          <cell r="AC783">
            <v>235755.64380969899</v>
          </cell>
          <cell r="AD783">
            <v>235755.64380969899</v>
          </cell>
          <cell r="AE783">
            <v>235755.64380969899</v>
          </cell>
          <cell r="AF783">
            <v>235755.64380969899</v>
          </cell>
          <cell r="AG783">
            <v>235755.64380969899</v>
          </cell>
          <cell r="AH783">
            <v>235755.64380969899</v>
          </cell>
          <cell r="AI783">
            <v>235755.64380969899</v>
          </cell>
          <cell r="AJ783">
            <v>235755.64380969899</v>
          </cell>
          <cell r="AN783">
            <v>235755.64380969899</v>
          </cell>
          <cell r="AO783">
            <v>38000</v>
          </cell>
          <cell r="AP783">
            <v>0</v>
          </cell>
          <cell r="AQ783">
            <v>0</v>
          </cell>
          <cell r="AR783">
            <v>0</v>
          </cell>
          <cell r="AS783">
            <v>0</v>
          </cell>
          <cell r="AT783">
            <v>0</v>
          </cell>
          <cell r="AU783">
            <v>0</v>
          </cell>
          <cell r="AV783">
            <v>0</v>
          </cell>
          <cell r="AW783">
            <v>0</v>
          </cell>
          <cell r="AX783">
            <v>0</v>
          </cell>
        </row>
        <row r="784">
          <cell r="J784">
            <v>0</v>
          </cell>
          <cell r="K784">
            <v>0</v>
          </cell>
          <cell r="L784">
            <v>0</v>
          </cell>
          <cell r="M784">
            <v>0</v>
          </cell>
          <cell r="N784">
            <v>32810.400000000001</v>
          </cell>
          <cell r="O784">
            <v>32810.400000000001</v>
          </cell>
          <cell r="P784">
            <v>32810.400000000001</v>
          </cell>
          <cell r="Q784">
            <v>32810.400000000001</v>
          </cell>
          <cell r="R784">
            <v>32810.400000000001</v>
          </cell>
          <cell r="S784">
            <v>32810.400000000001</v>
          </cell>
          <cell r="T784">
            <v>0</v>
          </cell>
          <cell r="Z784">
            <v>0</v>
          </cell>
          <cell r="AA784">
            <v>0</v>
          </cell>
          <cell r="AB784">
            <v>0</v>
          </cell>
          <cell r="AC784">
            <v>0</v>
          </cell>
          <cell r="AD784">
            <v>32810.400000000001</v>
          </cell>
          <cell r="AE784">
            <v>65620.800000000003</v>
          </cell>
          <cell r="AF784">
            <v>98431.200000000012</v>
          </cell>
          <cell r="AG784">
            <v>131241.60000000001</v>
          </cell>
          <cell r="AH784">
            <v>164052</v>
          </cell>
          <cell r="AI784">
            <v>196862.4</v>
          </cell>
          <cell r="AJ784">
            <v>196862.4</v>
          </cell>
          <cell r="AN784">
            <v>196862.4</v>
          </cell>
          <cell r="AO784">
            <v>196862.4</v>
          </cell>
          <cell r="AP784">
            <v>196862.4</v>
          </cell>
          <cell r="AQ784">
            <v>196862.4</v>
          </cell>
          <cell r="AR784">
            <v>196862.4</v>
          </cell>
          <cell r="AS784">
            <v>164052</v>
          </cell>
          <cell r="AT784">
            <v>131241.60000000001</v>
          </cell>
          <cell r="AU784">
            <v>98431.200000000012</v>
          </cell>
          <cell r="AV784">
            <v>65620.800000000003</v>
          </cell>
          <cell r="AW784">
            <v>32810.400000000001</v>
          </cell>
          <cell r="AX784">
            <v>0</v>
          </cell>
        </row>
        <row r="785">
          <cell r="Z785">
            <v>0</v>
          </cell>
          <cell r="AA785">
            <v>0</v>
          </cell>
          <cell r="AB785">
            <v>0</v>
          </cell>
          <cell r="AC785">
            <v>0</v>
          </cell>
          <cell r="AD785">
            <v>0</v>
          </cell>
          <cell r="AE785">
            <v>0</v>
          </cell>
          <cell r="AF785">
            <v>0</v>
          </cell>
          <cell r="AG785">
            <v>0</v>
          </cell>
          <cell r="AH785">
            <v>0</v>
          </cell>
          <cell r="AI785">
            <v>0</v>
          </cell>
          <cell r="AJ785">
            <v>0</v>
          </cell>
          <cell r="AN785">
            <v>0</v>
          </cell>
          <cell r="AO785">
            <v>0</v>
          </cell>
          <cell r="AP785">
            <v>0</v>
          </cell>
          <cell r="AQ785">
            <v>0</v>
          </cell>
          <cell r="AR785">
            <v>0</v>
          </cell>
          <cell r="AS785">
            <v>0</v>
          </cell>
          <cell r="AT785">
            <v>0</v>
          </cell>
          <cell r="AU785">
            <v>0</v>
          </cell>
          <cell r="AV785">
            <v>0</v>
          </cell>
          <cell r="AW785">
            <v>0</v>
          </cell>
          <cell r="AX785">
            <v>0</v>
          </cell>
        </row>
        <row r="786">
          <cell r="J786">
            <v>0</v>
          </cell>
          <cell r="K786">
            <v>0</v>
          </cell>
          <cell r="L786">
            <v>0</v>
          </cell>
          <cell r="M786">
            <v>0</v>
          </cell>
          <cell r="N786">
            <v>32810.400000000001</v>
          </cell>
          <cell r="O786">
            <v>32810.400000000001</v>
          </cell>
          <cell r="P786">
            <v>32810.400000000001</v>
          </cell>
          <cell r="Q786">
            <v>32810.400000000001</v>
          </cell>
          <cell r="R786">
            <v>32810.400000000001</v>
          </cell>
          <cell r="S786">
            <v>32810.400000000001</v>
          </cell>
          <cell r="T786">
            <v>0</v>
          </cell>
          <cell r="Z786">
            <v>0</v>
          </cell>
          <cell r="AA786">
            <v>0</v>
          </cell>
          <cell r="AB786">
            <v>0</v>
          </cell>
          <cell r="AC786">
            <v>0</v>
          </cell>
          <cell r="AD786">
            <v>32810.400000000001</v>
          </cell>
          <cell r="AE786">
            <v>65620.800000000003</v>
          </cell>
          <cell r="AF786">
            <v>98431.200000000012</v>
          </cell>
          <cell r="AG786">
            <v>131241.60000000001</v>
          </cell>
          <cell r="AH786">
            <v>164052</v>
          </cell>
          <cell r="AI786">
            <v>196862.4</v>
          </cell>
          <cell r="AJ786">
            <v>196862.4</v>
          </cell>
          <cell r="AN786">
            <v>196862.4</v>
          </cell>
          <cell r="AO786">
            <v>196862.4</v>
          </cell>
          <cell r="AP786">
            <v>196862.4</v>
          </cell>
          <cell r="AQ786">
            <v>196862.4</v>
          </cell>
          <cell r="AR786">
            <v>196862.4</v>
          </cell>
          <cell r="AS786">
            <v>164052</v>
          </cell>
          <cell r="AT786">
            <v>131241.60000000001</v>
          </cell>
          <cell r="AU786">
            <v>98431.200000000012</v>
          </cell>
          <cell r="AV786">
            <v>65620.800000000003</v>
          </cell>
          <cell r="AW786">
            <v>32810.400000000001</v>
          </cell>
          <cell r="AX786">
            <v>0</v>
          </cell>
        </row>
        <row r="787">
          <cell r="Z787">
            <v>0</v>
          </cell>
          <cell r="AA787">
            <v>0</v>
          </cell>
          <cell r="AB787">
            <v>0</v>
          </cell>
          <cell r="AC787">
            <v>0</v>
          </cell>
          <cell r="AD787">
            <v>0</v>
          </cell>
          <cell r="AE787">
            <v>0</v>
          </cell>
          <cell r="AF787">
            <v>0</v>
          </cell>
          <cell r="AG787">
            <v>0</v>
          </cell>
          <cell r="AH787">
            <v>0</v>
          </cell>
          <cell r="AI787">
            <v>0</v>
          </cell>
          <cell r="AJ787">
            <v>0</v>
          </cell>
          <cell r="AN787">
            <v>0</v>
          </cell>
          <cell r="AO787">
            <v>0</v>
          </cell>
          <cell r="AP787">
            <v>0</v>
          </cell>
          <cell r="AQ787">
            <v>0</v>
          </cell>
          <cell r="AR787">
            <v>0</v>
          </cell>
          <cell r="AS787">
            <v>0</v>
          </cell>
          <cell r="AT787">
            <v>0</v>
          </cell>
          <cell r="AU787">
            <v>0</v>
          </cell>
          <cell r="AV787">
            <v>0</v>
          </cell>
          <cell r="AW787">
            <v>0</v>
          </cell>
          <cell r="AX787">
            <v>0</v>
          </cell>
        </row>
        <row r="788">
          <cell r="J788">
            <v>0</v>
          </cell>
          <cell r="K788">
            <v>0</v>
          </cell>
          <cell r="L788">
            <v>0</v>
          </cell>
          <cell r="M788">
            <v>0</v>
          </cell>
          <cell r="N788">
            <v>21011.013330942602</v>
          </cell>
          <cell r="O788">
            <v>23262.200486217</v>
          </cell>
          <cell r="P788">
            <v>22511.737982840397</v>
          </cell>
          <cell r="Q788">
            <v>0</v>
          </cell>
          <cell r="R788">
            <v>0</v>
          </cell>
          <cell r="S788">
            <v>0</v>
          </cell>
          <cell r="T788">
            <v>0</v>
          </cell>
          <cell r="Z788">
            <v>0</v>
          </cell>
          <cell r="AA788">
            <v>0</v>
          </cell>
          <cell r="AB788">
            <v>0</v>
          </cell>
          <cell r="AC788">
            <v>0</v>
          </cell>
          <cell r="AD788">
            <v>21011.013330942602</v>
          </cell>
          <cell r="AE788">
            <v>44273.213817159602</v>
          </cell>
          <cell r="AF788">
            <v>66784.951799999995</v>
          </cell>
          <cell r="AG788">
            <v>66784.951799999995</v>
          </cell>
          <cell r="AH788">
            <v>66784.951799999995</v>
          </cell>
          <cell r="AI788">
            <v>66784.951799999995</v>
          </cell>
          <cell r="AJ788">
            <v>66784.951799999995</v>
          </cell>
          <cell r="AN788">
            <v>66784.951799999995</v>
          </cell>
          <cell r="AO788">
            <v>66784.951799999995</v>
          </cell>
          <cell r="AP788">
            <v>66784.951799999995</v>
          </cell>
          <cell r="AQ788">
            <v>66784.951799999995</v>
          </cell>
          <cell r="AR788">
            <v>66784.951799999995</v>
          </cell>
          <cell r="AS788">
            <v>45773.938469057393</v>
          </cell>
          <cell r="AT788">
            <v>22511.737982840397</v>
          </cell>
          <cell r="AU788">
            <v>0</v>
          </cell>
          <cell r="AV788">
            <v>0</v>
          </cell>
          <cell r="AW788">
            <v>0</v>
          </cell>
          <cell r="AX788">
            <v>0</v>
          </cell>
        </row>
        <row r="789">
          <cell r="Z789">
            <v>0</v>
          </cell>
          <cell r="AA789">
            <v>0</v>
          </cell>
          <cell r="AB789">
            <v>0</v>
          </cell>
          <cell r="AC789">
            <v>0</v>
          </cell>
          <cell r="AD789">
            <v>0</v>
          </cell>
          <cell r="AE789">
            <v>0</v>
          </cell>
          <cell r="AF789">
            <v>0</v>
          </cell>
          <cell r="AG789">
            <v>0</v>
          </cell>
          <cell r="AH789">
            <v>0</v>
          </cell>
          <cell r="AI789">
            <v>0</v>
          </cell>
          <cell r="AJ789">
            <v>0</v>
          </cell>
          <cell r="AN789">
            <v>0</v>
          </cell>
          <cell r="AO789">
            <v>0</v>
          </cell>
          <cell r="AP789">
            <v>0</v>
          </cell>
          <cell r="AQ789">
            <v>0</v>
          </cell>
          <cell r="AR789">
            <v>0</v>
          </cell>
          <cell r="AS789">
            <v>0</v>
          </cell>
          <cell r="AT789">
            <v>0</v>
          </cell>
          <cell r="AU789">
            <v>0</v>
          </cell>
          <cell r="AV789">
            <v>0</v>
          </cell>
          <cell r="AW789">
            <v>0</v>
          </cell>
          <cell r="AX789">
            <v>0</v>
          </cell>
        </row>
        <row r="790">
          <cell r="J790">
            <v>0</v>
          </cell>
          <cell r="K790">
            <v>0</v>
          </cell>
          <cell r="L790">
            <v>0</v>
          </cell>
          <cell r="M790">
            <v>0</v>
          </cell>
          <cell r="N790">
            <v>21011.013330942602</v>
          </cell>
          <cell r="O790">
            <v>23262.200486217</v>
          </cell>
          <cell r="P790">
            <v>22511.737982840397</v>
          </cell>
          <cell r="Q790">
            <v>0</v>
          </cell>
          <cell r="R790">
            <v>0</v>
          </cell>
          <cell r="S790">
            <v>0</v>
          </cell>
          <cell r="T790">
            <v>0</v>
          </cell>
          <cell r="Z790">
            <v>0</v>
          </cell>
          <cell r="AA790">
            <v>0</v>
          </cell>
          <cell r="AB790">
            <v>0</v>
          </cell>
          <cell r="AC790">
            <v>0</v>
          </cell>
          <cell r="AD790">
            <v>21011.013330942602</v>
          </cell>
          <cell r="AE790">
            <v>44273.213817159602</v>
          </cell>
          <cell r="AF790">
            <v>66784.951799999995</v>
          </cell>
          <cell r="AG790">
            <v>66784.951799999995</v>
          </cell>
          <cell r="AH790">
            <v>66784.951799999995</v>
          </cell>
          <cell r="AI790">
            <v>66784.951799999995</v>
          </cell>
          <cell r="AJ790">
            <v>66784.951799999995</v>
          </cell>
          <cell r="AN790">
            <v>66784.951799999995</v>
          </cell>
          <cell r="AO790">
            <v>66784.951799999995</v>
          </cell>
          <cell r="AP790">
            <v>66784.951799999995</v>
          </cell>
          <cell r="AQ790">
            <v>66784.951799999995</v>
          </cell>
          <cell r="AR790">
            <v>66784.951799999995</v>
          </cell>
          <cell r="AS790">
            <v>45773.938469057393</v>
          </cell>
          <cell r="AT790">
            <v>22511.737982840397</v>
          </cell>
          <cell r="AU790">
            <v>0</v>
          </cell>
          <cell r="AV790">
            <v>0</v>
          </cell>
          <cell r="AW790">
            <v>0</v>
          </cell>
          <cell r="AX790">
            <v>0</v>
          </cell>
        </row>
        <row r="791">
          <cell r="Z791">
            <v>0</v>
          </cell>
          <cell r="AA791">
            <v>0</v>
          </cell>
          <cell r="AB791">
            <v>0</v>
          </cell>
          <cell r="AC791">
            <v>0</v>
          </cell>
          <cell r="AD791">
            <v>0</v>
          </cell>
          <cell r="AE791">
            <v>0</v>
          </cell>
          <cell r="AF791">
            <v>0</v>
          </cell>
          <cell r="AG791">
            <v>0</v>
          </cell>
          <cell r="AH791">
            <v>0</v>
          </cell>
          <cell r="AI791">
            <v>0</v>
          </cell>
          <cell r="AJ791">
            <v>0</v>
          </cell>
          <cell r="AN791">
            <v>0</v>
          </cell>
          <cell r="AO791">
            <v>0</v>
          </cell>
          <cell r="AP791">
            <v>0</v>
          </cell>
          <cell r="AQ791">
            <v>0</v>
          </cell>
          <cell r="AR791">
            <v>0</v>
          </cell>
          <cell r="AS791">
            <v>0</v>
          </cell>
          <cell r="AT791">
            <v>0</v>
          </cell>
          <cell r="AU791">
            <v>0</v>
          </cell>
          <cell r="AV791">
            <v>0</v>
          </cell>
          <cell r="AW791">
            <v>0</v>
          </cell>
          <cell r="AX791">
            <v>0</v>
          </cell>
        </row>
        <row r="792">
          <cell r="J792">
            <v>0</v>
          </cell>
          <cell r="K792">
            <v>83418.100780477995</v>
          </cell>
          <cell r="L792">
            <v>86294.286472417982</v>
          </cell>
          <cell r="M792">
            <v>89170.472164357983</v>
          </cell>
          <cell r="N792">
            <v>86294.286472417982</v>
          </cell>
          <cell r="O792">
            <v>89170.472164357983</v>
          </cell>
          <cell r="P792">
            <v>89170.472164357983</v>
          </cell>
          <cell r="Q792">
            <v>130575.737812418</v>
          </cell>
          <cell r="R792">
            <v>133451.92350435798</v>
          </cell>
          <cell r="S792">
            <v>145336.22159241798</v>
          </cell>
          <cell r="T792">
            <v>86294.286472417982</v>
          </cell>
          <cell r="Z792">
            <v>0</v>
          </cell>
          <cell r="AA792">
            <v>83418.100780477995</v>
          </cell>
          <cell r="AB792">
            <v>169712.38725289598</v>
          </cell>
          <cell r="AC792">
            <v>258882.85941725396</v>
          </cell>
          <cell r="AD792">
            <v>345177.14588967193</v>
          </cell>
          <cell r="AE792">
            <v>434347.61805402988</v>
          </cell>
          <cell r="AF792">
            <v>523518.09021838789</v>
          </cell>
          <cell r="AG792">
            <v>654093.82803080592</v>
          </cell>
          <cell r="AH792">
            <v>787545.75153516396</v>
          </cell>
          <cell r="AI792">
            <v>932881.97312758188</v>
          </cell>
          <cell r="AJ792">
            <v>1019176.2595999999</v>
          </cell>
          <cell r="AN792">
            <v>1019176.2595999999</v>
          </cell>
          <cell r="AO792">
            <v>1019176.2595999999</v>
          </cell>
          <cell r="AP792">
            <v>935758.15881952189</v>
          </cell>
          <cell r="AQ792">
            <v>849463.87234710378</v>
          </cell>
          <cell r="AR792">
            <v>760293.40018274577</v>
          </cell>
          <cell r="AS792">
            <v>673999.11371032789</v>
          </cell>
          <cell r="AT792">
            <v>584828.64154596988</v>
          </cell>
          <cell r="AU792">
            <v>495658.16938161192</v>
          </cell>
          <cell r="AV792">
            <v>365082.43156919396</v>
          </cell>
          <cell r="AW792">
            <v>231630.50806483597</v>
          </cell>
          <cell r="AX792">
            <v>86294.286472417982</v>
          </cell>
        </row>
        <row r="793">
          <cell r="Z793">
            <v>0</v>
          </cell>
          <cell r="AA793">
            <v>0</v>
          </cell>
          <cell r="AB793">
            <v>0</v>
          </cell>
          <cell r="AC793">
            <v>0</v>
          </cell>
          <cell r="AD793">
            <v>0</v>
          </cell>
          <cell r="AE793">
            <v>0</v>
          </cell>
          <cell r="AF793">
            <v>0</v>
          </cell>
          <cell r="AG793">
            <v>0</v>
          </cell>
          <cell r="AH793">
            <v>0</v>
          </cell>
          <cell r="AI793">
            <v>0</v>
          </cell>
          <cell r="AJ793">
            <v>0</v>
          </cell>
          <cell r="AN793">
            <v>0</v>
          </cell>
          <cell r="AO793">
            <v>0</v>
          </cell>
          <cell r="AP793">
            <v>0</v>
          </cell>
          <cell r="AQ793">
            <v>0</v>
          </cell>
          <cell r="AR793">
            <v>0</v>
          </cell>
          <cell r="AS793">
            <v>0</v>
          </cell>
          <cell r="AT793">
            <v>0</v>
          </cell>
          <cell r="AU793">
            <v>0</v>
          </cell>
          <cell r="AV793">
            <v>0</v>
          </cell>
          <cell r="AW793">
            <v>0</v>
          </cell>
          <cell r="AX793">
            <v>0</v>
          </cell>
        </row>
        <row r="794">
          <cell r="J794">
            <v>0</v>
          </cell>
          <cell r="K794">
            <v>83418.100780477995</v>
          </cell>
          <cell r="L794">
            <v>86294.286472417982</v>
          </cell>
          <cell r="M794">
            <v>89170.472164357983</v>
          </cell>
          <cell r="N794">
            <v>86294.286472417982</v>
          </cell>
          <cell r="O794">
            <v>89170.472164357983</v>
          </cell>
          <cell r="P794">
            <v>89170.472164357983</v>
          </cell>
          <cell r="Q794">
            <v>130575.737812418</v>
          </cell>
          <cell r="R794">
            <v>133451.92350435798</v>
          </cell>
          <cell r="S794">
            <v>145336.22159241798</v>
          </cell>
          <cell r="T794">
            <v>86294.286472417982</v>
          </cell>
          <cell r="Z794">
            <v>0</v>
          </cell>
          <cell r="AA794">
            <v>83418.100780477995</v>
          </cell>
          <cell r="AB794">
            <v>169712.38725289598</v>
          </cell>
          <cell r="AC794">
            <v>258882.85941725396</v>
          </cell>
          <cell r="AD794">
            <v>345177.14588967193</v>
          </cell>
          <cell r="AE794">
            <v>434347.61805402988</v>
          </cell>
          <cell r="AF794">
            <v>523518.09021838789</v>
          </cell>
          <cell r="AG794">
            <v>654093.82803080592</v>
          </cell>
          <cell r="AH794">
            <v>787545.75153516396</v>
          </cell>
          <cell r="AI794">
            <v>932881.97312758188</v>
          </cell>
          <cell r="AJ794">
            <v>1019176.2595999999</v>
          </cell>
          <cell r="AN794">
            <v>1019176.2595999999</v>
          </cell>
          <cell r="AO794">
            <v>1019176.2595999999</v>
          </cell>
          <cell r="AP794">
            <v>935758.15881952189</v>
          </cell>
          <cell r="AQ794">
            <v>849463.87234710378</v>
          </cell>
          <cell r="AR794">
            <v>760293.40018274577</v>
          </cell>
          <cell r="AS794">
            <v>673999.11371032789</v>
          </cell>
          <cell r="AT794">
            <v>584828.64154596988</v>
          </cell>
          <cell r="AU794">
            <v>495658.16938161192</v>
          </cell>
          <cell r="AV794">
            <v>365082.43156919396</v>
          </cell>
          <cell r="AW794">
            <v>231630.50806483597</v>
          </cell>
          <cell r="AX794">
            <v>86294.286472417982</v>
          </cell>
        </row>
        <row r="795">
          <cell r="Z795">
            <v>0</v>
          </cell>
          <cell r="AA795">
            <v>0</v>
          </cell>
          <cell r="AB795">
            <v>0</v>
          </cell>
          <cell r="AC795">
            <v>0</v>
          </cell>
          <cell r="AD795">
            <v>0</v>
          </cell>
          <cell r="AE795">
            <v>0</v>
          </cell>
          <cell r="AF795">
            <v>0</v>
          </cell>
          <cell r="AG795">
            <v>0</v>
          </cell>
          <cell r="AH795">
            <v>0</v>
          </cell>
          <cell r="AI795">
            <v>0</v>
          </cell>
          <cell r="AJ795">
            <v>0</v>
          </cell>
          <cell r="AN795">
            <v>0</v>
          </cell>
          <cell r="AO795">
            <v>0</v>
          </cell>
          <cell r="AP795">
            <v>0</v>
          </cell>
          <cell r="AQ795">
            <v>0</v>
          </cell>
          <cell r="AR795">
            <v>0</v>
          </cell>
          <cell r="AS795">
            <v>0</v>
          </cell>
          <cell r="AT795">
            <v>0</v>
          </cell>
          <cell r="AU795">
            <v>0</v>
          </cell>
          <cell r="AV795">
            <v>0</v>
          </cell>
          <cell r="AW795">
            <v>0</v>
          </cell>
          <cell r="AX795">
            <v>0</v>
          </cell>
        </row>
        <row r="796">
          <cell r="J796">
            <v>13857.983928</v>
          </cell>
          <cell r="K796">
            <v>0</v>
          </cell>
          <cell r="L796">
            <v>0</v>
          </cell>
          <cell r="M796">
            <v>0</v>
          </cell>
          <cell r="N796">
            <v>0</v>
          </cell>
          <cell r="O796">
            <v>0</v>
          </cell>
          <cell r="P796">
            <v>0</v>
          </cell>
          <cell r="Q796">
            <v>172322.02357322854</v>
          </cell>
          <cell r="R796">
            <v>172322.02357322854</v>
          </cell>
          <cell r="S796">
            <v>172322.02357322854</v>
          </cell>
          <cell r="T796">
            <v>172322.02357322854</v>
          </cell>
          <cell r="Z796">
            <v>27727.439697000002</v>
          </cell>
          <cell r="AA796">
            <v>27727.439697000002</v>
          </cell>
          <cell r="AB796">
            <v>27727.439697000002</v>
          </cell>
          <cell r="AC796">
            <v>27727.439697000002</v>
          </cell>
          <cell r="AD796">
            <v>27727.439697000002</v>
          </cell>
          <cell r="AE796">
            <v>27727.439697000002</v>
          </cell>
          <cell r="AF796">
            <v>27727.439697000002</v>
          </cell>
          <cell r="AG796">
            <v>200049.46327022853</v>
          </cell>
          <cell r="AH796">
            <v>372371.4868434571</v>
          </cell>
          <cell r="AI796">
            <v>544693.5104166856</v>
          </cell>
          <cell r="AJ796">
            <v>717015.53398991411</v>
          </cell>
          <cell r="AN796">
            <v>703146.07822091412</v>
          </cell>
          <cell r="AO796">
            <v>689288.09429291415</v>
          </cell>
          <cell r="AP796">
            <v>689288.09429291415</v>
          </cell>
          <cell r="AQ796">
            <v>689288.09429291415</v>
          </cell>
          <cell r="AR796">
            <v>689288.09429291415</v>
          </cell>
          <cell r="AS796">
            <v>689288.09429291415</v>
          </cell>
          <cell r="AT796">
            <v>689288.09429291415</v>
          </cell>
          <cell r="AU796">
            <v>689288.09429291415</v>
          </cell>
          <cell r="AV796">
            <v>516966.07071968564</v>
          </cell>
          <cell r="AW796">
            <v>344644.04714645707</v>
          </cell>
          <cell r="AX796">
            <v>172322.02357322854</v>
          </cell>
        </row>
        <row r="797">
          <cell r="Z797">
            <v>48080</v>
          </cell>
          <cell r="AA797">
            <v>48080</v>
          </cell>
          <cell r="AB797">
            <v>48080</v>
          </cell>
          <cell r="AC797">
            <v>48080</v>
          </cell>
          <cell r="AD797">
            <v>48080</v>
          </cell>
          <cell r="AE797">
            <v>48080</v>
          </cell>
          <cell r="AF797">
            <v>48080</v>
          </cell>
          <cell r="AG797">
            <v>48080</v>
          </cell>
          <cell r="AH797">
            <v>48080</v>
          </cell>
          <cell r="AI797">
            <v>48080</v>
          </cell>
          <cell r="AJ797">
            <v>48080</v>
          </cell>
          <cell r="AN797">
            <v>0</v>
          </cell>
          <cell r="AO797">
            <v>0</v>
          </cell>
          <cell r="AP797">
            <v>0</v>
          </cell>
          <cell r="AQ797">
            <v>0</v>
          </cell>
          <cell r="AR797">
            <v>0</v>
          </cell>
          <cell r="AS797">
            <v>0</v>
          </cell>
          <cell r="AT797">
            <v>0</v>
          </cell>
          <cell r="AU797">
            <v>0</v>
          </cell>
          <cell r="AV797">
            <v>0</v>
          </cell>
          <cell r="AW797">
            <v>0</v>
          </cell>
          <cell r="AX797">
            <v>0</v>
          </cell>
        </row>
        <row r="798">
          <cell r="J798">
            <v>46638.409999999996</v>
          </cell>
          <cell r="K798">
            <v>20000</v>
          </cell>
          <cell r="L798">
            <v>0</v>
          </cell>
          <cell r="M798">
            <v>0</v>
          </cell>
          <cell r="N798">
            <v>0</v>
          </cell>
          <cell r="O798">
            <v>0</v>
          </cell>
          <cell r="P798">
            <v>0</v>
          </cell>
          <cell r="Q798">
            <v>172322.02357322854</v>
          </cell>
          <cell r="R798">
            <v>172322.02357322854</v>
          </cell>
          <cell r="S798">
            <v>172322.02357322854</v>
          </cell>
          <cell r="T798">
            <v>172322.02357322854</v>
          </cell>
          <cell r="Z798">
            <v>55923.350920499994</v>
          </cell>
          <cell r="AA798">
            <v>75923.350920500001</v>
          </cell>
          <cell r="AB798">
            <v>75923.350920500001</v>
          </cell>
          <cell r="AC798">
            <v>75923.350920500001</v>
          </cell>
          <cell r="AD798">
            <v>75923.350920500001</v>
          </cell>
          <cell r="AE798">
            <v>75923.350920500001</v>
          </cell>
          <cell r="AF798">
            <v>75923.350920500001</v>
          </cell>
          <cell r="AG798">
            <v>248245.37449372854</v>
          </cell>
          <cell r="AH798">
            <v>420567.39806695707</v>
          </cell>
          <cell r="AI798">
            <v>592889.42164018564</v>
          </cell>
          <cell r="AJ798">
            <v>765211.44521341415</v>
          </cell>
          <cell r="AN798">
            <v>755926.50429291406</v>
          </cell>
          <cell r="AO798">
            <v>709288.09429291415</v>
          </cell>
          <cell r="AP798">
            <v>689288.09429291415</v>
          </cell>
          <cell r="AQ798">
            <v>689288.09429291415</v>
          </cell>
          <cell r="AR798">
            <v>689288.09429291415</v>
          </cell>
          <cell r="AS798">
            <v>689288.09429291415</v>
          </cell>
          <cell r="AT798">
            <v>689288.09429291415</v>
          </cell>
          <cell r="AU798">
            <v>689288.09429291415</v>
          </cell>
          <cell r="AV798">
            <v>516966.07071968564</v>
          </cell>
          <cell r="AW798">
            <v>344644.04714645707</v>
          </cell>
          <cell r="AX798">
            <v>172322.02357322854</v>
          </cell>
        </row>
        <row r="799">
          <cell r="J799">
            <v>32780.426071999995</v>
          </cell>
          <cell r="K799">
            <v>20000</v>
          </cell>
          <cell r="Z799">
            <v>76275.911223499992</v>
          </cell>
          <cell r="AA799">
            <v>96275.911223499992</v>
          </cell>
          <cell r="AB799">
            <v>96275.911223499992</v>
          </cell>
          <cell r="AC799">
            <v>96275.911223499992</v>
          </cell>
          <cell r="AD799">
            <v>96275.911223499992</v>
          </cell>
          <cell r="AE799">
            <v>96275.911223499992</v>
          </cell>
          <cell r="AF799">
            <v>96275.911223499992</v>
          </cell>
          <cell r="AG799">
            <v>96275.911223499992</v>
          </cell>
          <cell r="AH799">
            <v>96275.911223499992</v>
          </cell>
          <cell r="AI799">
            <v>96275.911223499992</v>
          </cell>
          <cell r="AJ799">
            <v>96275.911223499992</v>
          </cell>
          <cell r="AN799">
            <v>52780.426071999995</v>
          </cell>
          <cell r="AO799">
            <v>20000</v>
          </cell>
          <cell r="AP799">
            <v>0</v>
          </cell>
          <cell r="AQ799">
            <v>0</v>
          </cell>
          <cell r="AR799">
            <v>0</v>
          </cell>
          <cell r="AS799">
            <v>0</v>
          </cell>
          <cell r="AT799">
            <v>0</v>
          </cell>
          <cell r="AU799">
            <v>0</v>
          </cell>
          <cell r="AV799">
            <v>0</v>
          </cell>
          <cell r="AW799">
            <v>0</v>
          </cell>
          <cell r="AX799">
            <v>0</v>
          </cell>
        </row>
        <row r="800">
          <cell r="Z800">
            <v>0</v>
          </cell>
          <cell r="AA800">
            <v>0</v>
          </cell>
          <cell r="AB800">
            <v>0</v>
          </cell>
          <cell r="AC800">
            <v>0</v>
          </cell>
          <cell r="AD800">
            <v>0</v>
          </cell>
          <cell r="AE800">
            <v>0</v>
          </cell>
          <cell r="AF800">
            <v>0</v>
          </cell>
          <cell r="AG800">
            <v>0</v>
          </cell>
          <cell r="AH800">
            <v>0</v>
          </cell>
          <cell r="AI800">
            <v>0</v>
          </cell>
          <cell r="AJ800">
            <v>0</v>
          </cell>
          <cell r="AN800">
            <v>0</v>
          </cell>
          <cell r="AO800">
            <v>0</v>
          </cell>
          <cell r="AP800">
            <v>0</v>
          </cell>
          <cell r="AQ800">
            <v>0</v>
          </cell>
          <cell r="AR800">
            <v>0</v>
          </cell>
          <cell r="AS800">
            <v>0</v>
          </cell>
          <cell r="AT800">
            <v>0</v>
          </cell>
          <cell r="AU800">
            <v>0</v>
          </cell>
          <cell r="AV800">
            <v>0</v>
          </cell>
          <cell r="AW800">
            <v>0</v>
          </cell>
          <cell r="AX800">
            <v>0</v>
          </cell>
        </row>
        <row r="801">
          <cell r="Z801">
            <v>0</v>
          </cell>
          <cell r="AA801">
            <v>0</v>
          </cell>
          <cell r="AB801">
            <v>0</v>
          </cell>
          <cell r="AC801">
            <v>0</v>
          </cell>
          <cell r="AD801">
            <v>0</v>
          </cell>
          <cell r="AE801">
            <v>0</v>
          </cell>
          <cell r="AF801">
            <v>0</v>
          </cell>
          <cell r="AG801">
            <v>0</v>
          </cell>
          <cell r="AH801">
            <v>0</v>
          </cell>
          <cell r="AI801">
            <v>0</v>
          </cell>
          <cell r="AJ801">
            <v>0</v>
          </cell>
          <cell r="AN801">
            <v>0</v>
          </cell>
          <cell r="AO801">
            <v>0</v>
          </cell>
          <cell r="AP801">
            <v>0</v>
          </cell>
          <cell r="AQ801">
            <v>0</v>
          </cell>
          <cell r="AR801">
            <v>0</v>
          </cell>
          <cell r="AS801">
            <v>0</v>
          </cell>
          <cell r="AT801">
            <v>0</v>
          </cell>
          <cell r="AU801">
            <v>0</v>
          </cell>
          <cell r="AV801">
            <v>0</v>
          </cell>
          <cell r="AW801">
            <v>0</v>
          </cell>
          <cell r="AX801">
            <v>0</v>
          </cell>
        </row>
        <row r="802">
          <cell r="J802">
            <v>0</v>
          </cell>
          <cell r="K802">
            <v>0</v>
          </cell>
          <cell r="L802">
            <v>0</v>
          </cell>
          <cell r="M802">
            <v>0</v>
          </cell>
          <cell r="N802">
            <v>0</v>
          </cell>
          <cell r="O802">
            <v>0</v>
          </cell>
          <cell r="P802">
            <v>0</v>
          </cell>
          <cell r="Q802">
            <v>0</v>
          </cell>
          <cell r="R802">
            <v>0</v>
          </cell>
          <cell r="S802">
            <v>0</v>
          </cell>
          <cell r="T802">
            <v>0</v>
          </cell>
          <cell r="Z802">
            <v>0</v>
          </cell>
          <cell r="AA802">
            <v>0</v>
          </cell>
          <cell r="AB802">
            <v>0</v>
          </cell>
          <cell r="AC802">
            <v>0</v>
          </cell>
          <cell r="AD802">
            <v>0</v>
          </cell>
          <cell r="AE802">
            <v>0</v>
          </cell>
          <cell r="AF802">
            <v>0</v>
          </cell>
          <cell r="AG802">
            <v>0</v>
          </cell>
          <cell r="AH802">
            <v>0</v>
          </cell>
          <cell r="AI802">
            <v>0</v>
          </cell>
          <cell r="AJ802">
            <v>0</v>
          </cell>
          <cell r="AN802">
            <v>0</v>
          </cell>
          <cell r="AO802">
            <v>0</v>
          </cell>
          <cell r="AP802">
            <v>0</v>
          </cell>
          <cell r="AQ802">
            <v>0</v>
          </cell>
          <cell r="AR802">
            <v>0</v>
          </cell>
          <cell r="AS802">
            <v>0</v>
          </cell>
          <cell r="AT802">
            <v>0</v>
          </cell>
          <cell r="AU802">
            <v>0</v>
          </cell>
          <cell r="AV802">
            <v>0</v>
          </cell>
          <cell r="AW802">
            <v>0</v>
          </cell>
          <cell r="AX802">
            <v>0</v>
          </cell>
        </row>
        <row r="803">
          <cell r="Z803">
            <v>0</v>
          </cell>
          <cell r="AA803">
            <v>0</v>
          </cell>
          <cell r="AB803">
            <v>0</v>
          </cell>
          <cell r="AC803">
            <v>0</v>
          </cell>
          <cell r="AD803">
            <v>0</v>
          </cell>
          <cell r="AE803">
            <v>0</v>
          </cell>
          <cell r="AF803">
            <v>0</v>
          </cell>
          <cell r="AG803">
            <v>0</v>
          </cell>
          <cell r="AH803">
            <v>0</v>
          </cell>
          <cell r="AI803">
            <v>0</v>
          </cell>
          <cell r="AJ803">
            <v>0</v>
          </cell>
          <cell r="AN803">
            <v>0</v>
          </cell>
          <cell r="AO803">
            <v>0</v>
          </cell>
          <cell r="AP803">
            <v>0</v>
          </cell>
          <cell r="AQ803">
            <v>0</v>
          </cell>
          <cell r="AR803">
            <v>0</v>
          </cell>
          <cell r="AS803">
            <v>0</v>
          </cell>
          <cell r="AT803">
            <v>0</v>
          </cell>
          <cell r="AU803">
            <v>0</v>
          </cell>
          <cell r="AV803">
            <v>0</v>
          </cell>
          <cell r="AW803">
            <v>0</v>
          </cell>
          <cell r="AX803">
            <v>0</v>
          </cell>
        </row>
        <row r="804">
          <cell r="J804">
            <v>-836262.49439965154</v>
          </cell>
          <cell r="K804">
            <v>1763240.0982566723</v>
          </cell>
          <cell r="L804">
            <v>1850075.8690351073</v>
          </cell>
          <cell r="M804">
            <v>1176189.242285159</v>
          </cell>
          <cell r="N804">
            <v>930547.48274101864</v>
          </cell>
          <cell r="O804">
            <v>266666.54467090662</v>
          </cell>
          <cell r="P804">
            <v>366670.53319890506</v>
          </cell>
          <cell r="Q804">
            <v>149546.42322320794</v>
          </cell>
          <cell r="R804">
            <v>64229.895277113887</v>
          </cell>
          <cell r="S804">
            <v>365067.1945766451</v>
          </cell>
          <cell r="T804">
            <v>387506.82539358025</v>
          </cell>
          <cell r="Z804">
            <v>-2661135.1999210482</v>
          </cell>
          <cell r="AA804">
            <v>-897895.10166437598</v>
          </cell>
          <cell r="AB804">
            <v>952180.76737073134</v>
          </cell>
          <cell r="AC804">
            <v>2128370.0096558901</v>
          </cell>
          <cell r="AD804">
            <v>3058917.4923969088</v>
          </cell>
          <cell r="AE804">
            <v>3325584.0370678157</v>
          </cell>
          <cell r="AF804">
            <v>3692254.5702667208</v>
          </cell>
          <cell r="AG804">
            <v>3841800.9934899285</v>
          </cell>
          <cell r="AH804">
            <v>3906030.8887670422</v>
          </cell>
          <cell r="AI804">
            <v>4271098.0833436875</v>
          </cell>
          <cell r="AJ804">
            <v>4658604.9087372674</v>
          </cell>
          <cell r="AN804">
            <v>6483477.6142586637</v>
          </cell>
          <cell r="AO804">
            <v>7319740.1086583156</v>
          </cell>
          <cell r="AP804">
            <v>5556500.0104016438</v>
          </cell>
          <cell r="AQ804">
            <v>3706424.1413665363</v>
          </cell>
          <cell r="AR804">
            <v>2530234.8990813778</v>
          </cell>
          <cell r="AS804">
            <v>1599687.416340359</v>
          </cell>
          <cell r="AT804">
            <v>1333020.8716694522</v>
          </cell>
          <cell r="AU804">
            <v>966350.33847054711</v>
          </cell>
          <cell r="AV804">
            <v>816803.91524733929</v>
          </cell>
          <cell r="AW804">
            <v>752574.0199702254</v>
          </cell>
          <cell r="AX804">
            <v>387506.82539358025</v>
          </cell>
        </row>
        <row r="805">
          <cell r="J805">
            <v>0</v>
          </cell>
          <cell r="K805">
            <v>435979.51839464257</v>
          </cell>
          <cell r="L805">
            <v>451016.7288280807</v>
          </cell>
          <cell r="M805">
            <v>466049.60951477679</v>
          </cell>
          <cell r="N805">
            <v>451016.7288280807</v>
          </cell>
          <cell r="O805">
            <v>466049.60951477679</v>
          </cell>
          <cell r="P805">
            <v>466049.60951477679</v>
          </cell>
          <cell r="Q805">
            <v>451016.7288280807</v>
          </cell>
          <cell r="R805">
            <v>466049.60951477679</v>
          </cell>
          <cell r="S805">
            <v>451016.7288280807</v>
          </cell>
          <cell r="T805">
            <v>225501.86979392794</v>
          </cell>
          <cell r="Z805">
            <v>0</v>
          </cell>
          <cell r="AA805">
            <v>435979.51839464257</v>
          </cell>
          <cell r="AB805">
            <v>886996.24722272321</v>
          </cell>
          <cell r="AC805">
            <v>1353045.8567375001</v>
          </cell>
          <cell r="AD805">
            <v>1804062.5855655808</v>
          </cell>
          <cell r="AE805">
            <v>2270112.1950803576</v>
          </cell>
          <cell r="AF805">
            <v>2736161.8045951342</v>
          </cell>
          <cell r="AG805">
            <v>3187178.5334232152</v>
          </cell>
          <cell r="AH805">
            <v>3653228.1429379918</v>
          </cell>
          <cell r="AI805">
            <v>4104244.8717660727</v>
          </cell>
          <cell r="AJ805">
            <v>4329746.7415600009</v>
          </cell>
          <cell r="AN805">
            <v>4329746.7415600009</v>
          </cell>
          <cell r="AO805">
            <v>4329746.7415600009</v>
          </cell>
          <cell r="AP805">
            <v>3893767.223165358</v>
          </cell>
          <cell r="AQ805">
            <v>3442750.494337277</v>
          </cell>
          <cell r="AR805">
            <v>2976700.8848225004</v>
          </cell>
          <cell r="AS805">
            <v>2525684.1559944195</v>
          </cell>
          <cell r="AT805">
            <v>2059634.5464796431</v>
          </cell>
          <cell r="AU805">
            <v>1593584.9369648662</v>
          </cell>
          <cell r="AV805">
            <v>1142568.2081367855</v>
          </cell>
          <cell r="AW805">
            <v>676518.59862200869</v>
          </cell>
          <cell r="AX805">
            <v>225501.86979392794</v>
          </cell>
        </row>
        <row r="806">
          <cell r="Z806">
            <v>0</v>
          </cell>
          <cell r="AA806">
            <v>0</v>
          </cell>
          <cell r="AB806">
            <v>0</v>
          </cell>
          <cell r="AC806">
            <v>0</v>
          </cell>
          <cell r="AD806">
            <v>0</v>
          </cell>
          <cell r="AE806">
            <v>0</v>
          </cell>
          <cell r="AF806">
            <v>0</v>
          </cell>
          <cell r="AG806">
            <v>0</v>
          </cell>
          <cell r="AH806">
            <v>0</v>
          </cell>
          <cell r="AI806">
            <v>0</v>
          </cell>
          <cell r="AJ806">
            <v>0</v>
          </cell>
          <cell r="AN806">
            <v>0</v>
          </cell>
          <cell r="AO806">
            <v>0</v>
          </cell>
          <cell r="AP806">
            <v>0</v>
          </cell>
          <cell r="AQ806">
            <v>0</v>
          </cell>
          <cell r="AR806">
            <v>0</v>
          </cell>
          <cell r="AS806">
            <v>0</v>
          </cell>
          <cell r="AT806">
            <v>0</v>
          </cell>
          <cell r="AU806">
            <v>0</v>
          </cell>
          <cell r="AV806">
            <v>0</v>
          </cell>
          <cell r="AW806">
            <v>0</v>
          </cell>
          <cell r="AX806">
            <v>0</v>
          </cell>
        </row>
        <row r="807">
          <cell r="J807">
            <v>0</v>
          </cell>
          <cell r="K807">
            <v>428879.51839464257</v>
          </cell>
          <cell r="L807">
            <v>451016.7288280807</v>
          </cell>
          <cell r="M807">
            <v>466049.60951477679</v>
          </cell>
          <cell r="N807">
            <v>451016.7288280807</v>
          </cell>
          <cell r="O807">
            <v>466049.60951477679</v>
          </cell>
          <cell r="P807">
            <v>466049.60951477679</v>
          </cell>
          <cell r="Q807">
            <v>451016.7288280807</v>
          </cell>
          <cell r="R807">
            <v>466049.60951477679</v>
          </cell>
          <cell r="S807">
            <v>451016.7288280807</v>
          </cell>
          <cell r="T807">
            <v>225501.86979392794</v>
          </cell>
          <cell r="Z807">
            <v>0</v>
          </cell>
          <cell r="AA807">
            <v>428879.51839464257</v>
          </cell>
          <cell r="AB807">
            <v>879896.24722272321</v>
          </cell>
          <cell r="AC807">
            <v>1345945.8567375001</v>
          </cell>
          <cell r="AD807">
            <v>1796962.5855655808</v>
          </cell>
          <cell r="AE807">
            <v>2263012.1950803576</v>
          </cell>
          <cell r="AF807">
            <v>2729061.8045951342</v>
          </cell>
          <cell r="AG807">
            <v>3180078.5334232152</v>
          </cell>
          <cell r="AH807">
            <v>3646128.1429379918</v>
          </cell>
          <cell r="AI807">
            <v>4097144.8717660727</v>
          </cell>
          <cell r="AJ807">
            <v>4322646.7415600009</v>
          </cell>
          <cell r="AN807">
            <v>4322646.7415600009</v>
          </cell>
          <cell r="AO807">
            <v>4322646.7415600009</v>
          </cell>
          <cell r="AP807">
            <v>3893767.223165358</v>
          </cell>
          <cell r="AQ807">
            <v>3442750.494337277</v>
          </cell>
          <cell r="AR807">
            <v>2976700.8848225004</v>
          </cell>
          <cell r="AS807">
            <v>2525684.1559944195</v>
          </cell>
          <cell r="AT807">
            <v>2059634.5464796431</v>
          </cell>
          <cell r="AU807">
            <v>1593584.9369648662</v>
          </cell>
          <cell r="AV807">
            <v>1142568.2081367855</v>
          </cell>
          <cell r="AW807">
            <v>676518.59862200869</v>
          </cell>
          <cell r="AX807">
            <v>225501.86979392794</v>
          </cell>
        </row>
        <row r="808">
          <cell r="K808">
            <v>-7100</v>
          </cell>
          <cell r="Z808">
            <v>0</v>
          </cell>
          <cell r="AA808">
            <v>-7100</v>
          </cell>
          <cell r="AB808">
            <v>-7100</v>
          </cell>
          <cell r="AC808">
            <v>-7100</v>
          </cell>
          <cell r="AD808">
            <v>-7100</v>
          </cell>
          <cell r="AE808">
            <v>-7100</v>
          </cell>
          <cell r="AF808">
            <v>-7100</v>
          </cell>
          <cell r="AG808">
            <v>-7100</v>
          </cell>
          <cell r="AH808">
            <v>-7100</v>
          </cell>
          <cell r="AI808">
            <v>-7100</v>
          </cell>
          <cell r="AJ808">
            <v>-7100</v>
          </cell>
          <cell r="AN808">
            <v>-7100</v>
          </cell>
          <cell r="AO808">
            <v>-7100</v>
          </cell>
          <cell r="AP808">
            <v>0</v>
          </cell>
          <cell r="AQ808">
            <v>0</v>
          </cell>
          <cell r="AR808">
            <v>0</v>
          </cell>
          <cell r="AS808">
            <v>0</v>
          </cell>
          <cell r="AT808">
            <v>0</v>
          </cell>
          <cell r="AU808">
            <v>0</v>
          </cell>
          <cell r="AV808">
            <v>0</v>
          </cell>
          <cell r="AW808">
            <v>0</v>
          </cell>
          <cell r="AX808">
            <v>0</v>
          </cell>
        </row>
        <row r="809">
          <cell r="Z809">
            <v>0</v>
          </cell>
          <cell r="AA809">
            <v>0</v>
          </cell>
          <cell r="AB809">
            <v>0</v>
          </cell>
          <cell r="AC809">
            <v>0</v>
          </cell>
          <cell r="AD809">
            <v>0</v>
          </cell>
          <cell r="AE809">
            <v>0</v>
          </cell>
          <cell r="AF809">
            <v>0</v>
          </cell>
          <cell r="AG809">
            <v>0</v>
          </cell>
          <cell r="AH809">
            <v>0</v>
          </cell>
          <cell r="AI809">
            <v>0</v>
          </cell>
          <cell r="AJ809">
            <v>0</v>
          </cell>
          <cell r="AN809">
            <v>0</v>
          </cell>
          <cell r="AO809">
            <v>0</v>
          </cell>
          <cell r="AP809">
            <v>0</v>
          </cell>
          <cell r="AQ809">
            <v>0</v>
          </cell>
          <cell r="AR809">
            <v>0</v>
          </cell>
          <cell r="AS809">
            <v>0</v>
          </cell>
          <cell r="AT809">
            <v>0</v>
          </cell>
          <cell r="AU809">
            <v>0</v>
          </cell>
          <cell r="AV809">
            <v>0</v>
          </cell>
          <cell r="AW809">
            <v>0</v>
          </cell>
          <cell r="AX809">
            <v>0</v>
          </cell>
        </row>
        <row r="810">
          <cell r="J810">
            <v>0</v>
          </cell>
          <cell r="K810">
            <v>0</v>
          </cell>
          <cell r="L810">
            <v>0</v>
          </cell>
          <cell r="M810">
            <v>0</v>
          </cell>
          <cell r="N810">
            <v>0</v>
          </cell>
          <cell r="O810">
            <v>0</v>
          </cell>
          <cell r="P810">
            <v>0</v>
          </cell>
          <cell r="Q810">
            <v>0</v>
          </cell>
          <cell r="R810">
            <v>0</v>
          </cell>
          <cell r="S810">
            <v>0</v>
          </cell>
          <cell r="T810">
            <v>0</v>
          </cell>
          <cell r="Z810">
            <v>3510416.07</v>
          </cell>
          <cell r="AA810">
            <v>3510416.07</v>
          </cell>
          <cell r="AB810">
            <v>3510416.07</v>
          </cell>
          <cell r="AC810">
            <v>3510416.07</v>
          </cell>
          <cell r="AD810">
            <v>3510416.07</v>
          </cell>
          <cell r="AE810">
            <v>3510416.07</v>
          </cell>
          <cell r="AF810">
            <v>3510416.07</v>
          </cell>
          <cell r="AG810">
            <v>3510416.07</v>
          </cell>
          <cell r="AH810">
            <v>3510416.07</v>
          </cell>
          <cell r="AI810">
            <v>3510416.07</v>
          </cell>
          <cell r="AJ810">
            <v>3510416.07</v>
          </cell>
          <cell r="AN810">
            <v>0</v>
          </cell>
          <cell r="AO810">
            <v>0</v>
          </cell>
          <cell r="AP810">
            <v>0</v>
          </cell>
          <cell r="AQ810">
            <v>0</v>
          </cell>
          <cell r="AR810">
            <v>0</v>
          </cell>
          <cell r="AS810">
            <v>0</v>
          </cell>
          <cell r="AT810">
            <v>0</v>
          </cell>
          <cell r="AU810">
            <v>0</v>
          </cell>
          <cell r="AV810">
            <v>0</v>
          </cell>
          <cell r="AW810">
            <v>0</v>
          </cell>
          <cell r="AX810">
            <v>0</v>
          </cell>
        </row>
        <row r="811">
          <cell r="J811">
            <v>6329210.5261519626</v>
          </cell>
          <cell r="K811">
            <v>9998132.3559571877</v>
          </cell>
          <cell r="L811">
            <v>10241583.312476266</v>
          </cell>
          <cell r="M811">
            <v>13988923.207738023</v>
          </cell>
          <cell r="N811">
            <v>13155397.319706727</v>
          </cell>
          <cell r="O811">
            <v>15029652.996727288</v>
          </cell>
          <cell r="P811">
            <v>15775908.196371041</v>
          </cell>
          <cell r="Q811">
            <v>18133370.427864961</v>
          </cell>
          <cell r="R811">
            <v>18239085.234642576</v>
          </cell>
          <cell r="S811">
            <v>16304069.397756379</v>
          </cell>
          <cell r="T811">
            <v>13739951.886466037</v>
          </cell>
          <cell r="Z811">
            <v>12998546.803427357</v>
          </cell>
          <cell r="AA811">
            <v>22996679.159384545</v>
          </cell>
          <cell r="AB811">
            <v>33238262.471860811</v>
          </cell>
          <cell r="AC811">
            <v>47227185.679598838</v>
          </cell>
          <cell r="AD811">
            <v>60382582.999305561</v>
          </cell>
          <cell r="AE811">
            <v>75412235.996032849</v>
          </cell>
          <cell r="AF811">
            <v>91188144.192403883</v>
          </cell>
          <cell r="AG811">
            <v>109321514.62026885</v>
          </cell>
          <cell r="AH811">
            <v>127560599.85491143</v>
          </cell>
          <cell r="AI811">
            <v>143864669.25266781</v>
          </cell>
          <cell r="AJ811">
            <v>157604621.13913384</v>
          </cell>
          <cell r="AN811">
            <v>150935284.86185846</v>
          </cell>
          <cell r="AO811">
            <v>144606074.3357065</v>
          </cell>
          <cell r="AP811">
            <v>134607941.97974929</v>
          </cell>
          <cell r="AQ811">
            <v>124366358.66727304</v>
          </cell>
          <cell r="AR811">
            <v>110377435.45953502</v>
          </cell>
          <cell r="AS811">
            <v>97222038.139828295</v>
          </cell>
          <cell r="AT811">
            <v>82192385.143101007</v>
          </cell>
          <cell r="AU811">
            <v>66416476.946729958</v>
          </cell>
          <cell r="AV811">
            <v>48283106.518864989</v>
          </cell>
          <cell r="AW811">
            <v>30044021.284222417</v>
          </cell>
          <cell r="AX811">
            <v>13739951.886466037</v>
          </cell>
        </row>
        <row r="812">
          <cell r="J812">
            <v>5492948.0317523107</v>
          </cell>
          <cell r="K812">
            <v>11761372.454213858</v>
          </cell>
          <cell r="L812">
            <v>12091659.181511374</v>
          </cell>
          <cell r="M812">
            <v>15165112.450023182</v>
          </cell>
          <cell r="N812">
            <v>14085944.802447746</v>
          </cell>
          <cell r="O812">
            <v>15296319.541398194</v>
          </cell>
          <cell r="P812">
            <v>16142578.729569947</v>
          </cell>
          <cell r="Q812">
            <v>18282916.851088166</v>
          </cell>
          <cell r="R812">
            <v>18303315.129919693</v>
          </cell>
          <cell r="S812">
            <v>16669136.592333023</v>
          </cell>
          <cell r="T812">
            <v>14127458.711859617</v>
          </cell>
          <cell r="Z812">
            <v>9003364.101752311</v>
          </cell>
          <cell r="AA812">
            <v>20764736.555966169</v>
          </cell>
          <cell r="AB812">
            <v>32856395.737477541</v>
          </cell>
          <cell r="AC812">
            <v>48021508.187500723</v>
          </cell>
          <cell r="AD812">
            <v>62107452.989948466</v>
          </cell>
          <cell r="AE812">
            <v>77403772.531346664</v>
          </cell>
          <cell r="AF812">
            <v>93546351.260916606</v>
          </cell>
          <cell r="AG812">
            <v>111829268.11200477</v>
          </cell>
          <cell r="AH812">
            <v>130132583.24192446</v>
          </cell>
          <cell r="AI812">
            <v>146801719.83425748</v>
          </cell>
          <cell r="AJ812">
            <v>160929178.5461171</v>
          </cell>
          <cell r="AN812">
            <v>157418762.4761171</v>
          </cell>
          <cell r="AO812">
            <v>151925814.44436479</v>
          </cell>
          <cell r="AP812">
            <v>140164441.99015093</v>
          </cell>
          <cell r="AQ812">
            <v>128072782.80863957</v>
          </cell>
          <cell r="AR812">
            <v>112907670.35861638</v>
          </cell>
          <cell r="AS812">
            <v>98821725.556168631</v>
          </cell>
          <cell r="AT812">
            <v>83525406.014770448</v>
          </cell>
          <cell r="AU812">
            <v>67382827.285200492</v>
          </cell>
          <cell r="AV812">
            <v>49099910.434112325</v>
          </cell>
          <cell r="AW812">
            <v>30796595.30419264</v>
          </cell>
          <cell r="AX812">
            <v>14127458.711859617</v>
          </cell>
        </row>
      </sheetData>
      <sheetData sheetId="1" refreshError="1">
        <row r="1">
          <cell r="E1">
            <v>0</v>
          </cell>
          <cell r="G1" t="str">
            <v>ANO 3</v>
          </cell>
          <cell r="T1" t="str">
            <v>Acum</v>
          </cell>
          <cell r="U1" t="str">
            <v>Acum</v>
          </cell>
          <cell r="V1" t="str">
            <v>Acum</v>
          </cell>
          <cell r="W1" t="str">
            <v>Acum</v>
          </cell>
          <cell r="X1" t="str">
            <v>Acum</v>
          </cell>
          <cell r="Y1" t="str">
            <v>Acum</v>
          </cell>
          <cell r="Z1" t="str">
            <v>Acum</v>
          </cell>
          <cell r="AA1" t="str">
            <v>Acum</v>
          </cell>
          <cell r="AB1" t="str">
            <v>Acum</v>
          </cell>
          <cell r="AC1" t="str">
            <v>Acum</v>
          </cell>
          <cell r="AD1" t="str">
            <v>Acum</v>
          </cell>
          <cell r="AE1" t="str">
            <v>Acum</v>
          </cell>
          <cell r="AH1" t="str">
            <v>Per</v>
          </cell>
          <cell r="AI1" t="str">
            <v>Per</v>
          </cell>
          <cell r="AJ1" t="str">
            <v>Per</v>
          </cell>
          <cell r="AK1" t="str">
            <v>Per</v>
          </cell>
          <cell r="AL1" t="str">
            <v>Per</v>
          </cell>
          <cell r="AM1" t="str">
            <v>Per</v>
          </cell>
          <cell r="AN1" t="str">
            <v>Per</v>
          </cell>
          <cell r="AO1" t="str">
            <v>Per</v>
          </cell>
          <cell r="AP1" t="str">
            <v>Per</v>
          </cell>
          <cell r="AQ1" t="str">
            <v>Per</v>
          </cell>
          <cell r="AR1" t="str">
            <v>Per</v>
          </cell>
          <cell r="AS1" t="str">
            <v>Per</v>
          </cell>
        </row>
        <row r="2">
          <cell r="E2">
            <v>37622</v>
          </cell>
          <cell r="F2">
            <v>37653</v>
          </cell>
          <cell r="G2">
            <v>37681</v>
          </cell>
          <cell r="H2">
            <v>37712</v>
          </cell>
          <cell r="I2">
            <v>37742</v>
          </cell>
          <cell r="J2">
            <v>37773</v>
          </cell>
          <cell r="K2">
            <v>37803</v>
          </cell>
          <cell r="L2">
            <v>37834</v>
          </cell>
          <cell r="M2">
            <v>37865</v>
          </cell>
          <cell r="N2">
            <v>37895</v>
          </cell>
          <cell r="O2">
            <v>37926</v>
          </cell>
          <cell r="P2">
            <v>37956</v>
          </cell>
          <cell r="T2" t="str">
            <v>Jan</v>
          </cell>
          <cell r="U2" t="str">
            <v>Fev</v>
          </cell>
          <cell r="V2" t="str">
            <v>Mar</v>
          </cell>
          <cell r="W2" t="str">
            <v>Abr</v>
          </cell>
          <cell r="X2" t="str">
            <v>Mai</v>
          </cell>
          <cell r="Y2" t="str">
            <v>Jun</v>
          </cell>
          <cell r="Z2" t="str">
            <v>Jul</v>
          </cell>
          <cell r="AA2" t="str">
            <v>Ago</v>
          </cell>
          <cell r="AB2" t="str">
            <v>Set</v>
          </cell>
          <cell r="AC2" t="str">
            <v>Out</v>
          </cell>
          <cell r="AD2" t="str">
            <v>Nov</v>
          </cell>
          <cell r="AE2" t="str">
            <v>Dez</v>
          </cell>
          <cell r="AH2" t="str">
            <v>Jan</v>
          </cell>
          <cell r="AI2" t="str">
            <v>Fev</v>
          </cell>
          <cell r="AJ2" t="str">
            <v>Mar</v>
          </cell>
          <cell r="AK2" t="str">
            <v>Abr</v>
          </cell>
          <cell r="AL2" t="str">
            <v>Mai</v>
          </cell>
          <cell r="AM2" t="str">
            <v>Jun</v>
          </cell>
          <cell r="AN2" t="str">
            <v>Jul</v>
          </cell>
          <cell r="AO2" t="str">
            <v>Ago</v>
          </cell>
          <cell r="AP2" t="str">
            <v>Set</v>
          </cell>
          <cell r="AQ2" t="str">
            <v>Out</v>
          </cell>
          <cell r="AR2" t="str">
            <v>Nov</v>
          </cell>
          <cell r="AS2" t="str">
            <v>Dez</v>
          </cell>
        </row>
        <row r="3">
          <cell r="E3">
            <v>626067.87051479996</v>
          </cell>
          <cell r="F3">
            <v>749929.06475279992</v>
          </cell>
          <cell r="G3">
            <v>1626351.6499384001</v>
          </cell>
          <cell r="H3">
            <v>2039645.8087358295</v>
          </cell>
          <cell r="I3">
            <v>4328474.4917638013</v>
          </cell>
          <cell r="J3">
            <v>4298031.4589275587</v>
          </cell>
          <cell r="K3">
            <v>5151066.5612047762</v>
          </cell>
          <cell r="L3">
            <v>6796838.9835652933</v>
          </cell>
          <cell r="M3">
            <v>7163026.7649769522</v>
          </cell>
          <cell r="N3">
            <v>6792875.8206121419</v>
          </cell>
          <cell r="O3">
            <v>5776925.4306548592</v>
          </cell>
          <cell r="P3">
            <v>5360159.2583372183</v>
          </cell>
          <cell r="T3">
            <v>626067.87051479996</v>
          </cell>
          <cell r="U3">
            <v>1375996.9352675998</v>
          </cell>
          <cell r="V3">
            <v>3002348.5852060001</v>
          </cell>
          <cell r="W3">
            <v>5041994.3939418299</v>
          </cell>
          <cell r="X3">
            <v>9370468.8857056312</v>
          </cell>
          <cell r="Y3">
            <v>13668500.34463319</v>
          </cell>
          <cell r="Z3">
            <v>18819566.905837968</v>
          </cell>
          <cell r="AA3">
            <v>25616405.889403261</v>
          </cell>
          <cell r="AB3">
            <v>32779432.654380213</v>
          </cell>
          <cell r="AC3">
            <v>39572308.474992357</v>
          </cell>
          <cell r="AD3">
            <v>45349233.905647218</v>
          </cell>
          <cell r="AE3">
            <v>50709393.163984433</v>
          </cell>
          <cell r="AH3">
            <v>50709393.163984433</v>
          </cell>
          <cell r="AI3">
            <v>50083325.293469638</v>
          </cell>
          <cell r="AJ3">
            <v>49333396.228716835</v>
          </cell>
          <cell r="AK3">
            <v>47707044.578778431</v>
          </cell>
          <cell r="AL3">
            <v>45667398.770042598</v>
          </cell>
          <cell r="AM3">
            <v>41338924.278278798</v>
          </cell>
          <cell r="AN3">
            <v>37040892.819351241</v>
          </cell>
          <cell r="AO3">
            <v>31889826.258146469</v>
          </cell>
          <cell r="AP3">
            <v>25092987.274581172</v>
          </cell>
          <cell r="AQ3">
            <v>17929960.509604219</v>
          </cell>
          <cell r="AR3">
            <v>11137084.688992077</v>
          </cell>
          <cell r="AS3">
            <v>5360159.2583372183</v>
          </cell>
        </row>
        <row r="4">
          <cell r="E4">
            <v>558335.46596519998</v>
          </cell>
          <cell r="F4">
            <v>685526.03497919999</v>
          </cell>
          <cell r="G4">
            <v>1620165.4577584001</v>
          </cell>
          <cell r="H4">
            <v>1771941.6156456796</v>
          </cell>
          <cell r="I4">
            <v>4060770.2986736512</v>
          </cell>
          <cell r="J4">
            <v>3681636.5979572083</v>
          </cell>
          <cell r="K4">
            <v>4011635.6984141259</v>
          </cell>
          <cell r="L4">
            <v>5483062.7868345426</v>
          </cell>
          <cell r="M4">
            <v>5674905.2343061026</v>
          </cell>
          <cell r="N4">
            <v>6089308.2926717419</v>
          </cell>
          <cell r="O4">
            <v>4811839.9018043093</v>
          </cell>
          <cell r="P4">
            <v>4743764.3973668683</v>
          </cell>
          <cell r="T4">
            <v>558335.46596519998</v>
          </cell>
          <cell r="U4">
            <v>1243861.5009444</v>
          </cell>
          <cell r="V4">
            <v>2864026.9587027999</v>
          </cell>
          <cell r="W4">
            <v>4635968.5743484795</v>
          </cell>
          <cell r="X4">
            <v>8696738.8730221316</v>
          </cell>
          <cell r="Y4">
            <v>12378375.47097934</v>
          </cell>
          <cell r="Z4">
            <v>16390011.169393467</v>
          </cell>
          <cell r="AA4">
            <v>21873073.95622801</v>
          </cell>
          <cell r="AB4">
            <v>27547979.190534115</v>
          </cell>
          <cell r="AC4">
            <v>33637287.483205855</v>
          </cell>
          <cell r="AD4">
            <v>38449127.385010168</v>
          </cell>
          <cell r="AE4">
            <v>43192891.782377034</v>
          </cell>
          <cell r="AH4">
            <v>43192891.782377034</v>
          </cell>
          <cell r="AI4">
            <v>42634556.316411823</v>
          </cell>
          <cell r="AJ4">
            <v>41949030.281432629</v>
          </cell>
          <cell r="AK4">
            <v>40328864.823674232</v>
          </cell>
          <cell r="AL4">
            <v>38556923.20802854</v>
          </cell>
          <cell r="AM4">
            <v>34496152.909354903</v>
          </cell>
          <cell r="AN4">
            <v>30814516.311397694</v>
          </cell>
          <cell r="AO4">
            <v>26802880.61298357</v>
          </cell>
          <cell r="AP4">
            <v>21319817.826149024</v>
          </cell>
          <cell r="AQ4">
            <v>15644912.59184292</v>
          </cell>
          <cell r="AR4">
            <v>9555604.2991711777</v>
          </cell>
          <cell r="AS4">
            <v>4743764.3973668683</v>
          </cell>
        </row>
        <row r="5">
          <cell r="E5">
            <v>132456.39588719999</v>
          </cell>
          <cell r="F5">
            <v>186396.75699119997</v>
          </cell>
          <cell r="G5">
            <v>237351.10268519996</v>
          </cell>
          <cell r="H5">
            <v>148301.1254592</v>
          </cell>
          <cell r="I5">
            <v>123690.579852</v>
          </cell>
          <cell r="J5">
            <v>117276.4499424</v>
          </cell>
          <cell r="K5">
            <v>229055.66095439999</v>
          </cell>
          <cell r="L5">
            <v>167851.2557484</v>
          </cell>
          <cell r="M5">
            <v>150898.45211279998</v>
          </cell>
          <cell r="N5">
            <v>151968.33422399999</v>
          </cell>
          <cell r="O5">
            <v>133818.62101440001</v>
          </cell>
          <cell r="P5">
            <v>120610.8718164</v>
          </cell>
          <cell r="T5">
            <v>132456.39588719999</v>
          </cell>
          <cell r="U5">
            <v>318853.15287839994</v>
          </cell>
          <cell r="V5">
            <v>556204.25556359987</v>
          </cell>
          <cell r="W5">
            <v>704505.38102279988</v>
          </cell>
          <cell r="X5">
            <v>828195.96087479987</v>
          </cell>
          <cell r="Y5">
            <v>945472.41081719985</v>
          </cell>
          <cell r="Z5">
            <v>1174528.0717715998</v>
          </cell>
          <cell r="AA5">
            <v>1342379.3275199998</v>
          </cell>
          <cell r="AB5">
            <v>1493277.7796327998</v>
          </cell>
          <cell r="AC5">
            <v>1645246.1138567999</v>
          </cell>
          <cell r="AD5">
            <v>1779064.7348711998</v>
          </cell>
          <cell r="AE5">
            <v>1899675.6066875998</v>
          </cell>
          <cell r="AH5">
            <v>1899675.6066875998</v>
          </cell>
          <cell r="AI5">
            <v>1767219.2108004</v>
          </cell>
          <cell r="AJ5">
            <v>1580822.4538091999</v>
          </cell>
          <cell r="AK5">
            <v>1343471.3511239998</v>
          </cell>
          <cell r="AL5">
            <v>1195170.2256647998</v>
          </cell>
          <cell r="AM5">
            <v>1071479.6458127999</v>
          </cell>
          <cell r="AN5">
            <v>954203.19587039994</v>
          </cell>
          <cell r="AO5">
            <v>725147.53491599998</v>
          </cell>
          <cell r="AP5">
            <v>557296.27916759998</v>
          </cell>
          <cell r="AQ5">
            <v>406397.8270548</v>
          </cell>
          <cell r="AR5">
            <v>254429.49283080001</v>
          </cell>
          <cell r="AS5">
            <v>120610.8718164</v>
          </cell>
        </row>
        <row r="6"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</row>
        <row r="7">
          <cell r="E7">
            <v>160073.02383600001</v>
          </cell>
          <cell r="F7">
            <v>195183.29133599999</v>
          </cell>
          <cell r="G7">
            <v>653753.57068000012</v>
          </cell>
          <cell r="H7">
            <v>911522.92942207982</v>
          </cell>
          <cell r="I7">
            <v>3697897.4191412511</v>
          </cell>
          <cell r="J7">
            <v>3564360.1480148081</v>
          </cell>
          <cell r="K7">
            <v>3175947.402301332</v>
          </cell>
          <cell r="L7">
            <v>4513688.6049999502</v>
          </cell>
          <cell r="M7">
            <v>4612675.0442321105</v>
          </cell>
          <cell r="N7">
            <v>4982084.6957365507</v>
          </cell>
          <cell r="O7">
            <v>4222355.4118093131</v>
          </cell>
          <cell r="P7">
            <v>4211411.1813198719</v>
          </cell>
          <cell r="T7">
            <v>160073.02383600001</v>
          </cell>
          <cell r="U7">
            <v>355256.31517199997</v>
          </cell>
          <cell r="V7">
            <v>1009009.8858520001</v>
          </cell>
          <cell r="W7">
            <v>1920532.8152740798</v>
          </cell>
          <cell r="X7">
            <v>5618430.2344153309</v>
          </cell>
          <cell r="Y7">
            <v>9182790.3824301399</v>
          </cell>
          <cell r="Z7">
            <v>12358737.784731472</v>
          </cell>
          <cell r="AA7">
            <v>16872426.389731422</v>
          </cell>
          <cell r="AB7">
            <v>21485101.433963533</v>
          </cell>
          <cell r="AC7">
            <v>26467186.129700083</v>
          </cell>
          <cell r="AD7">
            <v>30689541.541509397</v>
          </cell>
          <cell r="AE7">
            <v>34900952.722829267</v>
          </cell>
          <cell r="AH7">
            <v>34900952.722829267</v>
          </cell>
          <cell r="AI7">
            <v>34740879.698993266</v>
          </cell>
          <cell r="AJ7">
            <v>34545696.407657266</v>
          </cell>
          <cell r="AK7">
            <v>33891942.836977266</v>
          </cell>
          <cell r="AL7">
            <v>32980419.907555185</v>
          </cell>
          <cell r="AM7">
            <v>29282522.488413937</v>
          </cell>
          <cell r="AN7">
            <v>25718162.340399131</v>
          </cell>
          <cell r="AO7">
            <v>22542214.938097797</v>
          </cell>
          <cell r="AP7">
            <v>18028526.333097845</v>
          </cell>
          <cell r="AQ7">
            <v>13415851.288865736</v>
          </cell>
          <cell r="AR7">
            <v>8433766.5931291841</v>
          </cell>
          <cell r="AS7">
            <v>4211411.1813198719</v>
          </cell>
        </row>
        <row r="8">
          <cell r="E8">
            <v>265806.04624199995</v>
          </cell>
          <cell r="F8">
            <v>303945.98665199999</v>
          </cell>
          <cell r="G8">
            <v>729060.78439320019</v>
          </cell>
          <cell r="H8">
            <v>712117.56076439994</v>
          </cell>
          <cell r="I8">
            <v>239182.2996804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T8">
            <v>265806.04624199995</v>
          </cell>
          <cell r="U8">
            <v>569752.03289399995</v>
          </cell>
          <cell r="V8">
            <v>1298812.8172872001</v>
          </cell>
          <cell r="W8">
            <v>2010930.3780516</v>
          </cell>
          <cell r="X8">
            <v>2250112.6777320001</v>
          </cell>
          <cell r="Y8">
            <v>2250112.6777320001</v>
          </cell>
          <cell r="Z8">
            <v>2250112.6777320001</v>
          </cell>
          <cell r="AA8">
            <v>2250112.6777320001</v>
          </cell>
          <cell r="AB8">
            <v>2250112.6777320001</v>
          </cell>
          <cell r="AC8">
            <v>2250112.6777320001</v>
          </cell>
          <cell r="AD8">
            <v>2250112.6777320001</v>
          </cell>
          <cell r="AE8">
            <v>2250112.6777320001</v>
          </cell>
          <cell r="AH8">
            <v>2250112.6777320001</v>
          </cell>
          <cell r="AI8">
            <v>1984306.6314900001</v>
          </cell>
          <cell r="AJ8">
            <v>1680360.6448379999</v>
          </cell>
          <cell r="AK8">
            <v>951299.8604448</v>
          </cell>
          <cell r="AL8">
            <v>239182.2996804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</row>
        <row r="9"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606632.635158394</v>
          </cell>
          <cell r="L9">
            <v>801522.92608619202</v>
          </cell>
          <cell r="M9">
            <v>911331.73796119203</v>
          </cell>
          <cell r="N9">
            <v>955255.2627111919</v>
          </cell>
          <cell r="O9">
            <v>455665.86898059602</v>
          </cell>
          <cell r="P9">
            <v>411742.34423059598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606632.635158394</v>
          </cell>
          <cell r="AA9">
            <v>1408155.561244586</v>
          </cell>
          <cell r="AB9">
            <v>2319487.2992057782</v>
          </cell>
          <cell r="AC9">
            <v>3274742.5619169702</v>
          </cell>
          <cell r="AD9">
            <v>3730408.430897566</v>
          </cell>
          <cell r="AE9">
            <v>4142150.775128162</v>
          </cell>
          <cell r="AH9">
            <v>4142150.775128162</v>
          </cell>
          <cell r="AI9">
            <v>4142150.775128162</v>
          </cell>
          <cell r="AJ9">
            <v>4142150.775128162</v>
          </cell>
          <cell r="AK9">
            <v>4142150.775128162</v>
          </cell>
          <cell r="AL9">
            <v>4142150.775128162</v>
          </cell>
          <cell r="AM9">
            <v>4142150.775128162</v>
          </cell>
          <cell r="AN9">
            <v>4142150.775128162</v>
          </cell>
          <cell r="AO9">
            <v>3535518.139969768</v>
          </cell>
          <cell r="AP9">
            <v>2733995.213883576</v>
          </cell>
          <cell r="AQ9">
            <v>1822663.4759223838</v>
          </cell>
          <cell r="AR9">
            <v>867408.21321119205</v>
          </cell>
          <cell r="AS9">
            <v>411742.34423059598</v>
          </cell>
        </row>
        <row r="10"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</row>
        <row r="11">
          <cell r="E11">
            <v>67732.404549600004</v>
          </cell>
          <cell r="F11">
            <v>64403.029773599992</v>
          </cell>
          <cell r="G11">
            <v>6186.1921799999991</v>
          </cell>
          <cell r="H11">
            <v>267704.19309014996</v>
          </cell>
          <cell r="I11">
            <v>267704.19309014996</v>
          </cell>
          <cell r="J11">
            <v>616394.86097034998</v>
          </cell>
          <cell r="K11">
            <v>1139430.8627906502</v>
          </cell>
          <cell r="L11">
            <v>1313776.1967307501</v>
          </cell>
          <cell r="M11">
            <v>1488121.5306708501</v>
          </cell>
          <cell r="N11">
            <v>703567.52794040018</v>
          </cell>
          <cell r="O11">
            <v>965085.52885055006</v>
          </cell>
          <cell r="P11">
            <v>616394.86097034998</v>
          </cell>
          <cell r="T11">
            <v>67732.404549600004</v>
          </cell>
          <cell r="U11">
            <v>132135.4343232</v>
          </cell>
          <cell r="V11">
            <v>138321.62650320001</v>
          </cell>
          <cell r="W11">
            <v>406025.81959334994</v>
          </cell>
          <cell r="X11">
            <v>673730.01268349984</v>
          </cell>
          <cell r="Y11">
            <v>1290124.8736538498</v>
          </cell>
          <cell r="Z11">
            <v>2429555.7364445003</v>
          </cell>
          <cell r="AA11">
            <v>3743331.9331752504</v>
          </cell>
          <cell r="AB11">
            <v>5231453.4638461005</v>
          </cell>
          <cell r="AC11">
            <v>5935020.9917865004</v>
          </cell>
          <cell r="AD11">
            <v>6900106.5206370503</v>
          </cell>
          <cell r="AE11">
            <v>7516501.3816074003</v>
          </cell>
          <cell r="AH11">
            <v>7516501.3816074003</v>
          </cell>
          <cell r="AI11">
            <v>7448768.9770577997</v>
          </cell>
          <cell r="AJ11">
            <v>7384365.9472842002</v>
          </cell>
          <cell r="AK11">
            <v>7378179.7551042</v>
          </cell>
          <cell r="AL11">
            <v>7110475.5620140508</v>
          </cell>
          <cell r="AM11">
            <v>6842771.3689239006</v>
          </cell>
          <cell r="AN11">
            <v>6226376.5079535507</v>
          </cell>
          <cell r="AO11">
            <v>5086945.6451629</v>
          </cell>
          <cell r="AP11">
            <v>3773169.4484321503</v>
          </cell>
          <cell r="AQ11">
            <v>2285047.9177613002</v>
          </cell>
          <cell r="AR11">
            <v>1581480.3898209</v>
          </cell>
          <cell r="AS11">
            <v>616394.86097034998</v>
          </cell>
        </row>
        <row r="12">
          <cell r="E12">
            <v>67732.404549600004</v>
          </cell>
          <cell r="F12">
            <v>64403.029773599992</v>
          </cell>
          <cell r="G12">
            <v>6186.1921799999991</v>
          </cell>
          <cell r="H12">
            <v>6186.1921799999991</v>
          </cell>
          <cell r="I12">
            <v>6186.1921799999991</v>
          </cell>
          <cell r="J12">
            <v>6186.1921799999991</v>
          </cell>
          <cell r="K12">
            <v>6186.1921799999991</v>
          </cell>
          <cell r="L12">
            <v>6186.1921799999991</v>
          </cell>
          <cell r="M12">
            <v>6186.1921799999991</v>
          </cell>
          <cell r="N12">
            <v>6186.1921799999991</v>
          </cell>
          <cell r="O12">
            <v>6186.1921799999991</v>
          </cell>
          <cell r="P12">
            <v>6186.1921799999991</v>
          </cell>
          <cell r="T12">
            <v>67732.404549600004</v>
          </cell>
          <cell r="U12">
            <v>132135.4343232</v>
          </cell>
          <cell r="V12">
            <v>138321.62650320001</v>
          </cell>
          <cell r="W12">
            <v>144507.81868320002</v>
          </cell>
          <cell r="X12">
            <v>150694.01086320003</v>
          </cell>
          <cell r="Y12">
            <v>156880.20304320005</v>
          </cell>
          <cell r="Z12">
            <v>163066.39522320006</v>
          </cell>
          <cell r="AA12">
            <v>169252.58740320007</v>
          </cell>
          <cell r="AB12">
            <v>175438.77958320008</v>
          </cell>
          <cell r="AC12">
            <v>181624.9717632001</v>
          </cell>
          <cell r="AD12">
            <v>187811.16394320011</v>
          </cell>
          <cell r="AE12">
            <v>193997.35612320012</v>
          </cell>
          <cell r="AH12">
            <v>193997.35612320012</v>
          </cell>
          <cell r="AI12">
            <v>126264.95157359997</v>
          </cell>
          <cell r="AJ12">
            <v>61861.921799999989</v>
          </cell>
          <cell r="AK12">
            <v>55675.729619999991</v>
          </cell>
          <cell r="AL12">
            <v>49489.537439999993</v>
          </cell>
          <cell r="AM12">
            <v>43303.345259999995</v>
          </cell>
          <cell r="AN12">
            <v>37117.153079999996</v>
          </cell>
          <cell r="AO12">
            <v>30930.960899999995</v>
          </cell>
          <cell r="AP12">
            <v>24744.768719999996</v>
          </cell>
          <cell r="AQ12">
            <v>18558.576539999998</v>
          </cell>
          <cell r="AR12">
            <v>12372.384359999998</v>
          </cell>
          <cell r="AS12">
            <v>6186.1921799999991</v>
          </cell>
        </row>
        <row r="13"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</row>
        <row r="14"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</row>
        <row r="15"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</row>
        <row r="16">
          <cell r="E16">
            <v>0</v>
          </cell>
          <cell r="F16">
            <v>0</v>
          </cell>
          <cell r="G16">
            <v>0</v>
          </cell>
          <cell r="H16">
            <v>261518.00091014995</v>
          </cell>
          <cell r="I16">
            <v>261518.00091014995</v>
          </cell>
          <cell r="J16">
            <v>610208.66879034997</v>
          </cell>
          <cell r="K16">
            <v>1133244.6706106502</v>
          </cell>
          <cell r="L16">
            <v>1307590.0045507501</v>
          </cell>
          <cell r="M16">
            <v>1481935.3384908501</v>
          </cell>
          <cell r="N16">
            <v>697381.33576040016</v>
          </cell>
          <cell r="O16">
            <v>958899.33667055005</v>
          </cell>
          <cell r="P16">
            <v>610208.66879034997</v>
          </cell>
          <cell r="T16">
            <v>0</v>
          </cell>
          <cell r="U16">
            <v>0</v>
          </cell>
          <cell r="V16">
            <v>0</v>
          </cell>
          <cell r="W16">
            <v>261518.00091014995</v>
          </cell>
          <cell r="X16">
            <v>523036.00182029989</v>
          </cell>
          <cell r="Y16">
            <v>1133244.67061065</v>
          </cell>
          <cell r="Z16">
            <v>2266489.3412213</v>
          </cell>
          <cell r="AA16">
            <v>3574079.3457720503</v>
          </cell>
          <cell r="AB16">
            <v>5056014.6842629006</v>
          </cell>
          <cell r="AC16">
            <v>5753396.0200233012</v>
          </cell>
          <cell r="AD16">
            <v>6712295.3566938508</v>
          </cell>
          <cell r="AE16">
            <v>7322504.0254842006</v>
          </cell>
          <cell r="AH16">
            <v>7322504.0254842006</v>
          </cell>
          <cell r="AI16">
            <v>7322504.0254842006</v>
          </cell>
          <cell r="AJ16">
            <v>7322504.0254842006</v>
          </cell>
          <cell r="AK16">
            <v>7322504.0254842006</v>
          </cell>
          <cell r="AL16">
            <v>7060986.0245740507</v>
          </cell>
          <cell r="AM16">
            <v>6799468.0236639008</v>
          </cell>
          <cell r="AN16">
            <v>6189259.3548735492</v>
          </cell>
          <cell r="AO16">
            <v>5056014.6842628997</v>
          </cell>
          <cell r="AP16">
            <v>3748424.6797121502</v>
          </cell>
          <cell r="AQ16">
            <v>2266489.3412213</v>
          </cell>
          <cell r="AR16">
            <v>1569108.0054609</v>
          </cell>
          <cell r="AS16">
            <v>610208.66879034997</v>
          </cell>
        </row>
        <row r="17"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</row>
        <row r="18">
          <cell r="E18">
            <v>1455604.9561240147</v>
          </cell>
          <cell r="F18">
            <v>986923.05031034315</v>
          </cell>
          <cell r="G18">
            <v>2209948.5501714256</v>
          </cell>
          <cell r="H18">
            <v>2557985.716245567</v>
          </cell>
          <cell r="I18">
            <v>4163357.5034573502</v>
          </cell>
          <cell r="J18">
            <v>3615765.7016467676</v>
          </cell>
          <cell r="K18">
            <v>4340577.883122162</v>
          </cell>
          <cell r="L18">
            <v>3991924.4260889613</v>
          </cell>
          <cell r="M18">
            <v>5267668.9778541205</v>
          </cell>
          <cell r="N18">
            <v>5750752.7620386314</v>
          </cell>
          <cell r="O18">
            <v>6026068.1912491173</v>
          </cell>
          <cell r="P18">
            <v>4990825.0421082322</v>
          </cell>
          <cell r="T18">
            <v>1455604.9561240147</v>
          </cell>
          <cell r="U18">
            <v>2442528.0064343577</v>
          </cell>
          <cell r="V18">
            <v>4652476.5566057833</v>
          </cell>
          <cell r="W18">
            <v>7210462.2728513498</v>
          </cell>
          <cell r="X18">
            <v>11373819.7763087</v>
          </cell>
          <cell r="Y18">
            <v>14989585.477955468</v>
          </cell>
          <cell r="Z18">
            <v>19330163.361077629</v>
          </cell>
          <cell r="AA18">
            <v>23322087.787166592</v>
          </cell>
          <cell r="AB18">
            <v>28589756.765020713</v>
          </cell>
          <cell r="AC18">
            <v>34340509.527059346</v>
          </cell>
          <cell r="AD18">
            <v>40366577.718308464</v>
          </cell>
          <cell r="AE18">
            <v>45357402.760416694</v>
          </cell>
          <cell r="AH18">
            <v>45357402.760416694</v>
          </cell>
          <cell r="AI18">
            <v>43901797.804292679</v>
          </cell>
          <cell r="AJ18">
            <v>42914874.753982335</v>
          </cell>
          <cell r="AK18">
            <v>40704926.203810908</v>
          </cell>
          <cell r="AL18">
            <v>38146940.487565339</v>
          </cell>
          <cell r="AM18">
            <v>33983582.984107994</v>
          </cell>
          <cell r="AN18">
            <v>30367817.282461226</v>
          </cell>
          <cell r="AO18">
            <v>26027239.399339065</v>
          </cell>
          <cell r="AP18">
            <v>22035314.973250099</v>
          </cell>
          <cell r="AQ18">
            <v>16767645.995395981</v>
          </cell>
          <cell r="AR18">
            <v>11016893.233357349</v>
          </cell>
          <cell r="AS18">
            <v>4990825.0421082322</v>
          </cell>
        </row>
        <row r="19"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</row>
        <row r="20"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</row>
        <row r="21"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</row>
        <row r="22"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</row>
        <row r="23"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</row>
        <row r="25"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</row>
        <row r="26"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</row>
        <row r="27"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</row>
        <row r="28"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</row>
        <row r="29"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</row>
        <row r="30"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</row>
        <row r="31"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</row>
        <row r="32"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</row>
        <row r="33"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</row>
        <row r="34"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</row>
        <row r="35"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</row>
        <row r="36"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</row>
        <row r="37"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</row>
        <row r="38"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</row>
        <row r="39"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516877.96850139357</v>
          </cell>
          <cell r="L39">
            <v>516877.96850139357</v>
          </cell>
          <cell r="M39">
            <v>500203.79288911744</v>
          </cell>
          <cell r="N39">
            <v>516877.96850139357</v>
          </cell>
          <cell r="O39">
            <v>500203.79288911744</v>
          </cell>
          <cell r="P39">
            <v>516884.10435258498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516877.96850139357</v>
          </cell>
          <cell r="AA39">
            <v>1033755.9370027871</v>
          </cell>
          <cell r="AB39">
            <v>1533959.7298919046</v>
          </cell>
          <cell r="AC39">
            <v>2050837.6983932983</v>
          </cell>
          <cell r="AD39">
            <v>2551041.4912824156</v>
          </cell>
          <cell r="AE39">
            <v>3067925.5956350006</v>
          </cell>
          <cell r="AH39">
            <v>3067925.5956350006</v>
          </cell>
          <cell r="AI39">
            <v>3067925.5956350006</v>
          </cell>
          <cell r="AJ39">
            <v>3067925.5956350006</v>
          </cell>
          <cell r="AK39">
            <v>3067925.5956350006</v>
          </cell>
          <cell r="AL39">
            <v>3067925.5956350006</v>
          </cell>
          <cell r="AM39">
            <v>3067925.5956350006</v>
          </cell>
          <cell r="AN39">
            <v>3067925.5956350006</v>
          </cell>
          <cell r="AO39">
            <v>2551047.6271336069</v>
          </cell>
          <cell r="AP39">
            <v>2034169.6586322135</v>
          </cell>
          <cell r="AQ39">
            <v>1533965.865743096</v>
          </cell>
          <cell r="AR39">
            <v>1017087.8972417024</v>
          </cell>
          <cell r="AS39">
            <v>516884.10435258498</v>
          </cell>
        </row>
        <row r="40"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</row>
        <row r="41"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</row>
        <row r="42"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</row>
        <row r="43"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</row>
        <row r="44"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</row>
        <row r="45"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</row>
        <row r="46"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</row>
        <row r="47"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</row>
        <row r="48"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</row>
        <row r="49"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</row>
        <row r="50"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</row>
        <row r="51"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215656.30135741818</v>
          </cell>
          <cell r="L51">
            <v>215656.30135741818</v>
          </cell>
          <cell r="M51">
            <v>208699.35743668338</v>
          </cell>
          <cell r="N51">
            <v>215656.30135741818</v>
          </cell>
          <cell r="O51">
            <v>208699.35743668338</v>
          </cell>
          <cell r="P51">
            <v>215658.86141037894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215656.30135741818</v>
          </cell>
          <cell r="AA51">
            <v>431312.60271483636</v>
          </cell>
          <cell r="AB51">
            <v>640011.96015151974</v>
          </cell>
          <cell r="AC51">
            <v>855668.26150893793</v>
          </cell>
          <cell r="AD51">
            <v>1064367.6189456214</v>
          </cell>
          <cell r="AE51">
            <v>1280026.4803560004</v>
          </cell>
          <cell r="AH51">
            <v>1280026.4803560004</v>
          </cell>
          <cell r="AI51">
            <v>1280026.4803560004</v>
          </cell>
          <cell r="AJ51">
            <v>1280026.4803560004</v>
          </cell>
          <cell r="AK51">
            <v>1280026.4803560004</v>
          </cell>
          <cell r="AL51">
            <v>1280026.4803560004</v>
          </cell>
          <cell r="AM51">
            <v>1280026.4803560004</v>
          </cell>
          <cell r="AN51">
            <v>1280026.4803560004</v>
          </cell>
          <cell r="AO51">
            <v>1064370.1789985821</v>
          </cell>
          <cell r="AP51">
            <v>848713.87764116388</v>
          </cell>
          <cell r="AQ51">
            <v>640014.5202044805</v>
          </cell>
          <cell r="AR51">
            <v>424358.21884706232</v>
          </cell>
          <cell r="AS51">
            <v>215658.86141037894</v>
          </cell>
        </row>
        <row r="52"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301221.66714397538</v>
          </cell>
          <cell r="L52">
            <v>301221.66714397538</v>
          </cell>
          <cell r="M52">
            <v>291504.43545243406</v>
          </cell>
          <cell r="N52">
            <v>301221.66714397538</v>
          </cell>
          <cell r="O52">
            <v>291504.43545243406</v>
          </cell>
          <cell r="P52">
            <v>301225.24294220604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301221.66714397538</v>
          </cell>
          <cell r="AA52">
            <v>602443.33428795077</v>
          </cell>
          <cell r="AB52">
            <v>893947.76974038477</v>
          </cell>
          <cell r="AC52">
            <v>1195169.4368843602</v>
          </cell>
          <cell r="AD52">
            <v>1486673.8723367942</v>
          </cell>
          <cell r="AE52">
            <v>1787899.1152790003</v>
          </cell>
          <cell r="AH52">
            <v>1787899.1152790003</v>
          </cell>
          <cell r="AI52">
            <v>1787899.1152790003</v>
          </cell>
          <cell r="AJ52">
            <v>1787899.1152790003</v>
          </cell>
          <cell r="AK52">
            <v>1787899.1152790003</v>
          </cell>
          <cell r="AL52">
            <v>1787899.1152790003</v>
          </cell>
          <cell r="AM52">
            <v>1787899.1152790003</v>
          </cell>
          <cell r="AN52">
            <v>1787899.1152790003</v>
          </cell>
          <cell r="AO52">
            <v>1486677.4481350249</v>
          </cell>
          <cell r="AP52">
            <v>1185455.7809910495</v>
          </cell>
          <cell r="AQ52">
            <v>893951.34553861548</v>
          </cell>
          <cell r="AR52">
            <v>592729.6783946401</v>
          </cell>
          <cell r="AS52">
            <v>301225.24294220604</v>
          </cell>
        </row>
        <row r="53"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</row>
        <row r="54"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</row>
        <row r="55"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</row>
        <row r="56"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</row>
        <row r="57"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</row>
        <row r="58"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</row>
        <row r="59"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</row>
        <row r="60"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</row>
        <row r="61"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</row>
        <row r="62"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</row>
        <row r="63"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</row>
        <row r="64"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</row>
        <row r="65"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</row>
        <row r="66"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</row>
        <row r="67"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</row>
        <row r="68"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</row>
        <row r="69"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</row>
        <row r="70">
          <cell r="E70">
            <v>204245.17893664417</v>
          </cell>
          <cell r="F70">
            <v>184479.00000120528</v>
          </cell>
          <cell r="G70">
            <v>204245.17893664417</v>
          </cell>
          <cell r="H70">
            <v>197656.98629778693</v>
          </cell>
          <cell r="I70">
            <v>204245.17893664417</v>
          </cell>
          <cell r="J70">
            <v>197656.98629778693</v>
          </cell>
          <cell r="K70">
            <v>204245.17893664417</v>
          </cell>
          <cell r="L70">
            <v>204245.17893664417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T70">
            <v>204245.17893664417</v>
          </cell>
          <cell r="U70">
            <v>388724.17893784947</v>
          </cell>
          <cell r="V70">
            <v>592969.35787449358</v>
          </cell>
          <cell r="W70">
            <v>790626.34417228051</v>
          </cell>
          <cell r="X70">
            <v>994871.52310892474</v>
          </cell>
          <cell r="Y70">
            <v>1192528.5094067117</v>
          </cell>
          <cell r="Z70">
            <v>1396773.6883433559</v>
          </cell>
          <cell r="AA70">
            <v>1601018.8672800001</v>
          </cell>
          <cell r="AB70">
            <v>1601018.8672800001</v>
          </cell>
          <cell r="AC70">
            <v>1601018.8672800001</v>
          </cell>
          <cell r="AD70">
            <v>1601018.8672800001</v>
          </cell>
          <cell r="AE70">
            <v>1601018.8672800001</v>
          </cell>
          <cell r="AH70">
            <v>1601018.8672800001</v>
          </cell>
          <cell r="AI70">
            <v>1396773.6883433559</v>
          </cell>
          <cell r="AJ70">
            <v>1212294.6883421505</v>
          </cell>
          <cell r="AK70">
            <v>1008049.5094055065</v>
          </cell>
          <cell r="AL70">
            <v>810392.52310771937</v>
          </cell>
          <cell r="AM70">
            <v>606147.34417107527</v>
          </cell>
          <cell r="AN70">
            <v>408490.35787328833</v>
          </cell>
          <cell r="AO70">
            <v>204245.17893664417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</row>
        <row r="71">
          <cell r="E71">
            <v>204245.17893664417</v>
          </cell>
          <cell r="F71">
            <v>184479.00000120528</v>
          </cell>
          <cell r="G71">
            <v>204245.17893664417</v>
          </cell>
          <cell r="H71">
            <v>197656.98629778693</v>
          </cell>
          <cell r="I71">
            <v>204245.17893664417</v>
          </cell>
          <cell r="J71">
            <v>197656.98629778693</v>
          </cell>
          <cell r="K71">
            <v>204245.17893664417</v>
          </cell>
          <cell r="L71">
            <v>204245.17893664417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T71">
            <v>204245.17893664417</v>
          </cell>
          <cell r="U71">
            <v>388724.17893784947</v>
          </cell>
          <cell r="V71">
            <v>592969.35787449358</v>
          </cell>
          <cell r="W71">
            <v>790626.34417228051</v>
          </cell>
          <cell r="X71">
            <v>994871.52310892474</v>
          </cell>
          <cell r="Y71">
            <v>1192528.5094067117</v>
          </cell>
          <cell r="Z71">
            <v>1396773.6883433559</v>
          </cell>
          <cell r="AA71">
            <v>1601018.8672800001</v>
          </cell>
          <cell r="AB71">
            <v>1601018.8672800001</v>
          </cell>
          <cell r="AC71">
            <v>1601018.8672800001</v>
          </cell>
          <cell r="AD71">
            <v>1601018.8672800001</v>
          </cell>
          <cell r="AE71">
            <v>1601018.8672800001</v>
          </cell>
          <cell r="AH71">
            <v>1601018.8672800001</v>
          </cell>
          <cell r="AI71">
            <v>1396773.6883433559</v>
          </cell>
          <cell r="AJ71">
            <v>1212294.6883421505</v>
          </cell>
          <cell r="AK71">
            <v>1008049.5094055065</v>
          </cell>
          <cell r="AL71">
            <v>810392.52310771937</v>
          </cell>
          <cell r="AM71">
            <v>606147.34417107527</v>
          </cell>
          <cell r="AN71">
            <v>408490.35787328833</v>
          </cell>
          <cell r="AO71">
            <v>204245.17893664417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</row>
        <row r="72"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</row>
        <row r="73"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</row>
        <row r="74">
          <cell r="E74">
            <v>0</v>
          </cell>
          <cell r="F74">
            <v>0</v>
          </cell>
          <cell r="G74">
            <v>0</v>
          </cell>
          <cell r="H74">
            <v>274263.35740360001</v>
          </cell>
          <cell r="I74">
            <v>283405.56256679998</v>
          </cell>
          <cell r="J74">
            <v>274263.35740360001</v>
          </cell>
          <cell r="K74">
            <v>283405.56256679998</v>
          </cell>
          <cell r="L74">
            <v>283408.36005920003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T74">
            <v>0</v>
          </cell>
          <cell r="U74">
            <v>0</v>
          </cell>
          <cell r="V74">
            <v>0</v>
          </cell>
          <cell r="W74">
            <v>274263.35740360001</v>
          </cell>
          <cell r="X74">
            <v>557668.91997039993</v>
          </cell>
          <cell r="Y74">
            <v>831932.27737399994</v>
          </cell>
          <cell r="Z74">
            <v>1115337.8399407999</v>
          </cell>
          <cell r="AA74">
            <v>1398746.2</v>
          </cell>
          <cell r="AB74">
            <v>1398746.2</v>
          </cell>
          <cell r="AC74">
            <v>1398746.2</v>
          </cell>
          <cell r="AD74">
            <v>1398746.2</v>
          </cell>
          <cell r="AE74">
            <v>1398746.2</v>
          </cell>
          <cell r="AH74">
            <v>1398746.2</v>
          </cell>
          <cell r="AI74">
            <v>1398746.2</v>
          </cell>
          <cell r="AJ74">
            <v>1398746.2</v>
          </cell>
          <cell r="AK74">
            <v>1398746.2</v>
          </cell>
          <cell r="AL74">
            <v>1124482.8425964001</v>
          </cell>
          <cell r="AM74">
            <v>841077.28002960002</v>
          </cell>
          <cell r="AN74">
            <v>566813.92262600001</v>
          </cell>
          <cell r="AO74">
            <v>283408.36005920003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</row>
        <row r="75">
          <cell r="E75">
            <v>11442.501573120002</v>
          </cell>
          <cell r="F75">
            <v>11442.501573120002</v>
          </cell>
          <cell r="G75">
            <v>11442.501573120002</v>
          </cell>
          <cell r="H75">
            <v>11442.501573120002</v>
          </cell>
          <cell r="I75">
            <v>11442.501573120002</v>
          </cell>
          <cell r="J75">
            <v>11442.501573120002</v>
          </cell>
          <cell r="K75">
            <v>11442.501573120002</v>
          </cell>
          <cell r="L75">
            <v>11466.045815040003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T75">
            <v>11442.501573120002</v>
          </cell>
          <cell r="U75">
            <v>22885.003146240004</v>
          </cell>
          <cell r="V75">
            <v>34327.504719360004</v>
          </cell>
          <cell r="W75">
            <v>45770.006292480008</v>
          </cell>
          <cell r="X75">
            <v>57212.507865600011</v>
          </cell>
          <cell r="Y75">
            <v>68655.009438720008</v>
          </cell>
          <cell r="Z75">
            <v>80097.511011840004</v>
          </cell>
          <cell r="AA75">
            <v>91563.556826880013</v>
          </cell>
          <cell r="AB75">
            <v>91563.556826880013</v>
          </cell>
          <cell r="AC75">
            <v>91563.556826880013</v>
          </cell>
          <cell r="AD75">
            <v>91563.556826880013</v>
          </cell>
          <cell r="AE75">
            <v>91563.556826880013</v>
          </cell>
          <cell r="AH75">
            <v>91563.556826880013</v>
          </cell>
          <cell r="AI75">
            <v>80121.055253760016</v>
          </cell>
          <cell r="AJ75">
            <v>68678.55368064002</v>
          </cell>
          <cell r="AK75">
            <v>57236.052107520009</v>
          </cell>
          <cell r="AL75">
            <v>45793.550534400005</v>
          </cell>
          <cell r="AM75">
            <v>34351.048961280008</v>
          </cell>
          <cell r="AN75">
            <v>22908.547388160005</v>
          </cell>
          <cell r="AO75">
            <v>11466.045815040003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</row>
        <row r="76">
          <cell r="E76">
            <v>11442.501573120002</v>
          </cell>
          <cell r="F76">
            <v>11442.501573120002</v>
          </cell>
          <cell r="G76">
            <v>11442.501573120002</v>
          </cell>
          <cell r="H76">
            <v>11442.501573120002</v>
          </cell>
          <cell r="I76">
            <v>11442.501573120002</v>
          </cell>
          <cell r="J76">
            <v>11442.501573120002</v>
          </cell>
          <cell r="K76">
            <v>11442.501573120002</v>
          </cell>
          <cell r="L76">
            <v>11466.045815040003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T76">
            <v>11442.501573120002</v>
          </cell>
          <cell r="U76">
            <v>22885.003146240004</v>
          </cell>
          <cell r="V76">
            <v>34327.504719360004</v>
          </cell>
          <cell r="W76">
            <v>45770.006292480008</v>
          </cell>
          <cell r="X76">
            <v>57212.507865600011</v>
          </cell>
          <cell r="Y76">
            <v>68655.009438720008</v>
          </cell>
          <cell r="Z76">
            <v>80097.511011840004</v>
          </cell>
          <cell r="AA76">
            <v>91563.556826880013</v>
          </cell>
          <cell r="AB76">
            <v>91563.556826880013</v>
          </cell>
          <cell r="AC76">
            <v>91563.556826880013</v>
          </cell>
          <cell r="AD76">
            <v>91563.556826880013</v>
          </cell>
          <cell r="AE76">
            <v>91563.556826880013</v>
          </cell>
          <cell r="AH76">
            <v>91563.556826880013</v>
          </cell>
          <cell r="AI76">
            <v>80121.055253760016</v>
          </cell>
          <cell r="AJ76">
            <v>68678.55368064002</v>
          </cell>
          <cell r="AK76">
            <v>57236.052107520009</v>
          </cell>
          <cell r="AL76">
            <v>45793.550534400005</v>
          </cell>
          <cell r="AM76">
            <v>34351.048961280008</v>
          </cell>
          <cell r="AN76">
            <v>22908.547388160005</v>
          </cell>
          <cell r="AO76">
            <v>11466.045815040003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</row>
        <row r="77"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</row>
        <row r="78"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</row>
        <row r="79"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</row>
        <row r="80"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</row>
        <row r="81"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</row>
        <row r="82"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</row>
        <row r="83"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</row>
        <row r="84"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</row>
        <row r="85"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</row>
        <row r="86"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</row>
        <row r="87"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</row>
        <row r="88"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</row>
        <row r="89"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</row>
        <row r="90"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</row>
        <row r="91">
          <cell r="E91">
            <v>0</v>
          </cell>
          <cell r="F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</row>
        <row r="92"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</row>
        <row r="93"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</row>
        <row r="94"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</row>
        <row r="95"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</row>
        <row r="96"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</row>
        <row r="97">
          <cell r="E97">
            <v>142312.44246000002</v>
          </cell>
          <cell r="F97">
            <v>142312.44246000002</v>
          </cell>
          <cell r="G97">
            <v>93195.143919319962</v>
          </cell>
          <cell r="H97">
            <v>0</v>
          </cell>
          <cell r="I97">
            <v>6117.981004799999</v>
          </cell>
          <cell r="J97">
            <v>6117.981004799999</v>
          </cell>
          <cell r="K97">
            <v>17686.713542399997</v>
          </cell>
          <cell r="L97">
            <v>30528.314611199999</v>
          </cell>
          <cell r="M97">
            <v>24636.165119999998</v>
          </cell>
          <cell r="N97">
            <v>9207.7667136</v>
          </cell>
          <cell r="O97">
            <v>0</v>
          </cell>
          <cell r="P97">
            <v>0</v>
          </cell>
          <cell r="T97">
            <v>142312.44246000002</v>
          </cell>
          <cell r="U97">
            <v>284624.88492000004</v>
          </cell>
          <cell r="V97">
            <v>377820.02883932</v>
          </cell>
          <cell r="W97">
            <v>377820.02883932</v>
          </cell>
          <cell r="X97">
            <v>383938.00984412001</v>
          </cell>
          <cell r="Y97">
            <v>390055.99084892002</v>
          </cell>
          <cell r="Z97">
            <v>407742.70439132</v>
          </cell>
          <cell r="AA97">
            <v>438271.01900252001</v>
          </cell>
          <cell r="AB97">
            <v>462907.18412252003</v>
          </cell>
          <cell r="AC97">
            <v>472114.95083612006</v>
          </cell>
          <cell r="AD97">
            <v>472114.95083612006</v>
          </cell>
          <cell r="AE97">
            <v>472114.95083612006</v>
          </cell>
          <cell r="AH97">
            <v>472114.95083612006</v>
          </cell>
          <cell r="AI97">
            <v>329802.50837612007</v>
          </cell>
          <cell r="AJ97">
            <v>187490.06591611993</v>
          </cell>
          <cell r="AK97">
            <v>94294.921996799996</v>
          </cell>
          <cell r="AL97">
            <v>94294.921996799996</v>
          </cell>
          <cell r="AM97">
            <v>88176.940991999989</v>
          </cell>
          <cell r="AN97">
            <v>82058.959987199982</v>
          </cell>
          <cell r="AO97">
            <v>64372.246444800003</v>
          </cell>
          <cell r="AP97">
            <v>33843.9318336</v>
          </cell>
          <cell r="AQ97">
            <v>9207.7667136</v>
          </cell>
          <cell r="AR97">
            <v>0</v>
          </cell>
          <cell r="AS97">
            <v>0</v>
          </cell>
        </row>
        <row r="98"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6117.981004799999</v>
          </cell>
          <cell r="J98">
            <v>6117.981004799999</v>
          </cell>
          <cell r="K98">
            <v>17686.713542399997</v>
          </cell>
          <cell r="L98">
            <v>30528.314611199999</v>
          </cell>
          <cell r="M98">
            <v>24636.165119999998</v>
          </cell>
          <cell r="N98">
            <v>9207.7667136</v>
          </cell>
          <cell r="O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6117.981004799999</v>
          </cell>
          <cell r="Y98">
            <v>12235.962009599998</v>
          </cell>
          <cell r="Z98">
            <v>29922.675551999993</v>
          </cell>
          <cell r="AA98">
            <v>60450.990163199996</v>
          </cell>
          <cell r="AB98">
            <v>85087.155283200002</v>
          </cell>
          <cell r="AC98">
            <v>94294.921996799996</v>
          </cell>
          <cell r="AD98">
            <v>94294.921996799996</v>
          </cell>
          <cell r="AE98">
            <v>94294.921996799996</v>
          </cell>
          <cell r="AH98">
            <v>94294.921996799996</v>
          </cell>
          <cell r="AI98">
            <v>94294.921996799996</v>
          </cell>
          <cell r="AJ98">
            <v>94294.921996799996</v>
          </cell>
          <cell r="AK98">
            <v>94294.921996799996</v>
          </cell>
          <cell r="AL98">
            <v>94294.921996799996</v>
          </cell>
          <cell r="AM98">
            <v>88176.940991999989</v>
          </cell>
          <cell r="AN98">
            <v>82058.959987199982</v>
          </cell>
          <cell r="AO98">
            <v>64372.246444800003</v>
          </cell>
          <cell r="AP98">
            <v>33843.9318336</v>
          </cell>
          <cell r="AQ98">
            <v>9207.7667136</v>
          </cell>
          <cell r="AR98">
            <v>0</v>
          </cell>
          <cell r="AS98">
            <v>0</v>
          </cell>
        </row>
        <row r="99"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</row>
        <row r="100"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</row>
        <row r="101"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</row>
        <row r="102">
          <cell r="E102">
            <v>142312.44246000002</v>
          </cell>
          <cell r="F102">
            <v>142312.44246000002</v>
          </cell>
          <cell r="G102">
            <v>93195.143919319962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T102">
            <v>142312.44246000002</v>
          </cell>
          <cell r="U102">
            <v>284624.88492000004</v>
          </cell>
          <cell r="V102">
            <v>377820.02883932</v>
          </cell>
          <cell r="W102">
            <v>377820.02883932</v>
          </cell>
          <cell r="X102">
            <v>377820.02883932</v>
          </cell>
          <cell r="Y102">
            <v>377820.02883932</v>
          </cell>
          <cell r="Z102">
            <v>377820.02883932</v>
          </cell>
          <cell r="AA102">
            <v>377820.02883932</v>
          </cell>
          <cell r="AB102">
            <v>377820.02883932</v>
          </cell>
          <cell r="AC102">
            <v>377820.02883932</v>
          </cell>
          <cell r="AD102">
            <v>377820.02883932</v>
          </cell>
          <cell r="AE102">
            <v>377820.02883932</v>
          </cell>
          <cell r="AH102">
            <v>377820.02883932</v>
          </cell>
          <cell r="AI102">
            <v>235507.58637931998</v>
          </cell>
          <cell r="AJ102">
            <v>93195.143919319962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</row>
        <row r="103"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</row>
        <row r="104"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</row>
        <row r="105">
          <cell r="E105">
            <v>52384.19196959999</v>
          </cell>
          <cell r="F105">
            <v>59878.559652800002</v>
          </cell>
          <cell r="G105">
            <v>80785.544035200001</v>
          </cell>
          <cell r="H105">
            <v>227531.27831711699</v>
          </cell>
          <cell r="I105">
            <v>292893.98635406978</v>
          </cell>
          <cell r="J105">
            <v>292512.60426712799</v>
          </cell>
          <cell r="K105">
            <v>333046.83931086987</v>
          </cell>
          <cell r="L105">
            <v>333046.83931086987</v>
          </cell>
          <cell r="M105">
            <v>172054.04539672803</v>
          </cell>
          <cell r="N105">
            <v>172435.42748366983</v>
          </cell>
          <cell r="O105">
            <v>305797.57796652801</v>
          </cell>
          <cell r="P105">
            <v>272668.59394636983</v>
          </cell>
          <cell r="T105">
            <v>52384.19196959999</v>
          </cell>
          <cell r="U105">
            <v>112262.75162239998</v>
          </cell>
          <cell r="V105">
            <v>193048.29565759999</v>
          </cell>
          <cell r="W105">
            <v>420579.57397471694</v>
          </cell>
          <cell r="X105">
            <v>713473.56032878673</v>
          </cell>
          <cell r="Y105">
            <v>1005986.1645959148</v>
          </cell>
          <cell r="Z105">
            <v>1339033.0039067846</v>
          </cell>
          <cell r="AA105">
            <v>1672079.8432176544</v>
          </cell>
          <cell r="AB105">
            <v>1844133.8886143824</v>
          </cell>
          <cell r="AC105">
            <v>2016569.3160980521</v>
          </cell>
          <cell r="AD105">
            <v>2322366.8940645801</v>
          </cell>
          <cell r="AE105">
            <v>2595035.4880109499</v>
          </cell>
          <cell r="AH105">
            <v>2595035.4880109499</v>
          </cell>
          <cell r="AI105">
            <v>2542651.2960413499</v>
          </cell>
          <cell r="AJ105">
            <v>2482772.7363885501</v>
          </cell>
          <cell r="AK105">
            <v>2401987.1923533501</v>
          </cell>
          <cell r="AL105">
            <v>2174455.914036233</v>
          </cell>
          <cell r="AM105">
            <v>1881561.9276821632</v>
          </cell>
          <cell r="AN105">
            <v>1589049.3234150354</v>
          </cell>
          <cell r="AO105">
            <v>1256002.4841041656</v>
          </cell>
          <cell r="AP105">
            <v>922955.64479329577</v>
          </cell>
          <cell r="AQ105">
            <v>750901.59939656768</v>
          </cell>
          <cell r="AR105">
            <v>578466.17191289784</v>
          </cell>
          <cell r="AS105">
            <v>272668.59394636983</v>
          </cell>
        </row>
        <row r="106"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</row>
        <row r="107"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</row>
        <row r="108"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</row>
        <row r="109"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</row>
        <row r="110"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</row>
        <row r="111"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</row>
        <row r="112"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</row>
        <row r="113">
          <cell r="E113">
            <v>0</v>
          </cell>
          <cell r="F113">
            <v>0</v>
          </cell>
          <cell r="G113">
            <v>0</v>
          </cell>
          <cell r="H113">
            <v>131138.311169917</v>
          </cell>
          <cell r="I113">
            <v>292893.98635406978</v>
          </cell>
          <cell r="J113">
            <v>292512.60426712799</v>
          </cell>
          <cell r="K113">
            <v>333046.83931086987</v>
          </cell>
          <cell r="L113">
            <v>333046.83931086987</v>
          </cell>
          <cell r="M113">
            <v>172054.04539672803</v>
          </cell>
          <cell r="N113">
            <v>172435.42748366983</v>
          </cell>
          <cell r="O113">
            <v>172054.04539672803</v>
          </cell>
          <cell r="P113">
            <v>72053.295091669803</v>
          </cell>
          <cell r="T113">
            <v>0</v>
          </cell>
          <cell r="U113">
            <v>0</v>
          </cell>
          <cell r="V113">
            <v>0</v>
          </cell>
          <cell r="W113">
            <v>131138.311169917</v>
          </cell>
          <cell r="X113">
            <v>424032.29752398678</v>
          </cell>
          <cell r="Y113">
            <v>716544.90179111483</v>
          </cell>
          <cell r="Z113">
            <v>1049591.7411019846</v>
          </cell>
          <cell r="AA113">
            <v>1382638.5804128544</v>
          </cell>
          <cell r="AB113">
            <v>1554692.6258095824</v>
          </cell>
          <cell r="AC113">
            <v>1727128.0532932524</v>
          </cell>
          <cell r="AD113">
            <v>1899182.0986899803</v>
          </cell>
          <cell r="AE113">
            <v>1971235.3937816501</v>
          </cell>
          <cell r="AH113">
            <v>1971235.3937816501</v>
          </cell>
          <cell r="AI113">
            <v>1971235.3937816501</v>
          </cell>
          <cell r="AJ113">
            <v>1971235.3937816501</v>
          </cell>
          <cell r="AK113">
            <v>1971235.3937816501</v>
          </cell>
          <cell r="AL113">
            <v>1840097.0826117329</v>
          </cell>
          <cell r="AM113">
            <v>1547203.0962576631</v>
          </cell>
          <cell r="AN113">
            <v>1254690.4919905355</v>
          </cell>
          <cell r="AO113">
            <v>921643.65267966548</v>
          </cell>
          <cell r="AP113">
            <v>588596.81336879567</v>
          </cell>
          <cell r="AQ113">
            <v>416542.7679720677</v>
          </cell>
          <cell r="AR113">
            <v>244107.34048839784</v>
          </cell>
          <cell r="AS113">
            <v>72053.295091669803</v>
          </cell>
        </row>
        <row r="114">
          <cell r="E114">
            <v>52384.19196959999</v>
          </cell>
          <cell r="F114">
            <v>59878.559652800002</v>
          </cell>
          <cell r="G114">
            <v>80785.544035200001</v>
          </cell>
          <cell r="H114">
            <v>96392.96714719999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T114">
            <v>52384.19196959999</v>
          </cell>
          <cell r="U114">
            <v>112262.75162239998</v>
          </cell>
          <cell r="V114">
            <v>193048.29565759999</v>
          </cell>
          <cell r="W114">
            <v>289441.26280479995</v>
          </cell>
          <cell r="X114">
            <v>289441.26280479995</v>
          </cell>
          <cell r="Y114">
            <v>289441.26280479995</v>
          </cell>
          <cell r="Z114">
            <v>289441.26280479995</v>
          </cell>
          <cell r="AA114">
            <v>289441.26280479995</v>
          </cell>
          <cell r="AB114">
            <v>289441.26280479995</v>
          </cell>
          <cell r="AC114">
            <v>289441.26280479995</v>
          </cell>
          <cell r="AD114">
            <v>289441.26280479995</v>
          </cell>
          <cell r="AE114">
            <v>289441.26280479995</v>
          </cell>
          <cell r="AH114">
            <v>289441.26280479995</v>
          </cell>
          <cell r="AI114">
            <v>237057.07083519999</v>
          </cell>
          <cell r="AJ114">
            <v>177178.51118239999</v>
          </cell>
          <cell r="AK114">
            <v>96392.96714719999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</row>
        <row r="115"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133743.53256980001</v>
          </cell>
          <cell r="P115">
            <v>200615.2988547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133743.53256980001</v>
          </cell>
          <cell r="AE115">
            <v>334358.83142449998</v>
          </cell>
          <cell r="AH115">
            <v>334358.83142449998</v>
          </cell>
          <cell r="AI115">
            <v>334358.83142449998</v>
          </cell>
          <cell r="AJ115">
            <v>334358.83142449998</v>
          </cell>
          <cell r="AK115">
            <v>334358.83142449998</v>
          </cell>
          <cell r="AL115">
            <v>334358.83142449998</v>
          </cell>
          <cell r="AM115">
            <v>334358.83142449998</v>
          </cell>
          <cell r="AN115">
            <v>334358.83142449998</v>
          </cell>
          <cell r="AO115">
            <v>334358.83142449998</v>
          </cell>
          <cell r="AP115">
            <v>334358.83142449998</v>
          </cell>
          <cell r="AQ115">
            <v>334358.83142449998</v>
          </cell>
          <cell r="AR115">
            <v>334358.83142449998</v>
          </cell>
          <cell r="AS115">
            <v>200615.2988547</v>
          </cell>
        </row>
        <row r="116"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</row>
        <row r="117"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</row>
        <row r="118"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</row>
        <row r="119"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</row>
        <row r="120"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</row>
        <row r="121"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</row>
        <row r="122"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</row>
        <row r="123"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</row>
        <row r="124"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</row>
        <row r="125">
          <cell r="E125">
            <v>53215.261200000001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217741.92720000003</v>
          </cell>
          <cell r="N125">
            <v>326612.89079999999</v>
          </cell>
          <cell r="O125">
            <v>326612.89079999999</v>
          </cell>
          <cell r="P125">
            <v>296222.73359999998</v>
          </cell>
          <cell r="T125">
            <v>53215.261200000001</v>
          </cell>
          <cell r="U125">
            <v>53215.261200000001</v>
          </cell>
          <cell r="V125">
            <v>53215.261200000001</v>
          </cell>
          <cell r="W125">
            <v>53215.261200000001</v>
          </cell>
          <cell r="X125">
            <v>53215.261200000001</v>
          </cell>
          <cell r="Y125">
            <v>53215.261200000001</v>
          </cell>
          <cell r="Z125">
            <v>53215.261200000001</v>
          </cell>
          <cell r="AA125">
            <v>53215.261200000001</v>
          </cell>
          <cell r="AB125">
            <v>270957.18840000004</v>
          </cell>
          <cell r="AC125">
            <v>597570.07920000004</v>
          </cell>
          <cell r="AD125">
            <v>924182.97</v>
          </cell>
          <cell r="AE125">
            <v>1220405.7035999999</v>
          </cell>
          <cell r="AH125">
            <v>1220405.7035999999</v>
          </cell>
          <cell r="AI125">
            <v>1167190.4423999998</v>
          </cell>
          <cell r="AJ125">
            <v>1167190.4423999998</v>
          </cell>
          <cell r="AK125">
            <v>1167190.4423999998</v>
          </cell>
          <cell r="AL125">
            <v>1167190.4423999998</v>
          </cell>
          <cell r="AM125">
            <v>1167190.4423999998</v>
          </cell>
          <cell r="AN125">
            <v>1167190.4423999998</v>
          </cell>
          <cell r="AO125">
            <v>1167190.4423999998</v>
          </cell>
          <cell r="AP125">
            <v>1167190.4423999998</v>
          </cell>
          <cell r="AQ125">
            <v>949448.51520000002</v>
          </cell>
          <cell r="AR125">
            <v>622835.62439999997</v>
          </cell>
          <cell r="AS125">
            <v>296222.73359999998</v>
          </cell>
        </row>
        <row r="126"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</row>
        <row r="127"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4704</v>
          </cell>
          <cell r="N127">
            <v>7056</v>
          </cell>
          <cell r="O127">
            <v>7056</v>
          </cell>
          <cell r="P127">
            <v>4704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4704</v>
          </cell>
          <cell r="AC127">
            <v>11760</v>
          </cell>
          <cell r="AD127">
            <v>18816</v>
          </cell>
          <cell r="AE127">
            <v>23520</v>
          </cell>
          <cell r="AH127">
            <v>23520</v>
          </cell>
          <cell r="AI127">
            <v>23520</v>
          </cell>
          <cell r="AJ127">
            <v>23520</v>
          </cell>
          <cell r="AK127">
            <v>23520</v>
          </cell>
          <cell r="AL127">
            <v>23520</v>
          </cell>
          <cell r="AM127">
            <v>23520</v>
          </cell>
          <cell r="AN127">
            <v>23520</v>
          </cell>
          <cell r="AO127">
            <v>23520</v>
          </cell>
          <cell r="AP127">
            <v>23520</v>
          </cell>
          <cell r="AQ127">
            <v>18816</v>
          </cell>
          <cell r="AR127">
            <v>11760</v>
          </cell>
          <cell r="AS127">
            <v>4704</v>
          </cell>
        </row>
        <row r="128"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63488.124000000003</v>
          </cell>
          <cell r="N128">
            <v>95232.186000000002</v>
          </cell>
          <cell r="O128">
            <v>95232.186000000002</v>
          </cell>
          <cell r="P128">
            <v>89648.392800000001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63488.124000000003</v>
          </cell>
          <cell r="AC128">
            <v>158720.31</v>
          </cell>
          <cell r="AD128">
            <v>253952.49599999998</v>
          </cell>
          <cell r="AE128">
            <v>343600.88879999996</v>
          </cell>
          <cell r="AH128">
            <v>343600.88879999996</v>
          </cell>
          <cell r="AI128">
            <v>343600.88879999996</v>
          </cell>
          <cell r="AJ128">
            <v>343600.88879999996</v>
          </cell>
          <cell r="AK128">
            <v>343600.88879999996</v>
          </cell>
          <cell r="AL128">
            <v>343600.88879999996</v>
          </cell>
          <cell r="AM128">
            <v>343600.88879999996</v>
          </cell>
          <cell r="AN128">
            <v>343600.88879999996</v>
          </cell>
          <cell r="AO128">
            <v>343600.88879999996</v>
          </cell>
          <cell r="AP128">
            <v>343600.88879999996</v>
          </cell>
          <cell r="AQ128">
            <v>280112.7648</v>
          </cell>
          <cell r="AR128">
            <v>184880.57880000002</v>
          </cell>
          <cell r="AS128">
            <v>89648.392800000001</v>
          </cell>
        </row>
        <row r="129"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63488.124000000003</v>
          </cell>
          <cell r="N129">
            <v>95232.186000000002</v>
          </cell>
          <cell r="O129">
            <v>95232.186000000002</v>
          </cell>
          <cell r="P129">
            <v>89648.392800000001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63488.124000000003</v>
          </cell>
          <cell r="AC129">
            <v>158720.31</v>
          </cell>
          <cell r="AD129">
            <v>253952.49599999998</v>
          </cell>
          <cell r="AE129">
            <v>343600.88879999996</v>
          </cell>
          <cell r="AH129">
            <v>343600.88879999996</v>
          </cell>
          <cell r="AI129">
            <v>343600.88879999996</v>
          </cell>
          <cell r="AJ129">
            <v>343600.88879999996</v>
          </cell>
          <cell r="AK129">
            <v>343600.88879999996</v>
          </cell>
          <cell r="AL129">
            <v>343600.88879999996</v>
          </cell>
          <cell r="AM129">
            <v>343600.88879999996</v>
          </cell>
          <cell r="AN129">
            <v>343600.88879999996</v>
          </cell>
          <cell r="AO129">
            <v>343600.88879999996</v>
          </cell>
          <cell r="AP129">
            <v>343600.88879999996</v>
          </cell>
          <cell r="AQ129">
            <v>280112.7648</v>
          </cell>
          <cell r="AR129">
            <v>184880.57880000002</v>
          </cell>
          <cell r="AS129">
            <v>89648.392800000001</v>
          </cell>
        </row>
        <row r="130"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63488.124000000003</v>
          </cell>
          <cell r="N130">
            <v>95232.186000000002</v>
          </cell>
          <cell r="O130">
            <v>95232.186000000002</v>
          </cell>
          <cell r="P130">
            <v>89648.392800000001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63488.124000000003</v>
          </cell>
          <cell r="AC130">
            <v>158720.31</v>
          </cell>
          <cell r="AD130">
            <v>253952.49599999998</v>
          </cell>
          <cell r="AE130">
            <v>343600.88879999996</v>
          </cell>
          <cell r="AH130">
            <v>343600.88879999996</v>
          </cell>
          <cell r="AI130">
            <v>343600.88879999996</v>
          </cell>
          <cell r="AJ130">
            <v>343600.88879999996</v>
          </cell>
          <cell r="AK130">
            <v>343600.88879999996</v>
          </cell>
          <cell r="AL130">
            <v>343600.88879999996</v>
          </cell>
          <cell r="AM130">
            <v>343600.88879999996</v>
          </cell>
          <cell r="AN130">
            <v>343600.88879999996</v>
          </cell>
          <cell r="AO130">
            <v>343600.88879999996</v>
          </cell>
          <cell r="AP130">
            <v>343600.88879999996</v>
          </cell>
          <cell r="AQ130">
            <v>280112.7648</v>
          </cell>
          <cell r="AR130">
            <v>184880.57880000002</v>
          </cell>
          <cell r="AS130">
            <v>89648.392800000001</v>
          </cell>
        </row>
        <row r="131"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</row>
        <row r="132"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22573.555199999995</v>
          </cell>
          <cell r="N132">
            <v>33860.332799999996</v>
          </cell>
          <cell r="O132">
            <v>33860.332799999996</v>
          </cell>
          <cell r="P132">
            <v>22573.555199999995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22573.555199999995</v>
          </cell>
          <cell r="AC132">
            <v>56433.887999999992</v>
          </cell>
          <cell r="AD132">
            <v>90294.220799999981</v>
          </cell>
          <cell r="AE132">
            <v>112867.77599999998</v>
          </cell>
          <cell r="AH132">
            <v>112867.77599999998</v>
          </cell>
          <cell r="AI132">
            <v>112867.77599999998</v>
          </cell>
          <cell r="AJ132">
            <v>112867.77599999998</v>
          </cell>
          <cell r="AK132">
            <v>112867.77599999998</v>
          </cell>
          <cell r="AL132">
            <v>112867.77599999998</v>
          </cell>
          <cell r="AM132">
            <v>112867.77599999998</v>
          </cell>
          <cell r="AN132">
            <v>112867.77599999998</v>
          </cell>
          <cell r="AO132">
            <v>112867.77599999998</v>
          </cell>
          <cell r="AP132">
            <v>112867.77599999998</v>
          </cell>
          <cell r="AQ132">
            <v>90294.220799999981</v>
          </cell>
          <cell r="AR132">
            <v>56433.887999999992</v>
          </cell>
          <cell r="AS132">
            <v>22573.555199999995</v>
          </cell>
        </row>
        <row r="133">
          <cell r="E133">
            <v>53215.261200000001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T133">
            <v>53215.261200000001</v>
          </cell>
          <cell r="U133">
            <v>53215.261200000001</v>
          </cell>
          <cell r="V133">
            <v>53215.261200000001</v>
          </cell>
          <cell r="W133">
            <v>53215.261200000001</v>
          </cell>
          <cell r="X133">
            <v>53215.261200000001</v>
          </cell>
          <cell r="Y133">
            <v>53215.261200000001</v>
          </cell>
          <cell r="Z133">
            <v>53215.261200000001</v>
          </cell>
          <cell r="AA133">
            <v>53215.261200000001</v>
          </cell>
          <cell r="AB133">
            <v>53215.261200000001</v>
          </cell>
          <cell r="AC133">
            <v>53215.261200000001</v>
          </cell>
          <cell r="AD133">
            <v>53215.261200000001</v>
          </cell>
          <cell r="AE133">
            <v>53215.261200000001</v>
          </cell>
          <cell r="AH133">
            <v>53215.261200000001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</row>
        <row r="134"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</row>
        <row r="135">
          <cell r="E135">
            <v>965586.33601295063</v>
          </cell>
          <cell r="F135">
            <v>562944.19049211789</v>
          </cell>
          <cell r="G135">
            <v>818454.19130214117</v>
          </cell>
          <cell r="H135">
            <v>861653.18488394294</v>
          </cell>
          <cell r="I135">
            <v>2156465.9819897166</v>
          </cell>
          <cell r="J135">
            <v>2517797.2613303326</v>
          </cell>
          <cell r="K135">
            <v>2973873.1186909345</v>
          </cell>
          <cell r="L135">
            <v>2612351.7188546136</v>
          </cell>
          <cell r="M135">
            <v>2369509.5658157603</v>
          </cell>
          <cell r="N135">
            <v>2566294.1699705133</v>
          </cell>
          <cell r="O135">
            <v>2678432.2367759938</v>
          </cell>
          <cell r="P135">
            <v>2088644.4272798237</v>
          </cell>
          <cell r="T135">
            <v>965586.33601295063</v>
          </cell>
          <cell r="U135">
            <v>1528530.5265050684</v>
          </cell>
          <cell r="V135">
            <v>2346984.7178072096</v>
          </cell>
          <cell r="W135">
            <v>3208637.9026911524</v>
          </cell>
          <cell r="X135">
            <v>5365103.8846808691</v>
          </cell>
          <cell r="Y135">
            <v>7882901.1460112017</v>
          </cell>
          <cell r="Z135">
            <v>10856774.264702136</v>
          </cell>
          <cell r="AA135">
            <v>13469125.983556749</v>
          </cell>
          <cell r="AB135">
            <v>15838635.549372509</v>
          </cell>
          <cell r="AC135">
            <v>18404929.719343022</v>
          </cell>
          <cell r="AD135">
            <v>21083361.956119016</v>
          </cell>
          <cell r="AE135">
            <v>23172006.383398838</v>
          </cell>
          <cell r="AH135">
            <v>23172006.383398838</v>
          </cell>
          <cell r="AI135">
            <v>22206420.04738589</v>
          </cell>
          <cell r="AJ135">
            <v>21643475.85689377</v>
          </cell>
          <cell r="AK135">
            <v>20825021.665591631</v>
          </cell>
          <cell r="AL135">
            <v>19963368.480707686</v>
          </cell>
          <cell r="AM135">
            <v>17806902.498717971</v>
          </cell>
          <cell r="AN135">
            <v>15289105.23738764</v>
          </cell>
          <cell r="AO135">
            <v>12315232.118696705</v>
          </cell>
          <cell r="AP135">
            <v>9702880.3998420928</v>
          </cell>
          <cell r="AQ135">
            <v>7333370.8340263302</v>
          </cell>
          <cell r="AR135">
            <v>4767076.6640558178</v>
          </cell>
          <cell r="AS135">
            <v>2088644.4272798237</v>
          </cell>
        </row>
        <row r="136"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</row>
        <row r="137"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35280</v>
          </cell>
          <cell r="L137">
            <v>35280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35280</v>
          </cell>
          <cell r="AA137">
            <v>70560</v>
          </cell>
          <cell r="AB137">
            <v>70560</v>
          </cell>
          <cell r="AC137">
            <v>70560</v>
          </cell>
          <cell r="AD137">
            <v>70560</v>
          </cell>
          <cell r="AE137">
            <v>70560</v>
          </cell>
          <cell r="AH137">
            <v>70560</v>
          </cell>
          <cell r="AI137">
            <v>70560</v>
          </cell>
          <cell r="AJ137">
            <v>70560</v>
          </cell>
          <cell r="AK137">
            <v>70560</v>
          </cell>
          <cell r="AL137">
            <v>70560</v>
          </cell>
          <cell r="AM137">
            <v>70560</v>
          </cell>
          <cell r="AN137">
            <v>70560</v>
          </cell>
          <cell r="AO137">
            <v>35280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</row>
        <row r="138"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317762.74546581681</v>
          </cell>
          <cell r="J138">
            <v>328719.6753400903</v>
          </cell>
          <cell r="K138">
            <v>339676.60521436401</v>
          </cell>
          <cell r="L138">
            <v>339676.60521436401</v>
          </cell>
          <cell r="M138">
            <v>328719.6753400903</v>
          </cell>
          <cell r="N138">
            <v>339676.60521436401</v>
          </cell>
          <cell r="O138">
            <v>328719.6753400903</v>
          </cell>
          <cell r="P138">
            <v>32870.789622820659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317762.74546581681</v>
          </cell>
          <cell r="Y138">
            <v>646482.42080590711</v>
          </cell>
          <cell r="Z138">
            <v>986159.02602027112</v>
          </cell>
          <cell r="AA138">
            <v>1325835.6312346351</v>
          </cell>
          <cell r="AB138">
            <v>1654555.3065747255</v>
          </cell>
          <cell r="AC138">
            <v>1994231.9117890894</v>
          </cell>
          <cell r="AD138">
            <v>2322951.5871291799</v>
          </cell>
          <cell r="AE138">
            <v>2355822.3767520003</v>
          </cell>
          <cell r="AH138">
            <v>2355822.3767520003</v>
          </cell>
          <cell r="AI138">
            <v>2355822.3767520003</v>
          </cell>
          <cell r="AJ138">
            <v>2355822.3767520003</v>
          </cell>
          <cell r="AK138">
            <v>2355822.3767520003</v>
          </cell>
          <cell r="AL138">
            <v>2355822.3767520003</v>
          </cell>
          <cell r="AM138">
            <v>2038059.6312861836</v>
          </cell>
          <cell r="AN138">
            <v>1709339.9559460932</v>
          </cell>
          <cell r="AO138">
            <v>1369663.3507317293</v>
          </cell>
          <cell r="AP138">
            <v>1029986.7455173653</v>
          </cell>
          <cell r="AQ138">
            <v>701267.07017727499</v>
          </cell>
          <cell r="AR138">
            <v>361590.46496291098</v>
          </cell>
          <cell r="AS138">
            <v>32870.789622820659</v>
          </cell>
        </row>
        <row r="139"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</row>
        <row r="140"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</row>
        <row r="141"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</row>
        <row r="142"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</row>
        <row r="143"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71014.845109680013</v>
          </cell>
          <cell r="M143">
            <v>165701.30525592002</v>
          </cell>
          <cell r="N143">
            <v>402417.45562152</v>
          </cell>
          <cell r="O143">
            <v>426089.07065808011</v>
          </cell>
          <cell r="P143">
            <v>236716.15036559995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71014.845109680013</v>
          </cell>
          <cell r="AB143">
            <v>236716.15036560001</v>
          </cell>
          <cell r="AC143">
            <v>639133.60598711995</v>
          </cell>
          <cell r="AD143">
            <v>1065222.6766452</v>
          </cell>
          <cell r="AE143">
            <v>1301938.8270107999</v>
          </cell>
          <cell r="AH143">
            <v>1301938.8270107999</v>
          </cell>
          <cell r="AI143">
            <v>1301938.8270107999</v>
          </cell>
          <cell r="AJ143">
            <v>1301938.8270107999</v>
          </cell>
          <cell r="AK143">
            <v>1301938.8270107999</v>
          </cell>
          <cell r="AL143">
            <v>1301938.8270107999</v>
          </cell>
          <cell r="AM143">
            <v>1301938.8270107999</v>
          </cell>
          <cell r="AN143">
            <v>1301938.8270107999</v>
          </cell>
          <cell r="AO143">
            <v>1301938.8270107999</v>
          </cell>
          <cell r="AP143">
            <v>1230923.9819011199</v>
          </cell>
          <cell r="AQ143">
            <v>1065222.6766452</v>
          </cell>
          <cell r="AR143">
            <v>662805.22102368006</v>
          </cell>
          <cell r="AS143">
            <v>236716.15036559995</v>
          </cell>
        </row>
        <row r="144"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</row>
        <row r="145"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</row>
        <row r="146">
          <cell r="E146">
            <v>158448.94344</v>
          </cell>
          <cell r="F146">
            <v>93774.475088000021</v>
          </cell>
          <cell r="G146">
            <v>187548.95017600004</v>
          </cell>
          <cell r="H146">
            <v>210992.56894800003</v>
          </cell>
          <cell r="I146">
            <v>237697.84334800002</v>
          </cell>
          <cell r="J146">
            <v>225976.03396200004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T146">
            <v>158448.94344</v>
          </cell>
          <cell r="U146">
            <v>252223.41852800001</v>
          </cell>
          <cell r="V146">
            <v>439772.36870400002</v>
          </cell>
          <cell r="W146">
            <v>650764.93765199999</v>
          </cell>
          <cell r="X146">
            <v>888462.78099999996</v>
          </cell>
          <cell r="Y146">
            <v>1114438.8149620001</v>
          </cell>
          <cell r="Z146">
            <v>1114438.8149620001</v>
          </cell>
          <cell r="AA146">
            <v>1114438.8149620001</v>
          </cell>
          <cell r="AB146">
            <v>1114438.8149620001</v>
          </cell>
          <cell r="AC146">
            <v>1114438.8149620001</v>
          </cell>
          <cell r="AD146">
            <v>1114438.8149620001</v>
          </cell>
          <cell r="AE146">
            <v>1114438.8149620001</v>
          </cell>
          <cell r="AH146">
            <v>1114438.8149620001</v>
          </cell>
          <cell r="AI146">
            <v>955989.87152200018</v>
          </cell>
          <cell r="AJ146">
            <v>862215.39643400011</v>
          </cell>
          <cell r="AK146">
            <v>674666.4462580001</v>
          </cell>
          <cell r="AL146">
            <v>463673.87731000007</v>
          </cell>
          <cell r="AM146">
            <v>225976.03396200004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</row>
        <row r="147"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331740.24793357839</v>
          </cell>
          <cell r="J147">
            <v>375492.68246651918</v>
          </cell>
          <cell r="K147">
            <v>273206.59749629162</v>
          </cell>
          <cell r="L147">
            <v>221900.9677462916</v>
          </cell>
          <cell r="M147">
            <v>111726.6734177192</v>
          </cell>
          <cell r="N147">
            <v>60746.218197491595</v>
          </cell>
          <cell r="O147">
            <v>31469.602472519196</v>
          </cell>
          <cell r="P147">
            <v>24556.916703491603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331740.24793357839</v>
          </cell>
          <cell r="Y147">
            <v>707232.93040009751</v>
          </cell>
          <cell r="Z147">
            <v>980439.52789638913</v>
          </cell>
          <cell r="AA147">
            <v>1202340.4956426807</v>
          </cell>
          <cell r="AB147">
            <v>1314067.1690603998</v>
          </cell>
          <cell r="AC147">
            <v>1374813.3872578912</v>
          </cell>
          <cell r="AD147">
            <v>1406282.9897304105</v>
          </cell>
          <cell r="AE147">
            <v>1430839.9064339022</v>
          </cell>
          <cell r="AH147">
            <v>1430839.9064339022</v>
          </cell>
          <cell r="AI147">
            <v>1430839.9064339022</v>
          </cell>
          <cell r="AJ147">
            <v>1430839.9064339022</v>
          </cell>
          <cell r="AK147">
            <v>1430839.9064339022</v>
          </cell>
          <cell r="AL147">
            <v>1430839.9064339022</v>
          </cell>
          <cell r="AM147">
            <v>1099099.6585003242</v>
          </cell>
          <cell r="AN147">
            <v>723606.97603380482</v>
          </cell>
          <cell r="AO147">
            <v>450400.3785375132</v>
          </cell>
          <cell r="AP147">
            <v>228499.4107912216</v>
          </cell>
          <cell r="AQ147">
            <v>116772.73737350239</v>
          </cell>
          <cell r="AR147">
            <v>56026.519176010799</v>
          </cell>
          <cell r="AS147">
            <v>24556.916703491603</v>
          </cell>
        </row>
        <row r="148"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398663.36081916641</v>
          </cell>
          <cell r="L148">
            <v>398663.36081916641</v>
          </cell>
          <cell r="M148">
            <v>385802.71808805515</v>
          </cell>
          <cell r="N148">
            <v>398663.36081916641</v>
          </cell>
          <cell r="O148">
            <v>385802.71808805515</v>
          </cell>
          <cell r="P148">
            <v>398668.09334639041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398663.36081916641</v>
          </cell>
          <cell r="AA148">
            <v>797326.72163833282</v>
          </cell>
          <cell r="AB148">
            <v>1183129.4397263881</v>
          </cell>
          <cell r="AC148">
            <v>1581792.8005455546</v>
          </cell>
          <cell r="AD148">
            <v>1967595.5186336096</v>
          </cell>
          <cell r="AE148">
            <v>2366263.61198</v>
          </cell>
          <cell r="AH148">
            <v>2366263.61198</v>
          </cell>
          <cell r="AI148">
            <v>2366263.61198</v>
          </cell>
          <cell r="AJ148">
            <v>2366263.61198</v>
          </cell>
          <cell r="AK148">
            <v>2366263.61198</v>
          </cell>
          <cell r="AL148">
            <v>2366263.61198</v>
          </cell>
          <cell r="AM148">
            <v>2366263.61198</v>
          </cell>
          <cell r="AN148">
            <v>2366263.61198</v>
          </cell>
          <cell r="AO148">
            <v>1967600.2511608335</v>
          </cell>
          <cell r="AP148">
            <v>1568936.890341667</v>
          </cell>
          <cell r="AQ148">
            <v>1183134.172253612</v>
          </cell>
          <cell r="AR148">
            <v>784470.81143444555</v>
          </cell>
          <cell r="AS148">
            <v>398668.09334639041</v>
          </cell>
        </row>
        <row r="149"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350718.71249159094</v>
          </cell>
          <cell r="L149">
            <v>350718.71249159094</v>
          </cell>
          <cell r="M149">
            <v>339404.73557833344</v>
          </cell>
          <cell r="N149">
            <v>350718.71249159094</v>
          </cell>
          <cell r="O149">
            <v>339404.73557833344</v>
          </cell>
          <cell r="P149">
            <v>350722.87586855999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350718.71249159094</v>
          </cell>
          <cell r="AA149">
            <v>701437.42498318187</v>
          </cell>
          <cell r="AB149">
            <v>1040842.1605615153</v>
          </cell>
          <cell r="AC149">
            <v>1391560.8730531062</v>
          </cell>
          <cell r="AD149">
            <v>1730965.6086314397</v>
          </cell>
          <cell r="AE149">
            <v>2081688.4844999998</v>
          </cell>
          <cell r="AH149">
            <v>2081688.4844999998</v>
          </cell>
          <cell r="AI149">
            <v>2081688.4844999998</v>
          </cell>
          <cell r="AJ149">
            <v>2081688.4844999998</v>
          </cell>
          <cell r="AK149">
            <v>2081688.4844999998</v>
          </cell>
          <cell r="AL149">
            <v>2081688.4844999998</v>
          </cell>
          <cell r="AM149">
            <v>2081688.4844999998</v>
          </cell>
          <cell r="AN149">
            <v>2081688.4844999998</v>
          </cell>
          <cell r="AO149">
            <v>1730969.7720084088</v>
          </cell>
          <cell r="AP149">
            <v>1380251.0595168178</v>
          </cell>
          <cell r="AQ149">
            <v>1040846.3239384843</v>
          </cell>
          <cell r="AR149">
            <v>690127.61144689342</v>
          </cell>
          <cell r="AS149">
            <v>350722.87586855999</v>
          </cell>
        </row>
        <row r="150"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</row>
        <row r="151"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</row>
        <row r="152"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</row>
        <row r="153"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</row>
        <row r="154"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695687.47268117999</v>
          </cell>
          <cell r="J154">
            <v>914827.5333457801</v>
          </cell>
          <cell r="K154">
            <v>846369.1167143801</v>
          </cell>
          <cell r="L154">
            <v>569392.53711438004</v>
          </cell>
          <cell r="M154">
            <v>469625.77876278007</v>
          </cell>
          <cell r="N154">
            <v>440674.62184837996</v>
          </cell>
          <cell r="O154">
            <v>261467.58248178003</v>
          </cell>
          <cell r="P154">
            <v>113568.88483538001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695687.47268117999</v>
          </cell>
          <cell r="Y154">
            <v>1610515.00602696</v>
          </cell>
          <cell r="Z154">
            <v>2456884.1227413402</v>
          </cell>
          <cell r="AA154">
            <v>3026276.6598557201</v>
          </cell>
          <cell r="AB154">
            <v>3495902.4386185003</v>
          </cell>
          <cell r="AC154">
            <v>3936577.06046688</v>
          </cell>
          <cell r="AD154">
            <v>4198044.6429486601</v>
          </cell>
          <cell r="AE154">
            <v>4311613.5277840402</v>
          </cell>
          <cell r="AH154">
            <v>4311613.5277840402</v>
          </cell>
          <cell r="AI154">
            <v>4311613.5277840402</v>
          </cell>
          <cell r="AJ154">
            <v>4311613.5277840402</v>
          </cell>
          <cell r="AK154">
            <v>4311613.5277840402</v>
          </cell>
          <cell r="AL154">
            <v>4311613.5277840402</v>
          </cell>
          <cell r="AM154">
            <v>3615926.0551028606</v>
          </cell>
          <cell r="AN154">
            <v>2701098.5217570802</v>
          </cell>
          <cell r="AO154">
            <v>1854729.4050427</v>
          </cell>
          <cell r="AP154">
            <v>1285336.8679283201</v>
          </cell>
          <cell r="AQ154">
            <v>815711.08916554006</v>
          </cell>
          <cell r="AR154">
            <v>375036.46731716004</v>
          </cell>
          <cell r="AS154">
            <v>113568.88483538001</v>
          </cell>
        </row>
        <row r="155">
          <cell r="E155">
            <v>35990.269959999998</v>
          </cell>
          <cell r="F155">
            <v>32518.856535000003</v>
          </cell>
          <cell r="G155">
            <v>80741.648405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T155">
            <v>35990.269959999998</v>
          </cell>
          <cell r="U155">
            <v>68509.126495000004</v>
          </cell>
          <cell r="V155">
            <v>149250.77490000002</v>
          </cell>
          <cell r="W155">
            <v>149250.77490000002</v>
          </cell>
          <cell r="X155">
            <v>149250.77490000002</v>
          </cell>
          <cell r="Y155">
            <v>149250.77490000002</v>
          </cell>
          <cell r="Z155">
            <v>149250.77490000002</v>
          </cell>
          <cell r="AA155">
            <v>149250.77490000002</v>
          </cell>
          <cell r="AB155">
            <v>149250.77490000002</v>
          </cell>
          <cell r="AC155">
            <v>149250.77490000002</v>
          </cell>
          <cell r="AD155">
            <v>149250.77490000002</v>
          </cell>
          <cell r="AE155">
            <v>149250.77490000002</v>
          </cell>
          <cell r="AH155">
            <v>149250.77490000002</v>
          </cell>
          <cell r="AI155">
            <v>113260.50494</v>
          </cell>
          <cell r="AJ155">
            <v>80741.648405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</row>
        <row r="156">
          <cell r="E156">
            <v>139182.9011158096</v>
          </cell>
          <cell r="F156">
            <v>91170.422621571197</v>
          </cell>
          <cell r="G156">
            <v>10501.702445999999</v>
          </cell>
          <cell r="H156">
            <v>47466.410444000001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T156">
            <v>139182.9011158096</v>
          </cell>
          <cell r="U156">
            <v>230353.32373738079</v>
          </cell>
          <cell r="V156">
            <v>240855.0261833808</v>
          </cell>
          <cell r="W156">
            <v>288321.43662738078</v>
          </cell>
          <cell r="X156">
            <v>288321.43662738078</v>
          </cell>
          <cell r="Y156">
            <v>288321.43662738078</v>
          </cell>
          <cell r="Z156">
            <v>288321.43662738078</v>
          </cell>
          <cell r="AA156">
            <v>288321.43662738078</v>
          </cell>
          <cell r="AB156">
            <v>288321.43662738078</v>
          </cell>
          <cell r="AC156">
            <v>288321.43662738078</v>
          </cell>
          <cell r="AD156">
            <v>288321.43662738078</v>
          </cell>
          <cell r="AE156">
            <v>288321.43662738078</v>
          </cell>
          <cell r="AH156">
            <v>288321.43662738078</v>
          </cell>
          <cell r="AI156">
            <v>149138.53551157119</v>
          </cell>
          <cell r="AJ156">
            <v>57968.112890000004</v>
          </cell>
          <cell r="AK156">
            <v>47466.410444000001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</row>
        <row r="157"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227827.62078313521</v>
          </cell>
          <cell r="P157">
            <v>462397.55635558115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227827.62078313521</v>
          </cell>
          <cell r="AE157">
            <v>690225.17713871633</v>
          </cell>
          <cell r="AH157">
            <v>690225.17713871633</v>
          </cell>
          <cell r="AI157">
            <v>690225.17713871633</v>
          </cell>
          <cell r="AJ157">
            <v>690225.17713871633</v>
          </cell>
          <cell r="AK157">
            <v>690225.17713871633</v>
          </cell>
          <cell r="AL157">
            <v>690225.17713871633</v>
          </cell>
          <cell r="AM157">
            <v>690225.17713871633</v>
          </cell>
          <cell r="AN157">
            <v>690225.17713871633</v>
          </cell>
          <cell r="AO157">
            <v>690225.17713871633</v>
          </cell>
          <cell r="AP157">
            <v>690225.17713871633</v>
          </cell>
          <cell r="AQ157">
            <v>690225.17713871633</v>
          </cell>
          <cell r="AR157">
            <v>690225.17713871633</v>
          </cell>
          <cell r="AS157">
            <v>462397.55635558115</v>
          </cell>
        </row>
        <row r="158"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</row>
        <row r="159"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</row>
        <row r="160"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</row>
        <row r="161"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</row>
        <row r="162"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</row>
        <row r="163"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</row>
        <row r="164"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</row>
        <row r="165"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</row>
        <row r="166"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</row>
        <row r="167"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</row>
        <row r="168"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</row>
        <row r="169"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</row>
        <row r="170"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</row>
        <row r="171">
          <cell r="N171">
            <v>0</v>
          </cell>
          <cell r="O171">
            <v>0</v>
          </cell>
          <cell r="P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</row>
        <row r="172"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</row>
        <row r="173"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</row>
        <row r="174"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</row>
        <row r="175"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</row>
        <row r="176"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</row>
        <row r="177"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</row>
        <row r="178"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</row>
        <row r="179"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</row>
        <row r="180"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</row>
        <row r="181"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</row>
        <row r="182"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</row>
        <row r="183"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</row>
        <row r="184"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</row>
        <row r="185"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</row>
        <row r="186">
          <cell r="E186">
            <v>358617.70270199992</v>
          </cell>
          <cell r="F186">
            <v>204070.02189399995</v>
          </cell>
          <cell r="G186">
            <v>383100.36009799998</v>
          </cell>
          <cell r="H186">
            <v>451683.04725599999</v>
          </cell>
          <cell r="I186">
            <v>417016.14238400001</v>
          </cell>
          <cell r="J186">
            <v>521270.17797999998</v>
          </cell>
          <cell r="K186">
            <v>573397.19577800017</v>
          </cell>
          <cell r="L186">
            <v>469143.16018199985</v>
          </cell>
          <cell r="M186">
            <v>417016.14238400001</v>
          </cell>
          <cell r="N186">
            <v>573397.19577800017</v>
          </cell>
          <cell r="O186">
            <v>677651.23137400008</v>
          </cell>
          <cell r="P186">
            <v>469143.16018199985</v>
          </cell>
          <cell r="T186">
            <v>358617.70270199992</v>
          </cell>
          <cell r="U186">
            <v>562687.72459599981</v>
          </cell>
          <cell r="V186">
            <v>945788.08469399973</v>
          </cell>
          <cell r="W186">
            <v>1397471.1319499998</v>
          </cell>
          <cell r="X186">
            <v>1814487.274334</v>
          </cell>
          <cell r="Y186">
            <v>2335757.4523140001</v>
          </cell>
          <cell r="Z186">
            <v>2909154.6480920003</v>
          </cell>
          <cell r="AA186">
            <v>3378297.808274</v>
          </cell>
          <cell r="AB186">
            <v>3795313.9506580001</v>
          </cell>
          <cell r="AC186">
            <v>4368711.1464360002</v>
          </cell>
          <cell r="AD186">
            <v>5046362.3778100004</v>
          </cell>
          <cell r="AE186">
            <v>5515505.5379920006</v>
          </cell>
          <cell r="AH186">
            <v>5515505.5379920006</v>
          </cell>
          <cell r="AI186">
            <v>5156887.8352899998</v>
          </cell>
          <cell r="AJ186">
            <v>4952817.8133960003</v>
          </cell>
          <cell r="AK186">
            <v>4569717.4532980006</v>
          </cell>
          <cell r="AL186">
            <v>4118034.4060420003</v>
          </cell>
          <cell r="AM186">
            <v>3701018.2636580002</v>
          </cell>
          <cell r="AN186">
            <v>3179748.085678</v>
          </cell>
          <cell r="AO186">
            <v>2606350.8898999998</v>
          </cell>
          <cell r="AP186">
            <v>2137207.7297180002</v>
          </cell>
          <cell r="AQ186">
            <v>1720191.5873340003</v>
          </cell>
          <cell r="AR186">
            <v>1146794.3915559999</v>
          </cell>
          <cell r="AS186">
            <v>469143.16018199985</v>
          </cell>
        </row>
        <row r="187">
          <cell r="E187">
            <v>66352.803886556096</v>
          </cell>
          <cell r="F187">
            <v>24770.126378566802</v>
          </cell>
          <cell r="G187">
            <v>27424.068490556092</v>
          </cell>
          <cell r="H187">
            <v>26539.421119892999</v>
          </cell>
          <cell r="I187">
            <v>27424.068490556092</v>
          </cell>
          <cell r="J187">
            <v>26539.421119892999</v>
          </cell>
          <cell r="K187">
            <v>27424.068490556092</v>
          </cell>
          <cell r="L187">
            <v>27424.068490556092</v>
          </cell>
          <cell r="M187">
            <v>26539.662628866699</v>
          </cell>
          <cell r="N187">
            <v>0</v>
          </cell>
          <cell r="O187">
            <v>0</v>
          </cell>
          <cell r="P187">
            <v>0</v>
          </cell>
          <cell r="T187">
            <v>66352.803886556096</v>
          </cell>
          <cell r="U187">
            <v>91122.930265122894</v>
          </cell>
          <cell r="V187">
            <v>118546.99875567899</v>
          </cell>
          <cell r="W187">
            <v>145086.41987557197</v>
          </cell>
          <cell r="X187">
            <v>172510.48836612806</v>
          </cell>
          <cell r="Y187">
            <v>199049.90948602106</v>
          </cell>
          <cell r="Z187">
            <v>226473.97797657715</v>
          </cell>
          <cell r="AA187">
            <v>253898.04646713324</v>
          </cell>
          <cell r="AB187">
            <v>280437.70909599995</v>
          </cell>
          <cell r="AC187">
            <v>280437.70909599995</v>
          </cell>
          <cell r="AD187">
            <v>280437.70909599995</v>
          </cell>
          <cell r="AE187">
            <v>280437.70909599995</v>
          </cell>
          <cell r="AH187">
            <v>280437.70909599995</v>
          </cell>
          <cell r="AI187">
            <v>214084.90520944385</v>
          </cell>
          <cell r="AJ187">
            <v>189314.77883087707</v>
          </cell>
          <cell r="AK187">
            <v>161890.71034032098</v>
          </cell>
          <cell r="AL187">
            <v>135351.28922042798</v>
          </cell>
          <cell r="AM187">
            <v>107927.22072987189</v>
          </cell>
          <cell r="AN187">
            <v>81387.799609978887</v>
          </cell>
          <cell r="AO187">
            <v>53963.731119422795</v>
          </cell>
          <cell r="AP187">
            <v>26539.662628866699</v>
          </cell>
          <cell r="AQ187">
            <v>0</v>
          </cell>
          <cell r="AR187">
            <v>0</v>
          </cell>
          <cell r="AS187">
            <v>0</v>
          </cell>
        </row>
        <row r="188"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</row>
        <row r="189">
          <cell r="E189">
            <v>206993.71490858501</v>
          </cell>
          <cell r="F189">
            <v>116640.28797497995</v>
          </cell>
          <cell r="G189">
            <v>129137.461686585</v>
          </cell>
          <cell r="H189">
            <v>124971.73711604996</v>
          </cell>
          <cell r="I189">
            <v>129137.461686585</v>
          </cell>
          <cell r="J189">
            <v>124971.73711604996</v>
          </cell>
          <cell r="K189">
            <v>129137.461686585</v>
          </cell>
          <cell r="L189">
            <v>129137.461686585</v>
          </cell>
          <cell r="M189">
            <v>124972.87435999504</v>
          </cell>
          <cell r="N189">
            <v>0</v>
          </cell>
          <cell r="O189">
            <v>0</v>
          </cell>
          <cell r="P189">
            <v>0</v>
          </cell>
          <cell r="T189">
            <v>206993.71490858501</v>
          </cell>
          <cell r="U189">
            <v>323634.00288356497</v>
          </cell>
          <cell r="V189">
            <v>452771.46457014995</v>
          </cell>
          <cell r="W189">
            <v>577743.20168619987</v>
          </cell>
          <cell r="X189">
            <v>706880.66337278485</v>
          </cell>
          <cell r="Y189">
            <v>831852.40048883483</v>
          </cell>
          <cell r="Z189">
            <v>960989.86217541981</v>
          </cell>
          <cell r="AA189">
            <v>1090127.3238620048</v>
          </cell>
          <cell r="AB189">
            <v>1215100.1982219999</v>
          </cell>
          <cell r="AC189">
            <v>1215100.1982219999</v>
          </cell>
          <cell r="AD189">
            <v>1215100.1982219999</v>
          </cell>
          <cell r="AE189">
            <v>1215100.1982219999</v>
          </cell>
          <cell r="AH189">
            <v>1215100.1982219999</v>
          </cell>
          <cell r="AI189">
            <v>1008106.4833134149</v>
          </cell>
          <cell r="AJ189">
            <v>891466.19533843489</v>
          </cell>
          <cell r="AK189">
            <v>762328.73365184991</v>
          </cell>
          <cell r="AL189">
            <v>637356.99653579993</v>
          </cell>
          <cell r="AM189">
            <v>508219.53484921495</v>
          </cell>
          <cell r="AN189">
            <v>383247.79773316503</v>
          </cell>
          <cell r="AO189">
            <v>254110.33604658005</v>
          </cell>
          <cell r="AP189">
            <v>124972.87435999504</v>
          </cell>
          <cell r="AQ189">
            <v>0</v>
          </cell>
          <cell r="AR189">
            <v>0</v>
          </cell>
          <cell r="AS189">
            <v>0</v>
          </cell>
        </row>
        <row r="190"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</row>
        <row r="191"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</row>
        <row r="192"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  <cell r="AS192">
            <v>0</v>
          </cell>
        </row>
        <row r="193"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</row>
        <row r="194"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</row>
        <row r="195"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</row>
        <row r="196"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</row>
        <row r="197">
          <cell r="E197">
            <v>26419.043971700001</v>
          </cell>
          <cell r="F197">
            <v>25866.356131100001</v>
          </cell>
          <cell r="G197">
            <v>1001825.9904050002</v>
          </cell>
          <cell r="H197">
            <v>985438.40777000005</v>
          </cell>
          <cell r="I197">
            <v>1208786.3110321998</v>
          </cell>
          <cell r="J197">
            <v>315975.00976999995</v>
          </cell>
          <cell r="K197">
            <v>0</v>
          </cell>
          <cell r="L197">
            <v>0</v>
          </cell>
          <cell r="M197">
            <v>1983523.4814325147</v>
          </cell>
          <cell r="N197">
            <v>2159324.5385694541</v>
          </cell>
          <cell r="O197">
            <v>2215021.692817478</v>
          </cell>
          <cell r="P197">
            <v>1816405.1829294539</v>
          </cell>
          <cell r="T197">
            <v>26419.043971700001</v>
          </cell>
          <cell r="U197">
            <v>52285.400102800006</v>
          </cell>
          <cell r="V197">
            <v>1054111.3905078003</v>
          </cell>
          <cell r="W197">
            <v>2039549.7982778004</v>
          </cell>
          <cell r="X197">
            <v>3248336.1093100002</v>
          </cell>
          <cell r="Y197">
            <v>3564311.1190800001</v>
          </cell>
          <cell r="Z197">
            <v>3564311.1190800001</v>
          </cell>
          <cell r="AA197">
            <v>3564311.1190800001</v>
          </cell>
          <cell r="AB197">
            <v>5547834.6005125148</v>
          </cell>
          <cell r="AC197">
            <v>7707159.1390819689</v>
          </cell>
          <cell r="AD197">
            <v>9922180.8318994474</v>
          </cell>
          <cell r="AE197">
            <v>11738586.014828902</v>
          </cell>
          <cell r="AH197">
            <v>11738586.014828902</v>
          </cell>
          <cell r="AI197">
            <v>11712166.970857201</v>
          </cell>
          <cell r="AJ197">
            <v>11686300.6147261</v>
          </cell>
          <cell r="AK197">
            <v>10684474.624321101</v>
          </cell>
          <cell r="AL197">
            <v>9699036.2165511008</v>
          </cell>
          <cell r="AM197">
            <v>8490249.9055189006</v>
          </cell>
          <cell r="AN197">
            <v>8174274.8957489002</v>
          </cell>
          <cell r="AO197">
            <v>8174274.8957489002</v>
          </cell>
          <cell r="AP197">
            <v>8174274.8957489002</v>
          </cell>
          <cell r="AQ197">
            <v>6190751.414316386</v>
          </cell>
          <cell r="AR197">
            <v>4031426.8757469319</v>
          </cell>
          <cell r="AS197">
            <v>1816405.1829294539</v>
          </cell>
        </row>
        <row r="198"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  <cell r="AP198">
            <v>0</v>
          </cell>
          <cell r="AQ198">
            <v>0</v>
          </cell>
          <cell r="AR198">
            <v>0</v>
          </cell>
          <cell r="AS198">
            <v>0</v>
          </cell>
        </row>
        <row r="199"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</row>
        <row r="200">
          <cell r="E200">
            <v>10390.76</v>
          </cell>
          <cell r="F200">
            <v>10390.76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T200">
            <v>10390.76</v>
          </cell>
          <cell r="U200">
            <v>20781.52</v>
          </cell>
          <cell r="V200">
            <v>20781.52</v>
          </cell>
          <cell r="W200">
            <v>20781.52</v>
          </cell>
          <cell r="X200">
            <v>20781.52</v>
          </cell>
          <cell r="Y200">
            <v>20781.52</v>
          </cell>
          <cell r="Z200">
            <v>20781.52</v>
          </cell>
          <cell r="AA200">
            <v>20781.52</v>
          </cell>
          <cell r="AB200">
            <v>20781.52</v>
          </cell>
          <cell r="AC200">
            <v>20781.52</v>
          </cell>
          <cell r="AD200">
            <v>20781.52</v>
          </cell>
          <cell r="AE200">
            <v>20781.52</v>
          </cell>
          <cell r="AH200">
            <v>20781.52</v>
          </cell>
          <cell r="AI200">
            <v>10390.76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  <cell r="AS200">
            <v>0</v>
          </cell>
        </row>
        <row r="201"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</row>
        <row r="202"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</row>
        <row r="203">
          <cell r="E203">
            <v>0</v>
          </cell>
          <cell r="F203">
            <v>0</v>
          </cell>
          <cell r="G203">
            <v>669463.39800000004</v>
          </cell>
          <cell r="H203">
            <v>669463.39800000004</v>
          </cell>
          <cell r="I203">
            <v>892617.86399999994</v>
          </cell>
          <cell r="J203">
            <v>0</v>
          </cell>
          <cell r="K203">
            <v>0</v>
          </cell>
          <cell r="L203">
            <v>0</v>
          </cell>
          <cell r="M203">
            <v>342919.35563999997</v>
          </cell>
          <cell r="N203">
            <v>342919.35563999997</v>
          </cell>
          <cell r="O203">
            <v>457225.80752000003</v>
          </cell>
          <cell r="P203">
            <v>0</v>
          </cell>
          <cell r="T203">
            <v>0</v>
          </cell>
          <cell r="U203">
            <v>0</v>
          </cell>
          <cell r="V203">
            <v>669463.39800000004</v>
          </cell>
          <cell r="W203">
            <v>1338926.7960000001</v>
          </cell>
          <cell r="X203">
            <v>2231544.66</v>
          </cell>
          <cell r="Y203">
            <v>2231544.66</v>
          </cell>
          <cell r="Z203">
            <v>2231544.66</v>
          </cell>
          <cell r="AA203">
            <v>2231544.66</v>
          </cell>
          <cell r="AB203">
            <v>2574464.0156399999</v>
          </cell>
          <cell r="AC203">
            <v>2917383.3712799996</v>
          </cell>
          <cell r="AD203">
            <v>3374609.1787999999</v>
          </cell>
          <cell r="AE203">
            <v>3374609.1787999999</v>
          </cell>
          <cell r="AH203">
            <v>3374609.1787999999</v>
          </cell>
          <cell r="AI203">
            <v>3374609.1787999999</v>
          </cell>
          <cell r="AJ203">
            <v>3374609.1787999999</v>
          </cell>
          <cell r="AK203">
            <v>2705145.7807999998</v>
          </cell>
          <cell r="AL203">
            <v>2035682.3827999998</v>
          </cell>
          <cell r="AM203">
            <v>1143064.5188</v>
          </cell>
          <cell r="AN203">
            <v>1143064.5188</v>
          </cell>
          <cell r="AO203">
            <v>1143064.5188</v>
          </cell>
          <cell r="AP203">
            <v>1143064.5188</v>
          </cell>
          <cell r="AQ203">
            <v>800145.16316</v>
          </cell>
          <cell r="AR203">
            <v>457225.80752000003</v>
          </cell>
          <cell r="AS203">
            <v>0</v>
          </cell>
        </row>
        <row r="204">
          <cell r="E204">
            <v>0</v>
          </cell>
          <cell r="F204">
            <v>0</v>
          </cell>
          <cell r="G204">
            <v>310171.65976999997</v>
          </cell>
          <cell r="H204">
            <v>310171.65976999997</v>
          </cell>
          <cell r="I204">
            <v>310171.65976999997</v>
          </cell>
          <cell r="J204">
            <v>310171.65976999997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T204">
            <v>0</v>
          </cell>
          <cell r="U204">
            <v>0</v>
          </cell>
          <cell r="V204">
            <v>310171.65976999997</v>
          </cell>
          <cell r="W204">
            <v>620343.31953999994</v>
          </cell>
          <cell r="X204">
            <v>930514.97930999985</v>
          </cell>
          <cell r="Y204">
            <v>1240686.6390799999</v>
          </cell>
          <cell r="Z204">
            <v>1240686.6390799999</v>
          </cell>
          <cell r="AA204">
            <v>1240686.6390799999</v>
          </cell>
          <cell r="AB204">
            <v>1240686.6390799999</v>
          </cell>
          <cell r="AC204">
            <v>1240686.6390799999</v>
          </cell>
          <cell r="AD204">
            <v>1240686.6390799999</v>
          </cell>
          <cell r="AE204">
            <v>1240686.6390799999</v>
          </cell>
          <cell r="AH204">
            <v>1240686.6390799999</v>
          </cell>
          <cell r="AI204">
            <v>1240686.6390799999</v>
          </cell>
          <cell r="AJ204">
            <v>1240686.6390799999</v>
          </cell>
          <cell r="AK204">
            <v>930514.97930999985</v>
          </cell>
          <cell r="AL204">
            <v>620343.31953999994</v>
          </cell>
          <cell r="AM204">
            <v>310171.65976999997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  <cell r="AR204">
            <v>0</v>
          </cell>
          <cell r="AS204">
            <v>0</v>
          </cell>
        </row>
        <row r="205"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1640604.1257925148</v>
          </cell>
          <cell r="N205">
            <v>1816405.1829294539</v>
          </cell>
          <cell r="O205">
            <v>1757795.8852974779</v>
          </cell>
          <cell r="P205">
            <v>1816405.1829294539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1640604.1257925148</v>
          </cell>
          <cell r="AC205">
            <v>3457009.3087219689</v>
          </cell>
          <cell r="AD205">
            <v>5214805.1940194471</v>
          </cell>
          <cell r="AE205">
            <v>7031210.3769489005</v>
          </cell>
          <cell r="AH205">
            <v>7031210.3769489005</v>
          </cell>
          <cell r="AI205">
            <v>7031210.3769489005</v>
          </cell>
          <cell r="AJ205">
            <v>7031210.3769489005</v>
          </cell>
          <cell r="AK205">
            <v>7031210.3769489005</v>
          </cell>
          <cell r="AL205">
            <v>7031210.3769489005</v>
          </cell>
          <cell r="AM205">
            <v>7031210.3769489005</v>
          </cell>
          <cell r="AN205">
            <v>7031210.3769489005</v>
          </cell>
          <cell r="AO205">
            <v>7031210.3769489005</v>
          </cell>
          <cell r="AP205">
            <v>7031210.3769489005</v>
          </cell>
          <cell r="AQ205">
            <v>5390606.251156386</v>
          </cell>
          <cell r="AR205">
            <v>3574201.0682269316</v>
          </cell>
          <cell r="AS205">
            <v>1816405.1829294539</v>
          </cell>
        </row>
        <row r="206">
          <cell r="E206">
            <v>0</v>
          </cell>
          <cell r="F206">
            <v>0</v>
          </cell>
          <cell r="G206">
            <v>5609.9127377999994</v>
          </cell>
          <cell r="H206">
            <v>5803.35</v>
          </cell>
          <cell r="I206">
            <v>5996.7872621999995</v>
          </cell>
          <cell r="J206">
            <v>5803.35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T206">
            <v>0</v>
          </cell>
          <cell r="U206">
            <v>0</v>
          </cell>
          <cell r="V206">
            <v>5609.9127377999994</v>
          </cell>
          <cell r="W206">
            <v>11413.2627378</v>
          </cell>
          <cell r="X206">
            <v>17410.05</v>
          </cell>
          <cell r="Y206">
            <v>23213.4</v>
          </cell>
          <cell r="Z206">
            <v>23213.4</v>
          </cell>
          <cell r="AA206">
            <v>23213.4</v>
          </cell>
          <cell r="AB206">
            <v>23213.4</v>
          </cell>
          <cell r="AC206">
            <v>23213.4</v>
          </cell>
          <cell r="AD206">
            <v>23213.4</v>
          </cell>
          <cell r="AE206">
            <v>23213.4</v>
          </cell>
          <cell r="AH206">
            <v>23213.4</v>
          </cell>
          <cell r="AI206">
            <v>23213.4</v>
          </cell>
          <cell r="AJ206">
            <v>23213.4</v>
          </cell>
          <cell r="AK206">
            <v>17603.4872622</v>
          </cell>
          <cell r="AL206">
            <v>11800.1372622</v>
          </cell>
          <cell r="AM206">
            <v>5803.35</v>
          </cell>
          <cell r="AN206">
            <v>0</v>
          </cell>
          <cell r="AO206">
            <v>0</v>
          </cell>
          <cell r="AP206">
            <v>0</v>
          </cell>
          <cell r="AQ206">
            <v>0</v>
          </cell>
          <cell r="AR206">
            <v>0</v>
          </cell>
          <cell r="AS206">
            <v>0</v>
          </cell>
        </row>
        <row r="207">
          <cell r="E207">
            <v>5158.5281747999998</v>
          </cell>
          <cell r="F207">
            <v>4980.651628399999</v>
          </cell>
          <cell r="G207">
            <v>5336.4201967999998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T207">
            <v>5158.5281747999998</v>
          </cell>
          <cell r="U207">
            <v>10139.179803199999</v>
          </cell>
          <cell r="V207">
            <v>15475.599999999999</v>
          </cell>
          <cell r="W207">
            <v>15475.599999999999</v>
          </cell>
          <cell r="X207">
            <v>15475.599999999999</v>
          </cell>
          <cell r="Y207">
            <v>15475.599999999999</v>
          </cell>
          <cell r="Z207">
            <v>15475.599999999999</v>
          </cell>
          <cell r="AA207">
            <v>15475.599999999999</v>
          </cell>
          <cell r="AB207">
            <v>15475.599999999999</v>
          </cell>
          <cell r="AC207">
            <v>15475.599999999999</v>
          </cell>
          <cell r="AD207">
            <v>15475.599999999999</v>
          </cell>
          <cell r="AE207">
            <v>15475.599999999999</v>
          </cell>
          <cell r="AH207">
            <v>15475.599999999999</v>
          </cell>
          <cell r="AI207">
            <v>10317.071825199999</v>
          </cell>
          <cell r="AJ207">
            <v>5336.4201967999998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</row>
        <row r="208">
          <cell r="E208">
            <v>3131.9635346999999</v>
          </cell>
          <cell r="F208">
            <v>3023.9670600999998</v>
          </cell>
          <cell r="G208">
            <v>3239.9694051999995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T208">
            <v>3131.9635346999999</v>
          </cell>
          <cell r="U208">
            <v>6155.9305948000001</v>
          </cell>
          <cell r="V208">
            <v>9395.9</v>
          </cell>
          <cell r="W208">
            <v>9395.9</v>
          </cell>
          <cell r="X208">
            <v>9395.9</v>
          </cell>
          <cell r="Y208">
            <v>9395.9</v>
          </cell>
          <cell r="Z208">
            <v>9395.9</v>
          </cell>
          <cell r="AA208">
            <v>9395.9</v>
          </cell>
          <cell r="AB208">
            <v>9395.9</v>
          </cell>
          <cell r="AC208">
            <v>9395.9</v>
          </cell>
          <cell r="AD208">
            <v>9395.9</v>
          </cell>
          <cell r="AE208">
            <v>9395.9</v>
          </cell>
          <cell r="AH208">
            <v>9395.9</v>
          </cell>
          <cell r="AI208">
            <v>6263.9364652999993</v>
          </cell>
          <cell r="AJ208">
            <v>3239.9694051999995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</row>
        <row r="209">
          <cell r="E209">
            <v>7737.7922621999996</v>
          </cell>
          <cell r="F209">
            <v>7470.9774426000004</v>
          </cell>
          <cell r="G209">
            <v>8004.6302951999996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T209">
            <v>7737.7922621999996</v>
          </cell>
          <cell r="U209">
            <v>15208.769704800001</v>
          </cell>
          <cell r="V209">
            <v>23213.4</v>
          </cell>
          <cell r="W209">
            <v>23213.4</v>
          </cell>
          <cell r="X209">
            <v>23213.4</v>
          </cell>
          <cell r="Y209">
            <v>23213.4</v>
          </cell>
          <cell r="Z209">
            <v>23213.4</v>
          </cell>
          <cell r="AA209">
            <v>23213.4</v>
          </cell>
          <cell r="AB209">
            <v>23213.4</v>
          </cell>
          <cell r="AC209">
            <v>23213.4</v>
          </cell>
          <cell r="AD209">
            <v>23213.4</v>
          </cell>
          <cell r="AE209">
            <v>23213.4</v>
          </cell>
          <cell r="AH209">
            <v>23213.4</v>
          </cell>
          <cell r="AI209">
            <v>15475.607737800001</v>
          </cell>
          <cell r="AJ209">
            <v>8004.6302951999996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</row>
        <row r="210">
          <cell r="E210">
            <v>63770.075409600009</v>
          </cell>
          <cell r="F210">
            <v>63770.075409600009</v>
          </cell>
          <cell r="G210">
            <v>63770.075409600009</v>
          </cell>
          <cell r="H210">
            <v>63770.075409600009</v>
          </cell>
          <cell r="I210">
            <v>63770.075409600009</v>
          </cell>
          <cell r="J210">
            <v>63768.136420800009</v>
          </cell>
          <cell r="K210">
            <v>65924.291966400007</v>
          </cell>
          <cell r="L210">
            <v>65924.291966400007</v>
          </cell>
          <cell r="M210">
            <v>65924.291966400007</v>
          </cell>
          <cell r="N210">
            <v>65924.291966400007</v>
          </cell>
          <cell r="O210">
            <v>65924.291966400007</v>
          </cell>
          <cell r="P210">
            <v>65924.291966400007</v>
          </cell>
          <cell r="T210">
            <v>63770.075409600009</v>
          </cell>
          <cell r="U210">
            <v>127540.15081920002</v>
          </cell>
          <cell r="V210">
            <v>191310.22622880002</v>
          </cell>
          <cell r="W210">
            <v>255080.30163840004</v>
          </cell>
          <cell r="X210">
            <v>318850.37704800005</v>
          </cell>
          <cell r="Y210">
            <v>382618.51346880005</v>
          </cell>
          <cell r="Z210">
            <v>448542.80543520005</v>
          </cell>
          <cell r="AA210">
            <v>514467.09740160004</v>
          </cell>
          <cell r="AB210">
            <v>580391.38936800009</v>
          </cell>
          <cell r="AC210">
            <v>646315.68133440008</v>
          </cell>
          <cell r="AD210">
            <v>712239.97330080008</v>
          </cell>
          <cell r="AE210">
            <v>778164.26526720007</v>
          </cell>
          <cell r="AH210">
            <v>778164.26526720007</v>
          </cell>
          <cell r="AI210">
            <v>714394.18985760002</v>
          </cell>
          <cell r="AJ210">
            <v>650624.11444799998</v>
          </cell>
          <cell r="AK210">
            <v>586854.03903840005</v>
          </cell>
          <cell r="AL210">
            <v>523083.9636288</v>
          </cell>
          <cell r="AM210">
            <v>459313.88821920002</v>
          </cell>
          <cell r="AN210">
            <v>395545.75179840002</v>
          </cell>
          <cell r="AO210">
            <v>329621.45983200002</v>
          </cell>
          <cell r="AP210">
            <v>263697.16786560003</v>
          </cell>
          <cell r="AQ210">
            <v>197772.87589920004</v>
          </cell>
          <cell r="AR210">
            <v>131848.58393280001</v>
          </cell>
          <cell r="AS210">
            <v>65924.291966400007</v>
          </cell>
        </row>
        <row r="211">
          <cell r="E211">
            <v>82884.531017231988</v>
          </cell>
          <cell r="F211">
            <v>98601.970335119986</v>
          </cell>
          <cell r="G211">
            <v>116308.89539438399</v>
          </cell>
          <cell r="H211">
            <v>126130.6023348</v>
          </cell>
          <cell r="I211">
            <v>129544.11768110399</v>
          </cell>
          <cell r="J211">
            <v>126846.76116839999</v>
          </cell>
          <cell r="K211">
            <v>126743.33545876799</v>
          </cell>
          <cell r="L211">
            <v>123343.82810702399</v>
          </cell>
          <cell r="M211">
            <v>131914.03726804798</v>
          </cell>
          <cell r="N211">
            <v>132501.32253288</v>
          </cell>
          <cell r="O211">
            <v>116082.78297671999</v>
          </cell>
          <cell r="P211">
            <v>101274.345917136</v>
          </cell>
          <cell r="T211">
            <v>82884.531017231988</v>
          </cell>
          <cell r="U211">
            <v>181486.50135235197</v>
          </cell>
          <cell r="V211">
            <v>297795.39674673596</v>
          </cell>
          <cell r="W211">
            <v>423925.99908153596</v>
          </cell>
          <cell r="X211">
            <v>553470.11676263995</v>
          </cell>
          <cell r="Y211">
            <v>680316.8779310399</v>
          </cell>
          <cell r="Z211">
            <v>807060.21338980785</v>
          </cell>
          <cell r="AA211">
            <v>930404.04149683181</v>
          </cell>
          <cell r="AB211">
            <v>1062318.0787648798</v>
          </cell>
          <cell r="AC211">
            <v>1194819.4012977597</v>
          </cell>
          <cell r="AD211">
            <v>1310902.1842744797</v>
          </cell>
          <cell r="AE211">
            <v>1412176.5301916157</v>
          </cell>
          <cell r="AH211">
            <v>1412176.5301916157</v>
          </cell>
          <cell r="AI211">
            <v>1329291.9991743839</v>
          </cell>
          <cell r="AJ211">
            <v>1230690.0288392638</v>
          </cell>
          <cell r="AK211">
            <v>1114381.1334448801</v>
          </cell>
          <cell r="AL211">
            <v>988250.53111007996</v>
          </cell>
          <cell r="AM211">
            <v>858706.41342897597</v>
          </cell>
          <cell r="AN211">
            <v>731859.65226057591</v>
          </cell>
          <cell r="AO211">
            <v>605116.31680180808</v>
          </cell>
          <cell r="AP211">
            <v>481772.48869478394</v>
          </cell>
          <cell r="AQ211">
            <v>349858.45142673596</v>
          </cell>
          <cell r="AR211">
            <v>217357.12889385599</v>
          </cell>
          <cell r="AS211">
            <v>101274.345917136</v>
          </cell>
        </row>
        <row r="212">
          <cell r="E212">
            <v>1674701.7562645979</v>
          </cell>
          <cell r="F212">
            <v>1271354.9248537738</v>
          </cell>
          <cell r="G212">
            <v>1894098.6871236279</v>
          </cell>
          <cell r="H212">
            <v>1890171.1631207077</v>
          </cell>
          <cell r="I212">
            <v>1159371.1927742199</v>
          </cell>
          <cell r="J212">
            <v>922664.73787495599</v>
          </cell>
          <cell r="K212">
            <v>914939.23637095606</v>
          </cell>
          <cell r="L212">
            <v>915078.24575579597</v>
          </cell>
          <cell r="M212">
            <v>1577406.1741836679</v>
          </cell>
          <cell r="N212">
            <v>1577406.1741836679</v>
          </cell>
          <cell r="O212">
            <v>1577541.9004502597</v>
          </cell>
          <cell r="P212">
            <v>1368486.046531796</v>
          </cell>
          <cell r="T212">
            <v>1674701.7562645979</v>
          </cell>
          <cell r="U212">
            <v>2946056.6811183719</v>
          </cell>
          <cell r="V212">
            <v>4840155.3682419993</v>
          </cell>
          <cell r="W212">
            <v>6730326.5313627068</v>
          </cell>
          <cell r="X212">
            <v>7889697.7241369262</v>
          </cell>
          <cell r="Y212">
            <v>8812362.462011883</v>
          </cell>
          <cell r="Z212">
            <v>9727301.6983828396</v>
          </cell>
          <cell r="AA212">
            <v>10642379.944138635</v>
          </cell>
          <cell r="AB212">
            <v>12219786.118322304</v>
          </cell>
          <cell r="AC212">
            <v>13797192.292505972</v>
          </cell>
          <cell r="AD212">
            <v>15374734.192956232</v>
          </cell>
          <cell r="AE212">
            <v>16743220.239488028</v>
          </cell>
          <cell r="AH212">
            <v>16743220.239488028</v>
          </cell>
          <cell r="AI212">
            <v>15068518.483223429</v>
          </cell>
          <cell r="AJ212">
            <v>13797163.558369655</v>
          </cell>
          <cell r="AK212">
            <v>11903064.871246029</v>
          </cell>
          <cell r="AL212">
            <v>10012893.708125319</v>
          </cell>
          <cell r="AM212">
            <v>8853522.515351098</v>
          </cell>
          <cell r="AN212">
            <v>7930857.7774761431</v>
          </cell>
          <cell r="AO212">
            <v>7015918.5411051866</v>
          </cell>
          <cell r="AP212">
            <v>6100840.2953493912</v>
          </cell>
          <cell r="AQ212">
            <v>4523434.1211657235</v>
          </cell>
          <cell r="AR212">
            <v>2946027.9469820559</v>
          </cell>
          <cell r="AS212">
            <v>1368486.046531796</v>
          </cell>
        </row>
        <row r="213">
          <cell r="E213">
            <v>2766307.0879451497</v>
          </cell>
          <cell r="F213">
            <v>3158631.440490325</v>
          </cell>
          <cell r="G213">
            <v>4087654.4979197504</v>
          </cell>
          <cell r="H213">
            <v>3563879.9466297626</v>
          </cell>
          <cell r="I213">
            <v>4144405.826651949</v>
          </cell>
          <cell r="J213">
            <v>4128320.5236682454</v>
          </cell>
          <cell r="K213">
            <v>4430401.6886042263</v>
          </cell>
          <cell r="L213">
            <v>3882798.4208875704</v>
          </cell>
          <cell r="M213">
            <v>3927430.1816157699</v>
          </cell>
          <cell r="N213">
            <v>3919624.8633088591</v>
          </cell>
          <cell r="O213">
            <v>2741526.8004590236</v>
          </cell>
          <cell r="P213">
            <v>1853282.9016052554</v>
          </cell>
          <cell r="T213">
            <v>2766307.0879451497</v>
          </cell>
          <cell r="U213">
            <v>5924938.5284354743</v>
          </cell>
          <cell r="V213">
            <v>10012593.026355226</v>
          </cell>
          <cell r="W213">
            <v>13576472.972984988</v>
          </cell>
          <cell r="X213">
            <v>17720878.799636938</v>
          </cell>
          <cell r="Y213">
            <v>21849199.323305182</v>
          </cell>
          <cell r="Z213">
            <v>26279601.01190941</v>
          </cell>
          <cell r="AA213">
            <v>30162399.432796981</v>
          </cell>
          <cell r="AB213">
            <v>34089829.614412755</v>
          </cell>
          <cell r="AC213">
            <v>38009454.477721617</v>
          </cell>
          <cell r="AD213">
            <v>40750981.278180644</v>
          </cell>
          <cell r="AE213">
            <v>42604264.1797859</v>
          </cell>
          <cell r="AH213">
            <v>42604264.1797859</v>
          </cell>
          <cell r="AI213">
            <v>39837957.091840737</v>
          </cell>
          <cell r="AJ213">
            <v>36679325.651350416</v>
          </cell>
          <cell r="AK213">
            <v>32591671.153430659</v>
          </cell>
          <cell r="AL213">
            <v>29027791.2068009</v>
          </cell>
          <cell r="AM213">
            <v>24883385.380148951</v>
          </cell>
          <cell r="AN213">
            <v>20755064.856480706</v>
          </cell>
          <cell r="AO213">
            <v>16324663.167876478</v>
          </cell>
          <cell r="AP213">
            <v>12441864.746988907</v>
          </cell>
          <cell r="AQ213">
            <v>8514434.5653731376</v>
          </cell>
          <cell r="AR213">
            <v>4594809.7020642795</v>
          </cell>
          <cell r="AS213">
            <v>1853282.9016052554</v>
          </cell>
        </row>
        <row r="214">
          <cell r="E214">
            <v>2128599.9227830004</v>
          </cell>
          <cell r="F214">
            <v>2529905.2971230801</v>
          </cell>
          <cell r="G214">
            <v>2329080.5171509343</v>
          </cell>
          <cell r="H214">
            <v>1794532.7824811589</v>
          </cell>
          <cell r="I214">
            <v>2289227.1663439628</v>
          </cell>
          <cell r="J214">
            <v>2277998.5881511588</v>
          </cell>
          <cell r="K214">
            <v>2473724.8271669629</v>
          </cell>
          <cell r="L214">
            <v>1655670.1887844631</v>
          </cell>
          <cell r="M214">
            <v>1712519.6729766587</v>
          </cell>
          <cell r="N214">
            <v>1723748.2511694632</v>
          </cell>
          <cell r="O214">
            <v>655030.79871665873</v>
          </cell>
          <cell r="P214">
            <v>342793.01017865876</v>
          </cell>
          <cell r="T214">
            <v>2128599.9227830004</v>
          </cell>
          <cell r="U214">
            <v>4658505.2199060805</v>
          </cell>
          <cell r="V214">
            <v>6987585.7370570153</v>
          </cell>
          <cell r="W214">
            <v>8782118.5195381735</v>
          </cell>
          <cell r="X214">
            <v>11071345.685882136</v>
          </cell>
          <cell r="Y214">
            <v>13349344.274033295</v>
          </cell>
          <cell r="Z214">
            <v>15823069.101200258</v>
          </cell>
          <cell r="AA214">
            <v>17478739.289984722</v>
          </cell>
          <cell r="AB214">
            <v>19191258.962961379</v>
          </cell>
          <cell r="AC214">
            <v>20915007.214130841</v>
          </cell>
          <cell r="AD214">
            <v>21570038.012847498</v>
          </cell>
          <cell r="AE214">
            <v>21912831.023026157</v>
          </cell>
          <cell r="AH214">
            <v>21912831.023026157</v>
          </cell>
          <cell r="AI214">
            <v>19784231.100243162</v>
          </cell>
          <cell r="AJ214">
            <v>17254325.80312008</v>
          </cell>
          <cell r="AK214">
            <v>14925245.285969146</v>
          </cell>
          <cell r="AL214">
            <v>13130712.503487989</v>
          </cell>
          <cell r="AM214">
            <v>10841485.337144025</v>
          </cell>
          <cell r="AN214">
            <v>8563486.7489928659</v>
          </cell>
          <cell r="AO214">
            <v>6089761.9218259025</v>
          </cell>
          <cell r="AP214">
            <v>4434091.7330414392</v>
          </cell>
          <cell r="AQ214">
            <v>2721572.0600647805</v>
          </cell>
          <cell r="AR214">
            <v>997823.80889531749</v>
          </cell>
          <cell r="AS214">
            <v>342793.01017865876</v>
          </cell>
        </row>
        <row r="215">
          <cell r="E215">
            <v>5901.6383999999989</v>
          </cell>
          <cell r="F215">
            <v>147244.71628608002</v>
          </cell>
          <cell r="G215">
            <v>147244.71628608002</v>
          </cell>
          <cell r="H215">
            <v>41181.638399999996</v>
          </cell>
          <cell r="I215">
            <v>35301.638399999996</v>
          </cell>
          <cell r="J215">
            <v>35301.638399999996</v>
          </cell>
          <cell r="K215">
            <v>29421.6384</v>
          </cell>
          <cell r="L215">
            <v>5901.6383999999989</v>
          </cell>
          <cell r="M215">
            <v>5901.6383999999989</v>
          </cell>
          <cell r="N215">
            <v>5901.6383999999989</v>
          </cell>
          <cell r="O215">
            <v>5901.6383999999989</v>
          </cell>
          <cell r="P215">
            <v>5901.6383999999989</v>
          </cell>
          <cell r="T215">
            <v>5901.6383999999989</v>
          </cell>
          <cell r="U215">
            <v>153146.35468608001</v>
          </cell>
          <cell r="V215">
            <v>300391.07097216003</v>
          </cell>
          <cell r="W215">
            <v>341572.70937216002</v>
          </cell>
          <cell r="X215">
            <v>376874.34777216002</v>
          </cell>
          <cell r="Y215">
            <v>412175.98617216002</v>
          </cell>
          <cell r="Z215">
            <v>441597.62457216001</v>
          </cell>
          <cell r="AA215">
            <v>447499.26297216001</v>
          </cell>
          <cell r="AB215">
            <v>453400.90137216001</v>
          </cell>
          <cell r="AC215">
            <v>459302.53977216</v>
          </cell>
          <cell r="AD215">
            <v>465204.17817216</v>
          </cell>
          <cell r="AE215">
            <v>471105.81657215999</v>
          </cell>
          <cell r="AH215">
            <v>471105.81657215999</v>
          </cell>
          <cell r="AI215">
            <v>465204.17817216</v>
          </cell>
          <cell r="AJ215">
            <v>317959.46188607998</v>
          </cell>
          <cell r="AK215">
            <v>170714.74559999997</v>
          </cell>
          <cell r="AL215">
            <v>129533.10719999997</v>
          </cell>
          <cell r="AM215">
            <v>94231.468799999973</v>
          </cell>
          <cell r="AN215">
            <v>58929.830399999984</v>
          </cell>
          <cell r="AO215">
            <v>29508.191999999995</v>
          </cell>
          <cell r="AP215">
            <v>23606.553599999996</v>
          </cell>
          <cell r="AQ215">
            <v>17704.915199999996</v>
          </cell>
          <cell r="AR215">
            <v>11803.276799999998</v>
          </cell>
          <cell r="AS215">
            <v>5901.6383999999989</v>
          </cell>
        </row>
        <row r="216">
          <cell r="E216">
            <v>1513387.5909950002</v>
          </cell>
          <cell r="F216">
            <v>1773186.7047950004</v>
          </cell>
          <cell r="G216">
            <v>1800960.3303990001</v>
          </cell>
          <cell r="H216">
            <v>273182.13377000001</v>
          </cell>
          <cell r="I216">
            <v>762527.93943999999</v>
          </cell>
          <cell r="J216">
            <v>762527.93943999999</v>
          </cell>
          <cell r="K216">
            <v>640667.81172500004</v>
          </cell>
          <cell r="L216">
            <v>640667.81172500004</v>
          </cell>
          <cell r="M216">
            <v>1057488.87426</v>
          </cell>
          <cell r="N216">
            <v>1057488.87426</v>
          </cell>
          <cell r="O216">
            <v>0</v>
          </cell>
          <cell r="P216">
            <v>0</v>
          </cell>
          <cell r="T216">
            <v>1513387.5909950002</v>
          </cell>
          <cell r="U216">
            <v>3286574.2957900008</v>
          </cell>
          <cell r="V216">
            <v>5087534.6261890009</v>
          </cell>
          <cell r="W216">
            <v>5360716.7599590011</v>
          </cell>
          <cell r="X216">
            <v>6123244.699399001</v>
          </cell>
          <cell r="Y216">
            <v>6885772.6388390008</v>
          </cell>
          <cell r="Z216">
            <v>7526440.4505640008</v>
          </cell>
          <cell r="AA216">
            <v>8167108.2622890007</v>
          </cell>
          <cell r="AB216">
            <v>9224597.1365489997</v>
          </cell>
          <cell r="AC216">
            <v>10282086.010809001</v>
          </cell>
          <cell r="AD216">
            <v>10282086.010809001</v>
          </cell>
          <cell r="AE216">
            <v>10282086.010809001</v>
          </cell>
          <cell r="AH216">
            <v>10282086.010809001</v>
          </cell>
          <cell r="AI216">
            <v>8768698.4198139999</v>
          </cell>
          <cell r="AJ216">
            <v>6995511.7150189998</v>
          </cell>
          <cell r="AK216">
            <v>5194551.3846199997</v>
          </cell>
          <cell r="AL216">
            <v>4921369.2508499995</v>
          </cell>
          <cell r="AM216">
            <v>4158841.3114100001</v>
          </cell>
          <cell r="AN216">
            <v>3396313.3719699997</v>
          </cell>
          <cell r="AO216">
            <v>2755645.5602449998</v>
          </cell>
          <cell r="AP216">
            <v>2114977.7485199999</v>
          </cell>
          <cell r="AQ216">
            <v>1057488.87426</v>
          </cell>
          <cell r="AR216">
            <v>0</v>
          </cell>
          <cell r="AS216">
            <v>0</v>
          </cell>
        </row>
        <row r="217">
          <cell r="E217">
            <v>41409.507660000003</v>
          </cell>
          <cell r="F217">
            <v>41409.507660000003</v>
          </cell>
          <cell r="G217">
            <v>380875.47046585416</v>
          </cell>
          <cell r="H217">
            <v>1131426.0101611589</v>
          </cell>
          <cell r="I217">
            <v>1142654.5883539631</v>
          </cell>
          <cell r="J217">
            <v>1131426.0101611589</v>
          </cell>
          <cell r="K217">
            <v>1142654.5883539631</v>
          </cell>
          <cell r="L217">
            <v>348119.94997146312</v>
          </cell>
          <cell r="M217">
            <v>336891.37177865877</v>
          </cell>
          <cell r="N217">
            <v>348119.94997146312</v>
          </cell>
          <cell r="O217">
            <v>336891.37177865877</v>
          </cell>
          <cell r="P217">
            <v>336891.37177865877</v>
          </cell>
          <cell r="T217">
            <v>41409.507660000003</v>
          </cell>
          <cell r="U217">
            <v>82819.015320000006</v>
          </cell>
          <cell r="V217">
            <v>463694.48578585417</v>
          </cell>
          <cell r="W217">
            <v>1595120.4959470131</v>
          </cell>
          <cell r="X217">
            <v>2737775.0843009762</v>
          </cell>
          <cell r="Y217">
            <v>3869201.0944621349</v>
          </cell>
          <cell r="Z217">
            <v>5011855.6828160975</v>
          </cell>
          <cell r="AA217">
            <v>5359975.632787561</v>
          </cell>
          <cell r="AB217">
            <v>5696867.0045662196</v>
          </cell>
          <cell r="AC217">
            <v>6044986.9545376832</v>
          </cell>
          <cell r="AD217">
            <v>6381878.3263163418</v>
          </cell>
          <cell r="AE217">
            <v>6718769.6980950003</v>
          </cell>
          <cell r="AH217">
            <v>6718769.6980950003</v>
          </cell>
          <cell r="AI217">
            <v>6677360.1904350007</v>
          </cell>
          <cell r="AJ217">
            <v>6635950.682775001</v>
          </cell>
          <cell r="AK217">
            <v>6255075.2123091472</v>
          </cell>
          <cell r="AL217">
            <v>5123649.2021479877</v>
          </cell>
          <cell r="AM217">
            <v>3980994.6137940241</v>
          </cell>
          <cell r="AN217">
            <v>2849568.6036328655</v>
          </cell>
          <cell r="AO217">
            <v>1706914.0152789026</v>
          </cell>
          <cell r="AP217">
            <v>1358794.0653074395</v>
          </cell>
          <cell r="AQ217">
            <v>1021902.6935287807</v>
          </cell>
          <cell r="AR217">
            <v>673782.74355731753</v>
          </cell>
          <cell r="AS217">
            <v>336891.37177865877</v>
          </cell>
        </row>
        <row r="218"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</row>
        <row r="219">
          <cell r="E219">
            <v>567901.18572800001</v>
          </cell>
          <cell r="F219">
            <v>568064.36838200002</v>
          </cell>
          <cell r="G219">
            <v>0</v>
          </cell>
          <cell r="H219">
            <v>348743.00014999998</v>
          </cell>
          <cell r="I219">
            <v>348743.00014999998</v>
          </cell>
          <cell r="J219">
            <v>348743.00014999998</v>
          </cell>
          <cell r="K219">
            <v>660980.78868799983</v>
          </cell>
          <cell r="L219">
            <v>660980.78868799983</v>
          </cell>
          <cell r="M219">
            <v>312237.78853799996</v>
          </cell>
          <cell r="N219">
            <v>312237.78853799996</v>
          </cell>
          <cell r="O219">
            <v>312237.78853799996</v>
          </cell>
          <cell r="P219">
            <v>0</v>
          </cell>
          <cell r="T219">
            <v>567901.18572800001</v>
          </cell>
          <cell r="U219">
            <v>1135965.5541099999</v>
          </cell>
          <cell r="V219">
            <v>1135965.5541099999</v>
          </cell>
          <cell r="W219">
            <v>1484708.5542599999</v>
          </cell>
          <cell r="X219">
            <v>1833451.5544099999</v>
          </cell>
          <cell r="Y219">
            <v>2182194.5545600001</v>
          </cell>
          <cell r="Z219">
            <v>2843175.3432479999</v>
          </cell>
          <cell r="AA219">
            <v>3504156.1319359997</v>
          </cell>
          <cell r="AB219">
            <v>3816393.9204739998</v>
          </cell>
          <cell r="AC219">
            <v>4128631.7090119999</v>
          </cell>
          <cell r="AD219">
            <v>4440869.4975499995</v>
          </cell>
          <cell r="AE219">
            <v>4440869.4975499995</v>
          </cell>
          <cell r="AH219">
            <v>4440869.4975499995</v>
          </cell>
          <cell r="AI219">
            <v>3872968.311822</v>
          </cell>
          <cell r="AJ219">
            <v>3304903.9434400001</v>
          </cell>
          <cell r="AK219">
            <v>3304903.9434400001</v>
          </cell>
          <cell r="AL219">
            <v>2956160.9432899999</v>
          </cell>
          <cell r="AM219">
            <v>2607417.9431399996</v>
          </cell>
          <cell r="AN219">
            <v>2258674.9429899999</v>
          </cell>
          <cell r="AO219">
            <v>1597694.1543019996</v>
          </cell>
          <cell r="AP219">
            <v>936713.36561399989</v>
          </cell>
          <cell r="AQ219">
            <v>624475.57707599993</v>
          </cell>
          <cell r="AR219">
            <v>312237.78853799996</v>
          </cell>
          <cell r="AS219">
            <v>0</v>
          </cell>
        </row>
        <row r="220">
          <cell r="E220">
            <v>95177.940199999997</v>
          </cell>
          <cell r="F220">
            <v>95231.471099999995</v>
          </cell>
          <cell r="G220">
            <v>744199.568132833</v>
          </cell>
          <cell r="H220">
            <v>720192.89348391339</v>
          </cell>
          <cell r="I220">
            <v>744199.568132833</v>
          </cell>
          <cell r="J220">
            <v>720192.89348391339</v>
          </cell>
          <cell r="K220">
            <v>744199.568132833</v>
          </cell>
          <cell r="L220">
            <v>744199.568132833</v>
          </cell>
          <cell r="M220">
            <v>720192.89348391339</v>
          </cell>
          <cell r="N220">
            <v>744199.568132833</v>
          </cell>
          <cell r="O220">
            <v>720192.89348391339</v>
          </cell>
          <cell r="P220">
            <v>744214.26010018226</v>
          </cell>
          <cell r="T220">
            <v>95177.940199999997</v>
          </cell>
          <cell r="U220">
            <v>190409.41129999998</v>
          </cell>
          <cell r="V220">
            <v>934608.97943283292</v>
          </cell>
          <cell r="W220">
            <v>1654801.8729167464</v>
          </cell>
          <cell r="X220">
            <v>2399001.4410495795</v>
          </cell>
          <cell r="Y220">
            <v>3119194.334533493</v>
          </cell>
          <cell r="Z220">
            <v>3863393.9026663261</v>
          </cell>
          <cell r="AA220">
            <v>4607593.4707991593</v>
          </cell>
          <cell r="AB220">
            <v>5327786.3642830728</v>
          </cell>
          <cell r="AC220">
            <v>6071985.9324159054</v>
          </cell>
          <cell r="AD220">
            <v>6792178.8258998189</v>
          </cell>
          <cell r="AE220">
            <v>7536393.0860000011</v>
          </cell>
          <cell r="AH220">
            <v>7536393.0860000011</v>
          </cell>
          <cell r="AI220">
            <v>7441215.145800001</v>
          </cell>
          <cell r="AJ220">
            <v>7345983.6747000003</v>
          </cell>
          <cell r="AK220">
            <v>6601784.1065671677</v>
          </cell>
          <cell r="AL220">
            <v>5881591.2130832542</v>
          </cell>
          <cell r="AM220">
            <v>5137391.6449504215</v>
          </cell>
          <cell r="AN220">
            <v>4417198.751466508</v>
          </cell>
          <cell r="AO220">
            <v>3672999.1833336749</v>
          </cell>
          <cell r="AP220">
            <v>2928799.6152008418</v>
          </cell>
          <cell r="AQ220">
            <v>2208606.7217169288</v>
          </cell>
          <cell r="AR220">
            <v>1464407.1535840956</v>
          </cell>
          <cell r="AS220">
            <v>744214.26010018226</v>
          </cell>
        </row>
        <row r="221">
          <cell r="E221">
            <v>15286.01238</v>
          </cell>
          <cell r="F221">
            <v>20350.755828000001</v>
          </cell>
          <cell r="G221">
            <v>210929.51493430001</v>
          </cell>
          <cell r="H221">
            <v>199111.7802223</v>
          </cell>
          <cell r="I221">
            <v>208568.6007103</v>
          </cell>
          <cell r="J221">
            <v>193626.2084383</v>
          </cell>
          <cell r="K221">
            <v>193626.2084383</v>
          </cell>
          <cell r="L221">
            <v>181678.98923830001</v>
          </cell>
          <cell r="M221">
            <v>242774.32931830001</v>
          </cell>
          <cell r="N221">
            <v>208968.06923830003</v>
          </cell>
          <cell r="O221">
            <v>181678.98923830001</v>
          </cell>
          <cell r="P221">
            <v>244260.7501303</v>
          </cell>
          <cell r="T221">
            <v>15286.01238</v>
          </cell>
          <cell r="U221">
            <v>35636.768208000001</v>
          </cell>
          <cell r="V221">
            <v>246566.2831423</v>
          </cell>
          <cell r="W221">
            <v>445678.06336460001</v>
          </cell>
          <cell r="X221">
            <v>654246.66407489998</v>
          </cell>
          <cell r="Y221">
            <v>847872.87251319992</v>
          </cell>
          <cell r="Z221">
            <v>1041499.0809515</v>
          </cell>
          <cell r="AA221">
            <v>1223178.0701898001</v>
          </cell>
          <cell r="AB221">
            <v>1465952.3995081</v>
          </cell>
          <cell r="AC221">
            <v>1674920.4687464</v>
          </cell>
          <cell r="AD221">
            <v>1856599.4579846999</v>
          </cell>
          <cell r="AE221">
            <v>2100860.2081149998</v>
          </cell>
          <cell r="AH221">
            <v>2100860.2081149998</v>
          </cell>
          <cell r="AI221">
            <v>2085574.1957349996</v>
          </cell>
          <cell r="AJ221">
            <v>2065223.4399069999</v>
          </cell>
          <cell r="AK221">
            <v>1854293.9249727</v>
          </cell>
          <cell r="AL221">
            <v>1655182.1447504</v>
          </cell>
          <cell r="AM221">
            <v>1446613.5440401002</v>
          </cell>
          <cell r="AN221">
            <v>1252987.3356018001</v>
          </cell>
          <cell r="AO221">
            <v>1059361.1271635001</v>
          </cell>
          <cell r="AP221">
            <v>877682.13792519993</v>
          </cell>
          <cell r="AQ221">
            <v>634907.80860690004</v>
          </cell>
          <cell r="AR221">
            <v>425939.73936860001</v>
          </cell>
          <cell r="AS221">
            <v>244260.7501303</v>
          </cell>
        </row>
        <row r="222">
          <cell r="E222">
            <v>278603.38263750001</v>
          </cell>
          <cell r="F222">
            <v>277711.42597500002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T222">
            <v>278603.38263750001</v>
          </cell>
          <cell r="U222">
            <v>556314.80861250008</v>
          </cell>
          <cell r="V222">
            <v>556314.80861250008</v>
          </cell>
          <cell r="W222">
            <v>556314.80861250008</v>
          </cell>
          <cell r="X222">
            <v>556314.80861250008</v>
          </cell>
          <cell r="Y222">
            <v>556314.80861250008</v>
          </cell>
          <cell r="Z222">
            <v>556314.80861250008</v>
          </cell>
          <cell r="AA222">
            <v>556314.80861250008</v>
          </cell>
          <cell r="AB222">
            <v>556314.80861250008</v>
          </cell>
          <cell r="AC222">
            <v>556314.80861250008</v>
          </cell>
          <cell r="AD222">
            <v>556314.80861250008</v>
          </cell>
          <cell r="AE222">
            <v>556314.80861250008</v>
          </cell>
          <cell r="AH222">
            <v>556314.80861250008</v>
          </cell>
          <cell r="AI222">
            <v>277711.42597500002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</row>
        <row r="223">
          <cell r="E223">
            <v>99270.942160000006</v>
          </cell>
          <cell r="F223">
            <v>99187.939700000003</v>
          </cell>
          <cell r="G223">
            <v>95767.182150000008</v>
          </cell>
          <cell r="H223">
            <v>258131.33047330001</v>
          </cell>
          <cell r="I223">
            <v>290770.26029483997</v>
          </cell>
          <cell r="J223">
            <v>290770.26029483997</v>
          </cell>
          <cell r="K223">
            <v>351138.25320989994</v>
          </cell>
          <cell r="L223">
            <v>387956.56523069995</v>
          </cell>
          <cell r="M223">
            <v>172232.97553659999</v>
          </cell>
          <cell r="N223">
            <v>135324.1283366</v>
          </cell>
          <cell r="O223">
            <v>90152.828078039995</v>
          </cell>
          <cell r="P223">
            <v>37896.701356539998</v>
          </cell>
          <cell r="T223">
            <v>99270.942160000006</v>
          </cell>
          <cell r="U223">
            <v>198458.88186000002</v>
          </cell>
          <cell r="V223">
            <v>294226.06401000003</v>
          </cell>
          <cell r="W223">
            <v>552357.39448330004</v>
          </cell>
          <cell r="X223">
            <v>843127.65477814001</v>
          </cell>
          <cell r="Y223">
            <v>1133897.9150729799</v>
          </cell>
          <cell r="Z223">
            <v>1485036.1682828797</v>
          </cell>
          <cell r="AA223">
            <v>1872992.7335135797</v>
          </cell>
          <cell r="AB223">
            <v>2045225.7090501797</v>
          </cell>
          <cell r="AC223">
            <v>2180549.8373867795</v>
          </cell>
          <cell r="AD223">
            <v>2270702.6654648194</v>
          </cell>
          <cell r="AE223">
            <v>2308599.3668213594</v>
          </cell>
          <cell r="AH223">
            <v>2308599.3668213594</v>
          </cell>
          <cell r="AI223">
            <v>2209328.4246613597</v>
          </cell>
          <cell r="AJ223">
            <v>2110140.4849613598</v>
          </cell>
          <cell r="AK223">
            <v>2014373.3028113598</v>
          </cell>
          <cell r="AL223">
            <v>1756241.9723380597</v>
          </cell>
          <cell r="AM223">
            <v>1465471.7120432197</v>
          </cell>
          <cell r="AN223">
            <v>1174701.4517483797</v>
          </cell>
          <cell r="AO223">
            <v>823563.19853847998</v>
          </cell>
          <cell r="AP223">
            <v>435606.63330778002</v>
          </cell>
          <cell r="AQ223">
            <v>263373.65777118003</v>
          </cell>
          <cell r="AR223">
            <v>128049.52943457999</v>
          </cell>
          <cell r="AS223">
            <v>37896.701356539998</v>
          </cell>
        </row>
        <row r="224">
          <cell r="E224">
            <v>149368.88778464927</v>
          </cell>
          <cell r="F224">
            <v>136244.55076424428</v>
          </cell>
          <cell r="G224">
            <v>271698.19715704001</v>
          </cell>
          <cell r="H224">
            <v>140894.4311410099</v>
          </cell>
          <cell r="I224">
            <v>145590.62165523632</v>
          </cell>
          <cell r="J224">
            <v>194715.84447195253</v>
          </cell>
          <cell r="K224">
            <v>201663.2221414533</v>
          </cell>
          <cell r="L224">
            <v>447243.49998649815</v>
          </cell>
          <cell r="M224">
            <v>628693.58147221711</v>
          </cell>
          <cell r="N224">
            <v>641335.23691688629</v>
          </cell>
          <cell r="O224">
            <v>643454.56211403047</v>
          </cell>
          <cell r="P224">
            <v>258616.3100456465</v>
          </cell>
          <cell r="T224">
            <v>149368.88778464927</v>
          </cell>
          <cell r="U224">
            <v>285613.43854889355</v>
          </cell>
          <cell r="V224">
            <v>557311.63570593356</v>
          </cell>
          <cell r="W224">
            <v>698206.06684694346</v>
          </cell>
          <cell r="X224">
            <v>843796.68850217981</v>
          </cell>
          <cell r="Y224">
            <v>1038512.5329741323</v>
          </cell>
          <cell r="Z224">
            <v>1240175.7551155856</v>
          </cell>
          <cell r="AA224">
            <v>1687419.2551020838</v>
          </cell>
          <cell r="AB224">
            <v>2316112.8365743011</v>
          </cell>
          <cell r="AC224">
            <v>2957448.0734911873</v>
          </cell>
          <cell r="AD224">
            <v>3600902.6356052179</v>
          </cell>
          <cell r="AE224">
            <v>3859518.9456508644</v>
          </cell>
          <cell r="AH224">
            <v>3859518.9456508644</v>
          </cell>
          <cell r="AI224">
            <v>3710150.0578662148</v>
          </cell>
          <cell r="AJ224">
            <v>3573905.5071019707</v>
          </cell>
          <cell r="AK224">
            <v>3302207.3099449305</v>
          </cell>
          <cell r="AL224">
            <v>3161312.8788039209</v>
          </cell>
          <cell r="AM224">
            <v>3015722.2571486845</v>
          </cell>
          <cell r="AN224">
            <v>2821006.4126767321</v>
          </cell>
          <cell r="AO224">
            <v>2619343.1905352785</v>
          </cell>
          <cell r="AP224">
            <v>2172099.6905487804</v>
          </cell>
          <cell r="AQ224">
            <v>1543406.1090765633</v>
          </cell>
          <cell r="AR224">
            <v>902070.87215967698</v>
          </cell>
          <cell r="AS224">
            <v>258616.3100456465</v>
          </cell>
        </row>
        <row r="225">
          <cell r="E225">
            <v>0</v>
          </cell>
          <cell r="F225">
            <v>0</v>
          </cell>
          <cell r="G225">
            <v>12428.201051764541</v>
          </cell>
          <cell r="H225">
            <v>12856.759708721942</v>
          </cell>
          <cell r="I225">
            <v>13285.318365679339</v>
          </cell>
          <cell r="J225">
            <v>12856.759708721942</v>
          </cell>
          <cell r="K225">
            <v>13285.318365679339</v>
          </cell>
          <cell r="L225">
            <v>13285.318365679339</v>
          </cell>
          <cell r="M225">
            <v>12856.759708721942</v>
          </cell>
          <cell r="N225">
            <v>13285.318365679339</v>
          </cell>
          <cell r="O225">
            <v>12856.876705352288</v>
          </cell>
          <cell r="P225">
            <v>0</v>
          </cell>
          <cell r="T225">
            <v>0</v>
          </cell>
          <cell r="U225">
            <v>0</v>
          </cell>
          <cell r="V225">
            <v>12428.201051764541</v>
          </cell>
          <cell r="W225">
            <v>25284.960760486483</v>
          </cell>
          <cell r="X225">
            <v>38570.27912616582</v>
          </cell>
          <cell r="Y225">
            <v>51427.03883488776</v>
          </cell>
          <cell r="Z225">
            <v>64712.357200567101</v>
          </cell>
          <cell r="AA225">
            <v>77997.675566246442</v>
          </cell>
          <cell r="AB225">
            <v>90854.435274968389</v>
          </cell>
          <cell r="AC225">
            <v>104139.75364064773</v>
          </cell>
          <cell r="AD225">
            <v>116996.63034600002</v>
          </cell>
          <cell r="AE225">
            <v>116996.63034600002</v>
          </cell>
          <cell r="AH225">
            <v>116996.63034600002</v>
          </cell>
          <cell r="AI225">
            <v>116996.63034600002</v>
          </cell>
          <cell r="AJ225">
            <v>116996.63034600002</v>
          </cell>
          <cell r="AK225">
            <v>104568.42929423548</v>
          </cell>
          <cell r="AL225">
            <v>91711.669585513533</v>
          </cell>
          <cell r="AM225">
            <v>78426.351219834192</v>
          </cell>
          <cell r="AN225">
            <v>65569.591511112245</v>
          </cell>
          <cell r="AO225">
            <v>52284.273145432911</v>
          </cell>
          <cell r="AP225">
            <v>38998.954779753571</v>
          </cell>
          <cell r="AQ225">
            <v>26142.195071031627</v>
          </cell>
          <cell r="AR225">
            <v>12856.876705352288</v>
          </cell>
          <cell r="AS225">
            <v>0</v>
          </cell>
        </row>
        <row r="226">
          <cell r="E226">
            <v>0</v>
          </cell>
          <cell r="F226">
            <v>0</v>
          </cell>
          <cell r="G226">
            <v>16063.628392765799</v>
          </cell>
          <cell r="H226">
            <v>16617.546613205999</v>
          </cell>
          <cell r="I226">
            <v>17171.464833646198</v>
          </cell>
          <cell r="J226">
            <v>16617.546613205999</v>
          </cell>
          <cell r="K226">
            <v>17171.464833646198</v>
          </cell>
          <cell r="L226">
            <v>17171.464833646198</v>
          </cell>
          <cell r="M226">
            <v>16617.546613205999</v>
          </cell>
          <cell r="N226">
            <v>17171.464833646198</v>
          </cell>
          <cell r="O226">
            <v>16617.697833031401</v>
          </cell>
          <cell r="P226">
            <v>0</v>
          </cell>
          <cell r="T226">
            <v>0</v>
          </cell>
          <cell r="U226">
            <v>0</v>
          </cell>
          <cell r="V226">
            <v>16063.628392765799</v>
          </cell>
          <cell r="W226">
            <v>32681.175005971796</v>
          </cell>
          <cell r="X226">
            <v>49852.639839617994</v>
          </cell>
          <cell r="Y226">
            <v>66470.186452823997</v>
          </cell>
          <cell r="Z226">
            <v>83641.651286470194</v>
          </cell>
          <cell r="AA226">
            <v>100813.11612011639</v>
          </cell>
          <cell r="AB226">
            <v>117430.66273332239</v>
          </cell>
          <cell r="AC226">
            <v>134602.12756696859</v>
          </cell>
          <cell r="AD226">
            <v>151219.82539999997</v>
          </cell>
          <cell r="AE226">
            <v>151219.82539999997</v>
          </cell>
          <cell r="AH226">
            <v>151219.82539999997</v>
          </cell>
          <cell r="AI226">
            <v>151219.82539999997</v>
          </cell>
          <cell r="AJ226">
            <v>151219.82539999997</v>
          </cell>
          <cell r="AK226">
            <v>135156.19700723418</v>
          </cell>
          <cell r="AL226">
            <v>118538.65039402818</v>
          </cell>
          <cell r="AM226">
            <v>101367.18556038199</v>
          </cell>
          <cell r="AN226">
            <v>84749.63894717599</v>
          </cell>
          <cell r="AO226">
            <v>67578.174113529793</v>
          </cell>
          <cell r="AP226">
            <v>50406.709279883595</v>
          </cell>
          <cell r="AQ226">
            <v>33789.162666677599</v>
          </cell>
          <cell r="AR226">
            <v>16617.697833031401</v>
          </cell>
          <cell r="AS226">
            <v>0</v>
          </cell>
        </row>
        <row r="227">
          <cell r="E227">
            <v>0</v>
          </cell>
          <cell r="F227">
            <v>0</v>
          </cell>
          <cell r="G227">
            <v>24288.310401775198</v>
          </cell>
          <cell r="H227">
            <v>25125.838346663997</v>
          </cell>
          <cell r="I227">
            <v>25963.3662915528</v>
          </cell>
          <cell r="J227">
            <v>25125.838346663997</v>
          </cell>
          <cell r="K227">
            <v>25963.3662915528</v>
          </cell>
          <cell r="L227">
            <v>25963.3662915528</v>
          </cell>
          <cell r="M227">
            <v>25125.838346663997</v>
          </cell>
          <cell r="N227">
            <v>25963.3662915528</v>
          </cell>
          <cell r="O227">
            <v>25126.066992021599</v>
          </cell>
          <cell r="P227">
            <v>0</v>
          </cell>
          <cell r="T227">
            <v>0</v>
          </cell>
          <cell r="U227">
            <v>0</v>
          </cell>
          <cell r="V227">
            <v>24288.310401775198</v>
          </cell>
          <cell r="W227">
            <v>49414.148748439198</v>
          </cell>
          <cell r="X227">
            <v>75377.515039991995</v>
          </cell>
          <cell r="Y227">
            <v>100503.35338665599</v>
          </cell>
          <cell r="Z227">
            <v>126466.71967820878</v>
          </cell>
          <cell r="AA227">
            <v>152430.0859697616</v>
          </cell>
          <cell r="AB227">
            <v>177555.9243164256</v>
          </cell>
          <cell r="AC227">
            <v>203519.29060797842</v>
          </cell>
          <cell r="AD227">
            <v>228645.35760000002</v>
          </cell>
          <cell r="AE227">
            <v>228645.35760000002</v>
          </cell>
          <cell r="AH227">
            <v>228645.35760000002</v>
          </cell>
          <cell r="AI227">
            <v>228645.35760000002</v>
          </cell>
          <cell r="AJ227">
            <v>228645.35760000002</v>
          </cell>
          <cell r="AK227">
            <v>204357.04719822481</v>
          </cell>
          <cell r="AL227">
            <v>179231.2088515608</v>
          </cell>
          <cell r="AM227">
            <v>153267.84256000799</v>
          </cell>
          <cell r="AN227">
            <v>128142.004213344</v>
          </cell>
          <cell r="AO227">
            <v>102178.6379217912</v>
          </cell>
          <cell r="AP227">
            <v>76215.271630238392</v>
          </cell>
          <cell r="AQ227">
            <v>51089.433283574399</v>
          </cell>
          <cell r="AR227">
            <v>25126.066992021599</v>
          </cell>
          <cell r="AS227">
            <v>0</v>
          </cell>
        </row>
        <row r="228">
          <cell r="E228">
            <v>135499.43201564928</v>
          </cell>
          <cell r="F228">
            <v>122386.56683624428</v>
          </cell>
          <cell r="G228">
            <v>135499.95653025649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246330.74034842144</v>
          </cell>
          <cell r="M228">
            <v>238385.27541797858</v>
          </cell>
          <cell r="N228">
            <v>246330.74034842144</v>
          </cell>
          <cell r="O228">
            <v>238385.27541797858</v>
          </cell>
          <cell r="P228">
            <v>0</v>
          </cell>
          <cell r="T228">
            <v>135499.43201564928</v>
          </cell>
          <cell r="U228">
            <v>257885.99885189356</v>
          </cell>
          <cell r="V228">
            <v>393385.95538215002</v>
          </cell>
          <cell r="W228">
            <v>393385.95538215002</v>
          </cell>
          <cell r="X228">
            <v>393385.95538215002</v>
          </cell>
          <cell r="Y228">
            <v>393385.95538215002</v>
          </cell>
          <cell r="Z228">
            <v>393385.95538215002</v>
          </cell>
          <cell r="AA228">
            <v>639716.6957305714</v>
          </cell>
          <cell r="AB228">
            <v>878101.97114855004</v>
          </cell>
          <cell r="AC228">
            <v>1124432.7114969715</v>
          </cell>
          <cell r="AD228">
            <v>1362817.9869149502</v>
          </cell>
          <cell r="AE228">
            <v>1362817.9869149502</v>
          </cell>
          <cell r="AH228">
            <v>1362817.9869149502</v>
          </cell>
          <cell r="AI228">
            <v>1227318.5548993009</v>
          </cell>
          <cell r="AJ228">
            <v>1104931.9880630567</v>
          </cell>
          <cell r="AK228">
            <v>969432.03153280006</v>
          </cell>
          <cell r="AL228">
            <v>969432.03153280006</v>
          </cell>
          <cell r="AM228">
            <v>969432.03153280006</v>
          </cell>
          <cell r="AN228">
            <v>969432.03153280006</v>
          </cell>
          <cell r="AO228">
            <v>969432.03153280006</v>
          </cell>
          <cell r="AP228">
            <v>723101.29118437856</v>
          </cell>
          <cell r="AQ228">
            <v>484716.01576640003</v>
          </cell>
          <cell r="AR228">
            <v>238385.27541797858</v>
          </cell>
          <cell r="AS228">
            <v>0</v>
          </cell>
        </row>
        <row r="229"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32810.400000000001</v>
          </cell>
          <cell r="K229">
            <v>32810.400000000001</v>
          </cell>
          <cell r="L229">
            <v>32810.400000000001</v>
          </cell>
          <cell r="M229">
            <v>32810.400000000001</v>
          </cell>
          <cell r="N229">
            <v>32810.400000000001</v>
          </cell>
          <cell r="O229">
            <v>32810.400000000001</v>
          </cell>
          <cell r="P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32810.400000000001</v>
          </cell>
          <cell r="Z229">
            <v>65620.800000000003</v>
          </cell>
          <cell r="AA229">
            <v>98431.200000000012</v>
          </cell>
          <cell r="AB229">
            <v>131241.60000000001</v>
          </cell>
          <cell r="AC229">
            <v>164052</v>
          </cell>
          <cell r="AD229">
            <v>196862.4</v>
          </cell>
          <cell r="AE229">
            <v>196862.4</v>
          </cell>
          <cell r="AH229">
            <v>196862.4</v>
          </cell>
          <cell r="AI229">
            <v>196862.4</v>
          </cell>
          <cell r="AJ229">
            <v>196862.4</v>
          </cell>
          <cell r="AK229">
            <v>196862.4</v>
          </cell>
          <cell r="AL229">
            <v>196862.4</v>
          </cell>
          <cell r="AM229">
            <v>196862.4</v>
          </cell>
          <cell r="AN229">
            <v>164052</v>
          </cell>
          <cell r="AO229">
            <v>131241.60000000001</v>
          </cell>
          <cell r="AP229">
            <v>98431.200000000012</v>
          </cell>
          <cell r="AQ229">
            <v>65620.800000000003</v>
          </cell>
          <cell r="AR229">
            <v>32810.400000000001</v>
          </cell>
          <cell r="AS229">
            <v>0</v>
          </cell>
        </row>
        <row r="230"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21011.013330942602</v>
          </cell>
          <cell r="K230">
            <v>23262.200486217</v>
          </cell>
          <cell r="L230">
            <v>22511.737982840397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21011.013330942602</v>
          </cell>
          <cell r="Z230">
            <v>44273.213817159602</v>
          </cell>
          <cell r="AA230">
            <v>66784.951799999995</v>
          </cell>
          <cell r="AB230">
            <v>66784.951799999995</v>
          </cell>
          <cell r="AC230">
            <v>66784.951799999995</v>
          </cell>
          <cell r="AD230">
            <v>66784.951799999995</v>
          </cell>
          <cell r="AE230">
            <v>66784.951799999995</v>
          </cell>
          <cell r="AH230">
            <v>66784.951799999995</v>
          </cell>
          <cell r="AI230">
            <v>66784.951799999995</v>
          </cell>
          <cell r="AJ230">
            <v>66784.951799999995</v>
          </cell>
          <cell r="AK230">
            <v>66784.951799999995</v>
          </cell>
          <cell r="AL230">
            <v>66784.951799999995</v>
          </cell>
          <cell r="AM230">
            <v>66784.951799999995</v>
          </cell>
          <cell r="AN230">
            <v>45773.938469057393</v>
          </cell>
          <cell r="AO230">
            <v>22511.737982840397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</row>
        <row r="231">
          <cell r="E231">
            <v>0</v>
          </cell>
          <cell r="F231">
            <v>0</v>
          </cell>
          <cell r="G231">
            <v>83418.100780477995</v>
          </cell>
          <cell r="H231">
            <v>86294.286472417982</v>
          </cell>
          <cell r="I231">
            <v>89170.472164357983</v>
          </cell>
          <cell r="J231">
            <v>86294.286472417982</v>
          </cell>
          <cell r="K231">
            <v>89170.472164357983</v>
          </cell>
          <cell r="L231">
            <v>89170.472164357983</v>
          </cell>
          <cell r="M231">
            <v>130575.737812418</v>
          </cell>
          <cell r="N231">
            <v>133451.92350435798</v>
          </cell>
          <cell r="O231">
            <v>145336.22159241798</v>
          </cell>
          <cell r="P231">
            <v>86294.286472417982</v>
          </cell>
          <cell r="T231">
            <v>0</v>
          </cell>
          <cell r="U231">
            <v>0</v>
          </cell>
          <cell r="V231">
            <v>83418.100780477995</v>
          </cell>
          <cell r="W231">
            <v>169712.38725289598</v>
          </cell>
          <cell r="X231">
            <v>258882.85941725396</v>
          </cell>
          <cell r="Y231">
            <v>345177.14588967193</v>
          </cell>
          <cell r="Z231">
            <v>434347.61805402988</v>
          </cell>
          <cell r="AA231">
            <v>523518.09021838789</v>
          </cell>
          <cell r="AB231">
            <v>654093.82803080592</v>
          </cell>
          <cell r="AC231">
            <v>787545.75153516396</v>
          </cell>
          <cell r="AD231">
            <v>932881.97312758188</v>
          </cell>
          <cell r="AE231">
            <v>1019176.2595999999</v>
          </cell>
          <cell r="AH231">
            <v>1019176.2595999999</v>
          </cell>
          <cell r="AI231">
            <v>1019176.2595999999</v>
          </cell>
          <cell r="AJ231">
            <v>1019176.2595999999</v>
          </cell>
          <cell r="AK231">
            <v>935758.15881952189</v>
          </cell>
          <cell r="AL231">
            <v>849463.87234710378</v>
          </cell>
          <cell r="AM231">
            <v>760293.40018274577</v>
          </cell>
          <cell r="AN231">
            <v>673999.11371032789</v>
          </cell>
          <cell r="AO231">
            <v>584828.64154596988</v>
          </cell>
          <cell r="AP231">
            <v>495658.16938161192</v>
          </cell>
          <cell r="AQ231">
            <v>365082.43156919396</v>
          </cell>
          <cell r="AR231">
            <v>231630.50806483597</v>
          </cell>
          <cell r="AS231">
            <v>86294.286472417982</v>
          </cell>
        </row>
        <row r="232">
          <cell r="E232">
            <v>13869.455769</v>
          </cell>
          <cell r="F232">
            <v>13857.983928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172322.02357322854</v>
          </cell>
          <cell r="N232">
            <v>172322.02357322854</v>
          </cell>
          <cell r="O232">
            <v>172322.02357322854</v>
          </cell>
          <cell r="P232">
            <v>172322.02357322854</v>
          </cell>
          <cell r="T232">
            <v>13869.455769</v>
          </cell>
          <cell r="U232">
            <v>27727.439697000002</v>
          </cell>
          <cell r="V232">
            <v>27727.439697000002</v>
          </cell>
          <cell r="W232">
            <v>27727.439697000002</v>
          </cell>
          <cell r="X232">
            <v>27727.439697000002</v>
          </cell>
          <cell r="Y232">
            <v>27727.439697000002</v>
          </cell>
          <cell r="Z232">
            <v>27727.439697000002</v>
          </cell>
          <cell r="AA232">
            <v>27727.439697000002</v>
          </cell>
          <cell r="AB232">
            <v>200049.46327022853</v>
          </cell>
          <cell r="AC232">
            <v>372371.4868434571</v>
          </cell>
          <cell r="AD232">
            <v>544693.5104166856</v>
          </cell>
          <cell r="AE232">
            <v>717015.53398991411</v>
          </cell>
          <cell r="AH232">
            <v>717015.53398991411</v>
          </cell>
          <cell r="AI232">
            <v>703146.07822091412</v>
          </cell>
          <cell r="AJ232">
            <v>689288.09429291415</v>
          </cell>
          <cell r="AK232">
            <v>689288.09429291415</v>
          </cell>
          <cell r="AL232">
            <v>689288.09429291415</v>
          </cell>
          <cell r="AM232">
            <v>689288.09429291415</v>
          </cell>
          <cell r="AN232">
            <v>689288.09429291415</v>
          </cell>
          <cell r="AO232">
            <v>689288.09429291415</v>
          </cell>
          <cell r="AP232">
            <v>689288.09429291415</v>
          </cell>
          <cell r="AQ232">
            <v>516966.07071968564</v>
          </cell>
          <cell r="AR232">
            <v>344644.04714645707</v>
          </cell>
          <cell r="AS232">
            <v>172322.02357322854</v>
          </cell>
        </row>
        <row r="233"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</row>
        <row r="234">
          <cell r="E234">
            <v>0</v>
          </cell>
          <cell r="F234">
            <v>0</v>
          </cell>
          <cell r="G234">
            <v>435979.51839464257</v>
          </cell>
          <cell r="H234">
            <v>451016.7288280807</v>
          </cell>
          <cell r="I234">
            <v>466049.60951477679</v>
          </cell>
          <cell r="J234">
            <v>451016.7288280807</v>
          </cell>
          <cell r="K234">
            <v>466049.60951477679</v>
          </cell>
          <cell r="L234">
            <v>466049.60951477679</v>
          </cell>
          <cell r="M234">
            <v>451016.7288280807</v>
          </cell>
          <cell r="N234">
            <v>466049.60951477679</v>
          </cell>
          <cell r="O234">
            <v>451016.7288280807</v>
          </cell>
          <cell r="P234">
            <v>225501.86979392794</v>
          </cell>
          <cell r="T234">
            <v>0</v>
          </cell>
          <cell r="U234">
            <v>0</v>
          </cell>
          <cell r="V234">
            <v>435979.51839464257</v>
          </cell>
          <cell r="W234">
            <v>886996.24722272321</v>
          </cell>
          <cell r="X234">
            <v>1353045.8567375001</v>
          </cell>
          <cell r="Y234">
            <v>1804062.5855655808</v>
          </cell>
          <cell r="Z234">
            <v>2270112.1950803576</v>
          </cell>
          <cell r="AA234">
            <v>2736161.8045951342</v>
          </cell>
          <cell r="AB234">
            <v>3187178.5334232152</v>
          </cell>
          <cell r="AC234">
            <v>3653228.1429379918</v>
          </cell>
          <cell r="AD234">
            <v>4104244.8717660727</v>
          </cell>
          <cell r="AE234">
            <v>4329746.7415600009</v>
          </cell>
          <cell r="AH234">
            <v>4329746.7415600009</v>
          </cell>
          <cell r="AI234">
            <v>4329746.7415600009</v>
          </cell>
          <cell r="AJ234">
            <v>4329746.7415600009</v>
          </cell>
          <cell r="AK234">
            <v>3893767.223165358</v>
          </cell>
          <cell r="AL234">
            <v>3442750.494337277</v>
          </cell>
          <cell r="AM234">
            <v>2976700.8848225004</v>
          </cell>
          <cell r="AN234">
            <v>2525684.1559944195</v>
          </cell>
          <cell r="AO234">
            <v>2059634.5464796431</v>
          </cell>
          <cell r="AP234">
            <v>1593584.9369648662</v>
          </cell>
          <cell r="AQ234">
            <v>1142568.2081367855</v>
          </cell>
          <cell r="AR234">
            <v>676518.59862200869</v>
          </cell>
          <cell r="AS234">
            <v>225501.86979392794</v>
          </cell>
        </row>
        <row r="235"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</row>
        <row r="236">
          <cell r="E236">
            <v>6669336.2772753946</v>
          </cell>
          <cell r="F236">
            <v>6329210.5261519616</v>
          </cell>
          <cell r="G236">
            <v>9998132.3559571877</v>
          </cell>
          <cell r="H236">
            <v>10241583.312476266</v>
          </cell>
          <cell r="I236">
            <v>13988923.207738025</v>
          </cell>
          <cell r="J236">
            <v>13155397.319706727</v>
          </cell>
          <cell r="K236">
            <v>15029652.996727288</v>
          </cell>
          <cell r="L236">
            <v>15775908.196371043</v>
          </cell>
          <cell r="M236">
            <v>18133370.427864961</v>
          </cell>
          <cell r="N236">
            <v>18239085.23464258</v>
          </cell>
          <cell r="O236">
            <v>16304069.397756379</v>
          </cell>
          <cell r="P236">
            <v>13739951.886466037</v>
          </cell>
          <cell r="T236">
            <v>6669336.2772753946</v>
          </cell>
          <cell r="U236">
            <v>12998546.803427357</v>
          </cell>
          <cell r="V236">
            <v>22996679.159384545</v>
          </cell>
          <cell r="W236">
            <v>33238262.471860811</v>
          </cell>
          <cell r="X236">
            <v>47227185.679598838</v>
          </cell>
          <cell r="Y236">
            <v>60382582.999305561</v>
          </cell>
          <cell r="Z236">
            <v>75412235.996032849</v>
          </cell>
          <cell r="AA236">
            <v>91188144.192403898</v>
          </cell>
          <cell r="AB236">
            <v>109321514.62026885</v>
          </cell>
          <cell r="AC236">
            <v>127560599.85491143</v>
          </cell>
          <cell r="AD236">
            <v>143864669.25266781</v>
          </cell>
          <cell r="AE236">
            <v>157604621.13913384</v>
          </cell>
          <cell r="AH236">
            <v>157604621.13913384</v>
          </cell>
          <cell r="AI236">
            <v>150935284.86185846</v>
          </cell>
          <cell r="AJ236">
            <v>144606074.3357065</v>
          </cell>
          <cell r="AK236">
            <v>134607941.97974929</v>
          </cell>
          <cell r="AL236">
            <v>124366358.66727304</v>
          </cell>
          <cell r="AM236">
            <v>110377435.45953503</v>
          </cell>
          <cell r="AN236">
            <v>97222038.139828295</v>
          </cell>
          <cell r="AO236">
            <v>82192385.143101007</v>
          </cell>
          <cell r="AP236">
            <v>66416476.946729958</v>
          </cell>
          <cell r="AQ236">
            <v>48283106.518865004</v>
          </cell>
          <cell r="AR236">
            <v>30044021.284222417</v>
          </cell>
          <cell r="AS236">
            <v>13739951.886466037</v>
          </cell>
        </row>
        <row r="237"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</row>
        <row r="238">
          <cell r="E238">
            <v>37257</v>
          </cell>
          <cell r="F238">
            <v>37288</v>
          </cell>
          <cell r="G238">
            <v>37316</v>
          </cell>
          <cell r="H238">
            <v>37347</v>
          </cell>
          <cell r="I238">
            <v>37377</v>
          </cell>
          <cell r="J238">
            <v>37408</v>
          </cell>
          <cell r="K238">
            <v>37438</v>
          </cell>
          <cell r="L238">
            <v>37469</v>
          </cell>
          <cell r="M238">
            <v>37500</v>
          </cell>
          <cell r="N238">
            <v>37530</v>
          </cell>
          <cell r="O238">
            <v>37561</v>
          </cell>
          <cell r="P238">
            <v>37591</v>
          </cell>
          <cell r="T238">
            <v>37257</v>
          </cell>
          <cell r="U238">
            <v>74545</v>
          </cell>
          <cell r="V238">
            <v>111861</v>
          </cell>
          <cell r="W238">
            <v>149208</v>
          </cell>
          <cell r="X238">
            <v>186585</v>
          </cell>
          <cell r="Y238">
            <v>223993</v>
          </cell>
          <cell r="Z238">
            <v>261431</v>
          </cell>
          <cell r="AA238">
            <v>298900</v>
          </cell>
          <cell r="AB238">
            <v>336400</v>
          </cell>
          <cell r="AC238">
            <v>373930</v>
          </cell>
          <cell r="AD238">
            <v>411491</v>
          </cell>
          <cell r="AE238">
            <v>449082</v>
          </cell>
          <cell r="AH238">
            <v>449082</v>
          </cell>
          <cell r="AI238">
            <v>411825</v>
          </cell>
          <cell r="AJ238">
            <v>374537</v>
          </cell>
          <cell r="AK238">
            <v>337221</v>
          </cell>
          <cell r="AL238">
            <v>299874</v>
          </cell>
          <cell r="AM238">
            <v>262497</v>
          </cell>
          <cell r="AN238">
            <v>225089</v>
          </cell>
          <cell r="AO238">
            <v>187651</v>
          </cell>
          <cell r="AP238">
            <v>150182</v>
          </cell>
          <cell r="AQ238">
            <v>112682</v>
          </cell>
          <cell r="AR238">
            <v>75152</v>
          </cell>
          <cell r="AS238">
            <v>37591</v>
          </cell>
        </row>
        <row r="239">
          <cell r="E239">
            <v>140669.81870599999</v>
          </cell>
          <cell r="F239">
            <v>140669.81870599999</v>
          </cell>
          <cell r="G239">
            <v>140952.00490199999</v>
          </cell>
          <cell r="H239">
            <v>118544.66212683999</v>
          </cell>
          <cell r="I239">
            <v>118544.66212683999</v>
          </cell>
          <cell r="J239">
            <v>118544.66212683999</v>
          </cell>
          <cell r="K239">
            <v>118544.66212683999</v>
          </cell>
          <cell r="L239">
            <v>118544.66212683999</v>
          </cell>
          <cell r="M239">
            <v>118544.66212683999</v>
          </cell>
          <cell r="N239">
            <v>118544.66212683999</v>
          </cell>
          <cell r="O239">
            <v>118544.66212683999</v>
          </cell>
          <cell r="P239">
            <v>118544.66212683999</v>
          </cell>
          <cell r="T239">
            <v>140669.81870599999</v>
          </cell>
          <cell r="U239">
            <v>281339.63741199998</v>
          </cell>
          <cell r="V239">
            <v>422291.64231399994</v>
          </cell>
          <cell r="W239">
            <v>540836.30444083991</v>
          </cell>
          <cell r="X239">
            <v>659380.96656767989</v>
          </cell>
          <cell r="Y239">
            <v>777925.62869451987</v>
          </cell>
          <cell r="Z239">
            <v>896470.29082135984</v>
          </cell>
          <cell r="AA239">
            <v>1015014.9529481998</v>
          </cell>
          <cell r="AB239">
            <v>1133559.6150750399</v>
          </cell>
          <cell r="AC239">
            <v>1252104.27720188</v>
          </cell>
          <cell r="AD239">
            <v>1370648.9393287201</v>
          </cell>
          <cell r="AE239">
            <v>1489193.6014555602</v>
          </cell>
          <cell r="AH239">
            <v>1489193.6014555602</v>
          </cell>
          <cell r="AI239">
            <v>1348523.78274956</v>
          </cell>
          <cell r="AJ239">
            <v>1207853.96404356</v>
          </cell>
          <cell r="AK239">
            <v>1066901.9591415599</v>
          </cell>
          <cell r="AL239">
            <v>948357.29701471992</v>
          </cell>
          <cell r="AM239">
            <v>829812.63488787995</v>
          </cell>
          <cell r="AN239">
            <v>711267.97276103997</v>
          </cell>
          <cell r="AO239">
            <v>592723.3106342</v>
          </cell>
          <cell r="AP239">
            <v>474178.64850735996</v>
          </cell>
          <cell r="AQ239">
            <v>355633.98638051999</v>
          </cell>
          <cell r="AR239">
            <v>237089.32425367998</v>
          </cell>
          <cell r="AS239">
            <v>118544.66212683999</v>
          </cell>
        </row>
        <row r="240">
          <cell r="E240">
            <v>0</v>
          </cell>
          <cell r="F240">
            <v>0</v>
          </cell>
          <cell r="G240">
            <v>0</v>
          </cell>
          <cell r="H240">
            <v>23726.784712799999</v>
          </cell>
          <cell r="I240">
            <v>23726.784712799999</v>
          </cell>
          <cell r="J240">
            <v>23726.784712799999</v>
          </cell>
          <cell r="K240">
            <v>23726.784712799999</v>
          </cell>
          <cell r="L240">
            <v>23726.784712799999</v>
          </cell>
          <cell r="M240">
            <v>23726.784712799999</v>
          </cell>
          <cell r="N240">
            <v>23726.784712799999</v>
          </cell>
          <cell r="O240">
            <v>23726.784712799999</v>
          </cell>
          <cell r="P240">
            <v>23726.784712799999</v>
          </cell>
          <cell r="T240">
            <v>0</v>
          </cell>
          <cell r="U240">
            <v>0</v>
          </cell>
          <cell r="V240">
            <v>0</v>
          </cell>
          <cell r="W240">
            <v>23726.784712799999</v>
          </cell>
          <cell r="X240">
            <v>47453.569425599999</v>
          </cell>
          <cell r="Y240">
            <v>71180.354138399998</v>
          </cell>
          <cell r="Z240">
            <v>94907.138851199998</v>
          </cell>
          <cell r="AA240">
            <v>118633.923564</v>
          </cell>
          <cell r="AB240">
            <v>142360.7082768</v>
          </cell>
          <cell r="AC240">
            <v>166087.4929896</v>
          </cell>
          <cell r="AD240">
            <v>189814.2777024</v>
          </cell>
          <cell r="AE240">
            <v>213541.06241519999</v>
          </cell>
          <cell r="AH240">
            <v>213541.06241519999</v>
          </cell>
          <cell r="AI240">
            <v>213541.06241519999</v>
          </cell>
          <cell r="AJ240">
            <v>213541.06241519999</v>
          </cell>
          <cell r="AK240">
            <v>213541.06241519999</v>
          </cell>
          <cell r="AL240">
            <v>189814.2777024</v>
          </cell>
          <cell r="AM240">
            <v>166087.4929896</v>
          </cell>
          <cell r="AN240">
            <v>142360.7082768</v>
          </cell>
          <cell r="AO240">
            <v>118633.923564</v>
          </cell>
          <cell r="AP240">
            <v>94907.138851199998</v>
          </cell>
          <cell r="AQ240">
            <v>71180.354138399998</v>
          </cell>
          <cell r="AR240">
            <v>47453.569425599999</v>
          </cell>
          <cell r="AS240">
            <v>23726.784712799999</v>
          </cell>
        </row>
        <row r="241">
          <cell r="E241">
            <v>381626.15721629001</v>
          </cell>
          <cell r="F241">
            <v>391363.43721628992</v>
          </cell>
          <cell r="G241">
            <v>547053.55365102994</v>
          </cell>
          <cell r="H241">
            <v>472741.71433071001</v>
          </cell>
          <cell r="I241">
            <v>453018.69650596997</v>
          </cell>
          <cell r="J241">
            <v>398819.28322570998</v>
          </cell>
          <cell r="K241">
            <v>378286.47822570999</v>
          </cell>
          <cell r="L241">
            <v>378286.47822570999</v>
          </cell>
          <cell r="M241">
            <v>378286.47822570999</v>
          </cell>
          <cell r="N241">
            <v>379286.47822570999</v>
          </cell>
          <cell r="O241">
            <v>379286.47822570999</v>
          </cell>
          <cell r="P241">
            <v>378286.47822570999</v>
          </cell>
          <cell r="T241">
            <v>381626.15721629001</v>
          </cell>
          <cell r="U241">
            <v>772989.59443257994</v>
          </cell>
          <cell r="V241">
            <v>1320043.14808361</v>
          </cell>
          <cell r="W241">
            <v>1792784.86241432</v>
          </cell>
          <cell r="X241">
            <v>2245803.5589202899</v>
          </cell>
          <cell r="Y241">
            <v>2644622.8421459999</v>
          </cell>
          <cell r="Z241">
            <v>3022909.3203717098</v>
          </cell>
          <cell r="AA241">
            <v>3401195.7985974196</v>
          </cell>
          <cell r="AB241">
            <v>3779482.2768231295</v>
          </cell>
          <cell r="AC241">
            <v>4158768.7550488394</v>
          </cell>
          <cell r="AD241">
            <v>4538055.2332745492</v>
          </cell>
          <cell r="AE241">
            <v>4916341.7115002591</v>
          </cell>
          <cell r="AH241">
            <v>4916341.7115002591</v>
          </cell>
          <cell r="AI241">
            <v>4534715.5542839691</v>
          </cell>
          <cell r="AJ241">
            <v>4143352.1170676793</v>
          </cell>
          <cell r="AK241">
            <v>3596298.5634166491</v>
          </cell>
          <cell r="AL241">
            <v>3123556.8490859391</v>
          </cell>
          <cell r="AM241">
            <v>2670538.1525799693</v>
          </cell>
          <cell r="AN241">
            <v>2271718.8693542597</v>
          </cell>
          <cell r="AO241">
            <v>1893432.3911285498</v>
          </cell>
          <cell r="AP241">
            <v>1515145.9129028399</v>
          </cell>
          <cell r="AQ241">
            <v>1136859.4346771301</v>
          </cell>
          <cell r="AR241">
            <v>757572.95645141997</v>
          </cell>
          <cell r="AS241">
            <v>378286.47822570999</v>
          </cell>
        </row>
        <row r="242">
          <cell r="E242">
            <v>27641.641952960003</v>
          </cell>
          <cell r="F242">
            <v>52335.11275796</v>
          </cell>
          <cell r="G242">
            <v>69760.723545960005</v>
          </cell>
          <cell r="H242">
            <v>54026.474080959997</v>
          </cell>
          <cell r="I242">
            <v>38600.646340959996</v>
          </cell>
          <cell r="J242">
            <v>38600.646340959996</v>
          </cell>
          <cell r="K242">
            <v>38600.646340959996</v>
          </cell>
          <cell r="L242">
            <v>38600.646340959996</v>
          </cell>
          <cell r="M242">
            <v>38600.646340959996</v>
          </cell>
          <cell r="N242">
            <v>38600.646340959996</v>
          </cell>
          <cell r="O242">
            <v>38600.646340959996</v>
          </cell>
          <cell r="P242">
            <v>38600.646340959996</v>
          </cell>
          <cell r="T242">
            <v>27641.641952960003</v>
          </cell>
          <cell r="U242">
            <v>79976.75471092001</v>
          </cell>
          <cell r="V242">
            <v>149737.47825688001</v>
          </cell>
          <cell r="W242">
            <v>203763.95233784002</v>
          </cell>
          <cell r="X242">
            <v>242364.59867880002</v>
          </cell>
          <cell r="Y242">
            <v>280965.24501975998</v>
          </cell>
          <cell r="Z242">
            <v>319565.89136071998</v>
          </cell>
          <cell r="AA242">
            <v>358166.53770167998</v>
          </cell>
          <cell r="AB242">
            <v>396767.18404263997</v>
          </cell>
          <cell r="AC242">
            <v>435367.83038359997</v>
          </cell>
          <cell r="AD242">
            <v>473968.47672455997</v>
          </cell>
          <cell r="AE242">
            <v>512569.12306551996</v>
          </cell>
          <cell r="AH242">
            <v>512569.12306551996</v>
          </cell>
          <cell r="AI242">
            <v>484927.48111255997</v>
          </cell>
          <cell r="AJ242">
            <v>432592.36835459998</v>
          </cell>
          <cell r="AK242">
            <v>362831.64480864001</v>
          </cell>
          <cell r="AL242">
            <v>308805.17072767997</v>
          </cell>
          <cell r="AM242">
            <v>270204.52438671998</v>
          </cell>
          <cell r="AN242">
            <v>231603.87804575998</v>
          </cell>
          <cell r="AO242">
            <v>193003.23170479998</v>
          </cell>
          <cell r="AP242">
            <v>154402.58536383999</v>
          </cell>
          <cell r="AQ242">
            <v>115801.93902287999</v>
          </cell>
          <cell r="AR242">
            <v>77201.292681919993</v>
          </cell>
          <cell r="AS242">
            <v>38600.646340959996</v>
          </cell>
        </row>
        <row r="243">
          <cell r="E243">
            <v>37078.203348000003</v>
          </cell>
          <cell r="F243">
            <v>37078.203348000003</v>
          </cell>
          <cell r="G243">
            <v>37078.203348000003</v>
          </cell>
          <cell r="H243">
            <v>37364.019912000003</v>
          </cell>
          <cell r="I243">
            <v>145868.74220442001</v>
          </cell>
          <cell r="J243">
            <v>145868.74220442001</v>
          </cell>
          <cell r="K243">
            <v>145868.74220442001</v>
          </cell>
          <cell r="L243">
            <v>145868.74220442001</v>
          </cell>
          <cell r="M243">
            <v>145868.74220442001</v>
          </cell>
          <cell r="N243">
            <v>145868.74220442001</v>
          </cell>
          <cell r="O243">
            <v>145868.74220442001</v>
          </cell>
          <cell r="P243">
            <v>145868.74220442001</v>
          </cell>
          <cell r="T243">
            <v>37078.203348000003</v>
          </cell>
          <cell r="U243">
            <v>74156.406696000005</v>
          </cell>
          <cell r="V243">
            <v>111234.610044</v>
          </cell>
          <cell r="W243">
            <v>148598.62995600002</v>
          </cell>
          <cell r="X243">
            <v>294467.37216042005</v>
          </cell>
          <cell r="Y243">
            <v>440336.11436484009</v>
          </cell>
          <cell r="Z243">
            <v>586204.85656926013</v>
          </cell>
          <cell r="AA243">
            <v>732073.59877368016</v>
          </cell>
          <cell r="AB243">
            <v>877942.3409781002</v>
          </cell>
          <cell r="AC243">
            <v>1023811.0831825202</v>
          </cell>
          <cell r="AD243">
            <v>1169679.8253869403</v>
          </cell>
          <cell r="AE243">
            <v>1315548.5675913603</v>
          </cell>
          <cell r="AH243">
            <v>1315548.5675913603</v>
          </cell>
          <cell r="AI243">
            <v>1278470.3642433602</v>
          </cell>
          <cell r="AJ243">
            <v>1241392.1608953602</v>
          </cell>
          <cell r="AK243">
            <v>1204313.9575473601</v>
          </cell>
          <cell r="AL243">
            <v>1166949.9376353601</v>
          </cell>
          <cell r="AM243">
            <v>1021081.1954309401</v>
          </cell>
          <cell r="AN243">
            <v>875212.4532265201</v>
          </cell>
          <cell r="AO243">
            <v>729343.71102210006</v>
          </cell>
          <cell r="AP243">
            <v>583474.96881768003</v>
          </cell>
          <cell r="AQ243">
            <v>437606.22661325999</v>
          </cell>
          <cell r="AR243">
            <v>291737.48440884001</v>
          </cell>
          <cell r="AS243">
            <v>145868.74220442001</v>
          </cell>
        </row>
        <row r="244">
          <cell r="E244">
            <v>587015.82122325001</v>
          </cell>
          <cell r="F244">
            <v>621446.57202824985</v>
          </cell>
          <cell r="G244">
            <v>794844.48544698989</v>
          </cell>
          <cell r="H244">
            <v>706403.65516331</v>
          </cell>
          <cell r="I244">
            <v>779759.53189098998</v>
          </cell>
          <cell r="J244">
            <v>725560.11861072993</v>
          </cell>
          <cell r="K244">
            <v>705027.31361072999</v>
          </cell>
          <cell r="L244">
            <v>705027.31361072999</v>
          </cell>
          <cell r="M244">
            <v>705027.31361072999</v>
          </cell>
          <cell r="N244">
            <v>706027.31361072999</v>
          </cell>
          <cell r="O244">
            <v>706027.31361072999</v>
          </cell>
          <cell r="P244">
            <v>705027.31361072999</v>
          </cell>
          <cell r="T244">
            <v>587015.82122325001</v>
          </cell>
          <cell r="U244">
            <v>1208462.3932514999</v>
          </cell>
          <cell r="V244">
            <v>2003306.8786984896</v>
          </cell>
          <cell r="W244">
            <v>2709710.5338617996</v>
          </cell>
          <cell r="X244">
            <v>3489470.0657527894</v>
          </cell>
          <cell r="Y244">
            <v>4215030.1843635198</v>
          </cell>
          <cell r="Z244">
            <v>4920057.4979742495</v>
          </cell>
          <cell r="AA244">
            <v>5625084.8115849793</v>
          </cell>
          <cell r="AB244">
            <v>6330112.1251957091</v>
          </cell>
          <cell r="AC244">
            <v>7036139.4388064388</v>
          </cell>
          <cell r="AD244">
            <v>7742166.7524171686</v>
          </cell>
          <cell r="AE244">
            <v>8447194.0660278983</v>
          </cell>
          <cell r="AH244">
            <v>8447194.0660278983</v>
          </cell>
          <cell r="AI244">
            <v>7860178.2448046487</v>
          </cell>
          <cell r="AJ244">
            <v>7238731.6727763992</v>
          </cell>
          <cell r="AK244">
            <v>6443887.1873294087</v>
          </cell>
          <cell r="AL244">
            <v>5737483.5321660992</v>
          </cell>
          <cell r="AM244">
            <v>4957724.000275109</v>
          </cell>
          <cell r="AN244">
            <v>4232163.8816643795</v>
          </cell>
          <cell r="AO244">
            <v>3527136.5680536497</v>
          </cell>
          <cell r="AP244">
            <v>2822109.25444292</v>
          </cell>
          <cell r="AQ244">
            <v>2117081.9408321902</v>
          </cell>
          <cell r="AR244">
            <v>1411054.62722146</v>
          </cell>
          <cell r="AS244">
            <v>705027.31361072999</v>
          </cell>
        </row>
      </sheetData>
      <sheetData sheetId="2" refreshError="1">
        <row r="1">
          <cell r="G1" t="str">
            <v>ANO 3</v>
          </cell>
          <cell r="K1" t="str">
            <v>ANO 3</v>
          </cell>
          <cell r="U1" t="str">
            <v>Acum</v>
          </cell>
          <cell r="V1" t="str">
            <v>Acum</v>
          </cell>
          <cell r="W1" t="str">
            <v>Acum</v>
          </cell>
          <cell r="X1" t="str">
            <v>Acum</v>
          </cell>
          <cell r="Y1" t="str">
            <v>Acum</v>
          </cell>
          <cell r="Z1" t="str">
            <v>Acum</v>
          </cell>
          <cell r="AA1" t="str">
            <v>Acum</v>
          </cell>
          <cell r="AB1" t="str">
            <v>Acum</v>
          </cell>
          <cell r="AC1" t="str">
            <v>Acum</v>
          </cell>
          <cell r="AD1" t="str">
            <v>Acum</v>
          </cell>
          <cell r="AH1" t="str">
            <v>Per</v>
          </cell>
          <cell r="AI1" t="str">
            <v>Per</v>
          </cell>
        </row>
        <row r="2">
          <cell r="G2">
            <v>37681</v>
          </cell>
          <cell r="H2">
            <v>37712</v>
          </cell>
          <cell r="I2">
            <v>37742</v>
          </cell>
          <cell r="J2">
            <v>37773</v>
          </cell>
          <cell r="K2">
            <v>37803</v>
          </cell>
          <cell r="L2">
            <v>37834</v>
          </cell>
          <cell r="M2">
            <v>37865</v>
          </cell>
          <cell r="N2">
            <v>37895</v>
          </cell>
          <cell r="O2">
            <v>37926</v>
          </cell>
          <cell r="P2">
            <v>37956</v>
          </cell>
          <cell r="U2" t="str">
            <v>Fev</v>
          </cell>
          <cell r="V2" t="str">
            <v>Mar</v>
          </cell>
          <cell r="W2" t="str">
            <v>Abr</v>
          </cell>
          <cell r="X2" t="str">
            <v>Mai</v>
          </cell>
          <cell r="Y2" t="str">
            <v>Jun</v>
          </cell>
          <cell r="Z2" t="str">
            <v>Jul</v>
          </cell>
          <cell r="AA2" t="str">
            <v>Ago</v>
          </cell>
          <cell r="AB2" t="str">
            <v>Set</v>
          </cell>
          <cell r="AC2" t="str">
            <v>Out</v>
          </cell>
          <cell r="AD2" t="str">
            <v>Nov</v>
          </cell>
          <cell r="AH2" t="str">
            <v>Jan</v>
          </cell>
          <cell r="AI2" t="str">
            <v>Fev</v>
          </cell>
        </row>
        <row r="3">
          <cell r="G3">
            <v>1626351.6499384001</v>
          </cell>
          <cell r="H3">
            <v>2039645.8087358295</v>
          </cell>
          <cell r="I3">
            <v>4328474.4917638013</v>
          </cell>
          <cell r="J3">
            <v>4298031.4589275587</v>
          </cell>
          <cell r="K3">
            <v>5151066.5612047762</v>
          </cell>
          <cell r="L3">
            <v>6796838.9835652933</v>
          </cell>
          <cell r="M3">
            <v>7163026.7649769522</v>
          </cell>
          <cell r="N3">
            <v>6792875.8206121419</v>
          </cell>
          <cell r="O3">
            <v>5776925.4306548592</v>
          </cell>
          <cell r="P3">
            <v>5360159.2583372183</v>
          </cell>
          <cell r="U3">
            <v>1375996.9352675998</v>
          </cell>
          <cell r="V3">
            <v>3002348.5852060001</v>
          </cell>
          <cell r="W3">
            <v>5041994.3939418299</v>
          </cell>
          <cell r="X3">
            <v>9370468.8857056312</v>
          </cell>
          <cell r="Y3">
            <v>13668500.34463319</v>
          </cell>
          <cell r="Z3">
            <v>18819566.905837968</v>
          </cell>
          <cell r="AA3">
            <v>25616405.889403261</v>
          </cell>
          <cell r="AB3">
            <v>32779432.654380213</v>
          </cell>
          <cell r="AC3">
            <v>39572308.474992357</v>
          </cell>
          <cell r="AD3">
            <v>45349233.905647218</v>
          </cell>
          <cell r="AH3">
            <v>50709393.163984433</v>
          </cell>
          <cell r="AI3">
            <v>50083325.293469638</v>
          </cell>
        </row>
        <row r="4">
          <cell r="G4">
            <v>1620165.4577584001</v>
          </cell>
          <cell r="H4">
            <v>1771941.6156456796</v>
          </cell>
          <cell r="I4">
            <v>4060770.2986736512</v>
          </cell>
          <cell r="J4">
            <v>3681636.5979572083</v>
          </cell>
          <cell r="K4">
            <v>4011635.6984141259</v>
          </cell>
          <cell r="L4">
            <v>5483062.7868345426</v>
          </cell>
          <cell r="M4">
            <v>5674905.2343061026</v>
          </cell>
          <cell r="N4">
            <v>6089308.2926717419</v>
          </cell>
          <cell r="O4">
            <v>4811839.9018043093</v>
          </cell>
          <cell r="P4">
            <v>4743764.3973668683</v>
          </cell>
          <cell r="U4">
            <v>1243861.5009444</v>
          </cell>
          <cell r="V4">
            <v>2864026.9587027999</v>
          </cell>
          <cell r="W4">
            <v>4635968.5743484795</v>
          </cell>
          <cell r="X4">
            <v>8696738.8730221316</v>
          </cell>
          <cell r="Y4">
            <v>12378375.47097934</v>
          </cell>
          <cell r="Z4">
            <v>16390011.169393467</v>
          </cell>
          <cell r="AA4">
            <v>21873073.95622801</v>
          </cell>
          <cell r="AB4">
            <v>27547979.190534115</v>
          </cell>
          <cell r="AC4">
            <v>33637287.483205855</v>
          </cell>
          <cell r="AD4">
            <v>38449127.385010168</v>
          </cell>
          <cell r="AH4">
            <v>43192891.782377034</v>
          </cell>
          <cell r="AI4">
            <v>42634556.316411823</v>
          </cell>
        </row>
        <row r="5">
          <cell r="G5">
            <v>237351.10268519996</v>
          </cell>
          <cell r="H5">
            <v>148301.1254592</v>
          </cell>
          <cell r="I5">
            <v>123690.579852</v>
          </cell>
          <cell r="J5">
            <v>117276.4499424</v>
          </cell>
          <cell r="K5">
            <v>229055.66095439999</v>
          </cell>
          <cell r="L5">
            <v>167851.2557484</v>
          </cell>
          <cell r="M5">
            <v>150898.45211279998</v>
          </cell>
          <cell r="N5">
            <v>151968.33422399999</v>
          </cell>
          <cell r="O5">
            <v>133818.62101440001</v>
          </cell>
          <cell r="P5">
            <v>120610.8718164</v>
          </cell>
          <cell r="U5">
            <v>318853.15287839994</v>
          </cell>
          <cell r="V5">
            <v>556204.25556359987</v>
          </cell>
          <cell r="W5">
            <v>704505.38102279988</v>
          </cell>
          <cell r="X5">
            <v>828195.96087479987</v>
          </cell>
          <cell r="Y5">
            <v>945472.41081719985</v>
          </cell>
          <cell r="Z5">
            <v>1174528.0717715998</v>
          </cell>
          <cell r="AA5">
            <v>1342379.3275199998</v>
          </cell>
          <cell r="AB5">
            <v>1493277.7796327998</v>
          </cell>
          <cell r="AC5">
            <v>1645246.1138567999</v>
          </cell>
          <cell r="AD5">
            <v>1779064.7348711998</v>
          </cell>
          <cell r="AH5">
            <v>1899675.6066875998</v>
          </cell>
          <cell r="AI5">
            <v>1767219.2108004</v>
          </cell>
        </row>
        <row r="6">
          <cell r="J6">
            <v>-100842.32547916</v>
          </cell>
          <cell r="K6">
            <v>151314.45066939999</v>
          </cell>
          <cell r="L6">
            <v>250144.36475344008</v>
          </cell>
          <cell r="M6">
            <v>590727.54076348001</v>
          </cell>
          <cell r="N6">
            <v>687167.07770547993</v>
          </cell>
          <cell r="O6">
            <v>35915.784675359995</v>
          </cell>
          <cell r="P6">
            <v>20000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H6">
            <v>0</v>
          </cell>
          <cell r="AI6">
            <v>0</v>
          </cell>
        </row>
        <row r="7">
          <cell r="G7">
            <v>653753.57068000012</v>
          </cell>
          <cell r="H7">
            <v>911522.92942207982</v>
          </cell>
          <cell r="I7">
            <v>3697897.4191412511</v>
          </cell>
          <cell r="J7">
            <v>3564360.1480148081</v>
          </cell>
          <cell r="K7">
            <v>3175947.402301332</v>
          </cell>
          <cell r="L7">
            <v>4513688.6049999502</v>
          </cell>
          <cell r="M7">
            <v>4612675.0442321105</v>
          </cell>
          <cell r="N7">
            <v>4982084.6957365507</v>
          </cell>
          <cell r="O7">
            <v>4222355.4118093131</v>
          </cell>
          <cell r="P7">
            <v>4211411.1813198719</v>
          </cell>
          <cell r="U7">
            <v>355256.31517199997</v>
          </cell>
          <cell r="V7">
            <v>1009009.8858520001</v>
          </cell>
          <cell r="W7">
            <v>1920532.8152740798</v>
          </cell>
          <cell r="X7">
            <v>5618430.2344153309</v>
          </cell>
          <cell r="Y7">
            <v>9182790.3824301399</v>
          </cell>
          <cell r="Z7">
            <v>12358737.784731472</v>
          </cell>
          <cell r="AA7">
            <v>16872426.389731422</v>
          </cell>
          <cell r="AB7">
            <v>21485101.433963533</v>
          </cell>
          <cell r="AC7">
            <v>26467186.129700083</v>
          </cell>
          <cell r="AD7">
            <v>30689541.541509397</v>
          </cell>
          <cell r="AH7">
            <v>34900952.722829267</v>
          </cell>
          <cell r="AI7">
            <v>34740879.698993266</v>
          </cell>
        </row>
        <row r="8">
          <cell r="G8">
            <v>729060.78439320019</v>
          </cell>
          <cell r="H8">
            <v>712117.56076439994</v>
          </cell>
          <cell r="I8">
            <v>239182.2996804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U8">
            <v>569752.03289399995</v>
          </cell>
          <cell r="V8">
            <v>1298812.8172872001</v>
          </cell>
          <cell r="W8">
            <v>2010930.3780516</v>
          </cell>
          <cell r="X8">
            <v>2250112.6777320001</v>
          </cell>
          <cell r="Y8">
            <v>2250112.6777320001</v>
          </cell>
          <cell r="Z8">
            <v>2250112.6777320001</v>
          </cell>
          <cell r="AA8">
            <v>2250112.6777320001</v>
          </cell>
          <cell r="AB8">
            <v>2250112.6777320001</v>
          </cell>
          <cell r="AC8">
            <v>2250112.6777320001</v>
          </cell>
          <cell r="AD8">
            <v>2250112.6777320001</v>
          </cell>
          <cell r="AH8">
            <v>2250112.6777320001</v>
          </cell>
          <cell r="AI8">
            <v>1984306.6314900001</v>
          </cell>
        </row>
        <row r="9"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606632.635158394</v>
          </cell>
          <cell r="L9">
            <v>801522.92608619202</v>
          </cell>
          <cell r="M9">
            <v>911331.73796119203</v>
          </cell>
          <cell r="N9">
            <v>955255.2627111919</v>
          </cell>
          <cell r="O9">
            <v>455665.86898059602</v>
          </cell>
          <cell r="P9">
            <v>411742.34423059598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606632.635158394</v>
          </cell>
          <cell r="AA9">
            <v>1408155.561244586</v>
          </cell>
          <cell r="AB9">
            <v>2319487.2992057782</v>
          </cell>
          <cell r="AC9">
            <v>3274742.5619169702</v>
          </cell>
          <cell r="AD9">
            <v>3730408.430897566</v>
          </cell>
          <cell r="AH9">
            <v>4142150.775128162</v>
          </cell>
          <cell r="AI9">
            <v>4142150.775128162</v>
          </cell>
        </row>
        <row r="10"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H10">
            <v>0</v>
          </cell>
          <cell r="AI10">
            <v>0</v>
          </cell>
        </row>
        <row r="11">
          <cell r="G11">
            <v>6186.1921799999991</v>
          </cell>
          <cell r="H11">
            <v>267704.19309014996</v>
          </cell>
          <cell r="I11">
            <v>267704.19309014996</v>
          </cell>
          <cell r="J11">
            <v>616394.86097034998</v>
          </cell>
          <cell r="K11">
            <v>1139430.8627906502</v>
          </cell>
          <cell r="L11">
            <v>1313776.1967307501</v>
          </cell>
          <cell r="M11">
            <v>1488121.5306708501</v>
          </cell>
          <cell r="N11">
            <v>703567.52794040018</v>
          </cell>
          <cell r="O11">
            <v>965085.52885055006</v>
          </cell>
          <cell r="P11">
            <v>616394.86097034998</v>
          </cell>
          <cell r="U11">
            <v>132135.4343232</v>
          </cell>
          <cell r="V11">
            <v>138321.62650320001</v>
          </cell>
          <cell r="W11">
            <v>406025.81959334994</v>
          </cell>
          <cell r="X11">
            <v>673730.01268349984</v>
          </cell>
          <cell r="Y11">
            <v>1290124.8736538498</v>
          </cell>
          <cell r="Z11">
            <v>2429555.7364445003</v>
          </cell>
          <cell r="AA11">
            <v>3743331.9331752504</v>
          </cell>
          <cell r="AB11">
            <v>5231453.4638461005</v>
          </cell>
          <cell r="AC11">
            <v>5935020.9917865004</v>
          </cell>
          <cell r="AD11">
            <v>6900106.5206370503</v>
          </cell>
          <cell r="AH11">
            <v>7516501.3816074003</v>
          </cell>
          <cell r="AI11">
            <v>7448768.9770577997</v>
          </cell>
        </row>
        <row r="12">
          <cell r="G12">
            <v>6186.1921799999991</v>
          </cell>
          <cell r="H12">
            <v>6186.1921799999991</v>
          </cell>
          <cell r="I12">
            <v>6186.1921799999991</v>
          </cell>
          <cell r="J12">
            <v>6186.1921799999991</v>
          </cell>
          <cell r="K12">
            <v>6186.1921799999991</v>
          </cell>
          <cell r="L12">
            <v>6186.1921799999991</v>
          </cell>
          <cell r="M12">
            <v>6186.1921799999991</v>
          </cell>
          <cell r="N12">
            <v>6186.1921799999991</v>
          </cell>
          <cell r="O12">
            <v>6186.1921799999991</v>
          </cell>
          <cell r="P12">
            <v>6186.1921799999991</v>
          </cell>
          <cell r="U12">
            <v>132135.4343232</v>
          </cell>
          <cell r="V12">
            <v>138321.62650320001</v>
          </cell>
          <cell r="W12">
            <v>144507.81868320002</v>
          </cell>
          <cell r="X12">
            <v>150694.01086320003</v>
          </cell>
          <cell r="Y12">
            <v>156880.20304320005</v>
          </cell>
          <cell r="Z12">
            <v>163066.39522320006</v>
          </cell>
          <cell r="AA12">
            <v>169252.58740320007</v>
          </cell>
          <cell r="AB12">
            <v>175438.77958320008</v>
          </cell>
          <cell r="AC12">
            <v>181624.9717632001</v>
          </cell>
          <cell r="AD12">
            <v>187811.16394320011</v>
          </cell>
          <cell r="AH12">
            <v>193997.35612320012</v>
          </cell>
          <cell r="AI12">
            <v>126264.95157359997</v>
          </cell>
        </row>
        <row r="13"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H13">
            <v>0</v>
          </cell>
          <cell r="AI13">
            <v>0</v>
          </cell>
        </row>
        <row r="14"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H14">
            <v>0</v>
          </cell>
          <cell r="AI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H15">
            <v>0</v>
          </cell>
          <cell r="AI15">
            <v>0</v>
          </cell>
        </row>
        <row r="16">
          <cell r="G16">
            <v>0</v>
          </cell>
          <cell r="H16">
            <v>261518.00091014995</v>
          </cell>
          <cell r="I16">
            <v>261518.00091014995</v>
          </cell>
          <cell r="J16">
            <v>610208.66879034997</v>
          </cell>
          <cell r="K16">
            <v>1133244.6706106502</v>
          </cell>
          <cell r="L16">
            <v>1307590.0045507501</v>
          </cell>
          <cell r="M16">
            <v>1481935.3384908501</v>
          </cell>
          <cell r="N16">
            <v>697381.33576040016</v>
          </cell>
          <cell r="O16">
            <v>958899.33667055005</v>
          </cell>
          <cell r="P16">
            <v>610208.66879034997</v>
          </cell>
          <cell r="U16">
            <v>0</v>
          </cell>
          <cell r="V16">
            <v>0</v>
          </cell>
          <cell r="W16">
            <v>261518.00091014995</v>
          </cell>
          <cell r="X16">
            <v>523036.00182029989</v>
          </cell>
          <cell r="Y16">
            <v>1133244.67061065</v>
          </cell>
          <cell r="Z16">
            <v>2266489.3412213</v>
          </cell>
          <cell r="AA16">
            <v>3574079.3457720503</v>
          </cell>
          <cell r="AB16">
            <v>5056014.6842629006</v>
          </cell>
          <cell r="AC16">
            <v>5753396.0200233012</v>
          </cell>
          <cell r="AD16">
            <v>6712295.3566938508</v>
          </cell>
          <cell r="AH16">
            <v>7322504.0254842006</v>
          </cell>
          <cell r="AI16">
            <v>7322504.0254842006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H17">
            <v>0</v>
          </cell>
          <cell r="AI17">
            <v>0</v>
          </cell>
        </row>
        <row r="18">
          <cell r="G18">
            <v>2209948.5501714256</v>
          </cell>
          <cell r="H18">
            <v>2557985.716245567</v>
          </cell>
          <cell r="I18">
            <v>4163357.5034573502</v>
          </cell>
          <cell r="J18">
            <v>3615765.7016467676</v>
          </cell>
          <cell r="K18">
            <v>4340577.883122162</v>
          </cell>
          <cell r="L18">
            <v>3991924.4260889613</v>
          </cell>
          <cell r="M18">
            <v>5267668.9778541205</v>
          </cell>
          <cell r="N18">
            <v>5750752.7620386314</v>
          </cell>
          <cell r="O18">
            <v>6026068.1912491173</v>
          </cell>
          <cell r="P18">
            <v>4990825.0421082322</v>
          </cell>
          <cell r="U18">
            <v>2442528.0064343577</v>
          </cell>
          <cell r="V18">
            <v>4652476.5566057833</v>
          </cell>
          <cell r="W18">
            <v>7210462.2728513498</v>
          </cell>
          <cell r="X18">
            <v>11373819.7763087</v>
          </cell>
          <cell r="Y18">
            <v>14989585.477955468</v>
          </cell>
          <cell r="Z18">
            <v>19330163.361077629</v>
          </cell>
          <cell r="AA18">
            <v>23322087.787166592</v>
          </cell>
          <cell r="AB18">
            <v>28589756.765020713</v>
          </cell>
          <cell r="AC18">
            <v>34340509.527059346</v>
          </cell>
          <cell r="AD18">
            <v>40366577.718308464</v>
          </cell>
          <cell r="AH18">
            <v>45357402.760416694</v>
          </cell>
          <cell r="AI18">
            <v>43901797.804292679</v>
          </cell>
        </row>
        <row r="19">
          <cell r="J19">
            <v>215183.29133599999</v>
          </cell>
          <cell r="K19">
            <v>748603.80259000009</v>
          </cell>
          <cell r="L19">
            <v>1056373.1613320799</v>
          </cell>
          <cell r="M19">
            <v>3838641.652977251</v>
          </cell>
          <cell r="N19">
            <v>3564360.1480148081</v>
          </cell>
          <cell r="O19">
            <v>3175947.402301332</v>
          </cell>
          <cell r="P19">
            <v>4513688.6049999502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H19">
            <v>0</v>
          </cell>
          <cell r="AI19">
            <v>0</v>
          </cell>
        </row>
        <row r="20">
          <cell r="J20">
            <v>20000</v>
          </cell>
          <cell r="K20">
            <v>94850.231910000002</v>
          </cell>
          <cell r="L20">
            <v>144850.23191000009</v>
          </cell>
          <cell r="M20">
            <v>140744.23383600003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H20">
            <v>0</v>
          </cell>
          <cell r="AI20">
            <v>0</v>
          </cell>
        </row>
        <row r="21">
          <cell r="J21">
            <v>303945.98665199999</v>
          </cell>
          <cell r="K21">
            <v>729060.78439320019</v>
          </cell>
          <cell r="L21">
            <v>712117.56076439994</v>
          </cell>
          <cell r="M21">
            <v>239182.2996804</v>
          </cell>
          <cell r="N21">
            <v>0</v>
          </cell>
          <cell r="O21">
            <v>0</v>
          </cell>
          <cell r="P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H21">
            <v>0</v>
          </cell>
          <cell r="AI21">
            <v>0</v>
          </cell>
        </row>
        <row r="22"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H22">
            <v>0</v>
          </cell>
          <cell r="AI22">
            <v>0</v>
          </cell>
        </row>
        <row r="23">
          <cell r="J23">
            <v>283945.98665199999</v>
          </cell>
          <cell r="K23">
            <v>729060.78439320019</v>
          </cell>
          <cell r="L23">
            <v>712117.56076439994</v>
          </cell>
          <cell r="M23">
            <v>549182.29968039994</v>
          </cell>
          <cell r="N23">
            <v>547183.77077800001</v>
          </cell>
          <cell r="O23">
            <v>0</v>
          </cell>
          <cell r="P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H23">
            <v>0</v>
          </cell>
          <cell r="AI23">
            <v>0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H24">
            <v>0</v>
          </cell>
          <cell r="AI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H25">
            <v>0</v>
          </cell>
          <cell r="AI25">
            <v>0</v>
          </cell>
        </row>
        <row r="26"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H26">
            <v>0</v>
          </cell>
          <cell r="AI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H27">
            <v>0</v>
          </cell>
          <cell r="AI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H28">
            <v>0</v>
          </cell>
          <cell r="AI28">
            <v>0</v>
          </cell>
        </row>
        <row r="29"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H29">
            <v>0</v>
          </cell>
          <cell r="AI29">
            <v>0</v>
          </cell>
        </row>
        <row r="30"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H30">
            <v>0</v>
          </cell>
          <cell r="AI30">
            <v>0</v>
          </cell>
        </row>
        <row r="31"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H31">
            <v>0</v>
          </cell>
          <cell r="AI31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H32">
            <v>0</v>
          </cell>
          <cell r="AI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H33">
            <v>0</v>
          </cell>
          <cell r="AI33">
            <v>0</v>
          </cell>
        </row>
        <row r="34"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H34">
            <v>0</v>
          </cell>
          <cell r="AI34">
            <v>0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H35">
            <v>0</v>
          </cell>
          <cell r="AI35">
            <v>0</v>
          </cell>
        </row>
        <row r="36">
          <cell r="J36">
            <v>65000.284323199994</v>
          </cell>
          <cell r="K36">
            <v>42101.976855359993</v>
          </cell>
          <cell r="L36">
            <v>42101.976855359993</v>
          </cell>
          <cell r="M36">
            <v>42101.976855359993</v>
          </cell>
          <cell r="N36">
            <v>42101.976855359993</v>
          </cell>
          <cell r="O36">
            <v>42101.976855359993</v>
          </cell>
          <cell r="P36">
            <v>26186.192179999998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H36">
            <v>0</v>
          </cell>
          <cell r="AI36">
            <v>0</v>
          </cell>
        </row>
        <row r="37"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H37">
            <v>0</v>
          </cell>
          <cell r="AI37">
            <v>0</v>
          </cell>
        </row>
        <row r="38"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H38">
            <v>0</v>
          </cell>
          <cell r="AI38">
            <v>0</v>
          </cell>
        </row>
        <row r="39"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516877.96850139357</v>
          </cell>
          <cell r="L39">
            <v>516877.96850139357</v>
          </cell>
          <cell r="M39">
            <v>500203.79288911744</v>
          </cell>
          <cell r="N39">
            <v>516877.96850139357</v>
          </cell>
          <cell r="O39">
            <v>500203.79288911744</v>
          </cell>
          <cell r="P39">
            <v>516884.10435258498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516877.96850139357</v>
          </cell>
          <cell r="AA39">
            <v>1033755.9370027871</v>
          </cell>
          <cell r="AB39">
            <v>1533959.7298919046</v>
          </cell>
          <cell r="AC39">
            <v>2050837.6983932983</v>
          </cell>
          <cell r="AD39">
            <v>2551041.4912824156</v>
          </cell>
          <cell r="AH39">
            <v>3067925.5956350006</v>
          </cell>
          <cell r="AI39">
            <v>3067925.5956350006</v>
          </cell>
        </row>
        <row r="40"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H40">
            <v>0</v>
          </cell>
          <cell r="AI40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H41">
            <v>0</v>
          </cell>
          <cell r="AI41">
            <v>0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H42">
            <v>0</v>
          </cell>
          <cell r="AI42">
            <v>0</v>
          </cell>
        </row>
        <row r="43"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H43">
            <v>0</v>
          </cell>
          <cell r="AI43">
            <v>0</v>
          </cell>
        </row>
        <row r="44"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H44">
            <v>0</v>
          </cell>
          <cell r="AI44">
            <v>0</v>
          </cell>
        </row>
        <row r="45"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H45">
            <v>0</v>
          </cell>
          <cell r="AI45">
            <v>0</v>
          </cell>
        </row>
        <row r="46"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H46">
            <v>0</v>
          </cell>
          <cell r="AI46">
            <v>0</v>
          </cell>
        </row>
        <row r="47"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H47">
            <v>0</v>
          </cell>
          <cell r="AI47">
            <v>0</v>
          </cell>
        </row>
        <row r="48"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H48">
            <v>0</v>
          </cell>
          <cell r="AI48">
            <v>0</v>
          </cell>
        </row>
        <row r="49"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H49">
            <v>0</v>
          </cell>
          <cell r="AI49">
            <v>0</v>
          </cell>
        </row>
        <row r="50">
          <cell r="J50">
            <v>0</v>
          </cell>
          <cell r="K50">
            <v>0</v>
          </cell>
          <cell r="L50">
            <v>261518.00091014995</v>
          </cell>
          <cell r="M50">
            <v>261518.00091014995</v>
          </cell>
          <cell r="N50">
            <v>610208.66879034997</v>
          </cell>
          <cell r="O50">
            <v>1133244.6706106502</v>
          </cell>
          <cell r="P50">
            <v>1307590.0045507501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H50">
            <v>0</v>
          </cell>
          <cell r="AI50">
            <v>0</v>
          </cell>
        </row>
        <row r="51"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215656.30135741818</v>
          </cell>
          <cell r="L51">
            <v>215656.30135741818</v>
          </cell>
          <cell r="M51">
            <v>208699.35743668338</v>
          </cell>
          <cell r="N51">
            <v>215656.30135741818</v>
          </cell>
          <cell r="O51">
            <v>208699.35743668338</v>
          </cell>
          <cell r="P51">
            <v>215658.86141037894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215656.30135741818</v>
          </cell>
          <cell r="AA51">
            <v>431312.60271483636</v>
          </cell>
          <cell r="AB51">
            <v>640011.96015151974</v>
          </cell>
          <cell r="AC51">
            <v>855668.26150893793</v>
          </cell>
          <cell r="AD51">
            <v>1064367.6189456214</v>
          </cell>
          <cell r="AH51">
            <v>1280026.4803560004</v>
          </cell>
          <cell r="AI51">
            <v>1280026.4803560004</v>
          </cell>
        </row>
        <row r="52"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301221.66714397538</v>
          </cell>
          <cell r="L52">
            <v>301221.66714397538</v>
          </cell>
          <cell r="M52">
            <v>291504.43545243406</v>
          </cell>
          <cell r="N52">
            <v>301221.66714397538</v>
          </cell>
          <cell r="O52">
            <v>291504.43545243406</v>
          </cell>
          <cell r="P52">
            <v>301225.24294220604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301221.66714397538</v>
          </cell>
          <cell r="AA52">
            <v>602443.33428795077</v>
          </cell>
          <cell r="AB52">
            <v>893947.76974038477</v>
          </cell>
          <cell r="AC52">
            <v>1195169.4368843602</v>
          </cell>
          <cell r="AD52">
            <v>1486673.8723367942</v>
          </cell>
          <cell r="AH52">
            <v>1787899.1152790003</v>
          </cell>
          <cell r="AI52">
            <v>1787899.1152790003</v>
          </cell>
        </row>
        <row r="53"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H53">
            <v>0</v>
          </cell>
          <cell r="AI53">
            <v>0</v>
          </cell>
        </row>
        <row r="54"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H54">
            <v>0</v>
          </cell>
          <cell r="AI54">
            <v>0</v>
          </cell>
        </row>
        <row r="55"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H55">
            <v>0</v>
          </cell>
          <cell r="AI55">
            <v>0</v>
          </cell>
        </row>
        <row r="56"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H56">
            <v>0</v>
          </cell>
          <cell r="AI56">
            <v>0</v>
          </cell>
        </row>
        <row r="57"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H57">
            <v>0</v>
          </cell>
          <cell r="AI57">
            <v>0</v>
          </cell>
        </row>
        <row r="58">
          <cell r="J58">
            <v>986923.05031034327</v>
          </cell>
          <cell r="K58">
            <v>2209948.5501714242</v>
          </cell>
          <cell r="L58">
            <v>2557985.716245567</v>
          </cell>
          <cell r="M58">
            <v>4163357.5034573502</v>
          </cell>
          <cell r="N58">
            <v>3615765.7016467671</v>
          </cell>
          <cell r="O58">
            <v>4340577.883122162</v>
          </cell>
          <cell r="P58">
            <v>3991924.4260889608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H58">
            <v>0</v>
          </cell>
          <cell r="AI58">
            <v>0</v>
          </cell>
        </row>
        <row r="59"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H59">
            <v>0</v>
          </cell>
          <cell r="AI59">
            <v>0</v>
          </cell>
        </row>
        <row r="60">
          <cell r="J60">
            <v>668774.51846950431</v>
          </cell>
          <cell r="K60">
            <v>2559287.4862762182</v>
          </cell>
          <cell r="L60">
            <v>3695637.334086312</v>
          </cell>
          <cell r="M60">
            <v>4532589.3097019149</v>
          </cell>
          <cell r="N60">
            <v>3619454.4700736469</v>
          </cell>
          <cell r="O60">
            <v>4329135.3815490417</v>
          </cell>
          <cell r="P60">
            <v>4072186.4260889608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H60">
            <v>0</v>
          </cell>
          <cell r="AI60">
            <v>0</v>
          </cell>
        </row>
        <row r="61">
          <cell r="J61">
            <v>-318148.53184083902</v>
          </cell>
          <cell r="K61">
            <v>349338.93610479397</v>
          </cell>
          <cell r="L61">
            <v>1137651.617840745</v>
          </cell>
          <cell r="M61">
            <v>369231.806244565</v>
          </cell>
          <cell r="N61">
            <v>3688.7684268800022</v>
          </cell>
          <cell r="O61">
            <v>-11442.501573120002</v>
          </cell>
          <cell r="P61">
            <v>80262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H61">
            <v>0</v>
          </cell>
          <cell r="AI61">
            <v>0</v>
          </cell>
        </row>
        <row r="62">
          <cell r="J62">
            <v>668774.51846950431</v>
          </cell>
          <cell r="K62">
            <v>2559287.4862762182</v>
          </cell>
          <cell r="L62">
            <v>3695637.334086312</v>
          </cell>
          <cell r="M62">
            <v>4532589.3097019149</v>
          </cell>
          <cell r="N62">
            <v>3619454.4700736469</v>
          </cell>
          <cell r="O62">
            <v>4329135.3815490417</v>
          </cell>
          <cell r="P62">
            <v>4072186.4260889608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H62">
            <v>0</v>
          </cell>
          <cell r="AI62">
            <v>0</v>
          </cell>
        </row>
        <row r="63"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H63">
            <v>0</v>
          </cell>
          <cell r="AI63">
            <v>0</v>
          </cell>
        </row>
        <row r="64"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H64">
            <v>0</v>
          </cell>
          <cell r="AI64">
            <v>0</v>
          </cell>
        </row>
        <row r="65"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H65">
            <v>0</v>
          </cell>
          <cell r="AI65">
            <v>0</v>
          </cell>
        </row>
        <row r="66"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H66">
            <v>0</v>
          </cell>
          <cell r="AI66">
            <v>0</v>
          </cell>
        </row>
        <row r="67"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H67">
            <v>0</v>
          </cell>
          <cell r="AI67">
            <v>0</v>
          </cell>
        </row>
        <row r="68"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H68">
            <v>0</v>
          </cell>
          <cell r="AI68">
            <v>0</v>
          </cell>
        </row>
        <row r="69"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H69">
            <v>0</v>
          </cell>
          <cell r="AI69">
            <v>0</v>
          </cell>
        </row>
        <row r="70">
          <cell r="G70">
            <v>204245.17893664417</v>
          </cell>
          <cell r="H70">
            <v>197656.98629778693</v>
          </cell>
          <cell r="I70">
            <v>204245.17893664417</v>
          </cell>
          <cell r="J70">
            <v>197656.98629778693</v>
          </cell>
          <cell r="K70">
            <v>204245.17893664417</v>
          </cell>
          <cell r="L70">
            <v>204245.17893664417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U70">
            <v>388724.17893784947</v>
          </cell>
          <cell r="V70">
            <v>592969.35787449358</v>
          </cell>
          <cell r="W70">
            <v>790626.34417228051</v>
          </cell>
          <cell r="X70">
            <v>994871.52310892474</v>
          </cell>
          <cell r="Y70">
            <v>1192528.5094067117</v>
          </cell>
          <cell r="Z70">
            <v>1396773.6883433559</v>
          </cell>
          <cell r="AA70">
            <v>1601018.8672800001</v>
          </cell>
          <cell r="AB70">
            <v>1601018.8672800001</v>
          </cell>
          <cell r="AC70">
            <v>1601018.8672800001</v>
          </cell>
          <cell r="AD70">
            <v>1601018.8672800001</v>
          </cell>
          <cell r="AH70">
            <v>1601018.8672800001</v>
          </cell>
          <cell r="AI70">
            <v>1396773.6883433559</v>
          </cell>
        </row>
        <row r="71">
          <cell r="G71">
            <v>204245.17893664417</v>
          </cell>
          <cell r="H71">
            <v>197656.98629778693</v>
          </cell>
          <cell r="I71">
            <v>204245.17893664417</v>
          </cell>
          <cell r="J71">
            <v>197656.98629778693</v>
          </cell>
          <cell r="K71">
            <v>204245.17893664417</v>
          </cell>
          <cell r="L71">
            <v>204245.17893664417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U71">
            <v>388724.17893784947</v>
          </cell>
          <cell r="V71">
            <v>592969.35787449358</v>
          </cell>
          <cell r="W71">
            <v>790626.34417228051</v>
          </cell>
          <cell r="X71">
            <v>994871.52310892474</v>
          </cell>
          <cell r="Y71">
            <v>1192528.5094067117</v>
          </cell>
          <cell r="Z71">
            <v>1396773.6883433559</v>
          </cell>
          <cell r="AA71">
            <v>1601018.8672800001</v>
          </cell>
          <cell r="AB71">
            <v>1601018.8672800001</v>
          </cell>
          <cell r="AC71">
            <v>1601018.8672800001</v>
          </cell>
          <cell r="AD71">
            <v>1601018.8672800001</v>
          </cell>
          <cell r="AH71">
            <v>1601018.8672800001</v>
          </cell>
          <cell r="AI71">
            <v>1396773.6883433559</v>
          </cell>
        </row>
        <row r="72"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H72">
            <v>0</v>
          </cell>
          <cell r="AI72">
            <v>0</v>
          </cell>
        </row>
        <row r="73"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H73">
            <v>0</v>
          </cell>
          <cell r="AI73">
            <v>0</v>
          </cell>
        </row>
        <row r="74">
          <cell r="G74">
            <v>0</v>
          </cell>
          <cell r="H74">
            <v>274263.35740360001</v>
          </cell>
          <cell r="I74">
            <v>283405.56256679998</v>
          </cell>
          <cell r="J74">
            <v>274263.35740360001</v>
          </cell>
          <cell r="K74">
            <v>283405.56256679998</v>
          </cell>
          <cell r="L74">
            <v>283408.36005920003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U74">
            <v>0</v>
          </cell>
          <cell r="V74">
            <v>0</v>
          </cell>
          <cell r="W74">
            <v>274263.35740360001</v>
          </cell>
          <cell r="X74">
            <v>557668.91997039993</v>
          </cell>
          <cell r="Y74">
            <v>831932.27737399994</v>
          </cell>
          <cell r="Z74">
            <v>1115337.8399407999</v>
          </cell>
          <cell r="AA74">
            <v>1398746.2</v>
          </cell>
          <cell r="AB74">
            <v>1398746.2</v>
          </cell>
          <cell r="AC74">
            <v>1398746.2</v>
          </cell>
          <cell r="AD74">
            <v>1398746.2</v>
          </cell>
          <cell r="AH74">
            <v>1398746.2</v>
          </cell>
          <cell r="AI74">
            <v>1398746.2</v>
          </cell>
        </row>
        <row r="75">
          <cell r="G75">
            <v>11442.501573120002</v>
          </cell>
          <cell r="H75">
            <v>11442.501573120002</v>
          </cell>
          <cell r="I75">
            <v>11442.501573120002</v>
          </cell>
          <cell r="J75">
            <v>11442.501573120002</v>
          </cell>
          <cell r="K75">
            <v>11442.501573120002</v>
          </cell>
          <cell r="L75">
            <v>11466.045815040003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U75">
            <v>22885.003146240004</v>
          </cell>
          <cell r="V75">
            <v>34327.504719360004</v>
          </cell>
          <cell r="W75">
            <v>45770.006292480008</v>
          </cell>
          <cell r="X75">
            <v>57212.507865600011</v>
          </cell>
          <cell r="Y75">
            <v>68655.009438720008</v>
          </cell>
          <cell r="Z75">
            <v>80097.511011840004</v>
          </cell>
          <cell r="AA75">
            <v>91563.556826880013</v>
          </cell>
          <cell r="AB75">
            <v>91563.556826880013</v>
          </cell>
          <cell r="AC75">
            <v>91563.556826880013</v>
          </cell>
          <cell r="AD75">
            <v>91563.556826880013</v>
          </cell>
          <cell r="AH75">
            <v>91563.556826880013</v>
          </cell>
          <cell r="AI75">
            <v>80121.055253760016</v>
          </cell>
        </row>
        <row r="76">
          <cell r="G76">
            <v>11442.501573120002</v>
          </cell>
          <cell r="H76">
            <v>11442.501573120002</v>
          </cell>
          <cell r="I76">
            <v>11442.501573120002</v>
          </cell>
          <cell r="J76">
            <v>11442.501573120002</v>
          </cell>
          <cell r="K76">
            <v>11442.501573120002</v>
          </cell>
          <cell r="L76">
            <v>11466.045815040003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U76">
            <v>22885.003146240004</v>
          </cell>
          <cell r="V76">
            <v>34327.504719360004</v>
          </cell>
          <cell r="W76">
            <v>45770.006292480008</v>
          </cell>
          <cell r="X76">
            <v>57212.507865600011</v>
          </cell>
          <cell r="Y76">
            <v>68655.009438720008</v>
          </cell>
          <cell r="Z76">
            <v>80097.511011840004</v>
          </cell>
          <cell r="AA76">
            <v>91563.556826880013</v>
          </cell>
          <cell r="AB76">
            <v>91563.556826880013</v>
          </cell>
          <cell r="AC76">
            <v>91563.556826880013</v>
          </cell>
          <cell r="AD76">
            <v>91563.556826880013</v>
          </cell>
          <cell r="AH76">
            <v>91563.556826880013</v>
          </cell>
          <cell r="AI76">
            <v>80121.055253760016</v>
          </cell>
        </row>
        <row r="77"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H77">
            <v>0</v>
          </cell>
          <cell r="AI77">
            <v>0</v>
          </cell>
        </row>
        <row r="78"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H78">
            <v>0</v>
          </cell>
          <cell r="AI78">
            <v>0</v>
          </cell>
        </row>
        <row r="79"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H79">
            <v>0</v>
          </cell>
          <cell r="AI79">
            <v>0</v>
          </cell>
        </row>
        <row r="80"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H80">
            <v>0</v>
          </cell>
          <cell r="AI80">
            <v>0</v>
          </cell>
        </row>
        <row r="81"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H81">
            <v>0</v>
          </cell>
          <cell r="AI81">
            <v>0</v>
          </cell>
        </row>
        <row r="82"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H82">
            <v>0</v>
          </cell>
          <cell r="AI82">
            <v>0</v>
          </cell>
        </row>
        <row r="83"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H83">
            <v>0</v>
          </cell>
          <cell r="AI83">
            <v>0</v>
          </cell>
        </row>
        <row r="84"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H84">
            <v>0</v>
          </cell>
          <cell r="AI84">
            <v>0</v>
          </cell>
        </row>
        <row r="85"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H85">
            <v>0</v>
          </cell>
          <cell r="AI85">
            <v>0</v>
          </cell>
        </row>
        <row r="86"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H86">
            <v>0</v>
          </cell>
          <cell r="AI86">
            <v>0</v>
          </cell>
        </row>
        <row r="87"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H87">
            <v>0</v>
          </cell>
          <cell r="AI87">
            <v>0</v>
          </cell>
        </row>
        <row r="88"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H88">
            <v>0</v>
          </cell>
          <cell r="AI88">
            <v>0</v>
          </cell>
        </row>
        <row r="89"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H89">
            <v>0</v>
          </cell>
          <cell r="AI89">
            <v>0</v>
          </cell>
        </row>
        <row r="90"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H90">
            <v>0</v>
          </cell>
          <cell r="AI90">
            <v>0</v>
          </cell>
        </row>
        <row r="91"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H91">
            <v>0</v>
          </cell>
          <cell r="AI91">
            <v>0</v>
          </cell>
        </row>
        <row r="92"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H92">
            <v>0</v>
          </cell>
          <cell r="AI92">
            <v>0</v>
          </cell>
        </row>
        <row r="93"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H93">
            <v>0</v>
          </cell>
          <cell r="AI93">
            <v>0</v>
          </cell>
        </row>
        <row r="94">
          <cell r="J94">
            <v>475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H94">
            <v>0</v>
          </cell>
          <cell r="AI94">
            <v>0</v>
          </cell>
        </row>
        <row r="95">
          <cell r="J95">
            <v>475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H95">
            <v>0</v>
          </cell>
          <cell r="AI95">
            <v>0</v>
          </cell>
        </row>
        <row r="96"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H96">
            <v>0</v>
          </cell>
          <cell r="AI96">
            <v>0</v>
          </cell>
        </row>
        <row r="97">
          <cell r="G97">
            <v>93195.143919319962</v>
          </cell>
          <cell r="H97">
            <v>0</v>
          </cell>
          <cell r="I97">
            <v>6117.981004799999</v>
          </cell>
          <cell r="J97">
            <v>6117.981004799999</v>
          </cell>
          <cell r="K97">
            <v>17686.713542399997</v>
          </cell>
          <cell r="L97">
            <v>30528.314611199999</v>
          </cell>
          <cell r="M97">
            <v>24636.165119999998</v>
          </cell>
          <cell r="N97">
            <v>9207.7667136</v>
          </cell>
          <cell r="O97">
            <v>0</v>
          </cell>
          <cell r="P97">
            <v>0</v>
          </cell>
          <cell r="U97">
            <v>284624.88492000004</v>
          </cell>
          <cell r="V97">
            <v>377820.02883932</v>
          </cell>
          <cell r="W97">
            <v>377820.02883932</v>
          </cell>
          <cell r="X97">
            <v>383938.00984412001</v>
          </cell>
          <cell r="Y97">
            <v>390055.99084892002</v>
          </cell>
          <cell r="Z97">
            <v>407742.70439132</v>
          </cell>
          <cell r="AA97">
            <v>438271.01900252001</v>
          </cell>
          <cell r="AB97">
            <v>462907.18412252003</v>
          </cell>
          <cell r="AC97">
            <v>472114.95083612006</v>
          </cell>
          <cell r="AD97">
            <v>472114.95083612006</v>
          </cell>
          <cell r="AH97">
            <v>472114.95083612006</v>
          </cell>
          <cell r="AI97">
            <v>329802.50837612007</v>
          </cell>
        </row>
        <row r="98">
          <cell r="G98">
            <v>0</v>
          </cell>
          <cell r="H98">
            <v>0</v>
          </cell>
          <cell r="I98">
            <v>6117.981004799999</v>
          </cell>
          <cell r="J98">
            <v>6117.981004799999</v>
          </cell>
          <cell r="K98">
            <v>17686.713542399997</v>
          </cell>
          <cell r="L98">
            <v>30528.314611199999</v>
          </cell>
          <cell r="M98">
            <v>24636.165119999998</v>
          </cell>
          <cell r="N98">
            <v>9207.7667136</v>
          </cell>
          <cell r="O98">
            <v>0</v>
          </cell>
          <cell r="P98">
            <v>0</v>
          </cell>
          <cell r="U98">
            <v>0</v>
          </cell>
          <cell r="V98">
            <v>0</v>
          </cell>
          <cell r="W98">
            <v>0</v>
          </cell>
          <cell r="X98">
            <v>6117.981004799999</v>
          </cell>
          <cell r="Y98">
            <v>12235.962009599998</v>
          </cell>
          <cell r="Z98">
            <v>29922.675551999993</v>
          </cell>
          <cell r="AA98">
            <v>60450.990163199996</v>
          </cell>
          <cell r="AB98">
            <v>85087.155283200002</v>
          </cell>
          <cell r="AC98">
            <v>94294.921996799996</v>
          </cell>
          <cell r="AD98">
            <v>94294.921996799996</v>
          </cell>
          <cell r="AH98">
            <v>94294.921996799996</v>
          </cell>
          <cell r="AI98">
            <v>94294.921996799996</v>
          </cell>
        </row>
        <row r="99"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H99">
            <v>0</v>
          </cell>
          <cell r="AI99">
            <v>0</v>
          </cell>
        </row>
        <row r="100"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H100">
            <v>0</v>
          </cell>
          <cell r="AI100">
            <v>0</v>
          </cell>
        </row>
        <row r="101"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H101">
            <v>0</v>
          </cell>
          <cell r="AI101">
            <v>0</v>
          </cell>
        </row>
        <row r="102">
          <cell r="G102">
            <v>93195.143919319962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U102">
            <v>284624.88492000004</v>
          </cell>
          <cell r="V102">
            <v>377820.02883932</v>
          </cell>
          <cell r="W102">
            <v>377820.02883932</v>
          </cell>
          <cell r="X102">
            <v>377820.02883932</v>
          </cell>
          <cell r="Y102">
            <v>377820.02883932</v>
          </cell>
          <cell r="Z102">
            <v>377820.02883932</v>
          </cell>
          <cell r="AA102">
            <v>377820.02883932</v>
          </cell>
          <cell r="AB102">
            <v>377820.02883932</v>
          </cell>
          <cell r="AC102">
            <v>377820.02883932</v>
          </cell>
          <cell r="AD102">
            <v>377820.02883932</v>
          </cell>
          <cell r="AH102">
            <v>377820.02883932</v>
          </cell>
          <cell r="AI102">
            <v>235507.58637931998</v>
          </cell>
        </row>
        <row r="103"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H103">
            <v>0</v>
          </cell>
          <cell r="AI103">
            <v>0</v>
          </cell>
        </row>
        <row r="104"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H104">
            <v>0</v>
          </cell>
          <cell r="AI104">
            <v>0</v>
          </cell>
        </row>
        <row r="105">
          <cell r="G105">
            <v>80785.544035200001</v>
          </cell>
          <cell r="H105">
            <v>227531.27831711699</v>
          </cell>
          <cell r="I105">
            <v>292893.98635406978</v>
          </cell>
          <cell r="J105">
            <v>292512.60426712799</v>
          </cell>
          <cell r="K105">
            <v>333046.83931086987</v>
          </cell>
          <cell r="L105">
            <v>333046.83931086987</v>
          </cell>
          <cell r="M105">
            <v>172054.04539672803</v>
          </cell>
          <cell r="N105">
            <v>172435.42748366983</v>
          </cell>
          <cell r="O105">
            <v>305797.57796652801</v>
          </cell>
          <cell r="P105">
            <v>272668.59394636983</v>
          </cell>
          <cell r="U105">
            <v>112262.75162239998</v>
          </cell>
          <cell r="V105">
            <v>193048.29565759999</v>
          </cell>
          <cell r="W105">
            <v>420579.57397471694</v>
          </cell>
          <cell r="X105">
            <v>713473.56032878673</v>
          </cell>
          <cell r="Y105">
            <v>1005986.1645959148</v>
          </cell>
          <cell r="Z105">
            <v>1339033.0039067846</v>
          </cell>
          <cell r="AA105">
            <v>1672079.8432176544</v>
          </cell>
          <cell r="AB105">
            <v>1844133.8886143824</v>
          </cell>
          <cell r="AC105">
            <v>2016569.3160980521</v>
          </cell>
          <cell r="AD105">
            <v>2322366.8940645801</v>
          </cell>
          <cell r="AH105">
            <v>2595035.4880109499</v>
          </cell>
          <cell r="AI105">
            <v>2542651.2960413499</v>
          </cell>
        </row>
        <row r="106"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H106">
            <v>0</v>
          </cell>
          <cell r="AI106">
            <v>0</v>
          </cell>
        </row>
        <row r="107"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H107">
            <v>0</v>
          </cell>
          <cell r="AI107">
            <v>0</v>
          </cell>
        </row>
        <row r="108"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H108">
            <v>0</v>
          </cell>
          <cell r="AI108">
            <v>0</v>
          </cell>
        </row>
        <row r="109"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H109">
            <v>0</v>
          </cell>
          <cell r="AI109">
            <v>0</v>
          </cell>
        </row>
        <row r="110"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H110">
            <v>0</v>
          </cell>
          <cell r="AI110">
            <v>0</v>
          </cell>
        </row>
        <row r="111"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H111">
            <v>0</v>
          </cell>
          <cell r="AI111">
            <v>0</v>
          </cell>
        </row>
        <row r="112"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H112">
            <v>0</v>
          </cell>
          <cell r="AI112">
            <v>0</v>
          </cell>
        </row>
        <row r="113">
          <cell r="G113">
            <v>0</v>
          </cell>
          <cell r="H113">
            <v>131138.311169917</v>
          </cell>
          <cell r="I113">
            <v>292893.98635406978</v>
          </cell>
          <cell r="J113">
            <v>292512.60426712799</v>
          </cell>
          <cell r="K113">
            <v>333046.83931086987</v>
          </cell>
          <cell r="L113">
            <v>333046.83931086987</v>
          </cell>
          <cell r="M113">
            <v>172054.04539672803</v>
          </cell>
          <cell r="N113">
            <v>172435.42748366983</v>
          </cell>
          <cell r="O113">
            <v>172054.04539672803</v>
          </cell>
          <cell r="P113">
            <v>72053.295091669803</v>
          </cell>
          <cell r="U113">
            <v>0</v>
          </cell>
          <cell r="V113">
            <v>0</v>
          </cell>
          <cell r="W113">
            <v>131138.311169917</v>
          </cell>
          <cell r="X113">
            <v>424032.29752398678</v>
          </cell>
          <cell r="Y113">
            <v>716544.90179111483</v>
          </cell>
          <cell r="Z113">
            <v>1049591.7411019846</v>
          </cell>
          <cell r="AA113">
            <v>1382638.5804128544</v>
          </cell>
          <cell r="AB113">
            <v>1554692.6258095824</v>
          </cell>
          <cell r="AC113">
            <v>1727128.0532932524</v>
          </cell>
          <cell r="AD113">
            <v>1899182.0986899803</v>
          </cell>
          <cell r="AH113">
            <v>1971235.3937816501</v>
          </cell>
          <cell r="AI113">
            <v>1971235.3937816501</v>
          </cell>
        </row>
        <row r="114">
          <cell r="G114">
            <v>80785.544035200001</v>
          </cell>
          <cell r="H114">
            <v>96392.96714719999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U114">
            <v>112262.75162239998</v>
          </cell>
          <cell r="V114">
            <v>193048.29565759999</v>
          </cell>
          <cell r="W114">
            <v>289441.26280479995</v>
          </cell>
          <cell r="X114">
            <v>289441.26280479995</v>
          </cell>
          <cell r="Y114">
            <v>289441.26280479995</v>
          </cell>
          <cell r="Z114">
            <v>289441.26280479995</v>
          </cell>
          <cell r="AA114">
            <v>289441.26280479995</v>
          </cell>
          <cell r="AB114">
            <v>289441.26280479995</v>
          </cell>
          <cell r="AC114">
            <v>289441.26280479995</v>
          </cell>
          <cell r="AD114">
            <v>289441.26280479995</v>
          </cell>
          <cell r="AH114">
            <v>289441.26280479995</v>
          </cell>
          <cell r="AI114">
            <v>237057.07083519999</v>
          </cell>
        </row>
        <row r="115"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133743.53256980001</v>
          </cell>
          <cell r="P115">
            <v>200615.2988547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133743.53256980001</v>
          </cell>
          <cell r="AH115">
            <v>334358.83142449998</v>
          </cell>
          <cell r="AI115">
            <v>334358.83142449998</v>
          </cell>
        </row>
        <row r="116"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H116">
            <v>0</v>
          </cell>
          <cell r="AI116">
            <v>0</v>
          </cell>
        </row>
        <row r="117"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H117">
            <v>0</v>
          </cell>
          <cell r="AI117">
            <v>0</v>
          </cell>
        </row>
        <row r="118"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H118">
            <v>0</v>
          </cell>
          <cell r="AI118">
            <v>0</v>
          </cell>
        </row>
        <row r="119"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H119">
            <v>0</v>
          </cell>
          <cell r="AI119">
            <v>0</v>
          </cell>
        </row>
        <row r="120"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H120">
            <v>0</v>
          </cell>
          <cell r="AI120">
            <v>0</v>
          </cell>
        </row>
        <row r="121"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H121">
            <v>0</v>
          </cell>
          <cell r="AI121">
            <v>0</v>
          </cell>
        </row>
        <row r="122"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H122">
            <v>0</v>
          </cell>
          <cell r="AI122">
            <v>0</v>
          </cell>
        </row>
        <row r="123"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H123">
            <v>0</v>
          </cell>
          <cell r="AI123">
            <v>0</v>
          </cell>
        </row>
        <row r="124"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H124">
            <v>0</v>
          </cell>
          <cell r="AI124">
            <v>0</v>
          </cell>
        </row>
        <row r="125"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217741.92720000003</v>
          </cell>
          <cell r="N125">
            <v>326612.89079999999</v>
          </cell>
          <cell r="O125">
            <v>326612.89079999999</v>
          </cell>
          <cell r="P125">
            <v>296222.73359999998</v>
          </cell>
          <cell r="U125">
            <v>53215.261200000001</v>
          </cell>
          <cell r="V125">
            <v>53215.261200000001</v>
          </cell>
          <cell r="W125">
            <v>53215.261200000001</v>
          </cell>
          <cell r="X125">
            <v>53215.261200000001</v>
          </cell>
          <cell r="Y125">
            <v>53215.261200000001</v>
          </cell>
          <cell r="Z125">
            <v>53215.261200000001</v>
          </cell>
          <cell r="AA125">
            <v>53215.261200000001</v>
          </cell>
          <cell r="AB125">
            <v>270957.18840000004</v>
          </cell>
          <cell r="AC125">
            <v>597570.07920000004</v>
          </cell>
          <cell r="AD125">
            <v>924182.97</v>
          </cell>
          <cell r="AH125">
            <v>1220405.7035999999</v>
          </cell>
          <cell r="AI125">
            <v>1167190.4423999998</v>
          </cell>
        </row>
        <row r="126"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H126">
            <v>0</v>
          </cell>
          <cell r="AI126">
            <v>0</v>
          </cell>
        </row>
        <row r="127"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4704</v>
          </cell>
          <cell r="N127">
            <v>7056</v>
          </cell>
          <cell r="O127">
            <v>7056</v>
          </cell>
          <cell r="P127">
            <v>4704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4704</v>
          </cell>
          <cell r="AC127">
            <v>11760</v>
          </cell>
          <cell r="AD127">
            <v>18816</v>
          </cell>
          <cell r="AH127">
            <v>23520</v>
          </cell>
          <cell r="AI127">
            <v>23520</v>
          </cell>
        </row>
        <row r="128"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63488.124000000003</v>
          </cell>
          <cell r="N128">
            <v>95232.186000000002</v>
          </cell>
          <cell r="O128">
            <v>95232.186000000002</v>
          </cell>
          <cell r="P128">
            <v>89648.392800000001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63488.124000000003</v>
          </cell>
          <cell r="AC128">
            <v>158720.31</v>
          </cell>
          <cell r="AD128">
            <v>253952.49599999998</v>
          </cell>
          <cell r="AH128">
            <v>343600.88879999996</v>
          </cell>
          <cell r="AI128">
            <v>343600.88879999996</v>
          </cell>
        </row>
        <row r="129"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63488.124000000003</v>
          </cell>
          <cell r="N129">
            <v>95232.186000000002</v>
          </cell>
          <cell r="O129">
            <v>95232.186000000002</v>
          </cell>
          <cell r="P129">
            <v>89648.392800000001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63488.124000000003</v>
          </cell>
          <cell r="AC129">
            <v>158720.31</v>
          </cell>
          <cell r="AD129">
            <v>253952.49599999998</v>
          </cell>
          <cell r="AH129">
            <v>343600.88879999996</v>
          </cell>
          <cell r="AI129">
            <v>343600.88879999996</v>
          </cell>
        </row>
        <row r="130"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63488.124000000003</v>
          </cell>
          <cell r="N130">
            <v>95232.186000000002</v>
          </cell>
          <cell r="O130">
            <v>95232.186000000002</v>
          </cell>
          <cell r="P130">
            <v>89648.392800000001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63488.124000000003</v>
          </cell>
          <cell r="AC130">
            <v>158720.31</v>
          </cell>
          <cell r="AD130">
            <v>253952.49599999998</v>
          </cell>
          <cell r="AH130">
            <v>343600.88879999996</v>
          </cell>
          <cell r="AI130">
            <v>343600.88879999996</v>
          </cell>
        </row>
        <row r="131"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H131">
            <v>0</v>
          </cell>
          <cell r="AI131">
            <v>0</v>
          </cell>
        </row>
        <row r="132"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22573.555199999995</v>
          </cell>
          <cell r="N132">
            <v>33860.332799999996</v>
          </cell>
          <cell r="O132">
            <v>33860.332799999996</v>
          </cell>
          <cell r="P132">
            <v>22573.555199999995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22573.555199999995</v>
          </cell>
          <cell r="AC132">
            <v>56433.887999999992</v>
          </cell>
          <cell r="AD132">
            <v>90294.220799999981</v>
          </cell>
          <cell r="AH132">
            <v>112867.77599999998</v>
          </cell>
          <cell r="AI132">
            <v>112867.77599999998</v>
          </cell>
        </row>
        <row r="133"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U133">
            <v>53215.261200000001</v>
          </cell>
          <cell r="V133">
            <v>53215.261200000001</v>
          </cell>
          <cell r="W133">
            <v>53215.261200000001</v>
          </cell>
          <cell r="X133">
            <v>53215.261200000001</v>
          </cell>
          <cell r="Y133">
            <v>53215.261200000001</v>
          </cell>
          <cell r="Z133">
            <v>53215.261200000001</v>
          </cell>
          <cell r="AA133">
            <v>53215.261200000001</v>
          </cell>
          <cell r="AB133">
            <v>53215.261200000001</v>
          </cell>
          <cell r="AC133">
            <v>53215.261200000001</v>
          </cell>
          <cell r="AD133">
            <v>53215.261200000001</v>
          </cell>
          <cell r="AH133">
            <v>53215.261200000001</v>
          </cell>
          <cell r="AI133">
            <v>0</v>
          </cell>
        </row>
        <row r="134"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H134">
            <v>0</v>
          </cell>
          <cell r="AI134">
            <v>0</v>
          </cell>
        </row>
        <row r="135">
          <cell r="G135">
            <v>818454.19130214117</v>
          </cell>
          <cell r="H135">
            <v>861653.18488394294</v>
          </cell>
          <cell r="I135">
            <v>2156465.9819897166</v>
          </cell>
          <cell r="J135">
            <v>2517797.2613303326</v>
          </cell>
          <cell r="K135">
            <v>2973873.1186909345</v>
          </cell>
          <cell r="L135">
            <v>2612351.7188546136</v>
          </cell>
          <cell r="M135">
            <v>2369509.5658157603</v>
          </cell>
          <cell r="N135">
            <v>2566294.1699705133</v>
          </cell>
          <cell r="O135">
            <v>2678432.2367759938</v>
          </cell>
          <cell r="P135">
            <v>2088644.4272798237</v>
          </cell>
          <cell r="U135">
            <v>1528530.5265050684</v>
          </cell>
          <cell r="V135">
            <v>2346984.7178072096</v>
          </cell>
          <cell r="W135">
            <v>3208637.9026911524</v>
          </cell>
          <cell r="X135">
            <v>5365103.8846808691</v>
          </cell>
          <cell r="Y135">
            <v>7882901.1460112017</v>
          </cell>
          <cell r="Z135">
            <v>10856774.264702136</v>
          </cell>
          <cell r="AA135">
            <v>13469125.983556749</v>
          </cell>
          <cell r="AB135">
            <v>15838635.549372509</v>
          </cell>
          <cell r="AC135">
            <v>18404929.719343022</v>
          </cell>
          <cell r="AD135">
            <v>21083361.956119016</v>
          </cell>
          <cell r="AH135">
            <v>23172006.383398838</v>
          </cell>
          <cell r="AI135">
            <v>22206420.04738589</v>
          </cell>
        </row>
        <row r="136"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H136">
            <v>0</v>
          </cell>
          <cell r="AI136">
            <v>0</v>
          </cell>
        </row>
        <row r="137"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35280</v>
          </cell>
          <cell r="L137">
            <v>35280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35280</v>
          </cell>
          <cell r="AA137">
            <v>70560</v>
          </cell>
          <cell r="AB137">
            <v>70560</v>
          </cell>
          <cell r="AC137">
            <v>70560</v>
          </cell>
          <cell r="AD137">
            <v>70560</v>
          </cell>
          <cell r="AH137">
            <v>70560</v>
          </cell>
          <cell r="AI137">
            <v>70560</v>
          </cell>
        </row>
        <row r="138">
          <cell r="G138">
            <v>0</v>
          </cell>
          <cell r="H138">
            <v>0</v>
          </cell>
          <cell r="I138">
            <v>317762.74546581681</v>
          </cell>
          <cell r="J138">
            <v>328719.6753400903</v>
          </cell>
          <cell r="K138">
            <v>339676.60521436401</v>
          </cell>
          <cell r="L138">
            <v>339676.60521436401</v>
          </cell>
          <cell r="M138">
            <v>328719.6753400903</v>
          </cell>
          <cell r="N138">
            <v>339676.60521436401</v>
          </cell>
          <cell r="O138">
            <v>328719.6753400903</v>
          </cell>
          <cell r="P138">
            <v>32870.789622820659</v>
          </cell>
          <cell r="U138">
            <v>0</v>
          </cell>
          <cell r="V138">
            <v>0</v>
          </cell>
          <cell r="W138">
            <v>0</v>
          </cell>
          <cell r="X138">
            <v>317762.74546581681</v>
          </cell>
          <cell r="Y138">
            <v>646482.42080590711</v>
          </cell>
          <cell r="Z138">
            <v>986159.02602027112</v>
          </cell>
          <cell r="AA138">
            <v>1325835.6312346351</v>
          </cell>
          <cell r="AB138">
            <v>1654555.3065747255</v>
          </cell>
          <cell r="AC138">
            <v>1994231.9117890894</v>
          </cell>
          <cell r="AD138">
            <v>2322951.5871291799</v>
          </cell>
          <cell r="AH138">
            <v>2355822.3767520003</v>
          </cell>
          <cell r="AI138">
            <v>2355822.3767520003</v>
          </cell>
        </row>
        <row r="139"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H139">
            <v>0</v>
          </cell>
          <cell r="AI139">
            <v>0</v>
          </cell>
        </row>
        <row r="140"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H140">
            <v>0</v>
          </cell>
          <cell r="AI140">
            <v>0</v>
          </cell>
        </row>
        <row r="141"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H141">
            <v>0</v>
          </cell>
          <cell r="AI141">
            <v>0</v>
          </cell>
        </row>
        <row r="142"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H142">
            <v>0</v>
          </cell>
          <cell r="AI142">
            <v>0</v>
          </cell>
        </row>
        <row r="143"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71014.845109680013</v>
          </cell>
          <cell r="M143">
            <v>165701.30525592002</v>
          </cell>
          <cell r="N143">
            <v>402417.45562152</v>
          </cell>
          <cell r="O143">
            <v>426089.07065808011</v>
          </cell>
          <cell r="P143">
            <v>236716.15036559995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71014.845109680013</v>
          </cell>
          <cell r="AB143">
            <v>236716.15036560001</v>
          </cell>
          <cell r="AC143">
            <v>639133.60598711995</v>
          </cell>
          <cell r="AD143">
            <v>1065222.6766452</v>
          </cell>
          <cell r="AH143">
            <v>1301938.8270107999</v>
          </cell>
          <cell r="AI143">
            <v>1301938.8270107999</v>
          </cell>
        </row>
        <row r="144"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H144">
            <v>0</v>
          </cell>
          <cell r="AI144">
            <v>0</v>
          </cell>
        </row>
        <row r="145"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H145">
            <v>0</v>
          </cell>
          <cell r="AI145">
            <v>0</v>
          </cell>
        </row>
        <row r="146">
          <cell r="G146">
            <v>187548.95017600004</v>
          </cell>
          <cell r="H146">
            <v>210992.56894800003</v>
          </cell>
          <cell r="I146">
            <v>237697.84334800002</v>
          </cell>
          <cell r="J146">
            <v>225976.03396200004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U146">
            <v>252223.41852800001</v>
          </cell>
          <cell r="V146">
            <v>439772.36870400002</v>
          </cell>
          <cell r="W146">
            <v>650764.93765199999</v>
          </cell>
          <cell r="X146">
            <v>888462.78099999996</v>
          </cell>
          <cell r="Y146">
            <v>1114438.8149620001</v>
          </cell>
          <cell r="Z146">
            <v>1114438.8149620001</v>
          </cell>
          <cell r="AA146">
            <v>1114438.8149620001</v>
          </cell>
          <cell r="AB146">
            <v>1114438.8149620001</v>
          </cell>
          <cell r="AC146">
            <v>1114438.8149620001</v>
          </cell>
          <cell r="AD146">
            <v>1114438.8149620001</v>
          </cell>
          <cell r="AH146">
            <v>1114438.8149620001</v>
          </cell>
          <cell r="AI146">
            <v>955989.87152200018</v>
          </cell>
        </row>
        <row r="147">
          <cell r="G147">
            <v>0</v>
          </cell>
          <cell r="H147">
            <v>0</v>
          </cell>
          <cell r="I147">
            <v>331740.24793357839</v>
          </cell>
          <cell r="J147">
            <v>375492.68246651918</v>
          </cell>
          <cell r="K147">
            <v>273206.59749629162</v>
          </cell>
          <cell r="L147">
            <v>221900.9677462916</v>
          </cell>
          <cell r="M147">
            <v>111726.6734177192</v>
          </cell>
          <cell r="N147">
            <v>60746.218197491595</v>
          </cell>
          <cell r="O147">
            <v>31469.602472519196</v>
          </cell>
          <cell r="P147">
            <v>24556.916703491603</v>
          </cell>
          <cell r="U147">
            <v>0</v>
          </cell>
          <cell r="V147">
            <v>0</v>
          </cell>
          <cell r="W147">
            <v>0</v>
          </cell>
          <cell r="X147">
            <v>331740.24793357839</v>
          </cell>
          <cell r="Y147">
            <v>707232.93040009751</v>
          </cell>
          <cell r="Z147">
            <v>980439.52789638913</v>
          </cell>
          <cell r="AA147">
            <v>1202340.4956426807</v>
          </cell>
          <cell r="AB147">
            <v>1314067.1690603998</v>
          </cell>
          <cell r="AC147">
            <v>1374813.3872578912</v>
          </cell>
          <cell r="AD147">
            <v>1406282.9897304105</v>
          </cell>
          <cell r="AH147">
            <v>1430839.9064339022</v>
          </cell>
          <cell r="AI147">
            <v>1430839.9064339022</v>
          </cell>
        </row>
        <row r="148"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398663.36081916641</v>
          </cell>
          <cell r="L148">
            <v>398663.36081916641</v>
          </cell>
          <cell r="M148">
            <v>385802.71808805515</v>
          </cell>
          <cell r="N148">
            <v>398663.36081916641</v>
          </cell>
          <cell r="O148">
            <v>385802.71808805515</v>
          </cell>
          <cell r="P148">
            <v>398668.09334639041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398663.36081916641</v>
          </cell>
          <cell r="AA148">
            <v>797326.72163833282</v>
          </cell>
          <cell r="AB148">
            <v>1183129.4397263881</v>
          </cell>
          <cell r="AC148">
            <v>1581792.8005455546</v>
          </cell>
          <cell r="AD148">
            <v>1967595.5186336096</v>
          </cell>
          <cell r="AH148">
            <v>2366263.61198</v>
          </cell>
          <cell r="AI148">
            <v>2366263.61198</v>
          </cell>
        </row>
        <row r="149"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350718.71249159094</v>
          </cell>
          <cell r="L149">
            <v>350718.71249159094</v>
          </cell>
          <cell r="M149">
            <v>339404.73557833344</v>
          </cell>
          <cell r="N149">
            <v>350718.71249159094</v>
          </cell>
          <cell r="O149">
            <v>339404.73557833344</v>
          </cell>
          <cell r="P149">
            <v>350722.87586855999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350718.71249159094</v>
          </cell>
          <cell r="AA149">
            <v>701437.42498318187</v>
          </cell>
          <cell r="AB149">
            <v>1040842.1605615153</v>
          </cell>
          <cell r="AC149">
            <v>1391560.8730531062</v>
          </cell>
          <cell r="AD149">
            <v>1730965.6086314397</v>
          </cell>
          <cell r="AH149">
            <v>2081688.4844999998</v>
          </cell>
          <cell r="AI149">
            <v>2081688.4844999998</v>
          </cell>
        </row>
        <row r="150"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H150">
            <v>0</v>
          </cell>
          <cell r="AI150">
            <v>0</v>
          </cell>
        </row>
        <row r="151"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H151">
            <v>0</v>
          </cell>
          <cell r="AI151">
            <v>0</v>
          </cell>
        </row>
        <row r="152"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H152">
            <v>0</v>
          </cell>
          <cell r="AI152">
            <v>0</v>
          </cell>
        </row>
        <row r="153"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H153">
            <v>0</v>
          </cell>
          <cell r="AI153">
            <v>0</v>
          </cell>
        </row>
        <row r="154">
          <cell r="G154">
            <v>0</v>
          </cell>
          <cell r="H154">
            <v>0</v>
          </cell>
          <cell r="I154">
            <v>695687.47268117999</v>
          </cell>
          <cell r="J154">
            <v>914827.5333457801</v>
          </cell>
          <cell r="K154">
            <v>846369.1167143801</v>
          </cell>
          <cell r="L154">
            <v>569392.53711438004</v>
          </cell>
          <cell r="M154">
            <v>469625.77876278007</v>
          </cell>
          <cell r="N154">
            <v>440674.62184837996</v>
          </cell>
          <cell r="O154">
            <v>261467.58248178003</v>
          </cell>
          <cell r="P154">
            <v>113568.88483538001</v>
          </cell>
          <cell r="U154">
            <v>0</v>
          </cell>
          <cell r="V154">
            <v>0</v>
          </cell>
          <cell r="W154">
            <v>0</v>
          </cell>
          <cell r="X154">
            <v>695687.47268117999</v>
          </cell>
          <cell r="Y154">
            <v>1610515.00602696</v>
          </cell>
          <cell r="Z154">
            <v>2456884.1227413402</v>
          </cell>
          <cell r="AA154">
            <v>3026276.6598557201</v>
          </cell>
          <cell r="AB154">
            <v>3495902.4386185003</v>
          </cell>
          <cell r="AC154">
            <v>3936577.06046688</v>
          </cell>
          <cell r="AD154">
            <v>4198044.6429486601</v>
          </cell>
          <cell r="AH154">
            <v>4311613.5277840402</v>
          </cell>
          <cell r="AI154">
            <v>4311613.5277840402</v>
          </cell>
        </row>
        <row r="155">
          <cell r="G155">
            <v>80741.648405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U155">
            <v>68509.126495000004</v>
          </cell>
          <cell r="V155">
            <v>149250.77490000002</v>
          </cell>
          <cell r="W155">
            <v>149250.77490000002</v>
          </cell>
          <cell r="X155">
            <v>149250.77490000002</v>
          </cell>
          <cell r="Y155">
            <v>149250.77490000002</v>
          </cell>
          <cell r="Z155">
            <v>149250.77490000002</v>
          </cell>
          <cell r="AA155">
            <v>149250.77490000002</v>
          </cell>
          <cell r="AB155">
            <v>149250.77490000002</v>
          </cell>
          <cell r="AC155">
            <v>149250.77490000002</v>
          </cell>
          <cell r="AD155">
            <v>149250.77490000002</v>
          </cell>
          <cell r="AH155">
            <v>149250.77490000002</v>
          </cell>
          <cell r="AI155">
            <v>113260.50494</v>
          </cell>
        </row>
        <row r="156">
          <cell r="G156">
            <v>10501.702445999999</v>
          </cell>
          <cell r="H156">
            <v>47466.410444000001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U156">
            <v>230353.32373738079</v>
          </cell>
          <cell r="V156">
            <v>240855.0261833808</v>
          </cell>
          <cell r="W156">
            <v>288321.43662738078</v>
          </cell>
          <cell r="X156">
            <v>288321.43662738078</v>
          </cell>
          <cell r="Y156">
            <v>288321.43662738078</v>
          </cell>
          <cell r="Z156">
            <v>288321.43662738078</v>
          </cell>
          <cell r="AA156">
            <v>288321.43662738078</v>
          </cell>
          <cell r="AB156">
            <v>288321.43662738078</v>
          </cell>
          <cell r="AC156">
            <v>288321.43662738078</v>
          </cell>
          <cell r="AD156">
            <v>288321.43662738078</v>
          </cell>
          <cell r="AH156">
            <v>288321.43662738078</v>
          </cell>
          <cell r="AI156">
            <v>149138.53551157119</v>
          </cell>
        </row>
        <row r="157"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227827.62078313521</v>
          </cell>
          <cell r="P157">
            <v>462397.55635558115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227827.62078313521</v>
          </cell>
          <cell r="AH157">
            <v>690225.17713871633</v>
          </cell>
          <cell r="AI157">
            <v>690225.17713871633</v>
          </cell>
        </row>
        <row r="158"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H158">
            <v>0</v>
          </cell>
          <cell r="AI158">
            <v>0</v>
          </cell>
        </row>
        <row r="159"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H159">
            <v>0</v>
          </cell>
          <cell r="AI159">
            <v>0</v>
          </cell>
        </row>
        <row r="160"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H160">
            <v>0</v>
          </cell>
          <cell r="AI160">
            <v>0</v>
          </cell>
        </row>
        <row r="161"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H161">
            <v>0</v>
          </cell>
          <cell r="AI161">
            <v>0</v>
          </cell>
        </row>
        <row r="162"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H162">
            <v>0</v>
          </cell>
          <cell r="AI162">
            <v>0</v>
          </cell>
        </row>
        <row r="163"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H163">
            <v>0</v>
          </cell>
          <cell r="AI163">
            <v>0</v>
          </cell>
        </row>
        <row r="164"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H164">
            <v>0</v>
          </cell>
          <cell r="AI164">
            <v>0</v>
          </cell>
        </row>
        <row r="165"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H165">
            <v>0</v>
          </cell>
          <cell r="AI165">
            <v>0</v>
          </cell>
        </row>
        <row r="166"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H166">
            <v>0</v>
          </cell>
          <cell r="AI166">
            <v>0</v>
          </cell>
        </row>
        <row r="167"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H167">
            <v>0</v>
          </cell>
          <cell r="AI167">
            <v>0</v>
          </cell>
        </row>
        <row r="168"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H168">
            <v>0</v>
          </cell>
          <cell r="AI168">
            <v>0</v>
          </cell>
        </row>
        <row r="169"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H169">
            <v>0</v>
          </cell>
          <cell r="AI169">
            <v>0</v>
          </cell>
        </row>
        <row r="170"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H170">
            <v>0</v>
          </cell>
          <cell r="AI170">
            <v>0</v>
          </cell>
        </row>
        <row r="171">
          <cell r="N171">
            <v>0</v>
          </cell>
          <cell r="O171">
            <v>0</v>
          </cell>
          <cell r="P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H171">
            <v>0</v>
          </cell>
          <cell r="AI171">
            <v>0</v>
          </cell>
        </row>
        <row r="172"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H172">
            <v>0</v>
          </cell>
          <cell r="AI172">
            <v>0</v>
          </cell>
        </row>
        <row r="173"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H173">
            <v>0</v>
          </cell>
          <cell r="AI173">
            <v>0</v>
          </cell>
        </row>
        <row r="174"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H174">
            <v>0</v>
          </cell>
          <cell r="AI174">
            <v>0</v>
          </cell>
        </row>
        <row r="175"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H175">
            <v>0</v>
          </cell>
          <cell r="AI175">
            <v>0</v>
          </cell>
        </row>
        <row r="176"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H176">
            <v>0</v>
          </cell>
          <cell r="AI176">
            <v>0</v>
          </cell>
        </row>
        <row r="177"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H177">
            <v>0</v>
          </cell>
          <cell r="AI177">
            <v>0</v>
          </cell>
        </row>
        <row r="178"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H178">
            <v>0</v>
          </cell>
          <cell r="AI178">
            <v>0</v>
          </cell>
        </row>
        <row r="179"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H179">
            <v>0</v>
          </cell>
          <cell r="AI179">
            <v>0</v>
          </cell>
        </row>
        <row r="180"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H180">
            <v>0</v>
          </cell>
          <cell r="AI180">
            <v>0</v>
          </cell>
        </row>
        <row r="181"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H181">
            <v>0</v>
          </cell>
          <cell r="AI181">
            <v>0</v>
          </cell>
        </row>
        <row r="182"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H182">
            <v>0</v>
          </cell>
          <cell r="AI182">
            <v>0</v>
          </cell>
        </row>
        <row r="183"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H183">
            <v>0</v>
          </cell>
          <cell r="AI183">
            <v>0</v>
          </cell>
        </row>
        <row r="184"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H184">
            <v>0</v>
          </cell>
          <cell r="AI184">
            <v>0</v>
          </cell>
        </row>
        <row r="185"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H185">
            <v>0</v>
          </cell>
          <cell r="AI185">
            <v>0</v>
          </cell>
        </row>
        <row r="186">
          <cell r="G186">
            <v>383100.36009799998</v>
          </cell>
          <cell r="H186">
            <v>451683.04725599999</v>
          </cell>
          <cell r="I186">
            <v>417016.14238400001</v>
          </cell>
          <cell r="J186">
            <v>521270.17797999998</v>
          </cell>
          <cell r="K186">
            <v>573397.19577800017</v>
          </cell>
          <cell r="L186">
            <v>469143.16018199985</v>
          </cell>
          <cell r="M186">
            <v>417016.14238400001</v>
          </cell>
          <cell r="N186">
            <v>573397.19577800017</v>
          </cell>
          <cell r="O186">
            <v>677651.23137400008</v>
          </cell>
          <cell r="P186">
            <v>469143.16018199985</v>
          </cell>
          <cell r="U186">
            <v>562687.72459599981</v>
          </cell>
          <cell r="V186">
            <v>945788.08469399973</v>
          </cell>
          <cell r="W186">
            <v>1397471.1319499998</v>
          </cell>
          <cell r="X186">
            <v>1814487.274334</v>
          </cell>
          <cell r="Y186">
            <v>2335757.4523140001</v>
          </cell>
          <cell r="Z186">
            <v>2909154.6480920003</v>
          </cell>
          <cell r="AA186">
            <v>3378297.808274</v>
          </cell>
          <cell r="AB186">
            <v>3795313.9506580001</v>
          </cell>
          <cell r="AC186">
            <v>4368711.1464360002</v>
          </cell>
          <cell r="AD186">
            <v>5046362.3778100004</v>
          </cell>
          <cell r="AH186">
            <v>5515505.5379920006</v>
          </cell>
          <cell r="AI186">
            <v>5156887.8352899998</v>
          </cell>
        </row>
        <row r="187">
          <cell r="G187">
            <v>27424.068490556092</v>
          </cell>
          <cell r="H187">
            <v>26539.421119892999</v>
          </cell>
          <cell r="I187">
            <v>27424.068490556092</v>
          </cell>
          <cell r="J187">
            <v>26539.421119892999</v>
          </cell>
          <cell r="K187">
            <v>27424.068490556092</v>
          </cell>
          <cell r="L187">
            <v>27424.068490556092</v>
          </cell>
          <cell r="M187">
            <v>26539.662628866699</v>
          </cell>
          <cell r="N187">
            <v>0</v>
          </cell>
          <cell r="O187">
            <v>0</v>
          </cell>
          <cell r="P187">
            <v>0</v>
          </cell>
          <cell r="U187">
            <v>91122.930265122894</v>
          </cell>
          <cell r="V187">
            <v>118546.99875567899</v>
          </cell>
          <cell r="W187">
            <v>145086.41987557197</v>
          </cell>
          <cell r="X187">
            <v>172510.48836612806</v>
          </cell>
          <cell r="Y187">
            <v>199049.90948602106</v>
          </cell>
          <cell r="Z187">
            <v>226473.97797657715</v>
          </cell>
          <cell r="AA187">
            <v>253898.04646713324</v>
          </cell>
          <cell r="AB187">
            <v>280437.70909599995</v>
          </cell>
          <cell r="AC187">
            <v>280437.70909599995</v>
          </cell>
          <cell r="AD187">
            <v>280437.70909599995</v>
          </cell>
          <cell r="AH187">
            <v>280437.70909599995</v>
          </cell>
          <cell r="AI187">
            <v>214084.90520944385</v>
          </cell>
        </row>
        <row r="188">
          <cell r="J188">
            <v>-525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H188">
            <v>0</v>
          </cell>
          <cell r="AI188">
            <v>0</v>
          </cell>
        </row>
        <row r="189">
          <cell r="G189">
            <v>129137.461686585</v>
          </cell>
          <cell r="H189">
            <v>124971.73711604996</v>
          </cell>
          <cell r="I189">
            <v>129137.461686585</v>
          </cell>
          <cell r="J189">
            <v>124971.73711604996</v>
          </cell>
          <cell r="K189">
            <v>129137.461686585</v>
          </cell>
          <cell r="L189">
            <v>129137.461686585</v>
          </cell>
          <cell r="M189">
            <v>124972.87435999504</v>
          </cell>
          <cell r="N189">
            <v>0</v>
          </cell>
          <cell r="O189">
            <v>0</v>
          </cell>
          <cell r="P189">
            <v>0</v>
          </cell>
          <cell r="U189">
            <v>323634.00288356497</v>
          </cell>
          <cell r="V189">
            <v>452771.46457014995</v>
          </cell>
          <cell r="W189">
            <v>577743.20168619987</v>
          </cell>
          <cell r="X189">
            <v>706880.66337278485</v>
          </cell>
          <cell r="Y189">
            <v>831852.40048883483</v>
          </cell>
          <cell r="Z189">
            <v>960989.86217541981</v>
          </cell>
          <cell r="AA189">
            <v>1090127.3238620048</v>
          </cell>
          <cell r="AB189">
            <v>1215100.1982219999</v>
          </cell>
          <cell r="AC189">
            <v>1215100.1982219999</v>
          </cell>
          <cell r="AD189">
            <v>1215100.1982219999</v>
          </cell>
          <cell r="AH189">
            <v>1215100.1982219999</v>
          </cell>
          <cell r="AI189">
            <v>1008106.4833134149</v>
          </cell>
        </row>
        <row r="190"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H190">
            <v>0</v>
          </cell>
          <cell r="AI190">
            <v>0</v>
          </cell>
        </row>
        <row r="191"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H191">
            <v>0</v>
          </cell>
          <cell r="AI191">
            <v>0</v>
          </cell>
        </row>
        <row r="192"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H192">
            <v>0</v>
          </cell>
          <cell r="AI192">
            <v>0</v>
          </cell>
        </row>
        <row r="193"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H193">
            <v>0</v>
          </cell>
          <cell r="AI193">
            <v>0</v>
          </cell>
        </row>
        <row r="194"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H194">
            <v>0</v>
          </cell>
          <cell r="AI194">
            <v>0</v>
          </cell>
        </row>
        <row r="195"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H195">
            <v>0</v>
          </cell>
          <cell r="AI195">
            <v>0</v>
          </cell>
        </row>
        <row r="196"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H196">
            <v>0</v>
          </cell>
          <cell r="AI196">
            <v>0</v>
          </cell>
        </row>
        <row r="197">
          <cell r="G197">
            <v>1001825.9904050002</v>
          </cell>
          <cell r="H197">
            <v>985438.40777000005</v>
          </cell>
          <cell r="I197">
            <v>1208786.3110321998</v>
          </cell>
          <cell r="J197">
            <v>315975.00976999995</v>
          </cell>
          <cell r="K197">
            <v>0</v>
          </cell>
          <cell r="L197">
            <v>0</v>
          </cell>
          <cell r="M197">
            <v>1983523.4814325147</v>
          </cell>
          <cell r="N197">
            <v>2159324.5385694541</v>
          </cell>
          <cell r="O197">
            <v>2215021.692817478</v>
          </cell>
          <cell r="P197">
            <v>1816405.1829294539</v>
          </cell>
          <cell r="U197">
            <v>52285.400102800006</v>
          </cell>
          <cell r="V197">
            <v>1054111.3905078003</v>
          </cell>
          <cell r="W197">
            <v>2039549.7982778004</v>
          </cell>
          <cell r="X197">
            <v>3248336.1093100002</v>
          </cell>
          <cell r="Y197">
            <v>3564311.1190800001</v>
          </cell>
          <cell r="Z197">
            <v>3564311.1190800001</v>
          </cell>
          <cell r="AA197">
            <v>3564311.1190800001</v>
          </cell>
          <cell r="AB197">
            <v>5547834.6005125148</v>
          </cell>
          <cell r="AC197">
            <v>7707159.1390819689</v>
          </cell>
          <cell r="AD197">
            <v>9922180.8318994474</v>
          </cell>
          <cell r="AH197">
            <v>11738586.014828902</v>
          </cell>
          <cell r="AI197">
            <v>11712166.970857201</v>
          </cell>
        </row>
        <row r="198"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H198">
            <v>0</v>
          </cell>
          <cell r="AI198">
            <v>0</v>
          </cell>
        </row>
        <row r="199"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H199">
            <v>0</v>
          </cell>
          <cell r="AI199">
            <v>0</v>
          </cell>
        </row>
        <row r="200"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U200">
            <v>20781.52</v>
          </cell>
          <cell r="V200">
            <v>20781.52</v>
          </cell>
          <cell r="W200">
            <v>20781.52</v>
          </cell>
          <cell r="X200">
            <v>20781.52</v>
          </cell>
          <cell r="Y200">
            <v>20781.52</v>
          </cell>
          <cell r="Z200">
            <v>20781.52</v>
          </cell>
          <cell r="AA200">
            <v>20781.52</v>
          </cell>
          <cell r="AB200">
            <v>20781.52</v>
          </cell>
          <cell r="AC200">
            <v>20781.52</v>
          </cell>
          <cell r="AD200">
            <v>20781.52</v>
          </cell>
          <cell r="AH200">
            <v>20781.52</v>
          </cell>
          <cell r="AI200">
            <v>10390.76</v>
          </cell>
        </row>
        <row r="201"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H201">
            <v>0</v>
          </cell>
          <cell r="AI201">
            <v>0</v>
          </cell>
        </row>
        <row r="202"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H202">
            <v>0</v>
          </cell>
          <cell r="AI202">
            <v>0</v>
          </cell>
        </row>
        <row r="203">
          <cell r="G203">
            <v>669463.39800000004</v>
          </cell>
          <cell r="H203">
            <v>669463.39800000004</v>
          </cell>
          <cell r="I203">
            <v>892617.86399999994</v>
          </cell>
          <cell r="J203">
            <v>0</v>
          </cell>
          <cell r="K203">
            <v>0</v>
          </cell>
          <cell r="L203">
            <v>0</v>
          </cell>
          <cell r="M203">
            <v>342919.35563999997</v>
          </cell>
          <cell r="N203">
            <v>342919.35563999997</v>
          </cell>
          <cell r="O203">
            <v>457225.80752000003</v>
          </cell>
          <cell r="P203">
            <v>0</v>
          </cell>
          <cell r="U203">
            <v>0</v>
          </cell>
          <cell r="V203">
            <v>669463.39800000004</v>
          </cell>
          <cell r="W203">
            <v>1338926.7960000001</v>
          </cell>
          <cell r="X203">
            <v>2231544.66</v>
          </cell>
          <cell r="Y203">
            <v>2231544.66</v>
          </cell>
          <cell r="Z203">
            <v>2231544.66</v>
          </cell>
          <cell r="AA203">
            <v>2231544.66</v>
          </cell>
          <cell r="AB203">
            <v>2574464.0156399999</v>
          </cell>
          <cell r="AC203">
            <v>2917383.3712799996</v>
          </cell>
          <cell r="AD203">
            <v>3374609.1787999999</v>
          </cell>
          <cell r="AH203">
            <v>3374609.1787999999</v>
          </cell>
          <cell r="AI203">
            <v>3374609.1787999999</v>
          </cell>
        </row>
        <row r="204">
          <cell r="G204">
            <v>310171.65976999997</v>
          </cell>
          <cell r="H204">
            <v>310171.65976999997</v>
          </cell>
          <cell r="I204">
            <v>310171.65976999997</v>
          </cell>
          <cell r="J204">
            <v>310171.65976999997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U204">
            <v>0</v>
          </cell>
          <cell r="V204">
            <v>310171.65976999997</v>
          </cell>
          <cell r="W204">
            <v>620343.31953999994</v>
          </cell>
          <cell r="X204">
            <v>930514.97930999985</v>
          </cell>
          <cell r="Y204">
            <v>1240686.6390799999</v>
          </cell>
          <cell r="Z204">
            <v>1240686.6390799999</v>
          </cell>
          <cell r="AA204">
            <v>1240686.6390799999</v>
          </cell>
          <cell r="AB204">
            <v>1240686.6390799999</v>
          </cell>
          <cell r="AC204">
            <v>1240686.6390799999</v>
          </cell>
          <cell r="AD204">
            <v>1240686.6390799999</v>
          </cell>
          <cell r="AH204">
            <v>1240686.6390799999</v>
          </cell>
          <cell r="AI204">
            <v>1240686.6390799999</v>
          </cell>
        </row>
        <row r="205"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1640604.1257925148</v>
          </cell>
          <cell r="N205">
            <v>1816405.1829294539</v>
          </cell>
          <cell r="O205">
            <v>1757795.8852974779</v>
          </cell>
          <cell r="P205">
            <v>1816405.1829294539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1640604.1257925148</v>
          </cell>
          <cell r="AC205">
            <v>3457009.3087219689</v>
          </cell>
          <cell r="AD205">
            <v>5214805.1940194471</v>
          </cell>
          <cell r="AH205">
            <v>7031210.3769489005</v>
          </cell>
          <cell r="AI205">
            <v>7031210.3769489005</v>
          </cell>
        </row>
        <row r="206">
          <cell r="G206">
            <v>5609.9127377999994</v>
          </cell>
          <cell r="H206">
            <v>5803.35</v>
          </cell>
          <cell r="I206">
            <v>5996.7872621999995</v>
          </cell>
          <cell r="J206">
            <v>5803.35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U206">
            <v>0</v>
          </cell>
          <cell r="V206">
            <v>5609.9127377999994</v>
          </cell>
          <cell r="W206">
            <v>11413.2627378</v>
          </cell>
          <cell r="X206">
            <v>17410.05</v>
          </cell>
          <cell r="Y206">
            <v>23213.4</v>
          </cell>
          <cell r="Z206">
            <v>23213.4</v>
          </cell>
          <cell r="AA206">
            <v>23213.4</v>
          </cell>
          <cell r="AB206">
            <v>23213.4</v>
          </cell>
          <cell r="AC206">
            <v>23213.4</v>
          </cell>
          <cell r="AD206">
            <v>23213.4</v>
          </cell>
          <cell r="AH206">
            <v>23213.4</v>
          </cell>
          <cell r="AI206">
            <v>23213.4</v>
          </cell>
        </row>
        <row r="207">
          <cell r="G207">
            <v>5336.4201967999998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U207">
            <v>10139.179803199999</v>
          </cell>
          <cell r="V207">
            <v>15475.599999999999</v>
          </cell>
          <cell r="W207">
            <v>15475.599999999999</v>
          </cell>
          <cell r="X207">
            <v>15475.599999999999</v>
          </cell>
          <cell r="Y207">
            <v>15475.599999999999</v>
          </cell>
          <cell r="Z207">
            <v>15475.599999999999</v>
          </cell>
          <cell r="AA207">
            <v>15475.599999999999</v>
          </cell>
          <cell r="AB207">
            <v>15475.599999999999</v>
          </cell>
          <cell r="AC207">
            <v>15475.599999999999</v>
          </cell>
          <cell r="AD207">
            <v>15475.599999999999</v>
          </cell>
          <cell r="AH207">
            <v>15475.599999999999</v>
          </cell>
          <cell r="AI207">
            <v>10317.071825199999</v>
          </cell>
        </row>
        <row r="208">
          <cell r="G208">
            <v>3239.9694051999995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U208">
            <v>6155.9305948000001</v>
          </cell>
          <cell r="V208">
            <v>9395.9</v>
          </cell>
          <cell r="W208">
            <v>9395.9</v>
          </cell>
          <cell r="X208">
            <v>9395.9</v>
          </cell>
          <cell r="Y208">
            <v>9395.9</v>
          </cell>
          <cell r="Z208">
            <v>9395.9</v>
          </cell>
          <cell r="AA208">
            <v>9395.9</v>
          </cell>
          <cell r="AB208">
            <v>9395.9</v>
          </cell>
          <cell r="AC208">
            <v>9395.9</v>
          </cell>
          <cell r="AD208">
            <v>9395.9</v>
          </cell>
          <cell r="AH208">
            <v>9395.9</v>
          </cell>
          <cell r="AI208">
            <v>6263.9364652999993</v>
          </cell>
        </row>
        <row r="209">
          <cell r="G209">
            <v>8004.6302951999996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U209">
            <v>15208.769704800001</v>
          </cell>
          <cell r="V209">
            <v>23213.4</v>
          </cell>
          <cell r="W209">
            <v>23213.4</v>
          </cell>
          <cell r="X209">
            <v>23213.4</v>
          </cell>
          <cell r="Y209">
            <v>23213.4</v>
          </cell>
          <cell r="Z209">
            <v>23213.4</v>
          </cell>
          <cell r="AA209">
            <v>23213.4</v>
          </cell>
          <cell r="AB209">
            <v>23213.4</v>
          </cell>
          <cell r="AC209">
            <v>23213.4</v>
          </cell>
          <cell r="AD209">
            <v>23213.4</v>
          </cell>
          <cell r="AH209">
            <v>23213.4</v>
          </cell>
          <cell r="AI209">
            <v>15475.607737800001</v>
          </cell>
        </row>
        <row r="210">
          <cell r="G210">
            <v>63770.075409600009</v>
          </cell>
          <cell r="H210">
            <v>63770.075409600009</v>
          </cell>
          <cell r="I210">
            <v>63770.075409600009</v>
          </cell>
          <cell r="J210">
            <v>63768.136420800009</v>
          </cell>
          <cell r="K210">
            <v>65924.291966400007</v>
          </cell>
          <cell r="L210">
            <v>65924.291966400007</v>
          </cell>
          <cell r="M210">
            <v>65924.291966400007</v>
          </cell>
          <cell r="N210">
            <v>65924.291966400007</v>
          </cell>
          <cell r="O210">
            <v>65924.291966400007</v>
          </cell>
          <cell r="P210">
            <v>65924.291966400007</v>
          </cell>
          <cell r="U210">
            <v>127540.15081920002</v>
          </cell>
          <cell r="V210">
            <v>191310.22622880002</v>
          </cell>
          <cell r="W210">
            <v>255080.30163840004</v>
          </cell>
          <cell r="X210">
            <v>318850.37704800005</v>
          </cell>
          <cell r="Y210">
            <v>382618.51346880005</v>
          </cell>
          <cell r="Z210">
            <v>448542.80543520005</v>
          </cell>
          <cell r="AA210">
            <v>514467.09740160004</v>
          </cell>
          <cell r="AB210">
            <v>580391.38936800009</v>
          </cell>
          <cell r="AC210">
            <v>646315.68133440008</v>
          </cell>
          <cell r="AD210">
            <v>712239.97330080008</v>
          </cell>
          <cell r="AH210">
            <v>778164.26526720007</v>
          </cell>
          <cell r="AI210">
            <v>714394.18985760002</v>
          </cell>
        </row>
        <row r="211">
          <cell r="G211">
            <v>116308.89539438399</v>
          </cell>
          <cell r="H211">
            <v>126130.6023348</v>
          </cell>
          <cell r="I211">
            <v>129544.11768110399</v>
          </cell>
          <cell r="J211">
            <v>126846.76116839999</v>
          </cell>
          <cell r="K211">
            <v>126743.33545876799</v>
          </cell>
          <cell r="L211">
            <v>123343.82810702399</v>
          </cell>
          <cell r="M211">
            <v>131914.03726804798</v>
          </cell>
          <cell r="N211">
            <v>132501.32253288</v>
          </cell>
          <cell r="O211">
            <v>116082.78297671999</v>
          </cell>
          <cell r="P211">
            <v>101274.345917136</v>
          </cell>
          <cell r="U211">
            <v>181486.50135235197</v>
          </cell>
          <cell r="V211">
            <v>297795.39674673596</v>
          </cell>
          <cell r="W211">
            <v>423925.99908153596</v>
          </cell>
          <cell r="X211">
            <v>553470.11676263995</v>
          </cell>
          <cell r="Y211">
            <v>680316.8779310399</v>
          </cell>
          <cell r="Z211">
            <v>807060.21338980785</v>
          </cell>
          <cell r="AA211">
            <v>930404.04149683181</v>
          </cell>
          <cell r="AB211">
            <v>1062318.0787648798</v>
          </cell>
          <cell r="AC211">
            <v>1194819.4012977597</v>
          </cell>
          <cell r="AD211">
            <v>1310902.1842744797</v>
          </cell>
          <cell r="AH211">
            <v>1412176.5301916157</v>
          </cell>
          <cell r="AI211">
            <v>1329291.9991743839</v>
          </cell>
        </row>
        <row r="212">
          <cell r="G212">
            <v>1894098.6871236279</v>
          </cell>
          <cell r="H212">
            <v>1890171.1631207077</v>
          </cell>
          <cell r="I212">
            <v>1159371.1927742199</v>
          </cell>
          <cell r="J212">
            <v>922664.73787495599</v>
          </cell>
          <cell r="K212">
            <v>914939.23637095606</v>
          </cell>
          <cell r="L212">
            <v>915078.24575579597</v>
          </cell>
          <cell r="M212">
            <v>1577406.1741836679</v>
          </cell>
          <cell r="N212">
            <v>1577406.1741836679</v>
          </cell>
          <cell r="O212">
            <v>1577541.9004502597</v>
          </cell>
          <cell r="P212">
            <v>1368486.046531796</v>
          </cell>
          <cell r="U212">
            <v>2946056.6811183719</v>
          </cell>
          <cell r="V212">
            <v>4840155.3682419993</v>
          </cell>
          <cell r="W212">
            <v>6730326.5313627068</v>
          </cell>
          <cell r="X212">
            <v>7889697.7241369262</v>
          </cell>
          <cell r="Y212">
            <v>8812362.462011883</v>
          </cell>
          <cell r="Z212">
            <v>9727301.6983828396</v>
          </cell>
          <cell r="AA212">
            <v>10642379.944138635</v>
          </cell>
          <cell r="AB212">
            <v>12219786.118322304</v>
          </cell>
          <cell r="AC212">
            <v>13797192.292505972</v>
          </cell>
          <cell r="AD212">
            <v>15374734.192956232</v>
          </cell>
          <cell r="AH212">
            <v>16743220.239488028</v>
          </cell>
          <cell r="AI212">
            <v>15068518.483223429</v>
          </cell>
        </row>
        <row r="213">
          <cell r="G213">
            <v>4087654.4979197504</v>
          </cell>
          <cell r="H213">
            <v>3563879.9466297626</v>
          </cell>
          <cell r="I213">
            <v>4144405.826651949</v>
          </cell>
          <cell r="J213">
            <v>4128320.5236682454</v>
          </cell>
          <cell r="K213">
            <v>4430401.6886042263</v>
          </cell>
          <cell r="L213">
            <v>3882798.4208875704</v>
          </cell>
          <cell r="M213">
            <v>3927430.1816157699</v>
          </cell>
          <cell r="N213">
            <v>3919624.8633088591</v>
          </cell>
          <cell r="O213">
            <v>2741526.8004590236</v>
          </cell>
          <cell r="P213">
            <v>1853282.9016052554</v>
          </cell>
          <cell r="U213">
            <v>5924938.5284354743</v>
          </cell>
          <cell r="V213">
            <v>10012593.026355226</v>
          </cell>
          <cell r="W213">
            <v>13576472.972984988</v>
          </cell>
          <cell r="X213">
            <v>17720878.799636938</v>
          </cell>
          <cell r="Y213">
            <v>21849199.323305182</v>
          </cell>
          <cell r="Z213">
            <v>26279601.01190941</v>
          </cell>
          <cell r="AA213">
            <v>30162399.432796981</v>
          </cell>
          <cell r="AB213">
            <v>34089829.614412755</v>
          </cell>
          <cell r="AC213">
            <v>38009454.477721617</v>
          </cell>
          <cell r="AD213">
            <v>40750981.278180644</v>
          </cell>
          <cell r="AH213">
            <v>42604264.1797859</v>
          </cell>
          <cell r="AI213">
            <v>39837957.091840737</v>
          </cell>
        </row>
        <row r="214">
          <cell r="G214">
            <v>2329080.5171509343</v>
          </cell>
          <cell r="H214">
            <v>1794532.7824811589</v>
          </cell>
          <cell r="I214">
            <v>2289227.1663439628</v>
          </cell>
          <cell r="J214">
            <v>2277998.5881511588</v>
          </cell>
          <cell r="K214">
            <v>2473724.8271669629</v>
          </cell>
          <cell r="L214">
            <v>1655670.1887844631</v>
          </cell>
          <cell r="M214">
            <v>1712519.6729766587</v>
          </cell>
          <cell r="N214">
            <v>1723748.2511694632</v>
          </cell>
          <cell r="O214">
            <v>655030.79871665873</v>
          </cell>
          <cell r="P214">
            <v>342793.01017865876</v>
          </cell>
          <cell r="U214">
            <v>4658505.2199060805</v>
          </cell>
          <cell r="V214">
            <v>6987585.7370570153</v>
          </cell>
          <cell r="W214">
            <v>8782118.5195381735</v>
          </cell>
          <cell r="X214">
            <v>11071345.685882136</v>
          </cell>
          <cell r="Y214">
            <v>13349344.274033295</v>
          </cell>
          <cell r="Z214">
            <v>15823069.101200258</v>
          </cell>
          <cell r="AA214">
            <v>17478739.289984722</v>
          </cell>
          <cell r="AB214">
            <v>19191258.962961379</v>
          </cell>
          <cell r="AC214">
            <v>20915007.214130841</v>
          </cell>
          <cell r="AD214">
            <v>21570038.012847498</v>
          </cell>
          <cell r="AH214">
            <v>21912831.023026157</v>
          </cell>
          <cell r="AI214">
            <v>19784231.100243162</v>
          </cell>
        </row>
        <row r="215">
          <cell r="G215">
            <v>147244.71628608002</v>
          </cell>
          <cell r="H215">
            <v>41181.638399999996</v>
          </cell>
          <cell r="I215">
            <v>35301.638399999996</v>
          </cell>
          <cell r="J215">
            <v>35301.638399999996</v>
          </cell>
          <cell r="K215">
            <v>29421.6384</v>
          </cell>
          <cell r="L215">
            <v>5901.6383999999989</v>
          </cell>
          <cell r="M215">
            <v>5901.6383999999989</v>
          </cell>
          <cell r="N215">
            <v>5901.6383999999989</v>
          </cell>
          <cell r="O215">
            <v>5901.6383999999989</v>
          </cell>
          <cell r="P215">
            <v>5901.6383999999989</v>
          </cell>
          <cell r="U215">
            <v>153146.35468608001</v>
          </cell>
          <cell r="V215">
            <v>300391.07097216003</v>
          </cell>
          <cell r="W215">
            <v>341572.70937216002</v>
          </cell>
          <cell r="X215">
            <v>376874.34777216002</v>
          </cell>
          <cell r="Y215">
            <v>412175.98617216002</v>
          </cell>
          <cell r="Z215">
            <v>441597.62457216001</v>
          </cell>
          <cell r="AA215">
            <v>447499.26297216001</v>
          </cell>
          <cell r="AB215">
            <v>453400.90137216001</v>
          </cell>
          <cell r="AC215">
            <v>459302.53977216</v>
          </cell>
          <cell r="AD215">
            <v>465204.17817216</v>
          </cell>
          <cell r="AH215">
            <v>471105.81657215999</v>
          </cell>
          <cell r="AI215">
            <v>465204.17817216</v>
          </cell>
        </row>
        <row r="216">
          <cell r="G216">
            <v>1800960.3303990001</v>
          </cell>
          <cell r="H216">
            <v>273182.13377000001</v>
          </cell>
          <cell r="I216">
            <v>762527.93943999999</v>
          </cell>
          <cell r="J216">
            <v>762527.93943999999</v>
          </cell>
          <cell r="K216">
            <v>640667.81172500004</v>
          </cell>
          <cell r="L216">
            <v>640667.81172500004</v>
          </cell>
          <cell r="M216">
            <v>1057488.87426</v>
          </cell>
          <cell r="N216">
            <v>1057488.87426</v>
          </cell>
          <cell r="O216">
            <v>0</v>
          </cell>
          <cell r="P216">
            <v>0</v>
          </cell>
          <cell r="U216">
            <v>3286574.2957900008</v>
          </cell>
          <cell r="V216">
            <v>5087534.6261890009</v>
          </cell>
          <cell r="W216">
            <v>5360716.7599590011</v>
          </cell>
          <cell r="X216">
            <v>6123244.699399001</v>
          </cell>
          <cell r="Y216">
            <v>6885772.6388390008</v>
          </cell>
          <cell r="Z216">
            <v>7526440.4505640008</v>
          </cell>
          <cell r="AA216">
            <v>8167108.2622890007</v>
          </cell>
          <cell r="AB216">
            <v>9224597.1365489997</v>
          </cell>
          <cell r="AC216">
            <v>10282086.010809001</v>
          </cell>
          <cell r="AD216">
            <v>10282086.010809001</v>
          </cell>
          <cell r="AH216">
            <v>10282086.010809001</v>
          </cell>
          <cell r="AI216">
            <v>8768698.4198139999</v>
          </cell>
        </row>
        <row r="217">
          <cell r="G217">
            <v>380875.47046585416</v>
          </cell>
          <cell r="H217">
            <v>1131426.0101611589</v>
          </cell>
          <cell r="I217">
            <v>1142654.5883539631</v>
          </cell>
          <cell r="J217">
            <v>1131426.0101611589</v>
          </cell>
          <cell r="K217">
            <v>1142654.5883539631</v>
          </cell>
          <cell r="L217">
            <v>348119.94997146312</v>
          </cell>
          <cell r="M217">
            <v>336891.37177865877</v>
          </cell>
          <cell r="N217">
            <v>348119.94997146312</v>
          </cell>
          <cell r="O217">
            <v>336891.37177865877</v>
          </cell>
          <cell r="P217">
            <v>336891.37177865877</v>
          </cell>
          <cell r="U217">
            <v>82819.015320000006</v>
          </cell>
          <cell r="V217">
            <v>463694.48578585417</v>
          </cell>
          <cell r="W217">
            <v>1595120.4959470131</v>
          </cell>
          <cell r="X217">
            <v>2737775.0843009762</v>
          </cell>
          <cell r="Y217">
            <v>3869201.0944621349</v>
          </cell>
          <cell r="Z217">
            <v>5011855.6828160975</v>
          </cell>
          <cell r="AA217">
            <v>5359975.632787561</v>
          </cell>
          <cell r="AB217">
            <v>5696867.0045662196</v>
          </cell>
          <cell r="AC217">
            <v>6044986.9545376832</v>
          </cell>
          <cell r="AD217">
            <v>6381878.3263163418</v>
          </cell>
          <cell r="AH217">
            <v>6718769.6980950003</v>
          </cell>
          <cell r="AI217">
            <v>6677360.1904350007</v>
          </cell>
        </row>
        <row r="218"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H218">
            <v>0</v>
          </cell>
          <cell r="AI218">
            <v>0</v>
          </cell>
        </row>
        <row r="219">
          <cell r="G219">
            <v>0</v>
          </cell>
          <cell r="H219">
            <v>348743.00014999998</v>
          </cell>
          <cell r="I219">
            <v>348743.00014999998</v>
          </cell>
          <cell r="J219">
            <v>348743.00014999998</v>
          </cell>
          <cell r="K219">
            <v>660980.78868799983</v>
          </cell>
          <cell r="L219">
            <v>660980.78868799983</v>
          </cell>
          <cell r="M219">
            <v>312237.78853799996</v>
          </cell>
          <cell r="N219">
            <v>312237.78853799996</v>
          </cell>
          <cell r="O219">
            <v>312237.78853799996</v>
          </cell>
          <cell r="P219">
            <v>0</v>
          </cell>
          <cell r="U219">
            <v>1135965.5541099999</v>
          </cell>
          <cell r="V219">
            <v>1135965.5541099999</v>
          </cell>
          <cell r="W219">
            <v>1484708.5542599999</v>
          </cell>
          <cell r="X219">
            <v>1833451.5544099999</v>
          </cell>
          <cell r="Y219">
            <v>2182194.5545600001</v>
          </cell>
          <cell r="Z219">
            <v>2843175.3432479999</v>
          </cell>
          <cell r="AA219">
            <v>3504156.1319359997</v>
          </cell>
          <cell r="AB219">
            <v>3816393.9204739998</v>
          </cell>
          <cell r="AC219">
            <v>4128631.7090119999</v>
          </cell>
          <cell r="AD219">
            <v>4440869.4975499995</v>
          </cell>
          <cell r="AH219">
            <v>4440869.4975499995</v>
          </cell>
          <cell r="AI219">
            <v>3872968.311822</v>
          </cell>
        </row>
        <row r="220">
          <cell r="G220">
            <v>744199.568132833</v>
          </cell>
          <cell r="H220">
            <v>720192.89348391339</v>
          </cell>
          <cell r="I220">
            <v>744199.568132833</v>
          </cell>
          <cell r="J220">
            <v>720192.89348391339</v>
          </cell>
          <cell r="K220">
            <v>744199.568132833</v>
          </cell>
          <cell r="L220">
            <v>744199.568132833</v>
          </cell>
          <cell r="M220">
            <v>720192.89348391339</v>
          </cell>
          <cell r="N220">
            <v>744199.568132833</v>
          </cell>
          <cell r="O220">
            <v>720192.89348391339</v>
          </cell>
          <cell r="P220">
            <v>744214.26010018226</v>
          </cell>
          <cell r="U220">
            <v>190409.41129999998</v>
          </cell>
          <cell r="V220">
            <v>934608.97943283292</v>
          </cell>
          <cell r="W220">
            <v>1654801.8729167464</v>
          </cell>
          <cell r="X220">
            <v>2399001.4410495795</v>
          </cell>
          <cell r="Y220">
            <v>3119194.334533493</v>
          </cell>
          <cell r="Z220">
            <v>3863393.9026663261</v>
          </cell>
          <cell r="AA220">
            <v>4607593.4707991593</v>
          </cell>
          <cell r="AB220">
            <v>5327786.3642830728</v>
          </cell>
          <cell r="AC220">
            <v>6071985.9324159054</v>
          </cell>
          <cell r="AD220">
            <v>6792178.8258998189</v>
          </cell>
          <cell r="AH220">
            <v>7536393.0860000011</v>
          </cell>
          <cell r="AI220">
            <v>7441215.145800001</v>
          </cell>
        </row>
        <row r="221">
          <cell r="G221">
            <v>210929.51493430001</v>
          </cell>
          <cell r="H221">
            <v>199111.7802223</v>
          </cell>
          <cell r="I221">
            <v>208568.6007103</v>
          </cell>
          <cell r="J221">
            <v>193626.2084383</v>
          </cell>
          <cell r="K221">
            <v>193626.2084383</v>
          </cell>
          <cell r="L221">
            <v>181678.98923830001</v>
          </cell>
          <cell r="M221">
            <v>242774.32931830001</v>
          </cell>
          <cell r="N221">
            <v>208968.06923830003</v>
          </cell>
          <cell r="O221">
            <v>181678.98923830001</v>
          </cell>
          <cell r="P221">
            <v>244260.7501303</v>
          </cell>
          <cell r="U221">
            <v>35636.768208000001</v>
          </cell>
          <cell r="V221">
            <v>246566.2831423</v>
          </cell>
          <cell r="W221">
            <v>445678.06336460001</v>
          </cell>
          <cell r="X221">
            <v>654246.66407489998</v>
          </cell>
          <cell r="Y221">
            <v>847872.87251319992</v>
          </cell>
          <cell r="Z221">
            <v>1041499.0809515</v>
          </cell>
          <cell r="AA221">
            <v>1223178.0701898001</v>
          </cell>
          <cell r="AB221">
            <v>1465952.3995081</v>
          </cell>
          <cell r="AC221">
            <v>1674920.4687464</v>
          </cell>
          <cell r="AD221">
            <v>1856599.4579846999</v>
          </cell>
          <cell r="AH221">
            <v>2100860.2081149998</v>
          </cell>
          <cell r="AI221">
            <v>2085574.1957349996</v>
          </cell>
        </row>
        <row r="222"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U222">
            <v>556314.80861250008</v>
          </cell>
          <cell r="V222">
            <v>556314.80861250008</v>
          </cell>
          <cell r="W222">
            <v>556314.80861250008</v>
          </cell>
          <cell r="X222">
            <v>556314.80861250008</v>
          </cell>
          <cell r="Y222">
            <v>556314.80861250008</v>
          </cell>
          <cell r="Z222">
            <v>556314.80861250008</v>
          </cell>
          <cell r="AA222">
            <v>556314.80861250008</v>
          </cell>
          <cell r="AB222">
            <v>556314.80861250008</v>
          </cell>
          <cell r="AC222">
            <v>556314.80861250008</v>
          </cell>
          <cell r="AD222">
            <v>556314.80861250008</v>
          </cell>
          <cell r="AH222">
            <v>556314.80861250008</v>
          </cell>
          <cell r="AI222">
            <v>277711.42597500002</v>
          </cell>
        </row>
        <row r="223">
          <cell r="G223">
            <v>95767.182150000008</v>
          </cell>
          <cell r="H223">
            <v>258131.33047330001</v>
          </cell>
          <cell r="I223">
            <v>290770.26029483997</v>
          </cell>
          <cell r="J223">
            <v>290770.26029483997</v>
          </cell>
          <cell r="K223">
            <v>351138.25320989994</v>
          </cell>
          <cell r="L223">
            <v>387956.56523069995</v>
          </cell>
          <cell r="M223">
            <v>172232.97553659999</v>
          </cell>
          <cell r="N223">
            <v>135324.1283366</v>
          </cell>
          <cell r="O223">
            <v>90152.828078039995</v>
          </cell>
          <cell r="P223">
            <v>37896.701356539998</v>
          </cell>
          <cell r="U223">
            <v>198458.88186000002</v>
          </cell>
          <cell r="V223">
            <v>294226.06401000003</v>
          </cell>
          <cell r="W223">
            <v>552357.39448330004</v>
          </cell>
          <cell r="X223">
            <v>843127.65477814001</v>
          </cell>
          <cell r="Y223">
            <v>1133897.9150729799</v>
          </cell>
          <cell r="Z223">
            <v>1485036.1682828797</v>
          </cell>
          <cell r="AA223">
            <v>1872992.7335135797</v>
          </cell>
          <cell r="AB223">
            <v>2045225.7090501797</v>
          </cell>
          <cell r="AC223">
            <v>2180549.8373867795</v>
          </cell>
          <cell r="AD223">
            <v>2270702.6654648194</v>
          </cell>
          <cell r="AH223">
            <v>2308599.3668213594</v>
          </cell>
          <cell r="AI223">
            <v>2209328.4246613597</v>
          </cell>
        </row>
        <row r="224">
          <cell r="G224">
            <v>271698.19715704001</v>
          </cell>
          <cell r="H224">
            <v>140894.4311410099</v>
          </cell>
          <cell r="I224">
            <v>145590.62165523632</v>
          </cell>
          <cell r="J224">
            <v>194715.84447195253</v>
          </cell>
          <cell r="K224">
            <v>201663.2221414533</v>
          </cell>
          <cell r="L224">
            <v>447243.49998649815</v>
          </cell>
          <cell r="M224">
            <v>628693.58147221711</v>
          </cell>
          <cell r="N224">
            <v>641335.23691688629</v>
          </cell>
          <cell r="O224">
            <v>643454.56211403047</v>
          </cell>
          <cell r="P224">
            <v>258616.3100456465</v>
          </cell>
          <cell r="U224">
            <v>285613.43854889355</v>
          </cell>
          <cell r="V224">
            <v>557311.63570593356</v>
          </cell>
          <cell r="W224">
            <v>698206.06684694346</v>
          </cell>
          <cell r="X224">
            <v>843796.68850217981</v>
          </cell>
          <cell r="Y224">
            <v>1038512.5329741323</v>
          </cell>
          <cell r="Z224">
            <v>1240175.7551155856</v>
          </cell>
          <cell r="AA224">
            <v>1687419.2551020838</v>
          </cell>
          <cell r="AB224">
            <v>2316112.8365743011</v>
          </cell>
          <cell r="AC224">
            <v>2957448.0734911873</v>
          </cell>
          <cell r="AD224">
            <v>3600902.6356052179</v>
          </cell>
          <cell r="AH224">
            <v>3859518.9456508644</v>
          </cell>
          <cell r="AI224">
            <v>3710150.0578662148</v>
          </cell>
        </row>
        <row r="225">
          <cell r="G225">
            <v>12428.201051764541</v>
          </cell>
          <cell r="H225">
            <v>12856.759708721942</v>
          </cell>
          <cell r="I225">
            <v>13285.318365679339</v>
          </cell>
          <cell r="J225">
            <v>12856.759708721942</v>
          </cell>
          <cell r="K225">
            <v>13285.318365679339</v>
          </cell>
          <cell r="L225">
            <v>13285.318365679339</v>
          </cell>
          <cell r="M225">
            <v>12856.759708721942</v>
          </cell>
          <cell r="N225">
            <v>13285.318365679339</v>
          </cell>
          <cell r="O225">
            <v>12856.876705352288</v>
          </cell>
          <cell r="P225">
            <v>0</v>
          </cell>
          <cell r="U225">
            <v>0</v>
          </cell>
          <cell r="V225">
            <v>12428.201051764541</v>
          </cell>
          <cell r="W225">
            <v>25284.960760486483</v>
          </cell>
          <cell r="X225">
            <v>38570.27912616582</v>
          </cell>
          <cell r="Y225">
            <v>51427.03883488776</v>
          </cell>
          <cell r="Z225">
            <v>64712.357200567101</v>
          </cell>
          <cell r="AA225">
            <v>77997.675566246442</v>
          </cell>
          <cell r="AB225">
            <v>90854.435274968389</v>
          </cell>
          <cell r="AC225">
            <v>104139.75364064773</v>
          </cell>
          <cell r="AD225">
            <v>116996.63034600002</v>
          </cell>
          <cell r="AH225">
            <v>116996.63034600002</v>
          </cell>
          <cell r="AI225">
            <v>116996.63034600002</v>
          </cell>
        </row>
        <row r="226">
          <cell r="G226">
            <v>16063.628392765799</v>
          </cell>
          <cell r="H226">
            <v>16617.546613205999</v>
          </cell>
          <cell r="I226">
            <v>17171.464833646198</v>
          </cell>
          <cell r="J226">
            <v>16617.546613205999</v>
          </cell>
          <cell r="K226">
            <v>17171.464833646198</v>
          </cell>
          <cell r="L226">
            <v>17171.464833646198</v>
          </cell>
          <cell r="M226">
            <v>16617.546613205999</v>
          </cell>
          <cell r="N226">
            <v>17171.464833646198</v>
          </cell>
          <cell r="O226">
            <v>16617.697833031401</v>
          </cell>
          <cell r="P226">
            <v>0</v>
          </cell>
          <cell r="U226">
            <v>0</v>
          </cell>
          <cell r="V226">
            <v>16063.628392765799</v>
          </cell>
          <cell r="W226">
            <v>32681.175005971796</v>
          </cell>
          <cell r="X226">
            <v>49852.639839617994</v>
          </cell>
          <cell r="Y226">
            <v>66470.186452823997</v>
          </cell>
          <cell r="Z226">
            <v>83641.651286470194</v>
          </cell>
          <cell r="AA226">
            <v>100813.11612011639</v>
          </cell>
          <cell r="AB226">
            <v>117430.66273332239</v>
          </cell>
          <cell r="AC226">
            <v>134602.12756696859</v>
          </cell>
          <cell r="AD226">
            <v>151219.82539999997</v>
          </cell>
          <cell r="AH226">
            <v>151219.82539999997</v>
          </cell>
          <cell r="AI226">
            <v>151219.82539999997</v>
          </cell>
        </row>
        <row r="227">
          <cell r="G227">
            <v>24288.310401775198</v>
          </cell>
          <cell r="H227">
            <v>25125.838346663997</v>
          </cell>
          <cell r="I227">
            <v>25963.3662915528</v>
          </cell>
          <cell r="J227">
            <v>25125.838346663997</v>
          </cell>
          <cell r="K227">
            <v>25963.3662915528</v>
          </cell>
          <cell r="L227">
            <v>25963.3662915528</v>
          </cell>
          <cell r="M227">
            <v>25125.838346663997</v>
          </cell>
          <cell r="N227">
            <v>25963.3662915528</v>
          </cell>
          <cell r="O227">
            <v>25126.066992021599</v>
          </cell>
          <cell r="P227">
            <v>0</v>
          </cell>
          <cell r="U227">
            <v>0</v>
          </cell>
          <cell r="V227">
            <v>24288.310401775198</v>
          </cell>
          <cell r="W227">
            <v>49414.148748439198</v>
          </cell>
          <cell r="X227">
            <v>75377.515039991995</v>
          </cell>
          <cell r="Y227">
            <v>100503.35338665599</v>
          </cell>
          <cell r="Z227">
            <v>126466.71967820878</v>
          </cell>
          <cell r="AA227">
            <v>152430.0859697616</v>
          </cell>
          <cell r="AB227">
            <v>177555.9243164256</v>
          </cell>
          <cell r="AC227">
            <v>203519.29060797842</v>
          </cell>
          <cell r="AD227">
            <v>228645.35760000002</v>
          </cell>
          <cell r="AH227">
            <v>228645.35760000002</v>
          </cell>
          <cell r="AI227">
            <v>228645.35760000002</v>
          </cell>
        </row>
        <row r="228">
          <cell r="G228">
            <v>135499.95653025649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246330.74034842144</v>
          </cell>
          <cell r="M228">
            <v>238385.27541797858</v>
          </cell>
          <cell r="N228">
            <v>246330.74034842144</v>
          </cell>
          <cell r="O228">
            <v>238385.27541797858</v>
          </cell>
          <cell r="P228">
            <v>0</v>
          </cell>
          <cell r="U228">
            <v>257885.99885189356</v>
          </cell>
          <cell r="V228">
            <v>393385.95538215002</v>
          </cell>
          <cell r="W228">
            <v>393385.95538215002</v>
          </cell>
          <cell r="X228">
            <v>393385.95538215002</v>
          </cell>
          <cell r="Y228">
            <v>393385.95538215002</v>
          </cell>
          <cell r="Z228">
            <v>393385.95538215002</v>
          </cell>
          <cell r="AA228">
            <v>639716.6957305714</v>
          </cell>
          <cell r="AB228">
            <v>878101.97114855004</v>
          </cell>
          <cell r="AC228">
            <v>1124432.7114969715</v>
          </cell>
          <cell r="AD228">
            <v>1362817.9869149502</v>
          </cell>
          <cell r="AH228">
            <v>1362817.9869149502</v>
          </cell>
          <cell r="AI228">
            <v>1227318.5548993009</v>
          </cell>
        </row>
        <row r="229">
          <cell r="G229">
            <v>0</v>
          </cell>
          <cell r="H229">
            <v>0</v>
          </cell>
          <cell r="I229">
            <v>0</v>
          </cell>
          <cell r="J229">
            <v>32810.400000000001</v>
          </cell>
          <cell r="K229">
            <v>32810.400000000001</v>
          </cell>
          <cell r="L229">
            <v>32810.400000000001</v>
          </cell>
          <cell r="M229">
            <v>32810.400000000001</v>
          </cell>
          <cell r="N229">
            <v>32810.400000000001</v>
          </cell>
          <cell r="O229">
            <v>32810.400000000001</v>
          </cell>
          <cell r="P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32810.400000000001</v>
          </cell>
          <cell r="Z229">
            <v>65620.800000000003</v>
          </cell>
          <cell r="AA229">
            <v>98431.200000000012</v>
          </cell>
          <cell r="AB229">
            <v>131241.60000000001</v>
          </cell>
          <cell r="AC229">
            <v>164052</v>
          </cell>
          <cell r="AD229">
            <v>196862.4</v>
          </cell>
          <cell r="AH229">
            <v>196862.4</v>
          </cell>
          <cell r="AI229">
            <v>196862.4</v>
          </cell>
        </row>
        <row r="230">
          <cell r="G230">
            <v>0</v>
          </cell>
          <cell r="H230">
            <v>0</v>
          </cell>
          <cell r="I230">
            <v>0</v>
          </cell>
          <cell r="J230">
            <v>21011.013330942602</v>
          </cell>
          <cell r="K230">
            <v>23262.200486217</v>
          </cell>
          <cell r="L230">
            <v>22511.737982840397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21011.013330942602</v>
          </cell>
          <cell r="Z230">
            <v>44273.213817159602</v>
          </cell>
          <cell r="AA230">
            <v>66784.951799999995</v>
          </cell>
          <cell r="AB230">
            <v>66784.951799999995</v>
          </cell>
          <cell r="AC230">
            <v>66784.951799999995</v>
          </cell>
          <cell r="AD230">
            <v>66784.951799999995</v>
          </cell>
          <cell r="AH230">
            <v>66784.951799999995</v>
          </cell>
          <cell r="AI230">
            <v>66784.951799999995</v>
          </cell>
        </row>
        <row r="231">
          <cell r="G231">
            <v>83418.100780477995</v>
          </cell>
          <cell r="H231">
            <v>86294.286472417982</v>
          </cell>
          <cell r="I231">
            <v>89170.472164357983</v>
          </cell>
          <cell r="J231">
            <v>86294.286472417982</v>
          </cell>
          <cell r="K231">
            <v>89170.472164357983</v>
          </cell>
          <cell r="L231">
            <v>89170.472164357983</v>
          </cell>
          <cell r="M231">
            <v>130575.737812418</v>
          </cell>
          <cell r="N231">
            <v>133451.92350435798</v>
          </cell>
          <cell r="O231">
            <v>145336.22159241798</v>
          </cell>
          <cell r="P231">
            <v>86294.286472417982</v>
          </cell>
          <cell r="U231">
            <v>0</v>
          </cell>
          <cell r="V231">
            <v>83418.100780477995</v>
          </cell>
          <cell r="W231">
            <v>169712.38725289598</v>
          </cell>
          <cell r="X231">
            <v>258882.85941725396</v>
          </cell>
          <cell r="Y231">
            <v>345177.14588967193</v>
          </cell>
          <cell r="Z231">
            <v>434347.61805402988</v>
          </cell>
          <cell r="AA231">
            <v>523518.09021838789</v>
          </cell>
          <cell r="AB231">
            <v>654093.82803080592</v>
          </cell>
          <cell r="AC231">
            <v>787545.75153516396</v>
          </cell>
          <cell r="AD231">
            <v>932881.97312758188</v>
          </cell>
          <cell r="AH231">
            <v>1019176.2595999999</v>
          </cell>
          <cell r="AI231">
            <v>1019176.2595999999</v>
          </cell>
        </row>
        <row r="232"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172322.02357322854</v>
          </cell>
          <cell r="N232">
            <v>172322.02357322854</v>
          </cell>
          <cell r="O232">
            <v>172322.02357322854</v>
          </cell>
          <cell r="P232">
            <v>172322.02357322854</v>
          </cell>
          <cell r="U232">
            <v>27727.439697000002</v>
          </cell>
          <cell r="V232">
            <v>27727.439697000002</v>
          </cell>
          <cell r="W232">
            <v>27727.439697000002</v>
          </cell>
          <cell r="X232">
            <v>27727.439697000002</v>
          </cell>
          <cell r="Y232">
            <v>27727.439697000002</v>
          </cell>
          <cell r="Z232">
            <v>27727.439697000002</v>
          </cell>
          <cell r="AA232">
            <v>27727.439697000002</v>
          </cell>
          <cell r="AB232">
            <v>200049.46327022853</v>
          </cell>
          <cell r="AC232">
            <v>372371.4868434571</v>
          </cell>
          <cell r="AD232">
            <v>544693.5104166856</v>
          </cell>
          <cell r="AH232">
            <v>717015.53398991411</v>
          </cell>
          <cell r="AI232">
            <v>703146.07822091412</v>
          </cell>
        </row>
        <row r="233"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H233">
            <v>0</v>
          </cell>
          <cell r="AI233">
            <v>0</v>
          </cell>
        </row>
        <row r="234">
          <cell r="G234">
            <v>435979.51839464257</v>
          </cell>
          <cell r="H234">
            <v>451016.7288280807</v>
          </cell>
          <cell r="I234">
            <v>466049.60951477679</v>
          </cell>
          <cell r="J234">
            <v>451016.7288280807</v>
          </cell>
          <cell r="K234">
            <v>466049.60951477679</v>
          </cell>
          <cell r="L234">
            <v>466049.60951477679</v>
          </cell>
          <cell r="M234">
            <v>451016.7288280807</v>
          </cell>
          <cell r="N234">
            <v>466049.60951477679</v>
          </cell>
          <cell r="O234">
            <v>451016.7288280807</v>
          </cell>
          <cell r="P234">
            <v>225501.86979392794</v>
          </cell>
          <cell r="U234">
            <v>0</v>
          </cell>
          <cell r="V234">
            <v>435979.51839464257</v>
          </cell>
          <cell r="W234">
            <v>886996.24722272321</v>
          </cell>
          <cell r="X234">
            <v>1353045.8567375001</v>
          </cell>
          <cell r="Y234">
            <v>1804062.5855655808</v>
          </cell>
          <cell r="Z234">
            <v>2270112.1950803576</v>
          </cell>
          <cell r="AA234">
            <v>2736161.8045951342</v>
          </cell>
          <cell r="AB234">
            <v>3187178.5334232152</v>
          </cell>
          <cell r="AC234">
            <v>3653228.1429379918</v>
          </cell>
          <cell r="AD234">
            <v>4104244.8717660727</v>
          </cell>
          <cell r="AH234">
            <v>4329746.7415600009</v>
          </cell>
          <cell r="AI234">
            <v>4329746.7415600009</v>
          </cell>
        </row>
        <row r="235"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H235">
            <v>0</v>
          </cell>
          <cell r="AI235">
            <v>0</v>
          </cell>
        </row>
        <row r="236">
          <cell r="G236">
            <v>9998132.3559571877</v>
          </cell>
          <cell r="H236">
            <v>10241583.312476266</v>
          </cell>
          <cell r="I236">
            <v>13988923.207738025</v>
          </cell>
          <cell r="J236">
            <v>13155397.319706727</v>
          </cell>
          <cell r="K236">
            <v>15029652.996727288</v>
          </cell>
          <cell r="L236">
            <v>15775908.196371043</v>
          </cell>
          <cell r="M236">
            <v>18133370.427864961</v>
          </cell>
          <cell r="N236">
            <v>18239085.23464258</v>
          </cell>
          <cell r="O236">
            <v>16304069.397756379</v>
          </cell>
          <cell r="P236">
            <v>13739951.886466037</v>
          </cell>
          <cell r="U236">
            <v>12998546.803427357</v>
          </cell>
          <cell r="V236">
            <v>22996679.159384545</v>
          </cell>
          <cell r="W236">
            <v>33238262.471860811</v>
          </cell>
          <cell r="X236">
            <v>47227185.679598838</v>
          </cell>
          <cell r="Y236">
            <v>60382582.999305561</v>
          </cell>
          <cell r="Z236">
            <v>75412235.996032849</v>
          </cell>
          <cell r="AA236">
            <v>91188144.192403898</v>
          </cell>
          <cell r="AB236">
            <v>109321514.62026885</v>
          </cell>
          <cell r="AC236">
            <v>127560599.85491143</v>
          </cell>
          <cell r="AD236">
            <v>143864669.25266781</v>
          </cell>
          <cell r="AH236">
            <v>157604621.13913384</v>
          </cell>
          <cell r="AI236">
            <v>150935284.86185846</v>
          </cell>
        </row>
        <row r="237"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H237">
            <v>0</v>
          </cell>
          <cell r="AI237">
            <v>0</v>
          </cell>
        </row>
        <row r="238">
          <cell r="G238">
            <v>37316</v>
          </cell>
          <cell r="H238">
            <v>37347</v>
          </cell>
          <cell r="I238">
            <v>37377</v>
          </cell>
          <cell r="J238">
            <v>37408</v>
          </cell>
          <cell r="K238">
            <v>37438</v>
          </cell>
          <cell r="L238">
            <v>37469</v>
          </cell>
          <cell r="M238">
            <v>37500</v>
          </cell>
          <cell r="N238">
            <v>37530</v>
          </cell>
          <cell r="O238">
            <v>37561</v>
          </cell>
          <cell r="P238">
            <v>37591</v>
          </cell>
          <cell r="U238">
            <v>74545</v>
          </cell>
          <cell r="V238">
            <v>111861</v>
          </cell>
          <cell r="W238">
            <v>149208</v>
          </cell>
          <cell r="X238">
            <v>186585</v>
          </cell>
          <cell r="Y238">
            <v>223993</v>
          </cell>
          <cell r="Z238">
            <v>261431</v>
          </cell>
          <cell r="AA238">
            <v>298900</v>
          </cell>
          <cell r="AB238">
            <v>336400</v>
          </cell>
          <cell r="AC238">
            <v>373930</v>
          </cell>
          <cell r="AD238">
            <v>411491</v>
          </cell>
          <cell r="AH238">
            <v>449082</v>
          </cell>
          <cell r="AI238">
            <v>411825</v>
          </cell>
        </row>
        <row r="239">
          <cell r="G239">
            <v>140952.00490199999</v>
          </cell>
          <cell r="H239">
            <v>118544.66212683999</v>
          </cell>
          <cell r="I239">
            <v>118544.66212683999</v>
          </cell>
          <cell r="J239">
            <v>118544.66212683999</v>
          </cell>
          <cell r="K239">
            <v>118544.66212683999</v>
          </cell>
          <cell r="L239">
            <v>118544.66212683999</v>
          </cell>
          <cell r="M239">
            <v>118544.66212683999</v>
          </cell>
          <cell r="N239">
            <v>118544.66212683999</v>
          </cell>
          <cell r="O239">
            <v>118544.66212683999</v>
          </cell>
          <cell r="P239">
            <v>118544.66212683999</v>
          </cell>
          <cell r="U239">
            <v>281339.63741199998</v>
          </cell>
          <cell r="V239">
            <v>422291.64231399994</v>
          </cell>
          <cell r="W239">
            <v>540836.30444083991</v>
          </cell>
          <cell r="X239">
            <v>659380.96656767989</v>
          </cell>
          <cell r="Y239">
            <v>777925.62869451987</v>
          </cell>
          <cell r="Z239">
            <v>896470.29082135984</v>
          </cell>
          <cell r="AA239">
            <v>1015014.9529481998</v>
          </cell>
          <cell r="AB239">
            <v>1133559.6150750399</v>
          </cell>
          <cell r="AC239">
            <v>1252104.27720188</v>
          </cell>
          <cell r="AD239">
            <v>1370648.9393287201</v>
          </cell>
          <cell r="AH239">
            <v>1489193.6014555602</v>
          </cell>
          <cell r="AI239">
            <v>1348523.78274956</v>
          </cell>
        </row>
        <row r="240">
          <cell r="G240">
            <v>0</v>
          </cell>
          <cell r="H240">
            <v>23726.784712799999</v>
          </cell>
          <cell r="I240">
            <v>23726.784712799999</v>
          </cell>
          <cell r="J240">
            <v>23726.784712799999</v>
          </cell>
          <cell r="K240">
            <v>23726.784712799999</v>
          </cell>
          <cell r="L240">
            <v>23726.784712799999</v>
          </cell>
          <cell r="M240">
            <v>23726.784712799999</v>
          </cell>
          <cell r="N240">
            <v>23726.784712799999</v>
          </cell>
          <cell r="O240">
            <v>23726.784712799999</v>
          </cell>
          <cell r="P240">
            <v>23726.784712799999</v>
          </cell>
          <cell r="U240">
            <v>0</v>
          </cell>
          <cell r="V240">
            <v>0</v>
          </cell>
          <cell r="W240">
            <v>23726.784712799999</v>
          </cell>
          <cell r="X240">
            <v>47453.569425599999</v>
          </cell>
          <cell r="Y240">
            <v>71180.354138399998</v>
          </cell>
          <cell r="Z240">
            <v>94907.138851199998</v>
          </cell>
          <cell r="AA240">
            <v>118633.923564</v>
          </cell>
          <cell r="AB240">
            <v>142360.7082768</v>
          </cell>
          <cell r="AC240">
            <v>166087.4929896</v>
          </cell>
          <cell r="AD240">
            <v>189814.2777024</v>
          </cell>
          <cell r="AH240">
            <v>213541.06241519999</v>
          </cell>
          <cell r="AI240">
            <v>213541.06241519999</v>
          </cell>
        </row>
        <row r="241">
          <cell r="G241">
            <v>547053.55365102994</v>
          </cell>
          <cell r="H241">
            <v>472741.71433071001</v>
          </cell>
          <cell r="I241">
            <v>453018.69650596997</v>
          </cell>
          <cell r="J241">
            <v>398819.28322570998</v>
          </cell>
          <cell r="K241">
            <v>378286.47822570999</v>
          </cell>
          <cell r="L241">
            <v>378286.47822570999</v>
          </cell>
          <cell r="M241">
            <v>378286.47822570999</v>
          </cell>
          <cell r="N241">
            <v>379286.47822570999</v>
          </cell>
          <cell r="O241">
            <v>379286.47822570999</v>
          </cell>
          <cell r="P241">
            <v>378286.47822570999</v>
          </cell>
          <cell r="U241">
            <v>772989.59443257994</v>
          </cell>
          <cell r="V241">
            <v>1320043.14808361</v>
          </cell>
          <cell r="W241">
            <v>1792784.86241432</v>
          </cell>
          <cell r="X241">
            <v>2245803.5589202899</v>
          </cell>
          <cell r="Y241">
            <v>2644622.8421459999</v>
          </cell>
          <cell r="Z241">
            <v>3022909.3203717098</v>
          </cell>
          <cell r="AA241">
            <v>3401195.7985974196</v>
          </cell>
          <cell r="AB241">
            <v>3779482.2768231295</v>
          </cell>
          <cell r="AC241">
            <v>4158768.7550488394</v>
          </cell>
          <cell r="AD241">
            <v>4538055.2332745492</v>
          </cell>
          <cell r="AH241">
            <v>4916341.7115002591</v>
          </cell>
          <cell r="AI241">
            <v>4534715.5542839691</v>
          </cell>
        </row>
        <row r="242">
          <cell r="G242">
            <v>69760.723545960005</v>
          </cell>
          <cell r="H242">
            <v>54026.474080959997</v>
          </cell>
          <cell r="I242">
            <v>38600.646340959996</v>
          </cell>
          <cell r="J242">
            <v>38600.646340959996</v>
          </cell>
          <cell r="K242">
            <v>38600.646340959996</v>
          </cell>
          <cell r="L242">
            <v>38600.646340959996</v>
          </cell>
          <cell r="M242">
            <v>38600.646340959996</v>
          </cell>
          <cell r="N242">
            <v>38600.646340959996</v>
          </cell>
          <cell r="O242">
            <v>38600.646340959996</v>
          </cell>
          <cell r="P242">
            <v>38600.646340959996</v>
          </cell>
          <cell r="U242">
            <v>79976.75471092001</v>
          </cell>
          <cell r="V242">
            <v>149737.47825688001</v>
          </cell>
          <cell r="W242">
            <v>203763.95233784002</v>
          </cell>
          <cell r="X242">
            <v>242364.59867880002</v>
          </cell>
          <cell r="Y242">
            <v>280965.24501975998</v>
          </cell>
          <cell r="Z242">
            <v>319565.89136071998</v>
          </cell>
          <cell r="AA242">
            <v>358166.53770167998</v>
          </cell>
          <cell r="AB242">
            <v>396767.18404263997</v>
          </cell>
          <cell r="AC242">
            <v>435367.83038359997</v>
          </cell>
          <cell r="AD242">
            <v>473968.47672455997</v>
          </cell>
          <cell r="AH242">
            <v>512569.12306551996</v>
          </cell>
          <cell r="AI242">
            <v>484927.48111255997</v>
          </cell>
        </row>
        <row r="243">
          <cell r="G243">
            <v>37078.203348000003</v>
          </cell>
          <cell r="H243">
            <v>37364.019912000003</v>
          </cell>
          <cell r="I243">
            <v>145868.74220442001</v>
          </cell>
          <cell r="J243">
            <v>145868.74220442001</v>
          </cell>
          <cell r="K243">
            <v>145868.74220442001</v>
          </cell>
          <cell r="L243">
            <v>145868.74220442001</v>
          </cell>
          <cell r="M243">
            <v>145868.74220442001</v>
          </cell>
          <cell r="N243">
            <v>145868.74220442001</v>
          </cell>
          <cell r="O243">
            <v>145868.74220442001</v>
          </cell>
          <cell r="P243">
            <v>145868.74220442001</v>
          </cell>
          <cell r="U243">
            <v>74156.406696000005</v>
          </cell>
          <cell r="V243">
            <v>111234.610044</v>
          </cell>
          <cell r="W243">
            <v>148598.62995600002</v>
          </cell>
          <cell r="X243">
            <v>294467.37216042005</v>
          </cell>
          <cell r="Y243">
            <v>440336.11436484009</v>
          </cell>
          <cell r="Z243">
            <v>586204.85656926013</v>
          </cell>
          <cell r="AA243">
            <v>732073.59877368016</v>
          </cell>
          <cell r="AB243">
            <v>877942.3409781002</v>
          </cell>
          <cell r="AC243">
            <v>1023811.0831825202</v>
          </cell>
          <cell r="AD243">
            <v>1169679.8253869403</v>
          </cell>
          <cell r="AH243">
            <v>1315548.5675913603</v>
          </cell>
          <cell r="AI243">
            <v>1278470.3642433602</v>
          </cell>
        </row>
        <row r="244">
          <cell r="G244">
            <v>794844.48544698989</v>
          </cell>
          <cell r="H244">
            <v>706403.65516331</v>
          </cell>
          <cell r="I244">
            <v>779759.53189098998</v>
          </cell>
          <cell r="J244">
            <v>725560.11861072993</v>
          </cell>
          <cell r="K244">
            <v>705027.31361072999</v>
          </cell>
          <cell r="L244">
            <v>705027.31361072999</v>
          </cell>
          <cell r="M244">
            <v>705027.31361072999</v>
          </cell>
          <cell r="N244">
            <v>706027.31361072999</v>
          </cell>
          <cell r="O244">
            <v>706027.31361072999</v>
          </cell>
          <cell r="P244">
            <v>705027.31361072999</v>
          </cell>
          <cell r="U244">
            <v>1208462.3932514999</v>
          </cell>
          <cell r="V244">
            <v>2003306.8786984896</v>
          </cell>
          <cell r="W244">
            <v>2709710.5338617996</v>
          </cell>
          <cell r="X244">
            <v>3489470.0657527894</v>
          </cell>
          <cell r="Y244">
            <v>4215030.1843635198</v>
          </cell>
          <cell r="Z244">
            <v>4920057.4979742495</v>
          </cell>
          <cell r="AA244">
            <v>5625084.8115849793</v>
          </cell>
          <cell r="AB244">
            <v>6330112.1251957091</v>
          </cell>
          <cell r="AC244">
            <v>7036139.4388064388</v>
          </cell>
          <cell r="AD244">
            <v>7742166.7524171686</v>
          </cell>
          <cell r="AH244">
            <v>8447194.0660278983</v>
          </cell>
          <cell r="AI244">
            <v>7860178.2448046487</v>
          </cell>
        </row>
        <row r="245"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H245">
            <v>0</v>
          </cell>
          <cell r="AI245">
            <v>0</v>
          </cell>
        </row>
        <row r="246"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H246">
            <v>0</v>
          </cell>
          <cell r="AI246">
            <v>0</v>
          </cell>
        </row>
        <row r="247"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H247">
            <v>0</v>
          </cell>
          <cell r="AI247">
            <v>0</v>
          </cell>
        </row>
        <row r="248"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H248">
            <v>0</v>
          </cell>
          <cell r="AI248">
            <v>0</v>
          </cell>
        </row>
        <row r="249"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H249">
            <v>0</v>
          </cell>
          <cell r="AI249">
            <v>0</v>
          </cell>
        </row>
        <row r="250"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H250">
            <v>0</v>
          </cell>
          <cell r="AI250">
            <v>0</v>
          </cell>
        </row>
        <row r="251"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H251">
            <v>0</v>
          </cell>
          <cell r="AI251">
            <v>0</v>
          </cell>
        </row>
        <row r="252"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H252">
            <v>0</v>
          </cell>
          <cell r="AI252">
            <v>0</v>
          </cell>
        </row>
        <row r="253"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H253">
            <v>0</v>
          </cell>
          <cell r="AI253">
            <v>0</v>
          </cell>
        </row>
        <row r="254"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H254">
            <v>0</v>
          </cell>
          <cell r="AI254">
            <v>0</v>
          </cell>
        </row>
        <row r="255"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H255">
            <v>0</v>
          </cell>
          <cell r="AI255">
            <v>0</v>
          </cell>
        </row>
        <row r="256"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H256">
            <v>0</v>
          </cell>
          <cell r="AI256">
            <v>0</v>
          </cell>
        </row>
        <row r="257"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H257">
            <v>0</v>
          </cell>
          <cell r="AI257">
            <v>0</v>
          </cell>
        </row>
        <row r="258"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H258">
            <v>0</v>
          </cell>
          <cell r="AI258">
            <v>0</v>
          </cell>
        </row>
        <row r="259"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H259">
            <v>0</v>
          </cell>
          <cell r="AI259">
            <v>0</v>
          </cell>
        </row>
        <row r="260"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H260">
            <v>0</v>
          </cell>
          <cell r="AI260">
            <v>0</v>
          </cell>
        </row>
        <row r="261"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H261">
            <v>0</v>
          </cell>
          <cell r="AI261">
            <v>0</v>
          </cell>
        </row>
        <row r="262"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H262">
            <v>0</v>
          </cell>
          <cell r="AI262">
            <v>0</v>
          </cell>
        </row>
        <row r="263"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H263">
            <v>0</v>
          </cell>
          <cell r="AI263">
            <v>0</v>
          </cell>
        </row>
        <row r="264"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H264">
            <v>0</v>
          </cell>
          <cell r="AI264">
            <v>0</v>
          </cell>
        </row>
        <row r="265"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H265">
            <v>0</v>
          </cell>
          <cell r="AI265">
            <v>0</v>
          </cell>
        </row>
        <row r="266"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H266">
            <v>0</v>
          </cell>
          <cell r="AI266">
            <v>0</v>
          </cell>
        </row>
        <row r="267"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H267">
            <v>0</v>
          </cell>
          <cell r="AI267">
            <v>0</v>
          </cell>
        </row>
        <row r="268"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H268">
            <v>0</v>
          </cell>
          <cell r="AI268">
            <v>0</v>
          </cell>
        </row>
        <row r="269"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H269">
            <v>0</v>
          </cell>
          <cell r="AI269">
            <v>0</v>
          </cell>
        </row>
        <row r="270"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H270">
            <v>0</v>
          </cell>
          <cell r="AI270">
            <v>0</v>
          </cell>
        </row>
        <row r="271"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H271">
            <v>0</v>
          </cell>
          <cell r="AI271">
            <v>0</v>
          </cell>
        </row>
        <row r="272"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H272">
            <v>0</v>
          </cell>
          <cell r="AI272">
            <v>0</v>
          </cell>
        </row>
        <row r="273">
          <cell r="J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H273">
            <v>0</v>
          </cell>
          <cell r="AI273">
            <v>0</v>
          </cell>
        </row>
        <row r="274"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H274">
            <v>0</v>
          </cell>
          <cell r="AI274">
            <v>0</v>
          </cell>
        </row>
        <row r="275"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0</v>
          </cell>
          <cell r="AH275">
            <v>0</v>
          </cell>
          <cell r="AI275">
            <v>0</v>
          </cell>
        </row>
        <row r="276"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H276">
            <v>0</v>
          </cell>
          <cell r="AI276">
            <v>0</v>
          </cell>
        </row>
        <row r="277"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H277">
            <v>0</v>
          </cell>
          <cell r="AI277">
            <v>0</v>
          </cell>
        </row>
        <row r="278"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H278">
            <v>0</v>
          </cell>
          <cell r="AI278">
            <v>0</v>
          </cell>
        </row>
        <row r="279"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H279">
            <v>0</v>
          </cell>
          <cell r="AI279">
            <v>0</v>
          </cell>
        </row>
        <row r="280"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H280">
            <v>0</v>
          </cell>
          <cell r="AI280">
            <v>0</v>
          </cell>
        </row>
        <row r="281"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H281">
            <v>0</v>
          </cell>
          <cell r="AI281">
            <v>0</v>
          </cell>
        </row>
        <row r="282"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H282">
            <v>0</v>
          </cell>
          <cell r="AI282">
            <v>0</v>
          </cell>
        </row>
        <row r="283"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0</v>
          </cell>
          <cell r="AH283">
            <v>0</v>
          </cell>
          <cell r="AI283">
            <v>0</v>
          </cell>
        </row>
        <row r="284"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H284">
            <v>0</v>
          </cell>
          <cell r="AI284">
            <v>0</v>
          </cell>
        </row>
        <row r="285"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0</v>
          </cell>
          <cell r="AH285">
            <v>0</v>
          </cell>
          <cell r="AI285">
            <v>0</v>
          </cell>
        </row>
        <row r="286"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0</v>
          </cell>
          <cell r="AH286">
            <v>0</v>
          </cell>
          <cell r="AI286">
            <v>0</v>
          </cell>
        </row>
        <row r="287"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0</v>
          </cell>
          <cell r="AH287">
            <v>0</v>
          </cell>
          <cell r="AI287">
            <v>0</v>
          </cell>
        </row>
        <row r="288"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H288">
            <v>0</v>
          </cell>
          <cell r="AI288">
            <v>0</v>
          </cell>
        </row>
        <row r="289"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H289">
            <v>0</v>
          </cell>
          <cell r="AI289">
            <v>0</v>
          </cell>
        </row>
        <row r="290">
          <cell r="Z290">
            <v>0</v>
          </cell>
          <cell r="AA290">
            <v>0</v>
          </cell>
          <cell r="AB290">
            <v>0</v>
          </cell>
          <cell r="AC290">
            <v>0</v>
          </cell>
          <cell r="AD290">
            <v>0</v>
          </cell>
          <cell r="AH290">
            <v>0</v>
          </cell>
          <cell r="AI290">
            <v>0</v>
          </cell>
        </row>
        <row r="291">
          <cell r="J291">
            <v>0</v>
          </cell>
          <cell r="O291">
            <v>0</v>
          </cell>
          <cell r="P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0</v>
          </cell>
          <cell r="AD291">
            <v>0</v>
          </cell>
          <cell r="AH291">
            <v>0</v>
          </cell>
          <cell r="AI291">
            <v>0</v>
          </cell>
        </row>
        <row r="292">
          <cell r="J292">
            <v>0</v>
          </cell>
          <cell r="K292">
            <v>0</v>
          </cell>
          <cell r="L292">
            <v>0</v>
          </cell>
          <cell r="M292">
            <v>6117.981004799999</v>
          </cell>
          <cell r="N292">
            <v>6117.981004799999</v>
          </cell>
          <cell r="O292">
            <v>17686.713542399997</v>
          </cell>
          <cell r="P292">
            <v>30528.314611199999</v>
          </cell>
          <cell r="Z292">
            <v>0</v>
          </cell>
          <cell r="AA292">
            <v>0</v>
          </cell>
          <cell r="AB292">
            <v>0</v>
          </cell>
          <cell r="AC292">
            <v>6117.981004799999</v>
          </cell>
          <cell r="AD292">
            <v>12235.962009599998</v>
          </cell>
          <cell r="AH292">
            <v>94294.921996799996</v>
          </cell>
          <cell r="AI292">
            <v>94294.921996799996</v>
          </cell>
        </row>
        <row r="293">
          <cell r="Z293">
            <v>0</v>
          </cell>
          <cell r="AA293">
            <v>0</v>
          </cell>
          <cell r="AB293">
            <v>0</v>
          </cell>
          <cell r="AC293">
            <v>0</v>
          </cell>
          <cell r="AD293">
            <v>0</v>
          </cell>
          <cell r="AH293">
            <v>0</v>
          </cell>
          <cell r="AI293">
            <v>0</v>
          </cell>
        </row>
        <row r="294">
          <cell r="J294">
            <v>0</v>
          </cell>
          <cell r="K294">
            <v>8355.7660032000003</v>
          </cell>
          <cell r="L294">
            <v>0</v>
          </cell>
          <cell r="M294">
            <v>6117.981004799999</v>
          </cell>
          <cell r="N294">
            <v>6117.981004799999</v>
          </cell>
          <cell r="O294">
            <v>17686.713542399997</v>
          </cell>
          <cell r="P294">
            <v>30528.314611199999</v>
          </cell>
          <cell r="Z294">
            <v>8355.7660032000003</v>
          </cell>
          <cell r="AA294">
            <v>16711.532006400001</v>
          </cell>
          <cell r="AB294">
            <v>16711.532006400001</v>
          </cell>
          <cell r="AC294">
            <v>22829.513011200001</v>
          </cell>
          <cell r="AD294">
            <v>28947.494016000001</v>
          </cell>
          <cell r="AH294">
            <v>111006.45400319999</v>
          </cell>
          <cell r="AI294">
            <v>111006.45400319999</v>
          </cell>
        </row>
        <row r="295">
          <cell r="K295">
            <v>8355.7660032000003</v>
          </cell>
          <cell r="Z295">
            <v>8355.7660032000003</v>
          </cell>
          <cell r="AA295">
            <v>16711.532006400001</v>
          </cell>
          <cell r="AB295">
            <v>16711.532006400001</v>
          </cell>
          <cell r="AC295">
            <v>16711.532006400001</v>
          </cell>
          <cell r="AD295">
            <v>16711.532006400001</v>
          </cell>
          <cell r="AH295">
            <v>16711.532006400001</v>
          </cell>
          <cell r="AI295">
            <v>16711.532006400001</v>
          </cell>
        </row>
        <row r="296"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H296">
            <v>0</v>
          </cell>
          <cell r="AI296">
            <v>0</v>
          </cell>
        </row>
        <row r="297">
          <cell r="Z297">
            <v>0</v>
          </cell>
          <cell r="AA297">
            <v>0</v>
          </cell>
          <cell r="AB297">
            <v>0</v>
          </cell>
          <cell r="AC297">
            <v>0</v>
          </cell>
          <cell r="AD297">
            <v>0</v>
          </cell>
          <cell r="AH297">
            <v>0</v>
          </cell>
          <cell r="AI297">
            <v>0</v>
          </cell>
        </row>
        <row r="298"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Z298">
            <v>0</v>
          </cell>
          <cell r="AA298">
            <v>0</v>
          </cell>
          <cell r="AB298">
            <v>0</v>
          </cell>
          <cell r="AC298">
            <v>0</v>
          </cell>
          <cell r="AD298">
            <v>0</v>
          </cell>
          <cell r="AH298">
            <v>0</v>
          </cell>
          <cell r="AI298">
            <v>0</v>
          </cell>
        </row>
        <row r="299">
          <cell r="Z299">
            <v>0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H299">
            <v>0</v>
          </cell>
          <cell r="AI299">
            <v>0</v>
          </cell>
        </row>
        <row r="300"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H300">
            <v>0</v>
          </cell>
          <cell r="AI300">
            <v>0</v>
          </cell>
        </row>
        <row r="301"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0</v>
          </cell>
          <cell r="AH301">
            <v>0</v>
          </cell>
          <cell r="AI301">
            <v>0</v>
          </cell>
        </row>
        <row r="302"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Z302">
            <v>0</v>
          </cell>
          <cell r="AA302">
            <v>0</v>
          </cell>
          <cell r="AB302">
            <v>0</v>
          </cell>
          <cell r="AC302">
            <v>0</v>
          </cell>
          <cell r="AD302">
            <v>0</v>
          </cell>
          <cell r="AH302">
            <v>0</v>
          </cell>
          <cell r="AI302">
            <v>0</v>
          </cell>
        </row>
        <row r="303">
          <cell r="Z303">
            <v>0</v>
          </cell>
          <cell r="AA303">
            <v>0</v>
          </cell>
          <cell r="AB303">
            <v>0</v>
          </cell>
          <cell r="AC303">
            <v>0</v>
          </cell>
          <cell r="AD303">
            <v>0</v>
          </cell>
          <cell r="AH303">
            <v>0</v>
          </cell>
          <cell r="AI303">
            <v>0</v>
          </cell>
        </row>
        <row r="304">
          <cell r="Z304">
            <v>0</v>
          </cell>
          <cell r="AA304">
            <v>0</v>
          </cell>
          <cell r="AB304">
            <v>0</v>
          </cell>
          <cell r="AC304">
            <v>0</v>
          </cell>
          <cell r="AD304">
            <v>0</v>
          </cell>
          <cell r="AH304">
            <v>0</v>
          </cell>
          <cell r="AI304">
            <v>0</v>
          </cell>
        </row>
        <row r="305">
          <cell r="Z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0</v>
          </cell>
          <cell r="AH305">
            <v>0</v>
          </cell>
          <cell r="AI305">
            <v>0</v>
          </cell>
        </row>
        <row r="306"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Z306">
            <v>0</v>
          </cell>
          <cell r="AA306">
            <v>0</v>
          </cell>
          <cell r="AB306">
            <v>0</v>
          </cell>
          <cell r="AC306">
            <v>0</v>
          </cell>
          <cell r="AD306">
            <v>0</v>
          </cell>
          <cell r="AH306">
            <v>0</v>
          </cell>
          <cell r="AI306">
            <v>0</v>
          </cell>
        </row>
        <row r="307"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H307">
            <v>0</v>
          </cell>
          <cell r="AI307">
            <v>0</v>
          </cell>
        </row>
        <row r="308">
          <cell r="J308">
            <v>142312.44246000002</v>
          </cell>
          <cell r="K308">
            <v>93195.143919319962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Z308">
            <v>284624.88492000004</v>
          </cell>
          <cell r="AA308">
            <v>377820.02883932</v>
          </cell>
          <cell r="AB308">
            <v>377820.02883932</v>
          </cell>
          <cell r="AC308">
            <v>377820.02883932</v>
          </cell>
          <cell r="AD308">
            <v>377820.02883932</v>
          </cell>
          <cell r="AH308">
            <v>377820.02883932</v>
          </cell>
          <cell r="AI308">
            <v>377820.02883932</v>
          </cell>
        </row>
        <row r="309">
          <cell r="Z309">
            <v>0</v>
          </cell>
          <cell r="AA309">
            <v>0</v>
          </cell>
          <cell r="AB309">
            <v>0</v>
          </cell>
          <cell r="AC309">
            <v>0</v>
          </cell>
          <cell r="AD309">
            <v>0</v>
          </cell>
          <cell r="AH309">
            <v>0</v>
          </cell>
          <cell r="AI309">
            <v>0</v>
          </cell>
        </row>
        <row r="310">
          <cell r="J310">
            <v>150312.44246000002</v>
          </cell>
          <cell r="K310">
            <v>173721.74867999996</v>
          </cell>
          <cell r="L310">
            <v>284312.44245999999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Z310">
            <v>292624.88492000004</v>
          </cell>
          <cell r="AA310">
            <v>466346.6336</v>
          </cell>
          <cell r="AB310">
            <v>750659.07605999999</v>
          </cell>
          <cell r="AC310">
            <v>750659.07605999999</v>
          </cell>
          <cell r="AD310">
            <v>750659.07605999999</v>
          </cell>
          <cell r="AH310">
            <v>750659.07605999999</v>
          </cell>
          <cell r="AI310">
            <v>750659.07605999999</v>
          </cell>
        </row>
        <row r="311">
          <cell r="J311">
            <v>8000</v>
          </cell>
          <cell r="K311">
            <v>80526.604760679998</v>
          </cell>
          <cell r="L311">
            <v>284312.44245999999</v>
          </cell>
          <cell r="Z311">
            <v>8000</v>
          </cell>
          <cell r="AA311">
            <v>88526.604760679998</v>
          </cell>
          <cell r="AB311">
            <v>372839.04722067999</v>
          </cell>
          <cell r="AC311">
            <v>372839.04722067999</v>
          </cell>
          <cell r="AD311">
            <v>372839.04722067999</v>
          </cell>
          <cell r="AH311">
            <v>372839.04722067999</v>
          </cell>
          <cell r="AI311">
            <v>372839.04722067999</v>
          </cell>
        </row>
        <row r="312"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H312">
            <v>0</v>
          </cell>
          <cell r="AI312">
            <v>0</v>
          </cell>
        </row>
        <row r="313"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H313">
            <v>0</v>
          </cell>
          <cell r="AI313">
            <v>0</v>
          </cell>
        </row>
        <row r="314"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Z314">
            <v>0</v>
          </cell>
          <cell r="AA314">
            <v>0</v>
          </cell>
          <cell r="AB314">
            <v>0</v>
          </cell>
          <cell r="AC314">
            <v>0</v>
          </cell>
          <cell r="AD314">
            <v>0</v>
          </cell>
          <cell r="AH314">
            <v>0</v>
          </cell>
          <cell r="AI314">
            <v>0</v>
          </cell>
        </row>
        <row r="315">
          <cell r="Z315">
            <v>0</v>
          </cell>
          <cell r="AA315">
            <v>0</v>
          </cell>
          <cell r="AB315">
            <v>0</v>
          </cell>
          <cell r="AC315">
            <v>0</v>
          </cell>
          <cell r="AD315">
            <v>0</v>
          </cell>
          <cell r="AH315">
            <v>0</v>
          </cell>
          <cell r="AI315">
            <v>0</v>
          </cell>
        </row>
        <row r="316"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Z316">
            <v>0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H316">
            <v>0</v>
          </cell>
          <cell r="AI316">
            <v>0</v>
          </cell>
        </row>
        <row r="317"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H317">
            <v>0</v>
          </cell>
          <cell r="AI317">
            <v>0</v>
          </cell>
        </row>
        <row r="318"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H318">
            <v>0</v>
          </cell>
          <cell r="AI318">
            <v>0</v>
          </cell>
        </row>
        <row r="319"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H319">
            <v>0</v>
          </cell>
          <cell r="AI319">
            <v>0</v>
          </cell>
        </row>
        <row r="320"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H320">
            <v>0</v>
          </cell>
          <cell r="AI320">
            <v>0</v>
          </cell>
        </row>
        <row r="321"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Z321">
            <v>0</v>
          </cell>
          <cell r="AA321">
            <v>0</v>
          </cell>
          <cell r="AB321">
            <v>0</v>
          </cell>
          <cell r="AC321">
            <v>0</v>
          </cell>
          <cell r="AD321">
            <v>0</v>
          </cell>
          <cell r="AH321">
            <v>0</v>
          </cell>
          <cell r="AI321">
            <v>0</v>
          </cell>
        </row>
        <row r="322"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Z322">
            <v>0</v>
          </cell>
          <cell r="AA322">
            <v>0</v>
          </cell>
          <cell r="AB322">
            <v>0</v>
          </cell>
          <cell r="AC322">
            <v>0</v>
          </cell>
          <cell r="AD322">
            <v>0</v>
          </cell>
          <cell r="AH322">
            <v>0</v>
          </cell>
          <cell r="AI322">
            <v>0</v>
          </cell>
        </row>
        <row r="323"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H323">
            <v>0</v>
          </cell>
          <cell r="AI323">
            <v>0</v>
          </cell>
        </row>
        <row r="324">
          <cell r="Z324">
            <v>0</v>
          </cell>
          <cell r="AA324">
            <v>0</v>
          </cell>
          <cell r="AB324">
            <v>0</v>
          </cell>
          <cell r="AC324">
            <v>0</v>
          </cell>
          <cell r="AD324">
            <v>0</v>
          </cell>
          <cell r="AH324">
            <v>0</v>
          </cell>
          <cell r="AI324">
            <v>0</v>
          </cell>
        </row>
        <row r="325"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  <cell r="Z325">
            <v>0</v>
          </cell>
          <cell r="AA325">
            <v>0</v>
          </cell>
          <cell r="AB325">
            <v>0</v>
          </cell>
          <cell r="AC325">
            <v>0</v>
          </cell>
          <cell r="AD325">
            <v>0</v>
          </cell>
          <cell r="AH325">
            <v>0</v>
          </cell>
          <cell r="AI325">
            <v>0</v>
          </cell>
        </row>
        <row r="326"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Z326">
            <v>0</v>
          </cell>
          <cell r="AA326">
            <v>0</v>
          </cell>
          <cell r="AB326">
            <v>0</v>
          </cell>
          <cell r="AC326">
            <v>0</v>
          </cell>
          <cell r="AD326">
            <v>0</v>
          </cell>
          <cell r="AH326">
            <v>0</v>
          </cell>
          <cell r="AI326">
            <v>0</v>
          </cell>
        </row>
        <row r="327"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Z327">
            <v>0</v>
          </cell>
          <cell r="AA327">
            <v>0</v>
          </cell>
          <cell r="AB327">
            <v>0</v>
          </cell>
          <cell r="AC327">
            <v>0</v>
          </cell>
          <cell r="AD327">
            <v>0</v>
          </cell>
          <cell r="AH327">
            <v>0</v>
          </cell>
          <cell r="AI327">
            <v>0</v>
          </cell>
        </row>
        <row r="328">
          <cell r="Z328">
            <v>0</v>
          </cell>
          <cell r="AA328">
            <v>0</v>
          </cell>
          <cell r="AB328">
            <v>0</v>
          </cell>
          <cell r="AC328">
            <v>0</v>
          </cell>
          <cell r="AD328">
            <v>0</v>
          </cell>
          <cell r="AH328">
            <v>0</v>
          </cell>
          <cell r="AI328">
            <v>0</v>
          </cell>
        </row>
        <row r="329"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Z329">
            <v>0</v>
          </cell>
          <cell r="AA329">
            <v>0</v>
          </cell>
          <cell r="AB329">
            <v>0</v>
          </cell>
          <cell r="AC329">
            <v>0</v>
          </cell>
          <cell r="AD329">
            <v>0</v>
          </cell>
          <cell r="AH329">
            <v>0</v>
          </cell>
          <cell r="AI329">
            <v>0</v>
          </cell>
        </row>
        <row r="330"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Z330">
            <v>0</v>
          </cell>
          <cell r="AA330">
            <v>0</v>
          </cell>
          <cell r="AB330">
            <v>0</v>
          </cell>
          <cell r="AC330">
            <v>0</v>
          </cell>
          <cell r="AD330">
            <v>0</v>
          </cell>
          <cell r="AH330">
            <v>0</v>
          </cell>
          <cell r="AI330">
            <v>0</v>
          </cell>
        </row>
        <row r="331"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Z331">
            <v>0</v>
          </cell>
          <cell r="AA331">
            <v>0</v>
          </cell>
          <cell r="AB331">
            <v>0</v>
          </cell>
          <cell r="AC331">
            <v>0</v>
          </cell>
          <cell r="AD331">
            <v>0</v>
          </cell>
          <cell r="AH331">
            <v>0</v>
          </cell>
          <cell r="AI331">
            <v>0</v>
          </cell>
        </row>
        <row r="332"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Z332">
            <v>0</v>
          </cell>
          <cell r="AA332">
            <v>0</v>
          </cell>
          <cell r="AB332">
            <v>0</v>
          </cell>
          <cell r="AC332">
            <v>0</v>
          </cell>
          <cell r="AD332">
            <v>0</v>
          </cell>
          <cell r="AH332">
            <v>0</v>
          </cell>
          <cell r="AI332">
            <v>0</v>
          </cell>
        </row>
        <row r="333">
          <cell r="Z333">
            <v>0</v>
          </cell>
          <cell r="AA333">
            <v>0</v>
          </cell>
          <cell r="AB333">
            <v>0</v>
          </cell>
          <cell r="AC333">
            <v>0</v>
          </cell>
          <cell r="AD333">
            <v>0</v>
          </cell>
          <cell r="AH333">
            <v>0</v>
          </cell>
          <cell r="AI333">
            <v>0</v>
          </cell>
        </row>
        <row r="334"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Z334">
            <v>0</v>
          </cell>
          <cell r="AA334">
            <v>0</v>
          </cell>
          <cell r="AB334">
            <v>0</v>
          </cell>
          <cell r="AC334">
            <v>0</v>
          </cell>
          <cell r="AD334">
            <v>0</v>
          </cell>
          <cell r="AH334">
            <v>0</v>
          </cell>
          <cell r="AI334">
            <v>0</v>
          </cell>
        </row>
        <row r="335"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Z335">
            <v>0</v>
          </cell>
          <cell r="AA335">
            <v>0</v>
          </cell>
          <cell r="AB335">
            <v>0</v>
          </cell>
          <cell r="AC335">
            <v>0</v>
          </cell>
          <cell r="AD335">
            <v>0</v>
          </cell>
          <cell r="AH335">
            <v>0</v>
          </cell>
          <cell r="AI335">
            <v>0</v>
          </cell>
        </row>
        <row r="336"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  <cell r="Z336">
            <v>0</v>
          </cell>
          <cell r="AA336">
            <v>0</v>
          </cell>
          <cell r="AB336">
            <v>0</v>
          </cell>
          <cell r="AC336">
            <v>0</v>
          </cell>
          <cell r="AD336">
            <v>0</v>
          </cell>
          <cell r="AH336">
            <v>0</v>
          </cell>
          <cell r="AI336">
            <v>0</v>
          </cell>
        </row>
        <row r="337">
          <cell r="Z337">
            <v>0</v>
          </cell>
          <cell r="AA337">
            <v>0</v>
          </cell>
          <cell r="AB337">
            <v>0</v>
          </cell>
          <cell r="AC337">
            <v>0</v>
          </cell>
          <cell r="AD337">
            <v>0</v>
          </cell>
          <cell r="AH337">
            <v>0</v>
          </cell>
          <cell r="AI337">
            <v>0</v>
          </cell>
        </row>
        <row r="338">
          <cell r="Z338">
            <v>0</v>
          </cell>
          <cell r="AA338">
            <v>0</v>
          </cell>
          <cell r="AB338">
            <v>0</v>
          </cell>
          <cell r="AC338">
            <v>0</v>
          </cell>
          <cell r="AD338">
            <v>0</v>
          </cell>
          <cell r="AH338">
            <v>0</v>
          </cell>
          <cell r="AI338">
            <v>0</v>
          </cell>
        </row>
        <row r="339">
          <cell r="Z339">
            <v>0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H339">
            <v>0</v>
          </cell>
          <cell r="AI339">
            <v>0</v>
          </cell>
        </row>
        <row r="340">
          <cell r="Z340">
            <v>0</v>
          </cell>
          <cell r="AA340">
            <v>0</v>
          </cell>
          <cell r="AB340">
            <v>0</v>
          </cell>
          <cell r="AC340">
            <v>0</v>
          </cell>
          <cell r="AD340">
            <v>0</v>
          </cell>
          <cell r="AH340">
            <v>0</v>
          </cell>
          <cell r="AI340">
            <v>0</v>
          </cell>
        </row>
        <row r="341">
          <cell r="J341">
            <v>0</v>
          </cell>
          <cell r="K341">
            <v>0</v>
          </cell>
          <cell r="L341">
            <v>0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Z341">
            <v>0</v>
          </cell>
          <cell r="AA341">
            <v>0</v>
          </cell>
          <cell r="AB341">
            <v>0</v>
          </cell>
          <cell r="AC341">
            <v>0</v>
          </cell>
          <cell r="AD341">
            <v>0</v>
          </cell>
          <cell r="AH341">
            <v>0</v>
          </cell>
          <cell r="AI341">
            <v>0</v>
          </cell>
        </row>
        <row r="342">
          <cell r="Z342">
            <v>0</v>
          </cell>
          <cell r="AA342">
            <v>0</v>
          </cell>
          <cell r="AB342">
            <v>0</v>
          </cell>
          <cell r="AC342">
            <v>0</v>
          </cell>
          <cell r="AD342">
            <v>0</v>
          </cell>
          <cell r="AH342">
            <v>0</v>
          </cell>
          <cell r="AI342">
            <v>0</v>
          </cell>
        </row>
        <row r="343">
          <cell r="J343">
            <v>0</v>
          </cell>
          <cell r="K343">
            <v>0</v>
          </cell>
          <cell r="L343">
            <v>131138.311169917</v>
          </cell>
          <cell r="M343">
            <v>292893.98635406978</v>
          </cell>
          <cell r="N343">
            <v>292512.60426712799</v>
          </cell>
          <cell r="O343">
            <v>333046.83931086987</v>
          </cell>
          <cell r="P343">
            <v>333046.83931086987</v>
          </cell>
          <cell r="Z343">
            <v>0</v>
          </cell>
          <cell r="AA343">
            <v>0</v>
          </cell>
          <cell r="AB343">
            <v>131138.311169917</v>
          </cell>
          <cell r="AC343">
            <v>424032.29752398678</v>
          </cell>
          <cell r="AD343">
            <v>716544.90179111483</v>
          </cell>
          <cell r="AH343">
            <v>1727128.0532932524</v>
          </cell>
          <cell r="AI343">
            <v>1899182.0986899803</v>
          </cell>
        </row>
        <row r="344">
          <cell r="Z344">
            <v>0</v>
          </cell>
          <cell r="AA344">
            <v>0</v>
          </cell>
          <cell r="AB344">
            <v>0</v>
          </cell>
          <cell r="AC344">
            <v>0</v>
          </cell>
          <cell r="AD344">
            <v>0</v>
          </cell>
          <cell r="AH344">
            <v>0</v>
          </cell>
          <cell r="AI344">
            <v>0</v>
          </cell>
        </row>
        <row r="345">
          <cell r="J345">
            <v>0</v>
          </cell>
          <cell r="K345">
            <v>0</v>
          </cell>
          <cell r="L345">
            <v>131138.311169917</v>
          </cell>
          <cell r="M345">
            <v>292893.98635406978</v>
          </cell>
          <cell r="N345">
            <v>292512.60426712799</v>
          </cell>
          <cell r="O345">
            <v>333046.83931086987</v>
          </cell>
          <cell r="P345">
            <v>333046.83931086987</v>
          </cell>
          <cell r="Z345">
            <v>0</v>
          </cell>
          <cell r="AA345">
            <v>0</v>
          </cell>
          <cell r="AB345">
            <v>131138.311169917</v>
          </cell>
          <cell r="AC345">
            <v>424032.29752398678</v>
          </cell>
          <cell r="AD345">
            <v>716544.90179111483</v>
          </cell>
          <cell r="AH345">
            <v>1727128.0532932524</v>
          </cell>
          <cell r="AI345">
            <v>1899182.0986899803</v>
          </cell>
        </row>
        <row r="346">
          <cell r="Z346">
            <v>0</v>
          </cell>
          <cell r="AA346">
            <v>0</v>
          </cell>
          <cell r="AB346">
            <v>0</v>
          </cell>
          <cell r="AC346">
            <v>0</v>
          </cell>
          <cell r="AD346">
            <v>0</v>
          </cell>
          <cell r="AH346">
            <v>0</v>
          </cell>
          <cell r="AI346">
            <v>0</v>
          </cell>
        </row>
        <row r="347">
          <cell r="J347">
            <v>59878.559652800002</v>
          </cell>
          <cell r="K347">
            <v>80785.544035200001</v>
          </cell>
          <cell r="L347">
            <v>96392.96714719999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Z347">
            <v>112262.75162239998</v>
          </cell>
          <cell r="AA347">
            <v>193048.29565759999</v>
          </cell>
          <cell r="AB347">
            <v>289441.26280479995</v>
          </cell>
          <cell r="AC347">
            <v>289441.26280479995</v>
          </cell>
          <cell r="AD347">
            <v>289441.26280479995</v>
          </cell>
          <cell r="AH347">
            <v>289441.26280479995</v>
          </cell>
          <cell r="AI347">
            <v>289441.26280479995</v>
          </cell>
        </row>
        <row r="348"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0</v>
          </cell>
          <cell r="AH348">
            <v>0</v>
          </cell>
          <cell r="AI348">
            <v>0</v>
          </cell>
        </row>
        <row r="349">
          <cell r="J349">
            <v>50385.500448000006</v>
          </cell>
          <cell r="K349">
            <v>160785.5440352</v>
          </cell>
          <cell r="L349">
            <v>148777.15911679997</v>
          </cell>
          <cell r="M349">
            <v>85000</v>
          </cell>
          <cell r="N349">
            <v>0</v>
          </cell>
          <cell r="O349">
            <v>0</v>
          </cell>
          <cell r="P349">
            <v>0</v>
          </cell>
          <cell r="Z349">
            <v>102769.69241759999</v>
          </cell>
          <cell r="AA349">
            <v>263555.23645279999</v>
          </cell>
          <cell r="AB349">
            <v>412332.39556959993</v>
          </cell>
          <cell r="AC349">
            <v>497332.39556959993</v>
          </cell>
          <cell r="AD349">
            <v>497332.39556959993</v>
          </cell>
          <cell r="AH349">
            <v>497332.39556959993</v>
          </cell>
          <cell r="AI349">
            <v>497332.39556959993</v>
          </cell>
        </row>
        <row r="350">
          <cell r="J350">
            <v>-9493.0592047999962</v>
          </cell>
          <cell r="K350">
            <v>80000</v>
          </cell>
          <cell r="L350">
            <v>52384.19196959999</v>
          </cell>
          <cell r="M350">
            <v>85000</v>
          </cell>
          <cell r="Z350">
            <v>-9493.0592047999962</v>
          </cell>
          <cell r="AA350">
            <v>70506.940795200004</v>
          </cell>
          <cell r="AB350">
            <v>122891.13276479999</v>
          </cell>
          <cell r="AC350">
            <v>207891.13276479999</v>
          </cell>
          <cell r="AD350">
            <v>207891.13276479999</v>
          </cell>
          <cell r="AH350">
            <v>207891.13276479999</v>
          </cell>
          <cell r="AI350">
            <v>207891.13276479999</v>
          </cell>
        </row>
        <row r="351">
          <cell r="J351">
            <v>0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  <cell r="P351">
            <v>0</v>
          </cell>
          <cell r="Z351">
            <v>0</v>
          </cell>
          <cell r="AA351">
            <v>0</v>
          </cell>
          <cell r="AB351">
            <v>0</v>
          </cell>
          <cell r="AC351">
            <v>0</v>
          </cell>
          <cell r="AD351">
            <v>0</v>
          </cell>
          <cell r="AH351">
            <v>0</v>
          </cell>
          <cell r="AI351">
            <v>133743.53256980001</v>
          </cell>
        </row>
        <row r="352">
          <cell r="Z352">
            <v>0</v>
          </cell>
          <cell r="AA352">
            <v>0</v>
          </cell>
          <cell r="AB352">
            <v>0</v>
          </cell>
          <cell r="AC352">
            <v>0</v>
          </cell>
          <cell r="AD352">
            <v>0</v>
          </cell>
          <cell r="AH352">
            <v>0</v>
          </cell>
          <cell r="AI352">
            <v>0</v>
          </cell>
        </row>
        <row r="353"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  <cell r="Z353">
            <v>0</v>
          </cell>
          <cell r="AA353">
            <v>0</v>
          </cell>
          <cell r="AB353">
            <v>0</v>
          </cell>
          <cell r="AC353">
            <v>0</v>
          </cell>
          <cell r="AD353">
            <v>0</v>
          </cell>
          <cell r="AH353">
            <v>0</v>
          </cell>
          <cell r="AI353">
            <v>133743.53256980001</v>
          </cell>
        </row>
        <row r="354">
          <cell r="Z354">
            <v>0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H354">
            <v>0</v>
          </cell>
          <cell r="AI354">
            <v>0</v>
          </cell>
        </row>
        <row r="355">
          <cell r="Z355">
            <v>0</v>
          </cell>
          <cell r="AA355">
            <v>0</v>
          </cell>
          <cell r="AB355">
            <v>0</v>
          </cell>
          <cell r="AC355">
            <v>0</v>
          </cell>
          <cell r="AD355">
            <v>0</v>
          </cell>
          <cell r="AH355">
            <v>0</v>
          </cell>
          <cell r="AI355">
            <v>0</v>
          </cell>
        </row>
        <row r="356">
          <cell r="Z356">
            <v>0</v>
          </cell>
          <cell r="AA356">
            <v>0</v>
          </cell>
          <cell r="AB356">
            <v>0</v>
          </cell>
          <cell r="AC356">
            <v>0</v>
          </cell>
          <cell r="AD356">
            <v>0</v>
          </cell>
          <cell r="AH356">
            <v>0</v>
          </cell>
          <cell r="AI356">
            <v>0</v>
          </cell>
        </row>
        <row r="357">
          <cell r="J357">
            <v>0</v>
          </cell>
          <cell r="K357">
            <v>0</v>
          </cell>
          <cell r="L357">
            <v>0</v>
          </cell>
          <cell r="M357">
            <v>0</v>
          </cell>
          <cell r="N357">
            <v>0</v>
          </cell>
          <cell r="O357">
            <v>0</v>
          </cell>
          <cell r="P357">
            <v>0</v>
          </cell>
          <cell r="Z357">
            <v>0</v>
          </cell>
          <cell r="AA357">
            <v>0</v>
          </cell>
          <cell r="AB357">
            <v>0</v>
          </cell>
          <cell r="AC357">
            <v>0</v>
          </cell>
          <cell r="AD357">
            <v>0</v>
          </cell>
          <cell r="AH357">
            <v>0</v>
          </cell>
          <cell r="AI357">
            <v>0</v>
          </cell>
        </row>
        <row r="358">
          <cell r="Z358">
            <v>0</v>
          </cell>
          <cell r="AA358">
            <v>0</v>
          </cell>
          <cell r="AB358">
            <v>0</v>
          </cell>
          <cell r="AC358">
            <v>0</v>
          </cell>
          <cell r="AD358">
            <v>0</v>
          </cell>
          <cell r="AH358">
            <v>0</v>
          </cell>
          <cell r="AI358">
            <v>0</v>
          </cell>
        </row>
        <row r="359">
          <cell r="Z359">
            <v>0</v>
          </cell>
          <cell r="AA359">
            <v>0</v>
          </cell>
          <cell r="AB359">
            <v>0</v>
          </cell>
          <cell r="AC359">
            <v>0</v>
          </cell>
          <cell r="AD359">
            <v>0</v>
          </cell>
          <cell r="AH359">
            <v>0</v>
          </cell>
          <cell r="AI359">
            <v>0</v>
          </cell>
        </row>
        <row r="360"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H360">
            <v>0</v>
          </cell>
          <cell r="AI360">
            <v>0</v>
          </cell>
        </row>
        <row r="361">
          <cell r="J361">
            <v>0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Z361">
            <v>0</v>
          </cell>
          <cell r="AA361">
            <v>0</v>
          </cell>
          <cell r="AB361">
            <v>0</v>
          </cell>
          <cell r="AC361">
            <v>0</v>
          </cell>
          <cell r="AD361">
            <v>0</v>
          </cell>
          <cell r="AH361">
            <v>0</v>
          </cell>
          <cell r="AI361">
            <v>0</v>
          </cell>
        </row>
        <row r="362">
          <cell r="Z362">
            <v>0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H362">
            <v>0</v>
          </cell>
          <cell r="AI362">
            <v>0</v>
          </cell>
        </row>
        <row r="363">
          <cell r="Z363">
            <v>0</v>
          </cell>
          <cell r="AA363">
            <v>0</v>
          </cell>
          <cell r="AB363">
            <v>0</v>
          </cell>
          <cell r="AC363">
            <v>0</v>
          </cell>
          <cell r="AD363">
            <v>0</v>
          </cell>
          <cell r="AH363">
            <v>0</v>
          </cell>
          <cell r="AI363">
            <v>0</v>
          </cell>
        </row>
        <row r="364">
          <cell r="Z364">
            <v>0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H364">
            <v>0</v>
          </cell>
          <cell r="AI364">
            <v>0</v>
          </cell>
        </row>
        <row r="365">
          <cell r="J365">
            <v>0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  <cell r="P365">
            <v>0</v>
          </cell>
          <cell r="Z365">
            <v>0</v>
          </cell>
          <cell r="AA365">
            <v>0</v>
          </cell>
          <cell r="AB365">
            <v>0</v>
          </cell>
          <cell r="AC365">
            <v>0</v>
          </cell>
          <cell r="AD365">
            <v>0</v>
          </cell>
          <cell r="AH365">
            <v>0</v>
          </cell>
          <cell r="AI365">
            <v>0</v>
          </cell>
        </row>
        <row r="366">
          <cell r="Z366">
            <v>0</v>
          </cell>
          <cell r="AA366">
            <v>0</v>
          </cell>
          <cell r="AB366">
            <v>0</v>
          </cell>
          <cell r="AC366">
            <v>0</v>
          </cell>
          <cell r="AD366">
            <v>0</v>
          </cell>
          <cell r="AH366">
            <v>0</v>
          </cell>
          <cell r="AI366">
            <v>0</v>
          </cell>
        </row>
        <row r="367">
          <cell r="Z367">
            <v>0</v>
          </cell>
          <cell r="AA367">
            <v>0</v>
          </cell>
          <cell r="AB367">
            <v>0</v>
          </cell>
          <cell r="AC367">
            <v>0</v>
          </cell>
          <cell r="AD367">
            <v>0</v>
          </cell>
          <cell r="AH367">
            <v>0</v>
          </cell>
          <cell r="AI367">
            <v>0</v>
          </cell>
        </row>
        <row r="368">
          <cell r="Z368">
            <v>0</v>
          </cell>
          <cell r="AA368">
            <v>0</v>
          </cell>
          <cell r="AB368">
            <v>0</v>
          </cell>
          <cell r="AC368">
            <v>0</v>
          </cell>
          <cell r="AD368">
            <v>0</v>
          </cell>
          <cell r="AH368">
            <v>0</v>
          </cell>
          <cell r="AI368">
            <v>0</v>
          </cell>
        </row>
        <row r="369">
          <cell r="Z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H369">
            <v>0</v>
          </cell>
          <cell r="AI369">
            <v>0</v>
          </cell>
        </row>
        <row r="370">
          <cell r="J370">
            <v>0</v>
          </cell>
          <cell r="K370">
            <v>0</v>
          </cell>
          <cell r="L370">
            <v>0</v>
          </cell>
          <cell r="M370">
            <v>0</v>
          </cell>
          <cell r="N370">
            <v>0</v>
          </cell>
          <cell r="O370">
            <v>0</v>
          </cell>
          <cell r="P370">
            <v>0</v>
          </cell>
          <cell r="Z370">
            <v>0</v>
          </cell>
          <cell r="AA370">
            <v>0</v>
          </cell>
          <cell r="AB370">
            <v>0</v>
          </cell>
          <cell r="AC370">
            <v>0</v>
          </cell>
          <cell r="AD370">
            <v>0</v>
          </cell>
          <cell r="AH370">
            <v>0</v>
          </cell>
          <cell r="AI370">
            <v>0</v>
          </cell>
        </row>
        <row r="371">
          <cell r="Z371">
            <v>0</v>
          </cell>
          <cell r="AA371">
            <v>0</v>
          </cell>
          <cell r="AB371">
            <v>0</v>
          </cell>
          <cell r="AC371">
            <v>0</v>
          </cell>
          <cell r="AD371">
            <v>0</v>
          </cell>
          <cell r="AH371">
            <v>0</v>
          </cell>
          <cell r="AI371">
            <v>0</v>
          </cell>
        </row>
        <row r="372">
          <cell r="Z372">
            <v>0</v>
          </cell>
          <cell r="AA372">
            <v>0</v>
          </cell>
          <cell r="AB372">
            <v>0</v>
          </cell>
          <cell r="AC372">
            <v>0</v>
          </cell>
          <cell r="AD372">
            <v>0</v>
          </cell>
          <cell r="AH372">
            <v>0</v>
          </cell>
          <cell r="AI372">
            <v>0</v>
          </cell>
        </row>
        <row r="373">
          <cell r="Z373">
            <v>0</v>
          </cell>
          <cell r="AA373">
            <v>0</v>
          </cell>
          <cell r="AB373">
            <v>0</v>
          </cell>
          <cell r="AC373">
            <v>0</v>
          </cell>
          <cell r="AD373">
            <v>0</v>
          </cell>
          <cell r="AH373">
            <v>0</v>
          </cell>
          <cell r="AI373">
            <v>0</v>
          </cell>
        </row>
        <row r="374"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0</v>
          </cell>
          <cell r="AD374">
            <v>0</v>
          </cell>
          <cell r="AH374">
            <v>0</v>
          </cell>
          <cell r="AI374">
            <v>0</v>
          </cell>
        </row>
        <row r="375"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H375">
            <v>0</v>
          </cell>
          <cell r="AI375">
            <v>0</v>
          </cell>
        </row>
        <row r="376">
          <cell r="Z376">
            <v>0</v>
          </cell>
          <cell r="AA376">
            <v>0</v>
          </cell>
          <cell r="AB376">
            <v>0</v>
          </cell>
          <cell r="AC376">
            <v>0</v>
          </cell>
          <cell r="AD376">
            <v>0</v>
          </cell>
          <cell r="AH376">
            <v>0</v>
          </cell>
          <cell r="AI376">
            <v>0</v>
          </cell>
        </row>
        <row r="377"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H377">
            <v>0</v>
          </cell>
          <cell r="AI377">
            <v>0</v>
          </cell>
        </row>
        <row r="378">
          <cell r="J378">
            <v>0</v>
          </cell>
          <cell r="K378">
            <v>0</v>
          </cell>
          <cell r="L378">
            <v>0</v>
          </cell>
          <cell r="M378">
            <v>0</v>
          </cell>
          <cell r="N378">
            <v>0</v>
          </cell>
          <cell r="O378">
            <v>0</v>
          </cell>
          <cell r="P378">
            <v>0</v>
          </cell>
          <cell r="Z378">
            <v>0</v>
          </cell>
          <cell r="AA378">
            <v>0</v>
          </cell>
          <cell r="AB378">
            <v>0</v>
          </cell>
          <cell r="AC378">
            <v>0</v>
          </cell>
          <cell r="AD378">
            <v>0</v>
          </cell>
          <cell r="AH378">
            <v>0</v>
          </cell>
          <cell r="AI378">
            <v>0</v>
          </cell>
        </row>
        <row r="379">
          <cell r="Z379">
            <v>0</v>
          </cell>
          <cell r="AA379">
            <v>0</v>
          </cell>
          <cell r="AB379">
            <v>0</v>
          </cell>
          <cell r="AC379">
            <v>0</v>
          </cell>
          <cell r="AD379">
            <v>0</v>
          </cell>
          <cell r="AH379">
            <v>0</v>
          </cell>
          <cell r="AI379">
            <v>0</v>
          </cell>
        </row>
        <row r="380"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H380">
            <v>0</v>
          </cell>
          <cell r="AI380">
            <v>0</v>
          </cell>
        </row>
        <row r="381"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0</v>
          </cell>
          <cell r="AH381">
            <v>0</v>
          </cell>
          <cell r="AI381">
            <v>0</v>
          </cell>
        </row>
        <row r="382"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H382">
            <v>0</v>
          </cell>
          <cell r="AI382">
            <v>0</v>
          </cell>
        </row>
        <row r="383"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0</v>
          </cell>
          <cell r="AH383">
            <v>0</v>
          </cell>
          <cell r="AI383">
            <v>0</v>
          </cell>
        </row>
        <row r="384"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0</v>
          </cell>
          <cell r="AH384">
            <v>0</v>
          </cell>
          <cell r="AI384">
            <v>0</v>
          </cell>
        </row>
        <row r="385">
          <cell r="Z385">
            <v>0</v>
          </cell>
          <cell r="AA385">
            <v>0</v>
          </cell>
          <cell r="AB385">
            <v>0</v>
          </cell>
          <cell r="AC385">
            <v>0</v>
          </cell>
          <cell r="AD385">
            <v>0</v>
          </cell>
          <cell r="AH385">
            <v>0</v>
          </cell>
          <cell r="AI385">
            <v>0</v>
          </cell>
        </row>
        <row r="386"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H386">
            <v>0</v>
          </cell>
          <cell r="AI386">
            <v>0</v>
          </cell>
        </row>
        <row r="387"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H387">
            <v>0</v>
          </cell>
          <cell r="AI387">
            <v>0</v>
          </cell>
        </row>
        <row r="388"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H388">
            <v>0</v>
          </cell>
          <cell r="AI388">
            <v>0</v>
          </cell>
        </row>
        <row r="389">
          <cell r="Z389">
            <v>0</v>
          </cell>
          <cell r="AA389">
            <v>0</v>
          </cell>
          <cell r="AB389">
            <v>0</v>
          </cell>
          <cell r="AC389">
            <v>0</v>
          </cell>
          <cell r="AD389">
            <v>0</v>
          </cell>
          <cell r="AH389">
            <v>0</v>
          </cell>
          <cell r="AI389">
            <v>0</v>
          </cell>
        </row>
        <row r="390">
          <cell r="Z390">
            <v>0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H390">
            <v>0</v>
          </cell>
          <cell r="AI390">
            <v>0</v>
          </cell>
        </row>
        <row r="391">
          <cell r="Z391">
            <v>0</v>
          </cell>
          <cell r="AA391">
            <v>0</v>
          </cell>
          <cell r="AB391">
            <v>0</v>
          </cell>
          <cell r="AC391">
            <v>0</v>
          </cell>
          <cell r="AD391">
            <v>0</v>
          </cell>
          <cell r="AH391">
            <v>0</v>
          </cell>
          <cell r="AI391">
            <v>0</v>
          </cell>
        </row>
        <row r="392"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  <cell r="Z392">
            <v>0</v>
          </cell>
          <cell r="AA392">
            <v>0</v>
          </cell>
          <cell r="AB392">
            <v>0</v>
          </cell>
          <cell r="AC392">
            <v>0</v>
          </cell>
          <cell r="AD392">
            <v>0</v>
          </cell>
          <cell r="AH392">
            <v>0</v>
          </cell>
          <cell r="AI392">
            <v>0</v>
          </cell>
        </row>
        <row r="393">
          <cell r="Z393">
            <v>0</v>
          </cell>
          <cell r="AA393">
            <v>0</v>
          </cell>
          <cell r="AB393">
            <v>0</v>
          </cell>
          <cell r="AC393">
            <v>0</v>
          </cell>
          <cell r="AD393">
            <v>0</v>
          </cell>
          <cell r="AH393">
            <v>0</v>
          </cell>
          <cell r="AI393">
            <v>0</v>
          </cell>
        </row>
        <row r="394"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Z394">
            <v>0</v>
          </cell>
          <cell r="AA394">
            <v>0</v>
          </cell>
          <cell r="AB394">
            <v>0</v>
          </cell>
          <cell r="AC394">
            <v>0</v>
          </cell>
          <cell r="AD394">
            <v>0</v>
          </cell>
          <cell r="AH394">
            <v>11760</v>
          </cell>
          <cell r="AI394">
            <v>18816</v>
          </cell>
        </row>
        <row r="395">
          <cell r="Z395">
            <v>0</v>
          </cell>
          <cell r="AA395">
            <v>0</v>
          </cell>
          <cell r="AB395">
            <v>0</v>
          </cell>
          <cell r="AC395">
            <v>0</v>
          </cell>
          <cell r="AD395">
            <v>0</v>
          </cell>
          <cell r="AH395">
            <v>0</v>
          </cell>
          <cell r="AI395">
            <v>0</v>
          </cell>
        </row>
        <row r="396">
          <cell r="J396">
            <v>6160.2688000000053</v>
          </cell>
          <cell r="K396">
            <v>0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  <cell r="P396">
            <v>0</v>
          </cell>
          <cell r="Z396">
            <v>6160.2688000000053</v>
          </cell>
          <cell r="AA396">
            <v>6160.2688000000053</v>
          </cell>
          <cell r="AB396">
            <v>6160.2688000000053</v>
          </cell>
          <cell r="AC396">
            <v>6160.2688000000053</v>
          </cell>
          <cell r="AD396">
            <v>6160.2688000000053</v>
          </cell>
          <cell r="AH396">
            <v>17920.268800000005</v>
          </cell>
          <cell r="AI396">
            <v>24976.268800000005</v>
          </cell>
        </row>
        <row r="397">
          <cell r="J397">
            <v>6160.2688000000053</v>
          </cell>
          <cell r="Z397">
            <v>6160.2688000000053</v>
          </cell>
          <cell r="AA397">
            <v>6160.2688000000053</v>
          </cell>
          <cell r="AB397">
            <v>6160.2688000000053</v>
          </cell>
          <cell r="AC397">
            <v>6160.2688000000053</v>
          </cell>
          <cell r="AD397">
            <v>6160.2688000000053</v>
          </cell>
          <cell r="AH397">
            <v>6160.2688000000053</v>
          </cell>
          <cell r="AI397">
            <v>6160.2688000000053</v>
          </cell>
        </row>
        <row r="398"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Z398">
            <v>0</v>
          </cell>
          <cell r="AA398">
            <v>0</v>
          </cell>
          <cell r="AB398">
            <v>0</v>
          </cell>
          <cell r="AC398">
            <v>0</v>
          </cell>
          <cell r="AD398">
            <v>0</v>
          </cell>
          <cell r="AH398">
            <v>158720.31</v>
          </cell>
          <cell r="AI398">
            <v>253952.49599999998</v>
          </cell>
        </row>
        <row r="399">
          <cell r="Z399">
            <v>0</v>
          </cell>
          <cell r="AA399">
            <v>0</v>
          </cell>
          <cell r="AB399">
            <v>0</v>
          </cell>
          <cell r="AC399">
            <v>0</v>
          </cell>
          <cell r="AD399">
            <v>0</v>
          </cell>
          <cell r="AH399">
            <v>0</v>
          </cell>
          <cell r="AI399">
            <v>0</v>
          </cell>
        </row>
        <row r="400">
          <cell r="J400">
            <v>0</v>
          </cell>
          <cell r="K400">
            <v>0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Z400">
            <v>0</v>
          </cell>
          <cell r="AA400">
            <v>0</v>
          </cell>
          <cell r="AB400">
            <v>0</v>
          </cell>
          <cell r="AC400">
            <v>0</v>
          </cell>
          <cell r="AD400">
            <v>0</v>
          </cell>
          <cell r="AH400">
            <v>158720.31</v>
          </cell>
          <cell r="AI400">
            <v>253952.49599999998</v>
          </cell>
        </row>
        <row r="401">
          <cell r="Z401">
            <v>0</v>
          </cell>
          <cell r="AA401">
            <v>0</v>
          </cell>
          <cell r="AB401">
            <v>0</v>
          </cell>
          <cell r="AC401">
            <v>0</v>
          </cell>
          <cell r="AD401">
            <v>0</v>
          </cell>
          <cell r="AH401">
            <v>0</v>
          </cell>
          <cell r="AI401">
            <v>0</v>
          </cell>
        </row>
        <row r="402"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Z402">
            <v>0</v>
          </cell>
          <cell r="AA402">
            <v>0</v>
          </cell>
          <cell r="AB402">
            <v>0</v>
          </cell>
          <cell r="AC402">
            <v>0</v>
          </cell>
          <cell r="AD402">
            <v>0</v>
          </cell>
          <cell r="AH402">
            <v>158720.31</v>
          </cell>
          <cell r="AI402">
            <v>253952.49599999998</v>
          </cell>
        </row>
        <row r="403">
          <cell r="Z403">
            <v>0</v>
          </cell>
          <cell r="AA403">
            <v>0</v>
          </cell>
          <cell r="AB403">
            <v>0</v>
          </cell>
          <cell r="AC403">
            <v>0</v>
          </cell>
          <cell r="AD403">
            <v>0</v>
          </cell>
          <cell r="AH403">
            <v>0</v>
          </cell>
          <cell r="AI403">
            <v>0</v>
          </cell>
        </row>
        <row r="404">
          <cell r="J404">
            <v>0</v>
          </cell>
          <cell r="K404">
            <v>0</v>
          </cell>
          <cell r="L404">
            <v>0</v>
          </cell>
          <cell r="M404">
            <v>0</v>
          </cell>
          <cell r="N404">
            <v>0</v>
          </cell>
          <cell r="O404">
            <v>0</v>
          </cell>
          <cell r="P404">
            <v>0</v>
          </cell>
          <cell r="Z404">
            <v>0</v>
          </cell>
          <cell r="AA404">
            <v>0</v>
          </cell>
          <cell r="AB404">
            <v>0</v>
          </cell>
          <cell r="AC404">
            <v>0</v>
          </cell>
          <cell r="AD404">
            <v>0</v>
          </cell>
          <cell r="AH404">
            <v>158720.31</v>
          </cell>
          <cell r="AI404">
            <v>253952.49599999998</v>
          </cell>
        </row>
        <row r="405">
          <cell r="Z405">
            <v>0</v>
          </cell>
          <cell r="AA405">
            <v>0</v>
          </cell>
          <cell r="AB405">
            <v>0</v>
          </cell>
          <cell r="AC405">
            <v>0</v>
          </cell>
          <cell r="AD405">
            <v>0</v>
          </cell>
          <cell r="AH405">
            <v>0</v>
          </cell>
          <cell r="AI405">
            <v>0</v>
          </cell>
        </row>
        <row r="406">
          <cell r="K406">
            <v>0</v>
          </cell>
          <cell r="L406">
            <v>0</v>
          </cell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Z406">
            <v>0</v>
          </cell>
          <cell r="AA406">
            <v>0</v>
          </cell>
          <cell r="AB406">
            <v>0</v>
          </cell>
          <cell r="AC406">
            <v>0</v>
          </cell>
          <cell r="AD406">
            <v>0</v>
          </cell>
          <cell r="AH406">
            <v>0</v>
          </cell>
          <cell r="AI406">
            <v>0</v>
          </cell>
        </row>
        <row r="407">
          <cell r="J407">
            <v>0</v>
          </cell>
          <cell r="K407">
            <v>0</v>
          </cell>
          <cell r="L407">
            <v>0</v>
          </cell>
          <cell r="M407">
            <v>0</v>
          </cell>
          <cell r="N407">
            <v>0</v>
          </cell>
          <cell r="O407">
            <v>0</v>
          </cell>
          <cell r="P407">
            <v>0</v>
          </cell>
          <cell r="Z407">
            <v>0</v>
          </cell>
          <cell r="AA407">
            <v>0</v>
          </cell>
          <cell r="AB407">
            <v>0</v>
          </cell>
          <cell r="AC407">
            <v>0</v>
          </cell>
          <cell r="AD407">
            <v>0</v>
          </cell>
          <cell r="AH407">
            <v>158720.31</v>
          </cell>
          <cell r="AI407">
            <v>253952.49599999998</v>
          </cell>
        </row>
        <row r="408">
          <cell r="Z408">
            <v>0</v>
          </cell>
          <cell r="AA408">
            <v>0</v>
          </cell>
          <cell r="AB408">
            <v>0</v>
          </cell>
          <cell r="AC408">
            <v>0</v>
          </cell>
          <cell r="AD408">
            <v>0</v>
          </cell>
          <cell r="AH408">
            <v>0</v>
          </cell>
          <cell r="AI408">
            <v>0</v>
          </cell>
        </row>
        <row r="409"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Z409">
            <v>0</v>
          </cell>
          <cell r="AA409">
            <v>0</v>
          </cell>
          <cell r="AB409">
            <v>0</v>
          </cell>
          <cell r="AC409">
            <v>0</v>
          </cell>
          <cell r="AD409">
            <v>0</v>
          </cell>
          <cell r="AH409">
            <v>158720.31</v>
          </cell>
          <cell r="AI409">
            <v>253952.49599999998</v>
          </cell>
        </row>
        <row r="410">
          <cell r="Z410">
            <v>0</v>
          </cell>
          <cell r="AA410">
            <v>0</v>
          </cell>
          <cell r="AB410">
            <v>0</v>
          </cell>
          <cell r="AC410">
            <v>0</v>
          </cell>
          <cell r="AD410">
            <v>0</v>
          </cell>
          <cell r="AH410">
            <v>0</v>
          </cell>
          <cell r="AI410">
            <v>0</v>
          </cell>
        </row>
        <row r="411">
          <cell r="J411">
            <v>0</v>
          </cell>
          <cell r="K411">
            <v>0</v>
          </cell>
          <cell r="L411">
            <v>0</v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Z411">
            <v>0</v>
          </cell>
          <cell r="AA411">
            <v>0</v>
          </cell>
          <cell r="AB411">
            <v>0</v>
          </cell>
          <cell r="AC411">
            <v>0</v>
          </cell>
          <cell r="AD411">
            <v>0</v>
          </cell>
          <cell r="AH411">
            <v>56433.887999999992</v>
          </cell>
          <cell r="AI411">
            <v>90294.220799999981</v>
          </cell>
        </row>
        <row r="412">
          <cell r="Z412">
            <v>0</v>
          </cell>
          <cell r="AA412">
            <v>0</v>
          </cell>
          <cell r="AB412">
            <v>0</v>
          </cell>
          <cell r="AC412">
            <v>0</v>
          </cell>
          <cell r="AD412">
            <v>0</v>
          </cell>
          <cell r="AH412">
            <v>0</v>
          </cell>
          <cell r="AI412">
            <v>0</v>
          </cell>
        </row>
        <row r="413">
          <cell r="J413">
            <v>0</v>
          </cell>
          <cell r="K413">
            <v>0</v>
          </cell>
          <cell r="L413">
            <v>0</v>
          </cell>
          <cell r="M413">
            <v>0</v>
          </cell>
          <cell r="N413">
            <v>0</v>
          </cell>
          <cell r="O413">
            <v>0</v>
          </cell>
          <cell r="P413">
            <v>0</v>
          </cell>
          <cell r="Z413">
            <v>0</v>
          </cell>
          <cell r="AA413">
            <v>0</v>
          </cell>
          <cell r="AB413">
            <v>0</v>
          </cell>
          <cell r="AC413">
            <v>0</v>
          </cell>
          <cell r="AD413">
            <v>0</v>
          </cell>
          <cell r="AH413">
            <v>56433.887999999992</v>
          </cell>
          <cell r="AI413">
            <v>90294.220799999981</v>
          </cell>
        </row>
        <row r="414">
          <cell r="Z414">
            <v>0</v>
          </cell>
          <cell r="AA414">
            <v>0</v>
          </cell>
          <cell r="AB414">
            <v>0</v>
          </cell>
          <cell r="AC414">
            <v>0</v>
          </cell>
          <cell r="AD414">
            <v>0</v>
          </cell>
          <cell r="AH414">
            <v>0</v>
          </cell>
          <cell r="AI414">
            <v>0</v>
          </cell>
        </row>
        <row r="415"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Z415">
            <v>53215.261200000001</v>
          </cell>
          <cell r="AA415">
            <v>53215.261200000001</v>
          </cell>
          <cell r="AB415">
            <v>53215.261200000001</v>
          </cell>
          <cell r="AC415">
            <v>53215.261200000001</v>
          </cell>
          <cell r="AD415">
            <v>53215.261200000001</v>
          </cell>
          <cell r="AH415">
            <v>53215.261200000001</v>
          </cell>
          <cell r="AI415">
            <v>53215.261200000001</v>
          </cell>
        </row>
        <row r="416">
          <cell r="Z416">
            <v>22378</v>
          </cell>
          <cell r="AA416">
            <v>22378</v>
          </cell>
          <cell r="AB416">
            <v>22378</v>
          </cell>
          <cell r="AC416">
            <v>22378</v>
          </cell>
          <cell r="AD416">
            <v>22378</v>
          </cell>
          <cell r="AH416">
            <v>22378</v>
          </cell>
          <cell r="AI416">
            <v>22378</v>
          </cell>
        </row>
        <row r="417">
          <cell r="J417">
            <v>32923.698800000006</v>
          </cell>
          <cell r="K417">
            <v>0</v>
          </cell>
          <cell r="L417">
            <v>0</v>
          </cell>
          <cell r="M417">
            <v>0</v>
          </cell>
          <cell r="N417">
            <v>0</v>
          </cell>
          <cell r="O417">
            <v>0</v>
          </cell>
          <cell r="P417">
            <v>0</v>
          </cell>
          <cell r="Z417">
            <v>65847.397600000011</v>
          </cell>
          <cell r="AA417">
            <v>65847.397600000011</v>
          </cell>
          <cell r="AB417">
            <v>65847.397600000011</v>
          </cell>
          <cell r="AC417">
            <v>65847.397600000011</v>
          </cell>
          <cell r="AD417">
            <v>65847.397600000011</v>
          </cell>
          <cell r="AH417">
            <v>65847.397600000011</v>
          </cell>
          <cell r="AI417">
            <v>65847.397600000011</v>
          </cell>
        </row>
        <row r="418">
          <cell r="J418">
            <v>32923.698800000006</v>
          </cell>
          <cell r="Z418">
            <v>35010.13640000001</v>
          </cell>
          <cell r="AA418">
            <v>35010.13640000001</v>
          </cell>
          <cell r="AB418">
            <v>35010.13640000001</v>
          </cell>
          <cell r="AC418">
            <v>35010.13640000001</v>
          </cell>
          <cell r="AD418">
            <v>35010.13640000001</v>
          </cell>
          <cell r="AH418">
            <v>35010.13640000001</v>
          </cell>
          <cell r="AI418">
            <v>35010.13640000001</v>
          </cell>
        </row>
        <row r="419">
          <cell r="J419">
            <v>0</v>
          </cell>
          <cell r="K419">
            <v>0</v>
          </cell>
          <cell r="L419">
            <v>0</v>
          </cell>
          <cell r="M419">
            <v>0</v>
          </cell>
          <cell r="N419">
            <v>0</v>
          </cell>
          <cell r="O419">
            <v>0</v>
          </cell>
          <cell r="P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0</v>
          </cell>
          <cell r="AD419">
            <v>0</v>
          </cell>
          <cell r="AH419">
            <v>0</v>
          </cell>
          <cell r="AI419">
            <v>0</v>
          </cell>
        </row>
        <row r="420">
          <cell r="J420">
            <v>0</v>
          </cell>
          <cell r="K420">
            <v>0</v>
          </cell>
          <cell r="L420">
            <v>0</v>
          </cell>
          <cell r="M420">
            <v>0</v>
          </cell>
          <cell r="N420">
            <v>0</v>
          </cell>
          <cell r="O420">
            <v>0</v>
          </cell>
          <cell r="P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0</v>
          </cell>
          <cell r="AD420">
            <v>0</v>
          </cell>
          <cell r="AH420">
            <v>0</v>
          </cell>
          <cell r="AI420">
            <v>0</v>
          </cell>
        </row>
        <row r="421">
          <cell r="J421">
            <v>0</v>
          </cell>
          <cell r="K421">
            <v>0</v>
          </cell>
          <cell r="L421">
            <v>0</v>
          </cell>
          <cell r="M421">
            <v>0</v>
          </cell>
          <cell r="N421">
            <v>0</v>
          </cell>
          <cell r="O421">
            <v>0</v>
          </cell>
          <cell r="P421">
            <v>0</v>
          </cell>
          <cell r="Z421">
            <v>0</v>
          </cell>
          <cell r="AA421">
            <v>0</v>
          </cell>
          <cell r="AB421">
            <v>0</v>
          </cell>
          <cell r="AC421">
            <v>0</v>
          </cell>
          <cell r="AD421">
            <v>0</v>
          </cell>
          <cell r="AH421">
            <v>0</v>
          </cell>
          <cell r="AI421">
            <v>0</v>
          </cell>
        </row>
        <row r="422">
          <cell r="Z422">
            <v>0</v>
          </cell>
          <cell r="AA422">
            <v>0</v>
          </cell>
          <cell r="AB422">
            <v>0</v>
          </cell>
          <cell r="AC422">
            <v>0</v>
          </cell>
          <cell r="AD422">
            <v>0</v>
          </cell>
          <cell r="AH422">
            <v>0</v>
          </cell>
          <cell r="AI422">
            <v>0</v>
          </cell>
        </row>
        <row r="423">
          <cell r="Z423">
            <v>0</v>
          </cell>
          <cell r="AA423">
            <v>0</v>
          </cell>
          <cell r="AB423">
            <v>0</v>
          </cell>
          <cell r="AC423">
            <v>0</v>
          </cell>
          <cell r="AD423">
            <v>0</v>
          </cell>
          <cell r="AH423">
            <v>0</v>
          </cell>
          <cell r="AI423">
            <v>0</v>
          </cell>
        </row>
        <row r="424">
          <cell r="Z424">
            <v>0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H424">
            <v>0</v>
          </cell>
          <cell r="AI424">
            <v>0</v>
          </cell>
        </row>
        <row r="425"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  <cell r="O425">
            <v>35280</v>
          </cell>
          <cell r="P425">
            <v>35280</v>
          </cell>
          <cell r="Z425">
            <v>0</v>
          </cell>
          <cell r="AA425">
            <v>0</v>
          </cell>
          <cell r="AB425">
            <v>0</v>
          </cell>
          <cell r="AC425">
            <v>0</v>
          </cell>
          <cell r="AD425">
            <v>0</v>
          </cell>
          <cell r="AH425">
            <v>70560</v>
          </cell>
          <cell r="AI425">
            <v>70560</v>
          </cell>
        </row>
        <row r="426"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H426">
            <v>0</v>
          </cell>
          <cell r="AI426">
            <v>0</v>
          </cell>
        </row>
        <row r="427">
          <cell r="J427">
            <v>0</v>
          </cell>
          <cell r="K427">
            <v>0</v>
          </cell>
          <cell r="L427">
            <v>0</v>
          </cell>
          <cell r="M427">
            <v>0</v>
          </cell>
          <cell r="N427">
            <v>0</v>
          </cell>
          <cell r="O427">
            <v>35280</v>
          </cell>
          <cell r="P427">
            <v>35280</v>
          </cell>
          <cell r="Z427">
            <v>0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H427">
            <v>70560</v>
          </cell>
          <cell r="AI427">
            <v>70560</v>
          </cell>
        </row>
        <row r="428">
          <cell r="Z428">
            <v>0</v>
          </cell>
          <cell r="AA428">
            <v>0</v>
          </cell>
          <cell r="AB428">
            <v>0</v>
          </cell>
          <cell r="AC428">
            <v>0</v>
          </cell>
          <cell r="AD428">
            <v>0</v>
          </cell>
          <cell r="AH428">
            <v>0</v>
          </cell>
          <cell r="AI428">
            <v>0</v>
          </cell>
        </row>
        <row r="429">
          <cell r="J429">
            <v>0</v>
          </cell>
          <cell r="K429">
            <v>0</v>
          </cell>
          <cell r="L429">
            <v>0</v>
          </cell>
          <cell r="M429">
            <v>317762.74546581681</v>
          </cell>
          <cell r="N429">
            <v>328719.6753400903</v>
          </cell>
          <cell r="O429">
            <v>339676.60521436401</v>
          </cell>
          <cell r="P429">
            <v>339676.60521436401</v>
          </cell>
          <cell r="Z429">
            <v>0</v>
          </cell>
          <cell r="AA429">
            <v>0</v>
          </cell>
          <cell r="AB429">
            <v>0</v>
          </cell>
          <cell r="AC429">
            <v>317762.74546581681</v>
          </cell>
          <cell r="AD429">
            <v>646482.42080590711</v>
          </cell>
          <cell r="AH429">
            <v>1994231.9117890894</v>
          </cell>
          <cell r="AI429">
            <v>2322951.5871291799</v>
          </cell>
        </row>
        <row r="430">
          <cell r="Z430">
            <v>0</v>
          </cell>
          <cell r="AA430">
            <v>0</v>
          </cell>
          <cell r="AB430">
            <v>0</v>
          </cell>
          <cell r="AC430">
            <v>0</v>
          </cell>
          <cell r="AD430">
            <v>0</v>
          </cell>
          <cell r="AH430">
            <v>0</v>
          </cell>
          <cell r="AI430">
            <v>0</v>
          </cell>
        </row>
        <row r="431">
          <cell r="J431">
            <v>0</v>
          </cell>
          <cell r="K431">
            <v>6128</v>
          </cell>
          <cell r="L431">
            <v>0</v>
          </cell>
          <cell r="M431">
            <v>317762.74546581681</v>
          </cell>
          <cell r="N431">
            <v>328719.6753400903</v>
          </cell>
          <cell r="O431">
            <v>339676.60521436401</v>
          </cell>
          <cell r="P431">
            <v>339676.60521436401</v>
          </cell>
          <cell r="Z431">
            <v>5821.5999999999995</v>
          </cell>
          <cell r="AA431">
            <v>11949.599999999999</v>
          </cell>
          <cell r="AB431">
            <v>11949.599999999999</v>
          </cell>
          <cell r="AC431">
            <v>329712.34546581679</v>
          </cell>
          <cell r="AD431">
            <v>658432.02080590709</v>
          </cell>
          <cell r="AH431">
            <v>2006181.5117890895</v>
          </cell>
          <cell r="AI431">
            <v>2334901.1871291799</v>
          </cell>
        </row>
        <row r="432">
          <cell r="K432">
            <v>6128</v>
          </cell>
          <cell r="Z432">
            <v>5821.5999999999995</v>
          </cell>
          <cell r="AA432">
            <v>11949.599999999999</v>
          </cell>
          <cell r="AB432">
            <v>11949.599999999999</v>
          </cell>
          <cell r="AC432">
            <v>11949.599999999999</v>
          </cell>
          <cell r="AD432">
            <v>11949.599999999999</v>
          </cell>
          <cell r="AH432">
            <v>11949.599999999999</v>
          </cell>
          <cell r="AI432">
            <v>11949.599999999999</v>
          </cell>
        </row>
        <row r="433">
          <cell r="Z433">
            <v>0</v>
          </cell>
          <cell r="AA433">
            <v>0</v>
          </cell>
          <cell r="AB433">
            <v>0</v>
          </cell>
          <cell r="AC433">
            <v>0</v>
          </cell>
          <cell r="AD433">
            <v>0</v>
          </cell>
          <cell r="AH433">
            <v>0</v>
          </cell>
          <cell r="AI433">
            <v>0</v>
          </cell>
        </row>
        <row r="434">
          <cell r="Z434">
            <v>0</v>
          </cell>
          <cell r="AA434">
            <v>0</v>
          </cell>
          <cell r="AB434">
            <v>0</v>
          </cell>
          <cell r="AC434">
            <v>0</v>
          </cell>
          <cell r="AD434">
            <v>0</v>
          </cell>
          <cell r="AH434">
            <v>0</v>
          </cell>
          <cell r="AI434">
            <v>0</v>
          </cell>
        </row>
        <row r="435">
          <cell r="J435">
            <v>0</v>
          </cell>
          <cell r="K435">
            <v>6128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  <cell r="P435">
            <v>0</v>
          </cell>
          <cell r="Z435">
            <v>5821.5999999999995</v>
          </cell>
          <cell r="AA435">
            <v>11949.599999999999</v>
          </cell>
          <cell r="AB435">
            <v>11949.599999999999</v>
          </cell>
          <cell r="AC435">
            <v>11949.599999999999</v>
          </cell>
          <cell r="AD435">
            <v>11949.599999999999</v>
          </cell>
          <cell r="AH435">
            <v>11949.599999999999</v>
          </cell>
          <cell r="AI435">
            <v>11949.599999999999</v>
          </cell>
        </row>
        <row r="436">
          <cell r="K436">
            <v>6128</v>
          </cell>
          <cell r="Z436">
            <v>5821.5999999999995</v>
          </cell>
          <cell r="AA436">
            <v>11949.599999999999</v>
          </cell>
          <cell r="AB436">
            <v>11949.599999999999</v>
          </cell>
          <cell r="AC436">
            <v>11949.599999999999</v>
          </cell>
          <cell r="AD436">
            <v>11949.599999999999</v>
          </cell>
          <cell r="AH436">
            <v>11949.599999999999</v>
          </cell>
          <cell r="AI436">
            <v>11949.599999999999</v>
          </cell>
        </row>
        <row r="437">
          <cell r="Z437">
            <v>0</v>
          </cell>
          <cell r="AA437">
            <v>0</v>
          </cell>
          <cell r="AB437">
            <v>0</v>
          </cell>
          <cell r="AC437">
            <v>0</v>
          </cell>
          <cell r="AD437">
            <v>0</v>
          </cell>
          <cell r="AH437">
            <v>0</v>
          </cell>
          <cell r="AI437">
            <v>0</v>
          </cell>
        </row>
        <row r="438">
          <cell r="Z438">
            <v>0</v>
          </cell>
          <cell r="AA438">
            <v>0</v>
          </cell>
          <cell r="AB438">
            <v>0</v>
          </cell>
          <cell r="AC438">
            <v>0</v>
          </cell>
          <cell r="AD438">
            <v>0</v>
          </cell>
          <cell r="AH438">
            <v>0</v>
          </cell>
          <cell r="AI438">
            <v>0</v>
          </cell>
        </row>
        <row r="439">
          <cell r="J439">
            <v>0</v>
          </cell>
          <cell r="K439">
            <v>6128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  <cell r="Z439">
            <v>5821.5999999999995</v>
          </cell>
          <cell r="AA439">
            <v>11949.599999999999</v>
          </cell>
          <cell r="AB439">
            <v>11949.599999999999</v>
          </cell>
          <cell r="AC439">
            <v>11949.599999999999</v>
          </cell>
          <cell r="AD439">
            <v>11949.599999999999</v>
          </cell>
          <cell r="AH439">
            <v>11949.599999999999</v>
          </cell>
          <cell r="AI439">
            <v>11949.599999999999</v>
          </cell>
        </row>
        <row r="440">
          <cell r="K440">
            <v>6128</v>
          </cell>
          <cell r="Z440">
            <v>5821.5999999999995</v>
          </cell>
          <cell r="AA440">
            <v>11949.599999999999</v>
          </cell>
          <cell r="AB440">
            <v>11949.599999999999</v>
          </cell>
          <cell r="AC440">
            <v>11949.599999999999</v>
          </cell>
          <cell r="AD440">
            <v>11949.599999999999</v>
          </cell>
          <cell r="AH440">
            <v>11949.599999999999</v>
          </cell>
          <cell r="AI440">
            <v>11949.599999999999</v>
          </cell>
        </row>
        <row r="441"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  <cell r="Z441">
            <v>0</v>
          </cell>
          <cell r="AA441">
            <v>0</v>
          </cell>
          <cell r="AB441">
            <v>0</v>
          </cell>
          <cell r="AC441">
            <v>0</v>
          </cell>
          <cell r="AD441">
            <v>0</v>
          </cell>
          <cell r="AH441">
            <v>0</v>
          </cell>
          <cell r="AI441">
            <v>0</v>
          </cell>
        </row>
        <row r="442">
          <cell r="J442">
            <v>0</v>
          </cell>
          <cell r="K442">
            <v>0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  <cell r="P442">
            <v>0</v>
          </cell>
          <cell r="Z442">
            <v>0</v>
          </cell>
          <cell r="AA442">
            <v>0</v>
          </cell>
          <cell r="AB442">
            <v>0</v>
          </cell>
          <cell r="AC442">
            <v>0</v>
          </cell>
          <cell r="AD442">
            <v>0</v>
          </cell>
          <cell r="AH442">
            <v>0</v>
          </cell>
          <cell r="AI442">
            <v>0</v>
          </cell>
        </row>
        <row r="443"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Z443">
            <v>0</v>
          </cell>
          <cell r="AA443">
            <v>0</v>
          </cell>
          <cell r="AB443">
            <v>0</v>
          </cell>
          <cell r="AC443">
            <v>0</v>
          </cell>
          <cell r="AD443">
            <v>0</v>
          </cell>
          <cell r="AH443">
            <v>0</v>
          </cell>
          <cell r="AI443">
            <v>0</v>
          </cell>
        </row>
        <row r="444">
          <cell r="Z444">
            <v>0</v>
          </cell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H444">
            <v>0</v>
          </cell>
          <cell r="AI444">
            <v>0</v>
          </cell>
        </row>
        <row r="445"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  <cell r="Z445">
            <v>0</v>
          </cell>
          <cell r="AA445">
            <v>0</v>
          </cell>
          <cell r="AB445">
            <v>0</v>
          </cell>
          <cell r="AC445">
            <v>0</v>
          </cell>
          <cell r="AD445">
            <v>0</v>
          </cell>
          <cell r="AH445">
            <v>0</v>
          </cell>
          <cell r="AI445">
            <v>0</v>
          </cell>
        </row>
        <row r="446"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  <cell r="Z446">
            <v>0</v>
          </cell>
          <cell r="AA446">
            <v>0</v>
          </cell>
          <cell r="AB446">
            <v>0</v>
          </cell>
          <cell r="AC446">
            <v>0</v>
          </cell>
          <cell r="AD446">
            <v>0</v>
          </cell>
          <cell r="AH446">
            <v>0</v>
          </cell>
          <cell r="AI446">
            <v>0</v>
          </cell>
        </row>
        <row r="447">
          <cell r="J447">
            <v>0</v>
          </cell>
          <cell r="K447">
            <v>0</v>
          </cell>
          <cell r="L447">
            <v>0</v>
          </cell>
          <cell r="M447">
            <v>0</v>
          </cell>
          <cell r="N447">
            <v>0</v>
          </cell>
          <cell r="O447">
            <v>0</v>
          </cell>
          <cell r="P447">
            <v>0</v>
          </cell>
          <cell r="Z447">
            <v>0</v>
          </cell>
          <cell r="AA447">
            <v>0</v>
          </cell>
          <cell r="AB447">
            <v>0</v>
          </cell>
          <cell r="AC447">
            <v>0</v>
          </cell>
          <cell r="AD447">
            <v>0</v>
          </cell>
          <cell r="AH447">
            <v>0</v>
          </cell>
          <cell r="AI447">
            <v>0</v>
          </cell>
        </row>
        <row r="448">
          <cell r="Z448">
            <v>0</v>
          </cell>
          <cell r="AA448">
            <v>0</v>
          </cell>
          <cell r="AB448">
            <v>0</v>
          </cell>
          <cell r="AC448">
            <v>0</v>
          </cell>
          <cell r="AD448">
            <v>0</v>
          </cell>
          <cell r="AH448">
            <v>0</v>
          </cell>
          <cell r="AI448">
            <v>0</v>
          </cell>
        </row>
        <row r="449">
          <cell r="J449">
            <v>0</v>
          </cell>
          <cell r="K449">
            <v>0</v>
          </cell>
          <cell r="L449">
            <v>0</v>
          </cell>
          <cell r="M449">
            <v>0</v>
          </cell>
          <cell r="N449">
            <v>0</v>
          </cell>
          <cell r="O449">
            <v>0</v>
          </cell>
          <cell r="P449">
            <v>71014.845109680013</v>
          </cell>
          <cell r="Z449">
            <v>0</v>
          </cell>
          <cell r="AA449">
            <v>0</v>
          </cell>
          <cell r="AB449">
            <v>0</v>
          </cell>
          <cell r="AC449">
            <v>0</v>
          </cell>
          <cell r="AD449">
            <v>0</v>
          </cell>
          <cell r="AH449">
            <v>639133.60598711995</v>
          </cell>
          <cell r="AI449">
            <v>1065222.6766452</v>
          </cell>
        </row>
        <row r="450">
          <cell r="Z450">
            <v>0</v>
          </cell>
          <cell r="AA450">
            <v>0</v>
          </cell>
          <cell r="AB450">
            <v>0</v>
          </cell>
          <cell r="AC450">
            <v>0</v>
          </cell>
          <cell r="AD450">
            <v>0</v>
          </cell>
          <cell r="AH450">
            <v>0</v>
          </cell>
          <cell r="AI450">
            <v>0</v>
          </cell>
        </row>
        <row r="451">
          <cell r="J451">
            <v>0</v>
          </cell>
          <cell r="K451">
            <v>6128</v>
          </cell>
          <cell r="L451">
            <v>0</v>
          </cell>
          <cell r="M451">
            <v>0</v>
          </cell>
          <cell r="N451">
            <v>0</v>
          </cell>
          <cell r="O451">
            <v>0</v>
          </cell>
          <cell r="P451">
            <v>71014.845109680013</v>
          </cell>
          <cell r="Z451">
            <v>5821.5999999999995</v>
          </cell>
          <cell r="AA451">
            <v>11949.599999999999</v>
          </cell>
          <cell r="AB451">
            <v>11949.599999999999</v>
          </cell>
          <cell r="AC451">
            <v>11949.599999999999</v>
          </cell>
          <cell r="AD451">
            <v>11949.599999999999</v>
          </cell>
          <cell r="AH451">
            <v>651083.20598712005</v>
          </cell>
          <cell r="AI451">
            <v>1077172.2766452001</v>
          </cell>
        </row>
        <row r="452">
          <cell r="K452">
            <v>6128</v>
          </cell>
          <cell r="Z452">
            <v>5821.5999999999995</v>
          </cell>
          <cell r="AA452">
            <v>11949.599999999999</v>
          </cell>
          <cell r="AB452">
            <v>11949.599999999999</v>
          </cell>
          <cell r="AC452">
            <v>11949.599999999999</v>
          </cell>
          <cell r="AD452">
            <v>11949.599999999999</v>
          </cell>
          <cell r="AH452">
            <v>11949.599999999999</v>
          </cell>
          <cell r="AI452">
            <v>11949.599999999999</v>
          </cell>
        </row>
        <row r="453">
          <cell r="Z453">
            <v>0</v>
          </cell>
          <cell r="AA453">
            <v>0</v>
          </cell>
          <cell r="AB453">
            <v>0</v>
          </cell>
          <cell r="AC453">
            <v>0</v>
          </cell>
          <cell r="AD453">
            <v>0</v>
          </cell>
          <cell r="AH453">
            <v>0</v>
          </cell>
          <cell r="AI453">
            <v>0</v>
          </cell>
        </row>
        <row r="454">
          <cell r="Z454">
            <v>0</v>
          </cell>
          <cell r="AA454">
            <v>0</v>
          </cell>
          <cell r="AB454">
            <v>0</v>
          </cell>
          <cell r="AC454">
            <v>0</v>
          </cell>
          <cell r="AD454">
            <v>0</v>
          </cell>
          <cell r="AH454">
            <v>0</v>
          </cell>
          <cell r="AI454">
            <v>0</v>
          </cell>
        </row>
        <row r="455">
          <cell r="Z455">
            <v>0</v>
          </cell>
          <cell r="AA455">
            <v>0</v>
          </cell>
          <cell r="AB455">
            <v>0</v>
          </cell>
          <cell r="AC455">
            <v>0</v>
          </cell>
          <cell r="AD455">
            <v>0</v>
          </cell>
          <cell r="AH455">
            <v>0</v>
          </cell>
          <cell r="AI455">
            <v>0</v>
          </cell>
        </row>
        <row r="456">
          <cell r="J456">
            <v>0</v>
          </cell>
          <cell r="K456">
            <v>0</v>
          </cell>
          <cell r="L456">
            <v>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  <cell r="Z456">
            <v>0</v>
          </cell>
          <cell r="AA456">
            <v>0</v>
          </cell>
          <cell r="AB456">
            <v>0</v>
          </cell>
          <cell r="AC456">
            <v>0</v>
          </cell>
          <cell r="AD456">
            <v>0</v>
          </cell>
          <cell r="AH456">
            <v>0</v>
          </cell>
          <cell r="AI456">
            <v>0</v>
          </cell>
        </row>
        <row r="457">
          <cell r="Z457">
            <v>0</v>
          </cell>
          <cell r="AA457">
            <v>0</v>
          </cell>
          <cell r="AB457">
            <v>0</v>
          </cell>
          <cell r="AC457">
            <v>0</v>
          </cell>
          <cell r="AD457">
            <v>0</v>
          </cell>
          <cell r="AH457">
            <v>0</v>
          </cell>
          <cell r="AI457">
            <v>0</v>
          </cell>
        </row>
        <row r="458">
          <cell r="J458">
            <v>93774.475088000021</v>
          </cell>
          <cell r="K458">
            <v>187548.95017600004</v>
          </cell>
          <cell r="L458">
            <v>210992.56894800003</v>
          </cell>
          <cell r="M458">
            <v>237697.84334800002</v>
          </cell>
          <cell r="N458">
            <v>225976.03396200004</v>
          </cell>
          <cell r="O458">
            <v>0</v>
          </cell>
          <cell r="P458">
            <v>0</v>
          </cell>
          <cell r="Z458">
            <v>252223.41852800001</v>
          </cell>
          <cell r="AA458">
            <v>439772.36870400002</v>
          </cell>
          <cell r="AB458">
            <v>650764.93765199999</v>
          </cell>
          <cell r="AC458">
            <v>888462.78099999996</v>
          </cell>
          <cell r="AD458">
            <v>1114438.8149620001</v>
          </cell>
          <cell r="AH458">
            <v>1114438.8149620001</v>
          </cell>
          <cell r="AI458">
            <v>1114438.8149620001</v>
          </cell>
        </row>
        <row r="459">
          <cell r="Z459">
            <v>186101.3</v>
          </cell>
          <cell r="AA459">
            <v>186101.3</v>
          </cell>
          <cell r="AB459">
            <v>186101.3</v>
          </cell>
          <cell r="AC459">
            <v>186101.3</v>
          </cell>
          <cell r="AD459">
            <v>186101.3</v>
          </cell>
          <cell r="AH459">
            <v>186101.3</v>
          </cell>
          <cell r="AI459">
            <v>186101.3</v>
          </cell>
        </row>
        <row r="460">
          <cell r="J460">
            <v>190647.98096600012</v>
          </cell>
          <cell r="K460">
            <v>187548.95017600004</v>
          </cell>
          <cell r="L460">
            <v>210992.56894800003</v>
          </cell>
          <cell r="M460">
            <v>237697.84334800002</v>
          </cell>
          <cell r="N460">
            <v>85976.033962000045</v>
          </cell>
          <cell r="O460">
            <v>0</v>
          </cell>
          <cell r="P460">
            <v>0</v>
          </cell>
          <cell r="Z460">
            <v>147521.48684400017</v>
          </cell>
          <cell r="AA460">
            <v>335070.43702000019</v>
          </cell>
          <cell r="AB460">
            <v>546063.00596800027</v>
          </cell>
          <cell r="AC460">
            <v>783760.84931600024</v>
          </cell>
          <cell r="AD460">
            <v>869736.88327800028</v>
          </cell>
          <cell r="AH460">
            <v>869736.88327800028</v>
          </cell>
          <cell r="AI460">
            <v>869736.88327800028</v>
          </cell>
        </row>
        <row r="461">
          <cell r="J461">
            <v>96873.505878000098</v>
          </cell>
          <cell r="N461">
            <v>-140000</v>
          </cell>
          <cell r="Z461">
            <v>81399.368316000138</v>
          </cell>
          <cell r="AA461">
            <v>81399.368316000138</v>
          </cell>
          <cell r="AB461">
            <v>81399.368316000138</v>
          </cell>
          <cell r="AC461">
            <v>81399.368316000138</v>
          </cell>
          <cell r="AD461">
            <v>-58600.631683999862</v>
          </cell>
          <cell r="AH461">
            <v>-58600.631683999862</v>
          </cell>
          <cell r="AI461">
            <v>-58600.631683999862</v>
          </cell>
        </row>
        <row r="462">
          <cell r="J462">
            <v>0</v>
          </cell>
          <cell r="K462">
            <v>0</v>
          </cell>
          <cell r="L462">
            <v>0</v>
          </cell>
          <cell r="M462">
            <v>331740.24793357839</v>
          </cell>
          <cell r="N462">
            <v>375492.68246651918</v>
          </cell>
          <cell r="O462">
            <v>273206.59749629162</v>
          </cell>
          <cell r="P462">
            <v>221900.9677462916</v>
          </cell>
          <cell r="Z462">
            <v>0</v>
          </cell>
          <cell r="AA462">
            <v>0</v>
          </cell>
          <cell r="AB462">
            <v>0</v>
          </cell>
          <cell r="AC462">
            <v>331740.24793357839</v>
          </cell>
          <cell r="AD462">
            <v>707232.93040009751</v>
          </cell>
          <cell r="AH462">
            <v>1374813.3872578912</v>
          </cell>
          <cell r="AI462">
            <v>1406282.9897304105</v>
          </cell>
        </row>
        <row r="463">
          <cell r="Z463">
            <v>0</v>
          </cell>
          <cell r="AA463">
            <v>0</v>
          </cell>
          <cell r="AB463">
            <v>0</v>
          </cell>
          <cell r="AC463">
            <v>0</v>
          </cell>
          <cell r="AD463">
            <v>0</v>
          </cell>
          <cell r="AH463">
            <v>0</v>
          </cell>
          <cell r="AI463">
            <v>0</v>
          </cell>
        </row>
        <row r="464">
          <cell r="J464">
            <v>0</v>
          </cell>
          <cell r="K464">
            <v>0</v>
          </cell>
          <cell r="L464">
            <v>0</v>
          </cell>
          <cell r="M464">
            <v>331740.24793357839</v>
          </cell>
          <cell r="N464">
            <v>375492.68246651918</v>
          </cell>
          <cell r="O464">
            <v>273206.59749629162</v>
          </cell>
          <cell r="P464">
            <v>221900.9677462916</v>
          </cell>
          <cell r="Z464">
            <v>0</v>
          </cell>
          <cell r="AA464">
            <v>0</v>
          </cell>
          <cell r="AB464">
            <v>0</v>
          </cell>
          <cell r="AC464">
            <v>331740.24793357839</v>
          </cell>
          <cell r="AD464">
            <v>707232.93040009751</v>
          </cell>
          <cell r="AH464">
            <v>1374813.3872578912</v>
          </cell>
          <cell r="AI464">
            <v>1406282.9897304105</v>
          </cell>
        </row>
        <row r="465">
          <cell r="Z465">
            <v>0</v>
          </cell>
          <cell r="AA465">
            <v>0</v>
          </cell>
          <cell r="AB465">
            <v>0</v>
          </cell>
          <cell r="AC465">
            <v>0</v>
          </cell>
          <cell r="AD465">
            <v>0</v>
          </cell>
          <cell r="AH465">
            <v>0</v>
          </cell>
          <cell r="AI465">
            <v>0</v>
          </cell>
        </row>
        <row r="466"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398663.36081916641</v>
          </cell>
          <cell r="P466">
            <v>398663.36081916641</v>
          </cell>
          <cell r="Z466">
            <v>0</v>
          </cell>
          <cell r="AA466">
            <v>0</v>
          </cell>
          <cell r="AB466">
            <v>0</v>
          </cell>
          <cell r="AC466">
            <v>0</v>
          </cell>
          <cell r="AD466">
            <v>0</v>
          </cell>
          <cell r="AH466">
            <v>1581792.8005455546</v>
          </cell>
          <cell r="AI466">
            <v>1967595.5186336096</v>
          </cell>
        </row>
        <row r="467">
          <cell r="J467">
            <v>0</v>
          </cell>
          <cell r="K467">
            <v>0</v>
          </cell>
          <cell r="L467">
            <v>0</v>
          </cell>
          <cell r="M467">
            <v>0</v>
          </cell>
          <cell r="N467">
            <v>0</v>
          </cell>
          <cell r="O467">
            <v>0</v>
          </cell>
          <cell r="P467">
            <v>0</v>
          </cell>
          <cell r="Z467">
            <v>0</v>
          </cell>
          <cell r="AA467">
            <v>0</v>
          </cell>
          <cell r="AB467">
            <v>0</v>
          </cell>
          <cell r="AC467">
            <v>0</v>
          </cell>
          <cell r="AD467">
            <v>0</v>
          </cell>
          <cell r="AH467">
            <v>0</v>
          </cell>
          <cell r="AI467">
            <v>0</v>
          </cell>
        </row>
        <row r="468">
          <cell r="J468">
            <v>0</v>
          </cell>
          <cell r="K468">
            <v>0</v>
          </cell>
          <cell r="L468">
            <v>0</v>
          </cell>
          <cell r="M468">
            <v>0</v>
          </cell>
          <cell r="N468">
            <v>0</v>
          </cell>
          <cell r="O468">
            <v>398663.36081916641</v>
          </cell>
          <cell r="P468">
            <v>398663.36081916641</v>
          </cell>
          <cell r="Z468">
            <v>0</v>
          </cell>
          <cell r="AA468">
            <v>0</v>
          </cell>
          <cell r="AB468">
            <v>0</v>
          </cell>
          <cell r="AC468">
            <v>0</v>
          </cell>
          <cell r="AD468">
            <v>0</v>
          </cell>
          <cell r="AH468">
            <v>1581792.8005455546</v>
          </cell>
          <cell r="AI468">
            <v>1967595.5186336096</v>
          </cell>
        </row>
        <row r="469">
          <cell r="Z469">
            <v>0</v>
          </cell>
          <cell r="AA469">
            <v>0</v>
          </cell>
          <cell r="AB469">
            <v>0</v>
          </cell>
          <cell r="AC469">
            <v>0</v>
          </cell>
          <cell r="AD469">
            <v>0</v>
          </cell>
          <cell r="AH469">
            <v>0</v>
          </cell>
          <cell r="AI469">
            <v>0</v>
          </cell>
        </row>
        <row r="470"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350718.71249159094</v>
          </cell>
          <cell r="P470">
            <v>350718.71249159094</v>
          </cell>
          <cell r="Z470">
            <v>0</v>
          </cell>
          <cell r="AA470">
            <v>0</v>
          </cell>
          <cell r="AB470">
            <v>0</v>
          </cell>
          <cell r="AC470">
            <v>0</v>
          </cell>
          <cell r="AD470">
            <v>0</v>
          </cell>
          <cell r="AH470">
            <v>1391560.8730531062</v>
          </cell>
          <cell r="AI470">
            <v>1730965.6086314397</v>
          </cell>
        </row>
        <row r="471"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  <cell r="Z471">
            <v>0</v>
          </cell>
          <cell r="AA471">
            <v>0</v>
          </cell>
          <cell r="AB471">
            <v>0</v>
          </cell>
          <cell r="AC471">
            <v>0</v>
          </cell>
          <cell r="AD471">
            <v>0</v>
          </cell>
          <cell r="AH471">
            <v>0</v>
          </cell>
          <cell r="AI471">
            <v>0</v>
          </cell>
        </row>
        <row r="472"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350718.71249159094</v>
          </cell>
          <cell r="P472">
            <v>350718.71249159094</v>
          </cell>
          <cell r="Z472">
            <v>0</v>
          </cell>
          <cell r="AA472">
            <v>0</v>
          </cell>
          <cell r="AB472">
            <v>0</v>
          </cell>
          <cell r="AC472">
            <v>0</v>
          </cell>
          <cell r="AD472">
            <v>0</v>
          </cell>
          <cell r="AH472">
            <v>1391560.8730531062</v>
          </cell>
          <cell r="AI472">
            <v>1730965.6086314397</v>
          </cell>
        </row>
        <row r="473">
          <cell r="Z473">
            <v>0</v>
          </cell>
          <cell r="AA473">
            <v>0</v>
          </cell>
          <cell r="AB473">
            <v>0</v>
          </cell>
          <cell r="AC473">
            <v>0</v>
          </cell>
          <cell r="AD473">
            <v>0</v>
          </cell>
          <cell r="AH473">
            <v>0</v>
          </cell>
          <cell r="AI473">
            <v>0</v>
          </cell>
        </row>
        <row r="474">
          <cell r="Z474">
            <v>0</v>
          </cell>
          <cell r="AA474">
            <v>0</v>
          </cell>
          <cell r="AB474">
            <v>0</v>
          </cell>
          <cell r="AC474">
            <v>0</v>
          </cell>
          <cell r="AD474">
            <v>0</v>
          </cell>
          <cell r="AH474">
            <v>0</v>
          </cell>
          <cell r="AI474">
            <v>0</v>
          </cell>
        </row>
        <row r="475"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0</v>
          </cell>
          <cell r="O475">
            <v>0</v>
          </cell>
          <cell r="P475">
            <v>0</v>
          </cell>
          <cell r="Z475">
            <v>0</v>
          </cell>
          <cell r="AA475">
            <v>0</v>
          </cell>
          <cell r="AB475">
            <v>0</v>
          </cell>
          <cell r="AC475">
            <v>0</v>
          </cell>
          <cell r="AD475">
            <v>0</v>
          </cell>
          <cell r="AH475">
            <v>0</v>
          </cell>
          <cell r="AI475">
            <v>0</v>
          </cell>
        </row>
        <row r="476"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  <cell r="Z476">
            <v>0</v>
          </cell>
          <cell r="AA476">
            <v>0</v>
          </cell>
          <cell r="AB476">
            <v>0</v>
          </cell>
          <cell r="AC476">
            <v>0</v>
          </cell>
          <cell r="AD476">
            <v>0</v>
          </cell>
          <cell r="AH476">
            <v>0</v>
          </cell>
          <cell r="AI476">
            <v>0</v>
          </cell>
        </row>
        <row r="477">
          <cell r="Z477">
            <v>0</v>
          </cell>
          <cell r="AA477">
            <v>0</v>
          </cell>
          <cell r="AB477">
            <v>0</v>
          </cell>
          <cell r="AC477">
            <v>0</v>
          </cell>
          <cell r="AD477">
            <v>0</v>
          </cell>
          <cell r="AH477">
            <v>0</v>
          </cell>
          <cell r="AI477">
            <v>0</v>
          </cell>
        </row>
        <row r="478"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Z478">
            <v>0</v>
          </cell>
          <cell r="AA478">
            <v>0</v>
          </cell>
          <cell r="AB478">
            <v>0</v>
          </cell>
          <cell r="AC478">
            <v>0</v>
          </cell>
          <cell r="AD478">
            <v>0</v>
          </cell>
          <cell r="AH478">
            <v>0</v>
          </cell>
          <cell r="AI478">
            <v>0</v>
          </cell>
        </row>
        <row r="479">
          <cell r="J479">
            <v>0</v>
          </cell>
          <cell r="K479">
            <v>0</v>
          </cell>
          <cell r="L479">
            <v>0</v>
          </cell>
          <cell r="M479">
            <v>0</v>
          </cell>
          <cell r="N479">
            <v>0</v>
          </cell>
          <cell r="O479">
            <v>0</v>
          </cell>
          <cell r="P479">
            <v>0</v>
          </cell>
          <cell r="Z479">
            <v>0</v>
          </cell>
          <cell r="AA479">
            <v>0</v>
          </cell>
          <cell r="AB479">
            <v>0</v>
          </cell>
          <cell r="AC479">
            <v>0</v>
          </cell>
          <cell r="AD479">
            <v>0</v>
          </cell>
          <cell r="AH479">
            <v>0</v>
          </cell>
          <cell r="AI479">
            <v>0</v>
          </cell>
        </row>
        <row r="480"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  <cell r="Z480">
            <v>0</v>
          </cell>
          <cell r="AA480">
            <v>0</v>
          </cell>
          <cell r="AB480">
            <v>0</v>
          </cell>
          <cell r="AC480">
            <v>0</v>
          </cell>
          <cell r="AD480">
            <v>0</v>
          </cell>
          <cell r="AH480">
            <v>0</v>
          </cell>
          <cell r="AI480">
            <v>0</v>
          </cell>
        </row>
        <row r="481">
          <cell r="Z481">
            <v>0</v>
          </cell>
          <cell r="AA481">
            <v>0</v>
          </cell>
          <cell r="AB481">
            <v>0</v>
          </cell>
          <cell r="AC481">
            <v>0</v>
          </cell>
          <cell r="AD481">
            <v>0</v>
          </cell>
          <cell r="AH481">
            <v>0</v>
          </cell>
          <cell r="AI481">
            <v>0</v>
          </cell>
        </row>
        <row r="482"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  <cell r="Z482">
            <v>0</v>
          </cell>
          <cell r="AA482">
            <v>0</v>
          </cell>
          <cell r="AB482">
            <v>0</v>
          </cell>
          <cell r="AC482">
            <v>0</v>
          </cell>
          <cell r="AD482">
            <v>0</v>
          </cell>
          <cell r="AH482">
            <v>0</v>
          </cell>
          <cell r="AI482">
            <v>0</v>
          </cell>
        </row>
        <row r="483">
          <cell r="J483">
            <v>0</v>
          </cell>
          <cell r="K483">
            <v>0</v>
          </cell>
          <cell r="L483">
            <v>0</v>
          </cell>
          <cell r="M483">
            <v>0</v>
          </cell>
          <cell r="N483">
            <v>0</v>
          </cell>
          <cell r="O483">
            <v>0</v>
          </cell>
          <cell r="P483">
            <v>0</v>
          </cell>
          <cell r="Z483">
            <v>0</v>
          </cell>
          <cell r="AA483">
            <v>0</v>
          </cell>
          <cell r="AB483">
            <v>0</v>
          </cell>
          <cell r="AC483">
            <v>0</v>
          </cell>
          <cell r="AD483">
            <v>0</v>
          </cell>
          <cell r="AH483">
            <v>0</v>
          </cell>
          <cell r="AI483">
            <v>0</v>
          </cell>
        </row>
        <row r="484"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  <cell r="Z484">
            <v>0</v>
          </cell>
          <cell r="AA484">
            <v>0</v>
          </cell>
          <cell r="AB484">
            <v>0</v>
          </cell>
          <cell r="AC484">
            <v>0</v>
          </cell>
          <cell r="AD484">
            <v>0</v>
          </cell>
          <cell r="AH484">
            <v>0</v>
          </cell>
          <cell r="AI484">
            <v>0</v>
          </cell>
        </row>
        <row r="485">
          <cell r="Z485">
            <v>0</v>
          </cell>
          <cell r="AA485">
            <v>0</v>
          </cell>
          <cell r="AB485">
            <v>0</v>
          </cell>
          <cell r="AC485">
            <v>0</v>
          </cell>
          <cell r="AD485">
            <v>0</v>
          </cell>
          <cell r="AH485">
            <v>0</v>
          </cell>
          <cell r="AI485">
            <v>0</v>
          </cell>
        </row>
        <row r="486">
          <cell r="J486">
            <v>0</v>
          </cell>
          <cell r="K486">
            <v>0</v>
          </cell>
          <cell r="L486">
            <v>0</v>
          </cell>
          <cell r="M486">
            <v>0</v>
          </cell>
          <cell r="N486">
            <v>0</v>
          </cell>
          <cell r="O486">
            <v>0</v>
          </cell>
          <cell r="P486">
            <v>0</v>
          </cell>
          <cell r="Z486">
            <v>0</v>
          </cell>
          <cell r="AA486">
            <v>0</v>
          </cell>
          <cell r="AB486">
            <v>0</v>
          </cell>
          <cell r="AC486">
            <v>0</v>
          </cell>
          <cell r="AD486">
            <v>0</v>
          </cell>
          <cell r="AH486">
            <v>0</v>
          </cell>
          <cell r="AI486">
            <v>0</v>
          </cell>
        </row>
        <row r="487"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  <cell r="Z487">
            <v>0</v>
          </cell>
          <cell r="AA487">
            <v>0</v>
          </cell>
          <cell r="AB487">
            <v>0</v>
          </cell>
          <cell r="AC487">
            <v>0</v>
          </cell>
          <cell r="AD487">
            <v>0</v>
          </cell>
          <cell r="AH487">
            <v>0</v>
          </cell>
          <cell r="AI487">
            <v>0</v>
          </cell>
        </row>
        <row r="488"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  <cell r="Z488">
            <v>0</v>
          </cell>
          <cell r="AA488">
            <v>0</v>
          </cell>
          <cell r="AB488">
            <v>0</v>
          </cell>
          <cell r="AC488">
            <v>0</v>
          </cell>
          <cell r="AD488">
            <v>0</v>
          </cell>
          <cell r="AH488">
            <v>0</v>
          </cell>
          <cell r="AI488">
            <v>0</v>
          </cell>
        </row>
        <row r="489">
          <cell r="Z489">
            <v>0</v>
          </cell>
          <cell r="AA489">
            <v>0</v>
          </cell>
          <cell r="AB489">
            <v>0</v>
          </cell>
          <cell r="AC489">
            <v>0</v>
          </cell>
          <cell r="AD489">
            <v>0</v>
          </cell>
          <cell r="AH489">
            <v>0</v>
          </cell>
          <cell r="AI489">
            <v>0</v>
          </cell>
        </row>
        <row r="490">
          <cell r="J490">
            <v>0</v>
          </cell>
          <cell r="K490">
            <v>0</v>
          </cell>
          <cell r="L490">
            <v>0</v>
          </cell>
          <cell r="M490">
            <v>695687.47268117999</v>
          </cell>
          <cell r="N490">
            <v>914827.5333457801</v>
          </cell>
          <cell r="O490">
            <v>846369.1167143801</v>
          </cell>
          <cell r="P490">
            <v>569392.53711438004</v>
          </cell>
          <cell r="Z490">
            <v>0</v>
          </cell>
          <cell r="AA490">
            <v>0</v>
          </cell>
          <cell r="AB490">
            <v>0</v>
          </cell>
          <cell r="AC490">
            <v>695687.47268117999</v>
          </cell>
          <cell r="AD490">
            <v>1610515.00602696</v>
          </cell>
          <cell r="AH490">
            <v>3936577.06046688</v>
          </cell>
          <cell r="AI490">
            <v>4198044.6429486601</v>
          </cell>
        </row>
        <row r="491">
          <cell r="J491">
            <v>0</v>
          </cell>
          <cell r="K491">
            <v>0</v>
          </cell>
          <cell r="L491">
            <v>0</v>
          </cell>
          <cell r="M491">
            <v>0</v>
          </cell>
          <cell r="N491">
            <v>0</v>
          </cell>
          <cell r="O491">
            <v>0</v>
          </cell>
          <cell r="P491">
            <v>0</v>
          </cell>
          <cell r="Z491">
            <v>0</v>
          </cell>
          <cell r="AA491">
            <v>0</v>
          </cell>
          <cell r="AB491">
            <v>0</v>
          </cell>
          <cell r="AC491">
            <v>0</v>
          </cell>
          <cell r="AD491">
            <v>0</v>
          </cell>
          <cell r="AH491">
            <v>0</v>
          </cell>
          <cell r="AI491">
            <v>0</v>
          </cell>
        </row>
        <row r="492">
          <cell r="J492">
            <v>0</v>
          </cell>
          <cell r="K492">
            <v>0</v>
          </cell>
          <cell r="L492">
            <v>0</v>
          </cell>
          <cell r="M492">
            <v>695687.47268117999</v>
          </cell>
          <cell r="N492">
            <v>914827.5333457801</v>
          </cell>
          <cell r="O492">
            <v>846369.1167143801</v>
          </cell>
          <cell r="P492">
            <v>569392.53711438004</v>
          </cell>
          <cell r="Z492">
            <v>0</v>
          </cell>
          <cell r="AA492">
            <v>0</v>
          </cell>
          <cell r="AB492">
            <v>0</v>
          </cell>
          <cell r="AC492">
            <v>695687.47268117999</v>
          </cell>
          <cell r="AD492">
            <v>1610515.00602696</v>
          </cell>
          <cell r="AH492">
            <v>3936577.06046688</v>
          </cell>
          <cell r="AI492">
            <v>4198044.6429486601</v>
          </cell>
        </row>
        <row r="493">
          <cell r="Z493">
            <v>0</v>
          </cell>
          <cell r="AA493">
            <v>0</v>
          </cell>
          <cell r="AB493">
            <v>0</v>
          </cell>
          <cell r="AC493">
            <v>0</v>
          </cell>
          <cell r="AD493">
            <v>0</v>
          </cell>
          <cell r="AH493">
            <v>0</v>
          </cell>
          <cell r="AI493">
            <v>0</v>
          </cell>
        </row>
        <row r="494">
          <cell r="J494">
            <v>32518.856535000003</v>
          </cell>
          <cell r="K494">
            <v>80741.648405</v>
          </cell>
          <cell r="L494">
            <v>0</v>
          </cell>
          <cell r="M494">
            <v>0</v>
          </cell>
          <cell r="N494">
            <v>0</v>
          </cell>
          <cell r="O494">
            <v>0</v>
          </cell>
          <cell r="P494">
            <v>0</v>
          </cell>
          <cell r="Z494">
            <v>68509.126495000004</v>
          </cell>
          <cell r="AA494">
            <v>149250.77490000002</v>
          </cell>
          <cell r="AB494">
            <v>149250.77490000002</v>
          </cell>
          <cell r="AC494">
            <v>149250.77490000002</v>
          </cell>
          <cell r="AD494">
            <v>149250.77490000002</v>
          </cell>
          <cell r="AH494">
            <v>149250.77490000002</v>
          </cell>
          <cell r="AI494">
            <v>149250.77490000002</v>
          </cell>
        </row>
        <row r="495">
          <cell r="Z495">
            <v>8249.08</v>
          </cell>
          <cell r="AA495">
            <v>8249.08</v>
          </cell>
          <cell r="AB495">
            <v>8249.08</v>
          </cell>
          <cell r="AC495">
            <v>8249.08</v>
          </cell>
          <cell r="AD495">
            <v>8249.08</v>
          </cell>
          <cell r="AH495">
            <v>8249.08</v>
          </cell>
          <cell r="AI495">
            <v>8249.08</v>
          </cell>
        </row>
        <row r="496">
          <cell r="J496">
            <v>32347.046495000006</v>
          </cell>
          <cell r="K496">
            <v>119959.54885999994</v>
          </cell>
          <cell r="L496">
            <v>94000</v>
          </cell>
          <cell r="M496">
            <v>0</v>
          </cell>
          <cell r="N496">
            <v>0</v>
          </cell>
          <cell r="O496">
            <v>0</v>
          </cell>
          <cell r="P496">
            <v>0</v>
          </cell>
          <cell r="Z496">
            <v>60088.236455000006</v>
          </cell>
          <cell r="AA496">
            <v>180047.78531499993</v>
          </cell>
          <cell r="AB496">
            <v>274047.78531499993</v>
          </cell>
          <cell r="AC496">
            <v>274047.78531499993</v>
          </cell>
          <cell r="AD496">
            <v>274047.78531499993</v>
          </cell>
          <cell r="AH496">
            <v>274047.78531499993</v>
          </cell>
          <cell r="AI496">
            <v>274047.78531499993</v>
          </cell>
        </row>
        <row r="497">
          <cell r="J497">
            <v>-171.81003999999666</v>
          </cell>
          <cell r="K497">
            <v>39217.900454999937</v>
          </cell>
          <cell r="L497">
            <v>94000</v>
          </cell>
          <cell r="Z497">
            <v>-171.81003999999666</v>
          </cell>
          <cell r="AA497">
            <v>39046.090414999941</v>
          </cell>
          <cell r="AB497">
            <v>133046.09041499993</v>
          </cell>
          <cell r="AC497">
            <v>133046.09041499993</v>
          </cell>
          <cell r="AD497">
            <v>133046.09041499993</v>
          </cell>
          <cell r="AH497">
            <v>133046.09041499993</v>
          </cell>
          <cell r="AI497">
            <v>133046.09041499993</v>
          </cell>
        </row>
        <row r="498">
          <cell r="J498">
            <v>91170.422621571197</v>
          </cell>
          <cell r="K498">
            <v>10501.702445999999</v>
          </cell>
          <cell r="L498">
            <v>47466.410444000001</v>
          </cell>
          <cell r="M498">
            <v>0</v>
          </cell>
          <cell r="N498">
            <v>0</v>
          </cell>
          <cell r="O498">
            <v>0</v>
          </cell>
          <cell r="P498">
            <v>0</v>
          </cell>
          <cell r="Z498">
            <v>230353.32373738079</v>
          </cell>
          <cell r="AA498">
            <v>240855.0261833808</v>
          </cell>
          <cell r="AB498">
            <v>288321.43662738078</v>
          </cell>
          <cell r="AC498">
            <v>288321.43662738078</v>
          </cell>
          <cell r="AD498">
            <v>288321.43662738078</v>
          </cell>
          <cell r="AH498">
            <v>288321.43662738078</v>
          </cell>
          <cell r="AI498">
            <v>288321.43662738078</v>
          </cell>
        </row>
        <row r="499">
          <cell r="Z499">
            <v>0</v>
          </cell>
          <cell r="AA499">
            <v>0</v>
          </cell>
          <cell r="AB499">
            <v>0</v>
          </cell>
          <cell r="AC499">
            <v>0</v>
          </cell>
          <cell r="AD499">
            <v>0</v>
          </cell>
          <cell r="AH499">
            <v>0</v>
          </cell>
          <cell r="AI499">
            <v>0</v>
          </cell>
        </row>
        <row r="500">
          <cell r="J500">
            <v>66353.323737381201</v>
          </cell>
          <cell r="K500">
            <v>146795.11701861903</v>
          </cell>
          <cell r="L500">
            <v>211466.41044400001</v>
          </cell>
          <cell r="M500">
            <v>0</v>
          </cell>
          <cell r="N500">
            <v>0</v>
          </cell>
          <cell r="O500">
            <v>0</v>
          </cell>
          <cell r="P500">
            <v>0</v>
          </cell>
          <cell r="Z500">
            <v>205536.2248531908</v>
          </cell>
          <cell r="AA500">
            <v>352331.3418718098</v>
          </cell>
          <cell r="AB500">
            <v>563797.75231580983</v>
          </cell>
          <cell r="AC500">
            <v>563797.75231580983</v>
          </cell>
          <cell r="AD500">
            <v>563797.75231580983</v>
          </cell>
          <cell r="AH500">
            <v>563797.75231580983</v>
          </cell>
          <cell r="AI500">
            <v>563797.75231580983</v>
          </cell>
        </row>
        <row r="501">
          <cell r="J501">
            <v>-24817.098884189996</v>
          </cell>
          <cell r="K501">
            <v>136293.41457261902</v>
          </cell>
          <cell r="L501">
            <v>164000</v>
          </cell>
          <cell r="Z501">
            <v>-24817.098884189996</v>
          </cell>
          <cell r="AA501">
            <v>111476.31568842902</v>
          </cell>
          <cell r="AB501">
            <v>275476.31568842905</v>
          </cell>
          <cell r="AC501">
            <v>275476.31568842905</v>
          </cell>
          <cell r="AD501">
            <v>275476.31568842905</v>
          </cell>
          <cell r="AH501">
            <v>275476.31568842905</v>
          </cell>
          <cell r="AI501">
            <v>275476.31568842905</v>
          </cell>
        </row>
        <row r="502">
          <cell r="J502">
            <v>0</v>
          </cell>
          <cell r="K502">
            <v>0</v>
          </cell>
          <cell r="L502">
            <v>0</v>
          </cell>
          <cell r="M502">
            <v>0</v>
          </cell>
          <cell r="N502">
            <v>0</v>
          </cell>
          <cell r="O502">
            <v>0</v>
          </cell>
          <cell r="P502">
            <v>0</v>
          </cell>
          <cell r="Z502">
            <v>0</v>
          </cell>
          <cell r="AA502">
            <v>0</v>
          </cell>
          <cell r="AB502">
            <v>0</v>
          </cell>
          <cell r="AC502">
            <v>0</v>
          </cell>
          <cell r="AD502">
            <v>0</v>
          </cell>
          <cell r="AH502">
            <v>0</v>
          </cell>
          <cell r="AI502">
            <v>227827.62078313521</v>
          </cell>
        </row>
        <row r="503"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  <cell r="Z503">
            <v>0</v>
          </cell>
          <cell r="AA503">
            <v>0</v>
          </cell>
          <cell r="AB503">
            <v>0</v>
          </cell>
          <cell r="AC503">
            <v>0</v>
          </cell>
          <cell r="AD503">
            <v>0</v>
          </cell>
          <cell r="AH503">
            <v>0</v>
          </cell>
          <cell r="AI503">
            <v>0</v>
          </cell>
        </row>
        <row r="504">
          <cell r="J504">
            <v>0</v>
          </cell>
          <cell r="K504">
            <v>0</v>
          </cell>
          <cell r="L504">
            <v>0</v>
          </cell>
          <cell r="M504">
            <v>0</v>
          </cell>
          <cell r="N504">
            <v>0</v>
          </cell>
          <cell r="O504">
            <v>0</v>
          </cell>
          <cell r="P504">
            <v>0</v>
          </cell>
          <cell r="Z504">
            <v>0</v>
          </cell>
          <cell r="AA504">
            <v>0</v>
          </cell>
          <cell r="AB504">
            <v>0</v>
          </cell>
          <cell r="AC504">
            <v>0</v>
          </cell>
          <cell r="AD504">
            <v>0</v>
          </cell>
          <cell r="AH504">
            <v>0</v>
          </cell>
          <cell r="AI504">
            <v>227827.62078313521</v>
          </cell>
        </row>
        <row r="505">
          <cell r="Z505">
            <v>0</v>
          </cell>
          <cell r="AA505">
            <v>0</v>
          </cell>
          <cell r="AB505">
            <v>0</v>
          </cell>
          <cell r="AC505">
            <v>0</v>
          </cell>
          <cell r="AD505">
            <v>0</v>
          </cell>
          <cell r="AH505">
            <v>0</v>
          </cell>
          <cell r="AI505">
            <v>0</v>
          </cell>
        </row>
        <row r="506">
          <cell r="J506">
            <v>0</v>
          </cell>
          <cell r="K506">
            <v>0</v>
          </cell>
          <cell r="L506">
            <v>0</v>
          </cell>
          <cell r="M506">
            <v>0</v>
          </cell>
          <cell r="N506">
            <v>0</v>
          </cell>
          <cell r="O506">
            <v>0</v>
          </cell>
          <cell r="P506">
            <v>0</v>
          </cell>
          <cell r="Z506">
            <v>0</v>
          </cell>
          <cell r="AA506">
            <v>0</v>
          </cell>
          <cell r="AB506">
            <v>0</v>
          </cell>
          <cell r="AC506">
            <v>0</v>
          </cell>
          <cell r="AD506">
            <v>0</v>
          </cell>
          <cell r="AH506">
            <v>0</v>
          </cell>
          <cell r="AI506">
            <v>0</v>
          </cell>
        </row>
        <row r="507"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  <cell r="Z507">
            <v>0</v>
          </cell>
          <cell r="AA507">
            <v>0</v>
          </cell>
          <cell r="AB507">
            <v>0</v>
          </cell>
          <cell r="AC507">
            <v>0</v>
          </cell>
          <cell r="AD507">
            <v>0</v>
          </cell>
          <cell r="AH507">
            <v>0</v>
          </cell>
          <cell r="AI507">
            <v>0</v>
          </cell>
        </row>
        <row r="508">
          <cell r="J508">
            <v>0</v>
          </cell>
          <cell r="K508">
            <v>0</v>
          </cell>
          <cell r="L508">
            <v>0</v>
          </cell>
          <cell r="M508">
            <v>0</v>
          </cell>
          <cell r="N508">
            <v>0</v>
          </cell>
          <cell r="O508">
            <v>0</v>
          </cell>
          <cell r="P508">
            <v>0</v>
          </cell>
          <cell r="Z508">
            <v>0</v>
          </cell>
          <cell r="AA508">
            <v>0</v>
          </cell>
          <cell r="AB508">
            <v>0</v>
          </cell>
          <cell r="AC508">
            <v>0</v>
          </cell>
          <cell r="AD508">
            <v>0</v>
          </cell>
          <cell r="AH508">
            <v>0</v>
          </cell>
          <cell r="AI508">
            <v>0</v>
          </cell>
        </row>
        <row r="509">
          <cell r="Z509">
            <v>0</v>
          </cell>
          <cell r="AA509">
            <v>0</v>
          </cell>
          <cell r="AB509">
            <v>0</v>
          </cell>
          <cell r="AC509">
            <v>0</v>
          </cell>
          <cell r="AD509">
            <v>0</v>
          </cell>
          <cell r="AH509">
            <v>0</v>
          </cell>
          <cell r="AI509">
            <v>0</v>
          </cell>
        </row>
        <row r="510">
          <cell r="J510">
            <v>0</v>
          </cell>
          <cell r="K510">
            <v>0</v>
          </cell>
          <cell r="L510">
            <v>0</v>
          </cell>
          <cell r="M510">
            <v>0</v>
          </cell>
          <cell r="N510">
            <v>0</v>
          </cell>
          <cell r="O510">
            <v>0</v>
          </cell>
          <cell r="P510">
            <v>0</v>
          </cell>
          <cell r="Z510">
            <v>0</v>
          </cell>
          <cell r="AA510">
            <v>0</v>
          </cell>
          <cell r="AB510">
            <v>0</v>
          </cell>
          <cell r="AC510">
            <v>0</v>
          </cell>
          <cell r="AD510">
            <v>0</v>
          </cell>
          <cell r="AH510">
            <v>0</v>
          </cell>
          <cell r="AI510">
            <v>0</v>
          </cell>
        </row>
        <row r="511"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  <cell r="Z511">
            <v>0</v>
          </cell>
          <cell r="AA511">
            <v>0</v>
          </cell>
          <cell r="AB511">
            <v>0</v>
          </cell>
          <cell r="AC511">
            <v>0</v>
          </cell>
          <cell r="AD511">
            <v>0</v>
          </cell>
          <cell r="AH511">
            <v>0</v>
          </cell>
          <cell r="AI511">
            <v>0</v>
          </cell>
        </row>
        <row r="512">
          <cell r="J512">
            <v>0</v>
          </cell>
          <cell r="K512">
            <v>0</v>
          </cell>
          <cell r="L512">
            <v>0</v>
          </cell>
          <cell r="M512">
            <v>0</v>
          </cell>
          <cell r="N512">
            <v>0</v>
          </cell>
          <cell r="O512">
            <v>0</v>
          </cell>
          <cell r="P512">
            <v>0</v>
          </cell>
          <cell r="Z512">
            <v>0</v>
          </cell>
          <cell r="AA512">
            <v>0</v>
          </cell>
          <cell r="AB512">
            <v>0</v>
          </cell>
          <cell r="AC512">
            <v>0</v>
          </cell>
          <cell r="AD512">
            <v>0</v>
          </cell>
          <cell r="AH512">
            <v>0</v>
          </cell>
          <cell r="AI512">
            <v>0</v>
          </cell>
        </row>
        <row r="513">
          <cell r="Z513">
            <v>0</v>
          </cell>
          <cell r="AA513">
            <v>0</v>
          </cell>
          <cell r="AB513">
            <v>0</v>
          </cell>
          <cell r="AC513">
            <v>0</v>
          </cell>
          <cell r="AD513">
            <v>0</v>
          </cell>
          <cell r="AH513">
            <v>0</v>
          </cell>
          <cell r="AI513">
            <v>0</v>
          </cell>
        </row>
        <row r="514">
          <cell r="J514">
            <v>0</v>
          </cell>
          <cell r="K514">
            <v>0</v>
          </cell>
          <cell r="L514">
            <v>0</v>
          </cell>
          <cell r="M514">
            <v>0</v>
          </cell>
          <cell r="N514">
            <v>0</v>
          </cell>
          <cell r="O514">
            <v>0</v>
          </cell>
          <cell r="P514">
            <v>0</v>
          </cell>
          <cell r="Z514">
            <v>0</v>
          </cell>
          <cell r="AA514">
            <v>0</v>
          </cell>
          <cell r="AB514">
            <v>0</v>
          </cell>
          <cell r="AC514">
            <v>0</v>
          </cell>
          <cell r="AD514">
            <v>0</v>
          </cell>
          <cell r="AH514">
            <v>0</v>
          </cell>
          <cell r="AI514">
            <v>0</v>
          </cell>
        </row>
        <row r="515"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  <cell r="Z515">
            <v>0</v>
          </cell>
          <cell r="AA515">
            <v>0</v>
          </cell>
          <cell r="AB515">
            <v>0</v>
          </cell>
          <cell r="AC515">
            <v>0</v>
          </cell>
          <cell r="AD515">
            <v>0</v>
          </cell>
          <cell r="AH515">
            <v>0</v>
          </cell>
          <cell r="AI515">
            <v>0</v>
          </cell>
        </row>
        <row r="516">
          <cell r="J516">
            <v>0</v>
          </cell>
          <cell r="K516">
            <v>0</v>
          </cell>
          <cell r="L516">
            <v>0</v>
          </cell>
          <cell r="M516">
            <v>0</v>
          </cell>
          <cell r="N516">
            <v>0</v>
          </cell>
          <cell r="O516">
            <v>0</v>
          </cell>
          <cell r="P516">
            <v>0</v>
          </cell>
          <cell r="Z516">
            <v>0</v>
          </cell>
          <cell r="AA516">
            <v>0</v>
          </cell>
          <cell r="AB516">
            <v>0</v>
          </cell>
          <cell r="AC516">
            <v>0</v>
          </cell>
          <cell r="AD516">
            <v>0</v>
          </cell>
          <cell r="AH516">
            <v>0</v>
          </cell>
          <cell r="AI516">
            <v>0</v>
          </cell>
        </row>
        <row r="517">
          <cell r="Z517">
            <v>0</v>
          </cell>
          <cell r="AA517">
            <v>0</v>
          </cell>
          <cell r="AB517">
            <v>0</v>
          </cell>
          <cell r="AC517">
            <v>0</v>
          </cell>
          <cell r="AD517">
            <v>0</v>
          </cell>
          <cell r="AH517">
            <v>0</v>
          </cell>
          <cell r="AI517">
            <v>0</v>
          </cell>
        </row>
        <row r="518">
          <cell r="J518">
            <v>0</v>
          </cell>
          <cell r="K518">
            <v>0</v>
          </cell>
          <cell r="L518">
            <v>0</v>
          </cell>
          <cell r="M518">
            <v>0</v>
          </cell>
          <cell r="N518">
            <v>0</v>
          </cell>
          <cell r="O518">
            <v>0</v>
          </cell>
          <cell r="P518">
            <v>0</v>
          </cell>
          <cell r="Z518">
            <v>0</v>
          </cell>
          <cell r="AA518">
            <v>0</v>
          </cell>
          <cell r="AB518">
            <v>0</v>
          </cell>
          <cell r="AC518">
            <v>0</v>
          </cell>
          <cell r="AD518">
            <v>0</v>
          </cell>
          <cell r="AH518">
            <v>0</v>
          </cell>
          <cell r="AI518">
            <v>0</v>
          </cell>
        </row>
        <row r="519"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  <cell r="Z519">
            <v>0</v>
          </cell>
          <cell r="AA519">
            <v>0</v>
          </cell>
          <cell r="AB519">
            <v>0</v>
          </cell>
          <cell r="AC519">
            <v>0</v>
          </cell>
          <cell r="AD519">
            <v>0</v>
          </cell>
          <cell r="AH519">
            <v>0</v>
          </cell>
          <cell r="AI519">
            <v>0</v>
          </cell>
        </row>
        <row r="520">
          <cell r="J520">
            <v>0</v>
          </cell>
          <cell r="K520">
            <v>0</v>
          </cell>
          <cell r="L520">
            <v>0</v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  <cell r="Z520">
            <v>0</v>
          </cell>
          <cell r="AA520">
            <v>0</v>
          </cell>
          <cell r="AB520">
            <v>0</v>
          </cell>
          <cell r="AC520">
            <v>0</v>
          </cell>
          <cell r="AD520">
            <v>0</v>
          </cell>
          <cell r="AH520">
            <v>0</v>
          </cell>
          <cell r="AI520">
            <v>0</v>
          </cell>
        </row>
        <row r="521">
          <cell r="Z521">
            <v>0</v>
          </cell>
          <cell r="AA521">
            <v>0</v>
          </cell>
          <cell r="AB521">
            <v>0</v>
          </cell>
          <cell r="AC521">
            <v>0</v>
          </cell>
          <cell r="AD521">
            <v>0</v>
          </cell>
          <cell r="AH521">
            <v>0</v>
          </cell>
          <cell r="AI521">
            <v>0</v>
          </cell>
        </row>
        <row r="522">
          <cell r="J522">
            <v>0</v>
          </cell>
          <cell r="K522">
            <v>0</v>
          </cell>
          <cell r="L522">
            <v>0</v>
          </cell>
          <cell r="M522">
            <v>0</v>
          </cell>
          <cell r="N522">
            <v>0</v>
          </cell>
          <cell r="O522">
            <v>0</v>
          </cell>
          <cell r="P522">
            <v>0</v>
          </cell>
          <cell r="Z522">
            <v>0</v>
          </cell>
          <cell r="AA522">
            <v>0</v>
          </cell>
          <cell r="AB522">
            <v>0</v>
          </cell>
          <cell r="AC522">
            <v>0</v>
          </cell>
          <cell r="AD522">
            <v>0</v>
          </cell>
          <cell r="AH522">
            <v>0</v>
          </cell>
          <cell r="AI522">
            <v>0</v>
          </cell>
        </row>
        <row r="523">
          <cell r="J523">
            <v>0</v>
          </cell>
          <cell r="K523">
            <v>0</v>
          </cell>
          <cell r="L523">
            <v>0</v>
          </cell>
          <cell r="M523">
            <v>0</v>
          </cell>
          <cell r="N523">
            <v>0</v>
          </cell>
          <cell r="O523">
            <v>0</v>
          </cell>
          <cell r="P523">
            <v>0</v>
          </cell>
          <cell r="Z523">
            <v>0</v>
          </cell>
          <cell r="AA523">
            <v>0</v>
          </cell>
          <cell r="AB523">
            <v>0</v>
          </cell>
          <cell r="AC523">
            <v>0</v>
          </cell>
          <cell r="AD523">
            <v>0</v>
          </cell>
          <cell r="AH523">
            <v>0</v>
          </cell>
          <cell r="AI523">
            <v>0</v>
          </cell>
        </row>
        <row r="524">
          <cell r="J524">
            <v>0</v>
          </cell>
          <cell r="K524">
            <v>0</v>
          </cell>
          <cell r="L524">
            <v>0</v>
          </cell>
          <cell r="M524">
            <v>0</v>
          </cell>
          <cell r="N524">
            <v>0</v>
          </cell>
          <cell r="O524">
            <v>0</v>
          </cell>
          <cell r="P524">
            <v>0</v>
          </cell>
          <cell r="Z524">
            <v>0</v>
          </cell>
          <cell r="AA524">
            <v>0</v>
          </cell>
          <cell r="AB524">
            <v>0</v>
          </cell>
          <cell r="AC524">
            <v>0</v>
          </cell>
          <cell r="AD524">
            <v>0</v>
          </cell>
          <cell r="AH524">
            <v>0</v>
          </cell>
          <cell r="AI524">
            <v>0</v>
          </cell>
        </row>
        <row r="525">
          <cell r="Z525">
            <v>0</v>
          </cell>
          <cell r="AA525">
            <v>0</v>
          </cell>
          <cell r="AB525">
            <v>0</v>
          </cell>
          <cell r="AC525">
            <v>0</v>
          </cell>
          <cell r="AD525">
            <v>0</v>
          </cell>
          <cell r="AH525">
            <v>0</v>
          </cell>
          <cell r="AI525">
            <v>0</v>
          </cell>
        </row>
        <row r="526"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  <cell r="O526">
            <v>0</v>
          </cell>
          <cell r="P526">
            <v>0</v>
          </cell>
          <cell r="Z526">
            <v>0</v>
          </cell>
          <cell r="AA526">
            <v>0</v>
          </cell>
          <cell r="AB526">
            <v>0</v>
          </cell>
          <cell r="AC526">
            <v>0</v>
          </cell>
          <cell r="AD526">
            <v>0</v>
          </cell>
          <cell r="AH526">
            <v>0</v>
          </cell>
          <cell r="AI526">
            <v>0</v>
          </cell>
        </row>
        <row r="527">
          <cell r="J527">
            <v>0</v>
          </cell>
          <cell r="K527">
            <v>0</v>
          </cell>
          <cell r="L527">
            <v>0</v>
          </cell>
          <cell r="M527">
            <v>0</v>
          </cell>
          <cell r="N527">
            <v>0</v>
          </cell>
          <cell r="O527">
            <v>0</v>
          </cell>
          <cell r="P527">
            <v>0</v>
          </cell>
          <cell r="Z527">
            <v>0</v>
          </cell>
          <cell r="AA527">
            <v>0</v>
          </cell>
          <cell r="AB527">
            <v>0</v>
          </cell>
          <cell r="AC527">
            <v>0</v>
          </cell>
          <cell r="AD527">
            <v>0</v>
          </cell>
          <cell r="AH527">
            <v>0</v>
          </cell>
          <cell r="AI527">
            <v>0</v>
          </cell>
        </row>
        <row r="528">
          <cell r="J528">
            <v>0</v>
          </cell>
          <cell r="K528">
            <v>0</v>
          </cell>
          <cell r="L528">
            <v>0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Z528">
            <v>0</v>
          </cell>
          <cell r="AA528">
            <v>0</v>
          </cell>
          <cell r="AB528">
            <v>0</v>
          </cell>
          <cell r="AC528">
            <v>0</v>
          </cell>
          <cell r="AD528">
            <v>0</v>
          </cell>
          <cell r="AH528">
            <v>0</v>
          </cell>
          <cell r="AI528">
            <v>0</v>
          </cell>
        </row>
        <row r="529">
          <cell r="Z529">
            <v>0</v>
          </cell>
          <cell r="AA529">
            <v>0</v>
          </cell>
          <cell r="AB529">
            <v>0</v>
          </cell>
          <cell r="AC529">
            <v>0</v>
          </cell>
          <cell r="AD529">
            <v>0</v>
          </cell>
          <cell r="AH529">
            <v>0</v>
          </cell>
          <cell r="AI529">
            <v>0</v>
          </cell>
        </row>
        <row r="530">
          <cell r="J530">
            <v>0</v>
          </cell>
          <cell r="K530">
            <v>0</v>
          </cell>
          <cell r="L530">
            <v>0</v>
          </cell>
          <cell r="M530">
            <v>0</v>
          </cell>
          <cell r="N530">
            <v>0</v>
          </cell>
          <cell r="O530">
            <v>0</v>
          </cell>
          <cell r="P530">
            <v>0</v>
          </cell>
          <cell r="Z530">
            <v>0</v>
          </cell>
          <cell r="AA530">
            <v>0</v>
          </cell>
          <cell r="AB530">
            <v>0</v>
          </cell>
          <cell r="AC530">
            <v>0</v>
          </cell>
          <cell r="AD530">
            <v>0</v>
          </cell>
          <cell r="AH530">
            <v>0</v>
          </cell>
          <cell r="AI530">
            <v>0</v>
          </cell>
        </row>
        <row r="531">
          <cell r="J531">
            <v>0</v>
          </cell>
          <cell r="K531">
            <v>0</v>
          </cell>
          <cell r="L531">
            <v>0</v>
          </cell>
          <cell r="M531">
            <v>0</v>
          </cell>
          <cell r="N531">
            <v>0</v>
          </cell>
          <cell r="O531">
            <v>0</v>
          </cell>
          <cell r="P531">
            <v>0</v>
          </cell>
          <cell r="Z531">
            <v>0</v>
          </cell>
          <cell r="AA531">
            <v>0</v>
          </cell>
          <cell r="AB531">
            <v>0</v>
          </cell>
          <cell r="AC531">
            <v>0</v>
          </cell>
          <cell r="AD531">
            <v>0</v>
          </cell>
          <cell r="AH531">
            <v>0</v>
          </cell>
          <cell r="AI531">
            <v>0</v>
          </cell>
        </row>
        <row r="532">
          <cell r="J532">
            <v>0</v>
          </cell>
          <cell r="K532">
            <v>0</v>
          </cell>
          <cell r="L532">
            <v>0</v>
          </cell>
          <cell r="M532">
            <v>0</v>
          </cell>
          <cell r="N532">
            <v>0</v>
          </cell>
          <cell r="O532">
            <v>0</v>
          </cell>
          <cell r="P532">
            <v>0</v>
          </cell>
          <cell r="Z532">
            <v>0</v>
          </cell>
          <cell r="AA532">
            <v>0</v>
          </cell>
          <cell r="AB532">
            <v>0</v>
          </cell>
          <cell r="AC532">
            <v>0</v>
          </cell>
          <cell r="AD532">
            <v>0</v>
          </cell>
          <cell r="AH532">
            <v>0</v>
          </cell>
          <cell r="AI532">
            <v>0</v>
          </cell>
        </row>
        <row r="533">
          <cell r="Z533">
            <v>0</v>
          </cell>
          <cell r="AA533">
            <v>0</v>
          </cell>
          <cell r="AB533">
            <v>0</v>
          </cell>
          <cell r="AC533">
            <v>0</v>
          </cell>
          <cell r="AD533">
            <v>0</v>
          </cell>
          <cell r="AH533">
            <v>0</v>
          </cell>
          <cell r="AI533">
            <v>0</v>
          </cell>
        </row>
        <row r="534">
          <cell r="J534">
            <v>0</v>
          </cell>
          <cell r="K534">
            <v>0</v>
          </cell>
          <cell r="L534">
            <v>0</v>
          </cell>
          <cell r="M534">
            <v>0</v>
          </cell>
          <cell r="N534">
            <v>0</v>
          </cell>
          <cell r="O534">
            <v>0</v>
          </cell>
          <cell r="P534">
            <v>0</v>
          </cell>
          <cell r="Z534">
            <v>0</v>
          </cell>
          <cell r="AA534">
            <v>0</v>
          </cell>
          <cell r="AB534">
            <v>0</v>
          </cell>
          <cell r="AC534">
            <v>0</v>
          </cell>
          <cell r="AD534">
            <v>0</v>
          </cell>
          <cell r="AH534">
            <v>0</v>
          </cell>
          <cell r="AI534">
            <v>0</v>
          </cell>
        </row>
        <row r="535">
          <cell r="J535">
            <v>0</v>
          </cell>
          <cell r="K535">
            <v>0</v>
          </cell>
          <cell r="L535">
            <v>0</v>
          </cell>
          <cell r="M535">
            <v>0</v>
          </cell>
          <cell r="N535">
            <v>0</v>
          </cell>
          <cell r="O535">
            <v>0</v>
          </cell>
          <cell r="P535">
            <v>0</v>
          </cell>
          <cell r="Z535">
            <v>0</v>
          </cell>
          <cell r="AA535">
            <v>0</v>
          </cell>
          <cell r="AB535">
            <v>0</v>
          </cell>
          <cell r="AC535">
            <v>0</v>
          </cell>
          <cell r="AD535">
            <v>0</v>
          </cell>
          <cell r="AH535">
            <v>0</v>
          </cell>
          <cell r="AI535">
            <v>0</v>
          </cell>
        </row>
        <row r="536"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  <cell r="Z536">
            <v>0</v>
          </cell>
          <cell r="AA536">
            <v>0</v>
          </cell>
          <cell r="AB536">
            <v>0</v>
          </cell>
          <cell r="AC536">
            <v>0</v>
          </cell>
          <cell r="AD536">
            <v>0</v>
          </cell>
          <cell r="AH536">
            <v>0</v>
          </cell>
          <cell r="AI536">
            <v>0</v>
          </cell>
        </row>
        <row r="537">
          <cell r="Z537">
            <v>0</v>
          </cell>
          <cell r="AA537">
            <v>0</v>
          </cell>
          <cell r="AB537">
            <v>0</v>
          </cell>
          <cell r="AC537">
            <v>0</v>
          </cell>
          <cell r="AD537">
            <v>0</v>
          </cell>
          <cell r="AH537">
            <v>0</v>
          </cell>
          <cell r="AI537">
            <v>0</v>
          </cell>
        </row>
        <row r="538"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  <cell r="Z538">
            <v>0</v>
          </cell>
          <cell r="AA538">
            <v>0</v>
          </cell>
          <cell r="AB538">
            <v>0</v>
          </cell>
          <cell r="AC538">
            <v>0</v>
          </cell>
          <cell r="AD538">
            <v>0</v>
          </cell>
          <cell r="AH538">
            <v>0</v>
          </cell>
          <cell r="AI538">
            <v>0</v>
          </cell>
        </row>
        <row r="539">
          <cell r="J539">
            <v>0</v>
          </cell>
          <cell r="K539">
            <v>0</v>
          </cell>
          <cell r="L539">
            <v>0</v>
          </cell>
          <cell r="M539">
            <v>0</v>
          </cell>
          <cell r="N539">
            <v>0</v>
          </cell>
          <cell r="O539">
            <v>0</v>
          </cell>
          <cell r="P539">
            <v>0</v>
          </cell>
          <cell r="Z539">
            <v>0</v>
          </cell>
          <cell r="AA539">
            <v>0</v>
          </cell>
          <cell r="AB539">
            <v>0</v>
          </cell>
          <cell r="AC539">
            <v>0</v>
          </cell>
          <cell r="AD539">
            <v>0</v>
          </cell>
          <cell r="AH539">
            <v>0</v>
          </cell>
          <cell r="AI539">
            <v>0</v>
          </cell>
        </row>
        <row r="540">
          <cell r="J540">
            <v>0</v>
          </cell>
          <cell r="K540">
            <v>0</v>
          </cell>
          <cell r="L540">
            <v>0</v>
          </cell>
          <cell r="M540">
            <v>0</v>
          </cell>
          <cell r="N540">
            <v>0</v>
          </cell>
          <cell r="O540">
            <v>0</v>
          </cell>
          <cell r="P540">
            <v>0</v>
          </cell>
          <cell r="Z540">
            <v>0</v>
          </cell>
          <cell r="AA540">
            <v>0</v>
          </cell>
          <cell r="AB540">
            <v>0</v>
          </cell>
          <cell r="AC540">
            <v>0</v>
          </cell>
          <cell r="AD540">
            <v>0</v>
          </cell>
          <cell r="AH540">
            <v>0</v>
          </cell>
          <cell r="AI540">
            <v>0</v>
          </cell>
        </row>
        <row r="541">
          <cell r="Z541">
            <v>0</v>
          </cell>
          <cell r="AA541">
            <v>0</v>
          </cell>
          <cell r="AB541">
            <v>0</v>
          </cell>
          <cell r="AC541">
            <v>0</v>
          </cell>
          <cell r="AD541">
            <v>0</v>
          </cell>
          <cell r="AH541">
            <v>0</v>
          </cell>
          <cell r="AI541">
            <v>0</v>
          </cell>
        </row>
        <row r="542">
          <cell r="J542">
            <v>0</v>
          </cell>
          <cell r="K542">
            <v>0</v>
          </cell>
          <cell r="L542">
            <v>0</v>
          </cell>
          <cell r="M542">
            <v>0</v>
          </cell>
          <cell r="N542">
            <v>0</v>
          </cell>
          <cell r="O542">
            <v>0</v>
          </cell>
          <cell r="P542">
            <v>0</v>
          </cell>
          <cell r="Z542">
            <v>0</v>
          </cell>
          <cell r="AA542">
            <v>0</v>
          </cell>
          <cell r="AB542">
            <v>0</v>
          </cell>
          <cell r="AC542">
            <v>0</v>
          </cell>
          <cell r="AD542">
            <v>0</v>
          </cell>
          <cell r="AH542">
            <v>0</v>
          </cell>
          <cell r="AI542">
            <v>0</v>
          </cell>
        </row>
        <row r="543">
          <cell r="J543">
            <v>0</v>
          </cell>
          <cell r="K543">
            <v>0</v>
          </cell>
          <cell r="L543">
            <v>0</v>
          </cell>
          <cell r="M543">
            <v>0</v>
          </cell>
          <cell r="N543">
            <v>0</v>
          </cell>
          <cell r="O543">
            <v>0</v>
          </cell>
          <cell r="P543">
            <v>0</v>
          </cell>
          <cell r="Z543">
            <v>0</v>
          </cell>
          <cell r="AA543">
            <v>0</v>
          </cell>
          <cell r="AB543">
            <v>0</v>
          </cell>
          <cell r="AC543">
            <v>0</v>
          </cell>
          <cell r="AD543">
            <v>0</v>
          </cell>
          <cell r="AH543">
            <v>0</v>
          </cell>
          <cell r="AI543">
            <v>0</v>
          </cell>
        </row>
        <row r="544"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Z544">
            <v>0</v>
          </cell>
          <cell r="AA544">
            <v>0</v>
          </cell>
          <cell r="AB544">
            <v>0</v>
          </cell>
          <cell r="AC544">
            <v>0</v>
          </cell>
          <cell r="AD544">
            <v>0</v>
          </cell>
          <cell r="AH544">
            <v>0</v>
          </cell>
          <cell r="AI544">
            <v>0</v>
          </cell>
        </row>
        <row r="545">
          <cell r="Z545">
            <v>0</v>
          </cell>
          <cell r="AA545">
            <v>0</v>
          </cell>
          <cell r="AB545">
            <v>0</v>
          </cell>
          <cell r="AC545">
            <v>0</v>
          </cell>
          <cell r="AD545">
            <v>0</v>
          </cell>
          <cell r="AH545">
            <v>0</v>
          </cell>
          <cell r="AI545">
            <v>0</v>
          </cell>
        </row>
        <row r="546">
          <cell r="J546">
            <v>0</v>
          </cell>
          <cell r="K546">
            <v>0</v>
          </cell>
          <cell r="L546">
            <v>0</v>
          </cell>
          <cell r="M546">
            <v>0</v>
          </cell>
          <cell r="N546">
            <v>0</v>
          </cell>
          <cell r="O546">
            <v>0</v>
          </cell>
          <cell r="P546">
            <v>0</v>
          </cell>
          <cell r="Z546">
            <v>0</v>
          </cell>
          <cell r="AA546">
            <v>0</v>
          </cell>
          <cell r="AB546">
            <v>0</v>
          </cell>
          <cell r="AC546">
            <v>0</v>
          </cell>
          <cell r="AD546">
            <v>0</v>
          </cell>
          <cell r="AH546">
            <v>0</v>
          </cell>
          <cell r="AI546">
            <v>0</v>
          </cell>
        </row>
        <row r="547">
          <cell r="J547">
            <v>0</v>
          </cell>
          <cell r="K547">
            <v>0</v>
          </cell>
          <cell r="L547">
            <v>0</v>
          </cell>
          <cell r="M547">
            <v>0</v>
          </cell>
          <cell r="N547">
            <v>0</v>
          </cell>
          <cell r="O547">
            <v>0</v>
          </cell>
          <cell r="P547">
            <v>0</v>
          </cell>
          <cell r="Z547">
            <v>0</v>
          </cell>
          <cell r="AA547">
            <v>0</v>
          </cell>
          <cell r="AB547">
            <v>0</v>
          </cell>
          <cell r="AC547">
            <v>0</v>
          </cell>
          <cell r="AD547">
            <v>0</v>
          </cell>
          <cell r="AH547">
            <v>0</v>
          </cell>
          <cell r="AI547">
            <v>0</v>
          </cell>
        </row>
        <row r="548">
          <cell r="J548">
            <v>0</v>
          </cell>
          <cell r="K548">
            <v>0</v>
          </cell>
          <cell r="L548">
            <v>0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Z548">
            <v>0</v>
          </cell>
          <cell r="AA548">
            <v>0</v>
          </cell>
          <cell r="AB548">
            <v>0</v>
          </cell>
          <cell r="AC548">
            <v>0</v>
          </cell>
          <cell r="AD548">
            <v>0</v>
          </cell>
          <cell r="AH548">
            <v>0</v>
          </cell>
          <cell r="AI548">
            <v>0</v>
          </cell>
        </row>
        <row r="549">
          <cell r="Z549">
            <v>0</v>
          </cell>
          <cell r="AA549">
            <v>0</v>
          </cell>
          <cell r="AB549">
            <v>0</v>
          </cell>
          <cell r="AC549">
            <v>0</v>
          </cell>
          <cell r="AD549">
            <v>0</v>
          </cell>
          <cell r="AH549">
            <v>0</v>
          </cell>
          <cell r="AI549">
            <v>0</v>
          </cell>
        </row>
        <row r="550">
          <cell r="J550">
            <v>0</v>
          </cell>
          <cell r="K550">
            <v>0</v>
          </cell>
          <cell r="L550">
            <v>0</v>
          </cell>
          <cell r="M550">
            <v>0</v>
          </cell>
          <cell r="N550">
            <v>0</v>
          </cell>
          <cell r="O550">
            <v>0</v>
          </cell>
          <cell r="P550">
            <v>0</v>
          </cell>
          <cell r="Z550">
            <v>0</v>
          </cell>
          <cell r="AA550">
            <v>0</v>
          </cell>
          <cell r="AB550">
            <v>0</v>
          </cell>
          <cell r="AC550">
            <v>0</v>
          </cell>
          <cell r="AD550">
            <v>0</v>
          </cell>
          <cell r="AH550">
            <v>0</v>
          </cell>
          <cell r="AI550">
            <v>0</v>
          </cell>
        </row>
        <row r="551">
          <cell r="J551">
            <v>0</v>
          </cell>
          <cell r="K551">
            <v>0</v>
          </cell>
          <cell r="L551">
            <v>0</v>
          </cell>
          <cell r="M551">
            <v>0</v>
          </cell>
          <cell r="N551">
            <v>0</v>
          </cell>
          <cell r="O551">
            <v>0</v>
          </cell>
          <cell r="P551">
            <v>0</v>
          </cell>
          <cell r="Z551">
            <v>0</v>
          </cell>
          <cell r="AA551">
            <v>0</v>
          </cell>
          <cell r="AB551">
            <v>0</v>
          </cell>
          <cell r="AC551">
            <v>0</v>
          </cell>
          <cell r="AD551">
            <v>0</v>
          </cell>
          <cell r="AH551">
            <v>0</v>
          </cell>
          <cell r="AI551">
            <v>0</v>
          </cell>
        </row>
        <row r="552">
          <cell r="J552">
            <v>0</v>
          </cell>
          <cell r="K552">
            <v>0</v>
          </cell>
          <cell r="L552">
            <v>0</v>
          </cell>
          <cell r="M552">
            <v>0</v>
          </cell>
          <cell r="N552">
            <v>0</v>
          </cell>
          <cell r="O552">
            <v>0</v>
          </cell>
          <cell r="P552">
            <v>0</v>
          </cell>
          <cell r="Z552">
            <v>0</v>
          </cell>
          <cell r="AA552">
            <v>0</v>
          </cell>
          <cell r="AB552">
            <v>0</v>
          </cell>
          <cell r="AC552">
            <v>0</v>
          </cell>
          <cell r="AD552">
            <v>0</v>
          </cell>
          <cell r="AH552">
            <v>0</v>
          </cell>
          <cell r="AI552">
            <v>0</v>
          </cell>
        </row>
        <row r="553">
          <cell r="Z553">
            <v>0</v>
          </cell>
          <cell r="AA553">
            <v>0</v>
          </cell>
          <cell r="AB553">
            <v>0</v>
          </cell>
          <cell r="AC553">
            <v>0</v>
          </cell>
          <cell r="AD553">
            <v>0</v>
          </cell>
          <cell r="AH553">
            <v>0</v>
          </cell>
          <cell r="AI553">
            <v>0</v>
          </cell>
        </row>
        <row r="554">
          <cell r="J554">
            <v>0</v>
          </cell>
          <cell r="K554">
            <v>0</v>
          </cell>
          <cell r="L554">
            <v>0</v>
          </cell>
          <cell r="M554">
            <v>0</v>
          </cell>
          <cell r="N554">
            <v>0</v>
          </cell>
          <cell r="O554">
            <v>0</v>
          </cell>
          <cell r="P554">
            <v>0</v>
          </cell>
          <cell r="Z554">
            <v>0</v>
          </cell>
          <cell r="AA554">
            <v>0</v>
          </cell>
          <cell r="AB554">
            <v>0</v>
          </cell>
          <cell r="AC554">
            <v>0</v>
          </cell>
          <cell r="AD554">
            <v>0</v>
          </cell>
          <cell r="AH554">
            <v>0</v>
          </cell>
          <cell r="AI554">
            <v>0</v>
          </cell>
        </row>
        <row r="555"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  <cell r="Z555">
            <v>0</v>
          </cell>
          <cell r="AA555">
            <v>0</v>
          </cell>
          <cell r="AB555">
            <v>0</v>
          </cell>
          <cell r="AC555">
            <v>0</v>
          </cell>
          <cell r="AD555">
            <v>0</v>
          </cell>
          <cell r="AH555">
            <v>0</v>
          </cell>
          <cell r="AI555">
            <v>0</v>
          </cell>
        </row>
        <row r="556">
          <cell r="J556">
            <v>0</v>
          </cell>
          <cell r="K556">
            <v>0</v>
          </cell>
          <cell r="L556">
            <v>0</v>
          </cell>
          <cell r="M556">
            <v>0</v>
          </cell>
          <cell r="N556">
            <v>0</v>
          </cell>
          <cell r="O556">
            <v>0</v>
          </cell>
          <cell r="P556">
            <v>0</v>
          </cell>
          <cell r="Z556">
            <v>0</v>
          </cell>
          <cell r="AA556">
            <v>0</v>
          </cell>
          <cell r="AB556">
            <v>0</v>
          </cell>
          <cell r="AC556">
            <v>0</v>
          </cell>
          <cell r="AD556">
            <v>0</v>
          </cell>
          <cell r="AH556">
            <v>0</v>
          </cell>
          <cell r="AI556">
            <v>0</v>
          </cell>
        </row>
        <row r="557">
          <cell r="Z557">
            <v>0</v>
          </cell>
          <cell r="AA557">
            <v>0</v>
          </cell>
          <cell r="AB557">
            <v>0</v>
          </cell>
          <cell r="AC557">
            <v>0</v>
          </cell>
          <cell r="AD557">
            <v>0</v>
          </cell>
          <cell r="AH557">
            <v>0</v>
          </cell>
          <cell r="AI557">
            <v>0</v>
          </cell>
        </row>
        <row r="558">
          <cell r="Z558">
            <v>0</v>
          </cell>
          <cell r="AA558">
            <v>0</v>
          </cell>
          <cell r="AB558">
            <v>0</v>
          </cell>
          <cell r="AC558">
            <v>0</v>
          </cell>
          <cell r="AD558">
            <v>0</v>
          </cell>
          <cell r="AH558">
            <v>0</v>
          </cell>
          <cell r="AI558">
            <v>0</v>
          </cell>
        </row>
        <row r="559">
          <cell r="J559">
            <v>0</v>
          </cell>
          <cell r="K559">
            <v>0</v>
          </cell>
          <cell r="L559">
            <v>0</v>
          </cell>
          <cell r="M559">
            <v>0</v>
          </cell>
          <cell r="N559">
            <v>0</v>
          </cell>
          <cell r="O559">
            <v>0</v>
          </cell>
          <cell r="P559">
            <v>0</v>
          </cell>
          <cell r="Z559">
            <v>0</v>
          </cell>
          <cell r="AA559">
            <v>0</v>
          </cell>
          <cell r="AB559">
            <v>0</v>
          </cell>
          <cell r="AC559">
            <v>0</v>
          </cell>
          <cell r="AD559">
            <v>0</v>
          </cell>
          <cell r="AH559">
            <v>0</v>
          </cell>
          <cell r="AI559">
            <v>0</v>
          </cell>
        </row>
        <row r="560">
          <cell r="J560">
            <v>0</v>
          </cell>
          <cell r="K560">
            <v>0</v>
          </cell>
          <cell r="L560">
            <v>0</v>
          </cell>
          <cell r="M560">
            <v>0</v>
          </cell>
          <cell r="N560">
            <v>0</v>
          </cell>
          <cell r="O560">
            <v>0</v>
          </cell>
          <cell r="P560">
            <v>0</v>
          </cell>
          <cell r="Z560">
            <v>0</v>
          </cell>
          <cell r="AA560">
            <v>0</v>
          </cell>
          <cell r="AB560">
            <v>0</v>
          </cell>
          <cell r="AC560">
            <v>0</v>
          </cell>
          <cell r="AD560">
            <v>0</v>
          </cell>
          <cell r="AH560">
            <v>0</v>
          </cell>
          <cell r="AI560">
            <v>0</v>
          </cell>
        </row>
        <row r="561">
          <cell r="Z561">
            <v>0</v>
          </cell>
          <cell r="AA561">
            <v>0</v>
          </cell>
          <cell r="AB561">
            <v>0</v>
          </cell>
          <cell r="AC561">
            <v>0</v>
          </cell>
          <cell r="AD561">
            <v>0</v>
          </cell>
          <cell r="AH561">
            <v>0</v>
          </cell>
          <cell r="AI561">
            <v>0</v>
          </cell>
        </row>
        <row r="562">
          <cell r="Z562">
            <v>0</v>
          </cell>
          <cell r="AA562">
            <v>0</v>
          </cell>
          <cell r="AB562">
            <v>0</v>
          </cell>
          <cell r="AC562">
            <v>0</v>
          </cell>
          <cell r="AD562">
            <v>0</v>
          </cell>
          <cell r="AH562">
            <v>0</v>
          </cell>
          <cell r="AI562">
            <v>0</v>
          </cell>
        </row>
        <row r="563">
          <cell r="J563">
            <v>0</v>
          </cell>
          <cell r="K563">
            <v>0</v>
          </cell>
          <cell r="L563">
            <v>0</v>
          </cell>
          <cell r="M563">
            <v>0</v>
          </cell>
          <cell r="N563">
            <v>0</v>
          </cell>
          <cell r="O563">
            <v>0</v>
          </cell>
          <cell r="P563">
            <v>0</v>
          </cell>
          <cell r="Z563">
            <v>0</v>
          </cell>
          <cell r="AA563">
            <v>0</v>
          </cell>
          <cell r="AB563">
            <v>0</v>
          </cell>
          <cell r="AC563">
            <v>0</v>
          </cell>
          <cell r="AD563">
            <v>0</v>
          </cell>
          <cell r="AH563">
            <v>0</v>
          </cell>
          <cell r="AI563">
            <v>0</v>
          </cell>
        </row>
        <row r="564">
          <cell r="J564">
            <v>0</v>
          </cell>
          <cell r="K564">
            <v>0</v>
          </cell>
          <cell r="L564">
            <v>0</v>
          </cell>
          <cell r="M564">
            <v>0</v>
          </cell>
          <cell r="N564">
            <v>0</v>
          </cell>
          <cell r="O564">
            <v>0</v>
          </cell>
          <cell r="P564">
            <v>0</v>
          </cell>
          <cell r="Z564">
            <v>0</v>
          </cell>
          <cell r="AA564">
            <v>0</v>
          </cell>
          <cell r="AB564">
            <v>0</v>
          </cell>
          <cell r="AC564">
            <v>0</v>
          </cell>
          <cell r="AD564">
            <v>0</v>
          </cell>
          <cell r="AH564">
            <v>0</v>
          </cell>
          <cell r="AI564">
            <v>0</v>
          </cell>
        </row>
        <row r="565">
          <cell r="J565">
            <v>0</v>
          </cell>
          <cell r="K565">
            <v>0</v>
          </cell>
          <cell r="L565">
            <v>0</v>
          </cell>
          <cell r="M565">
            <v>0</v>
          </cell>
          <cell r="N565">
            <v>0</v>
          </cell>
          <cell r="O565">
            <v>0</v>
          </cell>
          <cell r="P565">
            <v>0</v>
          </cell>
          <cell r="Z565">
            <v>0</v>
          </cell>
          <cell r="AA565">
            <v>0</v>
          </cell>
          <cell r="AB565">
            <v>0</v>
          </cell>
          <cell r="AC565">
            <v>0</v>
          </cell>
          <cell r="AD565">
            <v>0</v>
          </cell>
          <cell r="AH565">
            <v>0</v>
          </cell>
          <cell r="AI565">
            <v>0</v>
          </cell>
        </row>
        <row r="566">
          <cell r="Z566">
            <v>0</v>
          </cell>
          <cell r="AA566">
            <v>0</v>
          </cell>
          <cell r="AB566">
            <v>0</v>
          </cell>
          <cell r="AC566">
            <v>0</v>
          </cell>
          <cell r="AD566">
            <v>0</v>
          </cell>
          <cell r="AH566">
            <v>0</v>
          </cell>
          <cell r="AI566">
            <v>0</v>
          </cell>
        </row>
        <row r="567">
          <cell r="J567">
            <v>0</v>
          </cell>
          <cell r="K567">
            <v>0</v>
          </cell>
          <cell r="L567">
            <v>0</v>
          </cell>
          <cell r="M567">
            <v>0</v>
          </cell>
          <cell r="N567">
            <v>0</v>
          </cell>
          <cell r="O567">
            <v>0</v>
          </cell>
          <cell r="P567">
            <v>0</v>
          </cell>
          <cell r="Z567">
            <v>0</v>
          </cell>
          <cell r="AA567">
            <v>0</v>
          </cell>
          <cell r="AB567">
            <v>0</v>
          </cell>
          <cell r="AC567">
            <v>0</v>
          </cell>
          <cell r="AD567">
            <v>0</v>
          </cell>
          <cell r="AH567">
            <v>0</v>
          </cell>
          <cell r="AI567">
            <v>0</v>
          </cell>
        </row>
        <row r="568">
          <cell r="J568">
            <v>0</v>
          </cell>
          <cell r="K568">
            <v>0</v>
          </cell>
          <cell r="L568">
            <v>0</v>
          </cell>
          <cell r="M568">
            <v>0</v>
          </cell>
          <cell r="N568">
            <v>0</v>
          </cell>
          <cell r="O568">
            <v>0</v>
          </cell>
          <cell r="P568">
            <v>0</v>
          </cell>
          <cell r="Z568">
            <v>0</v>
          </cell>
          <cell r="AA568">
            <v>0</v>
          </cell>
          <cell r="AB568">
            <v>0</v>
          </cell>
          <cell r="AC568">
            <v>0</v>
          </cell>
          <cell r="AD568">
            <v>0</v>
          </cell>
          <cell r="AH568">
            <v>0</v>
          </cell>
          <cell r="AI568">
            <v>0</v>
          </cell>
        </row>
        <row r="569"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  <cell r="Z569">
            <v>0</v>
          </cell>
          <cell r="AA569">
            <v>0</v>
          </cell>
          <cell r="AB569">
            <v>0</v>
          </cell>
          <cell r="AC569">
            <v>0</v>
          </cell>
          <cell r="AD569">
            <v>0</v>
          </cell>
          <cell r="AH569">
            <v>0</v>
          </cell>
          <cell r="AI569">
            <v>0</v>
          </cell>
        </row>
        <row r="570">
          <cell r="Z570">
            <v>0</v>
          </cell>
          <cell r="AA570">
            <v>0</v>
          </cell>
          <cell r="AB570">
            <v>0</v>
          </cell>
          <cell r="AC570">
            <v>0</v>
          </cell>
          <cell r="AD570">
            <v>0</v>
          </cell>
          <cell r="AH570">
            <v>0</v>
          </cell>
          <cell r="AI570">
            <v>0</v>
          </cell>
        </row>
        <row r="571">
          <cell r="J571">
            <v>0</v>
          </cell>
          <cell r="K571">
            <v>0</v>
          </cell>
          <cell r="L571">
            <v>0</v>
          </cell>
          <cell r="M571">
            <v>0</v>
          </cell>
          <cell r="N571">
            <v>0</v>
          </cell>
          <cell r="O571">
            <v>0</v>
          </cell>
          <cell r="P571">
            <v>0</v>
          </cell>
          <cell r="Z571">
            <v>0</v>
          </cell>
          <cell r="AA571">
            <v>0</v>
          </cell>
          <cell r="AB571">
            <v>0</v>
          </cell>
          <cell r="AC571">
            <v>0</v>
          </cell>
          <cell r="AD571">
            <v>0</v>
          </cell>
          <cell r="AH571">
            <v>0</v>
          </cell>
          <cell r="AI571">
            <v>0</v>
          </cell>
        </row>
        <row r="572">
          <cell r="J572">
            <v>0</v>
          </cell>
          <cell r="K572">
            <v>0</v>
          </cell>
          <cell r="L572">
            <v>0</v>
          </cell>
          <cell r="M572">
            <v>0</v>
          </cell>
          <cell r="N572">
            <v>0</v>
          </cell>
          <cell r="O572">
            <v>0</v>
          </cell>
          <cell r="P572">
            <v>0</v>
          </cell>
          <cell r="Z572">
            <v>0</v>
          </cell>
          <cell r="AA572">
            <v>0</v>
          </cell>
          <cell r="AB572">
            <v>0</v>
          </cell>
          <cell r="AC572">
            <v>0</v>
          </cell>
          <cell r="AD572">
            <v>0</v>
          </cell>
          <cell r="AH572">
            <v>0</v>
          </cell>
          <cell r="AI572">
            <v>0</v>
          </cell>
        </row>
        <row r="573"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  <cell r="Z573">
            <v>0</v>
          </cell>
          <cell r="AA573">
            <v>0</v>
          </cell>
          <cell r="AB573">
            <v>0</v>
          </cell>
          <cell r="AC573">
            <v>0</v>
          </cell>
          <cell r="AD573">
            <v>0</v>
          </cell>
          <cell r="AH573">
            <v>0</v>
          </cell>
          <cell r="AI573">
            <v>0</v>
          </cell>
        </row>
        <row r="574">
          <cell r="Z574">
            <v>0</v>
          </cell>
          <cell r="AA574">
            <v>0</v>
          </cell>
          <cell r="AB574">
            <v>0</v>
          </cell>
          <cell r="AC574">
            <v>0</v>
          </cell>
          <cell r="AD574">
            <v>0</v>
          </cell>
          <cell r="AH574">
            <v>0</v>
          </cell>
          <cell r="AI574">
            <v>0</v>
          </cell>
        </row>
        <row r="575"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  <cell r="Z575">
            <v>0</v>
          </cell>
          <cell r="AA575">
            <v>0</v>
          </cell>
          <cell r="AB575">
            <v>0</v>
          </cell>
          <cell r="AC575">
            <v>0</v>
          </cell>
          <cell r="AD575">
            <v>0</v>
          </cell>
          <cell r="AH575">
            <v>0</v>
          </cell>
          <cell r="AI575">
            <v>0</v>
          </cell>
        </row>
        <row r="576">
          <cell r="J576">
            <v>0</v>
          </cell>
          <cell r="K576">
            <v>0</v>
          </cell>
          <cell r="L576">
            <v>0</v>
          </cell>
          <cell r="M576">
            <v>0</v>
          </cell>
          <cell r="N576">
            <v>0</v>
          </cell>
          <cell r="O576">
            <v>0</v>
          </cell>
          <cell r="P576">
            <v>0</v>
          </cell>
          <cell r="Z576">
            <v>0</v>
          </cell>
          <cell r="AA576">
            <v>0</v>
          </cell>
          <cell r="AB576">
            <v>0</v>
          </cell>
          <cell r="AC576">
            <v>0</v>
          </cell>
          <cell r="AD576">
            <v>0</v>
          </cell>
          <cell r="AH576">
            <v>0</v>
          </cell>
          <cell r="AI576">
            <v>0</v>
          </cell>
        </row>
        <row r="577">
          <cell r="J577">
            <v>0</v>
          </cell>
          <cell r="K577">
            <v>0</v>
          </cell>
          <cell r="L577">
            <v>0</v>
          </cell>
          <cell r="M577">
            <v>0</v>
          </cell>
          <cell r="N577">
            <v>0</v>
          </cell>
          <cell r="O577">
            <v>0</v>
          </cell>
          <cell r="P577">
            <v>0</v>
          </cell>
          <cell r="Z577">
            <v>0</v>
          </cell>
          <cell r="AA577">
            <v>0</v>
          </cell>
          <cell r="AB577">
            <v>0</v>
          </cell>
          <cell r="AC577">
            <v>0</v>
          </cell>
          <cell r="AD577">
            <v>0</v>
          </cell>
          <cell r="AH577">
            <v>0</v>
          </cell>
          <cell r="AI577">
            <v>0</v>
          </cell>
        </row>
        <row r="578">
          <cell r="Z578">
            <v>0</v>
          </cell>
          <cell r="AA578">
            <v>0</v>
          </cell>
          <cell r="AB578">
            <v>0</v>
          </cell>
          <cell r="AC578">
            <v>0</v>
          </cell>
          <cell r="AD578">
            <v>0</v>
          </cell>
          <cell r="AH578">
            <v>0</v>
          </cell>
          <cell r="AI578">
            <v>0</v>
          </cell>
        </row>
        <row r="579">
          <cell r="J579">
            <v>0</v>
          </cell>
          <cell r="K579">
            <v>0</v>
          </cell>
          <cell r="L579">
            <v>0</v>
          </cell>
          <cell r="M579">
            <v>0</v>
          </cell>
          <cell r="N579">
            <v>0</v>
          </cell>
          <cell r="O579">
            <v>0</v>
          </cell>
          <cell r="P579">
            <v>0</v>
          </cell>
          <cell r="Z579">
            <v>0</v>
          </cell>
          <cell r="AA579">
            <v>0</v>
          </cell>
          <cell r="AB579">
            <v>0</v>
          </cell>
          <cell r="AC579">
            <v>0</v>
          </cell>
          <cell r="AD579">
            <v>0</v>
          </cell>
          <cell r="AH579">
            <v>0</v>
          </cell>
          <cell r="AI579">
            <v>0</v>
          </cell>
        </row>
        <row r="580">
          <cell r="J580">
            <v>0</v>
          </cell>
          <cell r="K580">
            <v>0</v>
          </cell>
          <cell r="L580">
            <v>0</v>
          </cell>
          <cell r="M580">
            <v>0</v>
          </cell>
          <cell r="N580">
            <v>0</v>
          </cell>
          <cell r="O580">
            <v>0</v>
          </cell>
          <cell r="P580">
            <v>0</v>
          </cell>
          <cell r="Z580">
            <v>0</v>
          </cell>
          <cell r="AA580">
            <v>0</v>
          </cell>
          <cell r="AB580">
            <v>0</v>
          </cell>
          <cell r="AC580">
            <v>0</v>
          </cell>
          <cell r="AD580">
            <v>0</v>
          </cell>
          <cell r="AH580">
            <v>0</v>
          </cell>
          <cell r="AI580">
            <v>0</v>
          </cell>
        </row>
        <row r="581">
          <cell r="J581">
            <v>0</v>
          </cell>
          <cell r="K581">
            <v>0</v>
          </cell>
          <cell r="L581">
            <v>0</v>
          </cell>
          <cell r="M581">
            <v>0</v>
          </cell>
          <cell r="N581">
            <v>0</v>
          </cell>
          <cell r="O581">
            <v>0</v>
          </cell>
          <cell r="P581">
            <v>0</v>
          </cell>
          <cell r="Z581">
            <v>0</v>
          </cell>
          <cell r="AA581">
            <v>0</v>
          </cell>
          <cell r="AB581">
            <v>0</v>
          </cell>
          <cell r="AC581">
            <v>0</v>
          </cell>
          <cell r="AD581">
            <v>0</v>
          </cell>
          <cell r="AH581">
            <v>0</v>
          </cell>
          <cell r="AI581">
            <v>0</v>
          </cell>
        </row>
        <row r="582">
          <cell r="Z582">
            <v>0</v>
          </cell>
          <cell r="AA582">
            <v>0</v>
          </cell>
          <cell r="AB582">
            <v>0</v>
          </cell>
          <cell r="AC582">
            <v>0</v>
          </cell>
          <cell r="AD582">
            <v>0</v>
          </cell>
          <cell r="AH582">
            <v>0</v>
          </cell>
          <cell r="AI582">
            <v>0</v>
          </cell>
        </row>
        <row r="583">
          <cell r="J583">
            <v>0</v>
          </cell>
          <cell r="K583">
            <v>0</v>
          </cell>
          <cell r="L583">
            <v>0</v>
          </cell>
          <cell r="M583">
            <v>0</v>
          </cell>
          <cell r="N583">
            <v>0</v>
          </cell>
          <cell r="O583">
            <v>0</v>
          </cell>
          <cell r="P583">
            <v>0</v>
          </cell>
          <cell r="Z583">
            <v>0</v>
          </cell>
          <cell r="AA583">
            <v>0</v>
          </cell>
          <cell r="AB583">
            <v>0</v>
          </cell>
          <cell r="AC583">
            <v>0</v>
          </cell>
          <cell r="AD583">
            <v>0</v>
          </cell>
          <cell r="AH583">
            <v>0</v>
          </cell>
          <cell r="AI583">
            <v>0</v>
          </cell>
        </row>
        <row r="584">
          <cell r="J584">
            <v>0</v>
          </cell>
          <cell r="K584">
            <v>0</v>
          </cell>
          <cell r="L584">
            <v>0</v>
          </cell>
          <cell r="M584">
            <v>0</v>
          </cell>
          <cell r="N584">
            <v>0</v>
          </cell>
          <cell r="O584">
            <v>0</v>
          </cell>
          <cell r="P584">
            <v>0</v>
          </cell>
          <cell r="Z584">
            <v>0</v>
          </cell>
          <cell r="AA584">
            <v>0</v>
          </cell>
          <cell r="AB584">
            <v>0</v>
          </cell>
          <cell r="AC584">
            <v>0</v>
          </cell>
          <cell r="AD584">
            <v>0</v>
          </cell>
          <cell r="AH584">
            <v>0</v>
          </cell>
          <cell r="AI584">
            <v>0</v>
          </cell>
        </row>
        <row r="585">
          <cell r="J585">
            <v>0</v>
          </cell>
          <cell r="K585">
            <v>0</v>
          </cell>
          <cell r="L585">
            <v>0</v>
          </cell>
          <cell r="M585">
            <v>0</v>
          </cell>
          <cell r="N585">
            <v>0</v>
          </cell>
          <cell r="O585">
            <v>0</v>
          </cell>
          <cell r="P585">
            <v>0</v>
          </cell>
          <cell r="Z585">
            <v>0</v>
          </cell>
          <cell r="AA585">
            <v>0</v>
          </cell>
          <cell r="AB585">
            <v>0</v>
          </cell>
          <cell r="AC585">
            <v>0</v>
          </cell>
          <cell r="AD585">
            <v>0</v>
          </cell>
          <cell r="AH585">
            <v>0</v>
          </cell>
          <cell r="AI585">
            <v>0</v>
          </cell>
        </row>
        <row r="586">
          <cell r="Z586">
            <v>0</v>
          </cell>
          <cell r="AA586">
            <v>0</v>
          </cell>
          <cell r="AB586">
            <v>0</v>
          </cell>
          <cell r="AC586">
            <v>0</v>
          </cell>
          <cell r="AD586">
            <v>0</v>
          </cell>
          <cell r="AH586">
            <v>0</v>
          </cell>
          <cell r="AI586">
            <v>0</v>
          </cell>
        </row>
        <row r="587">
          <cell r="J587">
            <v>0</v>
          </cell>
          <cell r="K587">
            <v>0</v>
          </cell>
          <cell r="L587">
            <v>0</v>
          </cell>
          <cell r="M587">
            <v>0</v>
          </cell>
          <cell r="N587">
            <v>0</v>
          </cell>
          <cell r="O587">
            <v>0</v>
          </cell>
          <cell r="P587">
            <v>0</v>
          </cell>
          <cell r="Z587">
            <v>0</v>
          </cell>
          <cell r="AA587">
            <v>0</v>
          </cell>
          <cell r="AB587">
            <v>0</v>
          </cell>
          <cell r="AC587">
            <v>0</v>
          </cell>
          <cell r="AD587">
            <v>0</v>
          </cell>
          <cell r="AH587">
            <v>0</v>
          </cell>
          <cell r="AI587">
            <v>0</v>
          </cell>
        </row>
        <row r="588">
          <cell r="J588">
            <v>0</v>
          </cell>
          <cell r="K588">
            <v>0</v>
          </cell>
          <cell r="L588">
            <v>0</v>
          </cell>
          <cell r="M588">
            <v>0</v>
          </cell>
          <cell r="N588">
            <v>0</v>
          </cell>
          <cell r="O588">
            <v>0</v>
          </cell>
          <cell r="P588">
            <v>0</v>
          </cell>
          <cell r="Z588">
            <v>0</v>
          </cell>
          <cell r="AA588">
            <v>0</v>
          </cell>
          <cell r="AB588">
            <v>0</v>
          </cell>
          <cell r="AC588">
            <v>0</v>
          </cell>
          <cell r="AD588">
            <v>0</v>
          </cell>
          <cell r="AH588">
            <v>0</v>
          </cell>
          <cell r="AI588">
            <v>0</v>
          </cell>
        </row>
        <row r="589">
          <cell r="J589">
            <v>0</v>
          </cell>
          <cell r="K589">
            <v>0</v>
          </cell>
          <cell r="L589">
            <v>0</v>
          </cell>
          <cell r="M589">
            <v>0</v>
          </cell>
          <cell r="N589">
            <v>0</v>
          </cell>
          <cell r="O589">
            <v>0</v>
          </cell>
          <cell r="P589">
            <v>0</v>
          </cell>
          <cell r="Z589">
            <v>0</v>
          </cell>
          <cell r="AA589">
            <v>0</v>
          </cell>
          <cell r="AB589">
            <v>0</v>
          </cell>
          <cell r="AC589">
            <v>0</v>
          </cell>
          <cell r="AD589">
            <v>0</v>
          </cell>
          <cell r="AH589">
            <v>0</v>
          </cell>
          <cell r="AI589">
            <v>0</v>
          </cell>
        </row>
        <row r="590">
          <cell r="Z590">
            <v>0</v>
          </cell>
          <cell r="AA590">
            <v>0</v>
          </cell>
          <cell r="AB590">
            <v>0</v>
          </cell>
          <cell r="AC590">
            <v>0</v>
          </cell>
          <cell r="AD590">
            <v>0</v>
          </cell>
          <cell r="AH590">
            <v>0</v>
          </cell>
          <cell r="AI590">
            <v>0</v>
          </cell>
        </row>
        <row r="591">
          <cell r="J591">
            <v>0</v>
          </cell>
          <cell r="K591">
            <v>0</v>
          </cell>
          <cell r="L591">
            <v>0</v>
          </cell>
          <cell r="M591">
            <v>0</v>
          </cell>
          <cell r="N591">
            <v>0</v>
          </cell>
          <cell r="O591">
            <v>0</v>
          </cell>
          <cell r="P591">
            <v>0</v>
          </cell>
          <cell r="Z591">
            <v>0</v>
          </cell>
          <cell r="AA591">
            <v>0</v>
          </cell>
          <cell r="AB591">
            <v>0</v>
          </cell>
          <cell r="AC591">
            <v>0</v>
          </cell>
          <cell r="AD591">
            <v>0</v>
          </cell>
          <cell r="AH591">
            <v>0</v>
          </cell>
          <cell r="AI591">
            <v>0</v>
          </cell>
        </row>
        <row r="592">
          <cell r="J592">
            <v>0</v>
          </cell>
          <cell r="K592">
            <v>0</v>
          </cell>
          <cell r="L592">
            <v>0</v>
          </cell>
          <cell r="M592">
            <v>0</v>
          </cell>
          <cell r="N592">
            <v>0</v>
          </cell>
          <cell r="O592">
            <v>0</v>
          </cell>
          <cell r="P592">
            <v>0</v>
          </cell>
          <cell r="Z592">
            <v>0</v>
          </cell>
          <cell r="AA592">
            <v>0</v>
          </cell>
          <cell r="AB592">
            <v>0</v>
          </cell>
          <cell r="AC592">
            <v>0</v>
          </cell>
          <cell r="AD592">
            <v>0</v>
          </cell>
          <cell r="AH592">
            <v>0</v>
          </cell>
          <cell r="AI592">
            <v>0</v>
          </cell>
        </row>
        <row r="593">
          <cell r="J593">
            <v>0</v>
          </cell>
          <cell r="K593">
            <v>0</v>
          </cell>
          <cell r="L593">
            <v>0</v>
          </cell>
          <cell r="M593">
            <v>0</v>
          </cell>
          <cell r="N593">
            <v>0</v>
          </cell>
          <cell r="O593">
            <v>0</v>
          </cell>
          <cell r="P593">
            <v>0</v>
          </cell>
          <cell r="Z593">
            <v>0</v>
          </cell>
          <cell r="AA593">
            <v>0</v>
          </cell>
          <cell r="AB593">
            <v>0</v>
          </cell>
          <cell r="AC593">
            <v>0</v>
          </cell>
          <cell r="AD593">
            <v>0</v>
          </cell>
          <cell r="AH593">
            <v>0</v>
          </cell>
          <cell r="AI593">
            <v>0</v>
          </cell>
        </row>
        <row r="594">
          <cell r="Z594">
            <v>0</v>
          </cell>
          <cell r="AA594">
            <v>0</v>
          </cell>
          <cell r="AB594">
            <v>0</v>
          </cell>
          <cell r="AC594">
            <v>0</v>
          </cell>
          <cell r="AD594">
            <v>0</v>
          </cell>
          <cell r="AH594">
            <v>0</v>
          </cell>
          <cell r="AI594">
            <v>0</v>
          </cell>
        </row>
        <row r="595">
          <cell r="J595">
            <v>0</v>
          </cell>
          <cell r="K595">
            <v>0</v>
          </cell>
          <cell r="L595">
            <v>0</v>
          </cell>
          <cell r="M595">
            <v>0</v>
          </cell>
          <cell r="N595">
            <v>0</v>
          </cell>
          <cell r="O595">
            <v>0</v>
          </cell>
          <cell r="P595">
            <v>0</v>
          </cell>
          <cell r="Z595">
            <v>0</v>
          </cell>
          <cell r="AA595">
            <v>0</v>
          </cell>
          <cell r="AB595">
            <v>0</v>
          </cell>
          <cell r="AC595">
            <v>0</v>
          </cell>
          <cell r="AD595">
            <v>0</v>
          </cell>
          <cell r="AH595">
            <v>0</v>
          </cell>
          <cell r="AI595">
            <v>0</v>
          </cell>
        </row>
        <row r="596">
          <cell r="J596">
            <v>0</v>
          </cell>
          <cell r="K596">
            <v>0</v>
          </cell>
          <cell r="L596">
            <v>0</v>
          </cell>
          <cell r="M596">
            <v>0</v>
          </cell>
          <cell r="N596">
            <v>0</v>
          </cell>
          <cell r="O596">
            <v>0</v>
          </cell>
          <cell r="P596">
            <v>0</v>
          </cell>
          <cell r="Z596">
            <v>0</v>
          </cell>
          <cell r="AA596">
            <v>0</v>
          </cell>
          <cell r="AB596">
            <v>0</v>
          </cell>
          <cell r="AC596">
            <v>0</v>
          </cell>
          <cell r="AD596">
            <v>0</v>
          </cell>
          <cell r="AH596">
            <v>0</v>
          </cell>
          <cell r="AI596">
            <v>0</v>
          </cell>
        </row>
        <row r="597">
          <cell r="J597">
            <v>0</v>
          </cell>
          <cell r="K597">
            <v>0</v>
          </cell>
          <cell r="L597">
            <v>0</v>
          </cell>
          <cell r="M597">
            <v>0</v>
          </cell>
          <cell r="N597">
            <v>0</v>
          </cell>
          <cell r="O597">
            <v>0</v>
          </cell>
          <cell r="P597">
            <v>0</v>
          </cell>
          <cell r="Z597">
            <v>0</v>
          </cell>
          <cell r="AA597">
            <v>0</v>
          </cell>
          <cell r="AB597">
            <v>0</v>
          </cell>
          <cell r="AC597">
            <v>0</v>
          </cell>
          <cell r="AD597">
            <v>0</v>
          </cell>
          <cell r="AH597">
            <v>0</v>
          </cell>
          <cell r="AI597">
            <v>0</v>
          </cell>
        </row>
        <row r="598">
          <cell r="Z598">
            <v>0</v>
          </cell>
          <cell r="AA598">
            <v>0</v>
          </cell>
          <cell r="AB598">
            <v>0</v>
          </cell>
          <cell r="AC598">
            <v>0</v>
          </cell>
          <cell r="AD598">
            <v>0</v>
          </cell>
          <cell r="AH598">
            <v>0</v>
          </cell>
          <cell r="AI598">
            <v>0</v>
          </cell>
        </row>
        <row r="599">
          <cell r="J599">
            <v>0</v>
          </cell>
          <cell r="K599">
            <v>0</v>
          </cell>
          <cell r="L599">
            <v>0</v>
          </cell>
          <cell r="M599">
            <v>0</v>
          </cell>
          <cell r="N599">
            <v>0</v>
          </cell>
          <cell r="O599">
            <v>0</v>
          </cell>
          <cell r="P599">
            <v>0</v>
          </cell>
          <cell r="Z599">
            <v>0</v>
          </cell>
          <cell r="AA599">
            <v>0</v>
          </cell>
          <cell r="AB599">
            <v>0</v>
          </cell>
          <cell r="AC599">
            <v>0</v>
          </cell>
          <cell r="AD599">
            <v>0</v>
          </cell>
          <cell r="AH599">
            <v>0</v>
          </cell>
          <cell r="AI599">
            <v>0</v>
          </cell>
        </row>
        <row r="600">
          <cell r="J600">
            <v>0</v>
          </cell>
          <cell r="K600">
            <v>0</v>
          </cell>
          <cell r="L600">
            <v>0</v>
          </cell>
          <cell r="M600">
            <v>0</v>
          </cell>
          <cell r="N600">
            <v>0</v>
          </cell>
          <cell r="O600">
            <v>0</v>
          </cell>
          <cell r="P600">
            <v>0</v>
          </cell>
          <cell r="Z600">
            <v>0</v>
          </cell>
          <cell r="AA600">
            <v>0</v>
          </cell>
          <cell r="AB600">
            <v>0</v>
          </cell>
          <cell r="AC600">
            <v>0</v>
          </cell>
          <cell r="AD600">
            <v>0</v>
          </cell>
          <cell r="AH600">
            <v>0</v>
          </cell>
          <cell r="AI600">
            <v>0</v>
          </cell>
        </row>
        <row r="601">
          <cell r="J601">
            <v>0</v>
          </cell>
          <cell r="K601">
            <v>0</v>
          </cell>
          <cell r="L601">
            <v>0</v>
          </cell>
          <cell r="M601">
            <v>0</v>
          </cell>
          <cell r="N601">
            <v>0</v>
          </cell>
          <cell r="O601">
            <v>0</v>
          </cell>
          <cell r="P601">
            <v>0</v>
          </cell>
          <cell r="Z601">
            <v>0</v>
          </cell>
          <cell r="AA601">
            <v>0</v>
          </cell>
          <cell r="AB601">
            <v>0</v>
          </cell>
          <cell r="AC601">
            <v>0</v>
          </cell>
          <cell r="AD601">
            <v>0</v>
          </cell>
          <cell r="AH601">
            <v>0</v>
          </cell>
          <cell r="AI601">
            <v>0</v>
          </cell>
        </row>
        <row r="602">
          <cell r="Z602">
            <v>0</v>
          </cell>
          <cell r="AA602">
            <v>0</v>
          </cell>
          <cell r="AB602">
            <v>0</v>
          </cell>
          <cell r="AC602">
            <v>0</v>
          </cell>
          <cell r="AD602">
            <v>0</v>
          </cell>
          <cell r="AH602">
            <v>0</v>
          </cell>
          <cell r="AI602">
            <v>0</v>
          </cell>
        </row>
        <row r="603">
          <cell r="J603">
            <v>0</v>
          </cell>
          <cell r="K603">
            <v>0</v>
          </cell>
          <cell r="L603">
            <v>0</v>
          </cell>
          <cell r="M603">
            <v>0</v>
          </cell>
          <cell r="N603">
            <v>0</v>
          </cell>
          <cell r="O603">
            <v>0</v>
          </cell>
          <cell r="P603">
            <v>0</v>
          </cell>
          <cell r="Z603">
            <v>0</v>
          </cell>
          <cell r="AA603">
            <v>0</v>
          </cell>
          <cell r="AB603">
            <v>0</v>
          </cell>
          <cell r="AC603">
            <v>0</v>
          </cell>
          <cell r="AD603">
            <v>0</v>
          </cell>
          <cell r="AH603">
            <v>0</v>
          </cell>
          <cell r="AI603">
            <v>0</v>
          </cell>
        </row>
        <row r="604">
          <cell r="J604">
            <v>0</v>
          </cell>
          <cell r="K604">
            <v>0</v>
          </cell>
          <cell r="L604">
            <v>0</v>
          </cell>
          <cell r="M604">
            <v>0</v>
          </cell>
          <cell r="N604">
            <v>0</v>
          </cell>
          <cell r="O604">
            <v>0</v>
          </cell>
          <cell r="P604">
            <v>0</v>
          </cell>
          <cell r="Z604">
            <v>0</v>
          </cell>
          <cell r="AA604">
            <v>0</v>
          </cell>
          <cell r="AB604">
            <v>0</v>
          </cell>
          <cell r="AC604">
            <v>0</v>
          </cell>
          <cell r="AD604">
            <v>0</v>
          </cell>
          <cell r="AH604">
            <v>0</v>
          </cell>
          <cell r="AI604">
            <v>0</v>
          </cell>
        </row>
        <row r="605">
          <cell r="J605">
            <v>0</v>
          </cell>
          <cell r="K605">
            <v>0</v>
          </cell>
          <cell r="L605">
            <v>0</v>
          </cell>
          <cell r="M605">
            <v>0</v>
          </cell>
          <cell r="N605">
            <v>0</v>
          </cell>
          <cell r="O605">
            <v>0</v>
          </cell>
          <cell r="P605">
            <v>0</v>
          </cell>
          <cell r="Z605">
            <v>0</v>
          </cell>
          <cell r="AA605">
            <v>0</v>
          </cell>
          <cell r="AB605">
            <v>0</v>
          </cell>
          <cell r="AC605">
            <v>0</v>
          </cell>
          <cell r="AD605">
            <v>0</v>
          </cell>
          <cell r="AH605">
            <v>0</v>
          </cell>
          <cell r="AI605">
            <v>0</v>
          </cell>
        </row>
        <row r="606">
          <cell r="Z606">
            <v>0</v>
          </cell>
          <cell r="AA606">
            <v>0</v>
          </cell>
          <cell r="AB606">
            <v>0</v>
          </cell>
          <cell r="AC606">
            <v>0</v>
          </cell>
          <cell r="AD606">
            <v>0</v>
          </cell>
          <cell r="AH606">
            <v>0</v>
          </cell>
          <cell r="AI606">
            <v>0</v>
          </cell>
        </row>
        <row r="607">
          <cell r="J607">
            <v>0</v>
          </cell>
          <cell r="K607">
            <v>0</v>
          </cell>
          <cell r="L607">
            <v>0</v>
          </cell>
          <cell r="M607">
            <v>0</v>
          </cell>
          <cell r="N607">
            <v>0</v>
          </cell>
          <cell r="O607">
            <v>0</v>
          </cell>
          <cell r="P607">
            <v>0</v>
          </cell>
          <cell r="Z607">
            <v>0</v>
          </cell>
          <cell r="AA607">
            <v>0</v>
          </cell>
          <cell r="AB607">
            <v>0</v>
          </cell>
          <cell r="AC607">
            <v>0</v>
          </cell>
          <cell r="AD607">
            <v>0</v>
          </cell>
          <cell r="AH607">
            <v>0</v>
          </cell>
          <cell r="AI607">
            <v>0</v>
          </cell>
        </row>
        <row r="608">
          <cell r="J608">
            <v>0</v>
          </cell>
          <cell r="K608">
            <v>0</v>
          </cell>
          <cell r="L608">
            <v>0</v>
          </cell>
          <cell r="M608">
            <v>0</v>
          </cell>
          <cell r="N608">
            <v>0</v>
          </cell>
          <cell r="O608">
            <v>0</v>
          </cell>
          <cell r="P608">
            <v>0</v>
          </cell>
          <cell r="Z608">
            <v>0</v>
          </cell>
          <cell r="AA608">
            <v>0</v>
          </cell>
          <cell r="AB608">
            <v>0</v>
          </cell>
          <cell r="AC608">
            <v>0</v>
          </cell>
          <cell r="AD608">
            <v>0</v>
          </cell>
          <cell r="AH608">
            <v>0</v>
          </cell>
          <cell r="AI608">
            <v>0</v>
          </cell>
        </row>
        <row r="609">
          <cell r="J609">
            <v>0</v>
          </cell>
          <cell r="K609">
            <v>0</v>
          </cell>
          <cell r="L609">
            <v>0</v>
          </cell>
          <cell r="M609">
            <v>0</v>
          </cell>
          <cell r="N609">
            <v>0</v>
          </cell>
          <cell r="O609">
            <v>0</v>
          </cell>
          <cell r="P609">
            <v>0</v>
          </cell>
          <cell r="Z609">
            <v>0</v>
          </cell>
          <cell r="AA609">
            <v>0</v>
          </cell>
          <cell r="AB609">
            <v>0</v>
          </cell>
          <cell r="AC609">
            <v>0</v>
          </cell>
          <cell r="AD609">
            <v>0</v>
          </cell>
          <cell r="AH609">
            <v>0</v>
          </cell>
          <cell r="AI609">
            <v>0</v>
          </cell>
        </row>
        <row r="610">
          <cell r="Z610">
            <v>0</v>
          </cell>
          <cell r="AA610">
            <v>0</v>
          </cell>
          <cell r="AB610">
            <v>0</v>
          </cell>
          <cell r="AC610">
            <v>0</v>
          </cell>
          <cell r="AD610">
            <v>0</v>
          </cell>
          <cell r="AH610">
            <v>0</v>
          </cell>
          <cell r="AI610">
            <v>0</v>
          </cell>
        </row>
        <row r="611">
          <cell r="J611">
            <v>0</v>
          </cell>
          <cell r="K611">
            <v>0</v>
          </cell>
          <cell r="L611">
            <v>0</v>
          </cell>
          <cell r="M611">
            <v>0</v>
          </cell>
          <cell r="N611">
            <v>0</v>
          </cell>
          <cell r="O611">
            <v>0</v>
          </cell>
          <cell r="P611">
            <v>0</v>
          </cell>
          <cell r="Z611">
            <v>0</v>
          </cell>
          <cell r="AA611">
            <v>0</v>
          </cell>
          <cell r="AB611">
            <v>0</v>
          </cell>
          <cell r="AC611">
            <v>0</v>
          </cell>
          <cell r="AD611">
            <v>0</v>
          </cell>
          <cell r="AH611">
            <v>0</v>
          </cell>
          <cell r="AI611">
            <v>0</v>
          </cell>
        </row>
        <row r="612">
          <cell r="J612">
            <v>0</v>
          </cell>
          <cell r="K612">
            <v>0</v>
          </cell>
          <cell r="L612">
            <v>0</v>
          </cell>
          <cell r="M612">
            <v>0</v>
          </cell>
          <cell r="N612">
            <v>0</v>
          </cell>
          <cell r="O612">
            <v>0</v>
          </cell>
          <cell r="P612">
            <v>0</v>
          </cell>
          <cell r="Z612">
            <v>0</v>
          </cell>
          <cell r="AA612">
            <v>0</v>
          </cell>
          <cell r="AB612">
            <v>0</v>
          </cell>
          <cell r="AC612">
            <v>0</v>
          </cell>
          <cell r="AD612">
            <v>0</v>
          </cell>
          <cell r="AH612">
            <v>0</v>
          </cell>
          <cell r="AI612">
            <v>0</v>
          </cell>
        </row>
        <row r="613">
          <cell r="J613">
            <v>0</v>
          </cell>
          <cell r="K613">
            <v>0</v>
          </cell>
          <cell r="L613">
            <v>0</v>
          </cell>
          <cell r="M613">
            <v>0</v>
          </cell>
          <cell r="N613">
            <v>0</v>
          </cell>
          <cell r="O613">
            <v>0</v>
          </cell>
          <cell r="P613">
            <v>0</v>
          </cell>
          <cell r="Z613">
            <v>0</v>
          </cell>
          <cell r="AA613">
            <v>0</v>
          </cell>
          <cell r="AB613">
            <v>0</v>
          </cell>
          <cell r="AC613">
            <v>0</v>
          </cell>
          <cell r="AD613">
            <v>0</v>
          </cell>
          <cell r="AH613">
            <v>0</v>
          </cell>
          <cell r="AI613">
            <v>0</v>
          </cell>
        </row>
        <row r="614">
          <cell r="Z614">
            <v>0</v>
          </cell>
          <cell r="AA614">
            <v>0</v>
          </cell>
          <cell r="AB614">
            <v>0</v>
          </cell>
          <cell r="AC614">
            <v>0</v>
          </cell>
          <cell r="AD614">
            <v>0</v>
          </cell>
          <cell r="AH614">
            <v>0</v>
          </cell>
          <cell r="AI614">
            <v>0</v>
          </cell>
        </row>
        <row r="615">
          <cell r="J615">
            <v>204070.02189399995</v>
          </cell>
          <cell r="K615">
            <v>383100.36009799998</v>
          </cell>
          <cell r="L615">
            <v>451683.04725599999</v>
          </cell>
          <cell r="M615">
            <v>417016.14238400001</v>
          </cell>
          <cell r="N615">
            <v>521270.17797999998</v>
          </cell>
          <cell r="O615">
            <v>573397.19577800017</v>
          </cell>
          <cell r="P615">
            <v>469143.16018199985</v>
          </cell>
          <cell r="Z615">
            <v>562687.72459599981</v>
          </cell>
          <cell r="AA615">
            <v>945788.08469399973</v>
          </cell>
          <cell r="AB615">
            <v>1397471.1319499998</v>
          </cell>
          <cell r="AC615">
            <v>1814487.274334</v>
          </cell>
          <cell r="AD615">
            <v>2335757.4523140001</v>
          </cell>
          <cell r="AH615">
            <v>4368711.1464360002</v>
          </cell>
          <cell r="AI615">
            <v>5046362.3778100004</v>
          </cell>
        </row>
        <row r="616">
          <cell r="Z616">
            <v>0</v>
          </cell>
          <cell r="AA616">
            <v>0</v>
          </cell>
          <cell r="AB616">
            <v>0</v>
          </cell>
          <cell r="AC616">
            <v>0</v>
          </cell>
          <cell r="AD616">
            <v>0</v>
          </cell>
          <cell r="AH616">
            <v>0</v>
          </cell>
          <cell r="AI616">
            <v>0</v>
          </cell>
        </row>
        <row r="617">
          <cell r="J617">
            <v>1.8939999281428754E-3</v>
          </cell>
          <cell r="K617">
            <v>449052.32367099996</v>
          </cell>
          <cell r="L617">
            <v>630991.89860700001</v>
          </cell>
          <cell r="M617">
            <v>517016.14238400001</v>
          </cell>
          <cell r="N617">
            <v>625340.19797999994</v>
          </cell>
          <cell r="O617">
            <v>573397.19577800017</v>
          </cell>
          <cell r="P617">
            <v>469143.16018199985</v>
          </cell>
          <cell r="Z617">
            <v>1.8939999281428754E-3</v>
          </cell>
          <cell r="AA617">
            <v>449052.32556499989</v>
          </cell>
          <cell r="AB617">
            <v>1080044.2241719998</v>
          </cell>
          <cell r="AC617">
            <v>1597060.366556</v>
          </cell>
          <cell r="AD617">
            <v>2222400.5645359997</v>
          </cell>
          <cell r="AH617">
            <v>4255354.2586579993</v>
          </cell>
          <cell r="AI617">
            <v>4933005.4900319995</v>
          </cell>
        </row>
        <row r="618">
          <cell r="J618">
            <v>-204070.02000000002</v>
          </cell>
          <cell r="K618">
            <v>65951.963572999986</v>
          </cell>
          <cell r="L618">
            <v>179308.85135099999</v>
          </cell>
          <cell r="M618">
            <v>100000</v>
          </cell>
          <cell r="N618">
            <v>104070.02</v>
          </cell>
          <cell r="Z618">
            <v>-562687.72270199994</v>
          </cell>
          <cell r="AA618">
            <v>-496735.75912899995</v>
          </cell>
          <cell r="AB618">
            <v>-317426.90777799999</v>
          </cell>
          <cell r="AC618">
            <v>-217426.90777799999</v>
          </cell>
          <cell r="AD618">
            <v>-113356.88777799999</v>
          </cell>
          <cell r="AH618">
            <v>-113356.88777799999</v>
          </cell>
          <cell r="AI618">
            <v>-113356.88777799999</v>
          </cell>
        </row>
        <row r="619">
          <cell r="J619">
            <v>24770.126378566802</v>
          </cell>
          <cell r="K619">
            <v>27424.068490556092</v>
          </cell>
          <cell r="L619">
            <v>26539.421119892999</v>
          </cell>
          <cell r="M619">
            <v>27424.068490556092</v>
          </cell>
          <cell r="N619">
            <v>26539.421119892999</v>
          </cell>
          <cell r="O619">
            <v>27424.068490556092</v>
          </cell>
          <cell r="P619">
            <v>27424.068490556092</v>
          </cell>
          <cell r="Z619">
            <v>91122.930265122894</v>
          </cell>
          <cell r="AA619">
            <v>118546.99875567899</v>
          </cell>
          <cell r="AB619">
            <v>145086.41987557197</v>
          </cell>
          <cell r="AC619">
            <v>172510.48836612806</v>
          </cell>
          <cell r="AD619">
            <v>199049.90948602106</v>
          </cell>
          <cell r="AH619">
            <v>280437.70909599995</v>
          </cell>
          <cell r="AI619">
            <v>280437.70909599995</v>
          </cell>
        </row>
        <row r="620">
          <cell r="Z620">
            <v>96081.49</v>
          </cell>
          <cell r="AA620">
            <v>96081.49</v>
          </cell>
          <cell r="AB620">
            <v>96081.49</v>
          </cell>
          <cell r="AC620">
            <v>96081.49</v>
          </cell>
          <cell r="AD620">
            <v>96081.49</v>
          </cell>
          <cell r="AH620">
            <v>96081.49</v>
          </cell>
          <cell r="AI620">
            <v>96081.49</v>
          </cell>
        </row>
        <row r="621">
          <cell r="J621">
            <v>97532.734869122898</v>
          </cell>
          <cell r="K621">
            <v>31424.068490556092</v>
          </cell>
          <cell r="L621">
            <v>26539.421119892999</v>
          </cell>
          <cell r="M621">
            <v>27424.068490556092</v>
          </cell>
          <cell r="N621">
            <v>26539.421119892999</v>
          </cell>
          <cell r="O621">
            <v>27424.068490556092</v>
          </cell>
          <cell r="P621">
            <v>27424.068490556092</v>
          </cell>
          <cell r="Z621">
            <v>67804.048755678989</v>
          </cell>
          <cell r="AA621">
            <v>99228.117246235081</v>
          </cell>
          <cell r="AB621">
            <v>125767.53836612808</v>
          </cell>
          <cell r="AC621">
            <v>153191.60685668417</v>
          </cell>
          <cell r="AD621">
            <v>179731.02797657717</v>
          </cell>
          <cell r="AH621">
            <v>261118.82758655606</v>
          </cell>
          <cell r="AI621">
            <v>261118.82758655606</v>
          </cell>
        </row>
        <row r="622">
          <cell r="J622">
            <v>72762.6084905561</v>
          </cell>
          <cell r="K622">
            <v>4000</v>
          </cell>
          <cell r="Z622">
            <v>72762.6084905561</v>
          </cell>
          <cell r="AA622">
            <v>76762.6084905561</v>
          </cell>
          <cell r="AB622">
            <v>76762.6084905561</v>
          </cell>
          <cell r="AC622">
            <v>76762.6084905561</v>
          </cell>
          <cell r="AD622">
            <v>76762.6084905561</v>
          </cell>
          <cell r="AH622">
            <v>76762.6084905561</v>
          </cell>
          <cell r="AI622">
            <v>76762.6084905561</v>
          </cell>
        </row>
        <row r="623">
          <cell r="Z623">
            <v>0</v>
          </cell>
          <cell r="AA623">
            <v>0</v>
          </cell>
          <cell r="AB623">
            <v>0</v>
          </cell>
          <cell r="AC623">
            <v>0</v>
          </cell>
          <cell r="AD623">
            <v>0</v>
          </cell>
          <cell r="AH623">
            <v>0</v>
          </cell>
          <cell r="AI623">
            <v>0</v>
          </cell>
        </row>
        <row r="624">
          <cell r="J624">
            <v>0</v>
          </cell>
          <cell r="K624">
            <v>0</v>
          </cell>
          <cell r="L624">
            <v>0</v>
          </cell>
          <cell r="M624">
            <v>0</v>
          </cell>
          <cell r="N624">
            <v>0</v>
          </cell>
          <cell r="O624">
            <v>0</v>
          </cell>
          <cell r="P624">
            <v>0</v>
          </cell>
          <cell r="Z624">
            <v>0</v>
          </cell>
          <cell r="AA624">
            <v>0</v>
          </cell>
          <cell r="AB624">
            <v>0</v>
          </cell>
          <cell r="AC624">
            <v>0</v>
          </cell>
          <cell r="AD624">
            <v>0</v>
          </cell>
          <cell r="AH624">
            <v>0</v>
          </cell>
          <cell r="AI624">
            <v>0</v>
          </cell>
        </row>
        <row r="625">
          <cell r="J625">
            <v>0</v>
          </cell>
          <cell r="K625">
            <v>0</v>
          </cell>
          <cell r="L625">
            <v>0</v>
          </cell>
          <cell r="M625">
            <v>0</v>
          </cell>
          <cell r="N625">
            <v>0</v>
          </cell>
          <cell r="O625">
            <v>0</v>
          </cell>
          <cell r="P625">
            <v>0</v>
          </cell>
          <cell r="Z625">
            <v>0</v>
          </cell>
          <cell r="AA625">
            <v>0</v>
          </cell>
          <cell r="AB625">
            <v>0</v>
          </cell>
          <cell r="AC625">
            <v>0</v>
          </cell>
          <cell r="AD625">
            <v>0</v>
          </cell>
          <cell r="AH625">
            <v>0</v>
          </cell>
          <cell r="AI625">
            <v>0</v>
          </cell>
        </row>
        <row r="626">
          <cell r="Z626">
            <v>0</v>
          </cell>
          <cell r="AA626">
            <v>0</v>
          </cell>
          <cell r="AB626">
            <v>0</v>
          </cell>
          <cell r="AC626">
            <v>0</v>
          </cell>
          <cell r="AD626">
            <v>0</v>
          </cell>
          <cell r="AH626">
            <v>0</v>
          </cell>
          <cell r="AI626">
            <v>0</v>
          </cell>
        </row>
        <row r="627">
          <cell r="J627">
            <v>116640.28797497995</v>
          </cell>
          <cell r="K627">
            <v>129137.461686585</v>
          </cell>
          <cell r="L627">
            <v>124971.73711604996</v>
          </cell>
          <cell r="M627">
            <v>129137.461686585</v>
          </cell>
          <cell r="N627">
            <v>124971.73711604996</v>
          </cell>
          <cell r="O627">
            <v>129137.461686585</v>
          </cell>
          <cell r="P627">
            <v>129137.461686585</v>
          </cell>
          <cell r="Z627">
            <v>323634.00288356497</v>
          </cell>
          <cell r="AA627">
            <v>452771.46457014995</v>
          </cell>
          <cell r="AB627">
            <v>577743.20168619987</v>
          </cell>
          <cell r="AC627">
            <v>706880.66337278485</v>
          </cell>
          <cell r="AD627">
            <v>831852.40048883483</v>
          </cell>
          <cell r="AH627">
            <v>1215100.1982219999</v>
          </cell>
          <cell r="AI627">
            <v>1215100.1982219999</v>
          </cell>
        </row>
        <row r="628">
          <cell r="Z628">
            <v>40919.03</v>
          </cell>
          <cell r="AA628">
            <v>40919.03</v>
          </cell>
          <cell r="AB628">
            <v>40919.03</v>
          </cell>
          <cell r="AC628">
            <v>40919.03</v>
          </cell>
          <cell r="AD628">
            <v>40919.03</v>
          </cell>
          <cell r="AH628">
            <v>40919.03</v>
          </cell>
          <cell r="AI628">
            <v>40919.03</v>
          </cell>
        </row>
        <row r="629">
          <cell r="J629">
            <v>0</v>
          </cell>
          <cell r="K629">
            <v>0</v>
          </cell>
          <cell r="L629">
            <v>432970.8367776149</v>
          </cell>
          <cell r="M629">
            <v>258274.92337316999</v>
          </cell>
          <cell r="N629">
            <v>124971.73711604996</v>
          </cell>
          <cell r="O629">
            <v>129137.461686585</v>
          </cell>
          <cell r="P629">
            <v>129137.461686585</v>
          </cell>
          <cell r="Z629">
            <v>141358.81168658502</v>
          </cell>
          <cell r="AA629">
            <v>141358.81168658502</v>
          </cell>
          <cell r="AB629">
            <v>574329.64846419985</v>
          </cell>
          <cell r="AC629">
            <v>832604.57183736982</v>
          </cell>
          <cell r="AD629">
            <v>957576.30895341979</v>
          </cell>
          <cell r="AH629">
            <v>1340824.1066865851</v>
          </cell>
          <cell r="AI629">
            <v>1340824.1066865851</v>
          </cell>
        </row>
        <row r="630">
          <cell r="J630">
            <v>-116640.28797497995</v>
          </cell>
          <cell r="K630">
            <v>-129137.461686585</v>
          </cell>
          <cell r="L630">
            <v>307999.09966156492</v>
          </cell>
          <cell r="M630">
            <v>129137.461686585</v>
          </cell>
          <cell r="Z630">
            <v>-141356.16119697996</v>
          </cell>
          <cell r="AA630">
            <v>-270493.62288356497</v>
          </cell>
          <cell r="AB630">
            <v>37505.476777999953</v>
          </cell>
          <cell r="AC630">
            <v>166642.93846458493</v>
          </cell>
          <cell r="AD630">
            <v>166642.93846458493</v>
          </cell>
          <cell r="AH630">
            <v>166642.93846458493</v>
          </cell>
          <cell r="AI630">
            <v>166642.93846458493</v>
          </cell>
        </row>
        <row r="631">
          <cell r="J631">
            <v>0</v>
          </cell>
          <cell r="K631">
            <v>0</v>
          </cell>
          <cell r="L631">
            <v>0</v>
          </cell>
          <cell r="M631">
            <v>0</v>
          </cell>
          <cell r="N631">
            <v>0</v>
          </cell>
          <cell r="O631">
            <v>0</v>
          </cell>
          <cell r="P631">
            <v>0</v>
          </cell>
          <cell r="Z631">
            <v>0</v>
          </cell>
          <cell r="AA631">
            <v>0</v>
          </cell>
          <cell r="AB631">
            <v>0</v>
          </cell>
          <cell r="AC631">
            <v>0</v>
          </cell>
          <cell r="AD631">
            <v>0</v>
          </cell>
          <cell r="AH631">
            <v>0</v>
          </cell>
          <cell r="AI631">
            <v>0</v>
          </cell>
        </row>
        <row r="632">
          <cell r="J632">
            <v>0</v>
          </cell>
          <cell r="K632">
            <v>0</v>
          </cell>
          <cell r="L632">
            <v>0</v>
          </cell>
          <cell r="M632">
            <v>0</v>
          </cell>
          <cell r="N632">
            <v>0</v>
          </cell>
          <cell r="O632">
            <v>0</v>
          </cell>
          <cell r="P632">
            <v>0</v>
          </cell>
          <cell r="Z632">
            <v>0</v>
          </cell>
          <cell r="AA632">
            <v>0</v>
          </cell>
          <cell r="AB632">
            <v>0</v>
          </cell>
          <cell r="AC632">
            <v>0</v>
          </cell>
          <cell r="AD632">
            <v>0</v>
          </cell>
          <cell r="AH632">
            <v>0</v>
          </cell>
          <cell r="AI632">
            <v>0</v>
          </cell>
        </row>
        <row r="633">
          <cell r="J633">
            <v>0</v>
          </cell>
          <cell r="K633">
            <v>0</v>
          </cell>
          <cell r="L633">
            <v>0</v>
          </cell>
          <cell r="M633">
            <v>0</v>
          </cell>
          <cell r="N633">
            <v>0</v>
          </cell>
          <cell r="O633">
            <v>0</v>
          </cell>
          <cell r="P633">
            <v>0</v>
          </cell>
          <cell r="Z633">
            <v>0</v>
          </cell>
          <cell r="AA633">
            <v>0</v>
          </cell>
          <cell r="AB633">
            <v>0</v>
          </cell>
          <cell r="AC633">
            <v>0</v>
          </cell>
          <cell r="AD633">
            <v>0</v>
          </cell>
          <cell r="AH633">
            <v>0</v>
          </cell>
          <cell r="AI633">
            <v>0</v>
          </cell>
        </row>
        <row r="634">
          <cell r="Z634">
            <v>0</v>
          </cell>
          <cell r="AA634">
            <v>0</v>
          </cell>
          <cell r="AB634">
            <v>0</v>
          </cell>
          <cell r="AC634">
            <v>0</v>
          </cell>
          <cell r="AD634">
            <v>0</v>
          </cell>
          <cell r="AH634">
            <v>0</v>
          </cell>
          <cell r="AI634">
            <v>0</v>
          </cell>
        </row>
        <row r="635">
          <cell r="J635">
            <v>0</v>
          </cell>
          <cell r="K635">
            <v>0</v>
          </cell>
          <cell r="L635">
            <v>0</v>
          </cell>
          <cell r="M635">
            <v>0</v>
          </cell>
          <cell r="N635">
            <v>0</v>
          </cell>
          <cell r="O635">
            <v>0</v>
          </cell>
          <cell r="P635">
            <v>0</v>
          </cell>
          <cell r="Z635">
            <v>0</v>
          </cell>
          <cell r="AA635">
            <v>0</v>
          </cell>
          <cell r="AB635">
            <v>0</v>
          </cell>
          <cell r="AC635">
            <v>0</v>
          </cell>
          <cell r="AD635">
            <v>0</v>
          </cell>
          <cell r="AH635">
            <v>0</v>
          </cell>
          <cell r="AI635">
            <v>0</v>
          </cell>
        </row>
        <row r="636">
          <cell r="J636">
            <v>0</v>
          </cell>
          <cell r="K636">
            <v>0</v>
          </cell>
          <cell r="L636">
            <v>0</v>
          </cell>
          <cell r="M636">
            <v>0</v>
          </cell>
          <cell r="N636">
            <v>0</v>
          </cell>
          <cell r="O636">
            <v>0</v>
          </cell>
          <cell r="P636">
            <v>0</v>
          </cell>
          <cell r="Z636">
            <v>0</v>
          </cell>
          <cell r="AA636">
            <v>0</v>
          </cell>
          <cell r="AB636">
            <v>0</v>
          </cell>
          <cell r="AC636">
            <v>0</v>
          </cell>
          <cell r="AD636">
            <v>0</v>
          </cell>
          <cell r="AH636">
            <v>0</v>
          </cell>
          <cell r="AI636">
            <v>0</v>
          </cell>
        </row>
        <row r="637">
          <cell r="J637">
            <v>0</v>
          </cell>
          <cell r="K637">
            <v>0</v>
          </cell>
          <cell r="L637">
            <v>0</v>
          </cell>
          <cell r="M637">
            <v>0</v>
          </cell>
          <cell r="N637">
            <v>0</v>
          </cell>
          <cell r="O637">
            <v>0</v>
          </cell>
          <cell r="P637">
            <v>0</v>
          </cell>
          <cell r="Z637">
            <v>0</v>
          </cell>
          <cell r="AA637">
            <v>0</v>
          </cell>
          <cell r="AB637">
            <v>0</v>
          </cell>
          <cell r="AC637">
            <v>0</v>
          </cell>
          <cell r="AD637">
            <v>0</v>
          </cell>
          <cell r="AH637">
            <v>0</v>
          </cell>
          <cell r="AI637">
            <v>0</v>
          </cell>
        </row>
        <row r="638">
          <cell r="Z638">
            <v>0</v>
          </cell>
          <cell r="AA638">
            <v>0</v>
          </cell>
          <cell r="AB638">
            <v>0</v>
          </cell>
          <cell r="AC638">
            <v>0</v>
          </cell>
          <cell r="AD638">
            <v>0</v>
          </cell>
          <cell r="AH638">
            <v>0</v>
          </cell>
          <cell r="AI638">
            <v>0</v>
          </cell>
        </row>
        <row r="639">
          <cell r="J639">
            <v>0</v>
          </cell>
          <cell r="K639">
            <v>0</v>
          </cell>
          <cell r="L639">
            <v>0</v>
          </cell>
          <cell r="M639">
            <v>0</v>
          </cell>
          <cell r="N639">
            <v>0</v>
          </cell>
          <cell r="O639">
            <v>0</v>
          </cell>
          <cell r="P639">
            <v>0</v>
          </cell>
          <cell r="Z639">
            <v>0</v>
          </cell>
          <cell r="AA639">
            <v>0</v>
          </cell>
          <cell r="AB639">
            <v>0</v>
          </cell>
          <cell r="AC639">
            <v>0</v>
          </cell>
          <cell r="AD639">
            <v>0</v>
          </cell>
          <cell r="AH639">
            <v>0</v>
          </cell>
          <cell r="AI639">
            <v>0</v>
          </cell>
        </row>
        <row r="640">
          <cell r="J640">
            <v>0</v>
          </cell>
          <cell r="K640">
            <v>0</v>
          </cell>
          <cell r="L640">
            <v>0</v>
          </cell>
          <cell r="M640">
            <v>0</v>
          </cell>
          <cell r="N640">
            <v>0</v>
          </cell>
          <cell r="O640">
            <v>0</v>
          </cell>
          <cell r="P640">
            <v>0</v>
          </cell>
          <cell r="Z640">
            <v>0</v>
          </cell>
          <cell r="AA640">
            <v>0</v>
          </cell>
          <cell r="AB640">
            <v>0</v>
          </cell>
          <cell r="AC640">
            <v>0</v>
          </cell>
          <cell r="AD640">
            <v>0</v>
          </cell>
          <cell r="AH640">
            <v>0</v>
          </cell>
          <cell r="AI640">
            <v>0</v>
          </cell>
        </row>
        <row r="641">
          <cell r="J641">
            <v>0</v>
          </cell>
          <cell r="K641">
            <v>0</v>
          </cell>
          <cell r="L641">
            <v>0</v>
          </cell>
          <cell r="M641">
            <v>0</v>
          </cell>
          <cell r="N641">
            <v>0</v>
          </cell>
          <cell r="O641">
            <v>0</v>
          </cell>
          <cell r="P641">
            <v>0</v>
          </cell>
          <cell r="Z641">
            <v>0</v>
          </cell>
          <cell r="AA641">
            <v>0</v>
          </cell>
          <cell r="AB641">
            <v>0</v>
          </cell>
          <cell r="AC641">
            <v>0</v>
          </cell>
          <cell r="AD641">
            <v>0</v>
          </cell>
          <cell r="AH641">
            <v>0</v>
          </cell>
          <cell r="AI641">
            <v>0</v>
          </cell>
        </row>
        <row r="642">
          <cell r="Z642">
            <v>0</v>
          </cell>
          <cell r="AA642">
            <v>0</v>
          </cell>
          <cell r="AB642">
            <v>0</v>
          </cell>
          <cell r="AC642">
            <v>0</v>
          </cell>
          <cell r="AD642">
            <v>0</v>
          </cell>
          <cell r="AH642">
            <v>0</v>
          </cell>
          <cell r="AI642">
            <v>0</v>
          </cell>
        </row>
        <row r="643">
          <cell r="J643">
            <v>0</v>
          </cell>
          <cell r="K643">
            <v>0</v>
          </cell>
          <cell r="L643">
            <v>0</v>
          </cell>
          <cell r="M643">
            <v>0</v>
          </cell>
          <cell r="N643">
            <v>0</v>
          </cell>
          <cell r="O643">
            <v>0</v>
          </cell>
          <cell r="P643">
            <v>0</v>
          </cell>
          <cell r="Z643">
            <v>0</v>
          </cell>
          <cell r="AA643">
            <v>0</v>
          </cell>
          <cell r="AB643">
            <v>0</v>
          </cell>
          <cell r="AC643">
            <v>0</v>
          </cell>
          <cell r="AD643">
            <v>0</v>
          </cell>
          <cell r="AH643">
            <v>0</v>
          </cell>
          <cell r="AI643">
            <v>0</v>
          </cell>
        </row>
        <row r="644">
          <cell r="J644">
            <v>0</v>
          </cell>
          <cell r="K644">
            <v>0</v>
          </cell>
          <cell r="L644">
            <v>0</v>
          </cell>
          <cell r="M644">
            <v>0</v>
          </cell>
          <cell r="N644">
            <v>0</v>
          </cell>
          <cell r="O644">
            <v>0</v>
          </cell>
          <cell r="P644">
            <v>0</v>
          </cell>
          <cell r="Z644">
            <v>0</v>
          </cell>
          <cell r="AA644">
            <v>0</v>
          </cell>
          <cell r="AB644">
            <v>0</v>
          </cell>
          <cell r="AC644">
            <v>0</v>
          </cell>
          <cell r="AD644">
            <v>0</v>
          </cell>
          <cell r="AH644">
            <v>0</v>
          </cell>
          <cell r="AI644">
            <v>0</v>
          </cell>
        </row>
        <row r="645">
          <cell r="J645">
            <v>0</v>
          </cell>
          <cell r="K645">
            <v>0</v>
          </cell>
          <cell r="L645">
            <v>0</v>
          </cell>
          <cell r="M645">
            <v>0</v>
          </cell>
          <cell r="N645">
            <v>0</v>
          </cell>
          <cell r="O645">
            <v>0</v>
          </cell>
          <cell r="P645">
            <v>0</v>
          </cell>
          <cell r="Z645">
            <v>0</v>
          </cell>
          <cell r="AA645">
            <v>0</v>
          </cell>
          <cell r="AB645">
            <v>0</v>
          </cell>
          <cell r="AC645">
            <v>0</v>
          </cell>
          <cell r="AD645">
            <v>0</v>
          </cell>
          <cell r="AH645">
            <v>0</v>
          </cell>
          <cell r="AI645">
            <v>0</v>
          </cell>
        </row>
        <row r="646">
          <cell r="Z646">
            <v>0</v>
          </cell>
          <cell r="AA646">
            <v>0</v>
          </cell>
          <cell r="AB646">
            <v>0</v>
          </cell>
          <cell r="AC646">
            <v>0</v>
          </cell>
          <cell r="AD646">
            <v>0</v>
          </cell>
          <cell r="AH646">
            <v>0</v>
          </cell>
          <cell r="AI646">
            <v>0</v>
          </cell>
        </row>
        <row r="647">
          <cell r="Z647">
            <v>0</v>
          </cell>
          <cell r="AA647">
            <v>0</v>
          </cell>
          <cell r="AB647">
            <v>0</v>
          </cell>
          <cell r="AC647">
            <v>0</v>
          </cell>
          <cell r="AD647">
            <v>0</v>
          </cell>
          <cell r="AH647">
            <v>0</v>
          </cell>
          <cell r="AI647">
            <v>0</v>
          </cell>
        </row>
        <row r="648">
          <cell r="J648">
            <v>0</v>
          </cell>
          <cell r="K648">
            <v>0</v>
          </cell>
          <cell r="L648">
            <v>0</v>
          </cell>
          <cell r="M648">
            <v>0</v>
          </cell>
          <cell r="N648">
            <v>0</v>
          </cell>
          <cell r="O648">
            <v>0</v>
          </cell>
          <cell r="P648">
            <v>0</v>
          </cell>
          <cell r="Z648">
            <v>0</v>
          </cell>
          <cell r="AA648">
            <v>0</v>
          </cell>
          <cell r="AB648">
            <v>0</v>
          </cell>
          <cell r="AC648">
            <v>0</v>
          </cell>
          <cell r="AD648">
            <v>0</v>
          </cell>
          <cell r="AH648">
            <v>0</v>
          </cell>
          <cell r="AI648">
            <v>0</v>
          </cell>
        </row>
        <row r="649">
          <cell r="J649">
            <v>0</v>
          </cell>
          <cell r="K649">
            <v>0</v>
          </cell>
          <cell r="L649">
            <v>0</v>
          </cell>
          <cell r="M649">
            <v>0</v>
          </cell>
          <cell r="N649">
            <v>0</v>
          </cell>
          <cell r="O649">
            <v>0</v>
          </cell>
          <cell r="P649">
            <v>0</v>
          </cell>
          <cell r="Z649">
            <v>0</v>
          </cell>
          <cell r="AA649">
            <v>0</v>
          </cell>
          <cell r="AB649">
            <v>0</v>
          </cell>
          <cell r="AC649">
            <v>0</v>
          </cell>
          <cell r="AD649">
            <v>0</v>
          </cell>
          <cell r="AH649">
            <v>0</v>
          </cell>
          <cell r="AI649">
            <v>0</v>
          </cell>
        </row>
        <row r="650">
          <cell r="J650">
            <v>0</v>
          </cell>
          <cell r="K650">
            <v>0</v>
          </cell>
          <cell r="L650">
            <v>0</v>
          </cell>
          <cell r="M650">
            <v>0</v>
          </cell>
          <cell r="N650">
            <v>0</v>
          </cell>
          <cell r="O650">
            <v>0</v>
          </cell>
          <cell r="P650">
            <v>0</v>
          </cell>
          <cell r="Z650">
            <v>0</v>
          </cell>
          <cell r="AA650">
            <v>0</v>
          </cell>
          <cell r="AB650">
            <v>0</v>
          </cell>
          <cell r="AC650">
            <v>0</v>
          </cell>
          <cell r="AD650">
            <v>0</v>
          </cell>
          <cell r="AH650">
            <v>0</v>
          </cell>
          <cell r="AI650">
            <v>0</v>
          </cell>
        </row>
        <row r="651">
          <cell r="Z651">
            <v>0</v>
          </cell>
          <cell r="AA651">
            <v>0</v>
          </cell>
          <cell r="AB651">
            <v>0</v>
          </cell>
          <cell r="AC651">
            <v>0</v>
          </cell>
          <cell r="AD651">
            <v>0</v>
          </cell>
          <cell r="AH651">
            <v>0</v>
          </cell>
          <cell r="AI651">
            <v>0</v>
          </cell>
        </row>
        <row r="652">
          <cell r="J652">
            <v>0</v>
          </cell>
          <cell r="K652">
            <v>0</v>
          </cell>
          <cell r="L652">
            <v>0</v>
          </cell>
          <cell r="M652">
            <v>0</v>
          </cell>
          <cell r="N652">
            <v>0</v>
          </cell>
          <cell r="O652">
            <v>0</v>
          </cell>
          <cell r="P652">
            <v>0</v>
          </cell>
          <cell r="Z652">
            <v>0</v>
          </cell>
          <cell r="AA652">
            <v>0</v>
          </cell>
          <cell r="AB652">
            <v>0</v>
          </cell>
          <cell r="AC652">
            <v>0</v>
          </cell>
          <cell r="AD652">
            <v>0</v>
          </cell>
          <cell r="AH652">
            <v>0</v>
          </cell>
          <cell r="AI652">
            <v>0</v>
          </cell>
        </row>
        <row r="653">
          <cell r="J653">
            <v>0</v>
          </cell>
          <cell r="K653">
            <v>0</v>
          </cell>
          <cell r="L653">
            <v>0</v>
          </cell>
          <cell r="M653">
            <v>0</v>
          </cell>
          <cell r="N653">
            <v>0</v>
          </cell>
          <cell r="O653">
            <v>0</v>
          </cell>
          <cell r="P653">
            <v>0</v>
          </cell>
          <cell r="Z653">
            <v>0</v>
          </cell>
          <cell r="AA653">
            <v>0</v>
          </cell>
          <cell r="AB653">
            <v>0</v>
          </cell>
          <cell r="AC653">
            <v>0</v>
          </cell>
          <cell r="AD653">
            <v>0</v>
          </cell>
          <cell r="AH653">
            <v>0</v>
          </cell>
          <cell r="AI653">
            <v>0</v>
          </cell>
        </row>
        <row r="654">
          <cell r="J654">
            <v>0</v>
          </cell>
          <cell r="K654">
            <v>0</v>
          </cell>
          <cell r="L654">
            <v>0</v>
          </cell>
          <cell r="M654">
            <v>0</v>
          </cell>
          <cell r="N654">
            <v>0</v>
          </cell>
          <cell r="O654">
            <v>0</v>
          </cell>
          <cell r="P654">
            <v>0</v>
          </cell>
          <cell r="Z654">
            <v>0</v>
          </cell>
          <cell r="AA654">
            <v>0</v>
          </cell>
          <cell r="AB654">
            <v>0</v>
          </cell>
          <cell r="AC654">
            <v>0</v>
          </cell>
          <cell r="AD654">
            <v>0</v>
          </cell>
          <cell r="AH654">
            <v>0</v>
          </cell>
          <cell r="AI654">
            <v>0</v>
          </cell>
        </row>
        <row r="655">
          <cell r="Z655">
            <v>0</v>
          </cell>
          <cell r="AA655">
            <v>0</v>
          </cell>
          <cell r="AB655">
            <v>0</v>
          </cell>
          <cell r="AC655">
            <v>0</v>
          </cell>
          <cell r="AD655">
            <v>0</v>
          </cell>
          <cell r="AH655">
            <v>0</v>
          </cell>
          <cell r="AI655">
            <v>0</v>
          </cell>
        </row>
        <row r="656">
          <cell r="J656">
            <v>0</v>
          </cell>
          <cell r="K656">
            <v>0</v>
          </cell>
          <cell r="L656">
            <v>0</v>
          </cell>
          <cell r="M656">
            <v>0</v>
          </cell>
          <cell r="N656">
            <v>0</v>
          </cell>
          <cell r="O656">
            <v>0</v>
          </cell>
          <cell r="P656">
            <v>0</v>
          </cell>
          <cell r="Z656">
            <v>0</v>
          </cell>
          <cell r="AA656">
            <v>0</v>
          </cell>
          <cell r="AB656">
            <v>0</v>
          </cell>
          <cell r="AC656">
            <v>0</v>
          </cell>
          <cell r="AD656">
            <v>0</v>
          </cell>
          <cell r="AH656">
            <v>0</v>
          </cell>
          <cell r="AI656">
            <v>0</v>
          </cell>
        </row>
        <row r="657">
          <cell r="Z657">
            <v>0</v>
          </cell>
          <cell r="AA657">
            <v>0</v>
          </cell>
          <cell r="AB657">
            <v>0</v>
          </cell>
          <cell r="AC657">
            <v>0</v>
          </cell>
          <cell r="AD657">
            <v>0</v>
          </cell>
          <cell r="AH657">
            <v>0</v>
          </cell>
          <cell r="AI657">
            <v>0</v>
          </cell>
        </row>
        <row r="658">
          <cell r="J658">
            <v>0</v>
          </cell>
          <cell r="K658">
            <v>0</v>
          </cell>
          <cell r="L658">
            <v>0</v>
          </cell>
          <cell r="M658">
            <v>0</v>
          </cell>
          <cell r="N658">
            <v>0</v>
          </cell>
          <cell r="O658">
            <v>0</v>
          </cell>
          <cell r="P658">
            <v>0</v>
          </cell>
          <cell r="Z658">
            <v>0</v>
          </cell>
          <cell r="AA658">
            <v>0</v>
          </cell>
          <cell r="AB658">
            <v>0</v>
          </cell>
          <cell r="AC658">
            <v>0</v>
          </cell>
          <cell r="AD658">
            <v>0</v>
          </cell>
          <cell r="AH658">
            <v>0</v>
          </cell>
          <cell r="AI658">
            <v>0</v>
          </cell>
        </row>
        <row r="659">
          <cell r="Z659">
            <v>0</v>
          </cell>
          <cell r="AA659">
            <v>0</v>
          </cell>
          <cell r="AB659">
            <v>0</v>
          </cell>
          <cell r="AC659">
            <v>0</v>
          </cell>
          <cell r="AD659">
            <v>0</v>
          </cell>
          <cell r="AH659">
            <v>0</v>
          </cell>
          <cell r="AI659">
            <v>0</v>
          </cell>
        </row>
        <row r="660">
          <cell r="J660">
            <v>0</v>
          </cell>
          <cell r="K660">
            <v>0</v>
          </cell>
          <cell r="L660">
            <v>0</v>
          </cell>
          <cell r="M660">
            <v>0</v>
          </cell>
          <cell r="N660">
            <v>0</v>
          </cell>
          <cell r="O660">
            <v>0</v>
          </cell>
          <cell r="P660">
            <v>0</v>
          </cell>
          <cell r="Z660">
            <v>0</v>
          </cell>
          <cell r="AA660">
            <v>0</v>
          </cell>
          <cell r="AB660">
            <v>0</v>
          </cell>
          <cell r="AC660">
            <v>0</v>
          </cell>
          <cell r="AD660">
            <v>0</v>
          </cell>
          <cell r="AH660">
            <v>0</v>
          </cell>
          <cell r="AI660">
            <v>0</v>
          </cell>
        </row>
        <row r="661">
          <cell r="J661">
            <v>63770.075409600009</v>
          </cell>
          <cell r="K661">
            <v>63770.075409600009</v>
          </cell>
          <cell r="L661">
            <v>63770.075409600009</v>
          </cell>
          <cell r="M661">
            <v>63770.075409600009</v>
          </cell>
          <cell r="N661">
            <v>63768.136420800009</v>
          </cell>
          <cell r="O661">
            <v>65924.291966400007</v>
          </cell>
          <cell r="P661">
            <v>65924.291966400007</v>
          </cell>
          <cell r="Z661">
            <v>127540.15081920002</v>
          </cell>
          <cell r="AA661">
            <v>191310.22622880002</v>
          </cell>
          <cell r="AB661">
            <v>255080.30163840004</v>
          </cell>
          <cell r="AC661">
            <v>318850.37704800005</v>
          </cell>
          <cell r="AD661">
            <v>382618.51346880005</v>
          </cell>
          <cell r="AH661">
            <v>646315.68133440008</v>
          </cell>
          <cell r="AI661">
            <v>712239.97330080008</v>
          </cell>
        </row>
        <row r="662">
          <cell r="Z662">
            <v>53184.51</v>
          </cell>
          <cell r="AA662">
            <v>53184.51</v>
          </cell>
          <cell r="AB662">
            <v>53184.51</v>
          </cell>
          <cell r="AC662">
            <v>53184.51</v>
          </cell>
          <cell r="AD662">
            <v>53184.51</v>
          </cell>
          <cell r="AH662">
            <v>53184.51</v>
          </cell>
          <cell r="AI662">
            <v>53184.51</v>
          </cell>
        </row>
        <row r="663">
          <cell r="J663">
            <v>63770.075409600009</v>
          </cell>
          <cell r="K663">
            <v>63770.075409600009</v>
          </cell>
          <cell r="L663">
            <v>63770.075409600009</v>
          </cell>
          <cell r="M663">
            <v>63770.075409600009</v>
          </cell>
          <cell r="N663">
            <v>63768.136420800009</v>
          </cell>
          <cell r="O663">
            <v>65924.291966400007</v>
          </cell>
          <cell r="P663">
            <v>65924.291966400007</v>
          </cell>
          <cell r="Z663">
            <v>74355.640819200024</v>
          </cell>
          <cell r="AA663">
            <v>138125.71622880004</v>
          </cell>
          <cell r="AB663">
            <v>201895.79163840006</v>
          </cell>
          <cell r="AC663">
            <v>265665.86704800004</v>
          </cell>
          <cell r="AD663">
            <v>329434.00346880005</v>
          </cell>
          <cell r="AH663">
            <v>593131.17133440007</v>
          </cell>
          <cell r="AI663">
            <v>659055.46330080007</v>
          </cell>
        </row>
        <row r="664">
          <cell r="Z664">
            <v>0</v>
          </cell>
          <cell r="AA664">
            <v>0</v>
          </cell>
          <cell r="AB664">
            <v>0</v>
          </cell>
          <cell r="AC664">
            <v>0</v>
          </cell>
          <cell r="AD664">
            <v>0</v>
          </cell>
          <cell r="AH664">
            <v>0</v>
          </cell>
          <cell r="AI664">
            <v>0</v>
          </cell>
        </row>
        <row r="665">
          <cell r="J665">
            <v>63770.075409600009</v>
          </cell>
          <cell r="K665">
            <v>63770.075409600009</v>
          </cell>
          <cell r="L665">
            <v>63770.075409600009</v>
          </cell>
          <cell r="M665">
            <v>63770.075409600009</v>
          </cell>
          <cell r="N665">
            <v>63768.136420800009</v>
          </cell>
          <cell r="O665">
            <v>65924.291966400007</v>
          </cell>
          <cell r="P665">
            <v>65924.291966400007</v>
          </cell>
          <cell r="Z665">
            <v>116954.58540960001</v>
          </cell>
          <cell r="AA665">
            <v>180724.66081920001</v>
          </cell>
          <cell r="AB665">
            <v>244494.73622880003</v>
          </cell>
          <cell r="AC665">
            <v>308264.81163840002</v>
          </cell>
          <cell r="AD665">
            <v>372032.94805920002</v>
          </cell>
          <cell r="AH665">
            <v>635730.11592480005</v>
          </cell>
          <cell r="AI665">
            <v>701654.40789120004</v>
          </cell>
        </row>
        <row r="666">
          <cell r="J666">
            <v>98601.970335119986</v>
          </cell>
          <cell r="K666">
            <v>116308.89539438399</v>
          </cell>
          <cell r="L666">
            <v>126130.6023348</v>
          </cell>
          <cell r="M666">
            <v>129544.11768110399</v>
          </cell>
          <cell r="N666">
            <v>126846.76116839999</v>
          </cell>
          <cell r="O666">
            <v>126743.33545876799</v>
          </cell>
          <cell r="P666">
            <v>123343.82810702399</v>
          </cell>
          <cell r="Z666">
            <v>181486.50135235197</v>
          </cell>
          <cell r="AA666">
            <v>297795.39674673596</v>
          </cell>
          <cell r="AB666">
            <v>423925.99908153596</v>
          </cell>
          <cell r="AC666">
            <v>553470.11676263995</v>
          </cell>
          <cell r="AD666">
            <v>680316.8779310399</v>
          </cell>
          <cell r="AH666">
            <v>1194819.4012977597</v>
          </cell>
          <cell r="AI666">
            <v>1310902.1842744797</v>
          </cell>
        </row>
        <row r="667">
          <cell r="Z667">
            <v>51797.61</v>
          </cell>
          <cell r="AA667">
            <v>51797.61</v>
          </cell>
          <cell r="AB667">
            <v>51797.61</v>
          </cell>
          <cell r="AC667">
            <v>51797.61</v>
          </cell>
          <cell r="AD667">
            <v>51797.61</v>
          </cell>
          <cell r="AH667">
            <v>51797.61</v>
          </cell>
          <cell r="AI667">
            <v>51797.61</v>
          </cell>
        </row>
        <row r="668">
          <cell r="J668">
            <v>101288.40651020639</v>
          </cell>
          <cell r="K668">
            <v>118995.33156947039</v>
          </cell>
          <cell r="L668">
            <v>128817.03850988641</v>
          </cell>
          <cell r="M668">
            <v>132230.55385619038</v>
          </cell>
          <cell r="N668">
            <v>129533.19734348639</v>
          </cell>
          <cell r="O668">
            <v>129429.7716338544</v>
          </cell>
          <cell r="P668">
            <v>126030.26428211039</v>
          </cell>
          <cell r="Z668">
            <v>132375.32752743838</v>
          </cell>
          <cell r="AA668">
            <v>251370.65909690876</v>
          </cell>
          <cell r="AB668">
            <v>380187.69760679518</v>
          </cell>
          <cell r="AC668">
            <v>512418.25146298553</v>
          </cell>
          <cell r="AD668">
            <v>641951.44880647189</v>
          </cell>
          <cell r="AH668">
            <v>1167199.7168735373</v>
          </cell>
          <cell r="AI668">
            <v>1285968.9360253436</v>
          </cell>
        </row>
        <row r="669">
          <cell r="J669">
            <v>2686.4361750864</v>
          </cell>
          <cell r="K669">
            <v>2686.4361750864</v>
          </cell>
          <cell r="L669">
            <v>2686.4361750864</v>
          </cell>
          <cell r="M669">
            <v>2686.4361750864</v>
          </cell>
          <cell r="N669">
            <v>2686.4361750864</v>
          </cell>
          <cell r="O669">
            <v>2686.4361750864</v>
          </cell>
          <cell r="P669">
            <v>2686.4361750864</v>
          </cell>
          <cell r="Z669">
            <v>2686.4361750864</v>
          </cell>
          <cell r="AA669">
            <v>5372.8723501728</v>
          </cell>
          <cell r="AB669">
            <v>8059.3085252592</v>
          </cell>
          <cell r="AC669">
            <v>10745.7447003456</v>
          </cell>
          <cell r="AD669">
            <v>13432.180875432001</v>
          </cell>
          <cell r="AH669">
            <v>24177.925575777605</v>
          </cell>
          <cell r="AI669">
            <v>26864.361750864005</v>
          </cell>
        </row>
        <row r="670">
          <cell r="J670">
            <v>101288.40651020639</v>
          </cell>
          <cell r="K670">
            <v>118995.33156947039</v>
          </cell>
          <cell r="L670">
            <v>128817.03850988641</v>
          </cell>
          <cell r="M670">
            <v>132230.55385619038</v>
          </cell>
          <cell r="N670">
            <v>129533.19734348639</v>
          </cell>
          <cell r="O670">
            <v>129429.7716338544</v>
          </cell>
          <cell r="P670">
            <v>126030.26428211039</v>
          </cell>
          <cell r="Z670">
            <v>153086.01651020639</v>
          </cell>
          <cell r="AA670">
            <v>272081.3480796768</v>
          </cell>
          <cell r="AB670">
            <v>400898.38658956322</v>
          </cell>
          <cell r="AC670">
            <v>533128.94044575363</v>
          </cell>
          <cell r="AD670">
            <v>662662.13778923999</v>
          </cell>
          <cell r="AH670">
            <v>1187910.4058563055</v>
          </cell>
          <cell r="AI670">
            <v>1306679.6250081118</v>
          </cell>
        </row>
        <row r="671">
          <cell r="J671">
            <v>1271354.9248537738</v>
          </cell>
          <cell r="K671">
            <v>1894098.6871236279</v>
          </cell>
          <cell r="L671">
            <v>1890171.1631207077</v>
          </cell>
          <cell r="M671">
            <v>1159371.1927742199</v>
          </cell>
          <cell r="N671">
            <v>922664.73787495599</v>
          </cell>
          <cell r="O671">
            <v>914939.23637095606</v>
          </cell>
          <cell r="P671">
            <v>915078.24575579597</v>
          </cell>
          <cell r="Z671">
            <v>2946056.6811183719</v>
          </cell>
          <cell r="AA671">
            <v>4840155.3682419993</v>
          </cell>
          <cell r="AB671">
            <v>6730326.5313627068</v>
          </cell>
          <cell r="AC671">
            <v>7889697.7241369262</v>
          </cell>
          <cell r="AD671">
            <v>8812362.462011883</v>
          </cell>
          <cell r="AH671">
            <v>13797192.292505972</v>
          </cell>
          <cell r="AI671">
            <v>15374734.192956232</v>
          </cell>
        </row>
        <row r="672">
          <cell r="Z672">
            <v>464822.83</v>
          </cell>
          <cell r="AA672">
            <v>464822.83</v>
          </cell>
          <cell r="AB672">
            <v>464822.83</v>
          </cell>
          <cell r="AC672">
            <v>464822.83</v>
          </cell>
          <cell r="AD672">
            <v>464822.83</v>
          </cell>
          <cell r="AH672">
            <v>464822.83</v>
          </cell>
          <cell r="AI672">
            <v>464822.83</v>
          </cell>
        </row>
        <row r="673">
          <cell r="J673">
            <v>670000.00000000186</v>
          </cell>
          <cell r="K673">
            <v>1994098.6871236279</v>
          </cell>
          <cell r="L673">
            <v>1990171.1631207077</v>
          </cell>
          <cell r="M673">
            <v>1398878.0181678003</v>
          </cell>
          <cell r="N673">
            <v>1162171.5632685362</v>
          </cell>
          <cell r="O673">
            <v>1154446.0617645364</v>
          </cell>
          <cell r="P673">
            <v>1154585.0711493762</v>
          </cell>
          <cell r="Z673">
            <v>1079878.9262645997</v>
          </cell>
          <cell r="AA673">
            <v>3073977.6133882273</v>
          </cell>
          <cell r="AB673">
            <v>5064148.7765089348</v>
          </cell>
          <cell r="AC673">
            <v>6463026.7946767351</v>
          </cell>
          <cell r="AD673">
            <v>7625198.3579452708</v>
          </cell>
          <cell r="AH673">
            <v>13568055.490013681</v>
          </cell>
          <cell r="AI673">
            <v>15385104.215857521</v>
          </cell>
        </row>
        <row r="674">
          <cell r="J674">
            <v>-601354.92485377192</v>
          </cell>
          <cell r="K674">
            <v>100000</v>
          </cell>
          <cell r="L674">
            <v>100000</v>
          </cell>
          <cell r="M674">
            <v>239506.82539358025</v>
          </cell>
          <cell r="N674">
            <v>239506.82539358025</v>
          </cell>
          <cell r="O674">
            <v>239506.82539358025</v>
          </cell>
          <cell r="P674">
            <v>239506.82539358025</v>
          </cell>
          <cell r="Z674">
            <v>-1401354.9248537719</v>
          </cell>
          <cell r="AA674">
            <v>-1301354.9248537719</v>
          </cell>
          <cell r="AB674">
            <v>-1201354.9248537719</v>
          </cell>
          <cell r="AC674">
            <v>-961848.09946019168</v>
          </cell>
          <cell r="AD674">
            <v>-722341.27406661143</v>
          </cell>
          <cell r="AH674">
            <v>235686.02750770957</v>
          </cell>
          <cell r="AI674">
            <v>475192.85290128982</v>
          </cell>
        </row>
        <row r="675">
          <cell r="J675">
            <v>670000.00000000186</v>
          </cell>
          <cell r="K675">
            <v>1994098.6871236279</v>
          </cell>
          <cell r="L675">
            <v>1990171.1631207077</v>
          </cell>
          <cell r="M675">
            <v>1398878.0181678003</v>
          </cell>
          <cell r="N675">
            <v>1162171.5632685362</v>
          </cell>
          <cell r="O675">
            <v>1154446.0617645364</v>
          </cell>
          <cell r="P675">
            <v>1154585.0711493762</v>
          </cell>
          <cell r="Z675">
            <v>1134822.8300000019</v>
          </cell>
          <cell r="AA675">
            <v>3128921.5171236298</v>
          </cell>
          <cell r="AB675">
            <v>5119092.6802443378</v>
          </cell>
          <cell r="AC675">
            <v>6517970.698412138</v>
          </cell>
          <cell r="AD675">
            <v>7680142.2616806738</v>
          </cell>
          <cell r="AH675">
            <v>13622999.393749084</v>
          </cell>
          <cell r="AI675">
            <v>15440048.119592924</v>
          </cell>
        </row>
        <row r="676">
          <cell r="J676">
            <v>43211.520000000004</v>
          </cell>
          <cell r="K676">
            <v>876</v>
          </cell>
          <cell r="L676">
            <v>0</v>
          </cell>
          <cell r="M676">
            <v>0</v>
          </cell>
          <cell r="N676">
            <v>0</v>
          </cell>
          <cell r="O676">
            <v>0</v>
          </cell>
          <cell r="P676">
            <v>0</v>
          </cell>
          <cell r="Z676">
            <v>85042.163971700007</v>
          </cell>
          <cell r="AA676">
            <v>85918.163971700007</v>
          </cell>
          <cell r="AB676">
            <v>85918.163971700007</v>
          </cell>
          <cell r="AC676">
            <v>85918.163971700007</v>
          </cell>
          <cell r="AD676">
            <v>85918.163971700007</v>
          </cell>
          <cell r="AH676">
            <v>85918.163971700007</v>
          </cell>
          <cell r="AI676">
            <v>85918.163971700007</v>
          </cell>
        </row>
        <row r="677">
          <cell r="Z677">
            <v>0</v>
          </cell>
          <cell r="AA677">
            <v>0</v>
          </cell>
          <cell r="AB677">
            <v>0</v>
          </cell>
          <cell r="AC677">
            <v>0</v>
          </cell>
          <cell r="AD677">
            <v>0</v>
          </cell>
          <cell r="AH677">
            <v>0</v>
          </cell>
          <cell r="AI677">
            <v>0</v>
          </cell>
        </row>
        <row r="678">
          <cell r="Z678">
            <v>0</v>
          </cell>
          <cell r="AA678">
            <v>0</v>
          </cell>
          <cell r="AB678">
            <v>0</v>
          </cell>
          <cell r="AC678">
            <v>0</v>
          </cell>
          <cell r="AD678">
            <v>0</v>
          </cell>
          <cell r="AH678">
            <v>0</v>
          </cell>
          <cell r="AI678">
            <v>0</v>
          </cell>
        </row>
        <row r="679">
          <cell r="J679">
            <v>0</v>
          </cell>
          <cell r="K679">
            <v>0</v>
          </cell>
          <cell r="L679">
            <v>0</v>
          </cell>
          <cell r="M679">
            <v>0</v>
          </cell>
          <cell r="N679">
            <v>0</v>
          </cell>
          <cell r="O679">
            <v>0</v>
          </cell>
          <cell r="P679">
            <v>0</v>
          </cell>
          <cell r="Z679">
            <v>0</v>
          </cell>
          <cell r="AA679">
            <v>0</v>
          </cell>
          <cell r="AB679">
            <v>0</v>
          </cell>
          <cell r="AC679">
            <v>0</v>
          </cell>
          <cell r="AD679">
            <v>0</v>
          </cell>
          <cell r="AH679">
            <v>0</v>
          </cell>
          <cell r="AI679">
            <v>0</v>
          </cell>
        </row>
        <row r="680">
          <cell r="Z680">
            <v>0</v>
          </cell>
          <cell r="AA680">
            <v>0</v>
          </cell>
          <cell r="AB680">
            <v>0</v>
          </cell>
          <cell r="AC680">
            <v>0</v>
          </cell>
          <cell r="AD680">
            <v>0</v>
          </cell>
          <cell r="AH680">
            <v>0</v>
          </cell>
          <cell r="AI680">
            <v>0</v>
          </cell>
        </row>
        <row r="681">
          <cell r="Z681">
            <v>0</v>
          </cell>
          <cell r="AA681">
            <v>0</v>
          </cell>
          <cell r="AB681">
            <v>0</v>
          </cell>
          <cell r="AC681">
            <v>0</v>
          </cell>
          <cell r="AD681">
            <v>0</v>
          </cell>
          <cell r="AH681">
            <v>0</v>
          </cell>
          <cell r="AI681">
            <v>0</v>
          </cell>
        </row>
        <row r="682">
          <cell r="Z682">
            <v>9782.4</v>
          </cell>
          <cell r="AA682">
            <v>9782.4</v>
          </cell>
          <cell r="AB682">
            <v>9782.4</v>
          </cell>
          <cell r="AC682">
            <v>9782.4</v>
          </cell>
          <cell r="AD682">
            <v>9782.4</v>
          </cell>
          <cell r="AH682">
            <v>9782.4</v>
          </cell>
          <cell r="AI682">
            <v>9782.4</v>
          </cell>
        </row>
        <row r="683">
          <cell r="J683">
            <v>22430</v>
          </cell>
          <cell r="K683">
            <v>0</v>
          </cell>
          <cell r="L683">
            <v>0</v>
          </cell>
          <cell r="M683">
            <v>0</v>
          </cell>
          <cell r="N683">
            <v>0</v>
          </cell>
          <cell r="O683">
            <v>0</v>
          </cell>
          <cell r="P683">
            <v>0</v>
          </cell>
          <cell r="Z683">
            <v>44860</v>
          </cell>
          <cell r="AA683">
            <v>44860</v>
          </cell>
          <cell r="AB683">
            <v>44860</v>
          </cell>
          <cell r="AC683">
            <v>44860</v>
          </cell>
          <cell r="AD683">
            <v>44860</v>
          </cell>
          <cell r="AH683">
            <v>44860</v>
          </cell>
          <cell r="AI683">
            <v>44860</v>
          </cell>
        </row>
        <row r="684">
          <cell r="J684">
            <v>22430</v>
          </cell>
          <cell r="Z684">
            <v>54642.400000000001</v>
          </cell>
          <cell r="AA684">
            <v>54642.400000000001</v>
          </cell>
          <cell r="AB684">
            <v>54642.400000000001</v>
          </cell>
          <cell r="AC684">
            <v>54642.400000000001</v>
          </cell>
          <cell r="AD684">
            <v>54642.400000000001</v>
          </cell>
          <cell r="AH684">
            <v>54642.400000000001</v>
          </cell>
          <cell r="AI684">
            <v>54642.400000000001</v>
          </cell>
        </row>
        <row r="685">
          <cell r="J685">
            <v>10390.76</v>
          </cell>
          <cell r="K685">
            <v>0</v>
          </cell>
          <cell r="L685">
            <v>0</v>
          </cell>
          <cell r="M685">
            <v>0</v>
          </cell>
          <cell r="N685">
            <v>0</v>
          </cell>
          <cell r="O685">
            <v>0</v>
          </cell>
          <cell r="P685">
            <v>0</v>
          </cell>
          <cell r="Z685">
            <v>20781.52</v>
          </cell>
          <cell r="AA685">
            <v>20781.52</v>
          </cell>
          <cell r="AB685">
            <v>20781.52</v>
          </cell>
          <cell r="AC685">
            <v>20781.52</v>
          </cell>
          <cell r="AD685">
            <v>20781.52</v>
          </cell>
          <cell r="AH685">
            <v>20781.52</v>
          </cell>
          <cell r="AI685">
            <v>20781.52</v>
          </cell>
        </row>
        <row r="686">
          <cell r="Z686">
            <v>14018.4</v>
          </cell>
          <cell r="AA686">
            <v>14018.4</v>
          </cell>
          <cell r="AB686">
            <v>14018.4</v>
          </cell>
          <cell r="AC686">
            <v>14018.4</v>
          </cell>
          <cell r="AD686">
            <v>14018.4</v>
          </cell>
          <cell r="AH686">
            <v>14018.4</v>
          </cell>
          <cell r="AI686">
            <v>14018.4</v>
          </cell>
        </row>
        <row r="687">
          <cell r="J687">
            <v>20781.52</v>
          </cell>
          <cell r="K687">
            <v>0</v>
          </cell>
          <cell r="L687">
            <v>0</v>
          </cell>
          <cell r="M687">
            <v>0</v>
          </cell>
          <cell r="N687">
            <v>0</v>
          </cell>
          <cell r="O687">
            <v>0</v>
          </cell>
          <cell r="P687">
            <v>0</v>
          </cell>
          <cell r="Z687">
            <v>24153.88</v>
          </cell>
          <cell r="AA687">
            <v>24153.88</v>
          </cell>
          <cell r="AB687">
            <v>24153.88</v>
          </cell>
          <cell r="AC687">
            <v>24153.88</v>
          </cell>
          <cell r="AD687">
            <v>24153.88</v>
          </cell>
          <cell r="AH687">
            <v>24153.88</v>
          </cell>
          <cell r="AI687">
            <v>24153.88</v>
          </cell>
        </row>
        <row r="688">
          <cell r="J688">
            <v>10390.76</v>
          </cell>
          <cell r="Z688">
            <v>17390.760000000002</v>
          </cell>
          <cell r="AA688">
            <v>17390.760000000002</v>
          </cell>
          <cell r="AB688">
            <v>17390.760000000002</v>
          </cell>
          <cell r="AC688">
            <v>17390.760000000002</v>
          </cell>
          <cell r="AD688">
            <v>17390.760000000002</v>
          </cell>
          <cell r="AH688">
            <v>17390.760000000002</v>
          </cell>
          <cell r="AI688">
            <v>17390.760000000002</v>
          </cell>
        </row>
        <row r="689">
          <cell r="Z689">
            <v>0</v>
          </cell>
          <cell r="AA689">
            <v>0</v>
          </cell>
          <cell r="AB689">
            <v>0</v>
          </cell>
          <cell r="AC689">
            <v>0</v>
          </cell>
          <cell r="AD689">
            <v>0</v>
          </cell>
          <cell r="AH689">
            <v>0</v>
          </cell>
          <cell r="AI689">
            <v>0</v>
          </cell>
        </row>
        <row r="690">
          <cell r="Z690">
            <v>0</v>
          </cell>
          <cell r="AA690">
            <v>0</v>
          </cell>
          <cell r="AB690">
            <v>0</v>
          </cell>
          <cell r="AC690">
            <v>0</v>
          </cell>
          <cell r="AD690">
            <v>0</v>
          </cell>
          <cell r="AH690">
            <v>0</v>
          </cell>
          <cell r="AI690">
            <v>0</v>
          </cell>
        </row>
        <row r="691">
          <cell r="J691">
            <v>0</v>
          </cell>
          <cell r="K691">
            <v>0</v>
          </cell>
          <cell r="L691">
            <v>0</v>
          </cell>
          <cell r="M691">
            <v>0</v>
          </cell>
          <cell r="N691">
            <v>0</v>
          </cell>
          <cell r="O691">
            <v>0</v>
          </cell>
          <cell r="P691">
            <v>0</v>
          </cell>
          <cell r="Z691">
            <v>0</v>
          </cell>
          <cell r="AA691">
            <v>0</v>
          </cell>
          <cell r="AB691">
            <v>0</v>
          </cell>
          <cell r="AC691">
            <v>0</v>
          </cell>
          <cell r="AD691">
            <v>0</v>
          </cell>
          <cell r="AH691">
            <v>0</v>
          </cell>
          <cell r="AI691">
            <v>0</v>
          </cell>
        </row>
        <row r="692">
          <cell r="Z692">
            <v>0</v>
          </cell>
          <cell r="AA692">
            <v>0</v>
          </cell>
          <cell r="AB692">
            <v>0</v>
          </cell>
          <cell r="AC692">
            <v>0</v>
          </cell>
          <cell r="AD692">
            <v>0</v>
          </cell>
          <cell r="AH692">
            <v>0</v>
          </cell>
          <cell r="AI692">
            <v>0</v>
          </cell>
        </row>
        <row r="693">
          <cell r="Z693">
            <v>0</v>
          </cell>
          <cell r="AA693">
            <v>0</v>
          </cell>
          <cell r="AB693">
            <v>0</v>
          </cell>
          <cell r="AC693">
            <v>0</v>
          </cell>
          <cell r="AD693">
            <v>0</v>
          </cell>
          <cell r="AH693">
            <v>0</v>
          </cell>
          <cell r="AI693">
            <v>0</v>
          </cell>
        </row>
        <row r="694">
          <cell r="Z694">
            <v>0</v>
          </cell>
          <cell r="AA694">
            <v>0</v>
          </cell>
          <cell r="AB694">
            <v>0</v>
          </cell>
          <cell r="AC694">
            <v>0</v>
          </cell>
          <cell r="AD694">
            <v>0</v>
          </cell>
          <cell r="AH694">
            <v>0</v>
          </cell>
          <cell r="AI694">
            <v>0</v>
          </cell>
        </row>
        <row r="695">
          <cell r="J695">
            <v>0</v>
          </cell>
          <cell r="K695">
            <v>0</v>
          </cell>
          <cell r="L695">
            <v>0</v>
          </cell>
          <cell r="M695">
            <v>0</v>
          </cell>
          <cell r="N695">
            <v>0</v>
          </cell>
          <cell r="O695">
            <v>0</v>
          </cell>
          <cell r="P695">
            <v>0</v>
          </cell>
          <cell r="Z695">
            <v>0</v>
          </cell>
          <cell r="AA695">
            <v>0</v>
          </cell>
          <cell r="AB695">
            <v>0</v>
          </cell>
          <cell r="AC695">
            <v>0</v>
          </cell>
          <cell r="AD695">
            <v>0</v>
          </cell>
          <cell r="AH695">
            <v>0</v>
          </cell>
          <cell r="AI695">
            <v>0</v>
          </cell>
        </row>
        <row r="696">
          <cell r="Z696">
            <v>0</v>
          </cell>
          <cell r="AA696">
            <v>0</v>
          </cell>
          <cell r="AB696">
            <v>0</v>
          </cell>
          <cell r="AC696">
            <v>0</v>
          </cell>
          <cell r="AD696">
            <v>0</v>
          </cell>
          <cell r="AH696">
            <v>0</v>
          </cell>
          <cell r="AI696">
            <v>0</v>
          </cell>
        </row>
        <row r="697">
          <cell r="J697">
            <v>0</v>
          </cell>
          <cell r="K697">
            <v>669463.39800000004</v>
          </cell>
          <cell r="L697">
            <v>669463.39800000004</v>
          </cell>
          <cell r="M697">
            <v>892617.86399999994</v>
          </cell>
          <cell r="N697">
            <v>0</v>
          </cell>
          <cell r="O697">
            <v>0</v>
          </cell>
          <cell r="P697">
            <v>0</v>
          </cell>
          <cell r="Z697">
            <v>0</v>
          </cell>
          <cell r="AA697">
            <v>669463.39800000004</v>
          </cell>
          <cell r="AB697">
            <v>1338926.7960000001</v>
          </cell>
          <cell r="AC697">
            <v>2231544.66</v>
          </cell>
          <cell r="AD697">
            <v>2231544.66</v>
          </cell>
          <cell r="AH697">
            <v>2917383.3712799996</v>
          </cell>
          <cell r="AI697">
            <v>3374609.1787999999</v>
          </cell>
        </row>
        <row r="698">
          <cell r="Z698">
            <v>0</v>
          </cell>
          <cell r="AA698">
            <v>0</v>
          </cell>
          <cell r="AB698">
            <v>0</v>
          </cell>
          <cell r="AC698">
            <v>0</v>
          </cell>
          <cell r="AD698">
            <v>0</v>
          </cell>
          <cell r="AH698">
            <v>0</v>
          </cell>
          <cell r="AI698">
            <v>0</v>
          </cell>
        </row>
        <row r="699">
          <cell r="J699">
            <v>0</v>
          </cell>
          <cell r="K699">
            <v>669463.39800000004</v>
          </cell>
          <cell r="L699">
            <v>669463.39800000004</v>
          </cell>
          <cell r="M699">
            <v>892617.86399999994</v>
          </cell>
          <cell r="N699">
            <v>0</v>
          </cell>
          <cell r="O699">
            <v>0</v>
          </cell>
          <cell r="P699">
            <v>0</v>
          </cell>
          <cell r="Z699">
            <v>0</v>
          </cell>
          <cell r="AA699">
            <v>669463.39800000004</v>
          </cell>
          <cell r="AB699">
            <v>1338926.7960000001</v>
          </cell>
          <cell r="AC699">
            <v>2231544.66</v>
          </cell>
          <cell r="AD699">
            <v>2231544.66</v>
          </cell>
          <cell r="AH699">
            <v>2917383.3712799996</v>
          </cell>
          <cell r="AI699">
            <v>3374609.1787999999</v>
          </cell>
        </row>
        <row r="700">
          <cell r="Z700">
            <v>0</v>
          </cell>
          <cell r="AA700">
            <v>0</v>
          </cell>
          <cell r="AB700">
            <v>0</v>
          </cell>
          <cell r="AC700">
            <v>0</v>
          </cell>
          <cell r="AD700">
            <v>0</v>
          </cell>
          <cell r="AH700">
            <v>0</v>
          </cell>
          <cell r="AI700">
            <v>0</v>
          </cell>
        </row>
        <row r="701">
          <cell r="J701">
            <v>0</v>
          </cell>
          <cell r="K701">
            <v>310171.65976999997</v>
          </cell>
          <cell r="L701">
            <v>310171.65976999997</v>
          </cell>
          <cell r="M701">
            <v>310171.65976999997</v>
          </cell>
          <cell r="N701">
            <v>310171.65976999997</v>
          </cell>
          <cell r="O701">
            <v>0</v>
          </cell>
          <cell r="P701">
            <v>0</v>
          </cell>
          <cell r="Z701">
            <v>0</v>
          </cell>
          <cell r="AA701">
            <v>310171.65976999997</v>
          </cell>
          <cell r="AB701">
            <v>620343.31953999994</v>
          </cell>
          <cell r="AC701">
            <v>930514.97930999985</v>
          </cell>
          <cell r="AD701">
            <v>1240686.6390799999</v>
          </cell>
          <cell r="AH701">
            <v>1240686.6390799999</v>
          </cell>
          <cell r="AI701">
            <v>1240686.6390799999</v>
          </cell>
        </row>
        <row r="702">
          <cell r="Z702">
            <v>0</v>
          </cell>
          <cell r="AA702">
            <v>0</v>
          </cell>
          <cell r="AB702">
            <v>0</v>
          </cell>
          <cell r="AC702">
            <v>0</v>
          </cell>
          <cell r="AD702">
            <v>0</v>
          </cell>
          <cell r="AH702">
            <v>0</v>
          </cell>
          <cell r="AI702">
            <v>0</v>
          </cell>
        </row>
        <row r="703">
          <cell r="J703">
            <v>0</v>
          </cell>
          <cell r="K703">
            <v>310171.65976999997</v>
          </cell>
          <cell r="L703">
            <v>310171.65976999997</v>
          </cell>
          <cell r="M703">
            <v>310171.65976999997</v>
          </cell>
          <cell r="N703">
            <v>310171.65976999997</v>
          </cell>
          <cell r="O703">
            <v>0</v>
          </cell>
          <cell r="P703">
            <v>0</v>
          </cell>
          <cell r="Z703">
            <v>0</v>
          </cell>
          <cell r="AA703">
            <v>310171.65976999997</v>
          </cell>
          <cell r="AB703">
            <v>620343.31953999994</v>
          </cell>
          <cell r="AC703">
            <v>930514.97930999985</v>
          </cell>
          <cell r="AD703">
            <v>1240686.6390799999</v>
          </cell>
          <cell r="AH703">
            <v>1240686.6390799999</v>
          </cell>
          <cell r="AI703">
            <v>1240686.6390799999</v>
          </cell>
        </row>
        <row r="704">
          <cell r="Z704">
            <v>0</v>
          </cell>
          <cell r="AA704">
            <v>0</v>
          </cell>
          <cell r="AB704">
            <v>0</v>
          </cell>
          <cell r="AC704">
            <v>0</v>
          </cell>
          <cell r="AD704">
            <v>0</v>
          </cell>
          <cell r="AH704">
            <v>0</v>
          </cell>
          <cell r="AI704">
            <v>0</v>
          </cell>
        </row>
        <row r="705">
          <cell r="J705">
            <v>0</v>
          </cell>
          <cell r="K705">
            <v>0</v>
          </cell>
          <cell r="L705">
            <v>0</v>
          </cell>
          <cell r="M705">
            <v>0</v>
          </cell>
          <cell r="N705">
            <v>0</v>
          </cell>
          <cell r="O705">
            <v>0</v>
          </cell>
          <cell r="P705">
            <v>0</v>
          </cell>
          <cell r="Z705">
            <v>0</v>
          </cell>
          <cell r="AA705">
            <v>0</v>
          </cell>
          <cell r="AB705">
            <v>0</v>
          </cell>
          <cell r="AC705">
            <v>0</v>
          </cell>
          <cell r="AD705">
            <v>0</v>
          </cell>
          <cell r="AH705">
            <v>3457009.3087219689</v>
          </cell>
          <cell r="AI705">
            <v>5214805.1940194471</v>
          </cell>
        </row>
        <row r="706">
          <cell r="Z706">
            <v>0</v>
          </cell>
          <cell r="AA706">
            <v>0</v>
          </cell>
          <cell r="AB706">
            <v>0</v>
          </cell>
          <cell r="AC706">
            <v>0</v>
          </cell>
          <cell r="AD706">
            <v>0</v>
          </cell>
          <cell r="AH706">
            <v>0</v>
          </cell>
          <cell r="AI706">
            <v>0</v>
          </cell>
        </row>
        <row r="707">
          <cell r="J707">
            <v>0</v>
          </cell>
          <cell r="K707">
            <v>0</v>
          </cell>
          <cell r="L707">
            <v>0</v>
          </cell>
          <cell r="M707">
            <v>0</v>
          </cell>
          <cell r="N707">
            <v>0</v>
          </cell>
          <cell r="O707">
            <v>0</v>
          </cell>
          <cell r="P707">
            <v>0</v>
          </cell>
          <cell r="Z707">
            <v>0</v>
          </cell>
          <cell r="AA707">
            <v>0</v>
          </cell>
          <cell r="AB707">
            <v>0</v>
          </cell>
          <cell r="AC707">
            <v>0</v>
          </cell>
          <cell r="AD707">
            <v>0</v>
          </cell>
          <cell r="AH707">
            <v>3457009.3087219689</v>
          </cell>
          <cell r="AI707">
            <v>5214805.1940194471</v>
          </cell>
        </row>
        <row r="708">
          <cell r="Z708">
            <v>0</v>
          </cell>
          <cell r="AA708">
            <v>0</v>
          </cell>
          <cell r="AB708">
            <v>0</v>
          </cell>
          <cell r="AC708">
            <v>0</v>
          </cell>
          <cell r="AD708">
            <v>0</v>
          </cell>
          <cell r="AH708">
            <v>0</v>
          </cell>
          <cell r="AI708">
            <v>0</v>
          </cell>
        </row>
        <row r="709">
          <cell r="J709">
            <v>0</v>
          </cell>
          <cell r="K709">
            <v>5609.9127377999994</v>
          </cell>
          <cell r="L709">
            <v>5803.35</v>
          </cell>
          <cell r="M709">
            <v>5996.7872621999995</v>
          </cell>
          <cell r="N709">
            <v>5803.35</v>
          </cell>
          <cell r="O709">
            <v>0</v>
          </cell>
          <cell r="P709">
            <v>0</v>
          </cell>
          <cell r="Z709">
            <v>0</v>
          </cell>
          <cell r="AA709">
            <v>5609.9127377999994</v>
          </cell>
          <cell r="AB709">
            <v>11413.2627378</v>
          </cell>
          <cell r="AC709">
            <v>17410.05</v>
          </cell>
          <cell r="AD709">
            <v>23213.4</v>
          </cell>
          <cell r="AH709">
            <v>23213.4</v>
          </cell>
          <cell r="AI709">
            <v>23213.4</v>
          </cell>
        </row>
        <row r="710">
          <cell r="Z710">
            <v>0</v>
          </cell>
          <cell r="AA710">
            <v>0</v>
          </cell>
          <cell r="AB710">
            <v>0</v>
          </cell>
          <cell r="AC710">
            <v>0</v>
          </cell>
          <cell r="AD710">
            <v>0</v>
          </cell>
          <cell r="AH710">
            <v>0</v>
          </cell>
          <cell r="AI710">
            <v>0</v>
          </cell>
        </row>
        <row r="711">
          <cell r="J711">
            <v>0</v>
          </cell>
          <cell r="K711">
            <v>5609.9127377999994</v>
          </cell>
          <cell r="L711">
            <v>5803.35</v>
          </cell>
          <cell r="M711">
            <v>5996.7872621999995</v>
          </cell>
          <cell r="N711">
            <v>5803.35</v>
          </cell>
          <cell r="O711">
            <v>0</v>
          </cell>
          <cell r="P711">
            <v>0</v>
          </cell>
          <cell r="Z711">
            <v>0</v>
          </cell>
          <cell r="AA711">
            <v>5609.9127377999994</v>
          </cell>
          <cell r="AB711">
            <v>11413.2627378</v>
          </cell>
          <cell r="AC711">
            <v>17410.05</v>
          </cell>
          <cell r="AD711">
            <v>23213.4</v>
          </cell>
          <cell r="AH711">
            <v>23213.4</v>
          </cell>
          <cell r="AI711">
            <v>23213.4</v>
          </cell>
        </row>
        <row r="712">
          <cell r="Z712">
            <v>0</v>
          </cell>
          <cell r="AA712">
            <v>0</v>
          </cell>
          <cell r="AB712">
            <v>0</v>
          </cell>
          <cell r="AC712">
            <v>0</v>
          </cell>
          <cell r="AD712">
            <v>0</v>
          </cell>
          <cell r="AH712">
            <v>0</v>
          </cell>
          <cell r="AI712">
            <v>0</v>
          </cell>
        </row>
        <row r="713">
          <cell r="J713">
            <v>4980.651628399999</v>
          </cell>
          <cell r="K713">
            <v>5336.4201967999998</v>
          </cell>
          <cell r="L713">
            <v>0</v>
          </cell>
          <cell r="M713">
            <v>0</v>
          </cell>
          <cell r="N713">
            <v>0</v>
          </cell>
          <cell r="O713">
            <v>0</v>
          </cell>
          <cell r="P713">
            <v>0</v>
          </cell>
          <cell r="Z713">
            <v>10139.179803199999</v>
          </cell>
          <cell r="AA713">
            <v>15475.599999999999</v>
          </cell>
          <cell r="AB713">
            <v>15475.599999999999</v>
          </cell>
          <cell r="AC713">
            <v>15475.599999999999</v>
          </cell>
          <cell r="AD713">
            <v>15475.599999999999</v>
          </cell>
          <cell r="AH713">
            <v>15475.599999999999</v>
          </cell>
          <cell r="AI713">
            <v>15475.599999999999</v>
          </cell>
        </row>
        <row r="714">
          <cell r="Z714">
            <v>0</v>
          </cell>
          <cell r="AA714">
            <v>0</v>
          </cell>
          <cell r="AB714">
            <v>0</v>
          </cell>
          <cell r="AC714">
            <v>0</v>
          </cell>
          <cell r="AD714">
            <v>0</v>
          </cell>
          <cell r="AH714">
            <v>0</v>
          </cell>
          <cell r="AI714">
            <v>0</v>
          </cell>
        </row>
        <row r="715">
          <cell r="J715">
            <v>0</v>
          </cell>
          <cell r="K715">
            <v>5336.4201967999998</v>
          </cell>
          <cell r="L715">
            <v>5158.5281747999998</v>
          </cell>
          <cell r="M715">
            <v>4980.651628399999</v>
          </cell>
          <cell r="N715">
            <v>0</v>
          </cell>
          <cell r="O715">
            <v>0</v>
          </cell>
          <cell r="P715">
            <v>0</v>
          </cell>
          <cell r="Z715">
            <v>5158.5281747999998</v>
          </cell>
          <cell r="AA715">
            <v>10494.9483716</v>
          </cell>
          <cell r="AB715">
            <v>15653.476546399999</v>
          </cell>
          <cell r="AC715">
            <v>20634.128174799996</v>
          </cell>
          <cell r="AD715">
            <v>20634.128174799996</v>
          </cell>
          <cell r="AH715">
            <v>20634.128174799996</v>
          </cell>
          <cell r="AI715">
            <v>20634.128174799996</v>
          </cell>
        </row>
        <row r="716">
          <cell r="J716">
            <v>-4980.651628399999</v>
          </cell>
          <cell r="L716">
            <v>5158.5281747999998</v>
          </cell>
          <cell r="M716">
            <v>4980.651628399999</v>
          </cell>
          <cell r="Z716">
            <v>-4980.651628399999</v>
          </cell>
          <cell r="AA716">
            <v>-4980.651628399999</v>
          </cell>
          <cell r="AB716">
            <v>177.87654640000073</v>
          </cell>
          <cell r="AC716">
            <v>5158.5281747999998</v>
          </cell>
          <cell r="AD716">
            <v>5158.5281747999998</v>
          </cell>
          <cell r="AH716">
            <v>5158.5281747999998</v>
          </cell>
          <cell r="AI716">
            <v>5158.5281747999998</v>
          </cell>
        </row>
        <row r="717">
          <cell r="J717">
            <v>3023.9670600999998</v>
          </cell>
          <cell r="K717">
            <v>3239.9694051999995</v>
          </cell>
          <cell r="L717">
            <v>0</v>
          </cell>
          <cell r="M717">
            <v>0</v>
          </cell>
          <cell r="N717">
            <v>0</v>
          </cell>
          <cell r="O717">
            <v>0</v>
          </cell>
          <cell r="P717">
            <v>0</v>
          </cell>
          <cell r="Z717">
            <v>6155.9305948000001</v>
          </cell>
          <cell r="AA717">
            <v>9395.9</v>
          </cell>
          <cell r="AB717">
            <v>9395.9</v>
          </cell>
          <cell r="AC717">
            <v>9395.9</v>
          </cell>
          <cell r="AD717">
            <v>9395.9</v>
          </cell>
          <cell r="AH717">
            <v>9395.9</v>
          </cell>
          <cell r="AI717">
            <v>9395.9</v>
          </cell>
        </row>
        <row r="718">
          <cell r="Z718">
            <v>0</v>
          </cell>
          <cell r="AA718">
            <v>0</v>
          </cell>
          <cell r="AB718">
            <v>0</v>
          </cell>
          <cell r="AC718">
            <v>0</v>
          </cell>
          <cell r="AD718">
            <v>0</v>
          </cell>
          <cell r="AH718">
            <v>0</v>
          </cell>
          <cell r="AI718">
            <v>0</v>
          </cell>
        </row>
        <row r="719">
          <cell r="J719">
            <v>0</v>
          </cell>
          <cell r="K719">
            <v>3239.9694051999995</v>
          </cell>
          <cell r="L719">
            <v>3131.9635346999999</v>
          </cell>
          <cell r="M719">
            <v>3023.9670600999998</v>
          </cell>
          <cell r="N719">
            <v>0</v>
          </cell>
          <cell r="O719">
            <v>0</v>
          </cell>
          <cell r="P719">
            <v>0</v>
          </cell>
          <cell r="Z719">
            <v>3131.9635346999999</v>
          </cell>
          <cell r="AA719">
            <v>6371.9329398999998</v>
          </cell>
          <cell r="AB719">
            <v>9503.8964746000001</v>
          </cell>
          <cell r="AC719">
            <v>12527.8635347</v>
          </cell>
          <cell r="AD719">
            <v>12527.8635347</v>
          </cell>
          <cell r="AH719">
            <v>12527.8635347</v>
          </cell>
          <cell r="AI719">
            <v>12527.8635347</v>
          </cell>
        </row>
        <row r="720">
          <cell r="J720">
            <v>-3023.9670600999998</v>
          </cell>
          <cell r="L720">
            <v>3131.9635346999999</v>
          </cell>
          <cell r="M720">
            <v>3023.9670600999998</v>
          </cell>
          <cell r="Z720">
            <v>-3023.9670600999998</v>
          </cell>
          <cell r="AA720">
            <v>-3023.9670600999998</v>
          </cell>
          <cell r="AB720">
            <v>107.99647460000006</v>
          </cell>
          <cell r="AC720">
            <v>3131.9635346999999</v>
          </cell>
          <cell r="AD720">
            <v>3131.9635346999999</v>
          </cell>
          <cell r="AH720">
            <v>3131.9635346999999</v>
          </cell>
          <cell r="AI720">
            <v>3131.9635346999999</v>
          </cell>
        </row>
        <row r="721">
          <cell r="J721">
            <v>7470.9774426000004</v>
          </cell>
          <cell r="K721">
            <v>8004.6302951999996</v>
          </cell>
          <cell r="L721">
            <v>0</v>
          </cell>
          <cell r="M721">
            <v>0</v>
          </cell>
          <cell r="N721">
            <v>0</v>
          </cell>
          <cell r="O721">
            <v>0</v>
          </cell>
          <cell r="P721">
            <v>0</v>
          </cell>
          <cell r="Z721">
            <v>15208.769704800001</v>
          </cell>
          <cell r="AA721">
            <v>23213.4</v>
          </cell>
          <cell r="AB721">
            <v>23213.4</v>
          </cell>
          <cell r="AC721">
            <v>23213.4</v>
          </cell>
          <cell r="AD721">
            <v>23213.4</v>
          </cell>
          <cell r="AH721">
            <v>23213.4</v>
          </cell>
          <cell r="AI721">
            <v>23213.4</v>
          </cell>
        </row>
        <row r="722">
          <cell r="Z722">
            <v>0</v>
          </cell>
          <cell r="AA722">
            <v>0</v>
          </cell>
          <cell r="AB722">
            <v>0</v>
          </cell>
          <cell r="AC722">
            <v>0</v>
          </cell>
          <cell r="AD722">
            <v>0</v>
          </cell>
          <cell r="AH722">
            <v>0</v>
          </cell>
          <cell r="AI722">
            <v>0</v>
          </cell>
        </row>
        <row r="723">
          <cell r="J723">
            <v>0</v>
          </cell>
          <cell r="K723">
            <v>8004.6302951999996</v>
          </cell>
          <cell r="L723">
            <v>7737.7922621999996</v>
          </cell>
          <cell r="M723">
            <v>7470.9774426000004</v>
          </cell>
          <cell r="N723">
            <v>0</v>
          </cell>
          <cell r="O723">
            <v>0</v>
          </cell>
          <cell r="P723">
            <v>0</v>
          </cell>
          <cell r="Z723">
            <v>7737.7922621999996</v>
          </cell>
          <cell r="AA723">
            <v>15742.422557399999</v>
          </cell>
          <cell r="AB723">
            <v>23480.214819599998</v>
          </cell>
          <cell r="AC723">
            <v>30951.192262199998</v>
          </cell>
          <cell r="AD723">
            <v>30951.192262199998</v>
          </cell>
          <cell r="AH723">
            <v>30951.192262199998</v>
          </cell>
          <cell r="AI723">
            <v>30951.192262199998</v>
          </cell>
        </row>
        <row r="724">
          <cell r="J724">
            <v>-7470.9774426000004</v>
          </cell>
          <cell r="L724">
            <v>7737.7922621999996</v>
          </cell>
          <cell r="M724">
            <v>7470.9774426000004</v>
          </cell>
          <cell r="Z724">
            <v>-7470.9774426000004</v>
          </cell>
          <cell r="AA724">
            <v>-7470.9774426000004</v>
          </cell>
          <cell r="AB724">
            <v>266.81481959999928</v>
          </cell>
          <cell r="AC724">
            <v>7737.7922621999996</v>
          </cell>
          <cell r="AD724">
            <v>7737.7922621999996</v>
          </cell>
          <cell r="AH724">
            <v>7737.7922621999996</v>
          </cell>
          <cell r="AI724">
            <v>7737.7922621999996</v>
          </cell>
        </row>
        <row r="725">
          <cell r="J725">
            <v>3158631.440490325</v>
          </cell>
          <cell r="K725">
            <v>4087654.4979197509</v>
          </cell>
          <cell r="L725">
            <v>3563879.9466297626</v>
          </cell>
          <cell r="M725">
            <v>4144405.8266519485</v>
          </cell>
          <cell r="N725">
            <v>4128320.5236682454</v>
          </cell>
          <cell r="O725">
            <v>4430401.6886042263</v>
          </cell>
          <cell r="P725">
            <v>3882798.4208875699</v>
          </cell>
          <cell r="Z725">
            <v>5924938.5284354743</v>
          </cell>
          <cell r="AA725">
            <v>10012593.026355226</v>
          </cell>
          <cell r="AB725">
            <v>13576472.972984988</v>
          </cell>
          <cell r="AC725">
            <v>17720878.799636938</v>
          </cell>
          <cell r="AD725">
            <v>21849199.323305182</v>
          </cell>
          <cell r="AH725">
            <v>38009454.477721617</v>
          </cell>
          <cell r="AI725">
            <v>40750981.278180644</v>
          </cell>
        </row>
        <row r="726">
          <cell r="J726">
            <v>0</v>
          </cell>
          <cell r="K726">
            <v>0</v>
          </cell>
          <cell r="L726">
            <v>0</v>
          </cell>
          <cell r="M726">
            <v>0</v>
          </cell>
          <cell r="N726">
            <v>0</v>
          </cell>
          <cell r="O726">
            <v>0</v>
          </cell>
          <cell r="P726">
            <v>0</v>
          </cell>
          <cell r="Z726">
            <v>2401270.2999999998</v>
          </cell>
          <cell r="AA726">
            <v>2401270.2999999998</v>
          </cell>
          <cell r="AB726">
            <v>2401270.2999999998</v>
          </cell>
          <cell r="AC726">
            <v>2401270.2999999998</v>
          </cell>
          <cell r="AD726">
            <v>2401270.2999999998</v>
          </cell>
          <cell r="AH726">
            <v>2401270.2999999998</v>
          </cell>
          <cell r="AI726">
            <v>2401270.2999999998</v>
          </cell>
        </row>
        <row r="727">
          <cell r="J727">
            <v>3340028.292089358</v>
          </cell>
          <cell r="K727">
            <v>5247554.7732271431</v>
          </cell>
          <cell r="L727">
            <v>3923473.3968955986</v>
          </cell>
          <cell r="M727">
            <v>4118442.4603603957</v>
          </cell>
          <cell r="N727">
            <v>4125818.8987082373</v>
          </cell>
          <cell r="O727">
            <v>4430401.6886042263</v>
          </cell>
          <cell r="P727">
            <v>3907013.6925178082</v>
          </cell>
          <cell r="Z727">
            <v>2931469.040369675</v>
          </cell>
          <cell r="AA727">
            <v>8179023.8135968186</v>
          </cell>
          <cell r="AB727">
            <v>12102497.210492417</v>
          </cell>
          <cell r="AC727">
            <v>16220939.670852814</v>
          </cell>
          <cell r="AD727">
            <v>20346758.569561049</v>
          </cell>
          <cell r="AH727">
            <v>35936139.790969498</v>
          </cell>
          <cell r="AI727">
            <v>38680540.524436504</v>
          </cell>
        </row>
        <row r="728">
          <cell r="J728">
            <v>181396.85159903299</v>
          </cell>
          <cell r="K728">
            <v>1159900.275307392</v>
          </cell>
          <cell r="L728">
            <v>359593.45026583603</v>
          </cell>
          <cell r="M728">
            <v>-25963.3662915528</v>
          </cell>
          <cell r="N728">
            <v>-2501.6249600080046</v>
          </cell>
          <cell r="O728">
            <v>0</v>
          </cell>
          <cell r="P728">
            <v>24215.271630238421</v>
          </cell>
          <cell r="Z728">
            <v>-592199.18806579988</v>
          </cell>
          <cell r="AA728">
            <v>567701.08724159212</v>
          </cell>
          <cell r="AB728">
            <v>927294.53750742809</v>
          </cell>
          <cell r="AC728">
            <v>901331.17121587531</v>
          </cell>
          <cell r="AD728">
            <v>898829.54625586735</v>
          </cell>
          <cell r="AH728">
            <v>327955.61324788898</v>
          </cell>
          <cell r="AI728">
            <v>330829.5462558674</v>
          </cell>
        </row>
        <row r="729">
          <cell r="J729">
            <v>3340028.292089358</v>
          </cell>
          <cell r="K729">
            <v>5247554.7732271431</v>
          </cell>
          <cell r="L729">
            <v>3923473.3968955986</v>
          </cell>
          <cell r="M729">
            <v>4118442.4603603957</v>
          </cell>
          <cell r="N729">
            <v>4125818.8987082373</v>
          </cell>
          <cell r="O729">
            <v>4430401.6886042263</v>
          </cell>
          <cell r="P729">
            <v>3907013.6925178082</v>
          </cell>
          <cell r="Z729">
            <v>5741298.5920893578</v>
          </cell>
          <cell r="AA729">
            <v>10988853.365316501</v>
          </cell>
          <cell r="AB729">
            <v>14912326.7622121</v>
          </cell>
          <cell r="AC729">
            <v>19030769.222572494</v>
          </cell>
          <cell r="AD729">
            <v>23156588.12128073</v>
          </cell>
          <cell r="AH729">
            <v>38745969.342689186</v>
          </cell>
          <cell r="AI729">
            <v>41490370.076156192</v>
          </cell>
        </row>
        <row r="730">
          <cell r="J730">
            <v>2529905.2971230801</v>
          </cell>
          <cell r="K730">
            <v>2329080.5171509343</v>
          </cell>
          <cell r="L730">
            <v>1794532.7824811589</v>
          </cell>
          <cell r="M730">
            <v>2289227.1663439628</v>
          </cell>
          <cell r="N730">
            <v>2277998.5881511588</v>
          </cell>
          <cell r="O730">
            <v>2473724.8271669629</v>
          </cell>
          <cell r="P730">
            <v>1655670.1887844631</v>
          </cell>
          <cell r="Z730">
            <v>4658505.2199060805</v>
          </cell>
          <cell r="AA730">
            <v>6987585.7370570153</v>
          </cell>
          <cell r="AB730">
            <v>8782118.5195381735</v>
          </cell>
          <cell r="AC730">
            <v>11071345.685882136</v>
          </cell>
          <cell r="AD730">
            <v>13349344.274033295</v>
          </cell>
          <cell r="AH730">
            <v>20915007.214130841</v>
          </cell>
          <cell r="AI730">
            <v>21570038.012847498</v>
          </cell>
        </row>
        <row r="731">
          <cell r="J731">
            <v>147244.71628608002</v>
          </cell>
          <cell r="K731">
            <v>147244.71628608002</v>
          </cell>
          <cell r="L731">
            <v>41181.638399999996</v>
          </cell>
          <cell r="M731">
            <v>35301.638399999996</v>
          </cell>
          <cell r="N731">
            <v>35301.638399999996</v>
          </cell>
          <cell r="O731">
            <v>29421.6384</v>
          </cell>
          <cell r="P731">
            <v>5901.6383999999989</v>
          </cell>
          <cell r="Z731">
            <v>153146.35468608001</v>
          </cell>
          <cell r="AA731">
            <v>300391.07097216003</v>
          </cell>
          <cell r="AB731">
            <v>341572.70937216002</v>
          </cell>
          <cell r="AC731">
            <v>376874.34777216002</v>
          </cell>
          <cell r="AD731">
            <v>412175.98617216002</v>
          </cell>
          <cell r="AH731">
            <v>459302.53977216</v>
          </cell>
          <cell r="AI731">
            <v>465204.17817216</v>
          </cell>
        </row>
        <row r="732">
          <cell r="Z732">
            <v>1060</v>
          </cell>
          <cell r="AA732">
            <v>1060</v>
          </cell>
          <cell r="AB732">
            <v>1060</v>
          </cell>
          <cell r="AC732">
            <v>1060</v>
          </cell>
          <cell r="AD732">
            <v>1060</v>
          </cell>
          <cell r="AH732">
            <v>1060</v>
          </cell>
          <cell r="AI732">
            <v>1060</v>
          </cell>
        </row>
        <row r="733">
          <cell r="J733">
            <v>9163.7134060800308</v>
          </cell>
          <cell r="K733">
            <v>147244.71628608002</v>
          </cell>
          <cell r="L733">
            <v>41181.638399999996</v>
          </cell>
          <cell r="M733">
            <v>35301.638399999996</v>
          </cell>
          <cell r="N733">
            <v>35301.638399999996</v>
          </cell>
          <cell r="O733">
            <v>29421.6384</v>
          </cell>
          <cell r="P733">
            <v>33901.638399999996</v>
          </cell>
          <cell r="Z733">
            <v>14005.351806080031</v>
          </cell>
          <cell r="AA733">
            <v>161250.06809216004</v>
          </cell>
          <cell r="AB733">
            <v>202431.70649216004</v>
          </cell>
          <cell r="AC733">
            <v>237733.34489216004</v>
          </cell>
          <cell r="AD733">
            <v>273034.98329216003</v>
          </cell>
          <cell r="AH733">
            <v>404161.53689216002</v>
          </cell>
          <cell r="AI733">
            <v>438063.17529216001</v>
          </cell>
        </row>
        <row r="734">
          <cell r="J734">
            <v>-138081.00287999999</v>
          </cell>
          <cell r="P734">
            <v>28000</v>
          </cell>
          <cell r="Z734">
            <v>-138081.00287999999</v>
          </cell>
          <cell r="AA734">
            <v>-138081.00287999999</v>
          </cell>
          <cell r="AB734">
            <v>-138081.00287999999</v>
          </cell>
          <cell r="AC734">
            <v>-138081.00287999999</v>
          </cell>
          <cell r="AD734">
            <v>-138081.00287999999</v>
          </cell>
          <cell r="AH734">
            <v>-54081.002879999985</v>
          </cell>
          <cell r="AI734">
            <v>-26081.002879999985</v>
          </cell>
        </row>
        <row r="735">
          <cell r="J735">
            <v>1773186.7047950004</v>
          </cell>
          <cell r="K735">
            <v>1800960.3303990001</v>
          </cell>
          <cell r="L735">
            <v>273182.13377000001</v>
          </cell>
          <cell r="M735">
            <v>762527.93943999999</v>
          </cell>
          <cell r="N735">
            <v>762527.93943999999</v>
          </cell>
          <cell r="O735">
            <v>640667.81172500004</v>
          </cell>
          <cell r="P735">
            <v>640667.81172500004</v>
          </cell>
          <cell r="Z735">
            <v>3286574.2957900008</v>
          </cell>
          <cell r="AA735">
            <v>5087534.6261890009</v>
          </cell>
          <cell r="AB735">
            <v>5360716.7599590011</v>
          </cell>
          <cell r="AC735">
            <v>6123244.699399001</v>
          </cell>
          <cell r="AD735">
            <v>6885772.6388390008</v>
          </cell>
          <cell r="AH735">
            <v>10282086.010809001</v>
          </cell>
          <cell r="AI735">
            <v>10282086.010809001</v>
          </cell>
        </row>
        <row r="736">
          <cell r="Z736">
            <v>1373249.64</v>
          </cell>
          <cell r="AA736">
            <v>1373249.64</v>
          </cell>
          <cell r="AB736">
            <v>1373249.64</v>
          </cell>
          <cell r="AC736">
            <v>1373249.64</v>
          </cell>
          <cell r="AD736">
            <v>1373249.64</v>
          </cell>
          <cell r="AH736">
            <v>1373249.64</v>
          </cell>
          <cell r="AI736">
            <v>1373249.64</v>
          </cell>
        </row>
        <row r="737">
          <cell r="J737">
            <v>1785060.4484773343</v>
          </cell>
          <cell r="K737">
            <v>1886828.2267426671</v>
          </cell>
          <cell r="L737">
            <v>273182.13377000001</v>
          </cell>
          <cell r="M737">
            <v>762527.93943999999</v>
          </cell>
          <cell r="N737">
            <v>762527.93943999999</v>
          </cell>
          <cell r="O737">
            <v>640667.81172500004</v>
          </cell>
          <cell r="P737">
            <v>640667.81172500004</v>
          </cell>
          <cell r="Z737">
            <v>1311066.2958160017</v>
          </cell>
          <cell r="AA737">
            <v>3197894.5225586686</v>
          </cell>
          <cell r="AB737">
            <v>3471076.6563286688</v>
          </cell>
          <cell r="AC737">
            <v>4233604.5957686687</v>
          </cell>
          <cell r="AD737">
            <v>4996132.5352086686</v>
          </cell>
          <cell r="AH737">
            <v>7792445.9071786683</v>
          </cell>
          <cell r="AI737">
            <v>7792445.9071786683</v>
          </cell>
        </row>
        <row r="738">
          <cell r="J738">
            <v>11873.743682333967</v>
          </cell>
          <cell r="K738">
            <v>85867.896343667002</v>
          </cell>
          <cell r="Z738">
            <v>-602258.35997399897</v>
          </cell>
          <cell r="AA738">
            <v>-516390.46363033197</v>
          </cell>
          <cell r="AB738">
            <v>-516390.46363033197</v>
          </cell>
          <cell r="AC738">
            <v>-516390.46363033197</v>
          </cell>
          <cell r="AD738">
            <v>-516390.46363033197</v>
          </cell>
          <cell r="AH738">
            <v>-1116390.4636303319</v>
          </cell>
          <cell r="AI738">
            <v>-1116390.4636303319</v>
          </cell>
        </row>
        <row r="739">
          <cell r="J739">
            <v>41409.507660000003</v>
          </cell>
          <cell r="K739">
            <v>380875.47046585416</v>
          </cell>
          <cell r="L739">
            <v>1131426.0101611589</v>
          </cell>
          <cell r="M739">
            <v>1142654.5883539631</v>
          </cell>
          <cell r="N739">
            <v>1131426.0101611589</v>
          </cell>
          <cell r="O739">
            <v>1142654.5883539631</v>
          </cell>
          <cell r="P739">
            <v>348119.94997146312</v>
          </cell>
          <cell r="Z739">
            <v>82819.015320000006</v>
          </cell>
          <cell r="AA739">
            <v>463694.48578585417</v>
          </cell>
          <cell r="AB739">
            <v>1595120.4959470131</v>
          </cell>
          <cell r="AC739">
            <v>2737775.0843009762</v>
          </cell>
          <cell r="AD739">
            <v>3869201.0944621349</v>
          </cell>
          <cell r="AH739">
            <v>6044986.9545376832</v>
          </cell>
          <cell r="AI739">
            <v>6381878.3263163418</v>
          </cell>
        </row>
        <row r="740">
          <cell r="Z740">
            <v>0</v>
          </cell>
          <cell r="AA740">
            <v>0</v>
          </cell>
          <cell r="AB740">
            <v>0</v>
          </cell>
          <cell r="AC740">
            <v>0</v>
          </cell>
          <cell r="AD740">
            <v>0</v>
          </cell>
          <cell r="AH740">
            <v>0</v>
          </cell>
          <cell r="AI740">
            <v>0</v>
          </cell>
        </row>
        <row r="741">
          <cell r="J741">
            <v>0</v>
          </cell>
          <cell r="K741">
            <v>463694.48578585417</v>
          </cell>
          <cell r="L741">
            <v>1131426.0101611589</v>
          </cell>
          <cell r="M741">
            <v>1142654.5883539631</v>
          </cell>
          <cell r="N741">
            <v>1131426.0101611589</v>
          </cell>
          <cell r="O741">
            <v>1142654.5883539631</v>
          </cell>
          <cell r="P741">
            <v>348119.94997146312</v>
          </cell>
          <cell r="Z741">
            <v>0</v>
          </cell>
          <cell r="AA741">
            <v>463694.48578585417</v>
          </cell>
          <cell r="AB741">
            <v>1595120.4959470131</v>
          </cell>
          <cell r="AC741">
            <v>2737775.0843009762</v>
          </cell>
          <cell r="AD741">
            <v>3869201.0944621349</v>
          </cell>
          <cell r="AH741">
            <v>6044986.9545376832</v>
          </cell>
          <cell r="AI741">
            <v>6381878.3263163418</v>
          </cell>
        </row>
        <row r="742">
          <cell r="J742">
            <v>-41409.507660000003</v>
          </cell>
          <cell r="K742">
            <v>82819.015320000006</v>
          </cell>
          <cell r="Z742">
            <v>-82819.015320000006</v>
          </cell>
          <cell r="AA742">
            <v>0</v>
          </cell>
          <cell r="AB742">
            <v>0</v>
          </cell>
          <cell r="AC742">
            <v>0</v>
          </cell>
          <cell r="AD742">
            <v>0</v>
          </cell>
          <cell r="AH742">
            <v>0</v>
          </cell>
          <cell r="AI742">
            <v>0</v>
          </cell>
        </row>
        <row r="743">
          <cell r="Z743">
            <v>0</v>
          </cell>
          <cell r="AA743">
            <v>0</v>
          </cell>
          <cell r="AB743">
            <v>0</v>
          </cell>
          <cell r="AC743">
            <v>0</v>
          </cell>
          <cell r="AD743">
            <v>0</v>
          </cell>
          <cell r="AH743">
            <v>0</v>
          </cell>
          <cell r="AI743">
            <v>0</v>
          </cell>
        </row>
        <row r="744">
          <cell r="Z744">
            <v>0</v>
          </cell>
          <cell r="AA744">
            <v>0</v>
          </cell>
          <cell r="AB744">
            <v>0</v>
          </cell>
          <cell r="AC744">
            <v>0</v>
          </cell>
          <cell r="AD744">
            <v>0</v>
          </cell>
          <cell r="AH744">
            <v>0</v>
          </cell>
          <cell r="AI744">
            <v>0</v>
          </cell>
        </row>
        <row r="745">
          <cell r="J745">
            <v>0</v>
          </cell>
          <cell r="K745">
            <v>0</v>
          </cell>
          <cell r="L745">
            <v>0</v>
          </cell>
          <cell r="M745">
            <v>0</v>
          </cell>
          <cell r="N745">
            <v>0</v>
          </cell>
          <cell r="O745">
            <v>0</v>
          </cell>
          <cell r="P745">
            <v>0</v>
          </cell>
          <cell r="Z745">
            <v>0</v>
          </cell>
          <cell r="AA745">
            <v>0</v>
          </cell>
          <cell r="AB745">
            <v>0</v>
          </cell>
          <cell r="AC745">
            <v>0</v>
          </cell>
          <cell r="AD745">
            <v>0</v>
          </cell>
          <cell r="AH745">
            <v>0</v>
          </cell>
          <cell r="AI745">
            <v>0</v>
          </cell>
        </row>
        <row r="746">
          <cell r="Z746">
            <v>0</v>
          </cell>
          <cell r="AA746">
            <v>0</v>
          </cell>
          <cell r="AB746">
            <v>0</v>
          </cell>
          <cell r="AC746">
            <v>0</v>
          </cell>
          <cell r="AD746">
            <v>0</v>
          </cell>
          <cell r="AH746">
            <v>0</v>
          </cell>
          <cell r="AI746">
            <v>0</v>
          </cell>
        </row>
        <row r="747">
          <cell r="J747">
            <v>568064.36838200002</v>
          </cell>
          <cell r="K747">
            <v>0</v>
          </cell>
          <cell r="L747">
            <v>348743.00014999998</v>
          </cell>
          <cell r="M747">
            <v>348743.00014999998</v>
          </cell>
          <cell r="N747">
            <v>348743.00014999998</v>
          </cell>
          <cell r="O747">
            <v>660980.78868799983</v>
          </cell>
          <cell r="P747">
            <v>660980.78868799983</v>
          </cell>
          <cell r="Z747">
            <v>1135965.5541099999</v>
          </cell>
          <cell r="AA747">
            <v>1135965.5541099999</v>
          </cell>
          <cell r="AB747">
            <v>1484708.5542599999</v>
          </cell>
          <cell r="AC747">
            <v>1833451.5544099999</v>
          </cell>
          <cell r="AD747">
            <v>2182194.5545600001</v>
          </cell>
          <cell r="AH747">
            <v>4128631.7090119999</v>
          </cell>
          <cell r="AI747">
            <v>4440869.4975499995</v>
          </cell>
        </row>
        <row r="748">
          <cell r="Z748">
            <v>389403.53</v>
          </cell>
          <cell r="AA748">
            <v>389403.53</v>
          </cell>
          <cell r="AB748">
            <v>389403.53</v>
          </cell>
          <cell r="AC748">
            <v>389403.53</v>
          </cell>
          <cell r="AD748">
            <v>389403.53</v>
          </cell>
          <cell r="AH748">
            <v>389403.53</v>
          </cell>
          <cell r="AI748">
            <v>389403.53</v>
          </cell>
        </row>
        <row r="749">
          <cell r="J749">
            <v>546562.02411</v>
          </cell>
          <cell r="K749">
            <v>709382.63589000003</v>
          </cell>
          <cell r="L749">
            <v>348743.00014999998</v>
          </cell>
          <cell r="M749">
            <v>348743.00014999998</v>
          </cell>
          <cell r="N749">
            <v>348743.00014999998</v>
          </cell>
          <cell r="O749">
            <v>660980.78868799983</v>
          </cell>
          <cell r="P749">
            <v>660980.78868799983</v>
          </cell>
          <cell r="Z749">
            <v>475059.67983799998</v>
          </cell>
          <cell r="AA749">
            <v>1184442.3157279999</v>
          </cell>
          <cell r="AB749">
            <v>1533185.3158779999</v>
          </cell>
          <cell r="AC749">
            <v>1881928.3160279999</v>
          </cell>
          <cell r="AD749">
            <v>2230671.3161779996</v>
          </cell>
          <cell r="AH749">
            <v>4177108.4706299994</v>
          </cell>
          <cell r="AI749">
            <v>4489346.259167999</v>
          </cell>
        </row>
        <row r="750">
          <cell r="J750">
            <v>-21502.344272000017</v>
          </cell>
          <cell r="K750">
            <v>709382.63589000003</v>
          </cell>
          <cell r="Z750">
            <v>-271502.34427200002</v>
          </cell>
          <cell r="AA750">
            <v>437880.29161800002</v>
          </cell>
          <cell r="AB750">
            <v>437880.29161800002</v>
          </cell>
          <cell r="AC750">
            <v>437880.29161800002</v>
          </cell>
          <cell r="AD750">
            <v>437880.29161800002</v>
          </cell>
          <cell r="AH750">
            <v>437880.29161800002</v>
          </cell>
          <cell r="AI750">
            <v>437880.29161800002</v>
          </cell>
        </row>
        <row r="751">
          <cell r="J751">
            <v>95231.471099999995</v>
          </cell>
          <cell r="K751">
            <v>744199.568132833</v>
          </cell>
          <cell r="L751">
            <v>720192.89348391339</v>
          </cell>
          <cell r="M751">
            <v>744199.568132833</v>
          </cell>
          <cell r="N751">
            <v>720192.89348391339</v>
          </cell>
          <cell r="O751">
            <v>744199.568132833</v>
          </cell>
          <cell r="P751">
            <v>744199.568132833</v>
          </cell>
          <cell r="Z751">
            <v>190409.41129999998</v>
          </cell>
          <cell r="AA751">
            <v>934608.97943283292</v>
          </cell>
          <cell r="AB751">
            <v>1654801.8729167464</v>
          </cell>
          <cell r="AC751">
            <v>2399001.4410495795</v>
          </cell>
          <cell r="AD751">
            <v>3119194.334533493</v>
          </cell>
          <cell r="AH751">
            <v>6071985.9324159054</v>
          </cell>
          <cell r="AI751">
            <v>6792178.8258998189</v>
          </cell>
        </row>
        <row r="752">
          <cell r="Z752">
            <v>109235</v>
          </cell>
          <cell r="AA752">
            <v>109235</v>
          </cell>
          <cell r="AB752">
            <v>109235</v>
          </cell>
          <cell r="AC752">
            <v>109235</v>
          </cell>
          <cell r="AD752">
            <v>109235</v>
          </cell>
          <cell r="AH752">
            <v>109235</v>
          </cell>
          <cell r="AI752">
            <v>109235</v>
          </cell>
        </row>
        <row r="753">
          <cell r="J753">
            <v>136034.59999999998</v>
          </cell>
          <cell r="K753">
            <v>744199.568132833</v>
          </cell>
          <cell r="L753">
            <v>720192.89348391339</v>
          </cell>
          <cell r="M753">
            <v>744199.568132833</v>
          </cell>
          <cell r="N753">
            <v>720192.89348391339</v>
          </cell>
          <cell r="O753">
            <v>744199.568132833</v>
          </cell>
          <cell r="P753">
            <v>744199.568132833</v>
          </cell>
          <cell r="Z753">
            <v>149407.63454999996</v>
          </cell>
          <cell r="AA753">
            <v>893607.20268283295</v>
          </cell>
          <cell r="AB753">
            <v>1613800.0961667462</v>
          </cell>
          <cell r="AC753">
            <v>2357999.6642995793</v>
          </cell>
          <cell r="AD753">
            <v>3078192.5577834928</v>
          </cell>
          <cell r="AH753">
            <v>6030984.1556659052</v>
          </cell>
          <cell r="AI753">
            <v>6751177.0491498187</v>
          </cell>
        </row>
        <row r="754">
          <cell r="J754">
            <v>40803.128899999996</v>
          </cell>
          <cell r="Z754">
            <v>68233.223249999966</v>
          </cell>
          <cell r="AA754">
            <v>68233.223249999966</v>
          </cell>
          <cell r="AB754">
            <v>68233.223249999966</v>
          </cell>
          <cell r="AC754">
            <v>68233.223249999966</v>
          </cell>
          <cell r="AD754">
            <v>68233.223249999966</v>
          </cell>
          <cell r="AH754">
            <v>68233.223249999966</v>
          </cell>
          <cell r="AI754">
            <v>68233.223249999966</v>
          </cell>
        </row>
        <row r="755">
          <cell r="J755">
            <v>20350.755828000001</v>
          </cell>
          <cell r="K755">
            <v>210929.51493430001</v>
          </cell>
          <cell r="L755">
            <v>199111.7802223</v>
          </cell>
          <cell r="M755">
            <v>208568.6007103</v>
          </cell>
          <cell r="N755">
            <v>193626.2084383</v>
          </cell>
          <cell r="O755">
            <v>193626.2084383</v>
          </cell>
          <cell r="P755">
            <v>181678.98923830001</v>
          </cell>
          <cell r="Z755">
            <v>35636.768208000001</v>
          </cell>
          <cell r="AA755">
            <v>246566.2831423</v>
          </cell>
          <cell r="AB755">
            <v>445678.06336460001</v>
          </cell>
          <cell r="AC755">
            <v>654246.66407489998</v>
          </cell>
          <cell r="AD755">
            <v>847872.87251319992</v>
          </cell>
          <cell r="AH755">
            <v>1674920.4687464</v>
          </cell>
          <cell r="AI755">
            <v>1856599.4579846999</v>
          </cell>
        </row>
        <row r="756">
          <cell r="Z756">
            <v>233726.54</v>
          </cell>
          <cell r="AA756">
            <v>233726.54</v>
          </cell>
          <cell r="AB756">
            <v>233726.54</v>
          </cell>
          <cell r="AC756">
            <v>233726.54</v>
          </cell>
          <cell r="AD756">
            <v>233726.54</v>
          </cell>
          <cell r="AH756">
            <v>233726.54</v>
          </cell>
          <cell r="AI756">
            <v>233726.54</v>
          </cell>
        </row>
        <row r="757">
          <cell r="J757">
            <v>0</v>
          </cell>
          <cell r="K757">
            <v>25824.661702299985</v>
          </cell>
          <cell r="L757">
            <v>199111.7802223</v>
          </cell>
          <cell r="M757">
            <v>208568.6007103</v>
          </cell>
          <cell r="N757">
            <v>193626.2084383</v>
          </cell>
          <cell r="O757">
            <v>193626.2084383</v>
          </cell>
          <cell r="P757">
            <v>181678.98923830001</v>
          </cell>
          <cell r="Z757">
            <v>-205455.60906000002</v>
          </cell>
          <cell r="AA757">
            <v>-179630.94735770003</v>
          </cell>
          <cell r="AB757">
            <v>19480.832864599972</v>
          </cell>
          <cell r="AC757">
            <v>228049.43357489997</v>
          </cell>
          <cell r="AD757">
            <v>421675.64201319998</v>
          </cell>
          <cell r="AH757">
            <v>1248723.2382463999</v>
          </cell>
          <cell r="AI757">
            <v>1430402.2274846998</v>
          </cell>
        </row>
        <row r="758">
          <cell r="J758">
            <v>-20350.755828000001</v>
          </cell>
          <cell r="K758">
            <v>-185104.85323200002</v>
          </cell>
          <cell r="Z758">
            <v>-7365.837268000003</v>
          </cell>
          <cell r="AA758">
            <v>-192470.69050000003</v>
          </cell>
          <cell r="AB758">
            <v>-192470.69050000003</v>
          </cell>
          <cell r="AC758">
            <v>-192470.69050000003</v>
          </cell>
          <cell r="AD758">
            <v>-192470.69050000003</v>
          </cell>
          <cell r="AH758">
            <v>-192470.69050000003</v>
          </cell>
          <cell r="AI758">
            <v>-192470.69050000003</v>
          </cell>
        </row>
        <row r="759">
          <cell r="J759">
            <v>277711.42597500002</v>
          </cell>
          <cell r="K759">
            <v>0</v>
          </cell>
          <cell r="L759">
            <v>0</v>
          </cell>
          <cell r="M759">
            <v>0</v>
          </cell>
          <cell r="N759">
            <v>0</v>
          </cell>
          <cell r="O759">
            <v>0</v>
          </cell>
          <cell r="P759">
            <v>0</v>
          </cell>
          <cell r="Z759">
            <v>556314.80861250008</v>
          </cell>
          <cell r="AA759">
            <v>556314.80861250008</v>
          </cell>
          <cell r="AB759">
            <v>556314.80861250008</v>
          </cell>
          <cell r="AC759">
            <v>556314.80861250008</v>
          </cell>
          <cell r="AD759">
            <v>556314.80861250008</v>
          </cell>
          <cell r="AH759">
            <v>556314.80861250008</v>
          </cell>
          <cell r="AI759">
            <v>556314.80861250008</v>
          </cell>
        </row>
        <row r="760">
          <cell r="Z760">
            <v>71595.51999999999</v>
          </cell>
          <cell r="AA760">
            <v>71595.51999999999</v>
          </cell>
          <cell r="AB760">
            <v>71595.51999999999</v>
          </cell>
          <cell r="AC760">
            <v>71595.51999999999</v>
          </cell>
          <cell r="AD760">
            <v>71595.51999999999</v>
          </cell>
          <cell r="AH760">
            <v>71595.51999999999</v>
          </cell>
          <cell r="AI760">
            <v>71595.51999999999</v>
          </cell>
        </row>
        <row r="761">
          <cell r="J761">
            <v>250000</v>
          </cell>
          <cell r="K761">
            <v>405323.89138749999</v>
          </cell>
          <cell r="L761">
            <v>384719.28861250001</v>
          </cell>
          <cell r="M761">
            <v>0</v>
          </cell>
          <cell r="N761">
            <v>0</v>
          </cell>
          <cell r="O761">
            <v>0</v>
          </cell>
          <cell r="P761">
            <v>0</v>
          </cell>
          <cell r="Z761">
            <v>507007.86263750005</v>
          </cell>
          <cell r="AA761">
            <v>912331.75402500003</v>
          </cell>
          <cell r="AB761">
            <v>1297051.0426375</v>
          </cell>
          <cell r="AC761">
            <v>1297051.0426375</v>
          </cell>
          <cell r="AD761">
            <v>1297051.0426375</v>
          </cell>
          <cell r="AH761">
            <v>1297051.0426375</v>
          </cell>
          <cell r="AI761">
            <v>1297051.0426375</v>
          </cell>
        </row>
        <row r="762">
          <cell r="J762">
            <v>-27711.425975000006</v>
          </cell>
          <cell r="K762">
            <v>405323.89138749999</v>
          </cell>
          <cell r="L762">
            <v>384719.28861250001</v>
          </cell>
          <cell r="Z762">
            <v>22288.574024999994</v>
          </cell>
          <cell r="AA762">
            <v>427612.46541249997</v>
          </cell>
          <cell r="AB762">
            <v>812331.75402499991</v>
          </cell>
          <cell r="AC762">
            <v>812331.75402499991</v>
          </cell>
          <cell r="AD762">
            <v>812331.75402499991</v>
          </cell>
          <cell r="AH762">
            <v>812331.75402499991</v>
          </cell>
          <cell r="AI762">
            <v>812331.75402499991</v>
          </cell>
        </row>
        <row r="763">
          <cell r="J763">
            <v>99187.939700000003</v>
          </cell>
          <cell r="K763">
            <v>95767.182150000008</v>
          </cell>
          <cell r="L763">
            <v>258131.33047330001</v>
          </cell>
          <cell r="M763">
            <v>290770.26029483997</v>
          </cell>
          <cell r="N763">
            <v>290770.26029483997</v>
          </cell>
          <cell r="O763">
            <v>351138.25320989994</v>
          </cell>
          <cell r="P763">
            <v>387956.56523069995</v>
          </cell>
          <cell r="Z763">
            <v>198458.88186000002</v>
          </cell>
          <cell r="AA763">
            <v>294226.06401000003</v>
          </cell>
          <cell r="AB763">
            <v>552357.39448330004</v>
          </cell>
          <cell r="AC763">
            <v>843127.65477814001</v>
          </cell>
          <cell r="AD763">
            <v>1133897.9150729799</v>
          </cell>
          <cell r="AH763">
            <v>2180549.8373867795</v>
          </cell>
          <cell r="AI763">
            <v>2270702.6654648194</v>
          </cell>
        </row>
        <row r="764">
          <cell r="Z764">
            <v>65067.07</v>
          </cell>
          <cell r="AA764">
            <v>65067.07</v>
          </cell>
          <cell r="AB764">
            <v>65067.07</v>
          </cell>
          <cell r="AC764">
            <v>65067.07</v>
          </cell>
          <cell r="AD764">
            <v>65067.07</v>
          </cell>
          <cell r="AH764">
            <v>65067.07</v>
          </cell>
          <cell r="AI764">
            <v>65067.07</v>
          </cell>
        </row>
        <row r="765">
          <cell r="J765">
            <v>166426.88545</v>
          </cell>
          <cell r="K765">
            <v>130767.18215000001</v>
          </cell>
          <cell r="L765">
            <v>258131.33047330001</v>
          </cell>
          <cell r="M765">
            <v>290770.26029483997</v>
          </cell>
          <cell r="N765">
            <v>290770.26029483997</v>
          </cell>
          <cell r="O765">
            <v>351138.25320989994</v>
          </cell>
          <cell r="P765">
            <v>387956.56523069995</v>
          </cell>
          <cell r="Z765">
            <v>198665.83120000002</v>
          </cell>
          <cell r="AA765">
            <v>329433.01335000002</v>
          </cell>
          <cell r="AB765">
            <v>587564.34382329998</v>
          </cell>
          <cell r="AC765">
            <v>878334.60411813995</v>
          </cell>
          <cell r="AD765">
            <v>1169104.8644129799</v>
          </cell>
          <cell r="AH765">
            <v>2215756.7867267798</v>
          </cell>
          <cell r="AI765">
            <v>2305909.6148048197</v>
          </cell>
        </row>
        <row r="766">
          <cell r="J766">
            <v>67238.945750000014</v>
          </cell>
          <cell r="K766">
            <v>35000</v>
          </cell>
          <cell r="Z766">
            <v>65274.019340000013</v>
          </cell>
          <cell r="AA766">
            <v>100274.01934000001</v>
          </cell>
          <cell r="AB766">
            <v>100274.01934000001</v>
          </cell>
          <cell r="AC766">
            <v>100274.01934000001</v>
          </cell>
          <cell r="AD766">
            <v>100274.01934000001</v>
          </cell>
          <cell r="AH766">
            <v>100274.01934000001</v>
          </cell>
          <cell r="AI766">
            <v>100274.01934000001</v>
          </cell>
        </row>
        <row r="767">
          <cell r="J767">
            <v>136244.55076424428</v>
          </cell>
          <cell r="K767">
            <v>271698.19715704001</v>
          </cell>
          <cell r="L767">
            <v>140894.4311410099</v>
          </cell>
          <cell r="M767">
            <v>145590.62165523632</v>
          </cell>
          <cell r="N767">
            <v>194715.84447195253</v>
          </cell>
          <cell r="O767">
            <v>201663.2221414533</v>
          </cell>
          <cell r="P767">
            <v>447243.49998649815</v>
          </cell>
          <cell r="Z767">
            <v>285613.43854889355</v>
          </cell>
          <cell r="AA767">
            <v>557311.63570593356</v>
          </cell>
          <cell r="AB767">
            <v>698206.06684694346</v>
          </cell>
          <cell r="AC767">
            <v>843796.68850217981</v>
          </cell>
          <cell r="AD767">
            <v>1038512.5329741323</v>
          </cell>
          <cell r="AH767">
            <v>2957448.0734911873</v>
          </cell>
          <cell r="AI767">
            <v>3600902.6356052179</v>
          </cell>
        </row>
        <row r="768">
          <cell r="J768">
            <v>0</v>
          </cell>
          <cell r="K768">
            <v>12428.201051764541</v>
          </cell>
          <cell r="L768">
            <v>12856.759708721942</v>
          </cell>
          <cell r="M768">
            <v>13285.318365679339</v>
          </cell>
          <cell r="N768">
            <v>12856.759708721942</v>
          </cell>
          <cell r="O768">
            <v>13285.318365679339</v>
          </cell>
          <cell r="P768">
            <v>13285.318365679339</v>
          </cell>
          <cell r="Z768">
            <v>0</v>
          </cell>
          <cell r="AA768">
            <v>12428.201051764541</v>
          </cell>
          <cell r="AB768">
            <v>25284.960760486483</v>
          </cell>
          <cell r="AC768">
            <v>38570.27912616582</v>
          </cell>
          <cell r="AD768">
            <v>51427.03883488776</v>
          </cell>
          <cell r="AH768">
            <v>104139.75364064773</v>
          </cell>
          <cell r="AI768">
            <v>116996.63034600002</v>
          </cell>
        </row>
        <row r="769">
          <cell r="Z769">
            <v>0</v>
          </cell>
          <cell r="AA769">
            <v>0</v>
          </cell>
          <cell r="AB769">
            <v>0</v>
          </cell>
          <cell r="AC769">
            <v>0</v>
          </cell>
          <cell r="AD769">
            <v>0</v>
          </cell>
          <cell r="AH769">
            <v>0</v>
          </cell>
          <cell r="AI769">
            <v>0</v>
          </cell>
        </row>
        <row r="770">
          <cell r="J770">
            <v>0</v>
          </cell>
          <cell r="K770">
            <v>12428.201051764541</v>
          </cell>
          <cell r="L770">
            <v>12856.759708721942</v>
          </cell>
          <cell r="M770">
            <v>13285.318365679339</v>
          </cell>
          <cell r="N770">
            <v>12856.759708721942</v>
          </cell>
          <cell r="O770">
            <v>13285.318365679339</v>
          </cell>
          <cell r="P770">
            <v>13285.318365679339</v>
          </cell>
          <cell r="Z770">
            <v>0</v>
          </cell>
          <cell r="AA770">
            <v>12428.201051764541</v>
          </cell>
          <cell r="AB770">
            <v>25284.960760486483</v>
          </cell>
          <cell r="AC770">
            <v>38570.27912616582</v>
          </cell>
          <cell r="AD770">
            <v>51427.03883488776</v>
          </cell>
          <cell r="AH770">
            <v>104139.75364064773</v>
          </cell>
          <cell r="AI770">
            <v>116996.63034600002</v>
          </cell>
        </row>
        <row r="771">
          <cell r="Z771">
            <v>0</v>
          </cell>
          <cell r="AA771">
            <v>0</v>
          </cell>
          <cell r="AB771">
            <v>0</v>
          </cell>
          <cell r="AC771">
            <v>0</v>
          </cell>
          <cell r="AD771">
            <v>0</v>
          </cell>
          <cell r="AH771">
            <v>0</v>
          </cell>
          <cell r="AI771">
            <v>0</v>
          </cell>
        </row>
        <row r="772">
          <cell r="J772">
            <v>0</v>
          </cell>
          <cell r="K772">
            <v>16063.628392765799</v>
          </cell>
          <cell r="L772">
            <v>16617.546613205999</v>
          </cell>
          <cell r="M772">
            <v>17171.464833646198</v>
          </cell>
          <cell r="N772">
            <v>16617.546613205999</v>
          </cell>
          <cell r="O772">
            <v>17171.464833646198</v>
          </cell>
          <cell r="P772">
            <v>17171.464833646198</v>
          </cell>
          <cell r="Z772">
            <v>0</v>
          </cell>
          <cell r="AA772">
            <v>16063.628392765799</v>
          </cell>
          <cell r="AB772">
            <v>32681.175005971796</v>
          </cell>
          <cell r="AC772">
            <v>49852.639839617994</v>
          </cell>
          <cell r="AD772">
            <v>66470.186452823997</v>
          </cell>
          <cell r="AH772">
            <v>134602.12756696859</v>
          </cell>
          <cell r="AI772">
            <v>151219.82539999997</v>
          </cell>
        </row>
        <row r="773">
          <cell r="Z773">
            <v>0</v>
          </cell>
          <cell r="AA773">
            <v>0</v>
          </cell>
          <cell r="AB773">
            <v>0</v>
          </cell>
          <cell r="AC773">
            <v>0</v>
          </cell>
          <cell r="AD773">
            <v>0</v>
          </cell>
          <cell r="AH773">
            <v>0</v>
          </cell>
          <cell r="AI773">
            <v>0</v>
          </cell>
        </row>
        <row r="774">
          <cell r="J774">
            <v>0</v>
          </cell>
          <cell r="K774">
            <v>16063.628392765799</v>
          </cell>
          <cell r="L774">
            <v>16617.546613205999</v>
          </cell>
          <cell r="M774">
            <v>17171.464833646198</v>
          </cell>
          <cell r="N774">
            <v>16617.546613205999</v>
          </cell>
          <cell r="O774">
            <v>17171.464833646198</v>
          </cell>
          <cell r="P774">
            <v>17171.464833646198</v>
          </cell>
          <cell r="Z774">
            <v>0</v>
          </cell>
          <cell r="AA774">
            <v>16063.628392765799</v>
          </cell>
          <cell r="AB774">
            <v>32681.175005971796</v>
          </cell>
          <cell r="AC774">
            <v>49852.639839617994</v>
          </cell>
          <cell r="AD774">
            <v>66470.186452823997</v>
          </cell>
          <cell r="AH774">
            <v>134602.12756696859</v>
          </cell>
          <cell r="AI774">
            <v>151219.82539999997</v>
          </cell>
        </row>
        <row r="775">
          <cell r="Z775">
            <v>0</v>
          </cell>
          <cell r="AA775">
            <v>0</v>
          </cell>
          <cell r="AB775">
            <v>0</v>
          </cell>
          <cell r="AC775">
            <v>0</v>
          </cell>
          <cell r="AD775">
            <v>0</v>
          </cell>
          <cell r="AH775">
            <v>0</v>
          </cell>
          <cell r="AI775">
            <v>0</v>
          </cell>
        </row>
        <row r="776">
          <cell r="J776">
            <v>0</v>
          </cell>
          <cell r="K776">
            <v>24288.310401775198</v>
          </cell>
          <cell r="L776">
            <v>25125.838346663997</v>
          </cell>
          <cell r="M776">
            <v>25963.3662915528</v>
          </cell>
          <cell r="N776">
            <v>25125.838346663997</v>
          </cell>
          <cell r="O776">
            <v>25963.3662915528</v>
          </cell>
          <cell r="P776">
            <v>25963.3662915528</v>
          </cell>
          <cell r="Z776">
            <v>0</v>
          </cell>
          <cell r="AA776">
            <v>24288.310401775198</v>
          </cell>
          <cell r="AB776">
            <v>49414.148748439198</v>
          </cell>
          <cell r="AC776">
            <v>75377.515039991995</v>
          </cell>
          <cell r="AD776">
            <v>100503.35338665599</v>
          </cell>
          <cell r="AH776">
            <v>203519.29060797842</v>
          </cell>
          <cell r="AI776">
            <v>228645.35760000002</v>
          </cell>
        </row>
        <row r="777">
          <cell r="Z777">
            <v>77879.14</v>
          </cell>
          <cell r="AA777">
            <v>77879.14</v>
          </cell>
          <cell r="AB777">
            <v>77879.14</v>
          </cell>
          <cell r="AC777">
            <v>77879.14</v>
          </cell>
          <cell r="AD777">
            <v>77879.14</v>
          </cell>
          <cell r="AH777">
            <v>77879.14</v>
          </cell>
          <cell r="AI777">
            <v>77879.14</v>
          </cell>
        </row>
        <row r="778">
          <cell r="J778">
            <v>80000</v>
          </cell>
          <cell r="K778">
            <v>0</v>
          </cell>
          <cell r="L778">
            <v>0</v>
          </cell>
          <cell r="M778">
            <v>0</v>
          </cell>
          <cell r="N778">
            <v>22624.213386655993</v>
          </cell>
          <cell r="O778">
            <v>25963.3662915528</v>
          </cell>
          <cell r="P778">
            <v>22178.637921791222</v>
          </cell>
          <cell r="Z778">
            <v>2120.8600000000006</v>
          </cell>
          <cell r="AA778">
            <v>2120.8600000000006</v>
          </cell>
          <cell r="AB778">
            <v>2120.8600000000006</v>
          </cell>
          <cell r="AC778">
            <v>2120.8600000000006</v>
          </cell>
          <cell r="AD778">
            <v>24745.073386655993</v>
          </cell>
          <cell r="AH778">
            <v>72887.077600000019</v>
          </cell>
          <cell r="AI778">
            <v>72887.077600000019</v>
          </cell>
        </row>
        <row r="779">
          <cell r="J779">
            <v>80000</v>
          </cell>
          <cell r="K779">
            <v>-24288.310401775198</v>
          </cell>
          <cell r="L779">
            <v>-25125.838346663997</v>
          </cell>
          <cell r="M779">
            <v>-25963.3662915528</v>
          </cell>
          <cell r="N779">
            <v>-2501.6249600080046</v>
          </cell>
          <cell r="P779">
            <v>-3784.7283697615799</v>
          </cell>
          <cell r="Z779">
            <v>80000</v>
          </cell>
          <cell r="AA779">
            <v>55711.689598224802</v>
          </cell>
          <cell r="AB779">
            <v>30585.851251560805</v>
          </cell>
          <cell r="AC779">
            <v>4622.4849600080051</v>
          </cell>
          <cell r="AD779">
            <v>2120.8600000000006</v>
          </cell>
          <cell r="AH779">
            <v>-52753.073007978375</v>
          </cell>
          <cell r="AI779">
            <v>-77879.13999999997</v>
          </cell>
        </row>
        <row r="780">
          <cell r="J780">
            <v>122386.56683624428</v>
          </cell>
          <cell r="K780">
            <v>135499.95653025649</v>
          </cell>
          <cell r="L780">
            <v>0</v>
          </cell>
          <cell r="M780">
            <v>0</v>
          </cell>
          <cell r="N780">
            <v>0</v>
          </cell>
          <cell r="O780">
            <v>0</v>
          </cell>
          <cell r="P780">
            <v>246330.74034842144</v>
          </cell>
          <cell r="Z780">
            <v>257885.99885189356</v>
          </cell>
          <cell r="AA780">
            <v>393385.95538215002</v>
          </cell>
          <cell r="AB780">
            <v>393385.95538215002</v>
          </cell>
          <cell r="AC780">
            <v>393385.95538215002</v>
          </cell>
          <cell r="AD780">
            <v>393385.95538215002</v>
          </cell>
          <cell r="AH780">
            <v>1124432.7114969715</v>
          </cell>
          <cell r="AI780">
            <v>1362817.9869149502</v>
          </cell>
        </row>
        <row r="781">
          <cell r="Z781">
            <v>31973.86</v>
          </cell>
          <cell r="AA781">
            <v>31973.86</v>
          </cell>
          <cell r="AB781">
            <v>31973.86</v>
          </cell>
          <cell r="AC781">
            <v>31973.86</v>
          </cell>
          <cell r="AD781">
            <v>31973.86</v>
          </cell>
          <cell r="AH781">
            <v>31973.86</v>
          </cell>
          <cell r="AI781">
            <v>31973.86</v>
          </cell>
        </row>
        <row r="782">
          <cell r="J782">
            <v>320142.2106459433</v>
          </cell>
          <cell r="K782">
            <v>173499.95653025649</v>
          </cell>
          <cell r="L782">
            <v>0</v>
          </cell>
          <cell r="M782">
            <v>0</v>
          </cell>
          <cell r="N782">
            <v>0</v>
          </cell>
          <cell r="O782">
            <v>0</v>
          </cell>
          <cell r="P782">
            <v>246330.74034842144</v>
          </cell>
          <cell r="Z782">
            <v>423667.78266159259</v>
          </cell>
          <cell r="AA782">
            <v>597167.73919184902</v>
          </cell>
          <cell r="AB782">
            <v>597167.73919184902</v>
          </cell>
          <cell r="AC782">
            <v>597167.73919184902</v>
          </cell>
          <cell r="AD782">
            <v>597167.73919184902</v>
          </cell>
          <cell r="AH782">
            <v>1328214.4953066707</v>
          </cell>
          <cell r="AI782">
            <v>1566599.7707246493</v>
          </cell>
        </row>
        <row r="783">
          <cell r="J783">
            <v>197755.64380969899</v>
          </cell>
          <cell r="K783">
            <v>38000</v>
          </cell>
          <cell r="Z783">
            <v>197755.64380969899</v>
          </cell>
          <cell r="AA783">
            <v>235755.64380969899</v>
          </cell>
          <cell r="AB783">
            <v>235755.64380969899</v>
          </cell>
          <cell r="AC783">
            <v>235755.64380969899</v>
          </cell>
          <cell r="AD783">
            <v>235755.64380969899</v>
          </cell>
          <cell r="AH783">
            <v>235755.64380969899</v>
          </cell>
          <cell r="AI783">
            <v>235755.64380969899</v>
          </cell>
        </row>
        <row r="784">
          <cell r="J784">
            <v>0</v>
          </cell>
          <cell r="K784">
            <v>0</v>
          </cell>
          <cell r="L784">
            <v>0</v>
          </cell>
          <cell r="M784">
            <v>0</v>
          </cell>
          <cell r="N784">
            <v>32810.400000000001</v>
          </cell>
          <cell r="O784">
            <v>32810.400000000001</v>
          </cell>
          <cell r="P784">
            <v>32810.400000000001</v>
          </cell>
          <cell r="Z784">
            <v>0</v>
          </cell>
          <cell r="AA784">
            <v>0</v>
          </cell>
          <cell r="AB784">
            <v>0</v>
          </cell>
          <cell r="AC784">
            <v>0</v>
          </cell>
          <cell r="AD784">
            <v>32810.400000000001</v>
          </cell>
          <cell r="AH784">
            <v>164052</v>
          </cell>
          <cell r="AI784">
            <v>196862.4</v>
          </cell>
        </row>
        <row r="785">
          <cell r="Z785">
            <v>0</v>
          </cell>
          <cell r="AA785">
            <v>0</v>
          </cell>
          <cell r="AB785">
            <v>0</v>
          </cell>
          <cell r="AC785">
            <v>0</v>
          </cell>
          <cell r="AD785">
            <v>0</v>
          </cell>
          <cell r="AH785">
            <v>0</v>
          </cell>
          <cell r="AI785">
            <v>0</v>
          </cell>
        </row>
        <row r="786">
          <cell r="J786">
            <v>0</v>
          </cell>
          <cell r="K786">
            <v>0</v>
          </cell>
          <cell r="L786">
            <v>0</v>
          </cell>
          <cell r="M786">
            <v>0</v>
          </cell>
          <cell r="N786">
            <v>32810.400000000001</v>
          </cell>
          <cell r="O786">
            <v>32810.400000000001</v>
          </cell>
          <cell r="P786">
            <v>32810.400000000001</v>
          </cell>
          <cell r="Z786">
            <v>0</v>
          </cell>
          <cell r="AA786">
            <v>0</v>
          </cell>
          <cell r="AB786">
            <v>0</v>
          </cell>
          <cell r="AC786">
            <v>0</v>
          </cell>
          <cell r="AD786">
            <v>32810.400000000001</v>
          </cell>
          <cell r="AH786">
            <v>164052</v>
          </cell>
          <cell r="AI786">
            <v>196862.4</v>
          </cell>
        </row>
        <row r="787">
          <cell r="Z787">
            <v>0</v>
          </cell>
          <cell r="AA787">
            <v>0</v>
          </cell>
          <cell r="AB787">
            <v>0</v>
          </cell>
          <cell r="AC787">
            <v>0</v>
          </cell>
          <cell r="AD787">
            <v>0</v>
          </cell>
          <cell r="AH787">
            <v>0</v>
          </cell>
          <cell r="AI787">
            <v>0</v>
          </cell>
        </row>
        <row r="788">
          <cell r="J788">
            <v>0</v>
          </cell>
          <cell r="K788">
            <v>0</v>
          </cell>
          <cell r="L788">
            <v>0</v>
          </cell>
          <cell r="M788">
            <v>0</v>
          </cell>
          <cell r="N788">
            <v>21011.013330942602</v>
          </cell>
          <cell r="O788">
            <v>23262.200486217</v>
          </cell>
          <cell r="P788">
            <v>22511.737982840397</v>
          </cell>
          <cell r="Z788">
            <v>0</v>
          </cell>
          <cell r="AA788">
            <v>0</v>
          </cell>
          <cell r="AB788">
            <v>0</v>
          </cell>
          <cell r="AC788">
            <v>0</v>
          </cell>
          <cell r="AD788">
            <v>21011.013330942602</v>
          </cell>
          <cell r="AH788">
            <v>66784.951799999995</v>
          </cell>
          <cell r="AI788">
            <v>66784.951799999995</v>
          </cell>
        </row>
        <row r="789">
          <cell r="Z789">
            <v>0</v>
          </cell>
          <cell r="AA789">
            <v>0</v>
          </cell>
          <cell r="AB789">
            <v>0</v>
          </cell>
          <cell r="AC789">
            <v>0</v>
          </cell>
          <cell r="AD789">
            <v>0</v>
          </cell>
          <cell r="AH789">
            <v>0</v>
          </cell>
          <cell r="AI789">
            <v>0</v>
          </cell>
        </row>
        <row r="790">
          <cell r="J790">
            <v>0</v>
          </cell>
          <cell r="K790">
            <v>0</v>
          </cell>
          <cell r="L790">
            <v>0</v>
          </cell>
          <cell r="M790">
            <v>0</v>
          </cell>
          <cell r="N790">
            <v>21011.013330942602</v>
          </cell>
          <cell r="O790">
            <v>23262.200486217</v>
          </cell>
          <cell r="P790">
            <v>22511.737982840397</v>
          </cell>
          <cell r="Z790">
            <v>0</v>
          </cell>
          <cell r="AA790">
            <v>0</v>
          </cell>
          <cell r="AB790">
            <v>0</v>
          </cell>
          <cell r="AC790">
            <v>0</v>
          </cell>
          <cell r="AD790">
            <v>21011.013330942602</v>
          </cell>
          <cell r="AH790">
            <v>66784.951799999995</v>
          </cell>
          <cell r="AI790">
            <v>66784.951799999995</v>
          </cell>
        </row>
        <row r="791">
          <cell r="Z791">
            <v>0</v>
          </cell>
          <cell r="AA791">
            <v>0</v>
          </cell>
          <cell r="AB791">
            <v>0</v>
          </cell>
          <cell r="AC791">
            <v>0</v>
          </cell>
          <cell r="AD791">
            <v>0</v>
          </cell>
          <cell r="AH791">
            <v>0</v>
          </cell>
          <cell r="AI791">
            <v>0</v>
          </cell>
        </row>
        <row r="792">
          <cell r="J792">
            <v>0</v>
          </cell>
          <cell r="K792">
            <v>83418.100780477995</v>
          </cell>
          <cell r="L792">
            <v>86294.286472417982</v>
          </cell>
          <cell r="M792">
            <v>89170.472164357983</v>
          </cell>
          <cell r="N792">
            <v>86294.286472417982</v>
          </cell>
          <cell r="O792">
            <v>89170.472164357983</v>
          </cell>
          <cell r="P792">
            <v>89170.472164357983</v>
          </cell>
          <cell r="Z792">
            <v>0</v>
          </cell>
          <cell r="AA792">
            <v>83418.100780477995</v>
          </cell>
          <cell r="AB792">
            <v>169712.38725289598</v>
          </cell>
          <cell r="AC792">
            <v>258882.85941725396</v>
          </cell>
          <cell r="AD792">
            <v>345177.14588967193</v>
          </cell>
          <cell r="AH792">
            <v>787545.75153516396</v>
          </cell>
          <cell r="AI792">
            <v>932881.97312758188</v>
          </cell>
        </row>
        <row r="793">
          <cell r="Z793">
            <v>0</v>
          </cell>
          <cell r="AA793">
            <v>0</v>
          </cell>
          <cell r="AB793">
            <v>0</v>
          </cell>
          <cell r="AC793">
            <v>0</v>
          </cell>
          <cell r="AD793">
            <v>0</v>
          </cell>
          <cell r="AH793">
            <v>0</v>
          </cell>
          <cell r="AI793">
            <v>0</v>
          </cell>
        </row>
        <row r="794">
          <cell r="J794">
            <v>0</v>
          </cell>
          <cell r="K794">
            <v>83418.100780477995</v>
          </cell>
          <cell r="L794">
            <v>86294.286472417982</v>
          </cell>
          <cell r="M794">
            <v>89170.472164357983</v>
          </cell>
          <cell r="N794">
            <v>86294.286472417982</v>
          </cell>
          <cell r="O794">
            <v>89170.472164357983</v>
          </cell>
          <cell r="P794">
            <v>89170.472164357983</v>
          </cell>
          <cell r="Z794">
            <v>0</v>
          </cell>
          <cell r="AA794">
            <v>83418.100780477995</v>
          </cell>
          <cell r="AB794">
            <v>169712.38725289598</v>
          </cell>
          <cell r="AC794">
            <v>258882.85941725396</v>
          </cell>
          <cell r="AD794">
            <v>345177.14588967193</v>
          </cell>
          <cell r="AH794">
            <v>787545.75153516396</v>
          </cell>
          <cell r="AI794">
            <v>932881.97312758188</v>
          </cell>
        </row>
        <row r="795">
          <cell r="Z795">
            <v>0</v>
          </cell>
          <cell r="AA795">
            <v>0</v>
          </cell>
          <cell r="AB795">
            <v>0</v>
          </cell>
          <cell r="AC795">
            <v>0</v>
          </cell>
          <cell r="AD795">
            <v>0</v>
          </cell>
          <cell r="AH795">
            <v>0</v>
          </cell>
          <cell r="AI795">
            <v>0</v>
          </cell>
        </row>
        <row r="796">
          <cell r="J796">
            <v>13857.983928</v>
          </cell>
          <cell r="K796">
            <v>0</v>
          </cell>
          <cell r="L796">
            <v>0</v>
          </cell>
          <cell r="M796">
            <v>0</v>
          </cell>
          <cell r="N796">
            <v>0</v>
          </cell>
          <cell r="O796">
            <v>0</v>
          </cell>
          <cell r="P796">
            <v>0</v>
          </cell>
          <cell r="Z796">
            <v>27727.439697000002</v>
          </cell>
          <cell r="AA796">
            <v>27727.439697000002</v>
          </cell>
          <cell r="AB796">
            <v>27727.439697000002</v>
          </cell>
          <cell r="AC796">
            <v>27727.439697000002</v>
          </cell>
          <cell r="AD796">
            <v>27727.439697000002</v>
          </cell>
          <cell r="AH796">
            <v>372371.4868434571</v>
          </cell>
          <cell r="AI796">
            <v>544693.5104166856</v>
          </cell>
        </row>
        <row r="797">
          <cell r="Z797">
            <v>48080</v>
          </cell>
          <cell r="AA797">
            <v>48080</v>
          </cell>
          <cell r="AB797">
            <v>48080</v>
          </cell>
          <cell r="AC797">
            <v>48080</v>
          </cell>
          <cell r="AD797">
            <v>48080</v>
          </cell>
          <cell r="AH797">
            <v>48080</v>
          </cell>
          <cell r="AI797">
            <v>48080</v>
          </cell>
        </row>
        <row r="798">
          <cell r="J798">
            <v>46638.409999999996</v>
          </cell>
          <cell r="K798">
            <v>20000</v>
          </cell>
          <cell r="L798">
            <v>0</v>
          </cell>
          <cell r="M798">
            <v>0</v>
          </cell>
          <cell r="N798">
            <v>0</v>
          </cell>
          <cell r="O798">
            <v>0</v>
          </cell>
          <cell r="P798">
            <v>0</v>
          </cell>
          <cell r="Z798">
            <v>55923.350920499994</v>
          </cell>
          <cell r="AA798">
            <v>75923.350920500001</v>
          </cell>
          <cell r="AB798">
            <v>75923.350920500001</v>
          </cell>
          <cell r="AC798">
            <v>75923.350920500001</v>
          </cell>
          <cell r="AD798">
            <v>75923.350920500001</v>
          </cell>
          <cell r="AH798">
            <v>420567.39806695707</v>
          </cell>
          <cell r="AI798">
            <v>592889.42164018564</v>
          </cell>
        </row>
        <row r="799">
          <cell r="J799">
            <v>32780.426071999995</v>
          </cell>
          <cell r="K799">
            <v>20000</v>
          </cell>
          <cell r="Z799">
            <v>76275.911223499992</v>
          </cell>
          <cell r="AA799">
            <v>96275.911223499992</v>
          </cell>
          <cell r="AB799">
            <v>96275.911223499992</v>
          </cell>
          <cell r="AC799">
            <v>96275.911223499992</v>
          </cell>
          <cell r="AD799">
            <v>96275.911223499992</v>
          </cell>
          <cell r="AH799">
            <v>96275.911223499992</v>
          </cell>
          <cell r="AI799">
            <v>96275.911223499992</v>
          </cell>
        </row>
        <row r="800">
          <cell r="Z800">
            <v>0</v>
          </cell>
          <cell r="AA800">
            <v>0</v>
          </cell>
          <cell r="AB800">
            <v>0</v>
          </cell>
          <cell r="AC800">
            <v>0</v>
          </cell>
          <cell r="AD800">
            <v>0</v>
          </cell>
          <cell r="AH800">
            <v>0</v>
          </cell>
          <cell r="AI800">
            <v>0</v>
          </cell>
        </row>
        <row r="801">
          <cell r="Z801">
            <v>0</v>
          </cell>
          <cell r="AA801">
            <v>0</v>
          </cell>
          <cell r="AB801">
            <v>0</v>
          </cell>
          <cell r="AC801">
            <v>0</v>
          </cell>
          <cell r="AD801">
            <v>0</v>
          </cell>
          <cell r="AH801">
            <v>0</v>
          </cell>
          <cell r="AI801">
            <v>0</v>
          </cell>
        </row>
        <row r="802">
          <cell r="J802">
            <v>0</v>
          </cell>
          <cell r="K802">
            <v>0</v>
          </cell>
          <cell r="L802">
            <v>0</v>
          </cell>
          <cell r="M802">
            <v>0</v>
          </cell>
          <cell r="N802">
            <v>0</v>
          </cell>
          <cell r="O802">
            <v>0</v>
          </cell>
          <cell r="P802">
            <v>0</v>
          </cell>
          <cell r="Z802">
            <v>0</v>
          </cell>
          <cell r="AA802">
            <v>0</v>
          </cell>
          <cell r="AB802">
            <v>0</v>
          </cell>
          <cell r="AC802">
            <v>0</v>
          </cell>
          <cell r="AD802">
            <v>0</v>
          </cell>
          <cell r="AH802">
            <v>0</v>
          </cell>
          <cell r="AI802">
            <v>0</v>
          </cell>
        </row>
        <row r="803">
          <cell r="Z803">
            <v>0</v>
          </cell>
          <cell r="AA803">
            <v>0</v>
          </cell>
          <cell r="AB803">
            <v>0</v>
          </cell>
          <cell r="AC803">
            <v>0</v>
          </cell>
          <cell r="AD803">
            <v>0</v>
          </cell>
          <cell r="AH803">
            <v>0</v>
          </cell>
          <cell r="AI803">
            <v>0</v>
          </cell>
        </row>
        <row r="804">
          <cell r="J804">
            <v>-836262.49439965154</v>
          </cell>
          <cell r="K804">
            <v>1763240.0982566723</v>
          </cell>
          <cell r="L804">
            <v>1850075.8690351073</v>
          </cell>
          <cell r="M804">
            <v>1176189.242285159</v>
          </cell>
          <cell r="N804">
            <v>930547.48274101864</v>
          </cell>
          <cell r="O804">
            <v>266666.54467090662</v>
          </cell>
          <cell r="P804">
            <v>366670.53319890506</v>
          </cell>
          <cell r="Z804">
            <v>-2661135.1999210482</v>
          </cell>
          <cell r="AA804">
            <v>-897895.10166437598</v>
          </cell>
          <cell r="AB804">
            <v>952180.76737073134</v>
          </cell>
          <cell r="AC804">
            <v>2128370.0096558901</v>
          </cell>
          <cell r="AD804">
            <v>3058917.4923969088</v>
          </cell>
          <cell r="AH804">
            <v>3906030.8887670422</v>
          </cell>
          <cell r="AI804">
            <v>4271098.0833436875</v>
          </cell>
        </row>
        <row r="805">
          <cell r="J805">
            <v>0</v>
          </cell>
          <cell r="K805">
            <v>435979.51839464257</v>
          </cell>
          <cell r="L805">
            <v>451016.7288280807</v>
          </cell>
          <cell r="M805">
            <v>466049.60951477679</v>
          </cell>
          <cell r="N805">
            <v>451016.7288280807</v>
          </cell>
          <cell r="O805">
            <v>466049.60951477679</v>
          </cell>
          <cell r="P805">
            <v>466049.60951477679</v>
          </cell>
          <cell r="Z805">
            <v>0</v>
          </cell>
          <cell r="AA805">
            <v>435979.51839464257</v>
          </cell>
          <cell r="AB805">
            <v>886996.24722272321</v>
          </cell>
          <cell r="AC805">
            <v>1353045.8567375001</v>
          </cell>
          <cell r="AD805">
            <v>1804062.5855655808</v>
          </cell>
          <cell r="AH805">
            <v>3653228.1429379918</v>
          </cell>
          <cell r="AI805">
            <v>4104244.8717660727</v>
          </cell>
        </row>
        <row r="806">
          <cell r="Z806">
            <v>0</v>
          </cell>
          <cell r="AA806">
            <v>0</v>
          </cell>
          <cell r="AB806">
            <v>0</v>
          </cell>
          <cell r="AC806">
            <v>0</v>
          </cell>
          <cell r="AD806">
            <v>0</v>
          </cell>
          <cell r="AH806">
            <v>0</v>
          </cell>
          <cell r="AI806">
            <v>0</v>
          </cell>
        </row>
        <row r="807">
          <cell r="J807">
            <v>0</v>
          </cell>
          <cell r="K807">
            <v>428879.51839464257</v>
          </cell>
          <cell r="L807">
            <v>451016.7288280807</v>
          </cell>
          <cell r="M807">
            <v>466049.60951477679</v>
          </cell>
          <cell r="N807">
            <v>451016.7288280807</v>
          </cell>
          <cell r="O807">
            <v>466049.60951477679</v>
          </cell>
          <cell r="P807">
            <v>466049.60951477679</v>
          </cell>
          <cell r="Z807">
            <v>0</v>
          </cell>
          <cell r="AA807">
            <v>428879.51839464257</v>
          </cell>
          <cell r="AB807">
            <v>879896.24722272321</v>
          </cell>
          <cell r="AC807">
            <v>1345945.8567375001</v>
          </cell>
          <cell r="AD807">
            <v>1796962.5855655808</v>
          </cell>
          <cell r="AH807">
            <v>3646128.1429379918</v>
          </cell>
          <cell r="AI807">
            <v>4097144.8717660727</v>
          </cell>
        </row>
        <row r="808">
          <cell r="K808">
            <v>-7100</v>
          </cell>
          <cell r="Z808">
            <v>0</v>
          </cell>
          <cell r="AA808">
            <v>-7100</v>
          </cell>
          <cell r="AB808">
            <v>-7100</v>
          </cell>
          <cell r="AC808">
            <v>-7100</v>
          </cell>
          <cell r="AD808">
            <v>-7100</v>
          </cell>
          <cell r="AH808">
            <v>-7100</v>
          </cell>
          <cell r="AI808">
            <v>-7100</v>
          </cell>
        </row>
        <row r="809">
          <cell r="Z809">
            <v>0</v>
          </cell>
          <cell r="AA809">
            <v>0</v>
          </cell>
          <cell r="AB809">
            <v>0</v>
          </cell>
          <cell r="AC809">
            <v>0</v>
          </cell>
          <cell r="AD809">
            <v>0</v>
          </cell>
          <cell r="AH809">
            <v>0</v>
          </cell>
          <cell r="AI809">
            <v>0</v>
          </cell>
        </row>
        <row r="810">
          <cell r="J810">
            <v>0</v>
          </cell>
          <cell r="K810">
            <v>0</v>
          </cell>
          <cell r="L810">
            <v>0</v>
          </cell>
          <cell r="M810">
            <v>0</v>
          </cell>
          <cell r="N810">
            <v>0</v>
          </cell>
          <cell r="O810">
            <v>0</v>
          </cell>
          <cell r="P810">
            <v>0</v>
          </cell>
          <cell r="Z810">
            <v>3510416.07</v>
          </cell>
          <cell r="AA810">
            <v>3510416.07</v>
          </cell>
          <cell r="AB810">
            <v>3510416.07</v>
          </cell>
          <cell r="AC810">
            <v>3510416.07</v>
          </cell>
          <cell r="AD810">
            <v>3510416.07</v>
          </cell>
          <cell r="AH810">
            <v>3510416.07</v>
          </cell>
          <cell r="AI810">
            <v>3510416.07</v>
          </cell>
        </row>
        <row r="811">
          <cell r="J811">
            <v>6329210.5261519626</v>
          </cell>
          <cell r="K811">
            <v>9998132.3559571877</v>
          </cell>
          <cell r="L811">
            <v>10241583.312476266</v>
          </cell>
          <cell r="M811">
            <v>13988923.207738023</v>
          </cell>
          <cell r="N811">
            <v>13155397.319706727</v>
          </cell>
          <cell r="O811">
            <v>15029652.996727288</v>
          </cell>
          <cell r="P811">
            <v>15775908.196371041</v>
          </cell>
          <cell r="Z811">
            <v>12998546.803427357</v>
          </cell>
          <cell r="AA811">
            <v>22996679.159384545</v>
          </cell>
          <cell r="AB811">
            <v>33238262.471860811</v>
          </cell>
          <cell r="AC811">
            <v>47227185.679598838</v>
          </cell>
          <cell r="AD811">
            <v>60382582.999305561</v>
          </cell>
          <cell r="AH811">
            <v>127560599.85491143</v>
          </cell>
          <cell r="AI811">
            <v>143864669.25266781</v>
          </cell>
        </row>
        <row r="812">
          <cell r="J812">
            <v>5492948.0317523107</v>
          </cell>
          <cell r="K812">
            <v>11761372.454213858</v>
          </cell>
          <cell r="L812">
            <v>12091659.181511374</v>
          </cell>
          <cell r="M812">
            <v>15165112.450023182</v>
          </cell>
          <cell r="N812">
            <v>14085944.802447746</v>
          </cell>
          <cell r="O812">
            <v>15296319.541398194</v>
          </cell>
          <cell r="P812">
            <v>16142578.729569947</v>
          </cell>
          <cell r="Z812">
            <v>9003364.101752311</v>
          </cell>
          <cell r="AA812">
            <v>20764736.555966169</v>
          </cell>
          <cell r="AB812">
            <v>32856395.737477541</v>
          </cell>
          <cell r="AC812">
            <v>48021508.187500723</v>
          </cell>
          <cell r="AD812">
            <v>62107452.989948466</v>
          </cell>
          <cell r="AH812">
            <v>130132583.24192446</v>
          </cell>
          <cell r="AI812">
            <v>146801719.83425748</v>
          </cell>
        </row>
      </sheetData>
      <sheetData sheetId="3" refreshError="1">
        <row r="1">
          <cell r="L1" t="str">
            <v>ANO 3</v>
          </cell>
          <cell r="AA1" t="str">
            <v>Acum</v>
          </cell>
          <cell r="AB1" t="str">
            <v>Acum</v>
          </cell>
          <cell r="AC1" t="str">
            <v>Acum</v>
          </cell>
          <cell r="AD1" t="str">
            <v>Acum</v>
          </cell>
          <cell r="AE1" t="str">
            <v>Acum</v>
          </cell>
          <cell r="AF1" t="str">
            <v>Acum</v>
          </cell>
          <cell r="AG1" t="str">
            <v>Acum</v>
          </cell>
          <cell r="AH1" t="str">
            <v>Acum</v>
          </cell>
          <cell r="AI1" t="str">
            <v>Acum</v>
          </cell>
          <cell r="AJ1" t="str">
            <v>Acum</v>
          </cell>
          <cell r="AK1" t="str">
            <v>Acum</v>
          </cell>
          <cell r="AN1" t="str">
            <v>Per</v>
          </cell>
          <cell r="AQ1" t="str">
            <v>Per</v>
          </cell>
          <cell r="AR1" t="str">
            <v>Per</v>
          </cell>
          <cell r="AS1" t="str">
            <v>Per</v>
          </cell>
          <cell r="AT1" t="str">
            <v>Per</v>
          </cell>
          <cell r="AU1" t="str">
            <v>Per</v>
          </cell>
          <cell r="AV1" t="str">
            <v>Per</v>
          </cell>
          <cell r="AW1" t="str">
            <v>Per</v>
          </cell>
          <cell r="AX1" t="str">
            <v>Per</v>
          </cell>
          <cell r="AY1" t="str">
            <v>Per</v>
          </cell>
        </row>
        <row r="2">
          <cell r="L2">
            <v>37681</v>
          </cell>
          <cell r="M2">
            <v>37712</v>
          </cell>
          <cell r="N2">
            <v>37742</v>
          </cell>
          <cell r="O2">
            <v>37773</v>
          </cell>
          <cell r="P2">
            <v>37803</v>
          </cell>
          <cell r="Q2">
            <v>37834</v>
          </cell>
          <cell r="R2">
            <v>37865</v>
          </cell>
          <cell r="S2">
            <v>37895</v>
          </cell>
          <cell r="T2">
            <v>37926</v>
          </cell>
          <cell r="U2">
            <v>37956</v>
          </cell>
          <cell r="AA2" t="str">
            <v>Fev</v>
          </cell>
          <cell r="AB2" t="str">
            <v>Mar</v>
          </cell>
          <cell r="AC2" t="str">
            <v>Abr</v>
          </cell>
          <cell r="AD2" t="str">
            <v>Mai</v>
          </cell>
          <cell r="AE2" t="str">
            <v>Jun</v>
          </cell>
          <cell r="AF2" t="str">
            <v>Jul</v>
          </cell>
          <cell r="AG2" t="str">
            <v>Ago</v>
          </cell>
          <cell r="AH2" t="str">
            <v>Set</v>
          </cell>
          <cell r="AI2" t="str">
            <v>Out</v>
          </cell>
          <cell r="AJ2" t="str">
            <v>Nov</v>
          </cell>
          <cell r="AK2" t="str">
            <v>Dez</v>
          </cell>
          <cell r="AN2" t="str">
            <v>Jan</v>
          </cell>
          <cell r="AQ2" t="str">
            <v>Abr</v>
          </cell>
          <cell r="AR2" t="str">
            <v>Mai</v>
          </cell>
          <cell r="AS2" t="str">
            <v>Jun</v>
          </cell>
          <cell r="AT2" t="str">
            <v>Jul</v>
          </cell>
          <cell r="AU2" t="str">
            <v>Ago</v>
          </cell>
          <cell r="AV2" t="str">
            <v>Set</v>
          </cell>
          <cell r="AW2" t="str">
            <v>Out</v>
          </cell>
          <cell r="AX2" t="str">
            <v>Nov</v>
          </cell>
          <cell r="AY2" t="str">
            <v>Dez</v>
          </cell>
        </row>
        <row r="3">
          <cell r="L3">
            <v>1626351.6499384001</v>
          </cell>
          <cell r="M3">
            <v>2039645.8087358295</v>
          </cell>
          <cell r="N3">
            <v>4328474.4917638013</v>
          </cell>
          <cell r="O3">
            <v>4298031.4589275578</v>
          </cell>
          <cell r="P3">
            <v>5151066.5612047762</v>
          </cell>
          <cell r="Q3">
            <v>6796838.9835652933</v>
          </cell>
          <cell r="R3">
            <v>7163026.7649769532</v>
          </cell>
          <cell r="S3">
            <v>6792875.8206121419</v>
          </cell>
          <cell r="T3">
            <v>5776925.4306548592</v>
          </cell>
          <cell r="U3">
            <v>5360159.2583372183</v>
          </cell>
          <cell r="AA3">
            <v>1375996.9352675998</v>
          </cell>
          <cell r="AB3">
            <v>3002348.5852060001</v>
          </cell>
          <cell r="AC3">
            <v>5041994.3939418299</v>
          </cell>
          <cell r="AD3">
            <v>9370468.8857056312</v>
          </cell>
          <cell r="AE3">
            <v>13668500.344633188</v>
          </cell>
          <cell r="AF3">
            <v>18819566.905837964</v>
          </cell>
          <cell r="AG3">
            <v>25616405.889403258</v>
          </cell>
          <cell r="AH3">
            <v>32779432.65438021</v>
          </cell>
          <cell r="AI3">
            <v>39572308.47499235</v>
          </cell>
          <cell r="AJ3">
            <v>45349233.905647211</v>
          </cell>
          <cell r="AK3">
            <v>50709393.163984433</v>
          </cell>
          <cell r="AN3">
            <v>50709393.163984433</v>
          </cell>
          <cell r="AQ3">
            <v>47707044.578778431</v>
          </cell>
          <cell r="AR3">
            <v>45667398.770042598</v>
          </cell>
          <cell r="AS3">
            <v>41338924.278278798</v>
          </cell>
          <cell r="AT3">
            <v>37040892.819351241</v>
          </cell>
          <cell r="AU3">
            <v>31889826.258146469</v>
          </cell>
          <cell r="AV3">
            <v>25092987.274581175</v>
          </cell>
          <cell r="AW3">
            <v>17929960.509604219</v>
          </cell>
          <cell r="AX3">
            <v>11137084.688992077</v>
          </cell>
          <cell r="AY3">
            <v>5360159.2583372183</v>
          </cell>
        </row>
        <row r="4"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AA4">
            <v>452573.24</v>
          </cell>
          <cell r="AB4">
            <v>452573.24</v>
          </cell>
          <cell r="AC4">
            <v>452573.24</v>
          </cell>
          <cell r="AD4">
            <v>452573.24</v>
          </cell>
          <cell r="AE4">
            <v>452573.24</v>
          </cell>
          <cell r="AF4">
            <v>452573.24</v>
          </cell>
          <cell r="AG4">
            <v>452573.24</v>
          </cell>
          <cell r="AH4">
            <v>452573.24</v>
          </cell>
          <cell r="AI4">
            <v>452573.24</v>
          </cell>
          <cell r="AJ4">
            <v>452573.24</v>
          </cell>
          <cell r="AK4">
            <v>452573.24</v>
          </cell>
          <cell r="AN4">
            <v>452573.24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</row>
        <row r="5">
          <cell r="L5">
            <v>853719.84060780006</v>
          </cell>
          <cell r="M5">
            <v>3203188.083489269</v>
          </cell>
          <cell r="N5">
            <v>5057380.9425272811</v>
          </cell>
          <cell r="O5">
            <v>5200904.4466330381</v>
          </cell>
          <cell r="P5">
            <v>5201971.5958801359</v>
          </cell>
          <cell r="Q5">
            <v>6816838.9835652933</v>
          </cell>
          <cell r="R5">
            <v>7183026.7649769532</v>
          </cell>
          <cell r="S5">
            <v>6912875.8206121419</v>
          </cell>
          <cell r="T5">
            <v>5896925.4306548592</v>
          </cell>
          <cell r="U5">
            <v>5480159.2583372183</v>
          </cell>
          <cell r="AA5">
            <v>1113959.0943244398</v>
          </cell>
          <cell r="AB5">
            <v>1967678.9349322398</v>
          </cell>
          <cell r="AC5">
            <v>5170867.0184215084</v>
          </cell>
          <cell r="AD5">
            <v>10228247.960948789</v>
          </cell>
          <cell r="AE5">
            <v>15429152.407581829</v>
          </cell>
          <cell r="AF5">
            <v>20631124.003461964</v>
          </cell>
          <cell r="AG5">
            <v>27447962.987027258</v>
          </cell>
          <cell r="AH5">
            <v>34630989.752004214</v>
          </cell>
          <cell r="AI5">
            <v>41543865.572616354</v>
          </cell>
          <cell r="AJ5">
            <v>47440791.003271215</v>
          </cell>
          <cell r="AK5">
            <v>52920950.261608437</v>
          </cell>
          <cell r="AN5">
            <v>52920950.261608437</v>
          </cell>
          <cell r="AQ5">
            <v>50953271.32667619</v>
          </cell>
          <cell r="AR5">
            <v>47750083.243186921</v>
          </cell>
          <cell r="AS5">
            <v>42692702.300659642</v>
          </cell>
          <cell r="AT5">
            <v>37491797.854026601</v>
          </cell>
          <cell r="AU5">
            <v>32289826.258146469</v>
          </cell>
          <cell r="AV5">
            <v>25472987.274581175</v>
          </cell>
          <cell r="AW5">
            <v>18289960.509604219</v>
          </cell>
          <cell r="AX5">
            <v>11377084.688992077</v>
          </cell>
          <cell r="AY5">
            <v>5480159.2583372183</v>
          </cell>
        </row>
        <row r="6">
          <cell r="L6">
            <v>-772631.80933060008</v>
          </cell>
          <cell r="M6">
            <v>1163542.2747534397</v>
          </cell>
          <cell r="N6">
            <v>728906.45076347992</v>
          </cell>
          <cell r="O6">
            <v>902872.98770547996</v>
          </cell>
          <cell r="P6">
            <v>50905.034675359995</v>
          </cell>
          <cell r="Q6">
            <v>20000</v>
          </cell>
          <cell r="R6">
            <v>20000</v>
          </cell>
          <cell r="S6">
            <v>120000</v>
          </cell>
          <cell r="T6">
            <v>120000</v>
          </cell>
          <cell r="U6">
            <v>120000</v>
          </cell>
          <cell r="AA6">
            <v>190535.39905683981</v>
          </cell>
          <cell r="AB6">
            <v>-582096.41027376032</v>
          </cell>
          <cell r="AC6">
            <v>581445.86447967938</v>
          </cell>
          <cell r="AD6">
            <v>1310352.3152431594</v>
          </cell>
          <cell r="AE6">
            <v>2213225.3029486393</v>
          </cell>
          <cell r="AF6">
            <v>2264130.3376239995</v>
          </cell>
          <cell r="AG6">
            <v>2284130.3376239995</v>
          </cell>
          <cell r="AH6">
            <v>2304130.3376239995</v>
          </cell>
          <cell r="AI6">
            <v>2424130.3376239995</v>
          </cell>
          <cell r="AJ6">
            <v>2544130.3376239995</v>
          </cell>
          <cell r="AK6">
            <v>2664130.3376239995</v>
          </cell>
          <cell r="AN6">
            <v>2664130.3376239995</v>
          </cell>
          <cell r="AQ6">
            <v>3246226.7478977595</v>
          </cell>
          <cell r="AR6">
            <v>2082684.4731443198</v>
          </cell>
          <cell r="AS6">
            <v>1353778.02238084</v>
          </cell>
          <cell r="AT6">
            <v>450905.03467535996</v>
          </cell>
          <cell r="AU6">
            <v>400000</v>
          </cell>
          <cell r="AV6">
            <v>380000</v>
          </cell>
          <cell r="AW6">
            <v>360000</v>
          </cell>
          <cell r="AX6">
            <v>240000</v>
          </cell>
          <cell r="AY6">
            <v>120000</v>
          </cell>
        </row>
        <row r="7">
          <cell r="L7">
            <v>853719.84060780006</v>
          </cell>
          <cell r="M7">
            <v>3203188.083489269</v>
          </cell>
          <cell r="N7">
            <v>5057380.9425272811</v>
          </cell>
          <cell r="O7">
            <v>5200904.4466330381</v>
          </cell>
          <cell r="P7">
            <v>5201971.5958801359</v>
          </cell>
          <cell r="Q7">
            <v>6816838.9835652933</v>
          </cell>
          <cell r="R7">
            <v>7183026.7649769532</v>
          </cell>
          <cell r="S7">
            <v>6912875.8206121419</v>
          </cell>
          <cell r="T7">
            <v>5896925.4306548592</v>
          </cell>
          <cell r="U7">
            <v>5480159.2583372183</v>
          </cell>
          <cell r="AA7">
            <v>452573.24</v>
          </cell>
          <cell r="AB7">
            <v>1306293.0806078</v>
          </cell>
          <cell r="AC7">
            <v>4509481.1640970688</v>
          </cell>
          <cell r="AD7">
            <v>9566862.10662435</v>
          </cell>
          <cell r="AE7">
            <v>14767766.553257387</v>
          </cell>
          <cell r="AF7">
            <v>19969738.149137523</v>
          </cell>
          <cell r="AG7">
            <v>26786577.132702816</v>
          </cell>
          <cell r="AH7">
            <v>33969603.897679769</v>
          </cell>
          <cell r="AI7">
            <v>40882479.718291909</v>
          </cell>
          <cell r="AJ7">
            <v>46779405.14894677</v>
          </cell>
          <cell r="AK7">
            <v>52259564.407283992</v>
          </cell>
          <cell r="AN7">
            <v>52259564.407283992</v>
          </cell>
          <cell r="AQ7">
            <v>50953271.32667619</v>
          </cell>
          <cell r="AR7">
            <v>47750083.243186921</v>
          </cell>
          <cell r="AS7">
            <v>42692702.300659642</v>
          </cell>
          <cell r="AT7">
            <v>37491797.854026601</v>
          </cell>
          <cell r="AU7">
            <v>32289826.258146469</v>
          </cell>
          <cell r="AV7">
            <v>25472987.274581175</v>
          </cell>
          <cell r="AW7">
            <v>18289960.509604219</v>
          </cell>
          <cell r="AX7">
            <v>11377084.688992077</v>
          </cell>
          <cell r="AY7">
            <v>5480159.2583372183</v>
          </cell>
        </row>
        <row r="8"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N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</row>
        <row r="9">
          <cell r="L9">
            <v>237351.10268519996</v>
          </cell>
          <cell r="M9">
            <v>148301.1254592</v>
          </cell>
          <cell r="N9">
            <v>123690.579852</v>
          </cell>
          <cell r="O9">
            <v>117276.4499424</v>
          </cell>
          <cell r="P9">
            <v>229055.66095439999</v>
          </cell>
          <cell r="Q9">
            <v>167851.2557484</v>
          </cell>
          <cell r="R9">
            <v>150898.45211279998</v>
          </cell>
          <cell r="S9">
            <v>151968.33422399999</v>
          </cell>
          <cell r="T9">
            <v>133818.62101440001</v>
          </cell>
          <cell r="U9">
            <v>120610.8718164</v>
          </cell>
          <cell r="AA9">
            <v>318853.15287839994</v>
          </cell>
          <cell r="AB9">
            <v>556204.25556359987</v>
          </cell>
          <cell r="AC9">
            <v>704505.38102279988</v>
          </cell>
          <cell r="AD9">
            <v>828195.96087479987</v>
          </cell>
          <cell r="AE9">
            <v>945472.41081719985</v>
          </cell>
          <cell r="AF9">
            <v>1174528.0717715998</v>
          </cell>
          <cell r="AG9">
            <v>1342379.3275199998</v>
          </cell>
          <cell r="AH9">
            <v>1493277.7796327998</v>
          </cell>
          <cell r="AI9">
            <v>1645246.1138567999</v>
          </cell>
          <cell r="AJ9">
            <v>1779064.7348711998</v>
          </cell>
          <cell r="AK9">
            <v>1899675.6066875998</v>
          </cell>
          <cell r="AN9">
            <v>1899675.6066875998</v>
          </cell>
          <cell r="AQ9">
            <v>1343471.3511239998</v>
          </cell>
          <cell r="AR9">
            <v>1195170.2256647998</v>
          </cell>
          <cell r="AS9">
            <v>1071479.6458127999</v>
          </cell>
          <cell r="AT9">
            <v>954203.19587039994</v>
          </cell>
          <cell r="AU9">
            <v>725147.53491599998</v>
          </cell>
          <cell r="AV9">
            <v>557296.27916759998</v>
          </cell>
          <cell r="AW9">
            <v>406397.8270548</v>
          </cell>
          <cell r="AX9">
            <v>254429.49283080001</v>
          </cell>
          <cell r="AY9">
            <v>120610.8718164</v>
          </cell>
        </row>
        <row r="10">
          <cell r="L10">
            <v>0</v>
          </cell>
          <cell r="AA10">
            <v>19660.400000000001</v>
          </cell>
          <cell r="AB10">
            <v>19660.400000000001</v>
          </cell>
          <cell r="AC10">
            <v>19660.400000000001</v>
          </cell>
          <cell r="AD10">
            <v>19660.400000000001</v>
          </cell>
          <cell r="AE10">
            <v>19660.400000000001</v>
          </cell>
          <cell r="AF10">
            <v>19660.400000000001</v>
          </cell>
          <cell r="AG10">
            <v>19660.400000000001</v>
          </cell>
          <cell r="AH10">
            <v>19660.400000000001</v>
          </cell>
          <cell r="AI10">
            <v>19660.400000000001</v>
          </cell>
          <cell r="AJ10">
            <v>19660.400000000001</v>
          </cell>
          <cell r="AK10">
            <v>19660.400000000001</v>
          </cell>
          <cell r="AN10">
            <v>19660.400000000001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</row>
        <row r="11">
          <cell r="L11">
            <v>245965.27676923998</v>
          </cell>
          <cell r="M11">
            <v>232668.72362728001</v>
          </cell>
          <cell r="N11">
            <v>242747.35210412001</v>
          </cell>
          <cell r="O11">
            <v>236333.22219452</v>
          </cell>
          <cell r="P11">
            <v>244044.91095439999</v>
          </cell>
          <cell r="Q11">
            <v>167851.2557484</v>
          </cell>
          <cell r="R11">
            <v>150898.45211279998</v>
          </cell>
          <cell r="S11">
            <v>251968.33422399999</v>
          </cell>
          <cell r="T11">
            <v>233818.62101440001</v>
          </cell>
          <cell r="U11">
            <v>220610.8718164</v>
          </cell>
          <cell r="AA11">
            <v>177796.17284963996</v>
          </cell>
          <cell r="AB11">
            <v>423761.44961887994</v>
          </cell>
          <cell r="AC11">
            <v>656430.17324615992</v>
          </cell>
          <cell r="AD11">
            <v>899177.52535027987</v>
          </cell>
          <cell r="AE11">
            <v>1135510.7475447999</v>
          </cell>
          <cell r="AF11">
            <v>1379555.6584991999</v>
          </cell>
          <cell r="AG11">
            <v>1547406.9142475999</v>
          </cell>
          <cell r="AH11">
            <v>1698305.3663603999</v>
          </cell>
          <cell r="AI11">
            <v>1950273.7005844</v>
          </cell>
          <cell r="AJ11">
            <v>2184092.3215987999</v>
          </cell>
          <cell r="AK11">
            <v>2404703.1934151999</v>
          </cell>
          <cell r="AN11">
            <v>2404703.1934151999</v>
          </cell>
          <cell r="AQ11">
            <v>1980941.7437963197</v>
          </cell>
          <cell r="AR11">
            <v>1748273.0201690397</v>
          </cell>
          <cell r="AS11">
            <v>1505525.6680649198</v>
          </cell>
          <cell r="AT11">
            <v>1269192.4458703999</v>
          </cell>
          <cell r="AU11">
            <v>1025147.534916</v>
          </cell>
          <cell r="AV11">
            <v>857296.27916759998</v>
          </cell>
          <cell r="AW11">
            <v>706397.8270548</v>
          </cell>
          <cell r="AX11">
            <v>454429.49283080001</v>
          </cell>
          <cell r="AY11">
            <v>220610.8718164</v>
          </cell>
        </row>
        <row r="12">
          <cell r="L12">
            <v>8614.1740840400016</v>
          </cell>
          <cell r="M12">
            <v>84367.598168080003</v>
          </cell>
          <cell r="N12">
            <v>119056.77225212</v>
          </cell>
          <cell r="O12">
            <v>119056.77225212</v>
          </cell>
          <cell r="P12">
            <v>14989.25</v>
          </cell>
          <cell r="S12">
            <v>100000</v>
          </cell>
          <cell r="T12">
            <v>100000</v>
          </cell>
          <cell r="U12">
            <v>100000</v>
          </cell>
          <cell r="AA12">
            <v>-121396.58002876001</v>
          </cell>
          <cell r="AB12">
            <v>-112782.40594472001</v>
          </cell>
          <cell r="AC12">
            <v>-28414.807776640009</v>
          </cell>
          <cell r="AD12">
            <v>90641.964475479996</v>
          </cell>
          <cell r="AE12">
            <v>209698.73672759999</v>
          </cell>
          <cell r="AF12">
            <v>224687.98672759999</v>
          </cell>
          <cell r="AG12">
            <v>224687.98672759999</v>
          </cell>
          <cell r="AH12">
            <v>224687.98672759999</v>
          </cell>
          <cell r="AI12">
            <v>324687.98672759999</v>
          </cell>
          <cell r="AJ12">
            <v>424687.98672759999</v>
          </cell>
          <cell r="AK12">
            <v>524687.98672759999</v>
          </cell>
          <cell r="AN12">
            <v>524687.98672759999</v>
          </cell>
          <cell r="AQ12">
            <v>637470.39267232001</v>
          </cell>
          <cell r="AR12">
            <v>553102.79450424004</v>
          </cell>
          <cell r="AS12">
            <v>434046.02225212002</v>
          </cell>
          <cell r="AT12">
            <v>314989.25</v>
          </cell>
          <cell r="AU12">
            <v>300000</v>
          </cell>
          <cell r="AV12">
            <v>300000</v>
          </cell>
          <cell r="AW12">
            <v>300000</v>
          </cell>
          <cell r="AX12">
            <v>200000</v>
          </cell>
          <cell r="AY12">
            <v>100000</v>
          </cell>
        </row>
        <row r="13"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N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</row>
        <row r="14">
          <cell r="AA14">
            <v>20072.68</v>
          </cell>
          <cell r="AB14">
            <v>20072.68</v>
          </cell>
          <cell r="AC14">
            <v>20072.68</v>
          </cell>
          <cell r="AD14">
            <v>20072.68</v>
          </cell>
          <cell r="AE14">
            <v>20072.68</v>
          </cell>
          <cell r="AF14">
            <v>20072.68</v>
          </cell>
          <cell r="AG14">
            <v>20072.68</v>
          </cell>
          <cell r="AH14">
            <v>20072.68</v>
          </cell>
          <cell r="AI14">
            <v>20072.68</v>
          </cell>
          <cell r="AJ14">
            <v>20072.68</v>
          </cell>
          <cell r="AK14">
            <v>20072.68</v>
          </cell>
          <cell r="AN14">
            <v>20072.68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</row>
        <row r="15">
          <cell r="L15">
            <v>0</v>
          </cell>
          <cell r="M15">
            <v>29147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AA15">
            <v>19884.32</v>
          </cell>
          <cell r="AB15">
            <v>19884.32</v>
          </cell>
          <cell r="AC15">
            <v>49031.32</v>
          </cell>
          <cell r="AD15">
            <v>49031.32</v>
          </cell>
          <cell r="AE15">
            <v>49031.32</v>
          </cell>
          <cell r="AF15">
            <v>49031.32</v>
          </cell>
          <cell r="AG15">
            <v>49031.32</v>
          </cell>
          <cell r="AH15">
            <v>49031.32</v>
          </cell>
          <cell r="AI15">
            <v>49031.32</v>
          </cell>
          <cell r="AJ15">
            <v>49031.32</v>
          </cell>
          <cell r="AK15">
            <v>49031.32</v>
          </cell>
          <cell r="AN15">
            <v>49031.32</v>
          </cell>
          <cell r="AQ15">
            <v>29147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</row>
        <row r="16">
          <cell r="L16">
            <v>0</v>
          </cell>
          <cell r="M16">
            <v>29147</v>
          </cell>
          <cell r="AA16">
            <v>39957</v>
          </cell>
          <cell r="AB16">
            <v>39957</v>
          </cell>
          <cell r="AC16">
            <v>69104</v>
          </cell>
          <cell r="AD16">
            <v>69104</v>
          </cell>
          <cell r="AE16">
            <v>69104</v>
          </cell>
          <cell r="AF16">
            <v>69104</v>
          </cell>
          <cell r="AG16">
            <v>69104</v>
          </cell>
          <cell r="AH16">
            <v>69104</v>
          </cell>
          <cell r="AI16">
            <v>69104</v>
          </cell>
          <cell r="AJ16">
            <v>69104</v>
          </cell>
          <cell r="AK16">
            <v>69104</v>
          </cell>
          <cell r="AN16">
            <v>69104</v>
          </cell>
          <cell r="AQ16">
            <v>29147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</row>
        <row r="17">
          <cell r="L17">
            <v>653753.57068000012</v>
          </cell>
          <cell r="M17">
            <v>911522.92942207982</v>
          </cell>
          <cell r="N17">
            <v>3697897.4191412511</v>
          </cell>
          <cell r="O17">
            <v>3564360.1480148081</v>
          </cell>
          <cell r="P17">
            <v>3175947.402301332</v>
          </cell>
          <cell r="Q17">
            <v>4513688.6049999502</v>
          </cell>
          <cell r="R17">
            <v>4612675.0442321105</v>
          </cell>
          <cell r="S17">
            <v>4982084.6957365507</v>
          </cell>
          <cell r="T17">
            <v>4222355.4118093131</v>
          </cell>
          <cell r="U17">
            <v>4211411.1813198719</v>
          </cell>
          <cell r="AA17">
            <v>355256.31517199997</v>
          </cell>
          <cell r="AB17">
            <v>1009009.8858520001</v>
          </cell>
          <cell r="AC17">
            <v>1920532.8152740798</v>
          </cell>
          <cell r="AD17">
            <v>5618430.2344153309</v>
          </cell>
          <cell r="AE17">
            <v>9182790.3824301399</v>
          </cell>
          <cell r="AF17">
            <v>12358737.784731472</v>
          </cell>
          <cell r="AG17">
            <v>16872426.389731422</v>
          </cell>
          <cell r="AH17">
            <v>21485101.433963533</v>
          </cell>
          <cell r="AI17">
            <v>26467186.129700083</v>
          </cell>
          <cell r="AJ17">
            <v>30689541.541509397</v>
          </cell>
          <cell r="AK17">
            <v>34900952.722829267</v>
          </cell>
          <cell r="AN17">
            <v>34900952.722829267</v>
          </cell>
          <cell r="AQ17">
            <v>33891942.836977266</v>
          </cell>
          <cell r="AR17">
            <v>32980419.907555185</v>
          </cell>
          <cell r="AS17">
            <v>29282522.488413937</v>
          </cell>
          <cell r="AT17">
            <v>25718162.340399131</v>
          </cell>
          <cell r="AU17">
            <v>22542214.938097797</v>
          </cell>
          <cell r="AV17">
            <v>18028526.333097845</v>
          </cell>
          <cell r="AW17">
            <v>13415851.288865736</v>
          </cell>
          <cell r="AX17">
            <v>8433766.5931291841</v>
          </cell>
          <cell r="AY17">
            <v>4211411.1813198719</v>
          </cell>
        </row>
        <row r="18">
          <cell r="AA18">
            <v>223919.2</v>
          </cell>
          <cell r="AB18">
            <v>223919.2</v>
          </cell>
          <cell r="AC18">
            <v>223919.2</v>
          </cell>
          <cell r="AD18">
            <v>223919.2</v>
          </cell>
          <cell r="AE18">
            <v>223919.2</v>
          </cell>
          <cell r="AF18">
            <v>223919.2</v>
          </cell>
          <cell r="AG18">
            <v>223919.2</v>
          </cell>
          <cell r="AH18">
            <v>223919.2</v>
          </cell>
          <cell r="AI18">
            <v>223919.2</v>
          </cell>
          <cell r="AJ18">
            <v>223919.2</v>
          </cell>
          <cell r="AK18">
            <v>223919.2</v>
          </cell>
          <cell r="AN18">
            <v>223919.2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</row>
        <row r="19">
          <cell r="L19">
            <v>195999.80259000009</v>
          </cell>
          <cell r="M19">
            <v>1608977.1613320797</v>
          </cell>
          <cell r="N19">
            <v>3949234.652977251</v>
          </cell>
          <cell r="O19">
            <v>3564360.1480148081</v>
          </cell>
          <cell r="P19">
            <v>3175947.402301332</v>
          </cell>
          <cell r="Q19">
            <v>4513688.6049999502</v>
          </cell>
          <cell r="R19">
            <v>4612675.0442321105</v>
          </cell>
          <cell r="S19">
            <v>4982084.6957365507</v>
          </cell>
          <cell r="T19">
            <v>4222355.4118093131</v>
          </cell>
          <cell r="U19">
            <v>4211411.1813198719</v>
          </cell>
          <cell r="AA19">
            <v>251337.11517200002</v>
          </cell>
          <cell r="AB19">
            <v>447336.91776200011</v>
          </cell>
          <cell r="AC19">
            <v>2056314.0790940798</v>
          </cell>
          <cell r="AD19">
            <v>6005548.7320713308</v>
          </cell>
          <cell r="AE19">
            <v>9569908.8800861388</v>
          </cell>
          <cell r="AF19">
            <v>12745856.282387471</v>
          </cell>
          <cell r="AG19">
            <v>17259544.887387421</v>
          </cell>
          <cell r="AH19">
            <v>21872219.931619532</v>
          </cell>
          <cell r="AI19">
            <v>26854304.627356082</v>
          </cell>
          <cell r="AJ19">
            <v>31076660.039165396</v>
          </cell>
          <cell r="AK19">
            <v>35288071.22048527</v>
          </cell>
          <cell r="AN19">
            <v>35288071.22048527</v>
          </cell>
          <cell r="AQ19">
            <v>34840734.302723266</v>
          </cell>
          <cell r="AR19">
            <v>33231757.141391188</v>
          </cell>
          <cell r="AS19">
            <v>29282522.488413937</v>
          </cell>
          <cell r="AT19">
            <v>25718162.340399131</v>
          </cell>
          <cell r="AU19">
            <v>22542214.938097797</v>
          </cell>
          <cell r="AV19">
            <v>18028526.333097845</v>
          </cell>
          <cell r="AW19">
            <v>13415851.288865736</v>
          </cell>
          <cell r="AX19">
            <v>8433766.5931291841</v>
          </cell>
          <cell r="AY19">
            <v>4211411.1813198719</v>
          </cell>
        </row>
        <row r="20">
          <cell r="L20">
            <v>-457753.76809000003</v>
          </cell>
          <cell r="M20">
            <v>697454.23190999997</v>
          </cell>
          <cell r="N20">
            <v>251337.233836</v>
          </cell>
          <cell r="AA20">
            <v>120000</v>
          </cell>
          <cell r="AB20">
            <v>-337753.76809000003</v>
          </cell>
          <cell r="AC20">
            <v>359700.46381999995</v>
          </cell>
          <cell r="AD20">
            <v>611037.69765599992</v>
          </cell>
          <cell r="AE20">
            <v>611037.69765599992</v>
          </cell>
          <cell r="AF20">
            <v>611037.69765599992</v>
          </cell>
          <cell r="AG20">
            <v>611037.69765599992</v>
          </cell>
          <cell r="AH20">
            <v>611037.69765599992</v>
          </cell>
          <cell r="AI20">
            <v>611037.69765599992</v>
          </cell>
          <cell r="AJ20">
            <v>611037.69765599992</v>
          </cell>
          <cell r="AK20">
            <v>611037.69765599992</v>
          </cell>
          <cell r="AN20">
            <v>611037.69765599992</v>
          </cell>
          <cell r="AQ20">
            <v>948791.46574599994</v>
          </cell>
          <cell r="AR20">
            <v>251337.233836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</row>
        <row r="21">
          <cell r="L21">
            <v>729060.78439320019</v>
          </cell>
          <cell r="M21">
            <v>712117.56076439994</v>
          </cell>
          <cell r="N21">
            <v>239182.2996804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AA21">
            <v>569752.03289399995</v>
          </cell>
          <cell r="AB21">
            <v>1298812.8172872001</v>
          </cell>
          <cell r="AC21">
            <v>2010930.3780516</v>
          </cell>
          <cell r="AD21">
            <v>2250112.6777320001</v>
          </cell>
          <cell r="AE21">
            <v>2250112.6777320001</v>
          </cell>
          <cell r="AF21">
            <v>2250112.6777320001</v>
          </cell>
          <cell r="AG21">
            <v>2250112.6777320001</v>
          </cell>
          <cell r="AH21">
            <v>2250112.6777320001</v>
          </cell>
          <cell r="AI21">
            <v>2250112.6777320001</v>
          </cell>
          <cell r="AJ21">
            <v>2250112.6777320001</v>
          </cell>
          <cell r="AK21">
            <v>2250112.6777320001</v>
          </cell>
          <cell r="AN21">
            <v>2250112.6777320001</v>
          </cell>
          <cell r="AQ21">
            <v>951299.8604448</v>
          </cell>
          <cell r="AR21">
            <v>239182.2996804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</row>
        <row r="22">
          <cell r="AA22">
            <v>95826.18</v>
          </cell>
          <cell r="AB22">
            <v>95826.18</v>
          </cell>
          <cell r="AC22">
            <v>95826.18</v>
          </cell>
          <cell r="AD22">
            <v>95826.18</v>
          </cell>
          <cell r="AE22">
            <v>95826.18</v>
          </cell>
          <cell r="AF22">
            <v>95826.18</v>
          </cell>
          <cell r="AG22">
            <v>95826.18</v>
          </cell>
          <cell r="AH22">
            <v>95826.18</v>
          </cell>
          <cell r="AI22">
            <v>95826.18</v>
          </cell>
          <cell r="AJ22">
            <v>95826.18</v>
          </cell>
          <cell r="AK22">
            <v>95826.18</v>
          </cell>
          <cell r="AN22">
            <v>95826.18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</row>
        <row r="23">
          <cell r="L23">
            <v>424999.78439320019</v>
          </cell>
          <cell r="M23">
            <v>1016178.5607643999</v>
          </cell>
          <cell r="N23">
            <v>549182.29968039994</v>
          </cell>
          <cell r="O23">
            <v>735303.77077800001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AA23">
            <v>625303.57742999983</v>
          </cell>
          <cell r="AB23">
            <v>1050303.3618232</v>
          </cell>
          <cell r="AC23">
            <v>2066481.9225876001</v>
          </cell>
          <cell r="AD23">
            <v>2615664.2222680002</v>
          </cell>
          <cell r="AE23">
            <v>3350967.9930460001</v>
          </cell>
          <cell r="AF23">
            <v>3350967.9930460001</v>
          </cell>
          <cell r="AG23">
            <v>3350967.9930460001</v>
          </cell>
          <cell r="AH23">
            <v>3350967.9930460001</v>
          </cell>
          <cell r="AI23">
            <v>3350967.9930460001</v>
          </cell>
          <cell r="AJ23">
            <v>3350967.9930460001</v>
          </cell>
          <cell r="AK23">
            <v>3350967.9930460001</v>
          </cell>
          <cell r="AN23">
            <v>3350967.9930460001</v>
          </cell>
          <cell r="AQ23">
            <v>2300664.6312227999</v>
          </cell>
          <cell r="AR23">
            <v>1284486.0704584001</v>
          </cell>
          <cell r="AS23">
            <v>735303.77077800001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</row>
        <row r="24">
          <cell r="L24">
            <v>-304061</v>
          </cell>
          <cell r="M24">
            <v>304061</v>
          </cell>
          <cell r="N24">
            <v>310000</v>
          </cell>
          <cell r="O24">
            <v>735303.77077800001</v>
          </cell>
          <cell r="AA24">
            <v>151377.72453599982</v>
          </cell>
          <cell r="AB24">
            <v>-152683.27546400018</v>
          </cell>
          <cell r="AC24">
            <v>151377.72453599982</v>
          </cell>
          <cell r="AD24">
            <v>461377.72453599982</v>
          </cell>
          <cell r="AE24">
            <v>1196681.4953139997</v>
          </cell>
          <cell r="AF24">
            <v>1196681.4953139997</v>
          </cell>
          <cell r="AG24">
            <v>1196681.4953139997</v>
          </cell>
          <cell r="AH24">
            <v>1196681.4953139997</v>
          </cell>
          <cell r="AI24">
            <v>1196681.4953139997</v>
          </cell>
          <cell r="AJ24">
            <v>1196681.4953139997</v>
          </cell>
          <cell r="AK24">
            <v>1196681.4953139997</v>
          </cell>
          <cell r="AN24">
            <v>1196681.4953139997</v>
          </cell>
          <cell r="AQ24">
            <v>1349364.7707779999</v>
          </cell>
          <cell r="AR24">
            <v>1045303.770778</v>
          </cell>
          <cell r="AS24">
            <v>735303.77077800001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</row>
        <row r="25"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606632.635158394</v>
          </cell>
          <cell r="Q25">
            <v>801522.92608619202</v>
          </cell>
          <cell r="R25">
            <v>911331.73796119203</v>
          </cell>
          <cell r="S25">
            <v>955255.2627111919</v>
          </cell>
          <cell r="T25">
            <v>455665.86898059602</v>
          </cell>
          <cell r="U25">
            <v>411742.34423059598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606632.635158394</v>
          </cell>
          <cell r="AG25">
            <v>1408155.561244586</v>
          </cell>
          <cell r="AH25">
            <v>2319487.2992057782</v>
          </cell>
          <cell r="AI25">
            <v>3274742.5619169702</v>
          </cell>
          <cell r="AJ25">
            <v>3730408.430897566</v>
          </cell>
          <cell r="AK25">
            <v>4142150.775128162</v>
          </cell>
          <cell r="AN25">
            <v>4142150.775128162</v>
          </cell>
          <cell r="AQ25">
            <v>4142150.775128162</v>
          </cell>
          <cell r="AR25">
            <v>4142150.775128162</v>
          </cell>
          <cell r="AS25">
            <v>4142150.775128162</v>
          </cell>
          <cell r="AT25">
            <v>4142150.775128162</v>
          </cell>
          <cell r="AU25">
            <v>3535518.139969768</v>
          </cell>
          <cell r="AV25">
            <v>2733995.213883576</v>
          </cell>
          <cell r="AW25">
            <v>1822663.4759223838</v>
          </cell>
          <cell r="AX25">
            <v>867408.21321119205</v>
          </cell>
          <cell r="AY25">
            <v>411742.34423059598</v>
          </cell>
        </row>
        <row r="26"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N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</row>
        <row r="27"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606632.635158394</v>
          </cell>
          <cell r="Q27">
            <v>801522.92608619202</v>
          </cell>
          <cell r="R27">
            <v>911331.73796119203</v>
          </cell>
          <cell r="S27">
            <v>955255.2627111919</v>
          </cell>
          <cell r="T27">
            <v>455665.86898059602</v>
          </cell>
          <cell r="U27">
            <v>411742.34423059598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606632.635158394</v>
          </cell>
          <cell r="AG27">
            <v>1408155.561244586</v>
          </cell>
          <cell r="AH27">
            <v>2319487.2992057782</v>
          </cell>
          <cell r="AI27">
            <v>3274742.5619169702</v>
          </cell>
          <cell r="AJ27">
            <v>3730408.430897566</v>
          </cell>
          <cell r="AK27">
            <v>4142150.775128162</v>
          </cell>
          <cell r="AN27">
            <v>4142150.775128162</v>
          </cell>
          <cell r="AQ27">
            <v>4142150.775128162</v>
          </cell>
          <cell r="AR27">
            <v>4142150.775128162</v>
          </cell>
          <cell r="AS27">
            <v>4142150.775128162</v>
          </cell>
          <cell r="AT27">
            <v>4142150.775128162</v>
          </cell>
          <cell r="AU27">
            <v>3535518.139969768</v>
          </cell>
          <cell r="AV27">
            <v>2733995.213883576</v>
          </cell>
          <cell r="AW27">
            <v>1822663.4759223838</v>
          </cell>
          <cell r="AX27">
            <v>867408.21321119205</v>
          </cell>
          <cell r="AY27">
            <v>411742.34423059598</v>
          </cell>
        </row>
        <row r="28"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N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N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</row>
        <row r="30"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N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N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</row>
        <row r="32"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N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</row>
        <row r="33"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N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</row>
        <row r="34">
          <cell r="L34">
            <v>6186.1921799999991</v>
          </cell>
          <cell r="M34">
            <v>6186.1921799999991</v>
          </cell>
          <cell r="N34">
            <v>6186.1921799999991</v>
          </cell>
          <cell r="O34">
            <v>6186.1921799999991</v>
          </cell>
          <cell r="P34">
            <v>6186.1921799999991</v>
          </cell>
          <cell r="Q34">
            <v>6186.1921799999991</v>
          </cell>
          <cell r="R34">
            <v>6186.1921799999991</v>
          </cell>
          <cell r="S34">
            <v>6186.1921799999991</v>
          </cell>
          <cell r="T34">
            <v>6186.1921799999991</v>
          </cell>
          <cell r="U34">
            <v>6186.1921799999991</v>
          </cell>
          <cell r="AA34">
            <v>132135.4343232</v>
          </cell>
          <cell r="AB34">
            <v>138321.62650320001</v>
          </cell>
          <cell r="AC34">
            <v>144507.81868320002</v>
          </cell>
          <cell r="AD34">
            <v>150694.01086320003</v>
          </cell>
          <cell r="AE34">
            <v>156880.20304320005</v>
          </cell>
          <cell r="AF34">
            <v>163066.39522320006</v>
          </cell>
          <cell r="AG34">
            <v>169252.58740320007</v>
          </cell>
          <cell r="AH34">
            <v>175438.77958320008</v>
          </cell>
          <cell r="AI34">
            <v>181624.9717632001</v>
          </cell>
          <cell r="AJ34">
            <v>187811.16394320011</v>
          </cell>
          <cell r="AK34">
            <v>193997.35612320012</v>
          </cell>
          <cell r="AN34">
            <v>193997.35612320012</v>
          </cell>
          <cell r="AQ34">
            <v>55675.729619999991</v>
          </cell>
          <cell r="AR34">
            <v>49489.537439999993</v>
          </cell>
          <cell r="AS34">
            <v>43303.345259999995</v>
          </cell>
          <cell r="AT34">
            <v>37117.153079999996</v>
          </cell>
          <cell r="AU34">
            <v>30930.960899999995</v>
          </cell>
          <cell r="AV34">
            <v>24744.768719999996</v>
          </cell>
          <cell r="AW34">
            <v>18558.576539999998</v>
          </cell>
          <cell r="AX34">
            <v>12372.384359999998</v>
          </cell>
          <cell r="AY34">
            <v>6186.1921799999991</v>
          </cell>
        </row>
        <row r="35">
          <cell r="AA35">
            <v>37747.56</v>
          </cell>
          <cell r="AB35">
            <v>37747.56</v>
          </cell>
          <cell r="AC35">
            <v>37747.56</v>
          </cell>
          <cell r="AD35">
            <v>37747.56</v>
          </cell>
          <cell r="AE35">
            <v>37747.56</v>
          </cell>
          <cell r="AF35">
            <v>37747.56</v>
          </cell>
          <cell r="AG35">
            <v>37747.56</v>
          </cell>
          <cell r="AH35">
            <v>37747.56</v>
          </cell>
          <cell r="AI35">
            <v>37747.56</v>
          </cell>
          <cell r="AJ35">
            <v>37747.56</v>
          </cell>
          <cell r="AK35">
            <v>37747.56</v>
          </cell>
          <cell r="AN35">
            <v>37747.56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</row>
        <row r="36">
          <cell r="L36">
            <v>42101.976855359993</v>
          </cell>
          <cell r="M36">
            <v>54698.63685535999</v>
          </cell>
          <cell r="N36">
            <v>54698.63685535999</v>
          </cell>
          <cell r="O36">
            <v>54698.63685535999</v>
          </cell>
          <cell r="P36">
            <v>42101.976855359993</v>
          </cell>
          <cell r="Q36">
            <v>26186.192179999998</v>
          </cell>
          <cell r="R36">
            <v>26186.192179999998</v>
          </cell>
          <cell r="S36">
            <v>26186.192179999998</v>
          </cell>
          <cell r="T36">
            <v>26186.192179999998</v>
          </cell>
          <cell r="U36">
            <v>26186.192179999998</v>
          </cell>
          <cell r="AA36">
            <v>94985.128872799993</v>
          </cell>
          <cell r="AB36">
            <v>137087.10572815998</v>
          </cell>
          <cell r="AC36">
            <v>191785.74258351995</v>
          </cell>
          <cell r="AD36">
            <v>246484.37943887996</v>
          </cell>
          <cell r="AE36">
            <v>301183.01629423996</v>
          </cell>
          <cell r="AF36">
            <v>343284.99314959993</v>
          </cell>
          <cell r="AG36">
            <v>369471.18532959995</v>
          </cell>
          <cell r="AH36">
            <v>395657.37750959996</v>
          </cell>
          <cell r="AI36">
            <v>421843.56968959997</v>
          </cell>
          <cell r="AJ36">
            <v>448029.76186959998</v>
          </cell>
          <cell r="AK36">
            <v>474215.9540496</v>
          </cell>
          <cell r="AN36">
            <v>474215.9540496</v>
          </cell>
          <cell r="AQ36">
            <v>337128.84832143999</v>
          </cell>
          <cell r="AR36">
            <v>282430.21146608004</v>
          </cell>
          <cell r="AS36">
            <v>227731.57461071998</v>
          </cell>
          <cell r="AT36">
            <v>173032.93775535998</v>
          </cell>
          <cell r="AU36">
            <v>130930.96089999999</v>
          </cell>
          <cell r="AV36">
            <v>104744.76871999999</v>
          </cell>
          <cell r="AW36">
            <v>78558.576539999995</v>
          </cell>
          <cell r="AX36">
            <v>52372.384359999996</v>
          </cell>
          <cell r="AY36">
            <v>26186.192179999998</v>
          </cell>
        </row>
        <row r="37">
          <cell r="L37">
            <v>35915.784675359995</v>
          </cell>
          <cell r="M37">
            <v>48512.444675359991</v>
          </cell>
          <cell r="N37">
            <v>48512.444675359991</v>
          </cell>
          <cell r="O37">
            <v>48512.444675359991</v>
          </cell>
          <cell r="P37">
            <v>35915.784675359995</v>
          </cell>
          <cell r="Q37">
            <v>20000</v>
          </cell>
          <cell r="R37">
            <v>20000</v>
          </cell>
          <cell r="S37">
            <v>20000</v>
          </cell>
          <cell r="T37">
            <v>20000</v>
          </cell>
          <cell r="U37">
            <v>20000</v>
          </cell>
          <cell r="AA37">
            <v>597.25454960000206</v>
          </cell>
          <cell r="AB37">
            <v>36513.039224959997</v>
          </cell>
          <cell r="AC37">
            <v>85025.483900319989</v>
          </cell>
          <cell r="AD37">
            <v>133537.92857567998</v>
          </cell>
          <cell r="AE37">
            <v>182050.37325103997</v>
          </cell>
          <cell r="AF37">
            <v>217966.15792639996</v>
          </cell>
          <cell r="AG37">
            <v>237966.15792639996</v>
          </cell>
          <cell r="AH37">
            <v>257966.15792639996</v>
          </cell>
          <cell r="AI37">
            <v>277966.15792639996</v>
          </cell>
          <cell r="AJ37">
            <v>297966.15792639996</v>
          </cell>
          <cell r="AK37">
            <v>317966.15792639996</v>
          </cell>
          <cell r="AN37">
            <v>317966.15792639996</v>
          </cell>
          <cell r="AQ37">
            <v>281453.11870143993</v>
          </cell>
          <cell r="AR37">
            <v>232940.67402607997</v>
          </cell>
          <cell r="AS37">
            <v>184428.22935071998</v>
          </cell>
          <cell r="AT37">
            <v>135915.78467535999</v>
          </cell>
          <cell r="AU37">
            <v>100000</v>
          </cell>
          <cell r="AV37">
            <v>80000</v>
          </cell>
          <cell r="AW37">
            <v>60000</v>
          </cell>
          <cell r="AX37">
            <v>40000</v>
          </cell>
          <cell r="AY37">
            <v>20000</v>
          </cell>
        </row>
        <row r="38"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N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</row>
        <row r="39"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N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N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</row>
        <row r="41"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N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</row>
        <row r="42"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N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</row>
        <row r="43"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N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</row>
        <row r="44"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N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</row>
        <row r="45"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N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</row>
        <row r="46"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N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</row>
        <row r="47"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N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</row>
        <row r="48"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N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</row>
        <row r="49"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N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</row>
        <row r="50">
          <cell r="L50">
            <v>0</v>
          </cell>
          <cell r="M50">
            <v>261518.00091014995</v>
          </cell>
          <cell r="N50">
            <v>261518.00091014995</v>
          </cell>
          <cell r="O50">
            <v>610208.66879034997</v>
          </cell>
          <cell r="P50">
            <v>1133244.6706106502</v>
          </cell>
          <cell r="Q50">
            <v>1307590.0045507501</v>
          </cell>
          <cell r="R50">
            <v>1481935.3384908501</v>
          </cell>
          <cell r="S50">
            <v>697381.33576040016</v>
          </cell>
          <cell r="T50">
            <v>958899.33667055005</v>
          </cell>
          <cell r="U50">
            <v>610208.66879034997</v>
          </cell>
          <cell r="AA50">
            <v>0</v>
          </cell>
          <cell r="AB50">
            <v>0</v>
          </cell>
          <cell r="AC50">
            <v>261518.00091014995</v>
          </cell>
          <cell r="AD50">
            <v>523036.00182029989</v>
          </cell>
          <cell r="AE50">
            <v>1133244.67061065</v>
          </cell>
          <cell r="AF50">
            <v>2266489.3412213</v>
          </cell>
          <cell r="AG50">
            <v>3574079.3457720503</v>
          </cell>
          <cell r="AH50">
            <v>5056014.6842629006</v>
          </cell>
          <cell r="AI50">
            <v>5753396.0200233012</v>
          </cell>
          <cell r="AJ50">
            <v>6712295.3566938508</v>
          </cell>
          <cell r="AK50">
            <v>7322504.0254842006</v>
          </cell>
          <cell r="AN50">
            <v>7322504.0254842006</v>
          </cell>
          <cell r="AQ50">
            <v>7322504.0254842006</v>
          </cell>
          <cell r="AR50">
            <v>7060986.0245740507</v>
          </cell>
          <cell r="AS50">
            <v>6799468.0236639008</v>
          </cell>
          <cell r="AT50">
            <v>6189259.3548735492</v>
          </cell>
          <cell r="AU50">
            <v>5056014.6842628997</v>
          </cell>
          <cell r="AV50">
            <v>3748424.6797121502</v>
          </cell>
          <cell r="AW50">
            <v>2266489.3412213</v>
          </cell>
          <cell r="AX50">
            <v>1569108.0054609</v>
          </cell>
          <cell r="AY50">
            <v>610208.66879034997</v>
          </cell>
        </row>
        <row r="51"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N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</row>
        <row r="52">
          <cell r="L52">
            <v>0</v>
          </cell>
          <cell r="M52">
            <v>261518.00091014995</v>
          </cell>
          <cell r="N52">
            <v>261518.00091014995</v>
          </cell>
          <cell r="O52">
            <v>610208.66879034997</v>
          </cell>
          <cell r="P52">
            <v>1133244.6706106502</v>
          </cell>
          <cell r="Q52">
            <v>1307590.0045507501</v>
          </cell>
          <cell r="R52">
            <v>1481935.3384908501</v>
          </cell>
          <cell r="S52">
            <v>697381.33576040016</v>
          </cell>
          <cell r="T52">
            <v>958899.33667055005</v>
          </cell>
          <cell r="U52">
            <v>610208.66879034997</v>
          </cell>
          <cell r="AA52">
            <v>0</v>
          </cell>
          <cell r="AB52">
            <v>0</v>
          </cell>
          <cell r="AC52">
            <v>261518.00091014995</v>
          </cell>
          <cell r="AD52">
            <v>523036.00182029989</v>
          </cell>
          <cell r="AE52">
            <v>1133244.67061065</v>
          </cell>
          <cell r="AF52">
            <v>2266489.3412213</v>
          </cell>
          <cell r="AG52">
            <v>3574079.3457720503</v>
          </cell>
          <cell r="AH52">
            <v>5056014.6842629006</v>
          </cell>
          <cell r="AI52">
            <v>5753396.0200233012</v>
          </cell>
          <cell r="AJ52">
            <v>6712295.3566938508</v>
          </cell>
          <cell r="AK52">
            <v>7322504.0254842006</v>
          </cell>
          <cell r="AN52">
            <v>7322504.0254842006</v>
          </cell>
          <cell r="AQ52">
            <v>7322504.0254842006</v>
          </cell>
          <cell r="AR52">
            <v>7060986.0245740507</v>
          </cell>
          <cell r="AS52">
            <v>6799468.0236639008</v>
          </cell>
          <cell r="AT52">
            <v>6189259.3548735492</v>
          </cell>
          <cell r="AU52">
            <v>5056014.6842628997</v>
          </cell>
          <cell r="AV52">
            <v>3748424.6797121502</v>
          </cell>
          <cell r="AW52">
            <v>2266489.3412213</v>
          </cell>
          <cell r="AX52">
            <v>1569108.0054609</v>
          </cell>
          <cell r="AY52">
            <v>610208.66879034997</v>
          </cell>
        </row>
        <row r="53"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N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</row>
        <row r="54"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N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</row>
        <row r="55"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AA55">
            <v>55347.22</v>
          </cell>
          <cell r="AB55">
            <v>55347.22</v>
          </cell>
          <cell r="AC55">
            <v>55347.22</v>
          </cell>
          <cell r="AD55">
            <v>55347.22</v>
          </cell>
          <cell r="AE55">
            <v>55347.22</v>
          </cell>
          <cell r="AF55">
            <v>55347.22</v>
          </cell>
          <cell r="AG55">
            <v>55347.22</v>
          </cell>
          <cell r="AH55">
            <v>55347.22</v>
          </cell>
          <cell r="AI55">
            <v>55347.22</v>
          </cell>
          <cell r="AJ55">
            <v>55347.22</v>
          </cell>
          <cell r="AK55">
            <v>55347.22</v>
          </cell>
          <cell r="AN55">
            <v>55347.22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</row>
        <row r="56">
          <cell r="L56">
            <v>-55347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AA56">
            <v>-55347.22</v>
          </cell>
          <cell r="AB56">
            <v>-110694.22</v>
          </cell>
          <cell r="AC56">
            <v>-110694.22</v>
          </cell>
          <cell r="AD56">
            <v>-110694.22</v>
          </cell>
          <cell r="AE56">
            <v>-110694.22</v>
          </cell>
          <cell r="AF56">
            <v>-110694.22</v>
          </cell>
          <cell r="AG56">
            <v>-110694.22</v>
          </cell>
          <cell r="AH56">
            <v>-110694.22</v>
          </cell>
          <cell r="AI56">
            <v>-110694.22</v>
          </cell>
          <cell r="AJ56">
            <v>-110694.22</v>
          </cell>
          <cell r="AK56">
            <v>-110694.22</v>
          </cell>
          <cell r="AN56">
            <v>-110694.22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</row>
        <row r="57">
          <cell r="L57">
            <v>-55347</v>
          </cell>
          <cell r="AA57">
            <v>0</v>
          </cell>
          <cell r="AB57">
            <v>-55347</v>
          </cell>
          <cell r="AC57">
            <v>-55347</v>
          </cell>
          <cell r="AD57">
            <v>-55347</v>
          </cell>
          <cell r="AE57">
            <v>-55347</v>
          </cell>
          <cell r="AF57">
            <v>-55347</v>
          </cell>
          <cell r="AG57">
            <v>-55347</v>
          </cell>
          <cell r="AH57">
            <v>-55347</v>
          </cell>
          <cell r="AI57">
            <v>-55347</v>
          </cell>
          <cell r="AJ57">
            <v>-55347</v>
          </cell>
          <cell r="AK57">
            <v>-55347</v>
          </cell>
          <cell r="AN57">
            <v>-55347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</row>
        <row r="58">
          <cell r="L58">
            <v>2209948.5501714242</v>
          </cell>
          <cell r="M58">
            <v>2557985.716245567</v>
          </cell>
          <cell r="N58">
            <v>4163357.5034573502</v>
          </cell>
          <cell r="O58">
            <v>3615765.7016467671</v>
          </cell>
          <cell r="P58">
            <v>4340577.883122162</v>
          </cell>
          <cell r="Q58">
            <v>3991924.4260889608</v>
          </cell>
          <cell r="R58">
            <v>5267668.9778541196</v>
          </cell>
          <cell r="S58">
            <v>5750752.7620386295</v>
          </cell>
          <cell r="T58">
            <v>6026068.1912491173</v>
          </cell>
          <cell r="U58">
            <v>4990825.0421082322</v>
          </cell>
          <cell r="AA58">
            <v>2442528.0064343582</v>
          </cell>
          <cell r="AB58">
            <v>4652476.5566057824</v>
          </cell>
          <cell r="AC58">
            <v>7210462.2728513498</v>
          </cell>
          <cell r="AD58">
            <v>11373819.7763087</v>
          </cell>
          <cell r="AE58">
            <v>14989585.477955468</v>
          </cell>
          <cell r="AF58">
            <v>19330163.361077629</v>
          </cell>
          <cell r="AG58">
            <v>23322087.787166588</v>
          </cell>
          <cell r="AH58">
            <v>28589756.765020706</v>
          </cell>
          <cell r="AI58">
            <v>34340509.527059332</v>
          </cell>
          <cell r="AJ58">
            <v>40366577.718308449</v>
          </cell>
          <cell r="AK58">
            <v>45357402.760416679</v>
          </cell>
          <cell r="AN58">
            <v>45357402.760416679</v>
          </cell>
          <cell r="AQ58">
            <v>40704926.203810908</v>
          </cell>
          <cell r="AR58">
            <v>38146940.487565339</v>
          </cell>
          <cell r="AS58">
            <v>33983582.984107986</v>
          </cell>
          <cell r="AT58">
            <v>30367817.282461219</v>
          </cell>
          <cell r="AU58">
            <v>26027239.399339058</v>
          </cell>
          <cell r="AV58">
            <v>22035314.973250099</v>
          </cell>
          <cell r="AW58">
            <v>16767645.995395979</v>
          </cell>
          <cell r="AX58">
            <v>11016893.233357349</v>
          </cell>
          <cell r="AY58">
            <v>4990825.0421082322</v>
          </cell>
        </row>
        <row r="59"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AA59">
            <v>587720.92000000004</v>
          </cell>
          <cell r="AB59">
            <v>587720.92000000004</v>
          </cell>
          <cell r="AC59">
            <v>587720.92000000004</v>
          </cell>
          <cell r="AD59">
            <v>587720.92000000004</v>
          </cell>
          <cell r="AE59">
            <v>587720.92000000004</v>
          </cell>
          <cell r="AF59">
            <v>587720.92000000004</v>
          </cell>
          <cell r="AG59">
            <v>587720.92000000004</v>
          </cell>
          <cell r="AH59">
            <v>587720.92000000004</v>
          </cell>
          <cell r="AI59">
            <v>587720.92000000004</v>
          </cell>
          <cell r="AJ59">
            <v>587720.92000000004</v>
          </cell>
          <cell r="AK59">
            <v>587720.92000000004</v>
          </cell>
          <cell r="AN59">
            <v>587720.92000000004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</row>
        <row r="60">
          <cell r="L60">
            <v>1495858.4862762182</v>
          </cell>
          <cell r="M60">
            <v>4329952.334086312</v>
          </cell>
          <cell r="N60">
            <v>4979818.3097019149</v>
          </cell>
          <cell r="O60">
            <v>3619454.4700736469</v>
          </cell>
          <cell r="P60">
            <v>4778187.3815490417</v>
          </cell>
          <cell r="Q60">
            <v>4063440.4260889608</v>
          </cell>
          <cell r="R60">
            <v>5452147.9778553247</v>
          </cell>
          <cell r="S60">
            <v>5750752.7620386295</v>
          </cell>
          <cell r="T60">
            <v>6026068.1912491173</v>
          </cell>
          <cell r="U60">
            <v>4990825.0421082322</v>
          </cell>
          <cell r="AA60">
            <v>994004.16420095554</v>
          </cell>
          <cell r="AB60">
            <v>2489862.6504771737</v>
          </cell>
          <cell r="AC60">
            <v>6819814.9845634857</v>
          </cell>
          <cell r="AD60">
            <v>11799633.294265401</v>
          </cell>
          <cell r="AE60">
            <v>15419087.764339048</v>
          </cell>
          <cell r="AF60">
            <v>20197275.14588809</v>
          </cell>
          <cell r="AG60">
            <v>24260715.571977049</v>
          </cell>
          <cell r="AH60">
            <v>29712863.549832374</v>
          </cell>
          <cell r="AI60">
            <v>35463616.311871007</v>
          </cell>
          <cell r="AJ60">
            <v>41489684.503120124</v>
          </cell>
          <cell r="AK60">
            <v>46480509.545228355</v>
          </cell>
          <cell r="AN60">
            <v>46480509.545228355</v>
          </cell>
          <cell r="AQ60">
            <v>43990646.894751184</v>
          </cell>
          <cell r="AR60">
            <v>39660694.56066487</v>
          </cell>
          <cell r="AS60">
            <v>34680876.250962958</v>
          </cell>
          <cell r="AT60">
            <v>31061421.780889302</v>
          </cell>
          <cell r="AU60">
            <v>26283234.399340264</v>
          </cell>
          <cell r="AV60">
            <v>22219793.973251306</v>
          </cell>
          <cell r="AW60">
            <v>16767645.995395979</v>
          </cell>
          <cell r="AX60">
            <v>11016893.233357349</v>
          </cell>
          <cell r="AY60">
            <v>4990825.0421082322</v>
          </cell>
        </row>
        <row r="61">
          <cell r="L61">
            <v>-714090.06389520608</v>
          </cell>
          <cell r="M61">
            <v>1771966.617840745</v>
          </cell>
          <cell r="N61">
            <v>816460.80624456494</v>
          </cell>
          <cell r="O61">
            <v>3688.7684268800022</v>
          </cell>
          <cell r="P61">
            <v>437609.49842687999</v>
          </cell>
          <cell r="Q61">
            <v>71516</v>
          </cell>
          <cell r="R61">
            <v>184479.00000120528</v>
          </cell>
          <cell r="S61">
            <v>0</v>
          </cell>
          <cell r="T61">
            <v>0</v>
          </cell>
          <cell r="U61">
            <v>0</v>
          </cell>
          <cell r="AA61">
            <v>-860802.92223340273</v>
          </cell>
          <cell r="AB61">
            <v>-1574892.9861286087</v>
          </cell>
          <cell r="AC61">
            <v>197073.63171213632</v>
          </cell>
          <cell r="AD61">
            <v>1013534.4379567013</v>
          </cell>
          <cell r="AE61">
            <v>1017223.2063835813</v>
          </cell>
          <cell r="AF61">
            <v>1454832.7048104613</v>
          </cell>
          <cell r="AG61">
            <v>1526348.7048104613</v>
          </cell>
          <cell r="AH61">
            <v>1710827.7048116666</v>
          </cell>
          <cell r="AI61">
            <v>1710827.7048116666</v>
          </cell>
          <cell r="AJ61">
            <v>1710827.7048116666</v>
          </cell>
          <cell r="AK61">
            <v>1710827.7048116666</v>
          </cell>
          <cell r="AN61">
            <v>1710827.7048116666</v>
          </cell>
          <cell r="AQ61">
            <v>3285720.6909402749</v>
          </cell>
          <cell r="AR61">
            <v>1513754.0730995303</v>
          </cell>
          <cell r="AS61">
            <v>697293.26685496524</v>
          </cell>
          <cell r="AT61">
            <v>693604.49842808524</v>
          </cell>
          <cell r="AU61">
            <v>255995.00000120528</v>
          </cell>
          <cell r="AV61">
            <v>184479.00000120528</v>
          </cell>
          <cell r="AW61">
            <v>0</v>
          </cell>
          <cell r="AX61">
            <v>0</v>
          </cell>
          <cell r="AY61">
            <v>0</v>
          </cell>
        </row>
        <row r="62">
          <cell r="L62">
            <v>1495858.4862762182</v>
          </cell>
          <cell r="M62">
            <v>4329952.334086312</v>
          </cell>
          <cell r="N62">
            <v>4979818.3097019149</v>
          </cell>
          <cell r="O62">
            <v>3619454.4700736469</v>
          </cell>
          <cell r="P62">
            <v>4778187.3815490417</v>
          </cell>
          <cell r="Q62">
            <v>4063440.4260889608</v>
          </cell>
          <cell r="R62">
            <v>5452147.9778553247</v>
          </cell>
          <cell r="S62">
            <v>5750752.7620386295</v>
          </cell>
          <cell r="T62">
            <v>6026068.1912491173</v>
          </cell>
          <cell r="U62">
            <v>4990825.0421082322</v>
          </cell>
          <cell r="AA62">
            <v>587720.92000000004</v>
          </cell>
          <cell r="AB62">
            <v>2083579.4062762181</v>
          </cell>
          <cell r="AC62">
            <v>6413531.7403625306</v>
          </cell>
          <cell r="AD62">
            <v>11393350.050064445</v>
          </cell>
          <cell r="AE62">
            <v>15012804.520138092</v>
          </cell>
          <cell r="AF62">
            <v>19790991.901687134</v>
          </cell>
          <cell r="AG62">
            <v>23854432.327776097</v>
          </cell>
          <cell r="AH62">
            <v>29306580.305631422</v>
          </cell>
          <cell r="AI62">
            <v>35057333.067670047</v>
          </cell>
          <cell r="AJ62">
            <v>41083401.258919165</v>
          </cell>
          <cell r="AK62">
            <v>46074226.301027395</v>
          </cell>
          <cell r="AN62">
            <v>46074226.301027395</v>
          </cell>
          <cell r="AQ62">
            <v>43990646.894751184</v>
          </cell>
          <cell r="AR62">
            <v>39660694.56066487</v>
          </cell>
          <cell r="AS62">
            <v>34680876.250962958</v>
          </cell>
          <cell r="AT62">
            <v>31061421.780889302</v>
          </cell>
          <cell r="AU62">
            <v>26283234.399340264</v>
          </cell>
          <cell r="AV62">
            <v>22219793.973251306</v>
          </cell>
          <cell r="AW62">
            <v>16767645.995395979</v>
          </cell>
          <cell r="AX62">
            <v>11016893.233357349</v>
          </cell>
          <cell r="AY62">
            <v>4990825.0421082322</v>
          </cell>
        </row>
        <row r="63"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N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</row>
        <row r="64"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N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N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</row>
        <row r="66"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N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</row>
        <row r="67"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N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</row>
        <row r="68">
          <cell r="U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N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</row>
        <row r="69"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N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</row>
        <row r="70"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N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</row>
        <row r="71"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N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</row>
        <row r="72"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N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</row>
        <row r="73"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N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</row>
        <row r="74"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N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</row>
        <row r="75"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N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</row>
        <row r="76"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N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</row>
        <row r="77"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N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</row>
        <row r="78"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N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</row>
        <row r="79"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N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</row>
        <row r="80"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N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</row>
        <row r="81"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N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</row>
        <row r="82"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N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</row>
        <row r="83"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N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</row>
        <row r="84"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N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</row>
        <row r="85"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N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</row>
        <row r="86"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N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</row>
        <row r="87"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N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</row>
        <row r="88"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N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</row>
        <row r="89"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N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</row>
        <row r="90"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N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</row>
        <row r="91"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N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</row>
        <row r="92"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N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</row>
        <row r="93"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N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</row>
        <row r="94">
          <cell r="L94">
            <v>0</v>
          </cell>
          <cell r="M94">
            <v>475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AA94">
            <v>950</v>
          </cell>
          <cell r="AB94">
            <v>950</v>
          </cell>
          <cell r="AC94">
            <v>1425</v>
          </cell>
          <cell r="AD94">
            <v>1425</v>
          </cell>
          <cell r="AE94">
            <v>1425</v>
          </cell>
          <cell r="AF94">
            <v>1425</v>
          </cell>
          <cell r="AG94">
            <v>1425</v>
          </cell>
          <cell r="AH94">
            <v>1425</v>
          </cell>
          <cell r="AI94">
            <v>1425</v>
          </cell>
          <cell r="AJ94">
            <v>1425</v>
          </cell>
          <cell r="AK94">
            <v>1425</v>
          </cell>
          <cell r="AN94">
            <v>1425</v>
          </cell>
          <cell r="AQ94">
            <v>475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</row>
        <row r="95">
          <cell r="M95">
            <v>475</v>
          </cell>
          <cell r="AA95">
            <v>950</v>
          </cell>
          <cell r="AB95">
            <v>950</v>
          </cell>
          <cell r="AC95">
            <v>1425</v>
          </cell>
          <cell r="AD95">
            <v>1425</v>
          </cell>
          <cell r="AE95">
            <v>1425</v>
          </cell>
          <cell r="AF95">
            <v>1425</v>
          </cell>
          <cell r="AG95">
            <v>1425</v>
          </cell>
          <cell r="AH95">
            <v>1425</v>
          </cell>
          <cell r="AI95">
            <v>1425</v>
          </cell>
          <cell r="AJ95">
            <v>1425</v>
          </cell>
          <cell r="AK95">
            <v>1425</v>
          </cell>
          <cell r="AN95">
            <v>1425</v>
          </cell>
          <cell r="AQ95">
            <v>475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</row>
        <row r="96"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N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</row>
        <row r="97"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N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</row>
        <row r="98"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N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</row>
        <row r="99"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N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</row>
        <row r="100"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N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</row>
        <row r="101"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N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</row>
        <row r="102"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N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</row>
        <row r="103"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N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</row>
        <row r="104"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N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</row>
        <row r="105"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N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</row>
        <row r="106"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N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</row>
        <row r="107"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N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</row>
        <row r="108"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N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</row>
        <row r="109"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N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</row>
        <row r="110"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N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</row>
        <row r="111"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U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N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</row>
        <row r="112"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N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</row>
        <row r="113"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N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</row>
        <row r="114"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N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</row>
        <row r="115"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N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</row>
        <row r="116"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N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</row>
        <row r="117"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N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</row>
        <row r="118"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N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</row>
        <row r="119"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N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</row>
        <row r="120"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N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</row>
        <row r="121"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N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</row>
        <row r="122"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N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</row>
        <row r="123"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N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</row>
        <row r="124"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N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</row>
        <row r="125"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N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</row>
        <row r="126"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N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</row>
        <row r="127"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N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</row>
        <row r="128"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N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</row>
        <row r="129"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N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</row>
        <row r="130"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N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</row>
        <row r="131"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N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</row>
        <row r="132"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N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</row>
        <row r="133"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N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</row>
        <row r="134"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N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</row>
        <row r="135"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N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</row>
        <row r="136"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N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</row>
        <row r="137"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N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</row>
        <row r="138"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N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</row>
        <row r="139"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N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</row>
        <row r="140"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N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</row>
        <row r="141"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N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</row>
        <row r="142"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N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</row>
        <row r="143"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N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</row>
        <row r="144"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N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</row>
        <row r="145"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N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</row>
        <row r="146"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N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</row>
        <row r="147"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N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</row>
        <row r="148"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N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</row>
        <row r="149"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N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</row>
        <row r="150"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N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</row>
        <row r="151"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215656.30135741818</v>
          </cell>
          <cell r="Q151">
            <v>215656.30135741818</v>
          </cell>
          <cell r="R151">
            <v>208699.35743668338</v>
          </cell>
          <cell r="S151">
            <v>215656.30135741818</v>
          </cell>
          <cell r="T151">
            <v>208699.35743668338</v>
          </cell>
          <cell r="U151">
            <v>215658.86141037894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215656.30135741818</v>
          </cell>
          <cell r="AG151">
            <v>431312.60271483636</v>
          </cell>
          <cell r="AH151">
            <v>640011.96015151974</v>
          </cell>
          <cell r="AI151">
            <v>855668.26150893793</v>
          </cell>
          <cell r="AJ151">
            <v>1064367.6189456214</v>
          </cell>
          <cell r="AK151">
            <v>1280026.4803560004</v>
          </cell>
          <cell r="AN151">
            <v>1280026.4803560004</v>
          </cell>
          <cell r="AQ151">
            <v>1280026.4803560004</v>
          </cell>
          <cell r="AR151">
            <v>1280026.4803560004</v>
          </cell>
          <cell r="AS151">
            <v>1280026.4803560004</v>
          </cell>
          <cell r="AT151">
            <v>1280026.4803560004</v>
          </cell>
          <cell r="AU151">
            <v>1064370.1789985821</v>
          </cell>
          <cell r="AV151">
            <v>848713.87764116388</v>
          </cell>
          <cell r="AW151">
            <v>640014.5202044805</v>
          </cell>
          <cell r="AX151">
            <v>424358.21884706232</v>
          </cell>
          <cell r="AY151">
            <v>215658.86141037894</v>
          </cell>
        </row>
        <row r="152"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N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</row>
        <row r="153"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215656.30135741818</v>
          </cell>
          <cell r="Q153">
            <v>215656.30135741818</v>
          </cell>
          <cell r="R153">
            <v>208699.35743668338</v>
          </cell>
          <cell r="S153">
            <v>215656.30135741818</v>
          </cell>
          <cell r="T153">
            <v>208699.35743668338</v>
          </cell>
          <cell r="U153">
            <v>215658.86141037894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215656.30135741818</v>
          </cell>
          <cell r="AG153">
            <v>431312.60271483636</v>
          </cell>
          <cell r="AH153">
            <v>640011.96015151974</v>
          </cell>
          <cell r="AI153">
            <v>855668.26150893793</v>
          </cell>
          <cell r="AJ153">
            <v>1064367.6189456214</v>
          </cell>
          <cell r="AK153">
            <v>1280026.4803560004</v>
          </cell>
          <cell r="AN153">
            <v>1280026.4803560004</v>
          </cell>
          <cell r="AQ153">
            <v>1280026.4803560004</v>
          </cell>
          <cell r="AR153">
            <v>1280026.4803560004</v>
          </cell>
          <cell r="AS153">
            <v>1280026.4803560004</v>
          </cell>
          <cell r="AT153">
            <v>1280026.4803560004</v>
          </cell>
          <cell r="AU153">
            <v>1064370.1789985821</v>
          </cell>
          <cell r="AV153">
            <v>848713.87764116388</v>
          </cell>
          <cell r="AW153">
            <v>640014.5202044805</v>
          </cell>
          <cell r="AX153">
            <v>424358.21884706232</v>
          </cell>
          <cell r="AY153">
            <v>215658.86141037894</v>
          </cell>
        </row>
        <row r="154"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N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</row>
        <row r="155"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301221.66714397538</v>
          </cell>
          <cell r="Q155">
            <v>301221.66714397538</v>
          </cell>
          <cell r="R155">
            <v>291504.43545243406</v>
          </cell>
          <cell r="S155">
            <v>301221.66714397538</v>
          </cell>
          <cell r="T155">
            <v>291504.43545243406</v>
          </cell>
          <cell r="U155">
            <v>301225.24294220604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301221.66714397538</v>
          </cell>
          <cell r="AG155">
            <v>602443.33428795077</v>
          </cell>
          <cell r="AH155">
            <v>893947.76974038477</v>
          </cell>
          <cell r="AI155">
            <v>1195169.4368843602</v>
          </cell>
          <cell r="AJ155">
            <v>1486673.8723367942</v>
          </cell>
          <cell r="AK155">
            <v>1787899.1152790003</v>
          </cell>
          <cell r="AN155">
            <v>1787899.1152790003</v>
          </cell>
          <cell r="AQ155">
            <v>1787899.1152790003</v>
          </cell>
          <cell r="AR155">
            <v>1787899.1152790003</v>
          </cell>
          <cell r="AS155">
            <v>1787899.1152790003</v>
          </cell>
          <cell r="AT155">
            <v>1787899.1152790003</v>
          </cell>
          <cell r="AU155">
            <v>1486677.4481350249</v>
          </cell>
          <cell r="AV155">
            <v>1185455.7809910495</v>
          </cell>
          <cell r="AW155">
            <v>893951.34553861548</v>
          </cell>
          <cell r="AX155">
            <v>592729.6783946401</v>
          </cell>
          <cell r="AY155">
            <v>301225.24294220604</v>
          </cell>
        </row>
        <row r="156"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N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</row>
        <row r="157"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301221.66714397538</v>
          </cell>
          <cell r="Q157">
            <v>301221.66714397538</v>
          </cell>
          <cell r="R157">
            <v>291504.43545243406</v>
          </cell>
          <cell r="S157">
            <v>301221.66714397538</v>
          </cell>
          <cell r="T157">
            <v>291504.43545243406</v>
          </cell>
          <cell r="U157">
            <v>301225.24294220604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301221.66714397538</v>
          </cell>
          <cell r="AG157">
            <v>602443.33428795077</v>
          </cell>
          <cell r="AH157">
            <v>893947.76974038477</v>
          </cell>
          <cell r="AI157">
            <v>1195169.4368843602</v>
          </cell>
          <cell r="AJ157">
            <v>1486673.8723367942</v>
          </cell>
          <cell r="AK157">
            <v>1787899.1152790003</v>
          </cell>
          <cell r="AN157">
            <v>1787899.1152790003</v>
          </cell>
          <cell r="AQ157">
            <v>1787899.1152790003</v>
          </cell>
          <cell r="AR157">
            <v>1787899.1152790003</v>
          </cell>
          <cell r="AS157">
            <v>1787899.1152790003</v>
          </cell>
          <cell r="AT157">
            <v>1787899.1152790003</v>
          </cell>
          <cell r="AU157">
            <v>1486677.4481350249</v>
          </cell>
          <cell r="AV157">
            <v>1185455.7809910495</v>
          </cell>
          <cell r="AW157">
            <v>893951.34553861548</v>
          </cell>
          <cell r="AX157">
            <v>592729.6783946401</v>
          </cell>
          <cell r="AY157">
            <v>301225.24294220604</v>
          </cell>
        </row>
        <row r="158"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N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</row>
        <row r="159"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N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</row>
        <row r="160"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N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</row>
        <row r="161"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N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</row>
        <row r="162"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N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</row>
        <row r="163"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N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</row>
        <row r="164"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N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</row>
        <row r="165"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N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</row>
        <row r="166"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N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</row>
        <row r="167"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N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</row>
        <row r="168"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N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</row>
        <row r="169">
          <cell r="L169">
            <v>-525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AA169">
            <v>-1050</v>
          </cell>
          <cell r="AB169">
            <v>-1575</v>
          </cell>
          <cell r="AC169">
            <v>-1575</v>
          </cell>
          <cell r="AD169">
            <v>-1575</v>
          </cell>
          <cell r="AE169">
            <v>-1575</v>
          </cell>
          <cell r="AF169">
            <v>-1575</v>
          </cell>
          <cell r="AG169">
            <v>-1575</v>
          </cell>
          <cell r="AH169">
            <v>-1575</v>
          </cell>
          <cell r="AI169">
            <v>-1575</v>
          </cell>
          <cell r="AJ169">
            <v>-1575</v>
          </cell>
          <cell r="AK169">
            <v>-1575</v>
          </cell>
          <cell r="AN169">
            <v>-1575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</row>
        <row r="170">
          <cell r="L170">
            <v>-525</v>
          </cell>
          <cell r="M170">
            <v>0</v>
          </cell>
          <cell r="AA170">
            <v>-1050</v>
          </cell>
          <cell r="AB170">
            <v>-1575</v>
          </cell>
          <cell r="AC170">
            <v>-1575</v>
          </cell>
          <cell r="AD170">
            <v>-1575</v>
          </cell>
          <cell r="AE170">
            <v>-1575</v>
          </cell>
          <cell r="AF170">
            <v>-1575</v>
          </cell>
          <cell r="AG170">
            <v>-1575</v>
          </cell>
          <cell r="AH170">
            <v>-1575</v>
          </cell>
          <cell r="AI170">
            <v>-1575</v>
          </cell>
          <cell r="AJ170">
            <v>-1575</v>
          </cell>
          <cell r="AK170">
            <v>-1575</v>
          </cell>
          <cell r="AN170">
            <v>-1575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</row>
        <row r="171"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N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</row>
        <row r="172"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N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</row>
        <row r="173"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N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</row>
        <row r="174"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N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</row>
        <row r="175"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N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</row>
        <row r="176"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N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0</v>
          </cell>
        </row>
        <row r="177"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N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</row>
        <row r="178"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N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</row>
        <row r="179"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N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</row>
        <row r="180"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N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  <cell r="AX180">
            <v>0</v>
          </cell>
          <cell r="AY180">
            <v>0</v>
          </cell>
        </row>
        <row r="181"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N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0</v>
          </cell>
          <cell r="AW181">
            <v>0</v>
          </cell>
          <cell r="AX181">
            <v>0</v>
          </cell>
          <cell r="AY181">
            <v>0</v>
          </cell>
        </row>
        <row r="182"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N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  <cell r="AX182">
            <v>0</v>
          </cell>
          <cell r="AY182">
            <v>0</v>
          </cell>
        </row>
        <row r="183"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N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0</v>
          </cell>
          <cell r="AW183">
            <v>0</v>
          </cell>
          <cell r="AX183">
            <v>0</v>
          </cell>
          <cell r="AY183">
            <v>0</v>
          </cell>
        </row>
        <row r="184"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N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0</v>
          </cell>
          <cell r="AW184">
            <v>0</v>
          </cell>
          <cell r="AX184">
            <v>0</v>
          </cell>
          <cell r="AY184">
            <v>0</v>
          </cell>
        </row>
        <row r="185"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N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  <cell r="AV185">
            <v>0</v>
          </cell>
          <cell r="AW185">
            <v>0</v>
          </cell>
          <cell r="AX185">
            <v>0</v>
          </cell>
          <cell r="AY185">
            <v>0</v>
          </cell>
        </row>
        <row r="186"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N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  <cell r="AY186">
            <v>0</v>
          </cell>
        </row>
        <row r="187">
          <cell r="L187">
            <v>-525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AA187">
            <v>-1050</v>
          </cell>
          <cell r="AB187">
            <v>-1575</v>
          </cell>
          <cell r="AC187">
            <v>-1575</v>
          </cell>
          <cell r="AD187">
            <v>-1575</v>
          </cell>
          <cell r="AE187">
            <v>-1575</v>
          </cell>
          <cell r="AF187">
            <v>-1575</v>
          </cell>
          <cell r="AG187">
            <v>-1575</v>
          </cell>
          <cell r="AH187">
            <v>-1575</v>
          </cell>
          <cell r="AI187">
            <v>-1575</v>
          </cell>
          <cell r="AJ187">
            <v>-1575</v>
          </cell>
          <cell r="AK187">
            <v>-1575</v>
          </cell>
          <cell r="AN187">
            <v>-1575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0</v>
          </cell>
        </row>
        <row r="188">
          <cell r="L188">
            <v>-525</v>
          </cell>
          <cell r="AA188">
            <v>-1050</v>
          </cell>
          <cell r="AB188">
            <v>-1575</v>
          </cell>
          <cell r="AC188">
            <v>-1575</v>
          </cell>
          <cell r="AD188">
            <v>-1575</v>
          </cell>
          <cell r="AE188">
            <v>-1575</v>
          </cell>
          <cell r="AF188">
            <v>-1575</v>
          </cell>
          <cell r="AG188">
            <v>-1575</v>
          </cell>
          <cell r="AH188">
            <v>-1575</v>
          </cell>
          <cell r="AI188">
            <v>-1575</v>
          </cell>
          <cell r="AJ188">
            <v>-1575</v>
          </cell>
          <cell r="AK188">
            <v>-1575</v>
          </cell>
          <cell r="AN188">
            <v>-1575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</row>
        <row r="189"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N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0</v>
          </cell>
        </row>
        <row r="190"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N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</row>
        <row r="191"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N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</row>
        <row r="192"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N192">
            <v>0</v>
          </cell>
          <cell r="AQ192">
            <v>0</v>
          </cell>
          <cell r="AR192">
            <v>0</v>
          </cell>
          <cell r="AS192">
            <v>0</v>
          </cell>
          <cell r="AT192">
            <v>0</v>
          </cell>
          <cell r="AU192">
            <v>0</v>
          </cell>
          <cell r="AV192">
            <v>0</v>
          </cell>
          <cell r="AW192">
            <v>0</v>
          </cell>
          <cell r="AX192">
            <v>0</v>
          </cell>
          <cell r="AY192">
            <v>0</v>
          </cell>
        </row>
        <row r="193"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N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  <cell r="AV193">
            <v>0</v>
          </cell>
          <cell r="AW193">
            <v>0</v>
          </cell>
          <cell r="AX193">
            <v>0</v>
          </cell>
          <cell r="AY193">
            <v>0</v>
          </cell>
        </row>
        <row r="194"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N194">
            <v>0</v>
          </cell>
          <cell r="AQ194">
            <v>0</v>
          </cell>
          <cell r="AR194">
            <v>0</v>
          </cell>
          <cell r="AS194">
            <v>0</v>
          </cell>
          <cell r="AT194">
            <v>0</v>
          </cell>
          <cell r="AU194">
            <v>0</v>
          </cell>
          <cell r="AV194">
            <v>0</v>
          </cell>
          <cell r="AW194">
            <v>0</v>
          </cell>
          <cell r="AX194">
            <v>0</v>
          </cell>
          <cell r="AY194">
            <v>0</v>
          </cell>
        </row>
        <row r="195"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N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  <cell r="AV195">
            <v>0</v>
          </cell>
          <cell r="AW195">
            <v>0</v>
          </cell>
          <cell r="AX195">
            <v>0</v>
          </cell>
          <cell r="AY195">
            <v>0</v>
          </cell>
        </row>
        <row r="196">
          <cell r="L196">
            <v>-525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AA196">
            <v>-1050</v>
          </cell>
          <cell r="AB196">
            <v>-1575</v>
          </cell>
          <cell r="AC196">
            <v>-1575</v>
          </cell>
          <cell r="AD196">
            <v>-1575</v>
          </cell>
          <cell r="AE196">
            <v>-1575</v>
          </cell>
          <cell r="AF196">
            <v>-1575</v>
          </cell>
          <cell r="AG196">
            <v>-1575</v>
          </cell>
          <cell r="AH196">
            <v>-1575</v>
          </cell>
          <cell r="AI196">
            <v>-1575</v>
          </cell>
          <cell r="AJ196">
            <v>-1575</v>
          </cell>
          <cell r="AK196">
            <v>-1575</v>
          </cell>
          <cell r="AN196">
            <v>-1575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  <cell r="AU196">
            <v>0</v>
          </cell>
          <cell r="AV196">
            <v>0</v>
          </cell>
          <cell r="AW196">
            <v>0</v>
          </cell>
          <cell r="AX196">
            <v>0</v>
          </cell>
          <cell r="AY196">
            <v>0</v>
          </cell>
        </row>
        <row r="197">
          <cell r="L197">
            <v>-525</v>
          </cell>
          <cell r="AA197">
            <v>-1050</v>
          </cell>
          <cell r="AB197">
            <v>-1575</v>
          </cell>
          <cell r="AC197">
            <v>-1575</v>
          </cell>
          <cell r="AD197">
            <v>-1575</v>
          </cell>
          <cell r="AE197">
            <v>-1575</v>
          </cell>
          <cell r="AF197">
            <v>-1575</v>
          </cell>
          <cell r="AG197">
            <v>-1575</v>
          </cell>
          <cell r="AH197">
            <v>-1575</v>
          </cell>
          <cell r="AI197">
            <v>-1575</v>
          </cell>
          <cell r="AJ197">
            <v>-1575</v>
          </cell>
          <cell r="AK197">
            <v>-1575</v>
          </cell>
          <cell r="AN197">
            <v>-1575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  <cell r="AV197">
            <v>0</v>
          </cell>
          <cell r="AW197">
            <v>0</v>
          </cell>
          <cell r="AX197">
            <v>0</v>
          </cell>
          <cell r="AY197">
            <v>0</v>
          </cell>
        </row>
        <row r="198"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N198">
            <v>0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  <cell r="AU198">
            <v>0</v>
          </cell>
          <cell r="AV198">
            <v>0</v>
          </cell>
          <cell r="AW198">
            <v>0</v>
          </cell>
          <cell r="AX198">
            <v>0</v>
          </cell>
          <cell r="AY198">
            <v>0</v>
          </cell>
        </row>
        <row r="199"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N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  <cell r="AV199">
            <v>0</v>
          </cell>
          <cell r="AW199">
            <v>0</v>
          </cell>
          <cell r="AX199">
            <v>0</v>
          </cell>
          <cell r="AY199">
            <v>0</v>
          </cell>
        </row>
        <row r="200"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N200">
            <v>0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0</v>
          </cell>
          <cell r="AV200">
            <v>0</v>
          </cell>
          <cell r="AW200">
            <v>0</v>
          </cell>
          <cell r="AX200">
            <v>0</v>
          </cell>
          <cell r="AY200">
            <v>0</v>
          </cell>
        </row>
        <row r="201"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N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  <cell r="AV201">
            <v>0</v>
          </cell>
          <cell r="AW201">
            <v>0</v>
          </cell>
          <cell r="AX201">
            <v>0</v>
          </cell>
          <cell r="AY201">
            <v>0</v>
          </cell>
        </row>
        <row r="202"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N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U202">
            <v>0</v>
          </cell>
          <cell r="AV202">
            <v>0</v>
          </cell>
          <cell r="AW202">
            <v>0</v>
          </cell>
          <cell r="AX202">
            <v>0</v>
          </cell>
          <cell r="AY202">
            <v>0</v>
          </cell>
        </row>
        <row r="203"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N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  <cell r="AV203">
            <v>0</v>
          </cell>
          <cell r="AW203">
            <v>0</v>
          </cell>
          <cell r="AX203">
            <v>0</v>
          </cell>
          <cell r="AY203">
            <v>0</v>
          </cell>
        </row>
        <row r="204"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N204">
            <v>0</v>
          </cell>
          <cell r="AQ204">
            <v>0</v>
          </cell>
          <cell r="AR204">
            <v>0</v>
          </cell>
          <cell r="AS204">
            <v>0</v>
          </cell>
          <cell r="AT204">
            <v>0</v>
          </cell>
          <cell r="AU204">
            <v>0</v>
          </cell>
          <cell r="AV204">
            <v>0</v>
          </cell>
          <cell r="AW204">
            <v>0</v>
          </cell>
          <cell r="AX204">
            <v>0</v>
          </cell>
          <cell r="AY204">
            <v>0</v>
          </cell>
        </row>
        <row r="205"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N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  <cell r="AV205">
            <v>0</v>
          </cell>
          <cell r="AW205">
            <v>0</v>
          </cell>
          <cell r="AX205">
            <v>0</v>
          </cell>
          <cell r="AY205">
            <v>0</v>
          </cell>
        </row>
        <row r="206"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N206">
            <v>0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  <cell r="AU206">
            <v>0</v>
          </cell>
          <cell r="AV206">
            <v>0</v>
          </cell>
          <cell r="AW206">
            <v>0</v>
          </cell>
          <cell r="AX206">
            <v>0</v>
          </cell>
          <cell r="AY206">
            <v>0</v>
          </cell>
        </row>
        <row r="207"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N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  <cell r="AV207">
            <v>0</v>
          </cell>
          <cell r="AW207">
            <v>0</v>
          </cell>
          <cell r="AX207">
            <v>0</v>
          </cell>
          <cell r="AY207">
            <v>0</v>
          </cell>
        </row>
        <row r="208">
          <cell r="L208">
            <v>204245.17893664417</v>
          </cell>
          <cell r="M208">
            <v>197656.98629778693</v>
          </cell>
          <cell r="N208">
            <v>204245.17893664417</v>
          </cell>
          <cell r="O208">
            <v>197656.98629778693</v>
          </cell>
          <cell r="P208">
            <v>204245.17893664417</v>
          </cell>
          <cell r="Q208">
            <v>204245.17893664417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AA208">
            <v>388724.17893784947</v>
          </cell>
          <cell r="AB208">
            <v>592969.35787449358</v>
          </cell>
          <cell r="AC208">
            <v>790626.34417228051</v>
          </cell>
          <cell r="AD208">
            <v>994871.52310892474</v>
          </cell>
          <cell r="AE208">
            <v>1192528.5094067117</v>
          </cell>
          <cell r="AF208">
            <v>1396773.6883433559</v>
          </cell>
          <cell r="AG208">
            <v>1601018.8672800001</v>
          </cell>
          <cell r="AH208">
            <v>1601018.8672800001</v>
          </cell>
          <cell r="AI208">
            <v>1601018.8672800001</v>
          </cell>
          <cell r="AJ208">
            <v>1601018.8672800001</v>
          </cell>
          <cell r="AK208">
            <v>1601018.8672800001</v>
          </cell>
          <cell r="AN208">
            <v>1601018.8672800001</v>
          </cell>
          <cell r="AQ208">
            <v>1008049.5094055065</v>
          </cell>
          <cell r="AR208">
            <v>810392.52310771937</v>
          </cell>
          <cell r="AS208">
            <v>606147.34417107527</v>
          </cell>
          <cell r="AT208">
            <v>408490.35787328833</v>
          </cell>
          <cell r="AU208">
            <v>204245.17893664417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</row>
        <row r="209"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N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</row>
        <row r="210">
          <cell r="L210">
            <v>255306.42893664417</v>
          </cell>
          <cell r="M210">
            <v>248718.23629778693</v>
          </cell>
          <cell r="N210">
            <v>255306.42893664417</v>
          </cell>
          <cell r="O210">
            <v>248718.23629778693</v>
          </cell>
          <cell r="P210">
            <v>204245.17893664417</v>
          </cell>
          <cell r="Q210">
            <v>204245.17893664417</v>
          </cell>
          <cell r="R210">
            <v>184479.00000120528</v>
          </cell>
          <cell r="S210">
            <v>0</v>
          </cell>
          <cell r="T210">
            <v>0</v>
          </cell>
          <cell r="U210">
            <v>0</v>
          </cell>
          <cell r="AA210">
            <v>0</v>
          </cell>
          <cell r="AB210">
            <v>255306.42893664417</v>
          </cell>
          <cell r="AC210">
            <v>504024.6652344311</v>
          </cell>
          <cell r="AD210">
            <v>759331.09417107527</v>
          </cell>
          <cell r="AE210">
            <v>1008049.3304688622</v>
          </cell>
          <cell r="AF210">
            <v>1212294.5094055063</v>
          </cell>
          <cell r="AG210">
            <v>1416539.6883421505</v>
          </cell>
          <cell r="AH210">
            <v>1601018.6883433559</v>
          </cell>
          <cell r="AI210">
            <v>1601018.6883433559</v>
          </cell>
          <cell r="AJ210">
            <v>1601018.6883433559</v>
          </cell>
          <cell r="AK210">
            <v>1601018.6883433559</v>
          </cell>
          <cell r="AN210">
            <v>1601018.6883433559</v>
          </cell>
          <cell r="AQ210">
            <v>1345712.2594067119</v>
          </cell>
          <cell r="AR210">
            <v>1096994.0231089247</v>
          </cell>
          <cell r="AS210">
            <v>841687.59417228051</v>
          </cell>
          <cell r="AT210">
            <v>592969.35787449358</v>
          </cell>
          <cell r="AU210">
            <v>388724.17893784947</v>
          </cell>
          <cell r="AV210">
            <v>184479.00000120528</v>
          </cell>
          <cell r="AW210">
            <v>0</v>
          </cell>
          <cell r="AX210">
            <v>0</v>
          </cell>
          <cell r="AY210">
            <v>0</v>
          </cell>
        </row>
        <row r="211">
          <cell r="L211">
            <v>51061.25</v>
          </cell>
          <cell r="M211">
            <v>51061.25</v>
          </cell>
          <cell r="N211">
            <v>51061.25</v>
          </cell>
          <cell r="O211">
            <v>51061.25</v>
          </cell>
          <cell r="R211">
            <v>184479.00000120528</v>
          </cell>
          <cell r="AA211">
            <v>-388724.17893784924</v>
          </cell>
          <cell r="AB211">
            <v>-337662.92893784924</v>
          </cell>
          <cell r="AC211">
            <v>-286601.67893784924</v>
          </cell>
          <cell r="AD211">
            <v>-235540.42893784924</v>
          </cell>
          <cell r="AE211">
            <v>-184479.17893784924</v>
          </cell>
          <cell r="AF211">
            <v>-184479.17893784924</v>
          </cell>
          <cell r="AG211">
            <v>-184479.17893784924</v>
          </cell>
          <cell r="AH211">
            <v>-0.17893664396251552</v>
          </cell>
          <cell r="AI211">
            <v>-0.17893664396251552</v>
          </cell>
          <cell r="AJ211">
            <v>-0.17893664396251552</v>
          </cell>
          <cell r="AK211">
            <v>-0.17893664396251552</v>
          </cell>
          <cell r="AN211">
            <v>-0.17893664396251552</v>
          </cell>
          <cell r="AQ211">
            <v>337662.75000120525</v>
          </cell>
          <cell r="AR211">
            <v>286601.50000120525</v>
          </cell>
          <cell r="AS211">
            <v>235540.25000120528</v>
          </cell>
          <cell r="AT211">
            <v>184479.00000120528</v>
          </cell>
          <cell r="AU211">
            <v>184479.00000120528</v>
          </cell>
          <cell r="AV211">
            <v>184479.00000120528</v>
          </cell>
          <cell r="AW211">
            <v>0</v>
          </cell>
          <cell r="AX211">
            <v>0</v>
          </cell>
          <cell r="AY211">
            <v>0</v>
          </cell>
        </row>
        <row r="212"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N212">
            <v>0</v>
          </cell>
          <cell r="AQ212">
            <v>0</v>
          </cell>
          <cell r="AR212">
            <v>0</v>
          </cell>
          <cell r="AS212">
            <v>0</v>
          </cell>
          <cell r="AT212">
            <v>0</v>
          </cell>
          <cell r="AU212">
            <v>0</v>
          </cell>
          <cell r="AV212">
            <v>0</v>
          </cell>
          <cell r="AW212">
            <v>0</v>
          </cell>
          <cell r="AX212">
            <v>0</v>
          </cell>
          <cell r="AY212">
            <v>0</v>
          </cell>
        </row>
        <row r="213"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N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  <cell r="AV213">
            <v>0</v>
          </cell>
          <cell r="AW213">
            <v>0</v>
          </cell>
          <cell r="AX213">
            <v>0</v>
          </cell>
          <cell r="AY213">
            <v>0</v>
          </cell>
        </row>
        <row r="214"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N214">
            <v>0</v>
          </cell>
          <cell r="AQ214">
            <v>0</v>
          </cell>
          <cell r="AR214">
            <v>0</v>
          </cell>
          <cell r="AS214">
            <v>0</v>
          </cell>
          <cell r="AT214">
            <v>0</v>
          </cell>
          <cell r="AU214">
            <v>0</v>
          </cell>
          <cell r="AV214">
            <v>0</v>
          </cell>
          <cell r="AW214">
            <v>0</v>
          </cell>
          <cell r="AX214">
            <v>0</v>
          </cell>
          <cell r="AY214">
            <v>0</v>
          </cell>
        </row>
        <row r="215"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N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  <cell r="AV215">
            <v>0</v>
          </cell>
          <cell r="AW215">
            <v>0</v>
          </cell>
          <cell r="AX215">
            <v>0</v>
          </cell>
          <cell r="AY215">
            <v>0</v>
          </cell>
        </row>
        <row r="216"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N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0</v>
          </cell>
          <cell r="AV216">
            <v>0</v>
          </cell>
          <cell r="AW216">
            <v>0</v>
          </cell>
          <cell r="AX216">
            <v>0</v>
          </cell>
          <cell r="AY216">
            <v>0</v>
          </cell>
        </row>
        <row r="217"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N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</row>
        <row r="218"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N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  <cell r="AX218">
            <v>0</v>
          </cell>
          <cell r="AY218">
            <v>0</v>
          </cell>
        </row>
        <row r="219"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N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AY219">
            <v>0</v>
          </cell>
        </row>
        <row r="220">
          <cell r="L220">
            <v>0</v>
          </cell>
          <cell r="M220">
            <v>274263.35740360001</v>
          </cell>
          <cell r="N220">
            <v>283405.56256679998</v>
          </cell>
          <cell r="O220">
            <v>274263.35740360001</v>
          </cell>
          <cell r="P220">
            <v>283405.56256679998</v>
          </cell>
          <cell r="Q220">
            <v>283408.36005920003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AA220">
            <v>0</v>
          </cell>
          <cell r="AB220">
            <v>0</v>
          </cell>
          <cell r="AC220">
            <v>274263.35740360001</v>
          </cell>
          <cell r="AD220">
            <v>557668.91997039993</v>
          </cell>
          <cell r="AE220">
            <v>831932.27737399994</v>
          </cell>
          <cell r="AF220">
            <v>1115337.8399407999</v>
          </cell>
          <cell r="AG220">
            <v>1398746.2</v>
          </cell>
          <cell r="AH220">
            <v>1398746.2</v>
          </cell>
          <cell r="AI220">
            <v>1398746.2</v>
          </cell>
          <cell r="AJ220">
            <v>1398746.2</v>
          </cell>
          <cell r="AK220">
            <v>1398746.2</v>
          </cell>
          <cell r="AN220">
            <v>1398746.2</v>
          </cell>
          <cell r="AQ220">
            <v>1398746.2</v>
          </cell>
          <cell r="AR220">
            <v>1124482.8425964001</v>
          </cell>
          <cell r="AS220">
            <v>841077.28002960002</v>
          </cell>
          <cell r="AT220">
            <v>566813.92262600001</v>
          </cell>
          <cell r="AU220">
            <v>283408.36005920003</v>
          </cell>
          <cell r="AV220">
            <v>0</v>
          </cell>
          <cell r="AW220">
            <v>0</v>
          </cell>
          <cell r="AX220">
            <v>0</v>
          </cell>
          <cell r="AY220">
            <v>0</v>
          </cell>
        </row>
        <row r="221"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N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  <cell r="AV221">
            <v>0</v>
          </cell>
          <cell r="AW221">
            <v>0</v>
          </cell>
          <cell r="AX221">
            <v>0</v>
          </cell>
          <cell r="AY221">
            <v>0</v>
          </cell>
        </row>
        <row r="222">
          <cell r="L222">
            <v>0</v>
          </cell>
          <cell r="M222">
            <v>274263.35740360001</v>
          </cell>
          <cell r="N222">
            <v>283405.56256679998</v>
          </cell>
          <cell r="O222">
            <v>274263.35740360001</v>
          </cell>
          <cell r="P222">
            <v>283405.56256679998</v>
          </cell>
          <cell r="Q222">
            <v>283408.36005920003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AA222">
            <v>0</v>
          </cell>
          <cell r="AB222">
            <v>0</v>
          </cell>
          <cell r="AC222">
            <v>274263.35740360001</v>
          </cell>
          <cell r="AD222">
            <v>557668.91997039993</v>
          </cell>
          <cell r="AE222">
            <v>831932.27737399994</v>
          </cell>
          <cell r="AF222">
            <v>1115337.8399407999</v>
          </cell>
          <cell r="AG222">
            <v>1398746.2</v>
          </cell>
          <cell r="AH222">
            <v>1398746.2</v>
          </cell>
          <cell r="AI222">
            <v>1398746.2</v>
          </cell>
          <cell r="AJ222">
            <v>1398746.2</v>
          </cell>
          <cell r="AK222">
            <v>1398746.2</v>
          </cell>
          <cell r="AN222">
            <v>1398746.2</v>
          </cell>
          <cell r="AQ222">
            <v>1398746.2</v>
          </cell>
          <cell r="AR222">
            <v>1124482.8425964001</v>
          </cell>
          <cell r="AS222">
            <v>841077.28002960002</v>
          </cell>
          <cell r="AT222">
            <v>566813.92262600001</v>
          </cell>
          <cell r="AU222">
            <v>283408.36005920003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</row>
        <row r="223"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N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0</v>
          </cell>
        </row>
        <row r="224"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N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  <cell r="AU224">
            <v>0</v>
          </cell>
          <cell r="AV224">
            <v>0</v>
          </cell>
          <cell r="AW224">
            <v>0</v>
          </cell>
          <cell r="AX224">
            <v>0</v>
          </cell>
          <cell r="AY224">
            <v>0</v>
          </cell>
        </row>
        <row r="225">
          <cell r="L225">
            <v>11442.501573120002</v>
          </cell>
          <cell r="M225">
            <v>11442.501573120002</v>
          </cell>
          <cell r="N225">
            <v>11442.501573120002</v>
          </cell>
          <cell r="O225">
            <v>11442.501573120002</v>
          </cell>
          <cell r="P225">
            <v>11442.501573120002</v>
          </cell>
          <cell r="Q225">
            <v>11466.045815040003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AA225">
            <v>22885.003146240004</v>
          </cell>
          <cell r="AB225">
            <v>34327.504719360004</v>
          </cell>
          <cell r="AC225">
            <v>45770.006292480008</v>
          </cell>
          <cell r="AD225">
            <v>57212.507865600011</v>
          </cell>
          <cell r="AE225">
            <v>68655.009438720008</v>
          </cell>
          <cell r="AF225">
            <v>80097.511011840004</v>
          </cell>
          <cell r="AG225">
            <v>91563.556826880013</v>
          </cell>
          <cell r="AH225">
            <v>91563.556826880013</v>
          </cell>
          <cell r="AI225">
            <v>91563.556826880013</v>
          </cell>
          <cell r="AJ225">
            <v>91563.556826880013</v>
          </cell>
          <cell r="AK225">
            <v>91563.556826880013</v>
          </cell>
          <cell r="AN225">
            <v>91563.556826880013</v>
          </cell>
          <cell r="AQ225">
            <v>57236.052107520009</v>
          </cell>
          <cell r="AR225">
            <v>45793.550534400005</v>
          </cell>
          <cell r="AS225">
            <v>34351.048961280008</v>
          </cell>
          <cell r="AT225">
            <v>22908.547388160005</v>
          </cell>
          <cell r="AU225">
            <v>11466.045815040003</v>
          </cell>
          <cell r="AV225">
            <v>0</v>
          </cell>
          <cell r="AW225">
            <v>0</v>
          </cell>
          <cell r="AX225">
            <v>0</v>
          </cell>
          <cell r="AY225">
            <v>0</v>
          </cell>
        </row>
        <row r="226"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N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0</v>
          </cell>
          <cell r="AV226">
            <v>0</v>
          </cell>
          <cell r="AW226">
            <v>0</v>
          </cell>
          <cell r="AX226">
            <v>0</v>
          </cell>
          <cell r="AY226">
            <v>0</v>
          </cell>
        </row>
        <row r="227"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91564.045815040008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91564.045815040008</v>
          </cell>
          <cell r="AH227">
            <v>91564.045815040008</v>
          </cell>
          <cell r="AI227">
            <v>91564.045815040008</v>
          </cell>
          <cell r="AJ227">
            <v>91564.045815040008</v>
          </cell>
          <cell r="AK227">
            <v>91564.045815040008</v>
          </cell>
          <cell r="AN227">
            <v>91564.045815040008</v>
          </cell>
          <cell r="AQ227">
            <v>91564.045815040008</v>
          </cell>
          <cell r="AR227">
            <v>91564.045815040008</v>
          </cell>
          <cell r="AS227">
            <v>91564.045815040008</v>
          </cell>
          <cell r="AT227">
            <v>91564.045815040008</v>
          </cell>
          <cell r="AU227">
            <v>91564.045815040008</v>
          </cell>
          <cell r="AV227">
            <v>0</v>
          </cell>
          <cell r="AW227">
            <v>0</v>
          </cell>
          <cell r="AX227">
            <v>0</v>
          </cell>
          <cell r="AY227">
            <v>0</v>
          </cell>
        </row>
        <row r="228">
          <cell r="L228">
            <v>-11442.501573120002</v>
          </cell>
          <cell r="M228">
            <v>-11442.501573120002</v>
          </cell>
          <cell r="N228">
            <v>-11442.501573120002</v>
          </cell>
          <cell r="O228">
            <v>-11442.501573120002</v>
          </cell>
          <cell r="P228">
            <v>-11442.501573120002</v>
          </cell>
          <cell r="Q228">
            <v>80098</v>
          </cell>
          <cell r="AA228">
            <v>-22885.003146240004</v>
          </cell>
          <cell r="AB228">
            <v>-34327.504719360004</v>
          </cell>
          <cell r="AC228">
            <v>-45770.006292480008</v>
          </cell>
          <cell r="AD228">
            <v>-57212.507865600011</v>
          </cell>
          <cell r="AE228">
            <v>-68655.009438720008</v>
          </cell>
          <cell r="AF228">
            <v>-80097.511011840004</v>
          </cell>
          <cell r="AG228">
            <v>0.48898815999564249</v>
          </cell>
          <cell r="AH228">
            <v>0.48898815999564249</v>
          </cell>
          <cell r="AI228">
            <v>0.48898815999564249</v>
          </cell>
          <cell r="AJ228">
            <v>0.48898815999564249</v>
          </cell>
          <cell r="AK228">
            <v>0.48898815999564249</v>
          </cell>
          <cell r="AN228">
            <v>0.48898815999564249</v>
          </cell>
          <cell r="AQ228">
            <v>34327.993707519992</v>
          </cell>
          <cell r="AR228">
            <v>45770.495280639996</v>
          </cell>
          <cell r="AS228">
            <v>57212.996853759993</v>
          </cell>
          <cell r="AT228">
            <v>68655.498426880004</v>
          </cell>
          <cell r="AU228">
            <v>80098</v>
          </cell>
          <cell r="AV228">
            <v>0</v>
          </cell>
          <cell r="AW228">
            <v>0</v>
          </cell>
          <cell r="AX228">
            <v>0</v>
          </cell>
          <cell r="AY228">
            <v>0</v>
          </cell>
        </row>
        <row r="229"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N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</row>
        <row r="230"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N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0</v>
          </cell>
          <cell r="AV230">
            <v>0</v>
          </cell>
          <cell r="AW230">
            <v>0</v>
          </cell>
          <cell r="AX230">
            <v>0</v>
          </cell>
          <cell r="AY230">
            <v>0</v>
          </cell>
        </row>
        <row r="231"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N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0</v>
          </cell>
        </row>
        <row r="232"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N232">
            <v>0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0</v>
          </cell>
        </row>
        <row r="233"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N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  <cell r="AV233">
            <v>0</v>
          </cell>
          <cell r="AW233">
            <v>0</v>
          </cell>
          <cell r="AX233">
            <v>0</v>
          </cell>
          <cell r="AY233">
            <v>0</v>
          </cell>
        </row>
        <row r="234"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N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</row>
        <row r="235"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N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  <cell r="AY235">
            <v>0</v>
          </cell>
        </row>
        <row r="236"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N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0</v>
          </cell>
        </row>
        <row r="237"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N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  <cell r="AY237">
            <v>0</v>
          </cell>
        </row>
        <row r="238"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N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0</v>
          </cell>
          <cell r="AV238">
            <v>0</v>
          </cell>
          <cell r="AW238">
            <v>0</v>
          </cell>
          <cell r="AX238">
            <v>0</v>
          </cell>
          <cell r="AY238">
            <v>0</v>
          </cell>
        </row>
        <row r="239"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N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  <cell r="AV239">
            <v>0</v>
          </cell>
          <cell r="AW239">
            <v>0</v>
          </cell>
          <cell r="AX239">
            <v>0</v>
          </cell>
          <cell r="AY239">
            <v>0</v>
          </cell>
        </row>
        <row r="240"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N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</row>
        <row r="241"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N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</row>
        <row r="242"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N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</row>
        <row r="243"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N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</row>
        <row r="244"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N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</row>
        <row r="245"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N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0</v>
          </cell>
        </row>
        <row r="246"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N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0</v>
          </cell>
        </row>
        <row r="247"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N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0</v>
          </cell>
        </row>
        <row r="248"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N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0</v>
          </cell>
          <cell r="AY248">
            <v>0</v>
          </cell>
        </row>
        <row r="249"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N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  <cell r="AY249">
            <v>0</v>
          </cell>
        </row>
        <row r="250"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N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</row>
        <row r="251"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N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</row>
        <row r="252"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N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0</v>
          </cell>
          <cell r="AU252">
            <v>0</v>
          </cell>
          <cell r="AV252">
            <v>0</v>
          </cell>
          <cell r="AW252">
            <v>0</v>
          </cell>
          <cell r="AX252">
            <v>0</v>
          </cell>
          <cell r="AY252">
            <v>0</v>
          </cell>
        </row>
        <row r="253"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N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>
            <v>0</v>
          </cell>
          <cell r="AY253">
            <v>0</v>
          </cell>
        </row>
        <row r="254"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N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  <cell r="AU254">
            <v>0</v>
          </cell>
          <cell r="AV254">
            <v>0</v>
          </cell>
          <cell r="AW254">
            <v>0</v>
          </cell>
          <cell r="AX254">
            <v>0</v>
          </cell>
          <cell r="AY254">
            <v>0</v>
          </cell>
        </row>
        <row r="255"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N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  <cell r="AU255">
            <v>0</v>
          </cell>
          <cell r="AV255">
            <v>0</v>
          </cell>
          <cell r="AW255">
            <v>0</v>
          </cell>
          <cell r="AX255">
            <v>0</v>
          </cell>
          <cell r="AY255">
            <v>0</v>
          </cell>
        </row>
        <row r="256"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N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  <cell r="AV256">
            <v>0</v>
          </cell>
          <cell r="AW256">
            <v>0</v>
          </cell>
          <cell r="AX256">
            <v>0</v>
          </cell>
          <cell r="AY256">
            <v>0</v>
          </cell>
        </row>
        <row r="257"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N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</row>
        <row r="258"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N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</row>
        <row r="259"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N259">
            <v>0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  <cell r="AY259">
            <v>0</v>
          </cell>
        </row>
        <row r="260"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N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</row>
        <row r="261"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N261">
            <v>0</v>
          </cell>
          <cell r="AQ261">
            <v>0</v>
          </cell>
          <cell r="AR261">
            <v>0</v>
          </cell>
          <cell r="AS261">
            <v>0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0</v>
          </cell>
        </row>
        <row r="262"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N262">
            <v>0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  <cell r="AU262">
            <v>0</v>
          </cell>
          <cell r="AV262">
            <v>0</v>
          </cell>
          <cell r="AW262">
            <v>0</v>
          </cell>
          <cell r="AX262">
            <v>0</v>
          </cell>
          <cell r="AY262">
            <v>0</v>
          </cell>
        </row>
        <row r="263"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N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0</v>
          </cell>
          <cell r="AV263">
            <v>0</v>
          </cell>
          <cell r="AW263">
            <v>0</v>
          </cell>
          <cell r="AX263">
            <v>0</v>
          </cell>
          <cell r="AY263">
            <v>0</v>
          </cell>
        </row>
        <row r="264"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J264">
            <v>0</v>
          </cell>
          <cell r="AK264">
            <v>0</v>
          </cell>
          <cell r="AN264">
            <v>0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  <cell r="AU264">
            <v>0</v>
          </cell>
          <cell r="AV264">
            <v>0</v>
          </cell>
          <cell r="AW264">
            <v>0</v>
          </cell>
          <cell r="AX264">
            <v>0</v>
          </cell>
          <cell r="AY264">
            <v>0</v>
          </cell>
        </row>
        <row r="265"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N265">
            <v>0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  <cell r="AU265">
            <v>0</v>
          </cell>
          <cell r="AV265">
            <v>0</v>
          </cell>
          <cell r="AW265">
            <v>0</v>
          </cell>
          <cell r="AX265">
            <v>0</v>
          </cell>
          <cell r="AY265">
            <v>0</v>
          </cell>
        </row>
        <row r="266"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0</v>
          </cell>
          <cell r="AN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>
            <v>0</v>
          </cell>
          <cell r="AV266">
            <v>0</v>
          </cell>
          <cell r="AW266">
            <v>0</v>
          </cell>
          <cell r="AX266">
            <v>0</v>
          </cell>
          <cell r="AY266">
            <v>0</v>
          </cell>
        </row>
        <row r="267"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N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0</v>
          </cell>
        </row>
        <row r="268"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N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0</v>
          </cell>
          <cell r="AW268">
            <v>0</v>
          </cell>
          <cell r="AX268">
            <v>0</v>
          </cell>
          <cell r="AY268">
            <v>0</v>
          </cell>
        </row>
        <row r="269"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0</v>
          </cell>
          <cell r="AK269">
            <v>0</v>
          </cell>
          <cell r="AN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  <cell r="AU269">
            <v>0</v>
          </cell>
          <cell r="AV269">
            <v>0</v>
          </cell>
          <cell r="AW269">
            <v>0</v>
          </cell>
          <cell r="AX269">
            <v>0</v>
          </cell>
          <cell r="AY269">
            <v>0</v>
          </cell>
        </row>
        <row r="270"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N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  <cell r="AU270">
            <v>0</v>
          </cell>
          <cell r="AV270">
            <v>0</v>
          </cell>
          <cell r="AW270">
            <v>0</v>
          </cell>
          <cell r="AX270">
            <v>0</v>
          </cell>
          <cell r="AY270">
            <v>0</v>
          </cell>
        </row>
        <row r="271"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N271">
            <v>0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0</v>
          </cell>
        </row>
        <row r="272"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0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J272">
            <v>0</v>
          </cell>
          <cell r="AK272">
            <v>0</v>
          </cell>
          <cell r="AN272">
            <v>0</v>
          </cell>
          <cell r="AQ272">
            <v>0</v>
          </cell>
          <cell r="AR272">
            <v>0</v>
          </cell>
          <cell r="AS272">
            <v>0</v>
          </cell>
          <cell r="AT272">
            <v>0</v>
          </cell>
          <cell r="AU272">
            <v>0</v>
          </cell>
          <cell r="AV272">
            <v>0</v>
          </cell>
          <cell r="AW272">
            <v>0</v>
          </cell>
          <cell r="AX272">
            <v>0</v>
          </cell>
          <cell r="AY272">
            <v>0</v>
          </cell>
        </row>
        <row r="273"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0</v>
          </cell>
          <cell r="AK273">
            <v>0</v>
          </cell>
          <cell r="AN273">
            <v>0</v>
          </cell>
          <cell r="AQ273">
            <v>0</v>
          </cell>
          <cell r="AR273">
            <v>0</v>
          </cell>
          <cell r="AS273">
            <v>0</v>
          </cell>
          <cell r="AT273">
            <v>0</v>
          </cell>
          <cell r="AU273">
            <v>0</v>
          </cell>
          <cell r="AV273">
            <v>0</v>
          </cell>
          <cell r="AW273">
            <v>0</v>
          </cell>
          <cell r="AX273">
            <v>0</v>
          </cell>
          <cell r="AY273">
            <v>0</v>
          </cell>
        </row>
        <row r="274"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0</v>
          </cell>
          <cell r="AJ274">
            <v>0</v>
          </cell>
          <cell r="AK274">
            <v>0</v>
          </cell>
          <cell r="AN274">
            <v>0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  <cell r="AU274">
            <v>0</v>
          </cell>
          <cell r="AV274">
            <v>0</v>
          </cell>
          <cell r="AW274">
            <v>0</v>
          </cell>
          <cell r="AX274">
            <v>0</v>
          </cell>
          <cell r="AY274">
            <v>0</v>
          </cell>
        </row>
        <row r="275">
          <cell r="AA275">
            <v>0</v>
          </cell>
          <cell r="AB275">
            <v>0</v>
          </cell>
          <cell r="AC275">
            <v>0</v>
          </cell>
          <cell r="AD275">
            <v>0</v>
          </cell>
          <cell r="AE275">
            <v>0</v>
          </cell>
          <cell r="AF275">
            <v>0</v>
          </cell>
          <cell r="AG275">
            <v>0</v>
          </cell>
          <cell r="AH275">
            <v>0</v>
          </cell>
          <cell r="AI275">
            <v>0</v>
          </cell>
          <cell r="AJ275">
            <v>0</v>
          </cell>
          <cell r="AK275">
            <v>0</v>
          </cell>
          <cell r="AN275">
            <v>0</v>
          </cell>
          <cell r="AQ275">
            <v>0</v>
          </cell>
          <cell r="AR275">
            <v>0</v>
          </cell>
          <cell r="AS275">
            <v>0</v>
          </cell>
          <cell r="AT275">
            <v>0</v>
          </cell>
          <cell r="AU275">
            <v>0</v>
          </cell>
          <cell r="AV275">
            <v>0</v>
          </cell>
          <cell r="AW275">
            <v>0</v>
          </cell>
          <cell r="AX275">
            <v>0</v>
          </cell>
          <cell r="AY275">
            <v>0</v>
          </cell>
        </row>
        <row r="276"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  <cell r="AN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0</v>
          </cell>
          <cell r="AW276">
            <v>0</v>
          </cell>
          <cell r="AX276">
            <v>0</v>
          </cell>
          <cell r="AY276">
            <v>0</v>
          </cell>
        </row>
        <row r="277"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N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</row>
        <row r="278"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  <cell r="AJ278">
            <v>0</v>
          </cell>
          <cell r="AK278">
            <v>0</v>
          </cell>
          <cell r="AN278">
            <v>0</v>
          </cell>
          <cell r="AQ278">
            <v>0</v>
          </cell>
          <cell r="AR278">
            <v>0</v>
          </cell>
          <cell r="AS278">
            <v>0</v>
          </cell>
          <cell r="AT278">
            <v>0</v>
          </cell>
          <cell r="AU278">
            <v>0</v>
          </cell>
          <cell r="AV278">
            <v>0</v>
          </cell>
          <cell r="AW278">
            <v>0</v>
          </cell>
          <cell r="AX278">
            <v>0</v>
          </cell>
          <cell r="AY278">
            <v>0</v>
          </cell>
        </row>
        <row r="279"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0</v>
          </cell>
          <cell r="AK279">
            <v>0</v>
          </cell>
          <cell r="AN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0</v>
          </cell>
          <cell r="AW279">
            <v>0</v>
          </cell>
          <cell r="AX279">
            <v>0</v>
          </cell>
          <cell r="AY279">
            <v>0</v>
          </cell>
        </row>
        <row r="280"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  <cell r="AN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  <cell r="AU280">
            <v>0</v>
          </cell>
          <cell r="AV280">
            <v>0</v>
          </cell>
          <cell r="AW280">
            <v>0</v>
          </cell>
          <cell r="AX280">
            <v>0</v>
          </cell>
          <cell r="AY280">
            <v>0</v>
          </cell>
        </row>
        <row r="281"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N281">
            <v>0</v>
          </cell>
          <cell r="AQ281">
            <v>0</v>
          </cell>
          <cell r="AR281">
            <v>0</v>
          </cell>
          <cell r="AS281">
            <v>0</v>
          </cell>
          <cell r="AT281">
            <v>0</v>
          </cell>
          <cell r="AU281">
            <v>0</v>
          </cell>
          <cell r="AV281">
            <v>0</v>
          </cell>
          <cell r="AW281">
            <v>0</v>
          </cell>
          <cell r="AX281">
            <v>0</v>
          </cell>
          <cell r="AY281">
            <v>0</v>
          </cell>
        </row>
        <row r="282"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N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  <cell r="AU282">
            <v>0</v>
          </cell>
          <cell r="AV282">
            <v>0</v>
          </cell>
          <cell r="AW282">
            <v>0</v>
          </cell>
          <cell r="AX282">
            <v>0</v>
          </cell>
          <cell r="AY282">
            <v>0</v>
          </cell>
        </row>
        <row r="283">
          <cell r="AA283">
            <v>0</v>
          </cell>
          <cell r="AB283">
            <v>0</v>
          </cell>
          <cell r="AC283">
            <v>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  <cell r="AN283">
            <v>0</v>
          </cell>
          <cell r="AQ283">
            <v>0</v>
          </cell>
          <cell r="AR283">
            <v>0</v>
          </cell>
          <cell r="AS283">
            <v>0</v>
          </cell>
          <cell r="AT283">
            <v>0</v>
          </cell>
          <cell r="AU283">
            <v>0</v>
          </cell>
          <cell r="AV283">
            <v>0</v>
          </cell>
          <cell r="AW283">
            <v>0</v>
          </cell>
          <cell r="AX283">
            <v>0</v>
          </cell>
          <cell r="AY283">
            <v>0</v>
          </cell>
        </row>
        <row r="284"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  <cell r="AJ284">
            <v>0</v>
          </cell>
          <cell r="AK284">
            <v>0</v>
          </cell>
          <cell r="AN284">
            <v>0</v>
          </cell>
          <cell r="AQ284">
            <v>0</v>
          </cell>
          <cell r="AR284">
            <v>0</v>
          </cell>
          <cell r="AS284">
            <v>0</v>
          </cell>
          <cell r="AT284">
            <v>0</v>
          </cell>
          <cell r="AU284">
            <v>0</v>
          </cell>
          <cell r="AV284">
            <v>0</v>
          </cell>
          <cell r="AW284">
            <v>0</v>
          </cell>
          <cell r="AX284">
            <v>0</v>
          </cell>
          <cell r="AY284">
            <v>0</v>
          </cell>
        </row>
        <row r="285"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0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  <cell r="AJ285">
            <v>0</v>
          </cell>
          <cell r="AK285">
            <v>0</v>
          </cell>
          <cell r="AN285">
            <v>0</v>
          </cell>
          <cell r="AQ285">
            <v>0</v>
          </cell>
          <cell r="AR285">
            <v>0</v>
          </cell>
          <cell r="AS285">
            <v>0</v>
          </cell>
          <cell r="AT285">
            <v>0</v>
          </cell>
          <cell r="AU285">
            <v>0</v>
          </cell>
          <cell r="AV285">
            <v>0</v>
          </cell>
          <cell r="AW285">
            <v>0</v>
          </cell>
          <cell r="AX285">
            <v>0</v>
          </cell>
          <cell r="AY285">
            <v>0</v>
          </cell>
        </row>
        <row r="286">
          <cell r="AA286">
            <v>0</v>
          </cell>
          <cell r="AB286">
            <v>0</v>
          </cell>
          <cell r="AC286">
            <v>0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  <cell r="AJ286">
            <v>0</v>
          </cell>
          <cell r="AK286">
            <v>0</v>
          </cell>
          <cell r="AN286">
            <v>0</v>
          </cell>
          <cell r="AQ286">
            <v>0</v>
          </cell>
          <cell r="AR286">
            <v>0</v>
          </cell>
          <cell r="AS286">
            <v>0</v>
          </cell>
          <cell r="AT286">
            <v>0</v>
          </cell>
          <cell r="AU286">
            <v>0</v>
          </cell>
          <cell r="AV286">
            <v>0</v>
          </cell>
          <cell r="AW286">
            <v>0</v>
          </cell>
          <cell r="AX286">
            <v>0</v>
          </cell>
          <cell r="AY286">
            <v>0</v>
          </cell>
        </row>
        <row r="287"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  <cell r="T287">
            <v>0</v>
          </cell>
          <cell r="U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0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  <cell r="AJ287">
            <v>0</v>
          </cell>
          <cell r="AK287">
            <v>0</v>
          </cell>
          <cell r="AN287">
            <v>0</v>
          </cell>
          <cell r="AQ287">
            <v>0</v>
          </cell>
          <cell r="AR287">
            <v>0</v>
          </cell>
          <cell r="AS287">
            <v>0</v>
          </cell>
          <cell r="AT287">
            <v>0</v>
          </cell>
          <cell r="AU287">
            <v>0</v>
          </cell>
          <cell r="AV287">
            <v>0</v>
          </cell>
          <cell r="AW287">
            <v>0</v>
          </cell>
          <cell r="AX287">
            <v>0</v>
          </cell>
          <cell r="AY287">
            <v>0</v>
          </cell>
        </row>
        <row r="288"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N288">
            <v>0</v>
          </cell>
          <cell r="AQ288">
            <v>0</v>
          </cell>
          <cell r="AR288">
            <v>0</v>
          </cell>
          <cell r="AS288">
            <v>0</v>
          </cell>
          <cell r="AT288">
            <v>0</v>
          </cell>
          <cell r="AU288">
            <v>0</v>
          </cell>
          <cell r="AV288">
            <v>0</v>
          </cell>
          <cell r="AW288">
            <v>0</v>
          </cell>
          <cell r="AX288">
            <v>0</v>
          </cell>
          <cell r="AY288">
            <v>0</v>
          </cell>
        </row>
        <row r="289"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0</v>
          </cell>
          <cell r="AF289">
            <v>0</v>
          </cell>
          <cell r="AG289">
            <v>0</v>
          </cell>
          <cell r="AH289">
            <v>0</v>
          </cell>
          <cell r="AI289">
            <v>0</v>
          </cell>
          <cell r="AJ289">
            <v>0</v>
          </cell>
          <cell r="AK289">
            <v>0</v>
          </cell>
          <cell r="AN289">
            <v>0</v>
          </cell>
          <cell r="AQ289">
            <v>0</v>
          </cell>
          <cell r="AR289">
            <v>0</v>
          </cell>
          <cell r="AS289">
            <v>0</v>
          </cell>
          <cell r="AT289">
            <v>0</v>
          </cell>
          <cell r="AU289">
            <v>0</v>
          </cell>
          <cell r="AV289">
            <v>0</v>
          </cell>
          <cell r="AW289">
            <v>0</v>
          </cell>
          <cell r="AX289">
            <v>0</v>
          </cell>
          <cell r="AY289">
            <v>0</v>
          </cell>
        </row>
        <row r="290">
          <cell r="AA290">
            <v>0</v>
          </cell>
          <cell r="AB290">
            <v>0</v>
          </cell>
          <cell r="AC290">
            <v>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K290">
            <v>0</v>
          </cell>
          <cell r="AN290">
            <v>0</v>
          </cell>
          <cell r="AQ290">
            <v>0</v>
          </cell>
          <cell r="AR290">
            <v>0</v>
          </cell>
          <cell r="AS290">
            <v>0</v>
          </cell>
          <cell r="AT290">
            <v>0</v>
          </cell>
          <cell r="AU290">
            <v>0</v>
          </cell>
          <cell r="AV290">
            <v>0</v>
          </cell>
          <cell r="AW290">
            <v>0</v>
          </cell>
          <cell r="AX290">
            <v>0</v>
          </cell>
          <cell r="AY290">
            <v>0</v>
          </cell>
        </row>
        <row r="291"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AA291">
            <v>0</v>
          </cell>
          <cell r="AB291">
            <v>0</v>
          </cell>
          <cell r="AC291">
            <v>0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  <cell r="AH291">
            <v>0</v>
          </cell>
          <cell r="AI291">
            <v>0</v>
          </cell>
          <cell r="AJ291">
            <v>0</v>
          </cell>
          <cell r="AK291">
            <v>0</v>
          </cell>
          <cell r="AN291">
            <v>0</v>
          </cell>
          <cell r="AQ291">
            <v>0</v>
          </cell>
          <cell r="AR291">
            <v>0</v>
          </cell>
          <cell r="AS291">
            <v>0</v>
          </cell>
          <cell r="AT291">
            <v>0</v>
          </cell>
          <cell r="AU291">
            <v>0</v>
          </cell>
          <cell r="AV291">
            <v>0</v>
          </cell>
          <cell r="AW291">
            <v>0</v>
          </cell>
          <cell r="AX291">
            <v>0</v>
          </cell>
          <cell r="AY291">
            <v>0</v>
          </cell>
        </row>
        <row r="292">
          <cell r="L292">
            <v>0</v>
          </cell>
          <cell r="M292">
            <v>0</v>
          </cell>
          <cell r="N292">
            <v>6117.981004799999</v>
          </cell>
          <cell r="O292">
            <v>6117.981004799999</v>
          </cell>
          <cell r="P292">
            <v>17686.713542399997</v>
          </cell>
          <cell r="Q292">
            <v>30528.314611199999</v>
          </cell>
          <cell r="R292">
            <v>24636.165119999998</v>
          </cell>
          <cell r="S292">
            <v>9207.7667136</v>
          </cell>
          <cell r="T292">
            <v>0</v>
          </cell>
          <cell r="AA292">
            <v>0</v>
          </cell>
          <cell r="AB292">
            <v>0</v>
          </cell>
          <cell r="AC292">
            <v>0</v>
          </cell>
          <cell r="AD292">
            <v>6117.981004799999</v>
          </cell>
          <cell r="AE292">
            <v>12235.962009599998</v>
          </cell>
          <cell r="AF292">
            <v>29922.675551999993</v>
          </cell>
          <cell r="AG292">
            <v>60450.990163199996</v>
          </cell>
          <cell r="AH292">
            <v>85087.155283200002</v>
          </cell>
          <cell r="AI292">
            <v>94294.921996799996</v>
          </cell>
          <cell r="AJ292">
            <v>94294.921996799996</v>
          </cell>
          <cell r="AK292">
            <v>94294.921996799996</v>
          </cell>
          <cell r="AN292">
            <v>94294.921996799996</v>
          </cell>
          <cell r="AQ292">
            <v>94294.921996799996</v>
          </cell>
          <cell r="AR292">
            <v>94294.921996799996</v>
          </cell>
          <cell r="AS292">
            <v>88176.940991999989</v>
          </cell>
          <cell r="AT292">
            <v>82058.959987199982</v>
          </cell>
          <cell r="AU292">
            <v>64372.246444800003</v>
          </cell>
          <cell r="AV292">
            <v>33843.9318336</v>
          </cell>
          <cell r="AW292">
            <v>9207.7667136</v>
          </cell>
          <cell r="AX292">
            <v>0</v>
          </cell>
          <cell r="AY292">
            <v>0</v>
          </cell>
        </row>
        <row r="293">
          <cell r="AA293">
            <v>0</v>
          </cell>
          <cell r="AB293">
            <v>0</v>
          </cell>
          <cell r="AC293">
            <v>0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>
            <v>0</v>
          </cell>
          <cell r="AK293">
            <v>0</v>
          </cell>
          <cell r="AN293">
            <v>0</v>
          </cell>
          <cell r="AQ293">
            <v>0</v>
          </cell>
          <cell r="AR293">
            <v>0</v>
          </cell>
          <cell r="AS293">
            <v>0</v>
          </cell>
          <cell r="AT293">
            <v>0</v>
          </cell>
          <cell r="AU293">
            <v>0</v>
          </cell>
          <cell r="AV293">
            <v>0</v>
          </cell>
          <cell r="AW293">
            <v>0</v>
          </cell>
          <cell r="AX293">
            <v>0</v>
          </cell>
          <cell r="AY293">
            <v>0</v>
          </cell>
        </row>
        <row r="294">
          <cell r="L294">
            <v>8355.7660032000003</v>
          </cell>
          <cell r="M294">
            <v>0</v>
          </cell>
          <cell r="N294">
            <v>6117.981004799999</v>
          </cell>
          <cell r="O294">
            <v>6117.981004799999</v>
          </cell>
          <cell r="P294">
            <v>17686.713542399997</v>
          </cell>
          <cell r="Q294">
            <v>30528.314611199999</v>
          </cell>
          <cell r="R294">
            <v>24636.165119999998</v>
          </cell>
          <cell r="S294">
            <v>9207.7667136</v>
          </cell>
          <cell r="T294">
            <v>0</v>
          </cell>
          <cell r="U294">
            <v>0</v>
          </cell>
          <cell r="AA294">
            <v>8355.7660032000003</v>
          </cell>
          <cell r="AB294">
            <v>16711.532006400001</v>
          </cell>
          <cell r="AC294">
            <v>16711.532006400001</v>
          </cell>
          <cell r="AD294">
            <v>22829.513011200001</v>
          </cell>
          <cell r="AE294">
            <v>28947.494016000001</v>
          </cell>
          <cell r="AF294">
            <v>46634.207558399998</v>
          </cell>
          <cell r="AG294">
            <v>77162.522169599994</v>
          </cell>
          <cell r="AH294">
            <v>101798.6872896</v>
          </cell>
          <cell r="AI294">
            <v>111006.45400319999</v>
          </cell>
          <cell r="AJ294">
            <v>111006.45400319999</v>
          </cell>
          <cell r="AK294">
            <v>111006.45400319999</v>
          </cell>
          <cell r="AN294">
            <v>111006.45400319999</v>
          </cell>
          <cell r="AQ294">
            <v>94294.921996799996</v>
          </cell>
          <cell r="AR294">
            <v>94294.921996799996</v>
          </cell>
          <cell r="AS294">
            <v>88176.940991999989</v>
          </cell>
          <cell r="AT294">
            <v>82058.959987199982</v>
          </cell>
          <cell r="AU294">
            <v>64372.246444800003</v>
          </cell>
          <cell r="AV294">
            <v>33843.9318336</v>
          </cell>
          <cell r="AW294">
            <v>9207.7667136</v>
          </cell>
          <cell r="AX294">
            <v>0</v>
          </cell>
          <cell r="AY294">
            <v>0</v>
          </cell>
        </row>
        <row r="295">
          <cell r="L295">
            <v>8355.7660032000003</v>
          </cell>
          <cell r="AA295">
            <v>8355.7660032000003</v>
          </cell>
          <cell r="AB295">
            <v>16711.532006400001</v>
          </cell>
          <cell r="AC295">
            <v>16711.532006400001</v>
          </cell>
          <cell r="AD295">
            <v>16711.532006400001</v>
          </cell>
          <cell r="AE295">
            <v>16711.532006400001</v>
          </cell>
          <cell r="AF295">
            <v>16711.532006400001</v>
          </cell>
          <cell r="AG295">
            <v>16711.532006400001</v>
          </cell>
          <cell r="AH295">
            <v>16711.532006400001</v>
          </cell>
          <cell r="AI295">
            <v>16711.532006400001</v>
          </cell>
          <cell r="AJ295">
            <v>16711.532006400001</v>
          </cell>
          <cell r="AK295">
            <v>16711.532006400001</v>
          </cell>
          <cell r="AN295">
            <v>16711.532006400001</v>
          </cell>
          <cell r="AQ295">
            <v>0</v>
          </cell>
          <cell r="AR295">
            <v>0</v>
          </cell>
          <cell r="AS295">
            <v>0</v>
          </cell>
          <cell r="AT295">
            <v>0</v>
          </cell>
          <cell r="AU295">
            <v>0</v>
          </cell>
          <cell r="AV295">
            <v>0</v>
          </cell>
          <cell r="AW295">
            <v>0</v>
          </cell>
          <cell r="AX295">
            <v>0</v>
          </cell>
          <cell r="AY295">
            <v>0</v>
          </cell>
        </row>
        <row r="296"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K296">
            <v>0</v>
          </cell>
          <cell r="AN296">
            <v>0</v>
          </cell>
          <cell r="AQ296">
            <v>0</v>
          </cell>
          <cell r="AR296">
            <v>0</v>
          </cell>
          <cell r="AS296">
            <v>0</v>
          </cell>
          <cell r="AT296">
            <v>0</v>
          </cell>
          <cell r="AU296">
            <v>0</v>
          </cell>
          <cell r="AV296">
            <v>0</v>
          </cell>
          <cell r="AW296">
            <v>0</v>
          </cell>
          <cell r="AX296">
            <v>0</v>
          </cell>
          <cell r="AY296">
            <v>0</v>
          </cell>
        </row>
        <row r="297">
          <cell r="AA297">
            <v>0</v>
          </cell>
          <cell r="AB297">
            <v>0</v>
          </cell>
          <cell r="AC297">
            <v>0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  <cell r="AH297">
            <v>0</v>
          </cell>
          <cell r="AI297">
            <v>0</v>
          </cell>
          <cell r="AJ297">
            <v>0</v>
          </cell>
          <cell r="AK297">
            <v>0</v>
          </cell>
          <cell r="AN297">
            <v>0</v>
          </cell>
          <cell r="AQ297">
            <v>0</v>
          </cell>
          <cell r="AR297">
            <v>0</v>
          </cell>
          <cell r="AS297">
            <v>0</v>
          </cell>
          <cell r="AT297">
            <v>0</v>
          </cell>
          <cell r="AU297">
            <v>0</v>
          </cell>
          <cell r="AV297">
            <v>0</v>
          </cell>
          <cell r="AW297">
            <v>0</v>
          </cell>
          <cell r="AX297">
            <v>0</v>
          </cell>
          <cell r="AY297">
            <v>0</v>
          </cell>
        </row>
        <row r="298"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  <cell r="AA298">
            <v>0</v>
          </cell>
          <cell r="AB298">
            <v>0</v>
          </cell>
          <cell r="AC298">
            <v>0</v>
          </cell>
          <cell r="AD298">
            <v>0</v>
          </cell>
          <cell r="AE298">
            <v>0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  <cell r="AJ298">
            <v>0</v>
          </cell>
          <cell r="AK298">
            <v>0</v>
          </cell>
          <cell r="AN298">
            <v>0</v>
          </cell>
          <cell r="AQ298">
            <v>0</v>
          </cell>
          <cell r="AR298">
            <v>0</v>
          </cell>
          <cell r="AS298">
            <v>0</v>
          </cell>
          <cell r="AT298">
            <v>0</v>
          </cell>
          <cell r="AU298">
            <v>0</v>
          </cell>
          <cell r="AV298">
            <v>0</v>
          </cell>
          <cell r="AW298">
            <v>0</v>
          </cell>
          <cell r="AX298">
            <v>0</v>
          </cell>
          <cell r="AY298">
            <v>0</v>
          </cell>
        </row>
        <row r="299"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0</v>
          </cell>
          <cell r="AJ299">
            <v>0</v>
          </cell>
          <cell r="AK299">
            <v>0</v>
          </cell>
          <cell r="AN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  <cell r="AU299">
            <v>0</v>
          </cell>
          <cell r="AV299">
            <v>0</v>
          </cell>
          <cell r="AW299">
            <v>0</v>
          </cell>
          <cell r="AX299">
            <v>0</v>
          </cell>
          <cell r="AY299">
            <v>0</v>
          </cell>
        </row>
        <row r="300"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0</v>
          </cell>
          <cell r="AK300">
            <v>0</v>
          </cell>
          <cell r="AN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0</v>
          </cell>
        </row>
        <row r="301"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  <cell r="AH301">
            <v>0</v>
          </cell>
          <cell r="AI301">
            <v>0</v>
          </cell>
          <cell r="AJ301">
            <v>0</v>
          </cell>
          <cell r="AK301">
            <v>0</v>
          </cell>
          <cell r="AN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  <cell r="AU301">
            <v>0</v>
          </cell>
          <cell r="AV301">
            <v>0</v>
          </cell>
          <cell r="AW301">
            <v>0</v>
          </cell>
          <cell r="AX301">
            <v>0</v>
          </cell>
          <cell r="AY301">
            <v>0</v>
          </cell>
        </row>
        <row r="302"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  <cell r="U302">
            <v>0</v>
          </cell>
          <cell r="AA302">
            <v>0</v>
          </cell>
          <cell r="AB302">
            <v>0</v>
          </cell>
          <cell r="AC302">
            <v>0</v>
          </cell>
          <cell r="AD302">
            <v>0</v>
          </cell>
          <cell r="AE302">
            <v>0</v>
          </cell>
          <cell r="AF302">
            <v>0</v>
          </cell>
          <cell r="AG302">
            <v>0</v>
          </cell>
          <cell r="AH302">
            <v>0</v>
          </cell>
          <cell r="AI302">
            <v>0</v>
          </cell>
          <cell r="AJ302">
            <v>0</v>
          </cell>
          <cell r="AK302">
            <v>0</v>
          </cell>
          <cell r="AN302">
            <v>0</v>
          </cell>
          <cell r="AQ302">
            <v>0</v>
          </cell>
          <cell r="AR302">
            <v>0</v>
          </cell>
          <cell r="AS302">
            <v>0</v>
          </cell>
          <cell r="AT302">
            <v>0</v>
          </cell>
          <cell r="AU302">
            <v>0</v>
          </cell>
          <cell r="AV302">
            <v>0</v>
          </cell>
          <cell r="AW302">
            <v>0</v>
          </cell>
          <cell r="AX302">
            <v>0</v>
          </cell>
          <cell r="AY302">
            <v>0</v>
          </cell>
        </row>
        <row r="303">
          <cell r="AA303">
            <v>0</v>
          </cell>
          <cell r="AB303">
            <v>0</v>
          </cell>
          <cell r="AC303">
            <v>0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  <cell r="AH303">
            <v>0</v>
          </cell>
          <cell r="AI303">
            <v>0</v>
          </cell>
          <cell r="AJ303">
            <v>0</v>
          </cell>
          <cell r="AK303">
            <v>0</v>
          </cell>
          <cell r="AN303">
            <v>0</v>
          </cell>
          <cell r="AQ303">
            <v>0</v>
          </cell>
          <cell r="AR303">
            <v>0</v>
          </cell>
          <cell r="AS303">
            <v>0</v>
          </cell>
          <cell r="AT303">
            <v>0</v>
          </cell>
          <cell r="AU303">
            <v>0</v>
          </cell>
          <cell r="AV303">
            <v>0</v>
          </cell>
          <cell r="AW303">
            <v>0</v>
          </cell>
          <cell r="AX303">
            <v>0</v>
          </cell>
          <cell r="AY303">
            <v>0</v>
          </cell>
        </row>
        <row r="304">
          <cell r="AA304">
            <v>0</v>
          </cell>
          <cell r="AB304">
            <v>0</v>
          </cell>
          <cell r="AC304">
            <v>0</v>
          </cell>
          <cell r="AD304">
            <v>0</v>
          </cell>
          <cell r="AE304">
            <v>0</v>
          </cell>
          <cell r="AF304">
            <v>0</v>
          </cell>
          <cell r="AG304">
            <v>0</v>
          </cell>
          <cell r="AH304">
            <v>0</v>
          </cell>
          <cell r="AI304">
            <v>0</v>
          </cell>
          <cell r="AJ304">
            <v>0</v>
          </cell>
          <cell r="AK304">
            <v>0</v>
          </cell>
          <cell r="AN304">
            <v>0</v>
          </cell>
          <cell r="AQ304">
            <v>0</v>
          </cell>
          <cell r="AR304">
            <v>0</v>
          </cell>
          <cell r="AS304">
            <v>0</v>
          </cell>
          <cell r="AT304">
            <v>0</v>
          </cell>
          <cell r="AU304">
            <v>0</v>
          </cell>
          <cell r="AV304">
            <v>0</v>
          </cell>
          <cell r="AW304">
            <v>0</v>
          </cell>
          <cell r="AX304">
            <v>0</v>
          </cell>
          <cell r="AY304">
            <v>0</v>
          </cell>
        </row>
        <row r="305">
          <cell r="AA305">
            <v>0</v>
          </cell>
          <cell r="AB305">
            <v>0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0</v>
          </cell>
          <cell r="AJ305">
            <v>0</v>
          </cell>
          <cell r="AK305">
            <v>0</v>
          </cell>
          <cell r="AN305">
            <v>0</v>
          </cell>
          <cell r="AQ305">
            <v>0</v>
          </cell>
          <cell r="AR305">
            <v>0</v>
          </cell>
          <cell r="AS305">
            <v>0</v>
          </cell>
          <cell r="AT305">
            <v>0</v>
          </cell>
          <cell r="AU305">
            <v>0</v>
          </cell>
          <cell r="AV305">
            <v>0</v>
          </cell>
          <cell r="AW305">
            <v>0</v>
          </cell>
          <cell r="AX305">
            <v>0</v>
          </cell>
          <cell r="AY305">
            <v>0</v>
          </cell>
        </row>
        <row r="306"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AA306">
            <v>0</v>
          </cell>
          <cell r="AB306">
            <v>0</v>
          </cell>
          <cell r="AC306">
            <v>0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0</v>
          </cell>
          <cell r="AN306">
            <v>0</v>
          </cell>
          <cell r="AQ306">
            <v>0</v>
          </cell>
          <cell r="AR306">
            <v>0</v>
          </cell>
          <cell r="AS306">
            <v>0</v>
          </cell>
          <cell r="AT306">
            <v>0</v>
          </cell>
          <cell r="AU306">
            <v>0</v>
          </cell>
          <cell r="AV306">
            <v>0</v>
          </cell>
          <cell r="AW306">
            <v>0</v>
          </cell>
          <cell r="AX306">
            <v>0</v>
          </cell>
          <cell r="AY306">
            <v>0</v>
          </cell>
        </row>
        <row r="307"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I307">
            <v>0</v>
          </cell>
          <cell r="AJ307">
            <v>0</v>
          </cell>
          <cell r="AK307">
            <v>0</v>
          </cell>
          <cell r="AN307">
            <v>0</v>
          </cell>
          <cell r="AQ307">
            <v>0</v>
          </cell>
          <cell r="AR307">
            <v>0</v>
          </cell>
          <cell r="AS307">
            <v>0</v>
          </cell>
          <cell r="AT307">
            <v>0</v>
          </cell>
          <cell r="AU307">
            <v>0</v>
          </cell>
          <cell r="AV307">
            <v>0</v>
          </cell>
          <cell r="AW307">
            <v>0</v>
          </cell>
          <cell r="AX307">
            <v>0</v>
          </cell>
          <cell r="AY307">
            <v>0</v>
          </cell>
        </row>
        <row r="308">
          <cell r="L308">
            <v>93195.143919319962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AA308">
            <v>284624.88492000004</v>
          </cell>
          <cell r="AB308">
            <v>377820.02883932</v>
          </cell>
          <cell r="AC308">
            <v>377820.02883932</v>
          </cell>
          <cell r="AD308">
            <v>377820.02883932</v>
          </cell>
          <cell r="AE308">
            <v>377820.02883932</v>
          </cell>
          <cell r="AF308">
            <v>377820.02883932</v>
          </cell>
          <cell r="AG308">
            <v>377820.02883932</v>
          </cell>
          <cell r="AH308">
            <v>377820.02883932</v>
          </cell>
          <cell r="AI308">
            <v>377820.02883932</v>
          </cell>
          <cell r="AJ308">
            <v>377820.02883932</v>
          </cell>
          <cell r="AK308">
            <v>377820.02883932</v>
          </cell>
          <cell r="AN308">
            <v>377820.02883932</v>
          </cell>
          <cell r="AQ308">
            <v>0</v>
          </cell>
          <cell r="AR308">
            <v>0</v>
          </cell>
          <cell r="AS308">
            <v>0</v>
          </cell>
          <cell r="AT308">
            <v>0</v>
          </cell>
          <cell r="AU308">
            <v>0</v>
          </cell>
          <cell r="AV308">
            <v>0</v>
          </cell>
          <cell r="AW308">
            <v>0</v>
          </cell>
          <cell r="AX308">
            <v>0</v>
          </cell>
          <cell r="AY308">
            <v>0</v>
          </cell>
        </row>
        <row r="309">
          <cell r="AA309">
            <v>0</v>
          </cell>
          <cell r="AB309">
            <v>0</v>
          </cell>
          <cell r="AC309">
            <v>0</v>
          </cell>
          <cell r="AD309">
            <v>0</v>
          </cell>
          <cell r="AE309">
            <v>0</v>
          </cell>
          <cell r="AF309">
            <v>0</v>
          </cell>
          <cell r="AG309">
            <v>0</v>
          </cell>
          <cell r="AH309">
            <v>0</v>
          </cell>
          <cell r="AI309">
            <v>0</v>
          </cell>
          <cell r="AJ309">
            <v>0</v>
          </cell>
          <cell r="AK309">
            <v>0</v>
          </cell>
          <cell r="AN309">
            <v>0</v>
          </cell>
          <cell r="AQ309">
            <v>0</v>
          </cell>
          <cell r="AR309">
            <v>0</v>
          </cell>
          <cell r="AS309">
            <v>0</v>
          </cell>
          <cell r="AT309">
            <v>0</v>
          </cell>
          <cell r="AU309">
            <v>0</v>
          </cell>
          <cell r="AV309">
            <v>0</v>
          </cell>
          <cell r="AW309">
            <v>0</v>
          </cell>
          <cell r="AX309">
            <v>0</v>
          </cell>
          <cell r="AY309">
            <v>0</v>
          </cell>
        </row>
        <row r="310">
          <cell r="L310">
            <v>-0.25132000003941357</v>
          </cell>
          <cell r="M310">
            <v>608346.44246000005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AA310">
            <v>292624.88492000004</v>
          </cell>
          <cell r="AB310">
            <v>292624.6336</v>
          </cell>
          <cell r="AC310">
            <v>900971.07606000011</v>
          </cell>
          <cell r="AD310">
            <v>900971.07606000011</v>
          </cell>
          <cell r="AE310">
            <v>900971.07606000011</v>
          </cell>
          <cell r="AF310">
            <v>900971.07606000011</v>
          </cell>
          <cell r="AG310">
            <v>900971.07606000011</v>
          </cell>
          <cell r="AH310">
            <v>900971.07606000011</v>
          </cell>
          <cell r="AI310">
            <v>900971.07606000011</v>
          </cell>
          <cell r="AJ310">
            <v>900971.07606000011</v>
          </cell>
          <cell r="AK310">
            <v>900971.07606000011</v>
          </cell>
          <cell r="AN310">
            <v>900971.07606000011</v>
          </cell>
          <cell r="AQ310">
            <v>608346.44246000005</v>
          </cell>
          <cell r="AR310">
            <v>0</v>
          </cell>
          <cell r="AS310">
            <v>0</v>
          </cell>
          <cell r="AT310">
            <v>0</v>
          </cell>
          <cell r="AU310">
            <v>0</v>
          </cell>
          <cell r="AV310">
            <v>0</v>
          </cell>
          <cell r="AW310">
            <v>0</v>
          </cell>
          <cell r="AX310">
            <v>0</v>
          </cell>
          <cell r="AY310">
            <v>0</v>
          </cell>
        </row>
        <row r="311">
          <cell r="L311">
            <v>-93195.395239320002</v>
          </cell>
          <cell r="M311">
            <v>608346.44246000005</v>
          </cell>
          <cell r="AA311">
            <v>8000</v>
          </cell>
          <cell r="AB311">
            <v>-85195.395239320002</v>
          </cell>
          <cell r="AC311">
            <v>523151.04722068005</v>
          </cell>
          <cell r="AD311">
            <v>523151.04722068005</v>
          </cell>
          <cell r="AE311">
            <v>523151.04722068005</v>
          </cell>
          <cell r="AF311">
            <v>523151.04722068005</v>
          </cell>
          <cell r="AG311">
            <v>523151.04722068005</v>
          </cell>
          <cell r="AH311">
            <v>523151.04722068005</v>
          </cell>
          <cell r="AI311">
            <v>523151.04722068005</v>
          </cell>
          <cell r="AJ311">
            <v>523151.04722068005</v>
          </cell>
          <cell r="AK311">
            <v>523151.04722068005</v>
          </cell>
          <cell r="AN311">
            <v>523151.04722068005</v>
          </cell>
          <cell r="AQ311">
            <v>608346.44246000005</v>
          </cell>
          <cell r="AR311">
            <v>0</v>
          </cell>
          <cell r="AS311">
            <v>0</v>
          </cell>
          <cell r="AT311">
            <v>0</v>
          </cell>
          <cell r="AU311">
            <v>0</v>
          </cell>
          <cell r="AV311">
            <v>0</v>
          </cell>
          <cell r="AW311">
            <v>0</v>
          </cell>
          <cell r="AX311">
            <v>0</v>
          </cell>
          <cell r="AY311">
            <v>0</v>
          </cell>
        </row>
        <row r="312"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K312">
            <v>0</v>
          </cell>
          <cell r="AN312">
            <v>0</v>
          </cell>
          <cell r="AQ312">
            <v>0</v>
          </cell>
          <cell r="AR312">
            <v>0</v>
          </cell>
          <cell r="AS312">
            <v>0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0</v>
          </cell>
          <cell r="AY312">
            <v>0</v>
          </cell>
        </row>
        <row r="313"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K313">
            <v>0</v>
          </cell>
          <cell r="AN313">
            <v>0</v>
          </cell>
          <cell r="AQ313">
            <v>0</v>
          </cell>
          <cell r="AR313">
            <v>0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</row>
        <row r="314"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AA314">
            <v>0</v>
          </cell>
          <cell r="AB314">
            <v>0</v>
          </cell>
          <cell r="AC314">
            <v>0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  <cell r="AH314">
            <v>0</v>
          </cell>
          <cell r="AI314">
            <v>0</v>
          </cell>
          <cell r="AJ314">
            <v>0</v>
          </cell>
          <cell r="AK314">
            <v>0</v>
          </cell>
          <cell r="AN314">
            <v>0</v>
          </cell>
          <cell r="AQ314">
            <v>0</v>
          </cell>
          <cell r="AR314">
            <v>0</v>
          </cell>
          <cell r="AS314">
            <v>0</v>
          </cell>
          <cell r="AT314">
            <v>0</v>
          </cell>
          <cell r="AU314">
            <v>0</v>
          </cell>
          <cell r="AV314">
            <v>0</v>
          </cell>
          <cell r="AW314">
            <v>0</v>
          </cell>
          <cell r="AX314">
            <v>0</v>
          </cell>
          <cell r="AY314">
            <v>0</v>
          </cell>
        </row>
        <row r="315">
          <cell r="AA315">
            <v>0</v>
          </cell>
          <cell r="AB315">
            <v>0</v>
          </cell>
          <cell r="AC315">
            <v>0</v>
          </cell>
          <cell r="AD315">
            <v>0</v>
          </cell>
          <cell r="AE315">
            <v>0</v>
          </cell>
          <cell r="AF315">
            <v>0</v>
          </cell>
          <cell r="AG315">
            <v>0</v>
          </cell>
          <cell r="AH315">
            <v>0</v>
          </cell>
          <cell r="AI315">
            <v>0</v>
          </cell>
          <cell r="AJ315">
            <v>0</v>
          </cell>
          <cell r="AK315">
            <v>0</v>
          </cell>
          <cell r="AN315">
            <v>0</v>
          </cell>
          <cell r="AQ315">
            <v>0</v>
          </cell>
          <cell r="AR315">
            <v>0</v>
          </cell>
          <cell r="AS315">
            <v>0</v>
          </cell>
          <cell r="AT315">
            <v>0</v>
          </cell>
          <cell r="AU315">
            <v>0</v>
          </cell>
          <cell r="AV315">
            <v>0</v>
          </cell>
          <cell r="AW315">
            <v>0</v>
          </cell>
          <cell r="AX315">
            <v>0</v>
          </cell>
          <cell r="AY315">
            <v>0</v>
          </cell>
        </row>
        <row r="316"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  <cell r="AJ316">
            <v>0</v>
          </cell>
          <cell r="AK316">
            <v>0</v>
          </cell>
          <cell r="AN316">
            <v>0</v>
          </cell>
          <cell r="AQ316">
            <v>0</v>
          </cell>
          <cell r="AR316">
            <v>0</v>
          </cell>
          <cell r="AS316">
            <v>0</v>
          </cell>
          <cell r="AT316">
            <v>0</v>
          </cell>
          <cell r="AU316">
            <v>0</v>
          </cell>
          <cell r="AV316">
            <v>0</v>
          </cell>
          <cell r="AW316">
            <v>0</v>
          </cell>
          <cell r="AX316">
            <v>0</v>
          </cell>
          <cell r="AY316">
            <v>0</v>
          </cell>
        </row>
        <row r="317"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  <cell r="AJ317">
            <v>0</v>
          </cell>
          <cell r="AK317">
            <v>0</v>
          </cell>
          <cell r="AN317">
            <v>0</v>
          </cell>
          <cell r="AQ317">
            <v>0</v>
          </cell>
          <cell r="AR317">
            <v>0</v>
          </cell>
          <cell r="AS317">
            <v>0</v>
          </cell>
          <cell r="AT317">
            <v>0</v>
          </cell>
          <cell r="AU317">
            <v>0</v>
          </cell>
          <cell r="AV317">
            <v>0</v>
          </cell>
          <cell r="AW317">
            <v>0</v>
          </cell>
          <cell r="AX317">
            <v>0</v>
          </cell>
          <cell r="AY317">
            <v>0</v>
          </cell>
        </row>
        <row r="318"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0</v>
          </cell>
          <cell r="AI318">
            <v>0</v>
          </cell>
          <cell r="AJ318">
            <v>0</v>
          </cell>
          <cell r="AK318">
            <v>0</v>
          </cell>
          <cell r="AN318">
            <v>0</v>
          </cell>
          <cell r="AQ318">
            <v>0</v>
          </cell>
          <cell r="AR318">
            <v>0</v>
          </cell>
          <cell r="AS318">
            <v>0</v>
          </cell>
          <cell r="AT318">
            <v>0</v>
          </cell>
          <cell r="AU318">
            <v>0</v>
          </cell>
          <cell r="AV318">
            <v>0</v>
          </cell>
          <cell r="AW318">
            <v>0</v>
          </cell>
          <cell r="AX318">
            <v>0</v>
          </cell>
          <cell r="AY318">
            <v>0</v>
          </cell>
        </row>
        <row r="319"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  <cell r="AI319">
            <v>0</v>
          </cell>
          <cell r="AJ319">
            <v>0</v>
          </cell>
          <cell r="AK319">
            <v>0</v>
          </cell>
          <cell r="AN319">
            <v>0</v>
          </cell>
          <cell r="AQ319">
            <v>0</v>
          </cell>
          <cell r="AR319">
            <v>0</v>
          </cell>
          <cell r="AS319">
            <v>0</v>
          </cell>
          <cell r="AT319">
            <v>0</v>
          </cell>
          <cell r="AU319">
            <v>0</v>
          </cell>
          <cell r="AV319">
            <v>0</v>
          </cell>
          <cell r="AW319">
            <v>0</v>
          </cell>
          <cell r="AX319">
            <v>0</v>
          </cell>
          <cell r="AY319">
            <v>0</v>
          </cell>
        </row>
        <row r="320"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  <cell r="AK320">
            <v>0</v>
          </cell>
          <cell r="AN320">
            <v>0</v>
          </cell>
          <cell r="AQ320">
            <v>0</v>
          </cell>
          <cell r="AR320">
            <v>0</v>
          </cell>
          <cell r="AS320">
            <v>0</v>
          </cell>
          <cell r="AT320">
            <v>0</v>
          </cell>
          <cell r="AU320">
            <v>0</v>
          </cell>
          <cell r="AV320">
            <v>0</v>
          </cell>
          <cell r="AW320">
            <v>0</v>
          </cell>
          <cell r="AX320">
            <v>0</v>
          </cell>
          <cell r="AY320">
            <v>0</v>
          </cell>
        </row>
        <row r="321"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AA321">
            <v>0</v>
          </cell>
          <cell r="AB321">
            <v>0</v>
          </cell>
          <cell r="AC321">
            <v>0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  <cell r="AH321">
            <v>0</v>
          </cell>
          <cell r="AI321">
            <v>0</v>
          </cell>
          <cell r="AJ321">
            <v>0</v>
          </cell>
          <cell r="AK321">
            <v>0</v>
          </cell>
          <cell r="AN321">
            <v>0</v>
          </cell>
          <cell r="AQ321">
            <v>0</v>
          </cell>
          <cell r="AR321">
            <v>0</v>
          </cell>
          <cell r="AS321">
            <v>0</v>
          </cell>
          <cell r="AT321">
            <v>0</v>
          </cell>
          <cell r="AU321">
            <v>0</v>
          </cell>
          <cell r="AV321">
            <v>0</v>
          </cell>
          <cell r="AW321">
            <v>0</v>
          </cell>
          <cell r="AX321">
            <v>0</v>
          </cell>
          <cell r="AY321">
            <v>0</v>
          </cell>
        </row>
        <row r="322"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AA322">
            <v>0</v>
          </cell>
          <cell r="AB322">
            <v>0</v>
          </cell>
          <cell r="AC322">
            <v>0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0</v>
          </cell>
          <cell r="AK322">
            <v>0</v>
          </cell>
          <cell r="AN322">
            <v>0</v>
          </cell>
          <cell r="AQ322">
            <v>0</v>
          </cell>
          <cell r="AR322">
            <v>0</v>
          </cell>
          <cell r="AS322">
            <v>0</v>
          </cell>
          <cell r="AT322">
            <v>0</v>
          </cell>
          <cell r="AU322">
            <v>0</v>
          </cell>
          <cell r="AV322">
            <v>0</v>
          </cell>
          <cell r="AW322">
            <v>0</v>
          </cell>
          <cell r="AX322">
            <v>0</v>
          </cell>
          <cell r="AY322">
            <v>0</v>
          </cell>
        </row>
        <row r="323"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>
            <v>0</v>
          </cell>
          <cell r="AN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</row>
        <row r="324">
          <cell r="AA324">
            <v>0</v>
          </cell>
          <cell r="AB324">
            <v>0</v>
          </cell>
          <cell r="AC324">
            <v>0</v>
          </cell>
          <cell r="AD324">
            <v>0</v>
          </cell>
          <cell r="AE324">
            <v>0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>
            <v>0</v>
          </cell>
          <cell r="AK324">
            <v>0</v>
          </cell>
          <cell r="AN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0</v>
          </cell>
        </row>
        <row r="325"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  <cell r="AA325">
            <v>0</v>
          </cell>
          <cell r="AB325">
            <v>0</v>
          </cell>
          <cell r="AC325">
            <v>0</v>
          </cell>
          <cell r="AD325">
            <v>0</v>
          </cell>
          <cell r="AE325">
            <v>0</v>
          </cell>
          <cell r="AF325">
            <v>0</v>
          </cell>
          <cell r="AG325">
            <v>0</v>
          </cell>
          <cell r="AH325">
            <v>0</v>
          </cell>
          <cell r="AI325">
            <v>0</v>
          </cell>
          <cell r="AJ325">
            <v>0</v>
          </cell>
          <cell r="AK325">
            <v>0</v>
          </cell>
          <cell r="AN325">
            <v>0</v>
          </cell>
          <cell r="AQ325">
            <v>0</v>
          </cell>
          <cell r="AR325">
            <v>0</v>
          </cell>
          <cell r="AS325">
            <v>0</v>
          </cell>
          <cell r="AT325">
            <v>0</v>
          </cell>
          <cell r="AU325">
            <v>0</v>
          </cell>
          <cell r="AV325">
            <v>0</v>
          </cell>
          <cell r="AW325">
            <v>0</v>
          </cell>
          <cell r="AX325">
            <v>0</v>
          </cell>
          <cell r="AY325">
            <v>0</v>
          </cell>
        </row>
        <row r="326"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AA326">
            <v>0</v>
          </cell>
          <cell r="AB326">
            <v>0</v>
          </cell>
          <cell r="AC326">
            <v>0</v>
          </cell>
          <cell r="AD326">
            <v>0</v>
          </cell>
          <cell r="AE326">
            <v>0</v>
          </cell>
          <cell r="AF326">
            <v>0</v>
          </cell>
          <cell r="AG326">
            <v>0</v>
          </cell>
          <cell r="AH326">
            <v>0</v>
          </cell>
          <cell r="AI326">
            <v>0</v>
          </cell>
          <cell r="AJ326">
            <v>0</v>
          </cell>
          <cell r="AK326">
            <v>0</v>
          </cell>
          <cell r="AN326">
            <v>0</v>
          </cell>
          <cell r="AQ326">
            <v>0</v>
          </cell>
          <cell r="AR326">
            <v>0</v>
          </cell>
          <cell r="AS326">
            <v>0</v>
          </cell>
          <cell r="AT326">
            <v>0</v>
          </cell>
          <cell r="AU326">
            <v>0</v>
          </cell>
          <cell r="AV326">
            <v>0</v>
          </cell>
          <cell r="AW326">
            <v>0</v>
          </cell>
          <cell r="AX326">
            <v>0</v>
          </cell>
          <cell r="AY326">
            <v>0</v>
          </cell>
        </row>
        <row r="327"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U327">
            <v>0</v>
          </cell>
          <cell r="AA327">
            <v>0</v>
          </cell>
          <cell r="AB327">
            <v>0</v>
          </cell>
          <cell r="AC327">
            <v>0</v>
          </cell>
          <cell r="AD327">
            <v>0</v>
          </cell>
          <cell r="AE327">
            <v>0</v>
          </cell>
          <cell r="AF327">
            <v>0</v>
          </cell>
          <cell r="AG327">
            <v>0</v>
          </cell>
          <cell r="AH327">
            <v>0</v>
          </cell>
          <cell r="AI327">
            <v>0</v>
          </cell>
          <cell r="AJ327">
            <v>0</v>
          </cell>
          <cell r="AK327">
            <v>0</v>
          </cell>
          <cell r="AN327">
            <v>0</v>
          </cell>
          <cell r="AQ327">
            <v>0</v>
          </cell>
          <cell r="AR327">
            <v>0</v>
          </cell>
          <cell r="AS327">
            <v>0</v>
          </cell>
          <cell r="AT327">
            <v>0</v>
          </cell>
          <cell r="AU327">
            <v>0</v>
          </cell>
          <cell r="AV327">
            <v>0</v>
          </cell>
          <cell r="AW327">
            <v>0</v>
          </cell>
          <cell r="AX327">
            <v>0</v>
          </cell>
          <cell r="AY327">
            <v>0</v>
          </cell>
        </row>
        <row r="328">
          <cell r="AA328">
            <v>0</v>
          </cell>
          <cell r="AB328">
            <v>0</v>
          </cell>
          <cell r="AC328">
            <v>0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0</v>
          </cell>
          <cell r="AK328">
            <v>0</v>
          </cell>
          <cell r="AN328">
            <v>0</v>
          </cell>
          <cell r="AQ328">
            <v>0</v>
          </cell>
          <cell r="AR328">
            <v>0</v>
          </cell>
          <cell r="AS328">
            <v>0</v>
          </cell>
          <cell r="AT328">
            <v>0</v>
          </cell>
          <cell r="AU328">
            <v>0</v>
          </cell>
          <cell r="AV328">
            <v>0</v>
          </cell>
          <cell r="AW328">
            <v>0</v>
          </cell>
          <cell r="AX328">
            <v>0</v>
          </cell>
          <cell r="AY328">
            <v>0</v>
          </cell>
        </row>
        <row r="329"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0</v>
          </cell>
          <cell r="AA329">
            <v>0</v>
          </cell>
          <cell r="AB329">
            <v>0</v>
          </cell>
          <cell r="AC329">
            <v>0</v>
          </cell>
          <cell r="AD329">
            <v>0</v>
          </cell>
          <cell r="AE329">
            <v>0</v>
          </cell>
          <cell r="AF329">
            <v>0</v>
          </cell>
          <cell r="AG329">
            <v>0</v>
          </cell>
          <cell r="AH329">
            <v>0</v>
          </cell>
          <cell r="AI329">
            <v>0</v>
          </cell>
          <cell r="AJ329">
            <v>0</v>
          </cell>
          <cell r="AK329">
            <v>0</v>
          </cell>
          <cell r="AN329">
            <v>0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  <cell r="AU329">
            <v>0</v>
          </cell>
          <cell r="AV329">
            <v>0</v>
          </cell>
          <cell r="AW329">
            <v>0</v>
          </cell>
          <cell r="AX329">
            <v>0</v>
          </cell>
          <cell r="AY329">
            <v>0</v>
          </cell>
        </row>
        <row r="330"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AA330">
            <v>0</v>
          </cell>
          <cell r="AB330">
            <v>0</v>
          </cell>
          <cell r="AC330">
            <v>0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0</v>
          </cell>
          <cell r="AK330">
            <v>0</v>
          </cell>
          <cell r="AN330">
            <v>0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  <cell r="AU330">
            <v>0</v>
          </cell>
          <cell r="AV330">
            <v>0</v>
          </cell>
          <cell r="AW330">
            <v>0</v>
          </cell>
          <cell r="AX330">
            <v>0</v>
          </cell>
          <cell r="AY330">
            <v>0</v>
          </cell>
        </row>
        <row r="331">
          <cell r="L331">
            <v>0</v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AA331">
            <v>0</v>
          </cell>
          <cell r="AB331">
            <v>0</v>
          </cell>
          <cell r="AC331">
            <v>0</v>
          </cell>
          <cell r="AD331">
            <v>0</v>
          </cell>
          <cell r="AE331">
            <v>0</v>
          </cell>
          <cell r="AF331">
            <v>0</v>
          </cell>
          <cell r="AG331">
            <v>0</v>
          </cell>
          <cell r="AH331">
            <v>0</v>
          </cell>
          <cell r="AI331">
            <v>0</v>
          </cell>
          <cell r="AJ331">
            <v>0</v>
          </cell>
          <cell r="AK331">
            <v>0</v>
          </cell>
          <cell r="AN331">
            <v>0</v>
          </cell>
          <cell r="AQ331">
            <v>0</v>
          </cell>
          <cell r="AR331">
            <v>0</v>
          </cell>
          <cell r="AS331">
            <v>0</v>
          </cell>
          <cell r="AT331">
            <v>0</v>
          </cell>
          <cell r="AU331">
            <v>0</v>
          </cell>
          <cell r="AV331">
            <v>0</v>
          </cell>
          <cell r="AW331">
            <v>0</v>
          </cell>
          <cell r="AX331">
            <v>0</v>
          </cell>
          <cell r="AY331">
            <v>0</v>
          </cell>
        </row>
        <row r="332"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  <cell r="AA332">
            <v>0</v>
          </cell>
          <cell r="AB332">
            <v>0</v>
          </cell>
          <cell r="AC332">
            <v>0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0</v>
          </cell>
          <cell r="AI332">
            <v>0</v>
          </cell>
          <cell r="AJ332">
            <v>0</v>
          </cell>
          <cell r="AK332">
            <v>0</v>
          </cell>
          <cell r="AN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  <cell r="AU332">
            <v>0</v>
          </cell>
          <cell r="AV332">
            <v>0</v>
          </cell>
          <cell r="AW332">
            <v>0</v>
          </cell>
          <cell r="AX332">
            <v>0</v>
          </cell>
          <cell r="AY332">
            <v>0</v>
          </cell>
        </row>
        <row r="333">
          <cell r="AA333">
            <v>0</v>
          </cell>
          <cell r="AB333">
            <v>0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0</v>
          </cell>
          <cell r="AK333">
            <v>0</v>
          </cell>
          <cell r="AN333">
            <v>0</v>
          </cell>
          <cell r="AQ333">
            <v>0</v>
          </cell>
          <cell r="AR333">
            <v>0</v>
          </cell>
          <cell r="AS333">
            <v>0</v>
          </cell>
          <cell r="AT333">
            <v>0</v>
          </cell>
          <cell r="AU333">
            <v>0</v>
          </cell>
          <cell r="AV333">
            <v>0</v>
          </cell>
          <cell r="AW333">
            <v>0</v>
          </cell>
          <cell r="AX333">
            <v>0</v>
          </cell>
          <cell r="AY333">
            <v>0</v>
          </cell>
        </row>
        <row r="334"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AA334">
            <v>0</v>
          </cell>
          <cell r="AB334">
            <v>0</v>
          </cell>
          <cell r="AC334">
            <v>0</v>
          </cell>
          <cell r="AD334">
            <v>0</v>
          </cell>
          <cell r="AE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0</v>
          </cell>
          <cell r="AK334">
            <v>0</v>
          </cell>
          <cell r="AN334">
            <v>0</v>
          </cell>
          <cell r="AQ334">
            <v>0</v>
          </cell>
          <cell r="AR334">
            <v>0</v>
          </cell>
          <cell r="AS334">
            <v>0</v>
          </cell>
          <cell r="AT334">
            <v>0</v>
          </cell>
          <cell r="AU334">
            <v>0</v>
          </cell>
          <cell r="AV334">
            <v>0</v>
          </cell>
          <cell r="AW334">
            <v>0</v>
          </cell>
          <cell r="AX334">
            <v>0</v>
          </cell>
          <cell r="AY334">
            <v>0</v>
          </cell>
        </row>
        <row r="335"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0</v>
          </cell>
          <cell r="AA335">
            <v>0</v>
          </cell>
          <cell r="AB335">
            <v>0</v>
          </cell>
          <cell r="AC335">
            <v>0</v>
          </cell>
          <cell r="AD335">
            <v>0</v>
          </cell>
          <cell r="AE335">
            <v>0</v>
          </cell>
          <cell r="AF335">
            <v>0</v>
          </cell>
          <cell r="AG335">
            <v>0</v>
          </cell>
          <cell r="AH335">
            <v>0</v>
          </cell>
          <cell r="AI335">
            <v>0</v>
          </cell>
          <cell r="AJ335">
            <v>0</v>
          </cell>
          <cell r="AK335">
            <v>0</v>
          </cell>
          <cell r="AN335">
            <v>0</v>
          </cell>
          <cell r="AQ335">
            <v>0</v>
          </cell>
          <cell r="AR335">
            <v>0</v>
          </cell>
          <cell r="AS335">
            <v>0</v>
          </cell>
          <cell r="AT335">
            <v>0</v>
          </cell>
          <cell r="AU335">
            <v>0</v>
          </cell>
          <cell r="AV335">
            <v>0</v>
          </cell>
          <cell r="AW335">
            <v>0</v>
          </cell>
          <cell r="AX335">
            <v>0</v>
          </cell>
          <cell r="AY335">
            <v>0</v>
          </cell>
        </row>
        <row r="336"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T336">
            <v>0</v>
          </cell>
          <cell r="U336">
            <v>0</v>
          </cell>
          <cell r="AA336">
            <v>0</v>
          </cell>
          <cell r="AB336">
            <v>0</v>
          </cell>
          <cell r="AC336">
            <v>0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  <cell r="AK336">
            <v>0</v>
          </cell>
          <cell r="AN336">
            <v>0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  <cell r="AU336">
            <v>0</v>
          </cell>
          <cell r="AV336">
            <v>0</v>
          </cell>
          <cell r="AW336">
            <v>0</v>
          </cell>
          <cell r="AX336">
            <v>0</v>
          </cell>
          <cell r="AY336">
            <v>0</v>
          </cell>
        </row>
        <row r="337">
          <cell r="AA337">
            <v>0</v>
          </cell>
          <cell r="AB337">
            <v>0</v>
          </cell>
          <cell r="AC337">
            <v>0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0</v>
          </cell>
          <cell r="AK337">
            <v>0</v>
          </cell>
          <cell r="AN337">
            <v>0</v>
          </cell>
          <cell r="AQ337">
            <v>0</v>
          </cell>
          <cell r="AR337">
            <v>0</v>
          </cell>
          <cell r="AS337">
            <v>0</v>
          </cell>
          <cell r="AT337">
            <v>0</v>
          </cell>
          <cell r="AU337">
            <v>0</v>
          </cell>
          <cell r="AV337">
            <v>0</v>
          </cell>
          <cell r="AW337">
            <v>0</v>
          </cell>
          <cell r="AX337">
            <v>0</v>
          </cell>
          <cell r="AY337">
            <v>0</v>
          </cell>
        </row>
        <row r="338">
          <cell r="AA338">
            <v>0</v>
          </cell>
          <cell r="AB338">
            <v>0</v>
          </cell>
          <cell r="AC338">
            <v>0</v>
          </cell>
          <cell r="AD338">
            <v>0</v>
          </cell>
          <cell r="AE338">
            <v>0</v>
          </cell>
          <cell r="AF338">
            <v>0</v>
          </cell>
          <cell r="AG338">
            <v>0</v>
          </cell>
          <cell r="AH338">
            <v>0</v>
          </cell>
          <cell r="AI338">
            <v>0</v>
          </cell>
          <cell r="AJ338">
            <v>0</v>
          </cell>
          <cell r="AK338">
            <v>0</v>
          </cell>
          <cell r="AN338">
            <v>0</v>
          </cell>
          <cell r="AQ338">
            <v>0</v>
          </cell>
          <cell r="AR338">
            <v>0</v>
          </cell>
          <cell r="AS338">
            <v>0</v>
          </cell>
          <cell r="AT338">
            <v>0</v>
          </cell>
          <cell r="AU338">
            <v>0</v>
          </cell>
          <cell r="AV338">
            <v>0</v>
          </cell>
          <cell r="AW338">
            <v>0</v>
          </cell>
          <cell r="AX338">
            <v>0</v>
          </cell>
          <cell r="AY338">
            <v>0</v>
          </cell>
        </row>
        <row r="339"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0</v>
          </cell>
          <cell r="AK339">
            <v>0</v>
          </cell>
          <cell r="AN339">
            <v>0</v>
          </cell>
          <cell r="AQ339">
            <v>0</v>
          </cell>
          <cell r="AR339">
            <v>0</v>
          </cell>
          <cell r="AS339">
            <v>0</v>
          </cell>
          <cell r="AT339">
            <v>0</v>
          </cell>
          <cell r="AU339">
            <v>0</v>
          </cell>
          <cell r="AV339">
            <v>0</v>
          </cell>
          <cell r="AW339">
            <v>0</v>
          </cell>
          <cell r="AX339">
            <v>0</v>
          </cell>
          <cell r="AY339">
            <v>0</v>
          </cell>
        </row>
        <row r="340">
          <cell r="AA340">
            <v>0</v>
          </cell>
          <cell r="AB340">
            <v>0</v>
          </cell>
          <cell r="AC340">
            <v>0</v>
          </cell>
          <cell r="AD340">
            <v>0</v>
          </cell>
          <cell r="AE340">
            <v>0</v>
          </cell>
          <cell r="AF340">
            <v>0</v>
          </cell>
          <cell r="AG340">
            <v>0</v>
          </cell>
          <cell r="AH340">
            <v>0</v>
          </cell>
          <cell r="AI340">
            <v>0</v>
          </cell>
          <cell r="AJ340">
            <v>0</v>
          </cell>
          <cell r="AK340">
            <v>0</v>
          </cell>
          <cell r="AN340">
            <v>0</v>
          </cell>
          <cell r="AQ340">
            <v>0</v>
          </cell>
          <cell r="AR340">
            <v>0</v>
          </cell>
          <cell r="AS340">
            <v>0</v>
          </cell>
          <cell r="AT340">
            <v>0</v>
          </cell>
          <cell r="AU340">
            <v>0</v>
          </cell>
          <cell r="AV340">
            <v>0</v>
          </cell>
          <cell r="AW340">
            <v>0</v>
          </cell>
          <cell r="AX340">
            <v>0</v>
          </cell>
          <cell r="AY340">
            <v>0</v>
          </cell>
        </row>
        <row r="341">
          <cell r="L341">
            <v>0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  <cell r="T341">
            <v>0</v>
          </cell>
          <cell r="U341">
            <v>0</v>
          </cell>
          <cell r="AA341">
            <v>0</v>
          </cell>
          <cell r="AB341">
            <v>0</v>
          </cell>
          <cell r="AC341">
            <v>0</v>
          </cell>
          <cell r="AD341">
            <v>0</v>
          </cell>
          <cell r="AE341">
            <v>0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  <cell r="AJ341">
            <v>0</v>
          </cell>
          <cell r="AK341">
            <v>0</v>
          </cell>
          <cell r="AN341">
            <v>0</v>
          </cell>
          <cell r="AQ341">
            <v>0</v>
          </cell>
          <cell r="AR341">
            <v>0</v>
          </cell>
          <cell r="AS341">
            <v>0</v>
          </cell>
          <cell r="AT341">
            <v>0</v>
          </cell>
          <cell r="AU341">
            <v>0</v>
          </cell>
          <cell r="AV341">
            <v>0</v>
          </cell>
          <cell r="AW341">
            <v>0</v>
          </cell>
          <cell r="AX341">
            <v>0</v>
          </cell>
          <cell r="AY341">
            <v>0</v>
          </cell>
        </row>
        <row r="342">
          <cell r="AA342">
            <v>0</v>
          </cell>
          <cell r="AB342">
            <v>0</v>
          </cell>
          <cell r="AC342">
            <v>0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  <cell r="AH342">
            <v>0</v>
          </cell>
          <cell r="AI342">
            <v>0</v>
          </cell>
          <cell r="AJ342">
            <v>0</v>
          </cell>
          <cell r="AK342">
            <v>0</v>
          </cell>
          <cell r="AN342">
            <v>0</v>
          </cell>
          <cell r="AQ342">
            <v>0</v>
          </cell>
          <cell r="AR342">
            <v>0</v>
          </cell>
          <cell r="AS342">
            <v>0</v>
          </cell>
          <cell r="AT342">
            <v>0</v>
          </cell>
          <cell r="AU342">
            <v>0</v>
          </cell>
          <cell r="AV342">
            <v>0</v>
          </cell>
          <cell r="AW342">
            <v>0</v>
          </cell>
          <cell r="AX342">
            <v>0</v>
          </cell>
          <cell r="AY342">
            <v>0</v>
          </cell>
        </row>
        <row r="343">
          <cell r="L343">
            <v>0</v>
          </cell>
          <cell r="M343">
            <v>131138.311169917</v>
          </cell>
          <cell r="N343">
            <v>292893.98635406978</v>
          </cell>
          <cell r="O343">
            <v>292512.60426712799</v>
          </cell>
          <cell r="P343">
            <v>333046.83931086987</v>
          </cell>
          <cell r="Q343">
            <v>333046.83931086987</v>
          </cell>
          <cell r="R343">
            <v>172054.04539672803</v>
          </cell>
          <cell r="S343">
            <v>172435.42748366983</v>
          </cell>
          <cell r="T343">
            <v>172054.04539672803</v>
          </cell>
          <cell r="U343">
            <v>72053.295091669803</v>
          </cell>
          <cell r="AA343">
            <v>0</v>
          </cell>
          <cell r="AB343">
            <v>0</v>
          </cell>
          <cell r="AC343">
            <v>131138.311169917</v>
          </cell>
          <cell r="AD343">
            <v>424032.29752398678</v>
          </cell>
          <cell r="AE343">
            <v>716544.90179111483</v>
          </cell>
          <cell r="AF343">
            <v>1049591.7411019846</v>
          </cell>
          <cell r="AG343">
            <v>1382638.5804128544</v>
          </cell>
          <cell r="AH343">
            <v>1554692.6258095824</v>
          </cell>
          <cell r="AI343">
            <v>1727128.0532932524</v>
          </cell>
          <cell r="AJ343">
            <v>1899182.0986899803</v>
          </cell>
          <cell r="AK343">
            <v>1971235.3937816501</v>
          </cell>
          <cell r="AN343">
            <v>1971235.3937816501</v>
          </cell>
          <cell r="AQ343">
            <v>1971235.3937816501</v>
          </cell>
          <cell r="AR343">
            <v>1840097.0826117329</v>
          </cell>
          <cell r="AS343">
            <v>1547203.0962576631</v>
          </cell>
          <cell r="AT343">
            <v>1254690.4919905355</v>
          </cell>
          <cell r="AU343">
            <v>921643.65267966548</v>
          </cell>
          <cell r="AV343">
            <v>588596.81336879567</v>
          </cell>
          <cell r="AW343">
            <v>416542.7679720677</v>
          </cell>
          <cell r="AX343">
            <v>244107.34048839784</v>
          </cell>
          <cell r="AY343">
            <v>72053.295091669803</v>
          </cell>
        </row>
        <row r="344">
          <cell r="AA344">
            <v>0</v>
          </cell>
          <cell r="AB344">
            <v>0</v>
          </cell>
          <cell r="AC344">
            <v>0</v>
          </cell>
          <cell r="AD344">
            <v>0</v>
          </cell>
          <cell r="AE344">
            <v>0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  <cell r="AJ344">
            <v>0</v>
          </cell>
          <cell r="AK344">
            <v>0</v>
          </cell>
          <cell r="AN344">
            <v>0</v>
          </cell>
          <cell r="AQ344">
            <v>0</v>
          </cell>
          <cell r="AR344">
            <v>0</v>
          </cell>
          <cell r="AS344">
            <v>0</v>
          </cell>
          <cell r="AT344">
            <v>0</v>
          </cell>
          <cell r="AU344">
            <v>0</v>
          </cell>
          <cell r="AV344">
            <v>0</v>
          </cell>
          <cell r="AW344">
            <v>0</v>
          </cell>
          <cell r="AX344">
            <v>0</v>
          </cell>
          <cell r="AY344">
            <v>0</v>
          </cell>
        </row>
        <row r="345">
          <cell r="L345">
            <v>0</v>
          </cell>
          <cell r="M345">
            <v>131138.311169917</v>
          </cell>
          <cell r="N345">
            <v>292893.98635406978</v>
          </cell>
          <cell r="O345">
            <v>292512.60426712799</v>
          </cell>
          <cell r="P345">
            <v>333046.83931086987</v>
          </cell>
          <cell r="Q345">
            <v>333046.83931086987</v>
          </cell>
          <cell r="R345">
            <v>172054.04539672803</v>
          </cell>
          <cell r="S345">
            <v>172435.42748366983</v>
          </cell>
          <cell r="T345">
            <v>172054.04539672803</v>
          </cell>
          <cell r="U345">
            <v>72053.295091669803</v>
          </cell>
          <cell r="AA345">
            <v>0</v>
          </cell>
          <cell r="AB345">
            <v>0</v>
          </cell>
          <cell r="AC345">
            <v>131138.311169917</v>
          </cell>
          <cell r="AD345">
            <v>424032.29752398678</v>
          </cell>
          <cell r="AE345">
            <v>716544.90179111483</v>
          </cell>
          <cell r="AF345">
            <v>1049591.7411019846</v>
          </cell>
          <cell r="AG345">
            <v>1382638.5804128544</v>
          </cell>
          <cell r="AH345">
            <v>1554692.6258095824</v>
          </cell>
          <cell r="AI345">
            <v>1727128.0532932524</v>
          </cell>
          <cell r="AJ345">
            <v>1899182.0986899803</v>
          </cell>
          <cell r="AK345">
            <v>1971235.3937816501</v>
          </cell>
          <cell r="AN345">
            <v>1971235.3937816501</v>
          </cell>
          <cell r="AQ345">
            <v>1971235.3937816501</v>
          </cell>
          <cell r="AR345">
            <v>1840097.0826117329</v>
          </cell>
          <cell r="AS345">
            <v>1547203.0962576631</v>
          </cell>
          <cell r="AT345">
            <v>1254690.4919905355</v>
          </cell>
          <cell r="AU345">
            <v>921643.65267966548</v>
          </cell>
          <cell r="AV345">
            <v>588596.81336879567</v>
          </cell>
          <cell r="AW345">
            <v>416542.7679720677</v>
          </cell>
          <cell r="AX345">
            <v>244107.34048839784</v>
          </cell>
          <cell r="AY345">
            <v>72053.295091669803</v>
          </cell>
        </row>
        <row r="346">
          <cell r="AA346">
            <v>0</v>
          </cell>
          <cell r="AB346">
            <v>0</v>
          </cell>
          <cell r="AC346">
            <v>0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0</v>
          </cell>
          <cell r="AK346">
            <v>0</v>
          </cell>
          <cell r="AN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  <cell r="AU346">
            <v>0</v>
          </cell>
          <cell r="AV346">
            <v>0</v>
          </cell>
          <cell r="AW346">
            <v>0</v>
          </cell>
          <cell r="AX346">
            <v>0</v>
          </cell>
          <cell r="AY346">
            <v>0</v>
          </cell>
        </row>
        <row r="347">
          <cell r="L347">
            <v>80785.544035200001</v>
          </cell>
          <cell r="M347">
            <v>96392.96714719999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AA347">
            <v>112262.75162239998</v>
          </cell>
          <cell r="AB347">
            <v>193048.29565759999</v>
          </cell>
          <cell r="AC347">
            <v>289441.26280479995</v>
          </cell>
          <cell r="AD347">
            <v>289441.26280479995</v>
          </cell>
          <cell r="AE347">
            <v>289441.26280479995</v>
          </cell>
          <cell r="AF347">
            <v>289441.26280479995</v>
          </cell>
          <cell r="AG347">
            <v>289441.26280479995</v>
          </cell>
          <cell r="AH347">
            <v>289441.26280479995</v>
          </cell>
          <cell r="AI347">
            <v>289441.26280479995</v>
          </cell>
          <cell r="AJ347">
            <v>289441.26280479995</v>
          </cell>
          <cell r="AK347">
            <v>289441.26280479995</v>
          </cell>
          <cell r="AN347">
            <v>289441.26280479995</v>
          </cell>
          <cell r="AQ347">
            <v>96392.96714719999</v>
          </cell>
          <cell r="AR347">
            <v>0</v>
          </cell>
          <cell r="AS347">
            <v>0</v>
          </cell>
          <cell r="AT347">
            <v>0</v>
          </cell>
          <cell r="AU347">
            <v>0</v>
          </cell>
          <cell r="AV347">
            <v>0</v>
          </cell>
          <cell r="AW347">
            <v>0</v>
          </cell>
          <cell r="AX347">
            <v>0</v>
          </cell>
          <cell r="AY347">
            <v>0</v>
          </cell>
        </row>
        <row r="348">
          <cell r="AA348">
            <v>16609.87</v>
          </cell>
          <cell r="AB348">
            <v>16609.87</v>
          </cell>
          <cell r="AC348">
            <v>16609.87</v>
          </cell>
          <cell r="AD348">
            <v>16609.87</v>
          </cell>
          <cell r="AE348">
            <v>16609.87</v>
          </cell>
          <cell r="AF348">
            <v>16609.87</v>
          </cell>
          <cell r="AG348">
            <v>16609.87</v>
          </cell>
          <cell r="AH348">
            <v>16609.87</v>
          </cell>
          <cell r="AI348">
            <v>16609.87</v>
          </cell>
          <cell r="AJ348">
            <v>16609.87</v>
          </cell>
          <cell r="AK348">
            <v>16609.87</v>
          </cell>
          <cell r="AN348">
            <v>16609.87</v>
          </cell>
          <cell r="AQ348">
            <v>0</v>
          </cell>
          <cell r="AR348">
            <v>0</v>
          </cell>
          <cell r="AS348">
            <v>0</v>
          </cell>
          <cell r="AT348">
            <v>0</v>
          </cell>
          <cell r="AU348">
            <v>0</v>
          </cell>
          <cell r="AV348">
            <v>0</v>
          </cell>
          <cell r="AW348">
            <v>0</v>
          </cell>
          <cell r="AX348">
            <v>0</v>
          </cell>
          <cell r="AY348">
            <v>0</v>
          </cell>
        </row>
        <row r="349">
          <cell r="L349">
            <v>80785.544035200001</v>
          </cell>
          <cell r="M349">
            <v>148777.15911679997</v>
          </cell>
          <cell r="N349">
            <v>198776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AA349">
            <v>86159.822417599993</v>
          </cell>
          <cell r="AB349">
            <v>166945.36645279999</v>
          </cell>
          <cell r="AC349">
            <v>315722.52556959994</v>
          </cell>
          <cell r="AD349">
            <v>514498.52556959994</v>
          </cell>
          <cell r="AE349">
            <v>514498.52556959994</v>
          </cell>
          <cell r="AF349">
            <v>514498.52556959994</v>
          </cell>
          <cell r="AG349">
            <v>514498.52556959994</v>
          </cell>
          <cell r="AH349">
            <v>514498.52556959994</v>
          </cell>
          <cell r="AI349">
            <v>514498.52556959994</v>
          </cell>
          <cell r="AJ349">
            <v>514498.52556959994</v>
          </cell>
          <cell r="AK349">
            <v>514498.52556959994</v>
          </cell>
          <cell r="AN349">
            <v>514498.52556959994</v>
          </cell>
          <cell r="AQ349">
            <v>347553.15911679994</v>
          </cell>
          <cell r="AR349">
            <v>198776</v>
          </cell>
          <cell r="AS349">
            <v>0</v>
          </cell>
          <cell r="AT349">
            <v>0</v>
          </cell>
          <cell r="AU349">
            <v>0</v>
          </cell>
          <cell r="AV349">
            <v>0</v>
          </cell>
          <cell r="AW349">
            <v>0</v>
          </cell>
          <cell r="AX349">
            <v>0</v>
          </cell>
          <cell r="AY349">
            <v>0</v>
          </cell>
        </row>
        <row r="350">
          <cell r="L350">
            <v>0</v>
          </cell>
          <cell r="M350">
            <v>52384.19196959999</v>
          </cell>
          <cell r="N350">
            <v>198776</v>
          </cell>
          <cell r="AA350">
            <v>-9493.0592047999962</v>
          </cell>
          <cell r="AB350">
            <v>-9493.0592047999962</v>
          </cell>
          <cell r="AC350">
            <v>42891.132764799993</v>
          </cell>
          <cell r="AD350">
            <v>241667.13276479999</v>
          </cell>
          <cell r="AE350">
            <v>241667.13276479999</v>
          </cell>
          <cell r="AF350">
            <v>241667.13276479999</v>
          </cell>
          <cell r="AG350">
            <v>241667.13276479999</v>
          </cell>
          <cell r="AH350">
            <v>241667.13276479999</v>
          </cell>
          <cell r="AI350">
            <v>241667.13276479999</v>
          </cell>
          <cell r="AJ350">
            <v>241667.13276479999</v>
          </cell>
          <cell r="AK350">
            <v>241667.13276479999</v>
          </cell>
          <cell r="AN350">
            <v>241667.13276479999</v>
          </cell>
          <cell r="AQ350">
            <v>251160.19196959998</v>
          </cell>
          <cell r="AR350">
            <v>198776</v>
          </cell>
          <cell r="AS350">
            <v>0</v>
          </cell>
          <cell r="AT350">
            <v>0</v>
          </cell>
          <cell r="AU350">
            <v>0</v>
          </cell>
          <cell r="AV350">
            <v>0</v>
          </cell>
          <cell r="AW350">
            <v>0</v>
          </cell>
          <cell r="AX350">
            <v>0</v>
          </cell>
          <cell r="AY350">
            <v>0</v>
          </cell>
        </row>
        <row r="351">
          <cell r="L351">
            <v>0</v>
          </cell>
          <cell r="M351">
            <v>0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133743.53256980001</v>
          </cell>
          <cell r="U351">
            <v>200615.2988547</v>
          </cell>
          <cell r="AA351">
            <v>0</v>
          </cell>
          <cell r="AB351">
            <v>0</v>
          </cell>
          <cell r="AC351">
            <v>0</v>
          </cell>
          <cell r="AD351">
            <v>0</v>
          </cell>
          <cell r="AE351">
            <v>0</v>
          </cell>
          <cell r="AF351">
            <v>0</v>
          </cell>
          <cell r="AG351">
            <v>0</v>
          </cell>
          <cell r="AH351">
            <v>0</v>
          </cell>
          <cell r="AI351">
            <v>0</v>
          </cell>
          <cell r="AJ351">
            <v>133743.53256980001</v>
          </cell>
          <cell r="AK351">
            <v>334358.83142449998</v>
          </cell>
          <cell r="AN351">
            <v>334358.83142449998</v>
          </cell>
          <cell r="AQ351">
            <v>334358.83142449998</v>
          </cell>
          <cell r="AR351">
            <v>334358.83142449998</v>
          </cell>
          <cell r="AS351">
            <v>334358.83142449998</v>
          </cell>
          <cell r="AT351">
            <v>334358.83142449998</v>
          </cell>
          <cell r="AU351">
            <v>334358.83142449998</v>
          </cell>
          <cell r="AV351">
            <v>334358.83142449998</v>
          </cell>
          <cell r="AW351">
            <v>334358.83142449998</v>
          </cell>
          <cell r="AX351">
            <v>334358.83142449998</v>
          </cell>
          <cell r="AY351">
            <v>200615.2988547</v>
          </cell>
        </row>
        <row r="352">
          <cell r="AA352">
            <v>0</v>
          </cell>
          <cell r="AB352">
            <v>0</v>
          </cell>
          <cell r="AC352">
            <v>0</v>
          </cell>
          <cell r="AD352">
            <v>0</v>
          </cell>
          <cell r="AE352">
            <v>0</v>
          </cell>
          <cell r="AF352">
            <v>0</v>
          </cell>
          <cell r="AG352">
            <v>0</v>
          </cell>
          <cell r="AH352">
            <v>0</v>
          </cell>
          <cell r="AI352">
            <v>0</v>
          </cell>
          <cell r="AJ352">
            <v>0</v>
          </cell>
          <cell r="AK352">
            <v>0</v>
          </cell>
          <cell r="AN352">
            <v>0</v>
          </cell>
          <cell r="AQ352">
            <v>0</v>
          </cell>
          <cell r="AR352">
            <v>0</v>
          </cell>
          <cell r="AS352">
            <v>0</v>
          </cell>
          <cell r="AT352">
            <v>0</v>
          </cell>
          <cell r="AU352">
            <v>0</v>
          </cell>
          <cell r="AV352">
            <v>0</v>
          </cell>
          <cell r="AW352">
            <v>0</v>
          </cell>
          <cell r="AX352">
            <v>0</v>
          </cell>
          <cell r="AY352">
            <v>0</v>
          </cell>
        </row>
        <row r="353"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  <cell r="Q353">
            <v>0</v>
          </cell>
          <cell r="R353">
            <v>0</v>
          </cell>
          <cell r="S353">
            <v>0</v>
          </cell>
          <cell r="T353">
            <v>133743.53256980001</v>
          </cell>
          <cell r="U353">
            <v>200615.2988547</v>
          </cell>
          <cell r="AA353">
            <v>0</v>
          </cell>
          <cell r="AB353">
            <v>0</v>
          </cell>
          <cell r="AC353">
            <v>0</v>
          </cell>
          <cell r="AD353">
            <v>0</v>
          </cell>
          <cell r="AE353">
            <v>0</v>
          </cell>
          <cell r="AF353">
            <v>0</v>
          </cell>
          <cell r="AG353">
            <v>0</v>
          </cell>
          <cell r="AH353">
            <v>0</v>
          </cell>
          <cell r="AI353">
            <v>0</v>
          </cell>
          <cell r="AJ353">
            <v>133743.53256980001</v>
          </cell>
          <cell r="AK353">
            <v>334358.83142449998</v>
          </cell>
          <cell r="AN353">
            <v>334358.83142449998</v>
          </cell>
          <cell r="AQ353">
            <v>334358.83142449998</v>
          </cell>
          <cell r="AR353">
            <v>334358.83142449998</v>
          </cell>
          <cell r="AS353">
            <v>334358.83142449998</v>
          </cell>
          <cell r="AT353">
            <v>334358.83142449998</v>
          </cell>
          <cell r="AU353">
            <v>334358.83142449998</v>
          </cell>
          <cell r="AV353">
            <v>334358.83142449998</v>
          </cell>
          <cell r="AW353">
            <v>334358.83142449998</v>
          </cell>
          <cell r="AX353">
            <v>334358.83142449998</v>
          </cell>
          <cell r="AY353">
            <v>200615.2988547</v>
          </cell>
        </row>
        <row r="354"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  <cell r="AK354">
            <v>0</v>
          </cell>
          <cell r="AN354">
            <v>0</v>
          </cell>
          <cell r="AQ354">
            <v>0</v>
          </cell>
          <cell r="AR354">
            <v>0</v>
          </cell>
          <cell r="AS354">
            <v>0</v>
          </cell>
          <cell r="AT354">
            <v>0</v>
          </cell>
          <cell r="AU354">
            <v>0</v>
          </cell>
          <cell r="AV354">
            <v>0</v>
          </cell>
          <cell r="AW354">
            <v>0</v>
          </cell>
          <cell r="AX354">
            <v>0</v>
          </cell>
          <cell r="AY354">
            <v>0</v>
          </cell>
        </row>
        <row r="355">
          <cell r="AA355">
            <v>0</v>
          </cell>
          <cell r="AB355">
            <v>0</v>
          </cell>
          <cell r="AC355">
            <v>0</v>
          </cell>
          <cell r="AD355">
            <v>0</v>
          </cell>
          <cell r="AE355">
            <v>0</v>
          </cell>
          <cell r="AF355">
            <v>0</v>
          </cell>
          <cell r="AG355">
            <v>0</v>
          </cell>
          <cell r="AH355">
            <v>0</v>
          </cell>
          <cell r="AI355">
            <v>0</v>
          </cell>
          <cell r="AJ355">
            <v>0</v>
          </cell>
          <cell r="AK355">
            <v>0</v>
          </cell>
          <cell r="AN355">
            <v>0</v>
          </cell>
          <cell r="AQ355">
            <v>0</v>
          </cell>
          <cell r="AR355">
            <v>0</v>
          </cell>
          <cell r="AS355">
            <v>0</v>
          </cell>
          <cell r="AT355">
            <v>0</v>
          </cell>
          <cell r="AU355">
            <v>0</v>
          </cell>
          <cell r="AV355">
            <v>0</v>
          </cell>
          <cell r="AW355">
            <v>0</v>
          </cell>
          <cell r="AX355">
            <v>0</v>
          </cell>
          <cell r="AY355">
            <v>0</v>
          </cell>
        </row>
        <row r="356">
          <cell r="AA356">
            <v>0</v>
          </cell>
          <cell r="AB356">
            <v>0</v>
          </cell>
          <cell r="AC356">
            <v>0</v>
          </cell>
          <cell r="AD356">
            <v>0</v>
          </cell>
          <cell r="AE356">
            <v>0</v>
          </cell>
          <cell r="AF356">
            <v>0</v>
          </cell>
          <cell r="AG356">
            <v>0</v>
          </cell>
          <cell r="AH356">
            <v>0</v>
          </cell>
          <cell r="AI356">
            <v>0</v>
          </cell>
          <cell r="AJ356">
            <v>0</v>
          </cell>
          <cell r="AK356">
            <v>0</v>
          </cell>
          <cell r="AN356">
            <v>0</v>
          </cell>
          <cell r="AQ356">
            <v>0</v>
          </cell>
          <cell r="AR356">
            <v>0</v>
          </cell>
          <cell r="AS356">
            <v>0</v>
          </cell>
          <cell r="AT356">
            <v>0</v>
          </cell>
          <cell r="AU356">
            <v>0</v>
          </cell>
          <cell r="AV356">
            <v>0</v>
          </cell>
          <cell r="AW356">
            <v>0</v>
          </cell>
          <cell r="AX356">
            <v>0</v>
          </cell>
          <cell r="AY356">
            <v>0</v>
          </cell>
        </row>
        <row r="357">
          <cell r="L357">
            <v>0</v>
          </cell>
          <cell r="M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U357">
            <v>0</v>
          </cell>
          <cell r="AA357">
            <v>0</v>
          </cell>
          <cell r="AB357">
            <v>0</v>
          </cell>
          <cell r="AC357">
            <v>0</v>
          </cell>
          <cell r="AD357">
            <v>0</v>
          </cell>
          <cell r="AE357">
            <v>0</v>
          </cell>
          <cell r="AF357">
            <v>0</v>
          </cell>
          <cell r="AG357">
            <v>0</v>
          </cell>
          <cell r="AH357">
            <v>0</v>
          </cell>
          <cell r="AI357">
            <v>0</v>
          </cell>
          <cell r="AJ357">
            <v>0</v>
          </cell>
          <cell r="AK357">
            <v>0</v>
          </cell>
          <cell r="AN357">
            <v>0</v>
          </cell>
          <cell r="AQ357">
            <v>0</v>
          </cell>
          <cell r="AR357">
            <v>0</v>
          </cell>
          <cell r="AS357">
            <v>0</v>
          </cell>
          <cell r="AT357">
            <v>0</v>
          </cell>
          <cell r="AU357">
            <v>0</v>
          </cell>
          <cell r="AV357">
            <v>0</v>
          </cell>
          <cell r="AW357">
            <v>0</v>
          </cell>
          <cell r="AX357">
            <v>0</v>
          </cell>
          <cell r="AY357">
            <v>0</v>
          </cell>
        </row>
        <row r="358">
          <cell r="AA358">
            <v>0</v>
          </cell>
          <cell r="AB358">
            <v>0</v>
          </cell>
          <cell r="AC358">
            <v>0</v>
          </cell>
          <cell r="AD358">
            <v>0</v>
          </cell>
          <cell r="AE358">
            <v>0</v>
          </cell>
          <cell r="AF358">
            <v>0</v>
          </cell>
          <cell r="AG358">
            <v>0</v>
          </cell>
          <cell r="AH358">
            <v>0</v>
          </cell>
          <cell r="AI358">
            <v>0</v>
          </cell>
          <cell r="AJ358">
            <v>0</v>
          </cell>
          <cell r="AK358">
            <v>0</v>
          </cell>
          <cell r="AN358">
            <v>0</v>
          </cell>
          <cell r="AQ358">
            <v>0</v>
          </cell>
          <cell r="AR358">
            <v>0</v>
          </cell>
          <cell r="AS358">
            <v>0</v>
          </cell>
          <cell r="AT358">
            <v>0</v>
          </cell>
          <cell r="AU358">
            <v>0</v>
          </cell>
          <cell r="AV358">
            <v>0</v>
          </cell>
          <cell r="AW358">
            <v>0</v>
          </cell>
          <cell r="AX358">
            <v>0</v>
          </cell>
          <cell r="AY358">
            <v>0</v>
          </cell>
        </row>
        <row r="359">
          <cell r="AA359">
            <v>0</v>
          </cell>
          <cell r="AB359">
            <v>0</v>
          </cell>
          <cell r="AC359">
            <v>0</v>
          </cell>
          <cell r="AD359">
            <v>0</v>
          </cell>
          <cell r="AE359">
            <v>0</v>
          </cell>
          <cell r="AF359">
            <v>0</v>
          </cell>
          <cell r="AG359">
            <v>0</v>
          </cell>
          <cell r="AH359">
            <v>0</v>
          </cell>
          <cell r="AI359">
            <v>0</v>
          </cell>
          <cell r="AJ359">
            <v>0</v>
          </cell>
          <cell r="AK359">
            <v>0</v>
          </cell>
          <cell r="AN359">
            <v>0</v>
          </cell>
          <cell r="AQ359">
            <v>0</v>
          </cell>
          <cell r="AR359">
            <v>0</v>
          </cell>
          <cell r="AS359">
            <v>0</v>
          </cell>
          <cell r="AT359">
            <v>0</v>
          </cell>
          <cell r="AU359">
            <v>0</v>
          </cell>
          <cell r="AV359">
            <v>0</v>
          </cell>
          <cell r="AW359">
            <v>0</v>
          </cell>
          <cell r="AX359">
            <v>0</v>
          </cell>
          <cell r="AY359">
            <v>0</v>
          </cell>
        </row>
        <row r="360"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  <cell r="AK360">
            <v>0</v>
          </cell>
          <cell r="AN360">
            <v>0</v>
          </cell>
          <cell r="AQ360">
            <v>0</v>
          </cell>
          <cell r="AR360">
            <v>0</v>
          </cell>
          <cell r="AS360">
            <v>0</v>
          </cell>
          <cell r="AT360">
            <v>0</v>
          </cell>
          <cell r="AU360">
            <v>0</v>
          </cell>
          <cell r="AV360">
            <v>0</v>
          </cell>
          <cell r="AW360">
            <v>0</v>
          </cell>
          <cell r="AX360">
            <v>0</v>
          </cell>
          <cell r="AY360">
            <v>0</v>
          </cell>
        </row>
        <row r="361"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0</v>
          </cell>
          <cell r="AA361">
            <v>0</v>
          </cell>
          <cell r="AB361">
            <v>0</v>
          </cell>
          <cell r="AC361">
            <v>0</v>
          </cell>
          <cell r="AD361">
            <v>0</v>
          </cell>
          <cell r="AE361">
            <v>0</v>
          </cell>
          <cell r="AF361">
            <v>0</v>
          </cell>
          <cell r="AG361">
            <v>0</v>
          </cell>
          <cell r="AH361">
            <v>0</v>
          </cell>
          <cell r="AI361">
            <v>0</v>
          </cell>
          <cell r="AJ361">
            <v>0</v>
          </cell>
          <cell r="AK361">
            <v>0</v>
          </cell>
          <cell r="AN361">
            <v>0</v>
          </cell>
          <cell r="AQ361">
            <v>0</v>
          </cell>
          <cell r="AR361">
            <v>0</v>
          </cell>
          <cell r="AS361">
            <v>0</v>
          </cell>
          <cell r="AT361">
            <v>0</v>
          </cell>
          <cell r="AU361">
            <v>0</v>
          </cell>
          <cell r="AV361">
            <v>0</v>
          </cell>
          <cell r="AW361">
            <v>0</v>
          </cell>
          <cell r="AX361">
            <v>0</v>
          </cell>
          <cell r="AY361">
            <v>0</v>
          </cell>
        </row>
        <row r="362"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I362">
            <v>0</v>
          </cell>
          <cell r="AJ362">
            <v>0</v>
          </cell>
          <cell r="AK362">
            <v>0</v>
          </cell>
          <cell r="AN362">
            <v>0</v>
          </cell>
          <cell r="AQ362">
            <v>0</v>
          </cell>
          <cell r="AR362">
            <v>0</v>
          </cell>
          <cell r="AS362">
            <v>0</v>
          </cell>
          <cell r="AT362">
            <v>0</v>
          </cell>
          <cell r="AU362">
            <v>0</v>
          </cell>
          <cell r="AV362">
            <v>0</v>
          </cell>
          <cell r="AW362">
            <v>0</v>
          </cell>
          <cell r="AX362">
            <v>0</v>
          </cell>
          <cell r="AY362">
            <v>0</v>
          </cell>
        </row>
        <row r="363">
          <cell r="AA363">
            <v>0</v>
          </cell>
          <cell r="AB363">
            <v>0</v>
          </cell>
          <cell r="AC363">
            <v>0</v>
          </cell>
          <cell r="AD363">
            <v>0</v>
          </cell>
          <cell r="AE363">
            <v>0</v>
          </cell>
          <cell r="AF363">
            <v>0</v>
          </cell>
          <cell r="AG363">
            <v>0</v>
          </cell>
          <cell r="AH363">
            <v>0</v>
          </cell>
          <cell r="AI363">
            <v>0</v>
          </cell>
          <cell r="AJ363">
            <v>0</v>
          </cell>
          <cell r="AK363">
            <v>0</v>
          </cell>
          <cell r="AN363">
            <v>0</v>
          </cell>
          <cell r="AQ363">
            <v>0</v>
          </cell>
          <cell r="AR363">
            <v>0</v>
          </cell>
          <cell r="AS363">
            <v>0</v>
          </cell>
          <cell r="AT363">
            <v>0</v>
          </cell>
          <cell r="AU363">
            <v>0</v>
          </cell>
          <cell r="AV363">
            <v>0</v>
          </cell>
          <cell r="AW363">
            <v>0</v>
          </cell>
          <cell r="AX363">
            <v>0</v>
          </cell>
          <cell r="AY363">
            <v>0</v>
          </cell>
        </row>
        <row r="364"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0</v>
          </cell>
          <cell r="AI364">
            <v>0</v>
          </cell>
          <cell r="AJ364">
            <v>0</v>
          </cell>
          <cell r="AK364">
            <v>0</v>
          </cell>
          <cell r="AN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0</v>
          </cell>
          <cell r="AU364">
            <v>0</v>
          </cell>
          <cell r="AV364">
            <v>0</v>
          </cell>
          <cell r="AW364">
            <v>0</v>
          </cell>
          <cell r="AX364">
            <v>0</v>
          </cell>
          <cell r="AY364">
            <v>0</v>
          </cell>
        </row>
        <row r="365">
          <cell r="L365">
            <v>0</v>
          </cell>
          <cell r="M365">
            <v>0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AA365">
            <v>0</v>
          </cell>
          <cell r="AB365">
            <v>0</v>
          </cell>
          <cell r="AC365">
            <v>0</v>
          </cell>
          <cell r="AD365">
            <v>0</v>
          </cell>
          <cell r="AE365">
            <v>0</v>
          </cell>
          <cell r="AF365">
            <v>0</v>
          </cell>
          <cell r="AG365">
            <v>0</v>
          </cell>
          <cell r="AH365">
            <v>0</v>
          </cell>
          <cell r="AI365">
            <v>0</v>
          </cell>
          <cell r="AJ365">
            <v>0</v>
          </cell>
          <cell r="AK365">
            <v>0</v>
          </cell>
          <cell r="AN365">
            <v>0</v>
          </cell>
          <cell r="AQ365">
            <v>0</v>
          </cell>
          <cell r="AR365">
            <v>0</v>
          </cell>
          <cell r="AS365">
            <v>0</v>
          </cell>
          <cell r="AT365">
            <v>0</v>
          </cell>
          <cell r="AU365">
            <v>0</v>
          </cell>
          <cell r="AV365">
            <v>0</v>
          </cell>
          <cell r="AW365">
            <v>0</v>
          </cell>
          <cell r="AX365">
            <v>0</v>
          </cell>
          <cell r="AY365">
            <v>0</v>
          </cell>
        </row>
        <row r="366">
          <cell r="AA366">
            <v>0</v>
          </cell>
          <cell r="AB366">
            <v>0</v>
          </cell>
          <cell r="AC366">
            <v>0</v>
          </cell>
          <cell r="AD366">
            <v>0</v>
          </cell>
          <cell r="AE366">
            <v>0</v>
          </cell>
          <cell r="AF366">
            <v>0</v>
          </cell>
          <cell r="AG366">
            <v>0</v>
          </cell>
          <cell r="AH366">
            <v>0</v>
          </cell>
          <cell r="AI366">
            <v>0</v>
          </cell>
          <cell r="AJ366">
            <v>0</v>
          </cell>
          <cell r="AK366">
            <v>0</v>
          </cell>
          <cell r="AN366">
            <v>0</v>
          </cell>
          <cell r="AQ366">
            <v>0</v>
          </cell>
          <cell r="AR366">
            <v>0</v>
          </cell>
          <cell r="AS366">
            <v>0</v>
          </cell>
          <cell r="AT366">
            <v>0</v>
          </cell>
          <cell r="AU366">
            <v>0</v>
          </cell>
          <cell r="AV366">
            <v>0</v>
          </cell>
          <cell r="AW366">
            <v>0</v>
          </cell>
          <cell r="AX366">
            <v>0</v>
          </cell>
          <cell r="AY366">
            <v>0</v>
          </cell>
        </row>
        <row r="367">
          <cell r="AA367">
            <v>0</v>
          </cell>
          <cell r="AB367">
            <v>0</v>
          </cell>
          <cell r="AC367">
            <v>0</v>
          </cell>
          <cell r="AD367">
            <v>0</v>
          </cell>
          <cell r="AE367">
            <v>0</v>
          </cell>
          <cell r="AF367">
            <v>0</v>
          </cell>
          <cell r="AG367">
            <v>0</v>
          </cell>
          <cell r="AH367">
            <v>0</v>
          </cell>
          <cell r="AI367">
            <v>0</v>
          </cell>
          <cell r="AJ367">
            <v>0</v>
          </cell>
          <cell r="AK367">
            <v>0</v>
          </cell>
          <cell r="AN367">
            <v>0</v>
          </cell>
          <cell r="AQ367">
            <v>0</v>
          </cell>
          <cell r="AR367">
            <v>0</v>
          </cell>
          <cell r="AS367">
            <v>0</v>
          </cell>
          <cell r="AT367">
            <v>0</v>
          </cell>
          <cell r="AU367">
            <v>0</v>
          </cell>
          <cell r="AV367">
            <v>0</v>
          </cell>
          <cell r="AW367">
            <v>0</v>
          </cell>
          <cell r="AX367">
            <v>0</v>
          </cell>
          <cell r="AY367">
            <v>0</v>
          </cell>
        </row>
        <row r="368">
          <cell r="AA368">
            <v>0</v>
          </cell>
          <cell r="AB368">
            <v>0</v>
          </cell>
          <cell r="AC368">
            <v>0</v>
          </cell>
          <cell r="AD368">
            <v>0</v>
          </cell>
          <cell r="AE368">
            <v>0</v>
          </cell>
          <cell r="AF368">
            <v>0</v>
          </cell>
          <cell r="AG368">
            <v>0</v>
          </cell>
          <cell r="AH368">
            <v>0</v>
          </cell>
          <cell r="AI368">
            <v>0</v>
          </cell>
          <cell r="AJ368">
            <v>0</v>
          </cell>
          <cell r="AK368">
            <v>0</v>
          </cell>
          <cell r="AN368">
            <v>0</v>
          </cell>
          <cell r="AQ368">
            <v>0</v>
          </cell>
          <cell r="AR368">
            <v>0</v>
          </cell>
          <cell r="AS368">
            <v>0</v>
          </cell>
          <cell r="AT368">
            <v>0</v>
          </cell>
          <cell r="AU368">
            <v>0</v>
          </cell>
          <cell r="AV368">
            <v>0</v>
          </cell>
          <cell r="AW368">
            <v>0</v>
          </cell>
          <cell r="AX368">
            <v>0</v>
          </cell>
          <cell r="AY368">
            <v>0</v>
          </cell>
        </row>
        <row r="369"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  <cell r="AH369">
            <v>0</v>
          </cell>
          <cell r="AI369">
            <v>0</v>
          </cell>
          <cell r="AJ369">
            <v>0</v>
          </cell>
          <cell r="AK369">
            <v>0</v>
          </cell>
          <cell r="AN369">
            <v>0</v>
          </cell>
          <cell r="AQ369">
            <v>0</v>
          </cell>
          <cell r="AR369">
            <v>0</v>
          </cell>
          <cell r="AS369">
            <v>0</v>
          </cell>
          <cell r="AT369">
            <v>0</v>
          </cell>
          <cell r="AU369">
            <v>0</v>
          </cell>
          <cell r="AV369">
            <v>0</v>
          </cell>
          <cell r="AW369">
            <v>0</v>
          </cell>
          <cell r="AX369">
            <v>0</v>
          </cell>
          <cell r="AY369">
            <v>0</v>
          </cell>
        </row>
        <row r="370">
          <cell r="L370">
            <v>0</v>
          </cell>
          <cell r="M370">
            <v>0</v>
          </cell>
          <cell r="N370">
            <v>0</v>
          </cell>
          <cell r="O370">
            <v>0</v>
          </cell>
          <cell r="P370">
            <v>0</v>
          </cell>
          <cell r="Q370">
            <v>0</v>
          </cell>
          <cell r="R370">
            <v>0</v>
          </cell>
          <cell r="S370">
            <v>0</v>
          </cell>
          <cell r="T370">
            <v>0</v>
          </cell>
          <cell r="U370">
            <v>0</v>
          </cell>
          <cell r="AA370">
            <v>0</v>
          </cell>
          <cell r="AB370">
            <v>0</v>
          </cell>
          <cell r="AC370">
            <v>0</v>
          </cell>
          <cell r="AD370">
            <v>0</v>
          </cell>
          <cell r="AE370">
            <v>0</v>
          </cell>
          <cell r="AF370">
            <v>0</v>
          </cell>
          <cell r="AG370">
            <v>0</v>
          </cell>
          <cell r="AH370">
            <v>0</v>
          </cell>
          <cell r="AI370">
            <v>0</v>
          </cell>
          <cell r="AJ370">
            <v>0</v>
          </cell>
          <cell r="AK370">
            <v>0</v>
          </cell>
          <cell r="AN370">
            <v>0</v>
          </cell>
          <cell r="AQ370">
            <v>0</v>
          </cell>
          <cell r="AR370">
            <v>0</v>
          </cell>
          <cell r="AS370">
            <v>0</v>
          </cell>
          <cell r="AT370">
            <v>0</v>
          </cell>
          <cell r="AU370">
            <v>0</v>
          </cell>
          <cell r="AV370">
            <v>0</v>
          </cell>
          <cell r="AW370">
            <v>0</v>
          </cell>
          <cell r="AX370">
            <v>0</v>
          </cell>
          <cell r="AY370">
            <v>0</v>
          </cell>
        </row>
        <row r="371">
          <cell r="AA371">
            <v>0</v>
          </cell>
          <cell r="AB371">
            <v>0</v>
          </cell>
          <cell r="AC371">
            <v>0</v>
          </cell>
          <cell r="AD371">
            <v>0</v>
          </cell>
          <cell r="AE371">
            <v>0</v>
          </cell>
          <cell r="AF371">
            <v>0</v>
          </cell>
          <cell r="AG371">
            <v>0</v>
          </cell>
          <cell r="AH371">
            <v>0</v>
          </cell>
          <cell r="AI371">
            <v>0</v>
          </cell>
          <cell r="AJ371">
            <v>0</v>
          </cell>
          <cell r="AK371">
            <v>0</v>
          </cell>
          <cell r="AN371">
            <v>0</v>
          </cell>
          <cell r="AQ371">
            <v>0</v>
          </cell>
          <cell r="AR371">
            <v>0</v>
          </cell>
          <cell r="AS371">
            <v>0</v>
          </cell>
          <cell r="AT371">
            <v>0</v>
          </cell>
          <cell r="AU371">
            <v>0</v>
          </cell>
          <cell r="AV371">
            <v>0</v>
          </cell>
          <cell r="AW371">
            <v>0</v>
          </cell>
          <cell r="AX371">
            <v>0</v>
          </cell>
          <cell r="AY371">
            <v>0</v>
          </cell>
        </row>
        <row r="372">
          <cell r="AA372">
            <v>0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0</v>
          </cell>
          <cell r="AG372">
            <v>0</v>
          </cell>
          <cell r="AH372">
            <v>0</v>
          </cell>
          <cell r="AI372">
            <v>0</v>
          </cell>
          <cell r="AJ372">
            <v>0</v>
          </cell>
          <cell r="AK372">
            <v>0</v>
          </cell>
          <cell r="AN372">
            <v>0</v>
          </cell>
          <cell r="AQ372">
            <v>0</v>
          </cell>
          <cell r="AR372">
            <v>0</v>
          </cell>
          <cell r="AS372">
            <v>0</v>
          </cell>
          <cell r="AT372">
            <v>0</v>
          </cell>
          <cell r="AU372">
            <v>0</v>
          </cell>
          <cell r="AV372">
            <v>0</v>
          </cell>
          <cell r="AW372">
            <v>0</v>
          </cell>
          <cell r="AX372">
            <v>0</v>
          </cell>
          <cell r="AY372">
            <v>0</v>
          </cell>
        </row>
        <row r="373">
          <cell r="AA373">
            <v>0</v>
          </cell>
          <cell r="AB373">
            <v>0</v>
          </cell>
          <cell r="AC373">
            <v>0</v>
          </cell>
          <cell r="AD373">
            <v>0</v>
          </cell>
          <cell r="AE373">
            <v>0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  <cell r="AJ373">
            <v>0</v>
          </cell>
          <cell r="AK373">
            <v>0</v>
          </cell>
          <cell r="AN373">
            <v>0</v>
          </cell>
          <cell r="AQ373">
            <v>0</v>
          </cell>
          <cell r="AR373">
            <v>0</v>
          </cell>
          <cell r="AS373">
            <v>0</v>
          </cell>
          <cell r="AT373">
            <v>0</v>
          </cell>
          <cell r="AU373">
            <v>0</v>
          </cell>
          <cell r="AV373">
            <v>0</v>
          </cell>
          <cell r="AW373">
            <v>0</v>
          </cell>
          <cell r="AX373">
            <v>0</v>
          </cell>
          <cell r="AY373">
            <v>0</v>
          </cell>
        </row>
        <row r="374"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AA374">
            <v>0</v>
          </cell>
          <cell r="AB374">
            <v>0</v>
          </cell>
          <cell r="AC374">
            <v>0</v>
          </cell>
          <cell r="AD374">
            <v>0</v>
          </cell>
          <cell r="AE374">
            <v>0</v>
          </cell>
          <cell r="AF374">
            <v>0</v>
          </cell>
          <cell r="AG374">
            <v>0</v>
          </cell>
          <cell r="AH374">
            <v>0</v>
          </cell>
          <cell r="AI374">
            <v>0</v>
          </cell>
          <cell r="AJ374">
            <v>0</v>
          </cell>
          <cell r="AK374">
            <v>0</v>
          </cell>
          <cell r="AN374">
            <v>0</v>
          </cell>
          <cell r="AQ374">
            <v>0</v>
          </cell>
          <cell r="AR374">
            <v>0</v>
          </cell>
          <cell r="AS374">
            <v>0</v>
          </cell>
          <cell r="AT374">
            <v>0</v>
          </cell>
          <cell r="AU374">
            <v>0</v>
          </cell>
          <cell r="AV374">
            <v>0</v>
          </cell>
          <cell r="AW374">
            <v>0</v>
          </cell>
          <cell r="AX374">
            <v>0</v>
          </cell>
          <cell r="AY374">
            <v>0</v>
          </cell>
        </row>
        <row r="375"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0</v>
          </cell>
          <cell r="AG375">
            <v>0</v>
          </cell>
          <cell r="AH375">
            <v>0</v>
          </cell>
          <cell r="AI375">
            <v>0</v>
          </cell>
          <cell r="AJ375">
            <v>0</v>
          </cell>
          <cell r="AK375">
            <v>0</v>
          </cell>
          <cell r="AN375">
            <v>0</v>
          </cell>
          <cell r="AQ375">
            <v>0</v>
          </cell>
          <cell r="AR375">
            <v>0</v>
          </cell>
          <cell r="AS375">
            <v>0</v>
          </cell>
          <cell r="AT375">
            <v>0</v>
          </cell>
          <cell r="AU375">
            <v>0</v>
          </cell>
          <cell r="AV375">
            <v>0</v>
          </cell>
          <cell r="AW375">
            <v>0</v>
          </cell>
          <cell r="AX375">
            <v>0</v>
          </cell>
          <cell r="AY375">
            <v>0</v>
          </cell>
        </row>
        <row r="376">
          <cell r="AA376">
            <v>0</v>
          </cell>
          <cell r="AB376">
            <v>0</v>
          </cell>
          <cell r="AC376">
            <v>0</v>
          </cell>
          <cell r="AD376">
            <v>0</v>
          </cell>
          <cell r="AE376">
            <v>0</v>
          </cell>
          <cell r="AF376">
            <v>0</v>
          </cell>
          <cell r="AG376">
            <v>0</v>
          </cell>
          <cell r="AH376">
            <v>0</v>
          </cell>
          <cell r="AI376">
            <v>0</v>
          </cell>
          <cell r="AJ376">
            <v>0</v>
          </cell>
          <cell r="AK376">
            <v>0</v>
          </cell>
          <cell r="AN376">
            <v>0</v>
          </cell>
          <cell r="AQ376">
            <v>0</v>
          </cell>
          <cell r="AR376">
            <v>0</v>
          </cell>
          <cell r="AS376">
            <v>0</v>
          </cell>
          <cell r="AT376">
            <v>0</v>
          </cell>
          <cell r="AU376">
            <v>0</v>
          </cell>
          <cell r="AV376">
            <v>0</v>
          </cell>
          <cell r="AW376">
            <v>0</v>
          </cell>
          <cell r="AX376">
            <v>0</v>
          </cell>
          <cell r="AY376">
            <v>0</v>
          </cell>
        </row>
        <row r="377"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0</v>
          </cell>
          <cell r="AG377">
            <v>0</v>
          </cell>
          <cell r="AH377">
            <v>0</v>
          </cell>
          <cell r="AI377">
            <v>0</v>
          </cell>
          <cell r="AJ377">
            <v>0</v>
          </cell>
          <cell r="AK377">
            <v>0</v>
          </cell>
          <cell r="AN377">
            <v>0</v>
          </cell>
          <cell r="AQ377">
            <v>0</v>
          </cell>
          <cell r="AR377">
            <v>0</v>
          </cell>
          <cell r="AS377">
            <v>0</v>
          </cell>
          <cell r="AT377">
            <v>0</v>
          </cell>
          <cell r="AU377">
            <v>0</v>
          </cell>
          <cell r="AV377">
            <v>0</v>
          </cell>
          <cell r="AW377">
            <v>0</v>
          </cell>
          <cell r="AX377">
            <v>0</v>
          </cell>
          <cell r="AY377">
            <v>0</v>
          </cell>
        </row>
        <row r="378">
          <cell r="L378">
            <v>0</v>
          </cell>
          <cell r="M378">
            <v>0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  <cell r="T378">
            <v>0</v>
          </cell>
          <cell r="U378">
            <v>0</v>
          </cell>
          <cell r="AA378">
            <v>0</v>
          </cell>
          <cell r="AB378">
            <v>0</v>
          </cell>
          <cell r="AC378">
            <v>0</v>
          </cell>
          <cell r="AD378">
            <v>0</v>
          </cell>
          <cell r="AE378">
            <v>0</v>
          </cell>
          <cell r="AF378">
            <v>0</v>
          </cell>
          <cell r="AG378">
            <v>0</v>
          </cell>
          <cell r="AH378">
            <v>0</v>
          </cell>
          <cell r="AI378">
            <v>0</v>
          </cell>
          <cell r="AJ378">
            <v>0</v>
          </cell>
          <cell r="AK378">
            <v>0</v>
          </cell>
          <cell r="AN378">
            <v>0</v>
          </cell>
          <cell r="AQ378">
            <v>0</v>
          </cell>
          <cell r="AR378">
            <v>0</v>
          </cell>
          <cell r="AS378">
            <v>0</v>
          </cell>
          <cell r="AT378">
            <v>0</v>
          </cell>
          <cell r="AU378">
            <v>0</v>
          </cell>
          <cell r="AV378">
            <v>0</v>
          </cell>
          <cell r="AW378">
            <v>0</v>
          </cell>
          <cell r="AX378">
            <v>0</v>
          </cell>
          <cell r="AY378">
            <v>0</v>
          </cell>
        </row>
        <row r="379">
          <cell r="AA379">
            <v>0</v>
          </cell>
          <cell r="AB379">
            <v>0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  <cell r="AH379">
            <v>0</v>
          </cell>
          <cell r="AI379">
            <v>0</v>
          </cell>
          <cell r="AJ379">
            <v>0</v>
          </cell>
          <cell r="AK379">
            <v>0</v>
          </cell>
          <cell r="AN379">
            <v>0</v>
          </cell>
          <cell r="AQ379">
            <v>0</v>
          </cell>
          <cell r="AR379">
            <v>0</v>
          </cell>
          <cell r="AS379">
            <v>0</v>
          </cell>
          <cell r="AT379">
            <v>0</v>
          </cell>
          <cell r="AU379">
            <v>0</v>
          </cell>
          <cell r="AV379">
            <v>0</v>
          </cell>
          <cell r="AW379">
            <v>0</v>
          </cell>
          <cell r="AX379">
            <v>0</v>
          </cell>
          <cell r="AY379">
            <v>0</v>
          </cell>
        </row>
        <row r="380"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0</v>
          </cell>
          <cell r="AG380">
            <v>0</v>
          </cell>
          <cell r="AH380">
            <v>0</v>
          </cell>
          <cell r="AI380">
            <v>0</v>
          </cell>
          <cell r="AJ380">
            <v>0</v>
          </cell>
          <cell r="AK380">
            <v>0</v>
          </cell>
          <cell r="AN380">
            <v>0</v>
          </cell>
          <cell r="AQ380">
            <v>0</v>
          </cell>
          <cell r="AR380">
            <v>0</v>
          </cell>
          <cell r="AS380">
            <v>0</v>
          </cell>
          <cell r="AT380">
            <v>0</v>
          </cell>
          <cell r="AU380">
            <v>0</v>
          </cell>
          <cell r="AV380">
            <v>0</v>
          </cell>
          <cell r="AW380">
            <v>0</v>
          </cell>
          <cell r="AX380">
            <v>0</v>
          </cell>
          <cell r="AY380">
            <v>0</v>
          </cell>
        </row>
        <row r="381">
          <cell r="AA381">
            <v>0</v>
          </cell>
          <cell r="AB381">
            <v>0</v>
          </cell>
          <cell r="AC381">
            <v>0</v>
          </cell>
          <cell r="AD381">
            <v>0</v>
          </cell>
          <cell r="AE381">
            <v>0</v>
          </cell>
          <cell r="AF381">
            <v>0</v>
          </cell>
          <cell r="AG381">
            <v>0</v>
          </cell>
          <cell r="AH381">
            <v>0</v>
          </cell>
          <cell r="AI381">
            <v>0</v>
          </cell>
          <cell r="AJ381">
            <v>0</v>
          </cell>
          <cell r="AK381">
            <v>0</v>
          </cell>
          <cell r="AN381">
            <v>0</v>
          </cell>
          <cell r="AQ381">
            <v>0</v>
          </cell>
          <cell r="AR381">
            <v>0</v>
          </cell>
          <cell r="AS381">
            <v>0</v>
          </cell>
          <cell r="AT381">
            <v>0</v>
          </cell>
          <cell r="AU381">
            <v>0</v>
          </cell>
          <cell r="AV381">
            <v>0</v>
          </cell>
          <cell r="AW381">
            <v>0</v>
          </cell>
          <cell r="AX381">
            <v>0</v>
          </cell>
          <cell r="AY381">
            <v>0</v>
          </cell>
        </row>
        <row r="382"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U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  <cell r="AJ382">
            <v>0</v>
          </cell>
          <cell r="AK382">
            <v>0</v>
          </cell>
          <cell r="AN382">
            <v>0</v>
          </cell>
          <cell r="AQ382">
            <v>0</v>
          </cell>
          <cell r="AR382">
            <v>0</v>
          </cell>
          <cell r="AS382">
            <v>0</v>
          </cell>
          <cell r="AT382">
            <v>0</v>
          </cell>
          <cell r="AU382">
            <v>0</v>
          </cell>
          <cell r="AV382">
            <v>0</v>
          </cell>
          <cell r="AW382">
            <v>0</v>
          </cell>
          <cell r="AX382">
            <v>0</v>
          </cell>
          <cell r="AY382">
            <v>0</v>
          </cell>
        </row>
        <row r="383">
          <cell r="AA383">
            <v>0</v>
          </cell>
          <cell r="AB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I383">
            <v>0</v>
          </cell>
          <cell r="AJ383">
            <v>0</v>
          </cell>
          <cell r="AK383">
            <v>0</v>
          </cell>
          <cell r="AN383">
            <v>0</v>
          </cell>
          <cell r="AQ383">
            <v>0</v>
          </cell>
          <cell r="AR383">
            <v>0</v>
          </cell>
          <cell r="AS383">
            <v>0</v>
          </cell>
          <cell r="AT383">
            <v>0</v>
          </cell>
          <cell r="AU383">
            <v>0</v>
          </cell>
          <cell r="AV383">
            <v>0</v>
          </cell>
          <cell r="AW383">
            <v>0</v>
          </cell>
          <cell r="AX383">
            <v>0</v>
          </cell>
          <cell r="AY383">
            <v>0</v>
          </cell>
        </row>
        <row r="384">
          <cell r="AA384">
            <v>0</v>
          </cell>
          <cell r="AB384">
            <v>0</v>
          </cell>
          <cell r="AC384">
            <v>0</v>
          </cell>
          <cell r="AD384">
            <v>0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  <cell r="AJ384">
            <v>0</v>
          </cell>
          <cell r="AK384">
            <v>0</v>
          </cell>
          <cell r="AN384">
            <v>0</v>
          </cell>
          <cell r="AQ384">
            <v>0</v>
          </cell>
          <cell r="AR384">
            <v>0</v>
          </cell>
          <cell r="AS384">
            <v>0</v>
          </cell>
          <cell r="AT384">
            <v>0</v>
          </cell>
          <cell r="AU384">
            <v>0</v>
          </cell>
          <cell r="AV384">
            <v>0</v>
          </cell>
          <cell r="AW384">
            <v>0</v>
          </cell>
          <cell r="AX384">
            <v>0</v>
          </cell>
          <cell r="AY384">
            <v>0</v>
          </cell>
        </row>
        <row r="385">
          <cell r="AA385">
            <v>0</v>
          </cell>
          <cell r="AB385">
            <v>0</v>
          </cell>
          <cell r="AC385">
            <v>0</v>
          </cell>
          <cell r="AD385">
            <v>0</v>
          </cell>
          <cell r="AE385">
            <v>0</v>
          </cell>
          <cell r="AF385">
            <v>0</v>
          </cell>
          <cell r="AG385">
            <v>0</v>
          </cell>
          <cell r="AH385">
            <v>0</v>
          </cell>
          <cell r="AI385">
            <v>0</v>
          </cell>
          <cell r="AJ385">
            <v>0</v>
          </cell>
          <cell r="AK385">
            <v>0</v>
          </cell>
          <cell r="AN385">
            <v>0</v>
          </cell>
          <cell r="AQ385">
            <v>0</v>
          </cell>
          <cell r="AR385">
            <v>0</v>
          </cell>
          <cell r="AS385">
            <v>0</v>
          </cell>
          <cell r="AT385">
            <v>0</v>
          </cell>
          <cell r="AU385">
            <v>0</v>
          </cell>
          <cell r="AV385">
            <v>0</v>
          </cell>
          <cell r="AW385">
            <v>0</v>
          </cell>
          <cell r="AX385">
            <v>0</v>
          </cell>
          <cell r="AY385">
            <v>0</v>
          </cell>
        </row>
        <row r="386"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0</v>
          </cell>
          <cell r="AH386">
            <v>0</v>
          </cell>
          <cell r="AI386">
            <v>0</v>
          </cell>
          <cell r="AJ386">
            <v>0</v>
          </cell>
          <cell r="AK386">
            <v>0</v>
          </cell>
          <cell r="AN386">
            <v>0</v>
          </cell>
          <cell r="AQ386">
            <v>0</v>
          </cell>
          <cell r="AR386">
            <v>0</v>
          </cell>
          <cell r="AS386">
            <v>0</v>
          </cell>
          <cell r="AT386">
            <v>0</v>
          </cell>
          <cell r="AU386">
            <v>0</v>
          </cell>
          <cell r="AV386">
            <v>0</v>
          </cell>
          <cell r="AW386">
            <v>0</v>
          </cell>
          <cell r="AX386">
            <v>0</v>
          </cell>
          <cell r="AY386">
            <v>0</v>
          </cell>
        </row>
        <row r="387"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0</v>
          </cell>
          <cell r="AG387">
            <v>0</v>
          </cell>
          <cell r="AH387">
            <v>0</v>
          </cell>
          <cell r="AI387">
            <v>0</v>
          </cell>
          <cell r="AJ387">
            <v>0</v>
          </cell>
          <cell r="AK387">
            <v>0</v>
          </cell>
          <cell r="AN387">
            <v>0</v>
          </cell>
          <cell r="AQ387">
            <v>0</v>
          </cell>
          <cell r="AR387">
            <v>0</v>
          </cell>
          <cell r="AS387">
            <v>0</v>
          </cell>
          <cell r="AT387">
            <v>0</v>
          </cell>
          <cell r="AU387">
            <v>0</v>
          </cell>
          <cell r="AV387">
            <v>0</v>
          </cell>
          <cell r="AW387">
            <v>0</v>
          </cell>
          <cell r="AX387">
            <v>0</v>
          </cell>
          <cell r="AY387">
            <v>0</v>
          </cell>
        </row>
        <row r="388"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0</v>
          </cell>
          <cell r="AH388">
            <v>0</v>
          </cell>
          <cell r="AI388">
            <v>0</v>
          </cell>
          <cell r="AJ388">
            <v>0</v>
          </cell>
          <cell r="AK388">
            <v>0</v>
          </cell>
          <cell r="AN388">
            <v>0</v>
          </cell>
          <cell r="AQ388">
            <v>0</v>
          </cell>
          <cell r="AR388">
            <v>0</v>
          </cell>
          <cell r="AS388">
            <v>0</v>
          </cell>
          <cell r="AT388">
            <v>0</v>
          </cell>
          <cell r="AU388">
            <v>0</v>
          </cell>
          <cell r="AV388">
            <v>0</v>
          </cell>
          <cell r="AW388">
            <v>0</v>
          </cell>
          <cell r="AX388">
            <v>0</v>
          </cell>
          <cell r="AY388">
            <v>0</v>
          </cell>
        </row>
        <row r="389">
          <cell r="AA389">
            <v>0</v>
          </cell>
          <cell r="AB389">
            <v>0</v>
          </cell>
          <cell r="AC389">
            <v>0</v>
          </cell>
          <cell r="AD389">
            <v>0</v>
          </cell>
          <cell r="AE389">
            <v>0</v>
          </cell>
          <cell r="AF389">
            <v>0</v>
          </cell>
          <cell r="AG389">
            <v>0</v>
          </cell>
          <cell r="AH389">
            <v>0</v>
          </cell>
          <cell r="AI389">
            <v>0</v>
          </cell>
          <cell r="AJ389">
            <v>0</v>
          </cell>
          <cell r="AK389">
            <v>0</v>
          </cell>
          <cell r="AN389">
            <v>0</v>
          </cell>
          <cell r="AQ389">
            <v>0</v>
          </cell>
          <cell r="AR389">
            <v>0</v>
          </cell>
          <cell r="AS389">
            <v>0</v>
          </cell>
          <cell r="AT389">
            <v>0</v>
          </cell>
          <cell r="AU389">
            <v>0</v>
          </cell>
          <cell r="AV389">
            <v>0</v>
          </cell>
          <cell r="AW389">
            <v>0</v>
          </cell>
          <cell r="AX389">
            <v>0</v>
          </cell>
          <cell r="AY389">
            <v>0</v>
          </cell>
        </row>
        <row r="390"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E390">
            <v>0</v>
          </cell>
          <cell r="AF390">
            <v>0</v>
          </cell>
          <cell r="AG390">
            <v>0</v>
          </cell>
          <cell r="AH390">
            <v>0</v>
          </cell>
          <cell r="AI390">
            <v>0</v>
          </cell>
          <cell r="AJ390">
            <v>0</v>
          </cell>
          <cell r="AK390">
            <v>0</v>
          </cell>
          <cell r="AN390">
            <v>0</v>
          </cell>
          <cell r="AQ390">
            <v>0</v>
          </cell>
          <cell r="AR390">
            <v>0</v>
          </cell>
          <cell r="AS390">
            <v>0</v>
          </cell>
          <cell r="AT390">
            <v>0</v>
          </cell>
          <cell r="AU390">
            <v>0</v>
          </cell>
          <cell r="AV390">
            <v>0</v>
          </cell>
          <cell r="AW390">
            <v>0</v>
          </cell>
          <cell r="AX390">
            <v>0</v>
          </cell>
          <cell r="AY390">
            <v>0</v>
          </cell>
        </row>
        <row r="391">
          <cell r="AA391">
            <v>0</v>
          </cell>
          <cell r="AB391">
            <v>0</v>
          </cell>
          <cell r="AC391">
            <v>0</v>
          </cell>
          <cell r="AD391">
            <v>0</v>
          </cell>
          <cell r="AE391">
            <v>0</v>
          </cell>
          <cell r="AF391">
            <v>0</v>
          </cell>
          <cell r="AG391">
            <v>0</v>
          </cell>
          <cell r="AH391">
            <v>0</v>
          </cell>
          <cell r="AI391">
            <v>0</v>
          </cell>
          <cell r="AJ391">
            <v>0</v>
          </cell>
          <cell r="AK391">
            <v>0</v>
          </cell>
          <cell r="AN391">
            <v>0</v>
          </cell>
          <cell r="AQ391">
            <v>0</v>
          </cell>
          <cell r="AR391">
            <v>0</v>
          </cell>
          <cell r="AS391">
            <v>0</v>
          </cell>
          <cell r="AT391">
            <v>0</v>
          </cell>
          <cell r="AU391">
            <v>0</v>
          </cell>
          <cell r="AV391">
            <v>0</v>
          </cell>
          <cell r="AW391">
            <v>0</v>
          </cell>
          <cell r="AX391">
            <v>0</v>
          </cell>
          <cell r="AY391">
            <v>0</v>
          </cell>
        </row>
        <row r="392"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R392">
            <v>0</v>
          </cell>
          <cell r="S392">
            <v>0</v>
          </cell>
          <cell r="T392">
            <v>0</v>
          </cell>
          <cell r="U392">
            <v>0</v>
          </cell>
          <cell r="AA392">
            <v>0</v>
          </cell>
          <cell r="AB392">
            <v>0</v>
          </cell>
          <cell r="AC392">
            <v>0</v>
          </cell>
          <cell r="AD392">
            <v>0</v>
          </cell>
          <cell r="AE392">
            <v>0</v>
          </cell>
          <cell r="AF392">
            <v>0</v>
          </cell>
          <cell r="AG392">
            <v>0</v>
          </cell>
          <cell r="AH392">
            <v>0</v>
          </cell>
          <cell r="AI392">
            <v>0</v>
          </cell>
          <cell r="AJ392">
            <v>0</v>
          </cell>
          <cell r="AK392">
            <v>0</v>
          </cell>
          <cell r="AN392">
            <v>0</v>
          </cell>
          <cell r="AQ392">
            <v>0</v>
          </cell>
          <cell r="AR392">
            <v>0</v>
          </cell>
          <cell r="AS392">
            <v>0</v>
          </cell>
          <cell r="AT392">
            <v>0</v>
          </cell>
          <cell r="AU392">
            <v>0</v>
          </cell>
          <cell r="AV392">
            <v>0</v>
          </cell>
          <cell r="AW392">
            <v>0</v>
          </cell>
          <cell r="AX392">
            <v>0</v>
          </cell>
          <cell r="AY392">
            <v>0</v>
          </cell>
        </row>
        <row r="393">
          <cell r="AA393">
            <v>0</v>
          </cell>
          <cell r="AB393">
            <v>0</v>
          </cell>
          <cell r="AC393">
            <v>0</v>
          </cell>
          <cell r="AD393">
            <v>0</v>
          </cell>
          <cell r="AE393">
            <v>0</v>
          </cell>
          <cell r="AF393">
            <v>0</v>
          </cell>
          <cell r="AG393">
            <v>0</v>
          </cell>
          <cell r="AH393">
            <v>0</v>
          </cell>
          <cell r="AI393">
            <v>0</v>
          </cell>
          <cell r="AJ393">
            <v>0</v>
          </cell>
          <cell r="AK393">
            <v>0</v>
          </cell>
          <cell r="AN393">
            <v>0</v>
          </cell>
          <cell r="AQ393">
            <v>0</v>
          </cell>
          <cell r="AR393">
            <v>0</v>
          </cell>
          <cell r="AS393">
            <v>0</v>
          </cell>
          <cell r="AT393">
            <v>0</v>
          </cell>
          <cell r="AU393">
            <v>0</v>
          </cell>
          <cell r="AV393">
            <v>0</v>
          </cell>
          <cell r="AW393">
            <v>0</v>
          </cell>
          <cell r="AX393">
            <v>0</v>
          </cell>
          <cell r="AY393">
            <v>0</v>
          </cell>
        </row>
        <row r="394"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R394">
            <v>4704</v>
          </cell>
          <cell r="S394">
            <v>7056</v>
          </cell>
          <cell r="T394">
            <v>7056</v>
          </cell>
          <cell r="U394">
            <v>4704</v>
          </cell>
          <cell r="AA394">
            <v>0</v>
          </cell>
          <cell r="AB394">
            <v>0</v>
          </cell>
          <cell r="AC394">
            <v>0</v>
          </cell>
          <cell r="AD394">
            <v>0</v>
          </cell>
          <cell r="AE394">
            <v>0</v>
          </cell>
          <cell r="AF394">
            <v>0</v>
          </cell>
          <cell r="AG394">
            <v>0</v>
          </cell>
          <cell r="AH394">
            <v>4704</v>
          </cell>
          <cell r="AI394">
            <v>11760</v>
          </cell>
          <cell r="AJ394">
            <v>18816</v>
          </cell>
          <cell r="AK394">
            <v>23520</v>
          </cell>
          <cell r="AN394">
            <v>23520</v>
          </cell>
          <cell r="AQ394">
            <v>23520</v>
          </cell>
          <cell r="AR394">
            <v>23520</v>
          </cell>
          <cell r="AS394">
            <v>23520</v>
          </cell>
          <cell r="AT394">
            <v>23520</v>
          </cell>
          <cell r="AU394">
            <v>23520</v>
          </cell>
          <cell r="AV394">
            <v>23520</v>
          </cell>
          <cell r="AW394">
            <v>18816</v>
          </cell>
          <cell r="AX394">
            <v>11760</v>
          </cell>
          <cell r="AY394">
            <v>4704</v>
          </cell>
        </row>
        <row r="395">
          <cell r="AA395">
            <v>0</v>
          </cell>
          <cell r="AB395">
            <v>0</v>
          </cell>
          <cell r="AC395">
            <v>0</v>
          </cell>
          <cell r="AD395">
            <v>0</v>
          </cell>
          <cell r="AE395">
            <v>0</v>
          </cell>
          <cell r="AF395">
            <v>0</v>
          </cell>
          <cell r="AG395">
            <v>0</v>
          </cell>
          <cell r="AH395">
            <v>0</v>
          </cell>
          <cell r="AI395">
            <v>0</v>
          </cell>
          <cell r="AJ395">
            <v>0</v>
          </cell>
          <cell r="AK395">
            <v>0</v>
          </cell>
          <cell r="AN395">
            <v>0</v>
          </cell>
          <cell r="AQ395">
            <v>0</v>
          </cell>
          <cell r="AR395">
            <v>0</v>
          </cell>
          <cell r="AS395">
            <v>0</v>
          </cell>
          <cell r="AT395">
            <v>0</v>
          </cell>
          <cell r="AU395">
            <v>0</v>
          </cell>
          <cell r="AV395">
            <v>0</v>
          </cell>
          <cell r="AW395">
            <v>0</v>
          </cell>
          <cell r="AX395">
            <v>0</v>
          </cell>
          <cell r="AY395">
            <v>0</v>
          </cell>
        </row>
        <row r="396">
          <cell r="L396">
            <v>6160</v>
          </cell>
          <cell r="M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R396">
            <v>4704</v>
          </cell>
          <cell r="S396">
            <v>7056</v>
          </cell>
          <cell r="T396">
            <v>7056</v>
          </cell>
          <cell r="U396">
            <v>4704</v>
          </cell>
          <cell r="AA396">
            <v>6160.2688000000053</v>
          </cell>
          <cell r="AB396">
            <v>12320.268800000005</v>
          </cell>
          <cell r="AC396">
            <v>12320.268800000005</v>
          </cell>
          <cell r="AD396">
            <v>12320.268800000005</v>
          </cell>
          <cell r="AE396">
            <v>12320.268800000005</v>
          </cell>
          <cell r="AF396">
            <v>12320.268800000005</v>
          </cell>
          <cell r="AG396">
            <v>12320.268800000005</v>
          </cell>
          <cell r="AH396">
            <v>17024.268800000005</v>
          </cell>
          <cell r="AI396">
            <v>24080.268800000005</v>
          </cell>
          <cell r="AJ396">
            <v>31136.268800000005</v>
          </cell>
          <cell r="AK396">
            <v>35840.268800000005</v>
          </cell>
          <cell r="AN396">
            <v>35840.268800000005</v>
          </cell>
          <cell r="AQ396">
            <v>23520</v>
          </cell>
          <cell r="AR396">
            <v>23520</v>
          </cell>
          <cell r="AS396">
            <v>23520</v>
          </cell>
          <cell r="AT396">
            <v>23520</v>
          </cell>
          <cell r="AU396">
            <v>23520</v>
          </cell>
          <cell r="AV396">
            <v>23520</v>
          </cell>
          <cell r="AW396">
            <v>18816</v>
          </cell>
          <cell r="AX396">
            <v>11760</v>
          </cell>
          <cell r="AY396">
            <v>4704</v>
          </cell>
        </row>
        <row r="397">
          <cell r="L397">
            <v>6160</v>
          </cell>
          <cell r="AA397">
            <v>6160.2688000000053</v>
          </cell>
          <cell r="AB397">
            <v>12320.268800000005</v>
          </cell>
          <cell r="AC397">
            <v>12320.268800000005</v>
          </cell>
          <cell r="AD397">
            <v>12320.268800000005</v>
          </cell>
          <cell r="AE397">
            <v>12320.268800000005</v>
          </cell>
          <cell r="AF397">
            <v>12320.268800000005</v>
          </cell>
          <cell r="AG397">
            <v>12320.268800000005</v>
          </cell>
          <cell r="AH397">
            <v>12320.268800000005</v>
          </cell>
          <cell r="AI397">
            <v>12320.268800000005</v>
          </cell>
          <cell r="AJ397">
            <v>12320.268800000005</v>
          </cell>
          <cell r="AK397">
            <v>12320.268800000005</v>
          </cell>
          <cell r="AN397">
            <v>12320.268800000005</v>
          </cell>
          <cell r="AQ397">
            <v>0</v>
          </cell>
          <cell r="AR397">
            <v>0</v>
          </cell>
          <cell r="AS397">
            <v>0</v>
          </cell>
          <cell r="AT397">
            <v>0</v>
          </cell>
          <cell r="AU397">
            <v>0</v>
          </cell>
          <cell r="AV397">
            <v>0</v>
          </cell>
          <cell r="AW397">
            <v>0</v>
          </cell>
          <cell r="AX397">
            <v>0</v>
          </cell>
          <cell r="AY397">
            <v>0</v>
          </cell>
        </row>
        <row r="398"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R398">
            <v>63488.124000000003</v>
          </cell>
          <cell r="S398">
            <v>95232.186000000002</v>
          </cell>
          <cell r="T398">
            <v>95232.186000000002</v>
          </cell>
          <cell r="U398">
            <v>89648.392800000001</v>
          </cell>
          <cell r="AA398">
            <v>0</v>
          </cell>
          <cell r="AB398">
            <v>0</v>
          </cell>
          <cell r="AC398">
            <v>0</v>
          </cell>
          <cell r="AD398">
            <v>0</v>
          </cell>
          <cell r="AE398">
            <v>0</v>
          </cell>
          <cell r="AF398">
            <v>0</v>
          </cell>
          <cell r="AG398">
            <v>0</v>
          </cell>
          <cell r="AH398">
            <v>63488.124000000003</v>
          </cell>
          <cell r="AI398">
            <v>158720.31</v>
          </cell>
          <cell r="AJ398">
            <v>253952.49599999998</v>
          </cell>
          <cell r="AK398">
            <v>343600.88879999996</v>
          </cell>
          <cell r="AN398">
            <v>343600.88879999996</v>
          </cell>
          <cell r="AQ398">
            <v>343600.88879999996</v>
          </cell>
          <cell r="AR398">
            <v>343600.88879999996</v>
          </cell>
          <cell r="AS398">
            <v>343600.88879999996</v>
          </cell>
          <cell r="AT398">
            <v>343600.88879999996</v>
          </cell>
          <cell r="AU398">
            <v>343600.88879999996</v>
          </cell>
          <cell r="AV398">
            <v>343600.88879999996</v>
          </cell>
          <cell r="AW398">
            <v>280112.7648</v>
          </cell>
          <cell r="AX398">
            <v>184880.57880000002</v>
          </cell>
          <cell r="AY398">
            <v>89648.392800000001</v>
          </cell>
        </row>
        <row r="399">
          <cell r="AA399">
            <v>0</v>
          </cell>
          <cell r="AB399">
            <v>0</v>
          </cell>
          <cell r="AC399">
            <v>0</v>
          </cell>
          <cell r="AD399">
            <v>0</v>
          </cell>
          <cell r="AE399">
            <v>0</v>
          </cell>
          <cell r="AF399">
            <v>0</v>
          </cell>
          <cell r="AG399">
            <v>0</v>
          </cell>
          <cell r="AH399">
            <v>0</v>
          </cell>
          <cell r="AI399">
            <v>0</v>
          </cell>
          <cell r="AJ399">
            <v>0</v>
          </cell>
          <cell r="AK399">
            <v>0</v>
          </cell>
          <cell r="AN399">
            <v>0</v>
          </cell>
          <cell r="AQ399">
            <v>0</v>
          </cell>
          <cell r="AR399">
            <v>0</v>
          </cell>
          <cell r="AS399">
            <v>0</v>
          </cell>
          <cell r="AT399">
            <v>0</v>
          </cell>
          <cell r="AU399">
            <v>0</v>
          </cell>
          <cell r="AV399">
            <v>0</v>
          </cell>
          <cell r="AW399">
            <v>0</v>
          </cell>
          <cell r="AX399">
            <v>0</v>
          </cell>
          <cell r="AY399">
            <v>0</v>
          </cell>
        </row>
        <row r="400"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R400">
            <v>63488.124000000003</v>
          </cell>
          <cell r="S400">
            <v>95232.186000000002</v>
          </cell>
          <cell r="T400">
            <v>95232.186000000002</v>
          </cell>
          <cell r="U400">
            <v>89648.392800000001</v>
          </cell>
          <cell r="AA400">
            <v>0</v>
          </cell>
          <cell r="AB400">
            <v>0</v>
          </cell>
          <cell r="AC400">
            <v>0</v>
          </cell>
          <cell r="AD400">
            <v>0</v>
          </cell>
          <cell r="AE400">
            <v>0</v>
          </cell>
          <cell r="AF400">
            <v>0</v>
          </cell>
          <cell r="AG400">
            <v>0</v>
          </cell>
          <cell r="AH400">
            <v>63488.124000000003</v>
          </cell>
          <cell r="AI400">
            <v>158720.31</v>
          </cell>
          <cell r="AJ400">
            <v>253952.49599999998</v>
          </cell>
          <cell r="AK400">
            <v>343600.88879999996</v>
          </cell>
          <cell r="AN400">
            <v>343600.88879999996</v>
          </cell>
          <cell r="AQ400">
            <v>343600.88879999996</v>
          </cell>
          <cell r="AR400">
            <v>343600.88879999996</v>
          </cell>
          <cell r="AS400">
            <v>343600.88879999996</v>
          </cell>
          <cell r="AT400">
            <v>343600.88879999996</v>
          </cell>
          <cell r="AU400">
            <v>343600.88879999996</v>
          </cell>
          <cell r="AV400">
            <v>343600.88879999996</v>
          </cell>
          <cell r="AW400">
            <v>280112.7648</v>
          </cell>
          <cell r="AX400">
            <v>184880.57880000002</v>
          </cell>
          <cell r="AY400">
            <v>89648.392800000001</v>
          </cell>
        </row>
        <row r="401">
          <cell r="AA401">
            <v>0</v>
          </cell>
          <cell r="AB401">
            <v>0</v>
          </cell>
          <cell r="AC401">
            <v>0</v>
          </cell>
          <cell r="AD401">
            <v>0</v>
          </cell>
          <cell r="AE401">
            <v>0</v>
          </cell>
          <cell r="AF401">
            <v>0</v>
          </cell>
          <cell r="AG401">
            <v>0</v>
          </cell>
          <cell r="AH401">
            <v>0</v>
          </cell>
          <cell r="AI401">
            <v>0</v>
          </cell>
          <cell r="AJ401">
            <v>0</v>
          </cell>
          <cell r="AK401">
            <v>0</v>
          </cell>
          <cell r="AN401">
            <v>0</v>
          </cell>
          <cell r="AQ401">
            <v>0</v>
          </cell>
          <cell r="AR401">
            <v>0</v>
          </cell>
          <cell r="AS401">
            <v>0</v>
          </cell>
          <cell r="AT401">
            <v>0</v>
          </cell>
          <cell r="AU401">
            <v>0</v>
          </cell>
          <cell r="AV401">
            <v>0</v>
          </cell>
          <cell r="AW401">
            <v>0</v>
          </cell>
          <cell r="AX401">
            <v>0</v>
          </cell>
          <cell r="AY401">
            <v>0</v>
          </cell>
        </row>
        <row r="402"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R402">
            <v>63488.124000000003</v>
          </cell>
          <cell r="S402">
            <v>95232.186000000002</v>
          </cell>
          <cell r="T402">
            <v>95232.186000000002</v>
          </cell>
          <cell r="U402">
            <v>89648.392800000001</v>
          </cell>
          <cell r="AA402">
            <v>0</v>
          </cell>
          <cell r="AB402">
            <v>0</v>
          </cell>
          <cell r="AC402">
            <v>0</v>
          </cell>
          <cell r="AD402">
            <v>0</v>
          </cell>
          <cell r="AE402">
            <v>0</v>
          </cell>
          <cell r="AF402">
            <v>0</v>
          </cell>
          <cell r="AG402">
            <v>0</v>
          </cell>
          <cell r="AH402">
            <v>63488.124000000003</v>
          </cell>
          <cell r="AI402">
            <v>158720.31</v>
          </cell>
          <cell r="AJ402">
            <v>253952.49599999998</v>
          </cell>
          <cell r="AK402">
            <v>343600.88879999996</v>
          </cell>
          <cell r="AN402">
            <v>343600.88879999996</v>
          </cell>
          <cell r="AQ402">
            <v>343600.88879999996</v>
          </cell>
          <cell r="AR402">
            <v>343600.88879999996</v>
          </cell>
          <cell r="AS402">
            <v>343600.88879999996</v>
          </cell>
          <cell r="AT402">
            <v>343600.88879999996</v>
          </cell>
          <cell r="AU402">
            <v>343600.88879999996</v>
          </cell>
          <cell r="AV402">
            <v>343600.88879999996</v>
          </cell>
          <cell r="AW402">
            <v>280112.7648</v>
          </cell>
          <cell r="AX402">
            <v>184880.57880000002</v>
          </cell>
          <cell r="AY402">
            <v>89648.392800000001</v>
          </cell>
        </row>
        <row r="403">
          <cell r="AA403">
            <v>0</v>
          </cell>
          <cell r="AB403">
            <v>0</v>
          </cell>
          <cell r="AC403">
            <v>0</v>
          </cell>
          <cell r="AD403">
            <v>0</v>
          </cell>
          <cell r="AE403">
            <v>0</v>
          </cell>
          <cell r="AF403">
            <v>0</v>
          </cell>
          <cell r="AG403">
            <v>0</v>
          </cell>
          <cell r="AH403">
            <v>0</v>
          </cell>
          <cell r="AI403">
            <v>0</v>
          </cell>
          <cell r="AJ403">
            <v>0</v>
          </cell>
          <cell r="AK403">
            <v>0</v>
          </cell>
          <cell r="AN403">
            <v>0</v>
          </cell>
          <cell r="AQ403">
            <v>0</v>
          </cell>
          <cell r="AR403">
            <v>0</v>
          </cell>
          <cell r="AS403">
            <v>0</v>
          </cell>
          <cell r="AT403">
            <v>0</v>
          </cell>
          <cell r="AU403">
            <v>0</v>
          </cell>
          <cell r="AV403">
            <v>0</v>
          </cell>
          <cell r="AW403">
            <v>0</v>
          </cell>
          <cell r="AX403">
            <v>0</v>
          </cell>
          <cell r="AY403">
            <v>0</v>
          </cell>
        </row>
        <row r="404">
          <cell r="L404">
            <v>0</v>
          </cell>
          <cell r="M404">
            <v>0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R404">
            <v>63488.124000000003</v>
          </cell>
          <cell r="S404">
            <v>95232.186000000002</v>
          </cell>
          <cell r="T404">
            <v>95232.186000000002</v>
          </cell>
          <cell r="U404">
            <v>89648.392800000001</v>
          </cell>
          <cell r="AA404">
            <v>0</v>
          </cell>
          <cell r="AB404">
            <v>0</v>
          </cell>
          <cell r="AC404">
            <v>0</v>
          </cell>
          <cell r="AD404">
            <v>0</v>
          </cell>
          <cell r="AE404">
            <v>0</v>
          </cell>
          <cell r="AF404">
            <v>0</v>
          </cell>
          <cell r="AG404">
            <v>0</v>
          </cell>
          <cell r="AH404">
            <v>63488.124000000003</v>
          </cell>
          <cell r="AI404">
            <v>158720.31</v>
          </cell>
          <cell r="AJ404">
            <v>253952.49599999998</v>
          </cell>
          <cell r="AK404">
            <v>343600.88879999996</v>
          </cell>
          <cell r="AN404">
            <v>343600.88879999996</v>
          </cell>
          <cell r="AQ404">
            <v>343600.88879999996</v>
          </cell>
          <cell r="AR404">
            <v>343600.88879999996</v>
          </cell>
          <cell r="AS404">
            <v>343600.88879999996</v>
          </cell>
          <cell r="AT404">
            <v>343600.88879999996</v>
          </cell>
          <cell r="AU404">
            <v>343600.88879999996</v>
          </cell>
          <cell r="AV404">
            <v>343600.88879999996</v>
          </cell>
          <cell r="AW404">
            <v>280112.7648</v>
          </cell>
          <cell r="AX404">
            <v>184880.57880000002</v>
          </cell>
          <cell r="AY404">
            <v>89648.392800000001</v>
          </cell>
        </row>
        <row r="405">
          <cell r="AA405">
            <v>0</v>
          </cell>
          <cell r="AB405">
            <v>0</v>
          </cell>
          <cell r="AC405">
            <v>0</v>
          </cell>
          <cell r="AD405">
            <v>0</v>
          </cell>
          <cell r="AE405">
            <v>0</v>
          </cell>
          <cell r="AF405">
            <v>0</v>
          </cell>
          <cell r="AG405">
            <v>0</v>
          </cell>
          <cell r="AH405">
            <v>0</v>
          </cell>
          <cell r="AI405">
            <v>0</v>
          </cell>
          <cell r="AJ405">
            <v>0</v>
          </cell>
          <cell r="AK405">
            <v>0</v>
          </cell>
          <cell r="AN405">
            <v>0</v>
          </cell>
          <cell r="AQ405">
            <v>0</v>
          </cell>
          <cell r="AR405">
            <v>0</v>
          </cell>
          <cell r="AS405">
            <v>0</v>
          </cell>
          <cell r="AT405">
            <v>0</v>
          </cell>
          <cell r="AU405">
            <v>0</v>
          </cell>
          <cell r="AV405">
            <v>0</v>
          </cell>
          <cell r="AW405">
            <v>0</v>
          </cell>
          <cell r="AX405">
            <v>0</v>
          </cell>
          <cell r="AY405">
            <v>0</v>
          </cell>
        </row>
        <row r="406">
          <cell r="L406">
            <v>0</v>
          </cell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  <cell r="T406">
            <v>0</v>
          </cell>
          <cell r="U406">
            <v>0</v>
          </cell>
          <cell r="AA406">
            <v>0</v>
          </cell>
          <cell r="AB406">
            <v>0</v>
          </cell>
          <cell r="AC406">
            <v>0</v>
          </cell>
          <cell r="AD406">
            <v>0</v>
          </cell>
          <cell r="AE406">
            <v>0</v>
          </cell>
          <cell r="AF406">
            <v>0</v>
          </cell>
          <cell r="AG406">
            <v>0</v>
          </cell>
          <cell r="AH406">
            <v>0</v>
          </cell>
          <cell r="AI406">
            <v>0</v>
          </cell>
          <cell r="AJ406">
            <v>0</v>
          </cell>
          <cell r="AK406">
            <v>0</v>
          </cell>
          <cell r="AN406">
            <v>0</v>
          </cell>
          <cell r="AQ406">
            <v>0</v>
          </cell>
          <cell r="AR406">
            <v>0</v>
          </cell>
          <cell r="AS406">
            <v>0</v>
          </cell>
          <cell r="AT406">
            <v>0</v>
          </cell>
          <cell r="AU406">
            <v>0</v>
          </cell>
          <cell r="AV406">
            <v>0</v>
          </cell>
          <cell r="AW406">
            <v>0</v>
          </cell>
          <cell r="AX406">
            <v>0</v>
          </cell>
          <cell r="AY406">
            <v>0</v>
          </cell>
        </row>
        <row r="407">
          <cell r="L407">
            <v>0</v>
          </cell>
          <cell r="M407">
            <v>0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R407">
            <v>63488.124000000003</v>
          </cell>
          <cell r="S407">
            <v>95232.186000000002</v>
          </cell>
          <cell r="T407">
            <v>95232.186000000002</v>
          </cell>
          <cell r="U407">
            <v>89648.392800000001</v>
          </cell>
          <cell r="AA407">
            <v>0</v>
          </cell>
          <cell r="AB407">
            <v>0</v>
          </cell>
          <cell r="AC407">
            <v>0</v>
          </cell>
          <cell r="AD407">
            <v>0</v>
          </cell>
          <cell r="AE407">
            <v>0</v>
          </cell>
          <cell r="AF407">
            <v>0</v>
          </cell>
          <cell r="AG407">
            <v>0</v>
          </cell>
          <cell r="AH407">
            <v>63488.124000000003</v>
          </cell>
          <cell r="AI407">
            <v>158720.31</v>
          </cell>
          <cell r="AJ407">
            <v>253952.49599999998</v>
          </cell>
          <cell r="AK407">
            <v>343600.88879999996</v>
          </cell>
          <cell r="AN407">
            <v>343600.88879999996</v>
          </cell>
          <cell r="AQ407">
            <v>343600.88879999996</v>
          </cell>
          <cell r="AR407">
            <v>343600.88879999996</v>
          </cell>
          <cell r="AS407">
            <v>343600.88879999996</v>
          </cell>
          <cell r="AT407">
            <v>343600.88879999996</v>
          </cell>
          <cell r="AU407">
            <v>343600.88879999996</v>
          </cell>
          <cell r="AV407">
            <v>343600.88879999996</v>
          </cell>
          <cell r="AW407">
            <v>280112.7648</v>
          </cell>
          <cell r="AX407">
            <v>184880.57880000002</v>
          </cell>
          <cell r="AY407">
            <v>89648.392800000001</v>
          </cell>
        </row>
        <row r="408">
          <cell r="AA408">
            <v>0</v>
          </cell>
          <cell r="AB408">
            <v>0</v>
          </cell>
          <cell r="AC408">
            <v>0</v>
          </cell>
          <cell r="AD408">
            <v>0</v>
          </cell>
          <cell r="AE408">
            <v>0</v>
          </cell>
          <cell r="AF408">
            <v>0</v>
          </cell>
          <cell r="AG408">
            <v>0</v>
          </cell>
          <cell r="AH408">
            <v>0</v>
          </cell>
          <cell r="AI408">
            <v>0</v>
          </cell>
          <cell r="AJ408">
            <v>0</v>
          </cell>
          <cell r="AK408">
            <v>0</v>
          </cell>
          <cell r="AN408">
            <v>0</v>
          </cell>
          <cell r="AQ408">
            <v>0</v>
          </cell>
          <cell r="AR408">
            <v>0</v>
          </cell>
          <cell r="AS408">
            <v>0</v>
          </cell>
          <cell r="AT408">
            <v>0</v>
          </cell>
          <cell r="AU408">
            <v>0</v>
          </cell>
          <cell r="AV408">
            <v>0</v>
          </cell>
          <cell r="AW408">
            <v>0</v>
          </cell>
          <cell r="AX408">
            <v>0</v>
          </cell>
          <cell r="AY408">
            <v>0</v>
          </cell>
        </row>
        <row r="409"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63488.124000000003</v>
          </cell>
          <cell r="S409">
            <v>95232.186000000002</v>
          </cell>
          <cell r="T409">
            <v>95232.186000000002</v>
          </cell>
          <cell r="U409">
            <v>89648.392800000001</v>
          </cell>
          <cell r="AA409">
            <v>0</v>
          </cell>
          <cell r="AB409">
            <v>0</v>
          </cell>
          <cell r="AC409">
            <v>0</v>
          </cell>
          <cell r="AD409">
            <v>0</v>
          </cell>
          <cell r="AE409">
            <v>0</v>
          </cell>
          <cell r="AF409">
            <v>0</v>
          </cell>
          <cell r="AG409">
            <v>0</v>
          </cell>
          <cell r="AH409">
            <v>63488.124000000003</v>
          </cell>
          <cell r="AI409">
            <v>158720.31</v>
          </cell>
          <cell r="AJ409">
            <v>253952.49599999998</v>
          </cell>
          <cell r="AK409">
            <v>343600.88879999996</v>
          </cell>
          <cell r="AN409">
            <v>343600.88879999996</v>
          </cell>
          <cell r="AQ409">
            <v>343600.88879999996</v>
          </cell>
          <cell r="AR409">
            <v>343600.88879999996</v>
          </cell>
          <cell r="AS409">
            <v>343600.88879999996</v>
          </cell>
          <cell r="AT409">
            <v>343600.88879999996</v>
          </cell>
          <cell r="AU409">
            <v>343600.88879999996</v>
          </cell>
          <cell r="AV409">
            <v>343600.88879999996</v>
          </cell>
          <cell r="AW409">
            <v>280112.7648</v>
          </cell>
          <cell r="AX409">
            <v>184880.57880000002</v>
          </cell>
          <cell r="AY409">
            <v>89648.392800000001</v>
          </cell>
        </row>
        <row r="410">
          <cell r="AA410">
            <v>0</v>
          </cell>
          <cell r="AB410">
            <v>0</v>
          </cell>
          <cell r="AC410">
            <v>0</v>
          </cell>
          <cell r="AD410">
            <v>0</v>
          </cell>
          <cell r="AE410">
            <v>0</v>
          </cell>
          <cell r="AF410">
            <v>0</v>
          </cell>
          <cell r="AG410">
            <v>0</v>
          </cell>
          <cell r="AH410">
            <v>0</v>
          </cell>
          <cell r="AI410">
            <v>0</v>
          </cell>
          <cell r="AJ410">
            <v>0</v>
          </cell>
          <cell r="AK410">
            <v>0</v>
          </cell>
          <cell r="AN410">
            <v>0</v>
          </cell>
          <cell r="AQ410">
            <v>0</v>
          </cell>
          <cell r="AR410">
            <v>0</v>
          </cell>
          <cell r="AS410">
            <v>0</v>
          </cell>
          <cell r="AT410">
            <v>0</v>
          </cell>
          <cell r="AU410">
            <v>0</v>
          </cell>
          <cell r="AV410">
            <v>0</v>
          </cell>
          <cell r="AW410">
            <v>0</v>
          </cell>
          <cell r="AX410">
            <v>0</v>
          </cell>
          <cell r="AY410">
            <v>0</v>
          </cell>
        </row>
        <row r="411">
          <cell r="L411">
            <v>0</v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R411">
            <v>22573.555199999995</v>
          </cell>
          <cell r="S411">
            <v>33860.332799999996</v>
          </cell>
          <cell r="T411">
            <v>33860.332799999996</v>
          </cell>
          <cell r="U411">
            <v>22573.555199999995</v>
          </cell>
          <cell r="AA411">
            <v>0</v>
          </cell>
          <cell r="AB411">
            <v>0</v>
          </cell>
          <cell r="AC411">
            <v>0</v>
          </cell>
          <cell r="AD411">
            <v>0</v>
          </cell>
          <cell r="AE411">
            <v>0</v>
          </cell>
          <cell r="AF411">
            <v>0</v>
          </cell>
          <cell r="AG411">
            <v>0</v>
          </cell>
          <cell r="AH411">
            <v>22573.555199999995</v>
          </cell>
          <cell r="AI411">
            <v>56433.887999999992</v>
          </cell>
          <cell r="AJ411">
            <v>90294.220799999981</v>
          </cell>
          <cell r="AK411">
            <v>112867.77599999998</v>
          </cell>
          <cell r="AN411">
            <v>112867.77599999998</v>
          </cell>
          <cell r="AQ411">
            <v>112867.77599999998</v>
          </cell>
          <cell r="AR411">
            <v>112867.77599999998</v>
          </cell>
          <cell r="AS411">
            <v>112867.77599999998</v>
          </cell>
          <cell r="AT411">
            <v>112867.77599999998</v>
          </cell>
          <cell r="AU411">
            <v>112867.77599999998</v>
          </cell>
          <cell r="AV411">
            <v>112867.77599999998</v>
          </cell>
          <cell r="AW411">
            <v>90294.220799999981</v>
          </cell>
          <cell r="AX411">
            <v>56433.887999999992</v>
          </cell>
          <cell r="AY411">
            <v>22573.555199999995</v>
          </cell>
        </row>
        <row r="412">
          <cell r="AA412">
            <v>0</v>
          </cell>
          <cell r="AB412">
            <v>0</v>
          </cell>
          <cell r="AC412">
            <v>0</v>
          </cell>
          <cell r="AD412">
            <v>0</v>
          </cell>
          <cell r="AE412">
            <v>0</v>
          </cell>
          <cell r="AF412">
            <v>0</v>
          </cell>
          <cell r="AG412">
            <v>0</v>
          </cell>
          <cell r="AH412">
            <v>0</v>
          </cell>
          <cell r="AI412">
            <v>0</v>
          </cell>
          <cell r="AJ412">
            <v>0</v>
          </cell>
          <cell r="AK412">
            <v>0</v>
          </cell>
          <cell r="AN412">
            <v>0</v>
          </cell>
          <cell r="AQ412">
            <v>0</v>
          </cell>
          <cell r="AR412">
            <v>0</v>
          </cell>
          <cell r="AS412">
            <v>0</v>
          </cell>
          <cell r="AT412">
            <v>0</v>
          </cell>
          <cell r="AU412">
            <v>0</v>
          </cell>
          <cell r="AV412">
            <v>0</v>
          </cell>
          <cell r="AW412">
            <v>0</v>
          </cell>
          <cell r="AX412">
            <v>0</v>
          </cell>
          <cell r="AY412">
            <v>0</v>
          </cell>
        </row>
        <row r="413">
          <cell r="L413">
            <v>0</v>
          </cell>
          <cell r="M413">
            <v>0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R413">
            <v>22573.555199999995</v>
          </cell>
          <cell r="S413">
            <v>33860.332799999996</v>
          </cell>
          <cell r="T413">
            <v>33860.332799999996</v>
          </cell>
          <cell r="U413">
            <v>22573.555199999995</v>
          </cell>
          <cell r="AA413">
            <v>0</v>
          </cell>
          <cell r="AB413">
            <v>0</v>
          </cell>
          <cell r="AC413">
            <v>0</v>
          </cell>
          <cell r="AD413">
            <v>0</v>
          </cell>
          <cell r="AE413">
            <v>0</v>
          </cell>
          <cell r="AF413">
            <v>0</v>
          </cell>
          <cell r="AG413">
            <v>0</v>
          </cell>
          <cell r="AH413">
            <v>22573.555199999995</v>
          </cell>
          <cell r="AI413">
            <v>56433.887999999992</v>
          </cell>
          <cell r="AJ413">
            <v>90294.220799999981</v>
          </cell>
          <cell r="AK413">
            <v>112867.77599999998</v>
          </cell>
          <cell r="AN413">
            <v>112867.77599999998</v>
          </cell>
          <cell r="AQ413">
            <v>112867.77599999998</v>
          </cell>
          <cell r="AR413">
            <v>112867.77599999998</v>
          </cell>
          <cell r="AS413">
            <v>112867.77599999998</v>
          </cell>
          <cell r="AT413">
            <v>112867.77599999998</v>
          </cell>
          <cell r="AU413">
            <v>112867.77599999998</v>
          </cell>
          <cell r="AV413">
            <v>112867.77599999998</v>
          </cell>
          <cell r="AW413">
            <v>90294.220799999981</v>
          </cell>
          <cell r="AX413">
            <v>56433.887999999992</v>
          </cell>
          <cell r="AY413">
            <v>22573.555199999995</v>
          </cell>
        </row>
        <row r="414">
          <cell r="AA414">
            <v>0</v>
          </cell>
          <cell r="AB414">
            <v>0</v>
          </cell>
          <cell r="AC414">
            <v>0</v>
          </cell>
          <cell r="AD414">
            <v>0</v>
          </cell>
          <cell r="AE414">
            <v>0</v>
          </cell>
          <cell r="AF414">
            <v>0</v>
          </cell>
          <cell r="AG414">
            <v>0</v>
          </cell>
          <cell r="AH414">
            <v>0</v>
          </cell>
          <cell r="AI414">
            <v>0</v>
          </cell>
          <cell r="AJ414">
            <v>0</v>
          </cell>
          <cell r="AK414">
            <v>0</v>
          </cell>
          <cell r="AN414">
            <v>0</v>
          </cell>
          <cell r="AQ414">
            <v>0</v>
          </cell>
          <cell r="AR414">
            <v>0</v>
          </cell>
          <cell r="AS414">
            <v>0</v>
          </cell>
          <cell r="AT414">
            <v>0</v>
          </cell>
          <cell r="AU414">
            <v>0</v>
          </cell>
          <cell r="AV414">
            <v>0</v>
          </cell>
          <cell r="AW414">
            <v>0</v>
          </cell>
          <cell r="AX414">
            <v>0</v>
          </cell>
          <cell r="AY414">
            <v>0</v>
          </cell>
        </row>
        <row r="415"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  <cell r="U415">
            <v>0</v>
          </cell>
          <cell r="AA415">
            <v>53215.261200000001</v>
          </cell>
          <cell r="AB415">
            <v>53215.261200000001</v>
          </cell>
          <cell r="AC415">
            <v>53215.261200000001</v>
          </cell>
          <cell r="AD415">
            <v>53215.261200000001</v>
          </cell>
          <cell r="AE415">
            <v>53215.261200000001</v>
          </cell>
          <cell r="AF415">
            <v>53215.261200000001</v>
          </cell>
          <cell r="AG415">
            <v>53215.261200000001</v>
          </cell>
          <cell r="AH415">
            <v>53215.261200000001</v>
          </cell>
          <cell r="AI415">
            <v>53215.261200000001</v>
          </cell>
          <cell r="AJ415">
            <v>53215.261200000001</v>
          </cell>
          <cell r="AK415">
            <v>53215.261200000001</v>
          </cell>
          <cell r="AN415">
            <v>53215.261200000001</v>
          </cell>
          <cell r="AQ415">
            <v>0</v>
          </cell>
          <cell r="AR415">
            <v>0</v>
          </cell>
          <cell r="AS415">
            <v>0</v>
          </cell>
          <cell r="AT415">
            <v>0</v>
          </cell>
          <cell r="AU415">
            <v>0</v>
          </cell>
          <cell r="AV415">
            <v>0</v>
          </cell>
          <cell r="AW415">
            <v>0</v>
          </cell>
          <cell r="AX415">
            <v>0</v>
          </cell>
          <cell r="AY415">
            <v>0</v>
          </cell>
        </row>
        <row r="416">
          <cell r="AA416">
            <v>22378</v>
          </cell>
          <cell r="AB416">
            <v>22378</v>
          </cell>
          <cell r="AC416">
            <v>22378</v>
          </cell>
          <cell r="AD416">
            <v>22378</v>
          </cell>
          <cell r="AE416">
            <v>22378</v>
          </cell>
          <cell r="AF416">
            <v>22378</v>
          </cell>
          <cell r="AG416">
            <v>22378</v>
          </cell>
          <cell r="AH416">
            <v>22378</v>
          </cell>
          <cell r="AI416">
            <v>22378</v>
          </cell>
          <cell r="AJ416">
            <v>22378</v>
          </cell>
          <cell r="AK416">
            <v>22378</v>
          </cell>
          <cell r="AN416">
            <v>22378</v>
          </cell>
          <cell r="AQ416">
            <v>0</v>
          </cell>
          <cell r="AR416">
            <v>0</v>
          </cell>
          <cell r="AS416">
            <v>0</v>
          </cell>
          <cell r="AT416">
            <v>0</v>
          </cell>
          <cell r="AU416">
            <v>0</v>
          </cell>
          <cell r="AV416">
            <v>0</v>
          </cell>
          <cell r="AW416">
            <v>0</v>
          </cell>
          <cell r="AX416">
            <v>0</v>
          </cell>
          <cell r="AY416">
            <v>0</v>
          </cell>
        </row>
        <row r="417">
          <cell r="L417">
            <v>0</v>
          </cell>
          <cell r="M417">
            <v>32924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R417">
            <v>0</v>
          </cell>
          <cell r="S417">
            <v>0</v>
          </cell>
          <cell r="T417">
            <v>0</v>
          </cell>
          <cell r="U417">
            <v>0</v>
          </cell>
          <cell r="AA417">
            <v>65847.397600000011</v>
          </cell>
          <cell r="AB417">
            <v>65847.397600000011</v>
          </cell>
          <cell r="AC417">
            <v>98771.397600000011</v>
          </cell>
          <cell r="AD417">
            <v>98771.397600000011</v>
          </cell>
          <cell r="AE417">
            <v>98771.397600000011</v>
          </cell>
          <cell r="AF417">
            <v>98771.397600000011</v>
          </cell>
          <cell r="AG417">
            <v>98771.397600000011</v>
          </cell>
          <cell r="AH417">
            <v>98771.397600000011</v>
          </cell>
          <cell r="AI417">
            <v>98771.397600000011</v>
          </cell>
          <cell r="AJ417">
            <v>98771.397600000011</v>
          </cell>
          <cell r="AK417">
            <v>98771.397600000011</v>
          </cell>
          <cell r="AN417">
            <v>98771.397600000011</v>
          </cell>
          <cell r="AQ417">
            <v>32924</v>
          </cell>
          <cell r="AR417">
            <v>0</v>
          </cell>
          <cell r="AS417">
            <v>0</v>
          </cell>
          <cell r="AT417">
            <v>0</v>
          </cell>
          <cell r="AU417">
            <v>0</v>
          </cell>
          <cell r="AV417">
            <v>0</v>
          </cell>
          <cell r="AW417">
            <v>0</v>
          </cell>
          <cell r="AX417">
            <v>0</v>
          </cell>
          <cell r="AY417">
            <v>0</v>
          </cell>
        </row>
        <row r="418">
          <cell r="M418">
            <v>32924</v>
          </cell>
          <cell r="AA418">
            <v>35010.13640000001</v>
          </cell>
          <cell r="AB418">
            <v>35010.13640000001</v>
          </cell>
          <cell r="AC418">
            <v>67934.136400000018</v>
          </cell>
          <cell r="AD418">
            <v>67934.136400000018</v>
          </cell>
          <cell r="AE418">
            <v>67934.136400000018</v>
          </cell>
          <cell r="AF418">
            <v>67934.136400000018</v>
          </cell>
          <cell r="AG418">
            <v>67934.136400000018</v>
          </cell>
          <cell r="AH418">
            <v>67934.136400000018</v>
          </cell>
          <cell r="AI418">
            <v>67934.136400000018</v>
          </cell>
          <cell r="AJ418">
            <v>67934.136400000018</v>
          </cell>
          <cell r="AK418">
            <v>67934.136400000018</v>
          </cell>
          <cell r="AN418">
            <v>67934.136400000018</v>
          </cell>
          <cell r="AQ418">
            <v>32924</v>
          </cell>
          <cell r="AR418">
            <v>0</v>
          </cell>
          <cell r="AS418">
            <v>0</v>
          </cell>
          <cell r="AT418">
            <v>0</v>
          </cell>
          <cell r="AU418">
            <v>0</v>
          </cell>
          <cell r="AV418">
            <v>0</v>
          </cell>
          <cell r="AW418">
            <v>0</v>
          </cell>
          <cell r="AX418">
            <v>0</v>
          </cell>
          <cell r="AY418">
            <v>0</v>
          </cell>
        </row>
        <row r="419">
          <cell r="L419">
            <v>0</v>
          </cell>
          <cell r="M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0</v>
          </cell>
          <cell r="T419">
            <v>0</v>
          </cell>
          <cell r="U419">
            <v>0</v>
          </cell>
          <cell r="AA419">
            <v>0</v>
          </cell>
          <cell r="AB419">
            <v>0</v>
          </cell>
          <cell r="AC419">
            <v>0</v>
          </cell>
          <cell r="AD419">
            <v>0</v>
          </cell>
          <cell r="AE419">
            <v>0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  <cell r="AJ419">
            <v>0</v>
          </cell>
          <cell r="AK419">
            <v>0</v>
          </cell>
          <cell r="AN419">
            <v>0</v>
          </cell>
          <cell r="AQ419">
            <v>0</v>
          </cell>
          <cell r="AR419">
            <v>0</v>
          </cell>
          <cell r="AS419">
            <v>0</v>
          </cell>
          <cell r="AT419">
            <v>0</v>
          </cell>
          <cell r="AU419">
            <v>0</v>
          </cell>
          <cell r="AV419">
            <v>0</v>
          </cell>
          <cell r="AW419">
            <v>0</v>
          </cell>
          <cell r="AX419">
            <v>0</v>
          </cell>
          <cell r="AY419">
            <v>0</v>
          </cell>
        </row>
        <row r="420">
          <cell r="L420">
            <v>0</v>
          </cell>
          <cell r="M420">
            <v>0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R420">
            <v>0</v>
          </cell>
          <cell r="S420">
            <v>0</v>
          </cell>
          <cell r="T420">
            <v>0</v>
          </cell>
          <cell r="U420">
            <v>0</v>
          </cell>
          <cell r="AA420">
            <v>0</v>
          </cell>
          <cell r="AB420">
            <v>0</v>
          </cell>
          <cell r="AC420">
            <v>0</v>
          </cell>
          <cell r="AD420">
            <v>0</v>
          </cell>
          <cell r="AE420">
            <v>0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  <cell r="AJ420">
            <v>0</v>
          </cell>
          <cell r="AK420">
            <v>0</v>
          </cell>
          <cell r="AN420">
            <v>0</v>
          </cell>
          <cell r="AQ420">
            <v>0</v>
          </cell>
          <cell r="AR420">
            <v>0</v>
          </cell>
          <cell r="AS420">
            <v>0</v>
          </cell>
          <cell r="AT420">
            <v>0</v>
          </cell>
          <cell r="AU420">
            <v>0</v>
          </cell>
          <cell r="AV420">
            <v>0</v>
          </cell>
          <cell r="AW420">
            <v>0</v>
          </cell>
          <cell r="AX420">
            <v>0</v>
          </cell>
          <cell r="AY420">
            <v>0</v>
          </cell>
        </row>
        <row r="421">
          <cell r="L421">
            <v>0</v>
          </cell>
          <cell r="M421">
            <v>0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R421">
            <v>0</v>
          </cell>
          <cell r="S421">
            <v>0</v>
          </cell>
          <cell r="T421">
            <v>0</v>
          </cell>
          <cell r="U421">
            <v>0</v>
          </cell>
          <cell r="AA421">
            <v>0</v>
          </cell>
          <cell r="AB421">
            <v>0</v>
          </cell>
          <cell r="AC421">
            <v>0</v>
          </cell>
          <cell r="AD421">
            <v>0</v>
          </cell>
          <cell r="AE421">
            <v>0</v>
          </cell>
          <cell r="AF421">
            <v>0</v>
          </cell>
          <cell r="AG421">
            <v>0</v>
          </cell>
          <cell r="AH421">
            <v>0</v>
          </cell>
          <cell r="AI421">
            <v>0</v>
          </cell>
          <cell r="AJ421">
            <v>0</v>
          </cell>
          <cell r="AK421">
            <v>0</v>
          </cell>
          <cell r="AN421">
            <v>0</v>
          </cell>
          <cell r="AQ421">
            <v>0</v>
          </cell>
          <cell r="AR421">
            <v>0</v>
          </cell>
          <cell r="AS421">
            <v>0</v>
          </cell>
          <cell r="AT421">
            <v>0</v>
          </cell>
          <cell r="AU421">
            <v>0</v>
          </cell>
          <cell r="AV421">
            <v>0</v>
          </cell>
          <cell r="AW421">
            <v>0</v>
          </cell>
          <cell r="AX421">
            <v>0</v>
          </cell>
          <cell r="AY421">
            <v>0</v>
          </cell>
        </row>
        <row r="422">
          <cell r="AA422">
            <v>0</v>
          </cell>
          <cell r="AB422">
            <v>0</v>
          </cell>
          <cell r="AC422">
            <v>0</v>
          </cell>
          <cell r="AD422">
            <v>0</v>
          </cell>
          <cell r="AE422">
            <v>0</v>
          </cell>
          <cell r="AF422">
            <v>0</v>
          </cell>
          <cell r="AG422">
            <v>0</v>
          </cell>
          <cell r="AH422">
            <v>0</v>
          </cell>
          <cell r="AI422">
            <v>0</v>
          </cell>
          <cell r="AJ422">
            <v>0</v>
          </cell>
          <cell r="AK422">
            <v>0</v>
          </cell>
          <cell r="AN422">
            <v>0</v>
          </cell>
          <cell r="AQ422">
            <v>0</v>
          </cell>
          <cell r="AR422">
            <v>0</v>
          </cell>
          <cell r="AS422">
            <v>0</v>
          </cell>
          <cell r="AT422">
            <v>0</v>
          </cell>
          <cell r="AU422">
            <v>0</v>
          </cell>
          <cell r="AV422">
            <v>0</v>
          </cell>
          <cell r="AW422">
            <v>0</v>
          </cell>
          <cell r="AX422">
            <v>0</v>
          </cell>
          <cell r="AY422">
            <v>0</v>
          </cell>
        </row>
        <row r="423">
          <cell r="AA423">
            <v>0</v>
          </cell>
          <cell r="AB423">
            <v>0</v>
          </cell>
          <cell r="AC423">
            <v>0</v>
          </cell>
          <cell r="AD423">
            <v>0</v>
          </cell>
          <cell r="AE423">
            <v>0</v>
          </cell>
          <cell r="AF423">
            <v>0</v>
          </cell>
          <cell r="AG423">
            <v>0</v>
          </cell>
          <cell r="AH423">
            <v>0</v>
          </cell>
          <cell r="AI423">
            <v>0</v>
          </cell>
          <cell r="AJ423">
            <v>0</v>
          </cell>
          <cell r="AK423">
            <v>0</v>
          </cell>
          <cell r="AN423">
            <v>0</v>
          </cell>
          <cell r="AQ423">
            <v>0</v>
          </cell>
          <cell r="AR423">
            <v>0</v>
          </cell>
          <cell r="AS423">
            <v>0</v>
          </cell>
          <cell r="AT423">
            <v>0</v>
          </cell>
          <cell r="AU423">
            <v>0</v>
          </cell>
          <cell r="AV423">
            <v>0</v>
          </cell>
          <cell r="AW423">
            <v>0</v>
          </cell>
          <cell r="AX423">
            <v>0</v>
          </cell>
          <cell r="AY423">
            <v>0</v>
          </cell>
        </row>
        <row r="424"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0</v>
          </cell>
          <cell r="AI424">
            <v>0</v>
          </cell>
          <cell r="AJ424">
            <v>0</v>
          </cell>
          <cell r="AK424">
            <v>0</v>
          </cell>
          <cell r="AN424">
            <v>0</v>
          </cell>
          <cell r="AQ424">
            <v>0</v>
          </cell>
          <cell r="AR424">
            <v>0</v>
          </cell>
          <cell r="AS424">
            <v>0</v>
          </cell>
          <cell r="AT424">
            <v>0</v>
          </cell>
          <cell r="AU424">
            <v>0</v>
          </cell>
          <cell r="AV424">
            <v>0</v>
          </cell>
          <cell r="AW424">
            <v>0</v>
          </cell>
          <cell r="AX424">
            <v>0</v>
          </cell>
          <cell r="AY424">
            <v>0</v>
          </cell>
        </row>
        <row r="425"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35280</v>
          </cell>
          <cell r="Q425">
            <v>35280</v>
          </cell>
          <cell r="R425">
            <v>0</v>
          </cell>
          <cell r="S425">
            <v>0</v>
          </cell>
          <cell r="T425">
            <v>0</v>
          </cell>
          <cell r="U425">
            <v>0</v>
          </cell>
          <cell r="AA425">
            <v>0</v>
          </cell>
          <cell r="AB425">
            <v>0</v>
          </cell>
          <cell r="AC425">
            <v>0</v>
          </cell>
          <cell r="AD425">
            <v>0</v>
          </cell>
          <cell r="AE425">
            <v>0</v>
          </cell>
          <cell r="AF425">
            <v>35280</v>
          </cell>
          <cell r="AG425">
            <v>70560</v>
          </cell>
          <cell r="AH425">
            <v>70560</v>
          </cell>
          <cell r="AI425">
            <v>70560</v>
          </cell>
          <cell r="AJ425">
            <v>70560</v>
          </cell>
          <cell r="AK425">
            <v>70560</v>
          </cell>
          <cell r="AN425">
            <v>70560</v>
          </cell>
          <cell r="AQ425">
            <v>70560</v>
          </cell>
          <cell r="AR425">
            <v>70560</v>
          </cell>
          <cell r="AS425">
            <v>70560</v>
          </cell>
          <cell r="AT425">
            <v>70560</v>
          </cell>
          <cell r="AU425">
            <v>35280</v>
          </cell>
          <cell r="AV425">
            <v>0</v>
          </cell>
          <cell r="AW425">
            <v>0</v>
          </cell>
          <cell r="AX425">
            <v>0</v>
          </cell>
          <cell r="AY425">
            <v>0</v>
          </cell>
        </row>
        <row r="426"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0</v>
          </cell>
          <cell r="AI426">
            <v>0</v>
          </cell>
          <cell r="AJ426">
            <v>0</v>
          </cell>
          <cell r="AK426">
            <v>0</v>
          </cell>
          <cell r="AN426">
            <v>0</v>
          </cell>
          <cell r="AQ426">
            <v>0</v>
          </cell>
          <cell r="AR426">
            <v>0</v>
          </cell>
          <cell r="AS426">
            <v>0</v>
          </cell>
          <cell r="AT426">
            <v>0</v>
          </cell>
          <cell r="AU426">
            <v>0</v>
          </cell>
          <cell r="AV426">
            <v>0</v>
          </cell>
          <cell r="AW426">
            <v>0</v>
          </cell>
          <cell r="AX426">
            <v>0</v>
          </cell>
          <cell r="AY426">
            <v>0</v>
          </cell>
        </row>
        <row r="427"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35280</v>
          </cell>
          <cell r="Q427">
            <v>35280</v>
          </cell>
          <cell r="R427">
            <v>0</v>
          </cell>
          <cell r="S427">
            <v>0</v>
          </cell>
          <cell r="T427">
            <v>0</v>
          </cell>
          <cell r="U427">
            <v>0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35280</v>
          </cell>
          <cell r="AG427">
            <v>70560</v>
          </cell>
          <cell r="AH427">
            <v>70560</v>
          </cell>
          <cell r="AI427">
            <v>70560</v>
          </cell>
          <cell r="AJ427">
            <v>70560</v>
          </cell>
          <cell r="AK427">
            <v>70560</v>
          </cell>
          <cell r="AN427">
            <v>70560</v>
          </cell>
          <cell r="AQ427">
            <v>70560</v>
          </cell>
          <cell r="AR427">
            <v>70560</v>
          </cell>
          <cell r="AS427">
            <v>70560</v>
          </cell>
          <cell r="AT427">
            <v>70560</v>
          </cell>
          <cell r="AU427">
            <v>35280</v>
          </cell>
          <cell r="AV427">
            <v>0</v>
          </cell>
          <cell r="AW427">
            <v>0</v>
          </cell>
          <cell r="AX427">
            <v>0</v>
          </cell>
          <cell r="AY427">
            <v>0</v>
          </cell>
        </row>
        <row r="428">
          <cell r="AA428">
            <v>0</v>
          </cell>
          <cell r="AB428">
            <v>0</v>
          </cell>
          <cell r="AC428">
            <v>0</v>
          </cell>
          <cell r="AD428">
            <v>0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  <cell r="AJ428">
            <v>0</v>
          </cell>
          <cell r="AK428">
            <v>0</v>
          </cell>
          <cell r="AN428">
            <v>0</v>
          </cell>
          <cell r="AQ428">
            <v>0</v>
          </cell>
          <cell r="AR428">
            <v>0</v>
          </cell>
          <cell r="AS428">
            <v>0</v>
          </cell>
          <cell r="AT428">
            <v>0</v>
          </cell>
          <cell r="AU428">
            <v>0</v>
          </cell>
          <cell r="AV428">
            <v>0</v>
          </cell>
          <cell r="AW428">
            <v>0</v>
          </cell>
          <cell r="AX428">
            <v>0</v>
          </cell>
          <cell r="AY428">
            <v>0</v>
          </cell>
        </row>
        <row r="429">
          <cell r="L429">
            <v>0</v>
          </cell>
          <cell r="M429">
            <v>0</v>
          </cell>
          <cell r="N429">
            <v>317762.74546581681</v>
          </cell>
          <cell r="O429">
            <v>328719.6753400903</v>
          </cell>
          <cell r="P429">
            <v>339676.60521436401</v>
          </cell>
          <cell r="Q429">
            <v>339676.60521436401</v>
          </cell>
          <cell r="R429">
            <v>328719.6753400903</v>
          </cell>
          <cell r="S429">
            <v>339676.60521436401</v>
          </cell>
          <cell r="T429">
            <v>328719.6753400903</v>
          </cell>
          <cell r="U429">
            <v>32870.789622820659</v>
          </cell>
          <cell r="AA429">
            <v>0</v>
          </cell>
          <cell r="AB429">
            <v>0</v>
          </cell>
          <cell r="AC429">
            <v>0</v>
          </cell>
          <cell r="AD429">
            <v>317762.74546581681</v>
          </cell>
          <cell r="AE429">
            <v>646482.42080590711</v>
          </cell>
          <cell r="AF429">
            <v>986159.02602027112</v>
          </cell>
          <cell r="AG429">
            <v>1325835.6312346351</v>
          </cell>
          <cell r="AH429">
            <v>1654555.3065747255</v>
          </cell>
          <cell r="AI429">
            <v>1994231.9117890894</v>
          </cell>
          <cell r="AJ429">
            <v>2322951.5871291799</v>
          </cell>
          <cell r="AK429">
            <v>2355822.3767520003</v>
          </cell>
          <cell r="AN429">
            <v>2355822.3767520003</v>
          </cell>
          <cell r="AQ429">
            <v>2355822.3767520003</v>
          </cell>
          <cell r="AR429">
            <v>2355822.3767520003</v>
          </cell>
          <cell r="AS429">
            <v>2038059.6312861836</v>
          </cell>
          <cell r="AT429">
            <v>1709339.9559460932</v>
          </cell>
          <cell r="AU429">
            <v>1369663.3507317293</v>
          </cell>
          <cell r="AV429">
            <v>1029986.7455173653</v>
          </cell>
          <cell r="AW429">
            <v>701267.07017727499</v>
          </cell>
          <cell r="AX429">
            <v>361590.46496291098</v>
          </cell>
          <cell r="AY429">
            <v>32870.789622820659</v>
          </cell>
        </row>
        <row r="430">
          <cell r="AA430">
            <v>0</v>
          </cell>
          <cell r="AB430">
            <v>0</v>
          </cell>
          <cell r="AC430">
            <v>0</v>
          </cell>
          <cell r="AD430">
            <v>0</v>
          </cell>
          <cell r="AE430">
            <v>0</v>
          </cell>
          <cell r="AF430">
            <v>0</v>
          </cell>
          <cell r="AG430">
            <v>0</v>
          </cell>
          <cell r="AH430">
            <v>0</v>
          </cell>
          <cell r="AI430">
            <v>0</v>
          </cell>
          <cell r="AJ430">
            <v>0</v>
          </cell>
          <cell r="AK430">
            <v>0</v>
          </cell>
          <cell r="AN430">
            <v>0</v>
          </cell>
          <cell r="AQ430">
            <v>0</v>
          </cell>
          <cell r="AR430">
            <v>0</v>
          </cell>
          <cell r="AS430">
            <v>0</v>
          </cell>
          <cell r="AT430">
            <v>0</v>
          </cell>
          <cell r="AU430">
            <v>0</v>
          </cell>
          <cell r="AV430">
            <v>0</v>
          </cell>
          <cell r="AW430">
            <v>0</v>
          </cell>
          <cell r="AX430">
            <v>0</v>
          </cell>
          <cell r="AY430">
            <v>0</v>
          </cell>
        </row>
        <row r="431">
          <cell r="L431">
            <v>0</v>
          </cell>
          <cell r="M431">
            <v>6128</v>
          </cell>
          <cell r="N431">
            <v>317762.74546581681</v>
          </cell>
          <cell r="O431">
            <v>328719.6753400903</v>
          </cell>
          <cell r="P431">
            <v>339676.60521436401</v>
          </cell>
          <cell r="Q431">
            <v>339676.60521436401</v>
          </cell>
          <cell r="R431">
            <v>328719.6753400903</v>
          </cell>
          <cell r="S431">
            <v>339676.60521436401</v>
          </cell>
          <cell r="T431">
            <v>328719.6753400903</v>
          </cell>
          <cell r="U431">
            <v>32870.789622820659</v>
          </cell>
          <cell r="AA431">
            <v>5821.6</v>
          </cell>
          <cell r="AB431">
            <v>5821.6</v>
          </cell>
          <cell r="AC431">
            <v>11949.6</v>
          </cell>
          <cell r="AD431">
            <v>329712.34546581679</v>
          </cell>
          <cell r="AE431">
            <v>658432.02080590709</v>
          </cell>
          <cell r="AF431">
            <v>998108.6260202711</v>
          </cell>
          <cell r="AG431">
            <v>1337785.2312346352</v>
          </cell>
          <cell r="AH431">
            <v>1666504.9065747256</v>
          </cell>
          <cell r="AI431">
            <v>2006181.5117890895</v>
          </cell>
          <cell r="AJ431">
            <v>2334901.1871291799</v>
          </cell>
          <cell r="AK431">
            <v>2367771.9767520004</v>
          </cell>
          <cell r="AN431">
            <v>2367771.9767520004</v>
          </cell>
          <cell r="AQ431">
            <v>2361950.3767520003</v>
          </cell>
          <cell r="AR431">
            <v>2355822.3767520003</v>
          </cell>
          <cell r="AS431">
            <v>2038059.6312861836</v>
          </cell>
          <cell r="AT431">
            <v>1709339.9559460932</v>
          </cell>
          <cell r="AU431">
            <v>1369663.3507317293</v>
          </cell>
          <cell r="AV431">
            <v>1029986.7455173653</v>
          </cell>
          <cell r="AW431">
            <v>701267.07017727499</v>
          </cell>
          <cell r="AX431">
            <v>361590.46496291098</v>
          </cell>
          <cell r="AY431">
            <v>32870.789622820659</v>
          </cell>
        </row>
        <row r="432">
          <cell r="L432">
            <v>0</v>
          </cell>
          <cell r="M432">
            <v>6128</v>
          </cell>
          <cell r="AA432">
            <v>5821.6</v>
          </cell>
          <cell r="AB432">
            <v>5821.6</v>
          </cell>
          <cell r="AC432">
            <v>11949.6</v>
          </cell>
          <cell r="AD432">
            <v>11949.6</v>
          </cell>
          <cell r="AE432">
            <v>11949.6</v>
          </cell>
          <cell r="AF432">
            <v>11949.6</v>
          </cell>
          <cell r="AG432">
            <v>11949.6</v>
          </cell>
          <cell r="AH432">
            <v>11949.6</v>
          </cell>
          <cell r="AI432">
            <v>11949.6</v>
          </cell>
          <cell r="AJ432">
            <v>11949.6</v>
          </cell>
          <cell r="AK432">
            <v>11949.6</v>
          </cell>
          <cell r="AN432">
            <v>11949.6</v>
          </cell>
          <cell r="AQ432">
            <v>6128</v>
          </cell>
          <cell r="AR432">
            <v>0</v>
          </cell>
          <cell r="AS432">
            <v>0</v>
          </cell>
          <cell r="AT432">
            <v>0</v>
          </cell>
          <cell r="AU432">
            <v>0</v>
          </cell>
          <cell r="AV432">
            <v>0</v>
          </cell>
          <cell r="AW432">
            <v>0</v>
          </cell>
          <cell r="AX432">
            <v>0</v>
          </cell>
          <cell r="AY432">
            <v>0</v>
          </cell>
        </row>
        <row r="433">
          <cell r="AA433">
            <v>0</v>
          </cell>
          <cell r="AB433">
            <v>0</v>
          </cell>
          <cell r="AC433">
            <v>0</v>
          </cell>
          <cell r="AD433">
            <v>0</v>
          </cell>
          <cell r="AE433">
            <v>0</v>
          </cell>
          <cell r="AF433">
            <v>0</v>
          </cell>
          <cell r="AG433">
            <v>0</v>
          </cell>
          <cell r="AH433">
            <v>0</v>
          </cell>
          <cell r="AI433">
            <v>0</v>
          </cell>
          <cell r="AJ433">
            <v>0</v>
          </cell>
          <cell r="AK433">
            <v>0</v>
          </cell>
          <cell r="AN433">
            <v>0</v>
          </cell>
          <cell r="AQ433">
            <v>0</v>
          </cell>
          <cell r="AR433">
            <v>0</v>
          </cell>
          <cell r="AS433">
            <v>0</v>
          </cell>
          <cell r="AT433">
            <v>0</v>
          </cell>
          <cell r="AU433">
            <v>0</v>
          </cell>
          <cell r="AV433">
            <v>0</v>
          </cell>
          <cell r="AW433">
            <v>0</v>
          </cell>
          <cell r="AX433">
            <v>0</v>
          </cell>
          <cell r="AY433">
            <v>0</v>
          </cell>
        </row>
        <row r="434">
          <cell r="AA434">
            <v>0</v>
          </cell>
          <cell r="AB434">
            <v>0</v>
          </cell>
          <cell r="AC434">
            <v>0</v>
          </cell>
          <cell r="AD434">
            <v>0</v>
          </cell>
          <cell r="AE434">
            <v>0</v>
          </cell>
          <cell r="AF434">
            <v>0</v>
          </cell>
          <cell r="AG434">
            <v>0</v>
          </cell>
          <cell r="AH434">
            <v>0</v>
          </cell>
          <cell r="AI434">
            <v>0</v>
          </cell>
          <cell r="AJ434">
            <v>0</v>
          </cell>
          <cell r="AK434">
            <v>0</v>
          </cell>
          <cell r="AN434">
            <v>0</v>
          </cell>
          <cell r="AQ434">
            <v>0</v>
          </cell>
          <cell r="AR434">
            <v>0</v>
          </cell>
          <cell r="AS434">
            <v>0</v>
          </cell>
          <cell r="AT434">
            <v>0</v>
          </cell>
          <cell r="AU434">
            <v>0</v>
          </cell>
          <cell r="AV434">
            <v>0</v>
          </cell>
          <cell r="AW434">
            <v>0</v>
          </cell>
          <cell r="AX434">
            <v>0</v>
          </cell>
          <cell r="AY434">
            <v>0</v>
          </cell>
        </row>
        <row r="435">
          <cell r="L435">
            <v>0</v>
          </cell>
          <cell r="M435">
            <v>6128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  <cell r="T435">
            <v>0</v>
          </cell>
          <cell r="U435">
            <v>0</v>
          </cell>
          <cell r="AA435">
            <v>5821.6</v>
          </cell>
          <cell r="AB435">
            <v>5821.6</v>
          </cell>
          <cell r="AC435">
            <v>11949.6</v>
          </cell>
          <cell r="AD435">
            <v>11949.6</v>
          </cell>
          <cell r="AE435">
            <v>11949.6</v>
          </cell>
          <cell r="AF435">
            <v>11949.6</v>
          </cell>
          <cell r="AG435">
            <v>11949.6</v>
          </cell>
          <cell r="AH435">
            <v>11949.6</v>
          </cell>
          <cell r="AI435">
            <v>11949.6</v>
          </cell>
          <cell r="AJ435">
            <v>11949.6</v>
          </cell>
          <cell r="AK435">
            <v>11949.6</v>
          </cell>
          <cell r="AN435">
            <v>11949.6</v>
          </cell>
          <cell r="AQ435">
            <v>6128</v>
          </cell>
          <cell r="AR435">
            <v>0</v>
          </cell>
          <cell r="AS435">
            <v>0</v>
          </cell>
          <cell r="AT435">
            <v>0</v>
          </cell>
          <cell r="AU435">
            <v>0</v>
          </cell>
          <cell r="AV435">
            <v>0</v>
          </cell>
          <cell r="AW435">
            <v>0</v>
          </cell>
          <cell r="AX435">
            <v>0</v>
          </cell>
          <cell r="AY435">
            <v>0</v>
          </cell>
        </row>
        <row r="436">
          <cell r="L436">
            <v>0</v>
          </cell>
          <cell r="M436">
            <v>6128</v>
          </cell>
          <cell r="AA436">
            <v>5821.6</v>
          </cell>
          <cell r="AB436">
            <v>5821.6</v>
          </cell>
          <cell r="AC436">
            <v>11949.6</v>
          </cell>
          <cell r="AD436">
            <v>11949.6</v>
          </cell>
          <cell r="AE436">
            <v>11949.6</v>
          </cell>
          <cell r="AF436">
            <v>11949.6</v>
          </cell>
          <cell r="AG436">
            <v>11949.6</v>
          </cell>
          <cell r="AH436">
            <v>11949.6</v>
          </cell>
          <cell r="AI436">
            <v>11949.6</v>
          </cell>
          <cell r="AJ436">
            <v>11949.6</v>
          </cell>
          <cell r="AK436">
            <v>11949.6</v>
          </cell>
          <cell r="AN436">
            <v>11949.6</v>
          </cell>
          <cell r="AQ436">
            <v>6128</v>
          </cell>
          <cell r="AR436">
            <v>0</v>
          </cell>
          <cell r="AS436">
            <v>0</v>
          </cell>
          <cell r="AT436">
            <v>0</v>
          </cell>
          <cell r="AU436">
            <v>0</v>
          </cell>
          <cell r="AV436">
            <v>0</v>
          </cell>
          <cell r="AW436">
            <v>0</v>
          </cell>
          <cell r="AX436">
            <v>0</v>
          </cell>
          <cell r="AY436">
            <v>0</v>
          </cell>
        </row>
        <row r="437">
          <cell r="AA437">
            <v>0</v>
          </cell>
          <cell r="AB437">
            <v>0</v>
          </cell>
          <cell r="AC437">
            <v>0</v>
          </cell>
          <cell r="AD437">
            <v>0</v>
          </cell>
          <cell r="AE437">
            <v>0</v>
          </cell>
          <cell r="AF437">
            <v>0</v>
          </cell>
          <cell r="AG437">
            <v>0</v>
          </cell>
          <cell r="AH437">
            <v>0</v>
          </cell>
          <cell r="AI437">
            <v>0</v>
          </cell>
          <cell r="AJ437">
            <v>0</v>
          </cell>
          <cell r="AK437">
            <v>0</v>
          </cell>
          <cell r="AN437">
            <v>0</v>
          </cell>
          <cell r="AQ437">
            <v>0</v>
          </cell>
          <cell r="AR437">
            <v>0</v>
          </cell>
          <cell r="AS437">
            <v>0</v>
          </cell>
          <cell r="AT437">
            <v>0</v>
          </cell>
          <cell r="AU437">
            <v>0</v>
          </cell>
          <cell r="AV437">
            <v>0</v>
          </cell>
          <cell r="AW437">
            <v>0</v>
          </cell>
          <cell r="AX437">
            <v>0</v>
          </cell>
          <cell r="AY437">
            <v>0</v>
          </cell>
        </row>
        <row r="438">
          <cell r="AA438">
            <v>0</v>
          </cell>
          <cell r="AB438">
            <v>0</v>
          </cell>
          <cell r="AC438">
            <v>0</v>
          </cell>
          <cell r="AD438">
            <v>0</v>
          </cell>
          <cell r="AE438">
            <v>0</v>
          </cell>
          <cell r="AF438">
            <v>0</v>
          </cell>
          <cell r="AG438">
            <v>0</v>
          </cell>
          <cell r="AH438">
            <v>0</v>
          </cell>
          <cell r="AI438">
            <v>0</v>
          </cell>
          <cell r="AJ438">
            <v>0</v>
          </cell>
          <cell r="AK438">
            <v>0</v>
          </cell>
          <cell r="AN438">
            <v>0</v>
          </cell>
          <cell r="AQ438">
            <v>0</v>
          </cell>
          <cell r="AR438">
            <v>0</v>
          </cell>
          <cell r="AS438">
            <v>0</v>
          </cell>
          <cell r="AT438">
            <v>0</v>
          </cell>
          <cell r="AU438">
            <v>0</v>
          </cell>
          <cell r="AV438">
            <v>0</v>
          </cell>
          <cell r="AW438">
            <v>0</v>
          </cell>
          <cell r="AX438">
            <v>0</v>
          </cell>
          <cell r="AY438">
            <v>0</v>
          </cell>
        </row>
        <row r="439">
          <cell r="L439">
            <v>0</v>
          </cell>
          <cell r="M439">
            <v>6128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R439">
            <v>0</v>
          </cell>
          <cell r="S439">
            <v>0</v>
          </cell>
          <cell r="T439">
            <v>0</v>
          </cell>
          <cell r="U439">
            <v>0</v>
          </cell>
          <cell r="AA439">
            <v>5821.6</v>
          </cell>
          <cell r="AB439">
            <v>5821.6</v>
          </cell>
          <cell r="AC439">
            <v>11949.6</v>
          </cell>
          <cell r="AD439">
            <v>11949.6</v>
          </cell>
          <cell r="AE439">
            <v>11949.6</v>
          </cell>
          <cell r="AF439">
            <v>11949.6</v>
          </cell>
          <cell r="AG439">
            <v>11949.6</v>
          </cell>
          <cell r="AH439">
            <v>11949.6</v>
          </cell>
          <cell r="AI439">
            <v>11949.6</v>
          </cell>
          <cell r="AJ439">
            <v>11949.6</v>
          </cell>
          <cell r="AK439">
            <v>11949.6</v>
          </cell>
          <cell r="AN439">
            <v>11949.6</v>
          </cell>
          <cell r="AQ439">
            <v>6128</v>
          </cell>
          <cell r="AR439">
            <v>0</v>
          </cell>
          <cell r="AS439">
            <v>0</v>
          </cell>
          <cell r="AT439">
            <v>0</v>
          </cell>
          <cell r="AU439">
            <v>0</v>
          </cell>
          <cell r="AV439">
            <v>0</v>
          </cell>
          <cell r="AW439">
            <v>0</v>
          </cell>
          <cell r="AX439">
            <v>0</v>
          </cell>
          <cell r="AY439">
            <v>0</v>
          </cell>
        </row>
        <row r="440">
          <cell r="L440">
            <v>0</v>
          </cell>
          <cell r="M440">
            <v>6128</v>
          </cell>
          <cell r="AA440">
            <v>5821.6</v>
          </cell>
          <cell r="AB440">
            <v>5821.6</v>
          </cell>
          <cell r="AC440">
            <v>11949.6</v>
          </cell>
          <cell r="AD440">
            <v>11949.6</v>
          </cell>
          <cell r="AE440">
            <v>11949.6</v>
          </cell>
          <cell r="AF440">
            <v>11949.6</v>
          </cell>
          <cell r="AG440">
            <v>11949.6</v>
          </cell>
          <cell r="AH440">
            <v>11949.6</v>
          </cell>
          <cell r="AI440">
            <v>11949.6</v>
          </cell>
          <cell r="AJ440">
            <v>11949.6</v>
          </cell>
          <cell r="AK440">
            <v>11949.6</v>
          </cell>
          <cell r="AN440">
            <v>11949.6</v>
          </cell>
          <cell r="AQ440">
            <v>6128</v>
          </cell>
          <cell r="AR440">
            <v>0</v>
          </cell>
          <cell r="AS440">
            <v>0</v>
          </cell>
          <cell r="AT440">
            <v>0</v>
          </cell>
          <cell r="AU440">
            <v>0</v>
          </cell>
          <cell r="AV440">
            <v>0</v>
          </cell>
          <cell r="AW440">
            <v>0</v>
          </cell>
          <cell r="AX440">
            <v>0</v>
          </cell>
          <cell r="AY440">
            <v>0</v>
          </cell>
        </row>
        <row r="441"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  <cell r="T441">
            <v>0</v>
          </cell>
          <cell r="U441">
            <v>0</v>
          </cell>
          <cell r="AA441">
            <v>0</v>
          </cell>
          <cell r="AB441">
            <v>0</v>
          </cell>
          <cell r="AC441">
            <v>0</v>
          </cell>
          <cell r="AD441">
            <v>0</v>
          </cell>
          <cell r="AE441">
            <v>0</v>
          </cell>
          <cell r="AF441">
            <v>0</v>
          </cell>
          <cell r="AG441">
            <v>0</v>
          </cell>
          <cell r="AH441">
            <v>0</v>
          </cell>
          <cell r="AI441">
            <v>0</v>
          </cell>
          <cell r="AJ441">
            <v>0</v>
          </cell>
          <cell r="AK441">
            <v>0</v>
          </cell>
          <cell r="AN441">
            <v>0</v>
          </cell>
          <cell r="AQ441">
            <v>0</v>
          </cell>
          <cell r="AR441">
            <v>0</v>
          </cell>
          <cell r="AS441">
            <v>0</v>
          </cell>
          <cell r="AT441">
            <v>0</v>
          </cell>
          <cell r="AU441">
            <v>0</v>
          </cell>
          <cell r="AV441">
            <v>0</v>
          </cell>
          <cell r="AW441">
            <v>0</v>
          </cell>
          <cell r="AX441">
            <v>0</v>
          </cell>
          <cell r="AY441">
            <v>0</v>
          </cell>
        </row>
        <row r="442">
          <cell r="L442">
            <v>0</v>
          </cell>
          <cell r="M442">
            <v>0</v>
          </cell>
          <cell r="N442">
            <v>0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  <cell r="T442">
            <v>0</v>
          </cell>
          <cell r="U442">
            <v>0</v>
          </cell>
          <cell r="AA442">
            <v>0</v>
          </cell>
          <cell r="AB442">
            <v>0</v>
          </cell>
          <cell r="AC442">
            <v>0</v>
          </cell>
          <cell r="AD442">
            <v>0</v>
          </cell>
          <cell r="AE442">
            <v>0</v>
          </cell>
          <cell r="AF442">
            <v>0</v>
          </cell>
          <cell r="AG442">
            <v>0</v>
          </cell>
          <cell r="AH442">
            <v>0</v>
          </cell>
          <cell r="AI442">
            <v>0</v>
          </cell>
          <cell r="AJ442">
            <v>0</v>
          </cell>
          <cell r="AK442">
            <v>0</v>
          </cell>
          <cell r="AN442">
            <v>0</v>
          </cell>
          <cell r="AQ442">
            <v>0</v>
          </cell>
          <cell r="AR442">
            <v>0</v>
          </cell>
          <cell r="AS442">
            <v>0</v>
          </cell>
          <cell r="AT442">
            <v>0</v>
          </cell>
          <cell r="AU442">
            <v>0</v>
          </cell>
          <cell r="AV442">
            <v>0</v>
          </cell>
          <cell r="AW442">
            <v>0</v>
          </cell>
          <cell r="AX442">
            <v>0</v>
          </cell>
          <cell r="AY442">
            <v>0</v>
          </cell>
        </row>
        <row r="443"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AA443">
            <v>0</v>
          </cell>
          <cell r="AB443">
            <v>0</v>
          </cell>
          <cell r="AC443">
            <v>0</v>
          </cell>
          <cell r="AD443">
            <v>0</v>
          </cell>
          <cell r="AE443">
            <v>0</v>
          </cell>
          <cell r="AF443">
            <v>0</v>
          </cell>
          <cell r="AG443">
            <v>0</v>
          </cell>
          <cell r="AH443">
            <v>0</v>
          </cell>
          <cell r="AI443">
            <v>0</v>
          </cell>
          <cell r="AJ443">
            <v>0</v>
          </cell>
          <cell r="AK443">
            <v>0</v>
          </cell>
          <cell r="AN443">
            <v>0</v>
          </cell>
          <cell r="AQ443">
            <v>0</v>
          </cell>
          <cell r="AR443">
            <v>0</v>
          </cell>
          <cell r="AS443">
            <v>0</v>
          </cell>
          <cell r="AT443">
            <v>0</v>
          </cell>
          <cell r="AU443">
            <v>0</v>
          </cell>
          <cell r="AV443">
            <v>0</v>
          </cell>
          <cell r="AW443">
            <v>0</v>
          </cell>
          <cell r="AX443">
            <v>0</v>
          </cell>
          <cell r="AY443">
            <v>0</v>
          </cell>
        </row>
        <row r="444"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E444">
            <v>0</v>
          </cell>
          <cell r="AF444">
            <v>0</v>
          </cell>
          <cell r="AG444">
            <v>0</v>
          </cell>
          <cell r="AH444">
            <v>0</v>
          </cell>
          <cell r="AI444">
            <v>0</v>
          </cell>
          <cell r="AJ444">
            <v>0</v>
          </cell>
          <cell r="AK444">
            <v>0</v>
          </cell>
          <cell r="AN444">
            <v>0</v>
          </cell>
          <cell r="AQ444">
            <v>0</v>
          </cell>
          <cell r="AR444">
            <v>0</v>
          </cell>
          <cell r="AS444">
            <v>0</v>
          </cell>
          <cell r="AT444">
            <v>0</v>
          </cell>
          <cell r="AU444">
            <v>0</v>
          </cell>
          <cell r="AV444">
            <v>0</v>
          </cell>
          <cell r="AW444">
            <v>0</v>
          </cell>
          <cell r="AX444">
            <v>0</v>
          </cell>
          <cell r="AY444">
            <v>0</v>
          </cell>
        </row>
        <row r="445"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R445">
            <v>0</v>
          </cell>
          <cell r="S445">
            <v>0</v>
          </cell>
          <cell r="T445">
            <v>0</v>
          </cell>
          <cell r="U445">
            <v>0</v>
          </cell>
          <cell r="AA445">
            <v>0</v>
          </cell>
          <cell r="AB445">
            <v>0</v>
          </cell>
          <cell r="AC445">
            <v>0</v>
          </cell>
          <cell r="AD445">
            <v>0</v>
          </cell>
          <cell r="AE445">
            <v>0</v>
          </cell>
          <cell r="AF445">
            <v>0</v>
          </cell>
          <cell r="AG445">
            <v>0</v>
          </cell>
          <cell r="AH445">
            <v>0</v>
          </cell>
          <cell r="AI445">
            <v>0</v>
          </cell>
          <cell r="AJ445">
            <v>0</v>
          </cell>
          <cell r="AK445">
            <v>0</v>
          </cell>
          <cell r="AN445">
            <v>0</v>
          </cell>
          <cell r="AQ445">
            <v>0</v>
          </cell>
          <cell r="AR445">
            <v>0</v>
          </cell>
          <cell r="AS445">
            <v>0</v>
          </cell>
          <cell r="AT445">
            <v>0</v>
          </cell>
          <cell r="AU445">
            <v>0</v>
          </cell>
          <cell r="AV445">
            <v>0</v>
          </cell>
          <cell r="AW445">
            <v>0</v>
          </cell>
          <cell r="AX445">
            <v>0</v>
          </cell>
          <cell r="AY445">
            <v>0</v>
          </cell>
        </row>
        <row r="446"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  <cell r="Q446">
            <v>0</v>
          </cell>
          <cell r="R446">
            <v>0</v>
          </cell>
          <cell r="S446">
            <v>0</v>
          </cell>
          <cell r="T446">
            <v>0</v>
          </cell>
          <cell r="U446">
            <v>0</v>
          </cell>
          <cell r="AA446">
            <v>0</v>
          </cell>
          <cell r="AB446">
            <v>0</v>
          </cell>
          <cell r="AC446">
            <v>0</v>
          </cell>
          <cell r="AD446">
            <v>0</v>
          </cell>
          <cell r="AE446">
            <v>0</v>
          </cell>
          <cell r="AF446">
            <v>0</v>
          </cell>
          <cell r="AG446">
            <v>0</v>
          </cell>
          <cell r="AH446">
            <v>0</v>
          </cell>
          <cell r="AI446">
            <v>0</v>
          </cell>
          <cell r="AJ446">
            <v>0</v>
          </cell>
          <cell r="AK446">
            <v>0</v>
          </cell>
          <cell r="AN446">
            <v>0</v>
          </cell>
          <cell r="AQ446">
            <v>0</v>
          </cell>
          <cell r="AR446">
            <v>0</v>
          </cell>
          <cell r="AS446">
            <v>0</v>
          </cell>
          <cell r="AT446">
            <v>0</v>
          </cell>
          <cell r="AU446">
            <v>0</v>
          </cell>
          <cell r="AV446">
            <v>0</v>
          </cell>
          <cell r="AW446">
            <v>0</v>
          </cell>
          <cell r="AX446">
            <v>0</v>
          </cell>
          <cell r="AY446">
            <v>0</v>
          </cell>
        </row>
        <row r="447">
          <cell r="L447">
            <v>0</v>
          </cell>
          <cell r="M447">
            <v>0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R447">
            <v>0</v>
          </cell>
          <cell r="S447">
            <v>0</v>
          </cell>
          <cell r="T447">
            <v>0</v>
          </cell>
          <cell r="U447">
            <v>0</v>
          </cell>
          <cell r="AA447">
            <v>0</v>
          </cell>
          <cell r="AB447">
            <v>0</v>
          </cell>
          <cell r="AC447">
            <v>0</v>
          </cell>
          <cell r="AD447">
            <v>0</v>
          </cell>
          <cell r="AE447">
            <v>0</v>
          </cell>
          <cell r="AF447">
            <v>0</v>
          </cell>
          <cell r="AG447">
            <v>0</v>
          </cell>
          <cell r="AH447">
            <v>0</v>
          </cell>
          <cell r="AI447">
            <v>0</v>
          </cell>
          <cell r="AJ447">
            <v>0</v>
          </cell>
          <cell r="AK447">
            <v>0</v>
          </cell>
          <cell r="AN447">
            <v>0</v>
          </cell>
          <cell r="AQ447">
            <v>0</v>
          </cell>
          <cell r="AR447">
            <v>0</v>
          </cell>
          <cell r="AS447">
            <v>0</v>
          </cell>
          <cell r="AT447">
            <v>0</v>
          </cell>
          <cell r="AU447">
            <v>0</v>
          </cell>
          <cell r="AV447">
            <v>0</v>
          </cell>
          <cell r="AW447">
            <v>0</v>
          </cell>
          <cell r="AX447">
            <v>0</v>
          </cell>
          <cell r="AY447">
            <v>0</v>
          </cell>
        </row>
        <row r="448">
          <cell r="AA448">
            <v>0</v>
          </cell>
          <cell r="AB448">
            <v>0</v>
          </cell>
          <cell r="AC448">
            <v>0</v>
          </cell>
          <cell r="AD448">
            <v>0</v>
          </cell>
          <cell r="AE448">
            <v>0</v>
          </cell>
          <cell r="AF448">
            <v>0</v>
          </cell>
          <cell r="AG448">
            <v>0</v>
          </cell>
          <cell r="AH448">
            <v>0</v>
          </cell>
          <cell r="AI448">
            <v>0</v>
          </cell>
          <cell r="AJ448">
            <v>0</v>
          </cell>
          <cell r="AK448">
            <v>0</v>
          </cell>
          <cell r="AN448">
            <v>0</v>
          </cell>
          <cell r="AQ448">
            <v>0</v>
          </cell>
          <cell r="AR448">
            <v>0</v>
          </cell>
          <cell r="AS448">
            <v>0</v>
          </cell>
          <cell r="AT448">
            <v>0</v>
          </cell>
          <cell r="AU448">
            <v>0</v>
          </cell>
          <cell r="AV448">
            <v>0</v>
          </cell>
          <cell r="AW448">
            <v>0</v>
          </cell>
          <cell r="AX448">
            <v>0</v>
          </cell>
          <cell r="AY448">
            <v>0</v>
          </cell>
        </row>
        <row r="449">
          <cell r="L449">
            <v>0</v>
          </cell>
          <cell r="M449">
            <v>0</v>
          </cell>
          <cell r="N449">
            <v>0</v>
          </cell>
          <cell r="O449">
            <v>0</v>
          </cell>
          <cell r="P449">
            <v>0</v>
          </cell>
          <cell r="Q449">
            <v>71014.845109680013</v>
          </cell>
          <cell r="R449">
            <v>165701.30525592002</v>
          </cell>
          <cell r="S449">
            <v>402417.45562152</v>
          </cell>
          <cell r="T449">
            <v>426089.07065808011</v>
          </cell>
          <cell r="U449">
            <v>236716.15036559995</v>
          </cell>
          <cell r="AA449">
            <v>0</v>
          </cell>
          <cell r="AB449">
            <v>0</v>
          </cell>
          <cell r="AC449">
            <v>0</v>
          </cell>
          <cell r="AD449">
            <v>0</v>
          </cell>
          <cell r="AE449">
            <v>0</v>
          </cell>
          <cell r="AF449">
            <v>0</v>
          </cell>
          <cell r="AG449">
            <v>71014.845109680013</v>
          </cell>
          <cell r="AH449">
            <v>236716.15036560001</v>
          </cell>
          <cell r="AI449">
            <v>639133.60598711995</v>
          </cell>
          <cell r="AJ449">
            <v>1065222.6766452</v>
          </cell>
          <cell r="AK449">
            <v>1301938.8270107999</v>
          </cell>
          <cell r="AN449">
            <v>1301938.8270107999</v>
          </cell>
          <cell r="AQ449">
            <v>1301938.8270107999</v>
          </cell>
          <cell r="AR449">
            <v>1301938.8270107999</v>
          </cell>
          <cell r="AS449">
            <v>1301938.8270107999</v>
          </cell>
          <cell r="AT449">
            <v>1301938.8270107999</v>
          </cell>
          <cell r="AU449">
            <v>1301938.8270107999</v>
          </cell>
          <cell r="AV449">
            <v>1230923.9819011199</v>
          </cell>
          <cell r="AW449">
            <v>1065222.6766452</v>
          </cell>
          <cell r="AX449">
            <v>662805.22102368006</v>
          </cell>
          <cell r="AY449">
            <v>236716.15036559995</v>
          </cell>
        </row>
        <row r="450">
          <cell r="AA450">
            <v>0</v>
          </cell>
          <cell r="AB450">
            <v>0</v>
          </cell>
          <cell r="AC450">
            <v>0</v>
          </cell>
          <cell r="AD450">
            <v>0</v>
          </cell>
          <cell r="AE450">
            <v>0</v>
          </cell>
          <cell r="AF450">
            <v>0</v>
          </cell>
          <cell r="AG450">
            <v>0</v>
          </cell>
          <cell r="AH450">
            <v>0</v>
          </cell>
          <cell r="AI450">
            <v>0</v>
          </cell>
          <cell r="AJ450">
            <v>0</v>
          </cell>
          <cell r="AK450">
            <v>0</v>
          </cell>
          <cell r="AN450">
            <v>0</v>
          </cell>
          <cell r="AQ450">
            <v>0</v>
          </cell>
          <cell r="AR450">
            <v>0</v>
          </cell>
          <cell r="AS450">
            <v>0</v>
          </cell>
          <cell r="AT450">
            <v>0</v>
          </cell>
          <cell r="AU450">
            <v>0</v>
          </cell>
          <cell r="AV450">
            <v>0</v>
          </cell>
          <cell r="AW450">
            <v>0</v>
          </cell>
          <cell r="AX450">
            <v>0</v>
          </cell>
          <cell r="AY450">
            <v>0</v>
          </cell>
        </row>
        <row r="451">
          <cell r="L451">
            <v>0</v>
          </cell>
          <cell r="M451">
            <v>6128</v>
          </cell>
          <cell r="N451">
            <v>0</v>
          </cell>
          <cell r="O451">
            <v>0</v>
          </cell>
          <cell r="P451">
            <v>0</v>
          </cell>
          <cell r="Q451">
            <v>71014.845109680013</v>
          </cell>
          <cell r="R451">
            <v>165701.30525592002</v>
          </cell>
          <cell r="S451">
            <v>402417.45562152</v>
          </cell>
          <cell r="T451">
            <v>426089.07065808011</v>
          </cell>
          <cell r="U451">
            <v>236716.15036559995</v>
          </cell>
          <cell r="AA451">
            <v>5821.6</v>
          </cell>
          <cell r="AB451">
            <v>5821.6</v>
          </cell>
          <cell r="AC451">
            <v>11949.6</v>
          </cell>
          <cell r="AD451">
            <v>11949.6</v>
          </cell>
          <cell r="AE451">
            <v>11949.6</v>
          </cell>
          <cell r="AF451">
            <v>11949.6</v>
          </cell>
          <cell r="AG451">
            <v>82964.445109680019</v>
          </cell>
          <cell r="AH451">
            <v>248665.75036560005</v>
          </cell>
          <cell r="AI451">
            <v>651083.20598712005</v>
          </cell>
          <cell r="AJ451">
            <v>1077172.2766452001</v>
          </cell>
          <cell r="AK451">
            <v>1313888.4270108</v>
          </cell>
          <cell r="AN451">
            <v>1313888.4270108</v>
          </cell>
          <cell r="AQ451">
            <v>1308066.8270107999</v>
          </cell>
          <cell r="AR451">
            <v>1301938.8270107999</v>
          </cell>
          <cell r="AS451">
            <v>1301938.8270107999</v>
          </cell>
          <cell r="AT451">
            <v>1301938.8270107999</v>
          </cell>
          <cell r="AU451">
            <v>1301938.8270107999</v>
          </cell>
          <cell r="AV451">
            <v>1230923.9819011199</v>
          </cell>
          <cell r="AW451">
            <v>1065222.6766452</v>
          </cell>
          <cell r="AX451">
            <v>662805.22102368006</v>
          </cell>
          <cell r="AY451">
            <v>236716.15036559995</v>
          </cell>
        </row>
        <row r="452">
          <cell r="L452">
            <v>0</v>
          </cell>
          <cell r="M452">
            <v>6128</v>
          </cell>
          <cell r="AA452">
            <v>5821.6</v>
          </cell>
          <cell r="AB452">
            <v>5821.6</v>
          </cell>
          <cell r="AC452">
            <v>11949.6</v>
          </cell>
          <cell r="AD452">
            <v>11949.6</v>
          </cell>
          <cell r="AE452">
            <v>11949.6</v>
          </cell>
          <cell r="AF452">
            <v>11949.6</v>
          </cell>
          <cell r="AG452">
            <v>11949.6</v>
          </cell>
          <cell r="AH452">
            <v>11949.6</v>
          </cell>
          <cell r="AI452">
            <v>11949.6</v>
          </cell>
          <cell r="AJ452">
            <v>11949.6</v>
          </cell>
          <cell r="AK452">
            <v>11949.6</v>
          </cell>
          <cell r="AN452">
            <v>11949.6</v>
          </cell>
          <cell r="AQ452">
            <v>6128</v>
          </cell>
          <cell r="AR452">
            <v>0</v>
          </cell>
          <cell r="AS452">
            <v>0</v>
          </cell>
          <cell r="AT452">
            <v>0</v>
          </cell>
          <cell r="AU452">
            <v>0</v>
          </cell>
          <cell r="AV452">
            <v>0</v>
          </cell>
          <cell r="AW452">
            <v>0</v>
          </cell>
          <cell r="AX452">
            <v>0</v>
          </cell>
          <cell r="AY452">
            <v>0</v>
          </cell>
        </row>
        <row r="453">
          <cell r="AA453">
            <v>0</v>
          </cell>
          <cell r="AB453">
            <v>0</v>
          </cell>
          <cell r="AC453">
            <v>0</v>
          </cell>
          <cell r="AD453">
            <v>0</v>
          </cell>
          <cell r="AE453">
            <v>0</v>
          </cell>
          <cell r="AF453">
            <v>0</v>
          </cell>
          <cell r="AG453">
            <v>0</v>
          </cell>
          <cell r="AH453">
            <v>0</v>
          </cell>
          <cell r="AI453">
            <v>0</v>
          </cell>
          <cell r="AJ453">
            <v>0</v>
          </cell>
          <cell r="AK453">
            <v>0</v>
          </cell>
          <cell r="AN453">
            <v>0</v>
          </cell>
          <cell r="AQ453">
            <v>0</v>
          </cell>
          <cell r="AR453">
            <v>0</v>
          </cell>
          <cell r="AS453">
            <v>0</v>
          </cell>
          <cell r="AT453">
            <v>0</v>
          </cell>
          <cell r="AU453">
            <v>0</v>
          </cell>
          <cell r="AV453">
            <v>0</v>
          </cell>
          <cell r="AW453">
            <v>0</v>
          </cell>
          <cell r="AX453">
            <v>0</v>
          </cell>
          <cell r="AY453">
            <v>0</v>
          </cell>
        </row>
        <row r="454">
          <cell r="AA454">
            <v>0</v>
          </cell>
          <cell r="AB454">
            <v>0</v>
          </cell>
          <cell r="AC454">
            <v>0</v>
          </cell>
          <cell r="AD454">
            <v>0</v>
          </cell>
          <cell r="AE454">
            <v>0</v>
          </cell>
          <cell r="AF454">
            <v>0</v>
          </cell>
          <cell r="AG454">
            <v>0</v>
          </cell>
          <cell r="AH454">
            <v>0</v>
          </cell>
          <cell r="AI454">
            <v>0</v>
          </cell>
          <cell r="AJ454">
            <v>0</v>
          </cell>
          <cell r="AK454">
            <v>0</v>
          </cell>
          <cell r="AN454">
            <v>0</v>
          </cell>
          <cell r="AQ454">
            <v>0</v>
          </cell>
          <cell r="AR454">
            <v>0</v>
          </cell>
          <cell r="AS454">
            <v>0</v>
          </cell>
          <cell r="AT454">
            <v>0</v>
          </cell>
          <cell r="AU454">
            <v>0</v>
          </cell>
          <cell r="AV454">
            <v>0</v>
          </cell>
          <cell r="AW454">
            <v>0</v>
          </cell>
          <cell r="AX454">
            <v>0</v>
          </cell>
          <cell r="AY454">
            <v>0</v>
          </cell>
        </row>
        <row r="455">
          <cell r="AA455">
            <v>0</v>
          </cell>
          <cell r="AB455">
            <v>0</v>
          </cell>
          <cell r="AC455">
            <v>0</v>
          </cell>
          <cell r="AD455">
            <v>0</v>
          </cell>
          <cell r="AE455">
            <v>0</v>
          </cell>
          <cell r="AF455">
            <v>0</v>
          </cell>
          <cell r="AG455">
            <v>0</v>
          </cell>
          <cell r="AH455">
            <v>0</v>
          </cell>
          <cell r="AI455">
            <v>0</v>
          </cell>
          <cell r="AJ455">
            <v>0</v>
          </cell>
          <cell r="AK455">
            <v>0</v>
          </cell>
          <cell r="AN455">
            <v>0</v>
          </cell>
          <cell r="AQ455">
            <v>0</v>
          </cell>
          <cell r="AR455">
            <v>0</v>
          </cell>
          <cell r="AS455">
            <v>0</v>
          </cell>
          <cell r="AT455">
            <v>0</v>
          </cell>
          <cell r="AU455">
            <v>0</v>
          </cell>
          <cell r="AV455">
            <v>0</v>
          </cell>
          <cell r="AW455">
            <v>0</v>
          </cell>
          <cell r="AX455">
            <v>0</v>
          </cell>
          <cell r="AY455">
            <v>0</v>
          </cell>
        </row>
        <row r="456">
          <cell r="L456">
            <v>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R456">
            <v>0</v>
          </cell>
          <cell r="S456">
            <v>0</v>
          </cell>
          <cell r="T456">
            <v>0</v>
          </cell>
          <cell r="U456">
            <v>0</v>
          </cell>
          <cell r="AA456">
            <v>0</v>
          </cell>
          <cell r="AB456">
            <v>0</v>
          </cell>
          <cell r="AC456">
            <v>0</v>
          </cell>
          <cell r="AD456">
            <v>0</v>
          </cell>
          <cell r="AE456">
            <v>0</v>
          </cell>
          <cell r="AF456">
            <v>0</v>
          </cell>
          <cell r="AG456">
            <v>0</v>
          </cell>
          <cell r="AH456">
            <v>0</v>
          </cell>
          <cell r="AI456">
            <v>0</v>
          </cell>
          <cell r="AJ456">
            <v>0</v>
          </cell>
          <cell r="AK456">
            <v>0</v>
          </cell>
          <cell r="AN456">
            <v>0</v>
          </cell>
          <cell r="AQ456">
            <v>0</v>
          </cell>
          <cell r="AR456">
            <v>0</v>
          </cell>
          <cell r="AS456">
            <v>0</v>
          </cell>
          <cell r="AT456">
            <v>0</v>
          </cell>
          <cell r="AU456">
            <v>0</v>
          </cell>
          <cell r="AV456">
            <v>0</v>
          </cell>
          <cell r="AW456">
            <v>0</v>
          </cell>
          <cell r="AX456">
            <v>0</v>
          </cell>
          <cell r="AY456">
            <v>0</v>
          </cell>
        </row>
        <row r="457">
          <cell r="AA457">
            <v>0</v>
          </cell>
          <cell r="AB457">
            <v>0</v>
          </cell>
          <cell r="AC457">
            <v>0</v>
          </cell>
          <cell r="AD457">
            <v>0</v>
          </cell>
          <cell r="AE457">
            <v>0</v>
          </cell>
          <cell r="AF457">
            <v>0</v>
          </cell>
          <cell r="AG457">
            <v>0</v>
          </cell>
          <cell r="AH457">
            <v>0</v>
          </cell>
          <cell r="AI457">
            <v>0</v>
          </cell>
          <cell r="AJ457">
            <v>0</v>
          </cell>
          <cell r="AK457">
            <v>0</v>
          </cell>
          <cell r="AN457">
            <v>0</v>
          </cell>
          <cell r="AQ457">
            <v>0</v>
          </cell>
          <cell r="AR457">
            <v>0</v>
          </cell>
          <cell r="AS457">
            <v>0</v>
          </cell>
          <cell r="AT457">
            <v>0</v>
          </cell>
          <cell r="AU457">
            <v>0</v>
          </cell>
          <cell r="AV457">
            <v>0</v>
          </cell>
          <cell r="AW457">
            <v>0</v>
          </cell>
          <cell r="AX457">
            <v>0</v>
          </cell>
          <cell r="AY457">
            <v>0</v>
          </cell>
        </row>
        <row r="458">
          <cell r="L458">
            <v>187548.95017600004</v>
          </cell>
          <cell r="M458">
            <v>210992.56894800003</v>
          </cell>
          <cell r="N458">
            <v>237697.84334800002</v>
          </cell>
          <cell r="O458">
            <v>225976.03396200004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  <cell r="U458">
            <v>0</v>
          </cell>
          <cell r="AA458">
            <v>252223.41852800001</v>
          </cell>
          <cell r="AB458">
            <v>439772.36870400002</v>
          </cell>
          <cell r="AC458">
            <v>650764.93765199999</v>
          </cell>
          <cell r="AD458">
            <v>888462.78099999996</v>
          </cell>
          <cell r="AE458">
            <v>1114438.8149620001</v>
          </cell>
          <cell r="AF458">
            <v>1114438.8149620001</v>
          </cell>
          <cell r="AG458">
            <v>1114438.8149620001</v>
          </cell>
          <cell r="AH458">
            <v>1114438.8149620001</v>
          </cell>
          <cell r="AI458">
            <v>1114438.8149620001</v>
          </cell>
          <cell r="AJ458">
            <v>1114438.8149620001</v>
          </cell>
          <cell r="AK458">
            <v>1114438.8149620001</v>
          </cell>
          <cell r="AN458">
            <v>1114438.8149620001</v>
          </cell>
          <cell r="AQ458">
            <v>674666.4462580001</v>
          </cell>
          <cell r="AR458">
            <v>463673.87731000007</v>
          </cell>
          <cell r="AS458">
            <v>225976.03396200004</v>
          </cell>
          <cell r="AT458">
            <v>0</v>
          </cell>
          <cell r="AU458">
            <v>0</v>
          </cell>
          <cell r="AV458">
            <v>0</v>
          </cell>
          <cell r="AW458">
            <v>0</v>
          </cell>
          <cell r="AX458">
            <v>0</v>
          </cell>
          <cell r="AY458">
            <v>0</v>
          </cell>
        </row>
        <row r="459">
          <cell r="AA459">
            <v>299909.76000000001</v>
          </cell>
          <cell r="AB459">
            <v>299909.76000000001</v>
          </cell>
          <cell r="AC459">
            <v>299909.76000000001</v>
          </cell>
          <cell r="AD459">
            <v>299909.76000000001</v>
          </cell>
          <cell r="AE459">
            <v>299909.76000000001</v>
          </cell>
          <cell r="AF459">
            <v>299909.76000000001</v>
          </cell>
          <cell r="AG459">
            <v>299909.76000000001</v>
          </cell>
          <cell r="AH459">
            <v>299909.76000000001</v>
          </cell>
          <cell r="AI459">
            <v>299909.76000000001</v>
          </cell>
          <cell r="AJ459">
            <v>299909.76000000001</v>
          </cell>
          <cell r="AK459">
            <v>299909.76000000001</v>
          </cell>
          <cell r="AN459">
            <v>299909.76000000001</v>
          </cell>
          <cell r="AQ459">
            <v>0</v>
          </cell>
          <cell r="AR459">
            <v>0</v>
          </cell>
          <cell r="AS459">
            <v>0</v>
          </cell>
          <cell r="AT459">
            <v>0</v>
          </cell>
          <cell r="AU459">
            <v>0</v>
          </cell>
          <cell r="AV459">
            <v>0</v>
          </cell>
          <cell r="AW459">
            <v>0</v>
          </cell>
          <cell r="AX459">
            <v>0</v>
          </cell>
          <cell r="AY459">
            <v>0</v>
          </cell>
        </row>
        <row r="460">
          <cell r="L460">
            <v>39999.950176000042</v>
          </cell>
          <cell r="M460">
            <v>358541.56894800003</v>
          </cell>
          <cell r="N460">
            <v>314537.84334800002</v>
          </cell>
          <cell r="O460">
            <v>85976.033962000045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  <cell r="T460">
            <v>0</v>
          </cell>
          <cell r="U460">
            <v>0</v>
          </cell>
          <cell r="AA460">
            <v>33713.026844000167</v>
          </cell>
          <cell r="AB460">
            <v>73712.977020000209</v>
          </cell>
          <cell r="AC460">
            <v>432254.54596800025</v>
          </cell>
          <cell r="AD460">
            <v>746792.38931600028</v>
          </cell>
          <cell r="AE460">
            <v>832768.42327800032</v>
          </cell>
          <cell r="AF460">
            <v>832768.42327800032</v>
          </cell>
          <cell r="AG460">
            <v>832768.42327800032</v>
          </cell>
          <cell r="AH460">
            <v>832768.42327800032</v>
          </cell>
          <cell r="AI460">
            <v>832768.42327800032</v>
          </cell>
          <cell r="AJ460">
            <v>832768.42327800032</v>
          </cell>
          <cell r="AK460">
            <v>832768.42327800032</v>
          </cell>
          <cell r="AN460">
            <v>832768.42327800032</v>
          </cell>
          <cell r="AQ460">
            <v>759055.4462580001</v>
          </cell>
          <cell r="AR460">
            <v>400513.87731000007</v>
          </cell>
          <cell r="AS460">
            <v>85976.033962000045</v>
          </cell>
          <cell r="AT460">
            <v>0</v>
          </cell>
          <cell r="AU460">
            <v>0</v>
          </cell>
          <cell r="AV460">
            <v>0</v>
          </cell>
          <cell r="AW460">
            <v>0</v>
          </cell>
          <cell r="AX460">
            <v>0</v>
          </cell>
          <cell r="AY460">
            <v>0</v>
          </cell>
        </row>
        <row r="461">
          <cell r="L461">
            <v>-147549</v>
          </cell>
          <cell r="M461">
            <v>147549</v>
          </cell>
          <cell r="N461">
            <v>76840</v>
          </cell>
          <cell r="O461">
            <v>-140000</v>
          </cell>
          <cell r="AA461">
            <v>81399.368316000138</v>
          </cell>
          <cell r="AB461">
            <v>-66149.631683999862</v>
          </cell>
          <cell r="AC461">
            <v>81399.368316000138</v>
          </cell>
          <cell r="AD461">
            <v>158239.36831600015</v>
          </cell>
          <cell r="AE461">
            <v>18239.368316000153</v>
          </cell>
          <cell r="AF461">
            <v>18239.368316000153</v>
          </cell>
          <cell r="AG461">
            <v>18239.368316000153</v>
          </cell>
          <cell r="AH461">
            <v>18239.368316000153</v>
          </cell>
          <cell r="AI461">
            <v>18239.368316000153</v>
          </cell>
          <cell r="AJ461">
            <v>18239.368316000153</v>
          </cell>
          <cell r="AK461">
            <v>18239.368316000153</v>
          </cell>
          <cell r="AN461">
            <v>18239.368316000153</v>
          </cell>
          <cell r="AQ461">
            <v>84389</v>
          </cell>
          <cell r="AR461">
            <v>-63160</v>
          </cell>
          <cell r="AS461">
            <v>-140000</v>
          </cell>
          <cell r="AT461">
            <v>0</v>
          </cell>
          <cell r="AU461">
            <v>0</v>
          </cell>
          <cell r="AV461">
            <v>0</v>
          </cell>
          <cell r="AW461">
            <v>0</v>
          </cell>
          <cell r="AX461">
            <v>0</v>
          </cell>
          <cell r="AY461">
            <v>0</v>
          </cell>
        </row>
        <row r="462">
          <cell r="L462">
            <v>0</v>
          </cell>
          <cell r="M462">
            <v>0</v>
          </cell>
          <cell r="N462">
            <v>331740.24793357839</v>
          </cell>
          <cell r="O462">
            <v>375492.68246651918</v>
          </cell>
          <cell r="P462">
            <v>273206.59749629162</v>
          </cell>
          <cell r="Q462">
            <v>221900.9677462916</v>
          </cell>
          <cell r="R462">
            <v>111726.6734177192</v>
          </cell>
          <cell r="S462">
            <v>60746.218197491595</v>
          </cell>
          <cell r="T462">
            <v>31469.602472519196</v>
          </cell>
          <cell r="U462">
            <v>24556.916703491603</v>
          </cell>
          <cell r="AA462">
            <v>0</v>
          </cell>
          <cell r="AB462">
            <v>0</v>
          </cell>
          <cell r="AC462">
            <v>0</v>
          </cell>
          <cell r="AD462">
            <v>331740.24793357839</v>
          </cell>
          <cell r="AE462">
            <v>707232.93040009751</v>
          </cell>
          <cell r="AF462">
            <v>980439.52789638913</v>
          </cell>
          <cell r="AG462">
            <v>1202340.4956426807</v>
          </cell>
          <cell r="AH462">
            <v>1314067.1690603998</v>
          </cell>
          <cell r="AI462">
            <v>1374813.3872578912</v>
          </cell>
          <cell r="AJ462">
            <v>1406282.9897304105</v>
          </cell>
          <cell r="AK462">
            <v>1430839.9064339022</v>
          </cell>
          <cell r="AN462">
            <v>1430839.9064339022</v>
          </cell>
          <cell r="AQ462">
            <v>1430839.9064339022</v>
          </cell>
          <cell r="AR462">
            <v>1430839.9064339022</v>
          </cell>
          <cell r="AS462">
            <v>1099099.6585003242</v>
          </cell>
          <cell r="AT462">
            <v>723606.97603380482</v>
          </cell>
          <cell r="AU462">
            <v>450400.3785375132</v>
          </cell>
          <cell r="AV462">
            <v>228499.4107912216</v>
          </cell>
          <cell r="AW462">
            <v>116772.73737350239</v>
          </cell>
          <cell r="AX462">
            <v>56026.519176010799</v>
          </cell>
          <cell r="AY462">
            <v>24556.916703491603</v>
          </cell>
        </row>
        <row r="463">
          <cell r="AA463">
            <v>0</v>
          </cell>
          <cell r="AB463">
            <v>0</v>
          </cell>
          <cell r="AC463">
            <v>0</v>
          </cell>
          <cell r="AD463">
            <v>0</v>
          </cell>
          <cell r="AE463">
            <v>0</v>
          </cell>
          <cell r="AF463">
            <v>0</v>
          </cell>
          <cell r="AG463">
            <v>0</v>
          </cell>
          <cell r="AH463">
            <v>0</v>
          </cell>
          <cell r="AI463">
            <v>0</v>
          </cell>
          <cell r="AJ463">
            <v>0</v>
          </cell>
          <cell r="AK463">
            <v>0</v>
          </cell>
          <cell r="AN463">
            <v>0</v>
          </cell>
          <cell r="AQ463">
            <v>0</v>
          </cell>
          <cell r="AR463">
            <v>0</v>
          </cell>
          <cell r="AS463">
            <v>0</v>
          </cell>
          <cell r="AT463">
            <v>0</v>
          </cell>
          <cell r="AU463">
            <v>0</v>
          </cell>
          <cell r="AV463">
            <v>0</v>
          </cell>
          <cell r="AW463">
            <v>0</v>
          </cell>
          <cell r="AX463">
            <v>0</v>
          </cell>
          <cell r="AY463">
            <v>0</v>
          </cell>
        </row>
        <row r="464">
          <cell r="L464">
            <v>0</v>
          </cell>
          <cell r="M464">
            <v>0</v>
          </cell>
          <cell r="N464">
            <v>331740.24793357839</v>
          </cell>
          <cell r="O464">
            <v>375492.68246651918</v>
          </cell>
          <cell r="P464">
            <v>273206.59749629162</v>
          </cell>
          <cell r="Q464">
            <v>221900.9677462916</v>
          </cell>
          <cell r="R464">
            <v>111726.6734177192</v>
          </cell>
          <cell r="S464">
            <v>60746.218197491595</v>
          </cell>
          <cell r="T464">
            <v>31469.602472519196</v>
          </cell>
          <cell r="U464">
            <v>24556.916703491603</v>
          </cell>
          <cell r="AA464">
            <v>0</v>
          </cell>
          <cell r="AB464">
            <v>0</v>
          </cell>
          <cell r="AC464">
            <v>0</v>
          </cell>
          <cell r="AD464">
            <v>331740.24793357839</v>
          </cell>
          <cell r="AE464">
            <v>707232.93040009751</v>
          </cell>
          <cell r="AF464">
            <v>980439.52789638913</v>
          </cell>
          <cell r="AG464">
            <v>1202340.4956426807</v>
          </cell>
          <cell r="AH464">
            <v>1314067.1690603998</v>
          </cell>
          <cell r="AI464">
            <v>1374813.3872578912</v>
          </cell>
          <cell r="AJ464">
            <v>1406282.9897304105</v>
          </cell>
          <cell r="AK464">
            <v>1430839.9064339022</v>
          </cell>
          <cell r="AN464">
            <v>1430839.9064339022</v>
          </cell>
          <cell r="AQ464">
            <v>1430839.9064339022</v>
          </cell>
          <cell r="AR464">
            <v>1430839.9064339022</v>
          </cell>
          <cell r="AS464">
            <v>1099099.6585003242</v>
          </cell>
          <cell r="AT464">
            <v>723606.97603380482</v>
          </cell>
          <cell r="AU464">
            <v>450400.3785375132</v>
          </cell>
          <cell r="AV464">
            <v>228499.4107912216</v>
          </cell>
          <cell r="AW464">
            <v>116772.73737350239</v>
          </cell>
          <cell r="AX464">
            <v>56026.519176010799</v>
          </cell>
          <cell r="AY464">
            <v>24556.916703491603</v>
          </cell>
        </row>
        <row r="465">
          <cell r="AA465">
            <v>0</v>
          </cell>
          <cell r="AB465">
            <v>0</v>
          </cell>
          <cell r="AC465">
            <v>0</v>
          </cell>
          <cell r="AD465">
            <v>0</v>
          </cell>
          <cell r="AE465">
            <v>0</v>
          </cell>
          <cell r="AF465">
            <v>0</v>
          </cell>
          <cell r="AG465">
            <v>0</v>
          </cell>
          <cell r="AH465">
            <v>0</v>
          </cell>
          <cell r="AI465">
            <v>0</v>
          </cell>
          <cell r="AJ465">
            <v>0</v>
          </cell>
          <cell r="AK465">
            <v>0</v>
          </cell>
          <cell r="AN465">
            <v>0</v>
          </cell>
          <cell r="AQ465">
            <v>0</v>
          </cell>
          <cell r="AR465">
            <v>0</v>
          </cell>
          <cell r="AS465">
            <v>0</v>
          </cell>
          <cell r="AT465">
            <v>0</v>
          </cell>
          <cell r="AU465">
            <v>0</v>
          </cell>
          <cell r="AV465">
            <v>0</v>
          </cell>
          <cell r="AW465">
            <v>0</v>
          </cell>
          <cell r="AX465">
            <v>0</v>
          </cell>
          <cell r="AY465">
            <v>0</v>
          </cell>
        </row>
        <row r="466"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398663.36081916641</v>
          </cell>
          <cell r="Q466">
            <v>398663.36081916641</v>
          </cell>
          <cell r="R466">
            <v>385802.71808805515</v>
          </cell>
          <cell r="S466">
            <v>398663.36081916641</v>
          </cell>
          <cell r="T466">
            <v>385802.71808805515</v>
          </cell>
          <cell r="U466">
            <v>398668.09334639041</v>
          </cell>
          <cell r="AA466">
            <v>0</v>
          </cell>
          <cell r="AB466">
            <v>0</v>
          </cell>
          <cell r="AC466">
            <v>0</v>
          </cell>
          <cell r="AD466">
            <v>0</v>
          </cell>
          <cell r="AE466">
            <v>0</v>
          </cell>
          <cell r="AF466">
            <v>398663.36081916641</v>
          </cell>
          <cell r="AG466">
            <v>797326.72163833282</v>
          </cell>
          <cell r="AH466">
            <v>1183129.4397263881</v>
          </cell>
          <cell r="AI466">
            <v>1581792.8005455546</v>
          </cell>
          <cell r="AJ466">
            <v>1967595.5186336096</v>
          </cell>
          <cell r="AK466">
            <v>2366263.61198</v>
          </cell>
          <cell r="AN466">
            <v>2366263.61198</v>
          </cell>
          <cell r="AQ466">
            <v>2366263.61198</v>
          </cell>
          <cell r="AR466">
            <v>2366263.61198</v>
          </cell>
          <cell r="AS466">
            <v>2366263.61198</v>
          </cell>
          <cell r="AT466">
            <v>2366263.61198</v>
          </cell>
          <cell r="AU466">
            <v>1967600.2511608335</v>
          </cell>
          <cell r="AV466">
            <v>1568936.890341667</v>
          </cell>
          <cell r="AW466">
            <v>1183134.172253612</v>
          </cell>
          <cell r="AX466">
            <v>784470.81143444555</v>
          </cell>
          <cell r="AY466">
            <v>398668.09334639041</v>
          </cell>
        </row>
        <row r="467">
          <cell r="L467">
            <v>0</v>
          </cell>
          <cell r="M467">
            <v>0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R467">
            <v>0</v>
          </cell>
          <cell r="S467">
            <v>0</v>
          </cell>
          <cell r="T467">
            <v>0</v>
          </cell>
          <cell r="U467">
            <v>0</v>
          </cell>
          <cell r="AA467">
            <v>0</v>
          </cell>
          <cell r="AB467">
            <v>0</v>
          </cell>
          <cell r="AC467">
            <v>0</v>
          </cell>
          <cell r="AD467">
            <v>0</v>
          </cell>
          <cell r="AE467">
            <v>0</v>
          </cell>
          <cell r="AF467">
            <v>0</v>
          </cell>
          <cell r="AG467">
            <v>0</v>
          </cell>
          <cell r="AH467">
            <v>0</v>
          </cell>
          <cell r="AI467">
            <v>0</v>
          </cell>
          <cell r="AJ467">
            <v>0</v>
          </cell>
          <cell r="AK467">
            <v>0</v>
          </cell>
          <cell r="AN467">
            <v>0</v>
          </cell>
          <cell r="AQ467">
            <v>0</v>
          </cell>
          <cell r="AR467">
            <v>0</v>
          </cell>
          <cell r="AS467">
            <v>0</v>
          </cell>
          <cell r="AT467">
            <v>0</v>
          </cell>
          <cell r="AU467">
            <v>0</v>
          </cell>
          <cell r="AV467">
            <v>0</v>
          </cell>
          <cell r="AW467">
            <v>0</v>
          </cell>
          <cell r="AX467">
            <v>0</v>
          </cell>
          <cell r="AY467">
            <v>0</v>
          </cell>
        </row>
        <row r="468">
          <cell r="L468">
            <v>0</v>
          </cell>
          <cell r="M468">
            <v>0</v>
          </cell>
          <cell r="N468">
            <v>0</v>
          </cell>
          <cell r="O468">
            <v>0</v>
          </cell>
          <cell r="P468">
            <v>398663.36081916641</v>
          </cell>
          <cell r="Q468">
            <v>398663.36081916641</v>
          </cell>
          <cell r="R468">
            <v>385802.71808805515</v>
          </cell>
          <cell r="S468">
            <v>398663.36081916641</v>
          </cell>
          <cell r="T468">
            <v>385802.71808805515</v>
          </cell>
          <cell r="U468">
            <v>398668.09334639041</v>
          </cell>
          <cell r="AA468">
            <v>0</v>
          </cell>
          <cell r="AB468">
            <v>0</v>
          </cell>
          <cell r="AC468">
            <v>0</v>
          </cell>
          <cell r="AD468">
            <v>0</v>
          </cell>
          <cell r="AE468">
            <v>0</v>
          </cell>
          <cell r="AF468">
            <v>398663.36081916641</v>
          </cell>
          <cell r="AG468">
            <v>797326.72163833282</v>
          </cell>
          <cell r="AH468">
            <v>1183129.4397263881</v>
          </cell>
          <cell r="AI468">
            <v>1581792.8005455546</v>
          </cell>
          <cell r="AJ468">
            <v>1967595.5186336096</v>
          </cell>
          <cell r="AK468">
            <v>2366263.61198</v>
          </cell>
          <cell r="AN468">
            <v>2366263.61198</v>
          </cell>
          <cell r="AQ468">
            <v>2366263.61198</v>
          </cell>
          <cell r="AR468">
            <v>2366263.61198</v>
          </cell>
          <cell r="AS468">
            <v>2366263.61198</v>
          </cell>
          <cell r="AT468">
            <v>2366263.61198</v>
          </cell>
          <cell r="AU468">
            <v>1967600.2511608335</v>
          </cell>
          <cell r="AV468">
            <v>1568936.890341667</v>
          </cell>
          <cell r="AW468">
            <v>1183134.172253612</v>
          </cell>
          <cell r="AX468">
            <v>784470.81143444555</v>
          </cell>
          <cell r="AY468">
            <v>398668.09334639041</v>
          </cell>
        </row>
        <row r="469">
          <cell r="AA469">
            <v>0</v>
          </cell>
          <cell r="AB469">
            <v>0</v>
          </cell>
          <cell r="AC469">
            <v>0</v>
          </cell>
          <cell r="AD469">
            <v>0</v>
          </cell>
          <cell r="AE469">
            <v>0</v>
          </cell>
          <cell r="AF469">
            <v>0</v>
          </cell>
          <cell r="AG469">
            <v>0</v>
          </cell>
          <cell r="AH469">
            <v>0</v>
          </cell>
          <cell r="AI469">
            <v>0</v>
          </cell>
          <cell r="AJ469">
            <v>0</v>
          </cell>
          <cell r="AK469">
            <v>0</v>
          </cell>
          <cell r="AN469">
            <v>0</v>
          </cell>
          <cell r="AQ469">
            <v>0</v>
          </cell>
          <cell r="AR469">
            <v>0</v>
          </cell>
          <cell r="AS469">
            <v>0</v>
          </cell>
          <cell r="AT469">
            <v>0</v>
          </cell>
          <cell r="AU469">
            <v>0</v>
          </cell>
          <cell r="AV469">
            <v>0</v>
          </cell>
          <cell r="AW469">
            <v>0</v>
          </cell>
          <cell r="AX469">
            <v>0</v>
          </cell>
          <cell r="AY469">
            <v>0</v>
          </cell>
        </row>
        <row r="470"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350718.71249159094</v>
          </cell>
          <cell r="Q470">
            <v>350718.71249159094</v>
          </cell>
          <cell r="R470">
            <v>339404.73557833344</v>
          </cell>
          <cell r="S470">
            <v>350718.71249159094</v>
          </cell>
          <cell r="T470">
            <v>339404.73557833344</v>
          </cell>
          <cell r="U470">
            <v>350722.87586855999</v>
          </cell>
          <cell r="AA470">
            <v>0</v>
          </cell>
          <cell r="AB470">
            <v>0</v>
          </cell>
          <cell r="AC470">
            <v>0</v>
          </cell>
          <cell r="AD470">
            <v>0</v>
          </cell>
          <cell r="AE470">
            <v>0</v>
          </cell>
          <cell r="AF470">
            <v>350718.71249159094</v>
          </cell>
          <cell r="AG470">
            <v>701437.42498318187</v>
          </cell>
          <cell r="AH470">
            <v>1040842.1605615153</v>
          </cell>
          <cell r="AI470">
            <v>1391560.8730531062</v>
          </cell>
          <cell r="AJ470">
            <v>1730965.6086314397</v>
          </cell>
          <cell r="AK470">
            <v>2081688.4844999998</v>
          </cell>
          <cell r="AN470">
            <v>2081688.4844999998</v>
          </cell>
          <cell r="AQ470">
            <v>2081688.4844999998</v>
          </cell>
          <cell r="AR470">
            <v>2081688.4844999998</v>
          </cell>
          <cell r="AS470">
            <v>2081688.4844999998</v>
          </cell>
          <cell r="AT470">
            <v>2081688.4844999998</v>
          </cell>
          <cell r="AU470">
            <v>1730969.7720084088</v>
          </cell>
          <cell r="AV470">
            <v>1380251.0595168178</v>
          </cell>
          <cell r="AW470">
            <v>1040846.3239384843</v>
          </cell>
          <cell r="AX470">
            <v>690127.61144689342</v>
          </cell>
          <cell r="AY470">
            <v>350722.87586855999</v>
          </cell>
        </row>
        <row r="471"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R471">
            <v>0</v>
          </cell>
          <cell r="S471">
            <v>0</v>
          </cell>
          <cell r="T471">
            <v>0</v>
          </cell>
          <cell r="U471">
            <v>0</v>
          </cell>
          <cell r="AA471">
            <v>0</v>
          </cell>
          <cell r="AB471">
            <v>0</v>
          </cell>
          <cell r="AC471">
            <v>0</v>
          </cell>
          <cell r="AD471">
            <v>0</v>
          </cell>
          <cell r="AE471">
            <v>0</v>
          </cell>
          <cell r="AF471">
            <v>0</v>
          </cell>
          <cell r="AG471">
            <v>0</v>
          </cell>
          <cell r="AH471">
            <v>0</v>
          </cell>
          <cell r="AI471">
            <v>0</v>
          </cell>
          <cell r="AJ471">
            <v>0</v>
          </cell>
          <cell r="AK471">
            <v>0</v>
          </cell>
          <cell r="AN471">
            <v>0</v>
          </cell>
          <cell r="AQ471">
            <v>0</v>
          </cell>
          <cell r="AR471">
            <v>0</v>
          </cell>
          <cell r="AS471">
            <v>0</v>
          </cell>
          <cell r="AT471">
            <v>0</v>
          </cell>
          <cell r="AU471">
            <v>0</v>
          </cell>
          <cell r="AV471">
            <v>0</v>
          </cell>
          <cell r="AW471">
            <v>0</v>
          </cell>
          <cell r="AX471">
            <v>0</v>
          </cell>
          <cell r="AY471">
            <v>0</v>
          </cell>
        </row>
        <row r="472"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350718.71249159094</v>
          </cell>
          <cell r="Q472">
            <v>350718.71249159094</v>
          </cell>
          <cell r="R472">
            <v>339404.73557833344</v>
          </cell>
          <cell r="S472">
            <v>350718.71249159094</v>
          </cell>
          <cell r="T472">
            <v>339404.73557833344</v>
          </cell>
          <cell r="U472">
            <v>350722.87586855999</v>
          </cell>
          <cell r="AA472">
            <v>0</v>
          </cell>
          <cell r="AB472">
            <v>0</v>
          </cell>
          <cell r="AC472">
            <v>0</v>
          </cell>
          <cell r="AD472">
            <v>0</v>
          </cell>
          <cell r="AE472">
            <v>0</v>
          </cell>
          <cell r="AF472">
            <v>350718.71249159094</v>
          </cell>
          <cell r="AG472">
            <v>701437.42498318187</v>
          </cell>
          <cell r="AH472">
            <v>1040842.1605615153</v>
          </cell>
          <cell r="AI472">
            <v>1391560.8730531062</v>
          </cell>
          <cell r="AJ472">
            <v>1730965.6086314397</v>
          </cell>
          <cell r="AK472">
            <v>2081688.4844999998</v>
          </cell>
          <cell r="AN472">
            <v>2081688.4844999998</v>
          </cell>
          <cell r="AQ472">
            <v>2081688.4844999998</v>
          </cell>
          <cell r="AR472">
            <v>2081688.4844999998</v>
          </cell>
          <cell r="AS472">
            <v>2081688.4844999998</v>
          </cell>
          <cell r="AT472">
            <v>2081688.4844999998</v>
          </cell>
          <cell r="AU472">
            <v>1730969.7720084088</v>
          </cell>
          <cell r="AV472">
            <v>1380251.0595168178</v>
          </cell>
          <cell r="AW472">
            <v>1040846.3239384843</v>
          </cell>
          <cell r="AX472">
            <v>690127.61144689342</v>
          </cell>
          <cell r="AY472">
            <v>350722.87586855999</v>
          </cell>
        </row>
        <row r="473">
          <cell r="AA473">
            <v>0</v>
          </cell>
          <cell r="AB473">
            <v>0</v>
          </cell>
          <cell r="AC473">
            <v>0</v>
          </cell>
          <cell r="AD473">
            <v>0</v>
          </cell>
          <cell r="AE473">
            <v>0</v>
          </cell>
          <cell r="AF473">
            <v>0</v>
          </cell>
          <cell r="AG473">
            <v>0</v>
          </cell>
          <cell r="AH473">
            <v>0</v>
          </cell>
          <cell r="AI473">
            <v>0</v>
          </cell>
          <cell r="AJ473">
            <v>0</v>
          </cell>
          <cell r="AK473">
            <v>0</v>
          </cell>
          <cell r="AN473">
            <v>0</v>
          </cell>
          <cell r="AQ473">
            <v>0</v>
          </cell>
          <cell r="AR473">
            <v>0</v>
          </cell>
          <cell r="AS473">
            <v>0</v>
          </cell>
          <cell r="AT473">
            <v>0</v>
          </cell>
          <cell r="AU473">
            <v>0</v>
          </cell>
          <cell r="AV473">
            <v>0</v>
          </cell>
          <cell r="AW473">
            <v>0</v>
          </cell>
          <cell r="AX473">
            <v>0</v>
          </cell>
          <cell r="AY473">
            <v>0</v>
          </cell>
        </row>
        <row r="474">
          <cell r="AA474">
            <v>0</v>
          </cell>
          <cell r="AB474">
            <v>0</v>
          </cell>
          <cell r="AC474">
            <v>0</v>
          </cell>
          <cell r="AD474">
            <v>0</v>
          </cell>
          <cell r="AE474">
            <v>0</v>
          </cell>
          <cell r="AF474">
            <v>0</v>
          </cell>
          <cell r="AG474">
            <v>0</v>
          </cell>
          <cell r="AH474">
            <v>0</v>
          </cell>
          <cell r="AI474">
            <v>0</v>
          </cell>
          <cell r="AJ474">
            <v>0</v>
          </cell>
          <cell r="AK474">
            <v>0</v>
          </cell>
          <cell r="AN474">
            <v>0</v>
          </cell>
          <cell r="AQ474">
            <v>0</v>
          </cell>
          <cell r="AR474">
            <v>0</v>
          </cell>
          <cell r="AS474">
            <v>0</v>
          </cell>
          <cell r="AT474">
            <v>0</v>
          </cell>
          <cell r="AU474">
            <v>0</v>
          </cell>
          <cell r="AV474">
            <v>0</v>
          </cell>
          <cell r="AW474">
            <v>0</v>
          </cell>
          <cell r="AX474">
            <v>0</v>
          </cell>
          <cell r="AY474">
            <v>0</v>
          </cell>
        </row>
        <row r="475">
          <cell r="L475">
            <v>0</v>
          </cell>
          <cell r="M475">
            <v>0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R475">
            <v>0</v>
          </cell>
          <cell r="S475">
            <v>0</v>
          </cell>
          <cell r="T475">
            <v>0</v>
          </cell>
          <cell r="U475">
            <v>0</v>
          </cell>
          <cell r="AA475">
            <v>0</v>
          </cell>
          <cell r="AB475">
            <v>0</v>
          </cell>
          <cell r="AC475">
            <v>0</v>
          </cell>
          <cell r="AD475">
            <v>0</v>
          </cell>
          <cell r="AE475">
            <v>0</v>
          </cell>
          <cell r="AF475">
            <v>0</v>
          </cell>
          <cell r="AG475">
            <v>0</v>
          </cell>
          <cell r="AH475">
            <v>0</v>
          </cell>
          <cell r="AI475">
            <v>0</v>
          </cell>
          <cell r="AJ475">
            <v>0</v>
          </cell>
          <cell r="AK475">
            <v>0</v>
          </cell>
          <cell r="AN475">
            <v>0</v>
          </cell>
          <cell r="AQ475">
            <v>0</v>
          </cell>
          <cell r="AR475">
            <v>0</v>
          </cell>
          <cell r="AS475">
            <v>0</v>
          </cell>
          <cell r="AT475">
            <v>0</v>
          </cell>
          <cell r="AU475">
            <v>0</v>
          </cell>
          <cell r="AV475">
            <v>0</v>
          </cell>
          <cell r="AW475">
            <v>0</v>
          </cell>
          <cell r="AX475">
            <v>0</v>
          </cell>
          <cell r="AY475">
            <v>0</v>
          </cell>
        </row>
        <row r="476"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R476">
            <v>0</v>
          </cell>
          <cell r="S476">
            <v>0</v>
          </cell>
          <cell r="T476">
            <v>0</v>
          </cell>
          <cell r="U476">
            <v>0</v>
          </cell>
          <cell r="AA476">
            <v>0</v>
          </cell>
          <cell r="AB476">
            <v>0</v>
          </cell>
          <cell r="AC476">
            <v>0</v>
          </cell>
          <cell r="AD476">
            <v>0</v>
          </cell>
          <cell r="AE476">
            <v>0</v>
          </cell>
          <cell r="AF476">
            <v>0</v>
          </cell>
          <cell r="AG476">
            <v>0</v>
          </cell>
          <cell r="AH476">
            <v>0</v>
          </cell>
          <cell r="AI476">
            <v>0</v>
          </cell>
          <cell r="AJ476">
            <v>0</v>
          </cell>
          <cell r="AK476">
            <v>0</v>
          </cell>
          <cell r="AN476">
            <v>0</v>
          </cell>
          <cell r="AQ476">
            <v>0</v>
          </cell>
          <cell r="AR476">
            <v>0</v>
          </cell>
          <cell r="AS476">
            <v>0</v>
          </cell>
          <cell r="AT476">
            <v>0</v>
          </cell>
          <cell r="AU476">
            <v>0</v>
          </cell>
          <cell r="AV476">
            <v>0</v>
          </cell>
          <cell r="AW476">
            <v>0</v>
          </cell>
          <cell r="AX476">
            <v>0</v>
          </cell>
          <cell r="AY476">
            <v>0</v>
          </cell>
        </row>
        <row r="477">
          <cell r="AA477">
            <v>0</v>
          </cell>
          <cell r="AB477">
            <v>0</v>
          </cell>
          <cell r="AC477">
            <v>0</v>
          </cell>
          <cell r="AD477">
            <v>0</v>
          </cell>
          <cell r="AE477">
            <v>0</v>
          </cell>
          <cell r="AF477">
            <v>0</v>
          </cell>
          <cell r="AG477">
            <v>0</v>
          </cell>
          <cell r="AH477">
            <v>0</v>
          </cell>
          <cell r="AI477">
            <v>0</v>
          </cell>
          <cell r="AJ477">
            <v>0</v>
          </cell>
          <cell r="AK477">
            <v>0</v>
          </cell>
          <cell r="AN477">
            <v>0</v>
          </cell>
          <cell r="AQ477">
            <v>0</v>
          </cell>
          <cell r="AR477">
            <v>0</v>
          </cell>
          <cell r="AS477">
            <v>0</v>
          </cell>
          <cell r="AT477">
            <v>0</v>
          </cell>
          <cell r="AU477">
            <v>0</v>
          </cell>
          <cell r="AV477">
            <v>0</v>
          </cell>
          <cell r="AW477">
            <v>0</v>
          </cell>
          <cell r="AX477">
            <v>0</v>
          </cell>
          <cell r="AY477">
            <v>0</v>
          </cell>
        </row>
        <row r="478"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R478">
            <v>0</v>
          </cell>
          <cell r="S478">
            <v>0</v>
          </cell>
          <cell r="T478">
            <v>0</v>
          </cell>
          <cell r="U478">
            <v>0</v>
          </cell>
          <cell r="AA478">
            <v>0</v>
          </cell>
          <cell r="AB478">
            <v>0</v>
          </cell>
          <cell r="AC478">
            <v>0</v>
          </cell>
          <cell r="AD478">
            <v>0</v>
          </cell>
          <cell r="AE478">
            <v>0</v>
          </cell>
          <cell r="AF478">
            <v>0</v>
          </cell>
          <cell r="AG478">
            <v>0</v>
          </cell>
          <cell r="AH478">
            <v>0</v>
          </cell>
          <cell r="AI478">
            <v>0</v>
          </cell>
          <cell r="AJ478">
            <v>0</v>
          </cell>
          <cell r="AK478">
            <v>0</v>
          </cell>
          <cell r="AN478">
            <v>0</v>
          </cell>
          <cell r="AQ478">
            <v>0</v>
          </cell>
          <cell r="AR478">
            <v>0</v>
          </cell>
          <cell r="AS478">
            <v>0</v>
          </cell>
          <cell r="AT478">
            <v>0</v>
          </cell>
          <cell r="AU478">
            <v>0</v>
          </cell>
          <cell r="AV478">
            <v>0</v>
          </cell>
          <cell r="AW478">
            <v>0</v>
          </cell>
          <cell r="AX478">
            <v>0</v>
          </cell>
          <cell r="AY478">
            <v>0</v>
          </cell>
        </row>
        <row r="479">
          <cell r="L479">
            <v>0</v>
          </cell>
          <cell r="M479">
            <v>0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R479">
            <v>0</v>
          </cell>
          <cell r="S479">
            <v>0</v>
          </cell>
          <cell r="T479">
            <v>0</v>
          </cell>
          <cell r="U479">
            <v>0</v>
          </cell>
          <cell r="AA479">
            <v>0</v>
          </cell>
          <cell r="AB479">
            <v>0</v>
          </cell>
          <cell r="AC479">
            <v>0</v>
          </cell>
          <cell r="AD479">
            <v>0</v>
          </cell>
          <cell r="AE479">
            <v>0</v>
          </cell>
          <cell r="AF479">
            <v>0</v>
          </cell>
          <cell r="AG479">
            <v>0</v>
          </cell>
          <cell r="AH479">
            <v>0</v>
          </cell>
          <cell r="AI479">
            <v>0</v>
          </cell>
          <cell r="AJ479">
            <v>0</v>
          </cell>
          <cell r="AK479">
            <v>0</v>
          </cell>
          <cell r="AN479">
            <v>0</v>
          </cell>
          <cell r="AQ479">
            <v>0</v>
          </cell>
          <cell r="AR479">
            <v>0</v>
          </cell>
          <cell r="AS479">
            <v>0</v>
          </cell>
          <cell r="AT479">
            <v>0</v>
          </cell>
          <cell r="AU479">
            <v>0</v>
          </cell>
          <cell r="AV479">
            <v>0</v>
          </cell>
          <cell r="AW479">
            <v>0</v>
          </cell>
          <cell r="AX479">
            <v>0</v>
          </cell>
          <cell r="AY479">
            <v>0</v>
          </cell>
        </row>
        <row r="480"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R480">
            <v>0</v>
          </cell>
          <cell r="S480">
            <v>0</v>
          </cell>
          <cell r="T480">
            <v>0</v>
          </cell>
          <cell r="U480">
            <v>0</v>
          </cell>
          <cell r="AA480">
            <v>0</v>
          </cell>
          <cell r="AB480">
            <v>0</v>
          </cell>
          <cell r="AC480">
            <v>0</v>
          </cell>
          <cell r="AD480">
            <v>0</v>
          </cell>
          <cell r="AE480">
            <v>0</v>
          </cell>
          <cell r="AF480">
            <v>0</v>
          </cell>
          <cell r="AG480">
            <v>0</v>
          </cell>
          <cell r="AH480">
            <v>0</v>
          </cell>
          <cell r="AI480">
            <v>0</v>
          </cell>
          <cell r="AJ480">
            <v>0</v>
          </cell>
          <cell r="AK480">
            <v>0</v>
          </cell>
          <cell r="AN480">
            <v>0</v>
          </cell>
          <cell r="AQ480">
            <v>0</v>
          </cell>
          <cell r="AR480">
            <v>0</v>
          </cell>
          <cell r="AS480">
            <v>0</v>
          </cell>
          <cell r="AT480">
            <v>0</v>
          </cell>
          <cell r="AU480">
            <v>0</v>
          </cell>
          <cell r="AV480">
            <v>0</v>
          </cell>
          <cell r="AW480">
            <v>0</v>
          </cell>
          <cell r="AX480">
            <v>0</v>
          </cell>
          <cell r="AY480">
            <v>0</v>
          </cell>
        </row>
        <row r="481">
          <cell r="AA481">
            <v>0</v>
          </cell>
          <cell r="AB481">
            <v>0</v>
          </cell>
          <cell r="AC481">
            <v>0</v>
          </cell>
          <cell r="AD481">
            <v>0</v>
          </cell>
          <cell r="AE481">
            <v>0</v>
          </cell>
          <cell r="AF481">
            <v>0</v>
          </cell>
          <cell r="AG481">
            <v>0</v>
          </cell>
          <cell r="AH481">
            <v>0</v>
          </cell>
          <cell r="AI481">
            <v>0</v>
          </cell>
          <cell r="AJ481">
            <v>0</v>
          </cell>
          <cell r="AK481">
            <v>0</v>
          </cell>
          <cell r="AN481">
            <v>0</v>
          </cell>
          <cell r="AQ481">
            <v>0</v>
          </cell>
          <cell r="AR481">
            <v>0</v>
          </cell>
          <cell r="AS481">
            <v>0</v>
          </cell>
          <cell r="AT481">
            <v>0</v>
          </cell>
          <cell r="AU481">
            <v>0</v>
          </cell>
          <cell r="AV481">
            <v>0</v>
          </cell>
          <cell r="AW481">
            <v>0</v>
          </cell>
          <cell r="AX481">
            <v>0</v>
          </cell>
          <cell r="AY481">
            <v>0</v>
          </cell>
        </row>
        <row r="482"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R482">
            <v>0</v>
          </cell>
          <cell r="S482">
            <v>0</v>
          </cell>
          <cell r="T482">
            <v>0</v>
          </cell>
          <cell r="U482">
            <v>0</v>
          </cell>
          <cell r="AA482">
            <v>0</v>
          </cell>
          <cell r="AB482">
            <v>0</v>
          </cell>
          <cell r="AC482">
            <v>0</v>
          </cell>
          <cell r="AD482">
            <v>0</v>
          </cell>
          <cell r="AE482">
            <v>0</v>
          </cell>
          <cell r="AF482">
            <v>0</v>
          </cell>
          <cell r="AG482">
            <v>0</v>
          </cell>
          <cell r="AH482">
            <v>0</v>
          </cell>
          <cell r="AI482">
            <v>0</v>
          </cell>
          <cell r="AJ482">
            <v>0</v>
          </cell>
          <cell r="AK482">
            <v>0</v>
          </cell>
          <cell r="AN482">
            <v>0</v>
          </cell>
          <cell r="AQ482">
            <v>0</v>
          </cell>
          <cell r="AR482">
            <v>0</v>
          </cell>
          <cell r="AS482">
            <v>0</v>
          </cell>
          <cell r="AT482">
            <v>0</v>
          </cell>
          <cell r="AU482">
            <v>0</v>
          </cell>
          <cell r="AV482">
            <v>0</v>
          </cell>
          <cell r="AW482">
            <v>0</v>
          </cell>
          <cell r="AX482">
            <v>0</v>
          </cell>
          <cell r="AY482">
            <v>0</v>
          </cell>
        </row>
        <row r="483">
          <cell r="L483">
            <v>0</v>
          </cell>
          <cell r="M483">
            <v>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R483">
            <v>0</v>
          </cell>
          <cell r="S483">
            <v>0</v>
          </cell>
          <cell r="T483">
            <v>0</v>
          </cell>
          <cell r="U483">
            <v>0</v>
          </cell>
          <cell r="AA483">
            <v>0</v>
          </cell>
          <cell r="AB483">
            <v>0</v>
          </cell>
          <cell r="AC483">
            <v>0</v>
          </cell>
          <cell r="AD483">
            <v>0</v>
          </cell>
          <cell r="AE483">
            <v>0</v>
          </cell>
          <cell r="AF483">
            <v>0</v>
          </cell>
          <cell r="AG483">
            <v>0</v>
          </cell>
          <cell r="AH483">
            <v>0</v>
          </cell>
          <cell r="AI483">
            <v>0</v>
          </cell>
          <cell r="AJ483">
            <v>0</v>
          </cell>
          <cell r="AK483">
            <v>0</v>
          </cell>
          <cell r="AN483">
            <v>0</v>
          </cell>
          <cell r="AQ483">
            <v>0</v>
          </cell>
          <cell r="AR483">
            <v>0</v>
          </cell>
          <cell r="AS483">
            <v>0</v>
          </cell>
          <cell r="AT483">
            <v>0</v>
          </cell>
          <cell r="AU483">
            <v>0</v>
          </cell>
          <cell r="AV483">
            <v>0</v>
          </cell>
          <cell r="AW483">
            <v>0</v>
          </cell>
          <cell r="AX483">
            <v>0</v>
          </cell>
          <cell r="AY483">
            <v>0</v>
          </cell>
        </row>
        <row r="484"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R484">
            <v>0</v>
          </cell>
          <cell r="S484">
            <v>0</v>
          </cell>
          <cell r="T484">
            <v>0</v>
          </cell>
          <cell r="U484">
            <v>0</v>
          </cell>
          <cell r="AA484">
            <v>0</v>
          </cell>
          <cell r="AB484">
            <v>0</v>
          </cell>
          <cell r="AC484">
            <v>0</v>
          </cell>
          <cell r="AD484">
            <v>0</v>
          </cell>
          <cell r="AE484">
            <v>0</v>
          </cell>
          <cell r="AF484">
            <v>0</v>
          </cell>
          <cell r="AG484">
            <v>0</v>
          </cell>
          <cell r="AH484">
            <v>0</v>
          </cell>
          <cell r="AI484">
            <v>0</v>
          </cell>
          <cell r="AJ484">
            <v>0</v>
          </cell>
          <cell r="AK484">
            <v>0</v>
          </cell>
          <cell r="AN484">
            <v>0</v>
          </cell>
          <cell r="AQ484">
            <v>0</v>
          </cell>
          <cell r="AR484">
            <v>0</v>
          </cell>
          <cell r="AS484">
            <v>0</v>
          </cell>
          <cell r="AT484">
            <v>0</v>
          </cell>
          <cell r="AU484">
            <v>0</v>
          </cell>
          <cell r="AV484">
            <v>0</v>
          </cell>
          <cell r="AW484">
            <v>0</v>
          </cell>
          <cell r="AX484">
            <v>0</v>
          </cell>
          <cell r="AY484">
            <v>0</v>
          </cell>
        </row>
        <row r="485">
          <cell r="AA485">
            <v>0</v>
          </cell>
          <cell r="AB485">
            <v>0</v>
          </cell>
          <cell r="AC485">
            <v>0</v>
          </cell>
          <cell r="AD485">
            <v>0</v>
          </cell>
          <cell r="AE485">
            <v>0</v>
          </cell>
          <cell r="AF485">
            <v>0</v>
          </cell>
          <cell r="AG485">
            <v>0</v>
          </cell>
          <cell r="AH485">
            <v>0</v>
          </cell>
          <cell r="AI485">
            <v>0</v>
          </cell>
          <cell r="AJ485">
            <v>0</v>
          </cell>
          <cell r="AK485">
            <v>0</v>
          </cell>
          <cell r="AN485">
            <v>0</v>
          </cell>
          <cell r="AQ485">
            <v>0</v>
          </cell>
          <cell r="AR485">
            <v>0</v>
          </cell>
          <cell r="AS485">
            <v>0</v>
          </cell>
          <cell r="AT485">
            <v>0</v>
          </cell>
          <cell r="AU485">
            <v>0</v>
          </cell>
          <cell r="AV485">
            <v>0</v>
          </cell>
          <cell r="AW485">
            <v>0</v>
          </cell>
          <cell r="AX485">
            <v>0</v>
          </cell>
          <cell r="AY485">
            <v>0</v>
          </cell>
        </row>
        <row r="486">
          <cell r="L486">
            <v>0</v>
          </cell>
          <cell r="M486">
            <v>0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R486">
            <v>0</v>
          </cell>
          <cell r="S486">
            <v>0</v>
          </cell>
          <cell r="T486">
            <v>0</v>
          </cell>
          <cell r="U486">
            <v>0</v>
          </cell>
          <cell r="AA486">
            <v>0</v>
          </cell>
          <cell r="AB486">
            <v>0</v>
          </cell>
          <cell r="AC486">
            <v>0</v>
          </cell>
          <cell r="AD486">
            <v>0</v>
          </cell>
          <cell r="AE486">
            <v>0</v>
          </cell>
          <cell r="AF486">
            <v>0</v>
          </cell>
          <cell r="AG486">
            <v>0</v>
          </cell>
          <cell r="AH486">
            <v>0</v>
          </cell>
          <cell r="AI486">
            <v>0</v>
          </cell>
          <cell r="AJ486">
            <v>0</v>
          </cell>
          <cell r="AK486">
            <v>0</v>
          </cell>
          <cell r="AN486">
            <v>0</v>
          </cell>
          <cell r="AQ486">
            <v>0</v>
          </cell>
          <cell r="AR486">
            <v>0</v>
          </cell>
          <cell r="AS486">
            <v>0</v>
          </cell>
          <cell r="AT486">
            <v>0</v>
          </cell>
          <cell r="AU486">
            <v>0</v>
          </cell>
          <cell r="AV486">
            <v>0</v>
          </cell>
          <cell r="AW486">
            <v>0</v>
          </cell>
          <cell r="AX486">
            <v>0</v>
          </cell>
          <cell r="AY486">
            <v>0</v>
          </cell>
        </row>
        <row r="487"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  <cell r="T487">
            <v>0</v>
          </cell>
          <cell r="U487">
            <v>0</v>
          </cell>
          <cell r="AA487">
            <v>0</v>
          </cell>
          <cell r="AB487">
            <v>0</v>
          </cell>
          <cell r="AC487">
            <v>0</v>
          </cell>
          <cell r="AD487">
            <v>0</v>
          </cell>
          <cell r="AE487">
            <v>0</v>
          </cell>
          <cell r="AF487">
            <v>0</v>
          </cell>
          <cell r="AG487">
            <v>0</v>
          </cell>
          <cell r="AH487">
            <v>0</v>
          </cell>
          <cell r="AI487">
            <v>0</v>
          </cell>
          <cell r="AJ487">
            <v>0</v>
          </cell>
          <cell r="AK487">
            <v>0</v>
          </cell>
          <cell r="AN487">
            <v>0</v>
          </cell>
          <cell r="AQ487">
            <v>0</v>
          </cell>
          <cell r="AR487">
            <v>0</v>
          </cell>
          <cell r="AS487">
            <v>0</v>
          </cell>
          <cell r="AT487">
            <v>0</v>
          </cell>
          <cell r="AU487">
            <v>0</v>
          </cell>
          <cell r="AV487">
            <v>0</v>
          </cell>
          <cell r="AW487">
            <v>0</v>
          </cell>
          <cell r="AX487">
            <v>0</v>
          </cell>
          <cell r="AY487">
            <v>0</v>
          </cell>
        </row>
        <row r="488"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  <cell r="T488">
            <v>0</v>
          </cell>
          <cell r="U488">
            <v>0</v>
          </cell>
          <cell r="AA488">
            <v>0</v>
          </cell>
          <cell r="AB488">
            <v>0</v>
          </cell>
          <cell r="AC488">
            <v>0</v>
          </cell>
          <cell r="AD488">
            <v>0</v>
          </cell>
          <cell r="AE488">
            <v>0</v>
          </cell>
          <cell r="AF488">
            <v>0</v>
          </cell>
          <cell r="AG488">
            <v>0</v>
          </cell>
          <cell r="AH488">
            <v>0</v>
          </cell>
          <cell r="AI488">
            <v>0</v>
          </cell>
          <cell r="AJ488">
            <v>0</v>
          </cell>
          <cell r="AK488">
            <v>0</v>
          </cell>
          <cell r="AN488">
            <v>0</v>
          </cell>
          <cell r="AQ488">
            <v>0</v>
          </cell>
          <cell r="AR488">
            <v>0</v>
          </cell>
          <cell r="AS488">
            <v>0</v>
          </cell>
          <cell r="AT488">
            <v>0</v>
          </cell>
          <cell r="AU488">
            <v>0</v>
          </cell>
          <cell r="AV488">
            <v>0</v>
          </cell>
          <cell r="AW488">
            <v>0</v>
          </cell>
          <cell r="AX488">
            <v>0</v>
          </cell>
          <cell r="AY488">
            <v>0</v>
          </cell>
        </row>
        <row r="489">
          <cell r="AA489">
            <v>0</v>
          </cell>
          <cell r="AB489">
            <v>0</v>
          </cell>
          <cell r="AC489">
            <v>0</v>
          </cell>
          <cell r="AD489">
            <v>0</v>
          </cell>
          <cell r="AE489">
            <v>0</v>
          </cell>
          <cell r="AF489">
            <v>0</v>
          </cell>
          <cell r="AG489">
            <v>0</v>
          </cell>
          <cell r="AH489">
            <v>0</v>
          </cell>
          <cell r="AI489">
            <v>0</v>
          </cell>
          <cell r="AJ489">
            <v>0</v>
          </cell>
          <cell r="AK489">
            <v>0</v>
          </cell>
          <cell r="AN489">
            <v>0</v>
          </cell>
          <cell r="AQ489">
            <v>0</v>
          </cell>
          <cell r="AR489">
            <v>0</v>
          </cell>
          <cell r="AS489">
            <v>0</v>
          </cell>
          <cell r="AT489">
            <v>0</v>
          </cell>
          <cell r="AU489">
            <v>0</v>
          </cell>
          <cell r="AV489">
            <v>0</v>
          </cell>
          <cell r="AW489">
            <v>0</v>
          </cell>
          <cell r="AX489">
            <v>0</v>
          </cell>
          <cell r="AY489">
            <v>0</v>
          </cell>
        </row>
        <row r="490">
          <cell r="L490">
            <v>0</v>
          </cell>
          <cell r="M490">
            <v>0</v>
          </cell>
          <cell r="N490">
            <v>695687.47268117999</v>
          </cell>
          <cell r="O490">
            <v>914827.5333457801</v>
          </cell>
          <cell r="P490">
            <v>846369.1167143801</v>
          </cell>
          <cell r="Q490">
            <v>569392.53711438004</v>
          </cell>
          <cell r="R490">
            <v>469625.77876278007</v>
          </cell>
          <cell r="S490">
            <v>440674.62184837996</v>
          </cell>
          <cell r="T490">
            <v>261467.58248178003</v>
          </cell>
          <cell r="U490">
            <v>113568.88483538001</v>
          </cell>
          <cell r="AA490">
            <v>0</v>
          </cell>
          <cell r="AB490">
            <v>0</v>
          </cell>
          <cell r="AC490">
            <v>0</v>
          </cell>
          <cell r="AD490">
            <v>695687.47268117999</v>
          </cell>
          <cell r="AE490">
            <v>1610515.00602696</v>
          </cell>
          <cell r="AF490">
            <v>2456884.1227413402</v>
          </cell>
          <cell r="AG490">
            <v>3026276.6598557201</v>
          </cell>
          <cell r="AH490">
            <v>3495902.4386185003</v>
          </cell>
          <cell r="AI490">
            <v>3936577.06046688</v>
          </cell>
          <cell r="AJ490">
            <v>4198044.6429486601</v>
          </cell>
          <cell r="AK490">
            <v>4311613.5277840402</v>
          </cell>
          <cell r="AN490">
            <v>4311613.5277840402</v>
          </cell>
          <cell r="AQ490">
            <v>4311613.5277840402</v>
          </cell>
          <cell r="AR490">
            <v>4311613.5277840402</v>
          </cell>
          <cell r="AS490">
            <v>3615926.0551028606</v>
          </cell>
          <cell r="AT490">
            <v>2701098.5217570802</v>
          </cell>
          <cell r="AU490">
            <v>1854729.4050427</v>
          </cell>
          <cell r="AV490">
            <v>1285336.8679283201</v>
          </cell>
          <cell r="AW490">
            <v>815711.08916554006</v>
          </cell>
          <cell r="AX490">
            <v>375036.46731716004</v>
          </cell>
          <cell r="AY490">
            <v>113568.88483538001</v>
          </cell>
        </row>
        <row r="491">
          <cell r="L491">
            <v>0</v>
          </cell>
          <cell r="M491">
            <v>0</v>
          </cell>
          <cell r="N491">
            <v>0</v>
          </cell>
          <cell r="O491">
            <v>0</v>
          </cell>
          <cell r="P491">
            <v>0</v>
          </cell>
          <cell r="Q491">
            <v>0</v>
          </cell>
          <cell r="R491">
            <v>0</v>
          </cell>
          <cell r="S491">
            <v>0</v>
          </cell>
          <cell r="T491">
            <v>0</v>
          </cell>
          <cell r="U491">
            <v>0</v>
          </cell>
          <cell r="AA491">
            <v>0</v>
          </cell>
          <cell r="AB491">
            <v>0</v>
          </cell>
          <cell r="AC491">
            <v>0</v>
          </cell>
          <cell r="AD491">
            <v>0</v>
          </cell>
          <cell r="AE491">
            <v>0</v>
          </cell>
          <cell r="AF491">
            <v>0</v>
          </cell>
          <cell r="AG491">
            <v>0</v>
          </cell>
          <cell r="AH491">
            <v>0</v>
          </cell>
          <cell r="AI491">
            <v>0</v>
          </cell>
          <cell r="AJ491">
            <v>0</v>
          </cell>
          <cell r="AK491">
            <v>0</v>
          </cell>
          <cell r="AN491">
            <v>0</v>
          </cell>
          <cell r="AQ491">
            <v>0</v>
          </cell>
          <cell r="AR491">
            <v>0</v>
          </cell>
          <cell r="AS491">
            <v>0</v>
          </cell>
          <cell r="AT491">
            <v>0</v>
          </cell>
          <cell r="AU491">
            <v>0</v>
          </cell>
          <cell r="AV491">
            <v>0</v>
          </cell>
          <cell r="AW491">
            <v>0</v>
          </cell>
          <cell r="AX491">
            <v>0</v>
          </cell>
          <cell r="AY491">
            <v>0</v>
          </cell>
        </row>
        <row r="492">
          <cell r="L492">
            <v>0</v>
          </cell>
          <cell r="M492">
            <v>0</v>
          </cell>
          <cell r="N492">
            <v>695687.47268117999</v>
          </cell>
          <cell r="O492">
            <v>914827.5333457801</v>
          </cell>
          <cell r="P492">
            <v>846369.1167143801</v>
          </cell>
          <cell r="Q492">
            <v>569392.53711438004</v>
          </cell>
          <cell r="R492">
            <v>469625.77876278007</v>
          </cell>
          <cell r="S492">
            <v>440674.62184837996</v>
          </cell>
          <cell r="T492">
            <v>261467.58248178003</v>
          </cell>
          <cell r="U492">
            <v>113568.88483538001</v>
          </cell>
          <cell r="AA492">
            <v>0</v>
          </cell>
          <cell r="AB492">
            <v>0</v>
          </cell>
          <cell r="AC492">
            <v>0</v>
          </cell>
          <cell r="AD492">
            <v>695687.47268117999</v>
          </cell>
          <cell r="AE492">
            <v>1610515.00602696</v>
          </cell>
          <cell r="AF492">
            <v>2456884.1227413402</v>
          </cell>
          <cell r="AG492">
            <v>3026276.6598557201</v>
          </cell>
          <cell r="AH492">
            <v>3495902.4386185003</v>
          </cell>
          <cell r="AI492">
            <v>3936577.06046688</v>
          </cell>
          <cell r="AJ492">
            <v>4198044.6429486601</v>
          </cell>
          <cell r="AK492">
            <v>4311613.5277840402</v>
          </cell>
          <cell r="AN492">
            <v>4311613.5277840402</v>
          </cell>
          <cell r="AQ492">
            <v>4311613.5277840402</v>
          </cell>
          <cell r="AR492">
            <v>4311613.5277840402</v>
          </cell>
          <cell r="AS492">
            <v>3615926.0551028606</v>
          </cell>
          <cell r="AT492">
            <v>2701098.5217570802</v>
          </cell>
          <cell r="AU492">
            <v>1854729.4050427</v>
          </cell>
          <cell r="AV492">
            <v>1285336.8679283201</v>
          </cell>
          <cell r="AW492">
            <v>815711.08916554006</v>
          </cell>
          <cell r="AX492">
            <v>375036.46731716004</v>
          </cell>
          <cell r="AY492">
            <v>113568.88483538001</v>
          </cell>
        </row>
        <row r="493">
          <cell r="AA493">
            <v>0</v>
          </cell>
          <cell r="AB493">
            <v>0</v>
          </cell>
          <cell r="AC493">
            <v>0</v>
          </cell>
          <cell r="AD493">
            <v>0</v>
          </cell>
          <cell r="AE493">
            <v>0</v>
          </cell>
          <cell r="AF493">
            <v>0</v>
          </cell>
          <cell r="AG493">
            <v>0</v>
          </cell>
          <cell r="AH493">
            <v>0</v>
          </cell>
          <cell r="AI493">
            <v>0</v>
          </cell>
          <cell r="AJ493">
            <v>0</v>
          </cell>
          <cell r="AK493">
            <v>0</v>
          </cell>
          <cell r="AN493">
            <v>0</v>
          </cell>
          <cell r="AQ493">
            <v>0</v>
          </cell>
          <cell r="AR493">
            <v>0</v>
          </cell>
          <cell r="AS493">
            <v>0</v>
          </cell>
          <cell r="AT493">
            <v>0</v>
          </cell>
          <cell r="AU493">
            <v>0</v>
          </cell>
          <cell r="AV493">
            <v>0</v>
          </cell>
          <cell r="AW493">
            <v>0</v>
          </cell>
          <cell r="AX493">
            <v>0</v>
          </cell>
          <cell r="AY493">
            <v>0</v>
          </cell>
        </row>
        <row r="494">
          <cell r="L494">
            <v>80741.648405</v>
          </cell>
          <cell r="M494">
            <v>0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R494">
            <v>0</v>
          </cell>
          <cell r="S494">
            <v>0</v>
          </cell>
          <cell r="T494">
            <v>0</v>
          </cell>
          <cell r="U494">
            <v>0</v>
          </cell>
          <cell r="AA494">
            <v>68509.126495000004</v>
          </cell>
          <cell r="AB494">
            <v>149250.77490000002</v>
          </cell>
          <cell r="AC494">
            <v>149250.77490000002</v>
          </cell>
          <cell r="AD494">
            <v>149250.77490000002</v>
          </cell>
          <cell r="AE494">
            <v>149250.77490000002</v>
          </cell>
          <cell r="AF494">
            <v>149250.77490000002</v>
          </cell>
          <cell r="AG494">
            <v>149250.77490000002</v>
          </cell>
          <cell r="AH494">
            <v>149250.77490000002</v>
          </cell>
          <cell r="AI494">
            <v>149250.77490000002</v>
          </cell>
          <cell r="AJ494">
            <v>149250.77490000002</v>
          </cell>
          <cell r="AK494">
            <v>149250.77490000002</v>
          </cell>
          <cell r="AN494">
            <v>149250.77490000002</v>
          </cell>
          <cell r="AQ494">
            <v>0</v>
          </cell>
          <cell r="AR494">
            <v>0</v>
          </cell>
          <cell r="AS494">
            <v>0</v>
          </cell>
          <cell r="AT494">
            <v>0</v>
          </cell>
          <cell r="AU494">
            <v>0</v>
          </cell>
          <cell r="AV494">
            <v>0</v>
          </cell>
          <cell r="AW494">
            <v>0</v>
          </cell>
          <cell r="AX494">
            <v>0</v>
          </cell>
          <cell r="AY494">
            <v>0</v>
          </cell>
        </row>
        <row r="495">
          <cell r="AA495">
            <v>18470.53</v>
          </cell>
          <cell r="AB495">
            <v>18470.53</v>
          </cell>
          <cell r="AC495">
            <v>18470.53</v>
          </cell>
          <cell r="AD495">
            <v>18470.53</v>
          </cell>
          <cell r="AE495">
            <v>18470.53</v>
          </cell>
          <cell r="AF495">
            <v>18470.53</v>
          </cell>
          <cell r="AG495">
            <v>18470.53</v>
          </cell>
          <cell r="AH495">
            <v>18470.53</v>
          </cell>
          <cell r="AI495">
            <v>18470.53</v>
          </cell>
          <cell r="AJ495">
            <v>18470.53</v>
          </cell>
          <cell r="AK495">
            <v>18470.53</v>
          </cell>
          <cell r="AN495">
            <v>18470.53</v>
          </cell>
          <cell r="AQ495">
            <v>0</v>
          </cell>
          <cell r="AR495">
            <v>0</v>
          </cell>
          <cell r="AS495">
            <v>0</v>
          </cell>
          <cell r="AT495">
            <v>0</v>
          </cell>
          <cell r="AU495">
            <v>0</v>
          </cell>
          <cell r="AV495">
            <v>0</v>
          </cell>
          <cell r="AW495">
            <v>0</v>
          </cell>
          <cell r="AX495">
            <v>0</v>
          </cell>
          <cell r="AY495">
            <v>0</v>
          </cell>
        </row>
        <row r="496">
          <cell r="L496">
            <v>59999.548859999901</v>
          </cell>
          <cell r="M496">
            <v>153960</v>
          </cell>
          <cell r="N496">
            <v>22126</v>
          </cell>
          <cell r="O496">
            <v>0</v>
          </cell>
          <cell r="P496">
            <v>0</v>
          </cell>
          <cell r="Q496">
            <v>0</v>
          </cell>
          <cell r="R496">
            <v>0</v>
          </cell>
          <cell r="S496">
            <v>0</v>
          </cell>
          <cell r="T496">
            <v>0</v>
          </cell>
          <cell r="U496">
            <v>0</v>
          </cell>
          <cell r="AA496">
            <v>49866.786455000001</v>
          </cell>
          <cell r="AB496">
            <v>109866.3353149999</v>
          </cell>
          <cell r="AC496">
            <v>263826.33531499992</v>
          </cell>
          <cell r="AD496">
            <v>285952.33531499992</v>
          </cell>
          <cell r="AE496">
            <v>285952.33531499992</v>
          </cell>
          <cell r="AF496">
            <v>285952.33531499992</v>
          </cell>
          <cell r="AG496">
            <v>285952.33531499992</v>
          </cell>
          <cell r="AH496">
            <v>285952.33531499992</v>
          </cell>
          <cell r="AI496">
            <v>285952.33531499992</v>
          </cell>
          <cell r="AJ496">
            <v>285952.33531499992</v>
          </cell>
          <cell r="AK496">
            <v>285952.33531499992</v>
          </cell>
          <cell r="AN496">
            <v>285952.33531499992</v>
          </cell>
          <cell r="AQ496">
            <v>176086</v>
          </cell>
          <cell r="AR496">
            <v>22126</v>
          </cell>
          <cell r="AS496">
            <v>0</v>
          </cell>
          <cell r="AT496">
            <v>0</v>
          </cell>
          <cell r="AU496">
            <v>0</v>
          </cell>
          <cell r="AV496">
            <v>0</v>
          </cell>
          <cell r="AW496">
            <v>0</v>
          </cell>
          <cell r="AX496">
            <v>0</v>
          </cell>
          <cell r="AY496">
            <v>0</v>
          </cell>
        </row>
        <row r="497">
          <cell r="L497">
            <v>-20742.099545000099</v>
          </cell>
          <cell r="M497">
            <v>153960</v>
          </cell>
          <cell r="N497">
            <v>22126</v>
          </cell>
          <cell r="AA497">
            <v>-171.81003999999666</v>
          </cell>
          <cell r="AB497">
            <v>-20913.909585000096</v>
          </cell>
          <cell r="AC497">
            <v>133046.0904149999</v>
          </cell>
          <cell r="AD497">
            <v>155172.0904149999</v>
          </cell>
          <cell r="AE497">
            <v>155172.0904149999</v>
          </cell>
          <cell r="AF497">
            <v>155172.0904149999</v>
          </cell>
          <cell r="AG497">
            <v>155172.0904149999</v>
          </cell>
          <cell r="AH497">
            <v>155172.0904149999</v>
          </cell>
          <cell r="AI497">
            <v>155172.0904149999</v>
          </cell>
          <cell r="AJ497">
            <v>155172.0904149999</v>
          </cell>
          <cell r="AK497">
            <v>155172.0904149999</v>
          </cell>
          <cell r="AN497">
            <v>155172.0904149999</v>
          </cell>
          <cell r="AQ497">
            <v>176086</v>
          </cell>
          <cell r="AR497">
            <v>22126</v>
          </cell>
          <cell r="AS497">
            <v>0</v>
          </cell>
          <cell r="AT497">
            <v>0</v>
          </cell>
          <cell r="AU497">
            <v>0</v>
          </cell>
          <cell r="AV497">
            <v>0</v>
          </cell>
          <cell r="AW497">
            <v>0</v>
          </cell>
          <cell r="AX497">
            <v>0</v>
          </cell>
          <cell r="AY497">
            <v>0</v>
          </cell>
        </row>
        <row r="498">
          <cell r="L498">
            <v>10501.702445999999</v>
          </cell>
          <cell r="M498">
            <v>47466.410444000001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  <cell r="T498">
            <v>0</v>
          </cell>
          <cell r="U498">
            <v>0</v>
          </cell>
          <cell r="AA498">
            <v>230353.32373738079</v>
          </cell>
          <cell r="AB498">
            <v>240855.0261833808</v>
          </cell>
          <cell r="AC498">
            <v>288321.43662738078</v>
          </cell>
          <cell r="AD498">
            <v>288321.43662738078</v>
          </cell>
          <cell r="AE498">
            <v>288321.43662738078</v>
          </cell>
          <cell r="AF498">
            <v>288321.43662738078</v>
          </cell>
          <cell r="AG498">
            <v>288321.43662738078</v>
          </cell>
          <cell r="AH498">
            <v>288321.43662738078</v>
          </cell>
          <cell r="AI498">
            <v>288321.43662738078</v>
          </cell>
          <cell r="AJ498">
            <v>288321.43662738078</v>
          </cell>
          <cell r="AK498">
            <v>288321.43662738078</v>
          </cell>
          <cell r="AN498">
            <v>288321.43662738078</v>
          </cell>
          <cell r="AQ498">
            <v>47466.410444000001</v>
          </cell>
          <cell r="AR498">
            <v>0</v>
          </cell>
          <cell r="AS498">
            <v>0</v>
          </cell>
          <cell r="AT498">
            <v>0</v>
          </cell>
          <cell r="AU498">
            <v>0</v>
          </cell>
          <cell r="AV498">
            <v>0</v>
          </cell>
          <cell r="AW498">
            <v>0</v>
          </cell>
          <cell r="AX498">
            <v>0</v>
          </cell>
          <cell r="AY498">
            <v>0</v>
          </cell>
        </row>
        <row r="499">
          <cell r="AA499">
            <v>5110.72</v>
          </cell>
          <cell r="AB499">
            <v>5110.72</v>
          </cell>
          <cell r="AC499">
            <v>5110.72</v>
          </cell>
          <cell r="AD499">
            <v>5110.72</v>
          </cell>
          <cell r="AE499">
            <v>5110.72</v>
          </cell>
          <cell r="AF499">
            <v>5110.72</v>
          </cell>
          <cell r="AG499">
            <v>5110.72</v>
          </cell>
          <cell r="AH499">
            <v>5110.72</v>
          </cell>
          <cell r="AI499">
            <v>5110.72</v>
          </cell>
          <cell r="AJ499">
            <v>5110.72</v>
          </cell>
          <cell r="AK499">
            <v>5110.72</v>
          </cell>
          <cell r="AN499">
            <v>5110.72</v>
          </cell>
          <cell r="AQ499">
            <v>0</v>
          </cell>
          <cell r="AR499">
            <v>0</v>
          </cell>
          <cell r="AS499">
            <v>0</v>
          </cell>
          <cell r="AT499">
            <v>0</v>
          </cell>
          <cell r="AU499">
            <v>0</v>
          </cell>
          <cell r="AV499">
            <v>0</v>
          </cell>
          <cell r="AW499">
            <v>0</v>
          </cell>
          <cell r="AX499">
            <v>0</v>
          </cell>
          <cell r="AY499">
            <v>0</v>
          </cell>
        </row>
        <row r="500">
          <cell r="L500">
            <v>45000.117018618985</v>
          </cell>
          <cell r="M500">
            <v>211466.41044400001</v>
          </cell>
          <cell r="N500">
            <v>163038</v>
          </cell>
          <cell r="O500">
            <v>0</v>
          </cell>
          <cell r="P500">
            <v>0</v>
          </cell>
          <cell r="Q500">
            <v>0</v>
          </cell>
          <cell r="R500">
            <v>0</v>
          </cell>
          <cell r="S500">
            <v>0</v>
          </cell>
          <cell r="T500">
            <v>0</v>
          </cell>
          <cell r="U500">
            <v>0</v>
          </cell>
          <cell r="AA500">
            <v>200425.5048531908</v>
          </cell>
          <cell r="AB500">
            <v>245425.62187180977</v>
          </cell>
          <cell r="AC500">
            <v>456892.03231580975</v>
          </cell>
          <cell r="AD500">
            <v>619930.03231580975</v>
          </cell>
          <cell r="AE500">
            <v>619930.03231580975</v>
          </cell>
          <cell r="AF500">
            <v>619930.03231580975</v>
          </cell>
          <cell r="AG500">
            <v>619930.03231580975</v>
          </cell>
          <cell r="AH500">
            <v>619930.03231580975</v>
          </cell>
          <cell r="AI500">
            <v>619930.03231580975</v>
          </cell>
          <cell r="AJ500">
            <v>619930.03231580975</v>
          </cell>
          <cell r="AK500">
            <v>619930.03231580975</v>
          </cell>
          <cell r="AN500">
            <v>619930.03231580975</v>
          </cell>
          <cell r="AQ500">
            <v>374504.41044400004</v>
          </cell>
          <cell r="AR500">
            <v>163038</v>
          </cell>
          <cell r="AS500">
            <v>0</v>
          </cell>
          <cell r="AT500">
            <v>0</v>
          </cell>
          <cell r="AU500">
            <v>0</v>
          </cell>
          <cell r="AV500">
            <v>0</v>
          </cell>
          <cell r="AW500">
            <v>0</v>
          </cell>
          <cell r="AX500">
            <v>0</v>
          </cell>
          <cell r="AY500">
            <v>0</v>
          </cell>
        </row>
        <row r="501">
          <cell r="L501">
            <v>34498.414572618989</v>
          </cell>
          <cell r="M501">
            <v>164000</v>
          </cell>
          <cell r="N501">
            <v>163038</v>
          </cell>
          <cell r="AA501">
            <v>-24817.098884189996</v>
          </cell>
          <cell r="AB501">
            <v>9681.3156884289929</v>
          </cell>
          <cell r="AC501">
            <v>173681.31568842899</v>
          </cell>
          <cell r="AD501">
            <v>336719.31568842899</v>
          </cell>
          <cell r="AE501">
            <v>336719.31568842899</v>
          </cell>
          <cell r="AF501">
            <v>336719.31568842899</v>
          </cell>
          <cell r="AG501">
            <v>336719.31568842899</v>
          </cell>
          <cell r="AH501">
            <v>336719.31568842899</v>
          </cell>
          <cell r="AI501">
            <v>336719.31568842899</v>
          </cell>
          <cell r="AJ501">
            <v>336719.31568842899</v>
          </cell>
          <cell r="AK501">
            <v>336719.31568842899</v>
          </cell>
          <cell r="AN501">
            <v>336719.31568842899</v>
          </cell>
          <cell r="AQ501">
            <v>327038</v>
          </cell>
          <cell r="AR501">
            <v>163038</v>
          </cell>
          <cell r="AS501">
            <v>0</v>
          </cell>
          <cell r="AT501">
            <v>0</v>
          </cell>
          <cell r="AU501">
            <v>0</v>
          </cell>
          <cell r="AV501">
            <v>0</v>
          </cell>
          <cell r="AW501">
            <v>0</v>
          </cell>
          <cell r="AX501">
            <v>0</v>
          </cell>
          <cell r="AY501">
            <v>0</v>
          </cell>
        </row>
        <row r="502">
          <cell r="L502">
            <v>0</v>
          </cell>
          <cell r="M502">
            <v>0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  <cell r="T502">
            <v>227827.62078313521</v>
          </cell>
          <cell r="U502">
            <v>462397.55635558115</v>
          </cell>
          <cell r="AA502">
            <v>0</v>
          </cell>
          <cell r="AB502">
            <v>0</v>
          </cell>
          <cell r="AC502">
            <v>0</v>
          </cell>
          <cell r="AD502">
            <v>0</v>
          </cell>
          <cell r="AE502">
            <v>0</v>
          </cell>
          <cell r="AF502">
            <v>0</v>
          </cell>
          <cell r="AG502">
            <v>0</v>
          </cell>
          <cell r="AH502">
            <v>0</v>
          </cell>
          <cell r="AI502">
            <v>0</v>
          </cell>
          <cell r="AJ502">
            <v>227827.62078313521</v>
          </cell>
          <cell r="AK502">
            <v>690225.17713871633</v>
          </cell>
          <cell r="AN502">
            <v>690225.17713871633</v>
          </cell>
          <cell r="AQ502">
            <v>690225.17713871633</v>
          </cell>
          <cell r="AR502">
            <v>690225.17713871633</v>
          </cell>
          <cell r="AS502">
            <v>690225.17713871633</v>
          </cell>
          <cell r="AT502">
            <v>690225.17713871633</v>
          </cell>
          <cell r="AU502">
            <v>690225.17713871633</v>
          </cell>
          <cell r="AV502">
            <v>690225.17713871633</v>
          </cell>
          <cell r="AW502">
            <v>690225.17713871633</v>
          </cell>
          <cell r="AX502">
            <v>690225.17713871633</v>
          </cell>
          <cell r="AY502">
            <v>462397.55635558115</v>
          </cell>
        </row>
        <row r="503"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R503">
            <v>0</v>
          </cell>
          <cell r="S503">
            <v>0</v>
          </cell>
          <cell r="T503">
            <v>0</v>
          </cell>
          <cell r="U503">
            <v>0</v>
          </cell>
          <cell r="AA503">
            <v>0</v>
          </cell>
          <cell r="AB503">
            <v>0</v>
          </cell>
          <cell r="AC503">
            <v>0</v>
          </cell>
          <cell r="AD503">
            <v>0</v>
          </cell>
          <cell r="AE503">
            <v>0</v>
          </cell>
          <cell r="AF503">
            <v>0</v>
          </cell>
          <cell r="AG503">
            <v>0</v>
          </cell>
          <cell r="AH503">
            <v>0</v>
          </cell>
          <cell r="AI503">
            <v>0</v>
          </cell>
          <cell r="AJ503">
            <v>0</v>
          </cell>
          <cell r="AK503">
            <v>0</v>
          </cell>
          <cell r="AN503">
            <v>0</v>
          </cell>
          <cell r="AQ503">
            <v>0</v>
          </cell>
          <cell r="AR503">
            <v>0</v>
          </cell>
          <cell r="AS503">
            <v>0</v>
          </cell>
          <cell r="AT503">
            <v>0</v>
          </cell>
          <cell r="AU503">
            <v>0</v>
          </cell>
          <cell r="AV503">
            <v>0</v>
          </cell>
          <cell r="AW503">
            <v>0</v>
          </cell>
          <cell r="AX503">
            <v>0</v>
          </cell>
          <cell r="AY503">
            <v>0</v>
          </cell>
        </row>
        <row r="504">
          <cell r="L504">
            <v>0</v>
          </cell>
          <cell r="M504">
            <v>0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R504">
            <v>0</v>
          </cell>
          <cell r="S504">
            <v>0</v>
          </cell>
          <cell r="T504">
            <v>227827.62078313521</v>
          </cell>
          <cell r="U504">
            <v>462397.55635558115</v>
          </cell>
          <cell r="AA504">
            <v>0</v>
          </cell>
          <cell r="AB504">
            <v>0</v>
          </cell>
          <cell r="AC504">
            <v>0</v>
          </cell>
          <cell r="AD504">
            <v>0</v>
          </cell>
          <cell r="AE504">
            <v>0</v>
          </cell>
          <cell r="AF504">
            <v>0</v>
          </cell>
          <cell r="AG504">
            <v>0</v>
          </cell>
          <cell r="AH504">
            <v>0</v>
          </cell>
          <cell r="AI504">
            <v>0</v>
          </cell>
          <cell r="AJ504">
            <v>227827.62078313521</v>
          </cell>
          <cell r="AK504">
            <v>690225.17713871633</v>
          </cell>
          <cell r="AN504">
            <v>690225.17713871633</v>
          </cell>
          <cell r="AQ504">
            <v>690225.17713871633</v>
          </cell>
          <cell r="AR504">
            <v>690225.17713871633</v>
          </cell>
          <cell r="AS504">
            <v>690225.17713871633</v>
          </cell>
          <cell r="AT504">
            <v>690225.17713871633</v>
          </cell>
          <cell r="AU504">
            <v>690225.17713871633</v>
          </cell>
          <cell r="AV504">
            <v>690225.17713871633</v>
          </cell>
          <cell r="AW504">
            <v>690225.17713871633</v>
          </cell>
          <cell r="AX504">
            <v>690225.17713871633</v>
          </cell>
          <cell r="AY504">
            <v>462397.55635558115</v>
          </cell>
        </row>
        <row r="505">
          <cell r="AA505">
            <v>0</v>
          </cell>
          <cell r="AB505">
            <v>0</v>
          </cell>
          <cell r="AC505">
            <v>0</v>
          </cell>
          <cell r="AD505">
            <v>0</v>
          </cell>
          <cell r="AE505">
            <v>0</v>
          </cell>
          <cell r="AF505">
            <v>0</v>
          </cell>
          <cell r="AG505">
            <v>0</v>
          </cell>
          <cell r="AH505">
            <v>0</v>
          </cell>
          <cell r="AI505">
            <v>0</v>
          </cell>
          <cell r="AJ505">
            <v>0</v>
          </cell>
          <cell r="AK505">
            <v>0</v>
          </cell>
          <cell r="AN505">
            <v>0</v>
          </cell>
          <cell r="AQ505">
            <v>0</v>
          </cell>
          <cell r="AR505">
            <v>0</v>
          </cell>
          <cell r="AS505">
            <v>0</v>
          </cell>
          <cell r="AT505">
            <v>0</v>
          </cell>
          <cell r="AU505">
            <v>0</v>
          </cell>
          <cell r="AV505">
            <v>0</v>
          </cell>
          <cell r="AW505">
            <v>0</v>
          </cell>
          <cell r="AX505">
            <v>0</v>
          </cell>
          <cell r="AY505">
            <v>0</v>
          </cell>
        </row>
        <row r="506">
          <cell r="L506">
            <v>0</v>
          </cell>
          <cell r="M506">
            <v>0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R506">
            <v>0</v>
          </cell>
          <cell r="S506">
            <v>0</v>
          </cell>
          <cell r="T506">
            <v>0</v>
          </cell>
          <cell r="U506">
            <v>0</v>
          </cell>
          <cell r="AA506">
            <v>0</v>
          </cell>
          <cell r="AB506">
            <v>0</v>
          </cell>
          <cell r="AC506">
            <v>0</v>
          </cell>
          <cell r="AD506">
            <v>0</v>
          </cell>
          <cell r="AE506">
            <v>0</v>
          </cell>
          <cell r="AF506">
            <v>0</v>
          </cell>
          <cell r="AG506">
            <v>0</v>
          </cell>
          <cell r="AH506">
            <v>0</v>
          </cell>
          <cell r="AI506">
            <v>0</v>
          </cell>
          <cell r="AJ506">
            <v>0</v>
          </cell>
          <cell r="AK506">
            <v>0</v>
          </cell>
          <cell r="AN506">
            <v>0</v>
          </cell>
          <cell r="AQ506">
            <v>0</v>
          </cell>
          <cell r="AR506">
            <v>0</v>
          </cell>
          <cell r="AS506">
            <v>0</v>
          </cell>
          <cell r="AT506">
            <v>0</v>
          </cell>
          <cell r="AU506">
            <v>0</v>
          </cell>
          <cell r="AV506">
            <v>0</v>
          </cell>
          <cell r="AW506">
            <v>0</v>
          </cell>
          <cell r="AX506">
            <v>0</v>
          </cell>
          <cell r="AY506">
            <v>0</v>
          </cell>
        </row>
        <row r="507"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R507">
            <v>0</v>
          </cell>
          <cell r="S507">
            <v>0</v>
          </cell>
          <cell r="T507">
            <v>0</v>
          </cell>
          <cell r="U507">
            <v>0</v>
          </cell>
          <cell r="AA507">
            <v>0</v>
          </cell>
          <cell r="AB507">
            <v>0</v>
          </cell>
          <cell r="AC507">
            <v>0</v>
          </cell>
          <cell r="AD507">
            <v>0</v>
          </cell>
          <cell r="AE507">
            <v>0</v>
          </cell>
          <cell r="AF507">
            <v>0</v>
          </cell>
          <cell r="AG507">
            <v>0</v>
          </cell>
          <cell r="AH507">
            <v>0</v>
          </cell>
          <cell r="AI507">
            <v>0</v>
          </cell>
          <cell r="AJ507">
            <v>0</v>
          </cell>
          <cell r="AK507">
            <v>0</v>
          </cell>
          <cell r="AN507">
            <v>0</v>
          </cell>
          <cell r="AQ507">
            <v>0</v>
          </cell>
          <cell r="AR507">
            <v>0</v>
          </cell>
          <cell r="AS507">
            <v>0</v>
          </cell>
          <cell r="AT507">
            <v>0</v>
          </cell>
          <cell r="AU507">
            <v>0</v>
          </cell>
          <cell r="AV507">
            <v>0</v>
          </cell>
          <cell r="AW507">
            <v>0</v>
          </cell>
          <cell r="AX507">
            <v>0</v>
          </cell>
          <cell r="AY507">
            <v>0</v>
          </cell>
        </row>
        <row r="508">
          <cell r="L508">
            <v>0</v>
          </cell>
          <cell r="M508">
            <v>0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R508">
            <v>0</v>
          </cell>
          <cell r="S508">
            <v>0</v>
          </cell>
          <cell r="T508">
            <v>0</v>
          </cell>
          <cell r="U508">
            <v>0</v>
          </cell>
          <cell r="AA508">
            <v>0</v>
          </cell>
          <cell r="AB508">
            <v>0</v>
          </cell>
          <cell r="AC508">
            <v>0</v>
          </cell>
          <cell r="AD508">
            <v>0</v>
          </cell>
          <cell r="AE508">
            <v>0</v>
          </cell>
          <cell r="AF508">
            <v>0</v>
          </cell>
          <cell r="AG508">
            <v>0</v>
          </cell>
          <cell r="AH508">
            <v>0</v>
          </cell>
          <cell r="AI508">
            <v>0</v>
          </cell>
          <cell r="AJ508">
            <v>0</v>
          </cell>
          <cell r="AK508">
            <v>0</v>
          </cell>
          <cell r="AN508">
            <v>0</v>
          </cell>
          <cell r="AQ508">
            <v>0</v>
          </cell>
          <cell r="AR508">
            <v>0</v>
          </cell>
          <cell r="AS508">
            <v>0</v>
          </cell>
          <cell r="AT508">
            <v>0</v>
          </cell>
          <cell r="AU508">
            <v>0</v>
          </cell>
          <cell r="AV508">
            <v>0</v>
          </cell>
          <cell r="AW508">
            <v>0</v>
          </cell>
          <cell r="AX508">
            <v>0</v>
          </cell>
          <cell r="AY508">
            <v>0</v>
          </cell>
        </row>
        <row r="509">
          <cell r="AA509">
            <v>0</v>
          </cell>
          <cell r="AB509">
            <v>0</v>
          </cell>
          <cell r="AC509">
            <v>0</v>
          </cell>
          <cell r="AD509">
            <v>0</v>
          </cell>
          <cell r="AE509">
            <v>0</v>
          </cell>
          <cell r="AF509">
            <v>0</v>
          </cell>
          <cell r="AG509">
            <v>0</v>
          </cell>
          <cell r="AH509">
            <v>0</v>
          </cell>
          <cell r="AI509">
            <v>0</v>
          </cell>
          <cell r="AJ509">
            <v>0</v>
          </cell>
          <cell r="AK509">
            <v>0</v>
          </cell>
          <cell r="AN509">
            <v>0</v>
          </cell>
          <cell r="AQ509">
            <v>0</v>
          </cell>
          <cell r="AR509">
            <v>0</v>
          </cell>
          <cell r="AS509">
            <v>0</v>
          </cell>
          <cell r="AT509">
            <v>0</v>
          </cell>
          <cell r="AU509">
            <v>0</v>
          </cell>
          <cell r="AV509">
            <v>0</v>
          </cell>
          <cell r="AW509">
            <v>0</v>
          </cell>
          <cell r="AX509">
            <v>0</v>
          </cell>
          <cell r="AY509">
            <v>0</v>
          </cell>
        </row>
        <row r="510">
          <cell r="L510">
            <v>0</v>
          </cell>
          <cell r="M510">
            <v>0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R510">
            <v>0</v>
          </cell>
          <cell r="S510">
            <v>0</v>
          </cell>
          <cell r="T510">
            <v>0</v>
          </cell>
          <cell r="U510">
            <v>0</v>
          </cell>
          <cell r="AA510">
            <v>0</v>
          </cell>
          <cell r="AB510">
            <v>0</v>
          </cell>
          <cell r="AC510">
            <v>0</v>
          </cell>
          <cell r="AD510">
            <v>0</v>
          </cell>
          <cell r="AE510">
            <v>0</v>
          </cell>
          <cell r="AF510">
            <v>0</v>
          </cell>
          <cell r="AG510">
            <v>0</v>
          </cell>
          <cell r="AH510">
            <v>0</v>
          </cell>
          <cell r="AI510">
            <v>0</v>
          </cell>
          <cell r="AJ510">
            <v>0</v>
          </cell>
          <cell r="AK510">
            <v>0</v>
          </cell>
          <cell r="AN510">
            <v>0</v>
          </cell>
          <cell r="AQ510">
            <v>0</v>
          </cell>
          <cell r="AR510">
            <v>0</v>
          </cell>
          <cell r="AS510">
            <v>0</v>
          </cell>
          <cell r="AT510">
            <v>0</v>
          </cell>
          <cell r="AU510">
            <v>0</v>
          </cell>
          <cell r="AV510">
            <v>0</v>
          </cell>
          <cell r="AW510">
            <v>0</v>
          </cell>
          <cell r="AX510">
            <v>0</v>
          </cell>
          <cell r="AY510">
            <v>0</v>
          </cell>
        </row>
        <row r="511"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R511">
            <v>0</v>
          </cell>
          <cell r="S511">
            <v>0</v>
          </cell>
          <cell r="T511">
            <v>0</v>
          </cell>
          <cell r="U511">
            <v>0</v>
          </cell>
          <cell r="AA511">
            <v>0</v>
          </cell>
          <cell r="AB511">
            <v>0</v>
          </cell>
          <cell r="AC511">
            <v>0</v>
          </cell>
          <cell r="AD511">
            <v>0</v>
          </cell>
          <cell r="AE511">
            <v>0</v>
          </cell>
          <cell r="AF511">
            <v>0</v>
          </cell>
          <cell r="AG511">
            <v>0</v>
          </cell>
          <cell r="AH511">
            <v>0</v>
          </cell>
          <cell r="AI511">
            <v>0</v>
          </cell>
          <cell r="AJ511">
            <v>0</v>
          </cell>
          <cell r="AK511">
            <v>0</v>
          </cell>
          <cell r="AN511">
            <v>0</v>
          </cell>
          <cell r="AQ511">
            <v>0</v>
          </cell>
          <cell r="AR511">
            <v>0</v>
          </cell>
          <cell r="AS511">
            <v>0</v>
          </cell>
          <cell r="AT511">
            <v>0</v>
          </cell>
          <cell r="AU511">
            <v>0</v>
          </cell>
          <cell r="AV511">
            <v>0</v>
          </cell>
          <cell r="AW511">
            <v>0</v>
          </cell>
          <cell r="AX511">
            <v>0</v>
          </cell>
          <cell r="AY511">
            <v>0</v>
          </cell>
        </row>
        <row r="512">
          <cell r="L512">
            <v>0</v>
          </cell>
          <cell r="M512">
            <v>0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R512">
            <v>0</v>
          </cell>
          <cell r="S512">
            <v>0</v>
          </cell>
          <cell r="T512">
            <v>0</v>
          </cell>
          <cell r="U512">
            <v>0</v>
          </cell>
          <cell r="AA512">
            <v>0</v>
          </cell>
          <cell r="AB512">
            <v>0</v>
          </cell>
          <cell r="AC512">
            <v>0</v>
          </cell>
          <cell r="AD512">
            <v>0</v>
          </cell>
          <cell r="AE512">
            <v>0</v>
          </cell>
          <cell r="AF512">
            <v>0</v>
          </cell>
          <cell r="AG512">
            <v>0</v>
          </cell>
          <cell r="AH512">
            <v>0</v>
          </cell>
          <cell r="AI512">
            <v>0</v>
          </cell>
          <cell r="AJ512">
            <v>0</v>
          </cell>
          <cell r="AK512">
            <v>0</v>
          </cell>
          <cell r="AN512">
            <v>0</v>
          </cell>
          <cell r="AQ512">
            <v>0</v>
          </cell>
          <cell r="AR512">
            <v>0</v>
          </cell>
          <cell r="AS512">
            <v>0</v>
          </cell>
          <cell r="AT512">
            <v>0</v>
          </cell>
          <cell r="AU512">
            <v>0</v>
          </cell>
          <cell r="AV512">
            <v>0</v>
          </cell>
          <cell r="AW512">
            <v>0</v>
          </cell>
          <cell r="AX512">
            <v>0</v>
          </cell>
          <cell r="AY512">
            <v>0</v>
          </cell>
        </row>
        <row r="513">
          <cell r="AA513">
            <v>0</v>
          </cell>
          <cell r="AB513">
            <v>0</v>
          </cell>
          <cell r="AC513">
            <v>0</v>
          </cell>
          <cell r="AD513">
            <v>0</v>
          </cell>
          <cell r="AE513">
            <v>0</v>
          </cell>
          <cell r="AF513">
            <v>0</v>
          </cell>
          <cell r="AG513">
            <v>0</v>
          </cell>
          <cell r="AH513">
            <v>0</v>
          </cell>
          <cell r="AI513">
            <v>0</v>
          </cell>
          <cell r="AJ513">
            <v>0</v>
          </cell>
          <cell r="AK513">
            <v>0</v>
          </cell>
          <cell r="AN513">
            <v>0</v>
          </cell>
          <cell r="AQ513">
            <v>0</v>
          </cell>
          <cell r="AR513">
            <v>0</v>
          </cell>
          <cell r="AS513">
            <v>0</v>
          </cell>
          <cell r="AT513">
            <v>0</v>
          </cell>
          <cell r="AU513">
            <v>0</v>
          </cell>
          <cell r="AV513">
            <v>0</v>
          </cell>
          <cell r="AW513">
            <v>0</v>
          </cell>
          <cell r="AX513">
            <v>0</v>
          </cell>
          <cell r="AY513">
            <v>0</v>
          </cell>
        </row>
        <row r="514">
          <cell r="L514">
            <v>0</v>
          </cell>
          <cell r="M514">
            <v>0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R514">
            <v>0</v>
          </cell>
          <cell r="S514">
            <v>0</v>
          </cell>
          <cell r="T514">
            <v>0</v>
          </cell>
          <cell r="U514">
            <v>0</v>
          </cell>
          <cell r="AA514">
            <v>0</v>
          </cell>
          <cell r="AB514">
            <v>0</v>
          </cell>
          <cell r="AC514">
            <v>0</v>
          </cell>
          <cell r="AD514">
            <v>0</v>
          </cell>
          <cell r="AE514">
            <v>0</v>
          </cell>
          <cell r="AF514">
            <v>0</v>
          </cell>
          <cell r="AG514">
            <v>0</v>
          </cell>
          <cell r="AH514">
            <v>0</v>
          </cell>
          <cell r="AI514">
            <v>0</v>
          </cell>
          <cell r="AJ514">
            <v>0</v>
          </cell>
          <cell r="AK514">
            <v>0</v>
          </cell>
          <cell r="AN514">
            <v>0</v>
          </cell>
          <cell r="AQ514">
            <v>0</v>
          </cell>
          <cell r="AR514">
            <v>0</v>
          </cell>
          <cell r="AS514">
            <v>0</v>
          </cell>
          <cell r="AT514">
            <v>0</v>
          </cell>
          <cell r="AU514">
            <v>0</v>
          </cell>
          <cell r="AV514">
            <v>0</v>
          </cell>
          <cell r="AW514">
            <v>0</v>
          </cell>
          <cell r="AX514">
            <v>0</v>
          </cell>
          <cell r="AY514">
            <v>0</v>
          </cell>
        </row>
        <row r="515"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R515">
            <v>0</v>
          </cell>
          <cell r="S515">
            <v>0</v>
          </cell>
          <cell r="T515">
            <v>0</v>
          </cell>
          <cell r="U515">
            <v>0</v>
          </cell>
          <cell r="AA515">
            <v>0</v>
          </cell>
          <cell r="AB515">
            <v>0</v>
          </cell>
          <cell r="AC515">
            <v>0</v>
          </cell>
          <cell r="AD515">
            <v>0</v>
          </cell>
          <cell r="AE515">
            <v>0</v>
          </cell>
          <cell r="AF515">
            <v>0</v>
          </cell>
          <cell r="AG515">
            <v>0</v>
          </cell>
          <cell r="AH515">
            <v>0</v>
          </cell>
          <cell r="AI515">
            <v>0</v>
          </cell>
          <cell r="AJ515">
            <v>0</v>
          </cell>
          <cell r="AK515">
            <v>0</v>
          </cell>
          <cell r="AN515">
            <v>0</v>
          </cell>
          <cell r="AQ515">
            <v>0</v>
          </cell>
          <cell r="AR515">
            <v>0</v>
          </cell>
          <cell r="AS515">
            <v>0</v>
          </cell>
          <cell r="AT515">
            <v>0</v>
          </cell>
          <cell r="AU515">
            <v>0</v>
          </cell>
          <cell r="AV515">
            <v>0</v>
          </cell>
          <cell r="AW515">
            <v>0</v>
          </cell>
          <cell r="AX515">
            <v>0</v>
          </cell>
          <cell r="AY515">
            <v>0</v>
          </cell>
        </row>
        <row r="516">
          <cell r="L516">
            <v>0</v>
          </cell>
          <cell r="M516">
            <v>0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R516">
            <v>0</v>
          </cell>
          <cell r="S516">
            <v>0</v>
          </cell>
          <cell r="T516">
            <v>0</v>
          </cell>
          <cell r="U516">
            <v>0</v>
          </cell>
          <cell r="AA516">
            <v>0</v>
          </cell>
          <cell r="AB516">
            <v>0</v>
          </cell>
          <cell r="AC516">
            <v>0</v>
          </cell>
          <cell r="AD516">
            <v>0</v>
          </cell>
          <cell r="AE516">
            <v>0</v>
          </cell>
          <cell r="AF516">
            <v>0</v>
          </cell>
          <cell r="AG516">
            <v>0</v>
          </cell>
          <cell r="AH516">
            <v>0</v>
          </cell>
          <cell r="AI516">
            <v>0</v>
          </cell>
          <cell r="AJ516">
            <v>0</v>
          </cell>
          <cell r="AK516">
            <v>0</v>
          </cell>
          <cell r="AN516">
            <v>0</v>
          </cell>
          <cell r="AQ516">
            <v>0</v>
          </cell>
          <cell r="AR516">
            <v>0</v>
          </cell>
          <cell r="AS516">
            <v>0</v>
          </cell>
          <cell r="AT516">
            <v>0</v>
          </cell>
          <cell r="AU516">
            <v>0</v>
          </cell>
          <cell r="AV516">
            <v>0</v>
          </cell>
          <cell r="AW516">
            <v>0</v>
          </cell>
          <cell r="AX516">
            <v>0</v>
          </cell>
          <cell r="AY516">
            <v>0</v>
          </cell>
        </row>
        <row r="517">
          <cell r="AA517">
            <v>0</v>
          </cell>
          <cell r="AB517">
            <v>0</v>
          </cell>
          <cell r="AC517">
            <v>0</v>
          </cell>
          <cell r="AD517">
            <v>0</v>
          </cell>
          <cell r="AE517">
            <v>0</v>
          </cell>
          <cell r="AF517">
            <v>0</v>
          </cell>
          <cell r="AG517">
            <v>0</v>
          </cell>
          <cell r="AH517">
            <v>0</v>
          </cell>
          <cell r="AI517">
            <v>0</v>
          </cell>
          <cell r="AJ517">
            <v>0</v>
          </cell>
          <cell r="AK517">
            <v>0</v>
          </cell>
          <cell r="AN517">
            <v>0</v>
          </cell>
          <cell r="AQ517">
            <v>0</v>
          </cell>
          <cell r="AR517">
            <v>0</v>
          </cell>
          <cell r="AS517">
            <v>0</v>
          </cell>
          <cell r="AT517">
            <v>0</v>
          </cell>
          <cell r="AU517">
            <v>0</v>
          </cell>
          <cell r="AV517">
            <v>0</v>
          </cell>
          <cell r="AW517">
            <v>0</v>
          </cell>
          <cell r="AX517">
            <v>0</v>
          </cell>
          <cell r="AY517">
            <v>0</v>
          </cell>
        </row>
        <row r="518">
          <cell r="L518">
            <v>0</v>
          </cell>
          <cell r="M518">
            <v>0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R518">
            <v>0</v>
          </cell>
          <cell r="S518">
            <v>0</v>
          </cell>
          <cell r="T518">
            <v>0</v>
          </cell>
          <cell r="U518">
            <v>0</v>
          </cell>
          <cell r="AA518">
            <v>0</v>
          </cell>
          <cell r="AB518">
            <v>0</v>
          </cell>
          <cell r="AC518">
            <v>0</v>
          </cell>
          <cell r="AD518">
            <v>0</v>
          </cell>
          <cell r="AE518">
            <v>0</v>
          </cell>
          <cell r="AF518">
            <v>0</v>
          </cell>
          <cell r="AG518">
            <v>0</v>
          </cell>
          <cell r="AH518">
            <v>0</v>
          </cell>
          <cell r="AI518">
            <v>0</v>
          </cell>
          <cell r="AJ518">
            <v>0</v>
          </cell>
          <cell r="AK518">
            <v>0</v>
          </cell>
          <cell r="AN518">
            <v>0</v>
          </cell>
          <cell r="AQ518">
            <v>0</v>
          </cell>
          <cell r="AR518">
            <v>0</v>
          </cell>
          <cell r="AS518">
            <v>0</v>
          </cell>
          <cell r="AT518">
            <v>0</v>
          </cell>
          <cell r="AU518">
            <v>0</v>
          </cell>
          <cell r="AV518">
            <v>0</v>
          </cell>
          <cell r="AW518">
            <v>0</v>
          </cell>
          <cell r="AX518">
            <v>0</v>
          </cell>
          <cell r="AY518">
            <v>0</v>
          </cell>
        </row>
        <row r="519"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0</v>
          </cell>
          <cell r="T519">
            <v>0</v>
          </cell>
          <cell r="U519">
            <v>0</v>
          </cell>
          <cell r="AA519">
            <v>0</v>
          </cell>
          <cell r="AB519">
            <v>0</v>
          </cell>
          <cell r="AC519">
            <v>0</v>
          </cell>
          <cell r="AD519">
            <v>0</v>
          </cell>
          <cell r="AE519">
            <v>0</v>
          </cell>
          <cell r="AF519">
            <v>0</v>
          </cell>
          <cell r="AG519">
            <v>0</v>
          </cell>
          <cell r="AH519">
            <v>0</v>
          </cell>
          <cell r="AI519">
            <v>0</v>
          </cell>
          <cell r="AJ519">
            <v>0</v>
          </cell>
          <cell r="AK519">
            <v>0</v>
          </cell>
          <cell r="AN519">
            <v>0</v>
          </cell>
          <cell r="AQ519">
            <v>0</v>
          </cell>
          <cell r="AR519">
            <v>0</v>
          </cell>
          <cell r="AS519">
            <v>0</v>
          </cell>
          <cell r="AT519">
            <v>0</v>
          </cell>
          <cell r="AU519">
            <v>0</v>
          </cell>
          <cell r="AV519">
            <v>0</v>
          </cell>
          <cell r="AW519">
            <v>0</v>
          </cell>
          <cell r="AX519">
            <v>0</v>
          </cell>
          <cell r="AY519">
            <v>0</v>
          </cell>
        </row>
        <row r="520">
          <cell r="L520">
            <v>0</v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  <cell r="T520">
            <v>0</v>
          </cell>
          <cell r="U520">
            <v>0</v>
          </cell>
          <cell r="AA520">
            <v>0</v>
          </cell>
          <cell r="AB520">
            <v>0</v>
          </cell>
          <cell r="AC520">
            <v>0</v>
          </cell>
          <cell r="AD520">
            <v>0</v>
          </cell>
          <cell r="AE520">
            <v>0</v>
          </cell>
          <cell r="AF520">
            <v>0</v>
          </cell>
          <cell r="AG520">
            <v>0</v>
          </cell>
          <cell r="AH520">
            <v>0</v>
          </cell>
          <cell r="AI520">
            <v>0</v>
          </cell>
          <cell r="AJ520">
            <v>0</v>
          </cell>
          <cell r="AK520">
            <v>0</v>
          </cell>
          <cell r="AN520">
            <v>0</v>
          </cell>
          <cell r="AQ520">
            <v>0</v>
          </cell>
          <cell r="AR520">
            <v>0</v>
          </cell>
          <cell r="AS520">
            <v>0</v>
          </cell>
          <cell r="AT520">
            <v>0</v>
          </cell>
          <cell r="AU520">
            <v>0</v>
          </cell>
          <cell r="AV520">
            <v>0</v>
          </cell>
          <cell r="AW520">
            <v>0</v>
          </cell>
          <cell r="AX520">
            <v>0</v>
          </cell>
          <cell r="AY520">
            <v>0</v>
          </cell>
        </row>
        <row r="521">
          <cell r="AA521">
            <v>0</v>
          </cell>
          <cell r="AB521">
            <v>0</v>
          </cell>
          <cell r="AC521">
            <v>0</v>
          </cell>
          <cell r="AD521">
            <v>0</v>
          </cell>
          <cell r="AE521">
            <v>0</v>
          </cell>
          <cell r="AF521">
            <v>0</v>
          </cell>
          <cell r="AG521">
            <v>0</v>
          </cell>
          <cell r="AH521">
            <v>0</v>
          </cell>
          <cell r="AI521">
            <v>0</v>
          </cell>
          <cell r="AJ521">
            <v>0</v>
          </cell>
          <cell r="AK521">
            <v>0</v>
          </cell>
          <cell r="AN521">
            <v>0</v>
          </cell>
          <cell r="AQ521">
            <v>0</v>
          </cell>
          <cell r="AR521">
            <v>0</v>
          </cell>
          <cell r="AS521">
            <v>0</v>
          </cell>
          <cell r="AT521">
            <v>0</v>
          </cell>
          <cell r="AU521">
            <v>0</v>
          </cell>
          <cell r="AV521">
            <v>0</v>
          </cell>
          <cell r="AW521">
            <v>0</v>
          </cell>
          <cell r="AX521">
            <v>0</v>
          </cell>
          <cell r="AY521">
            <v>0</v>
          </cell>
        </row>
        <row r="522">
          <cell r="L522">
            <v>0</v>
          </cell>
          <cell r="M522">
            <v>0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R522">
            <v>0</v>
          </cell>
          <cell r="S522">
            <v>0</v>
          </cell>
          <cell r="T522">
            <v>0</v>
          </cell>
          <cell r="U522">
            <v>0</v>
          </cell>
          <cell r="AA522">
            <v>0</v>
          </cell>
          <cell r="AB522">
            <v>0</v>
          </cell>
          <cell r="AC522">
            <v>0</v>
          </cell>
          <cell r="AD522">
            <v>0</v>
          </cell>
          <cell r="AE522">
            <v>0</v>
          </cell>
          <cell r="AF522">
            <v>0</v>
          </cell>
          <cell r="AG522">
            <v>0</v>
          </cell>
          <cell r="AH522">
            <v>0</v>
          </cell>
          <cell r="AI522">
            <v>0</v>
          </cell>
          <cell r="AJ522">
            <v>0</v>
          </cell>
          <cell r="AK522">
            <v>0</v>
          </cell>
          <cell r="AN522">
            <v>0</v>
          </cell>
          <cell r="AQ522">
            <v>0</v>
          </cell>
          <cell r="AR522">
            <v>0</v>
          </cell>
          <cell r="AS522">
            <v>0</v>
          </cell>
          <cell r="AT522">
            <v>0</v>
          </cell>
          <cell r="AU522">
            <v>0</v>
          </cell>
          <cell r="AV522">
            <v>0</v>
          </cell>
          <cell r="AW522">
            <v>0</v>
          </cell>
          <cell r="AX522">
            <v>0</v>
          </cell>
          <cell r="AY522">
            <v>0</v>
          </cell>
        </row>
        <row r="523">
          <cell r="L523">
            <v>0</v>
          </cell>
          <cell r="M523">
            <v>0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R523">
            <v>0</v>
          </cell>
          <cell r="S523">
            <v>0</v>
          </cell>
          <cell r="T523">
            <v>0</v>
          </cell>
          <cell r="U523">
            <v>0</v>
          </cell>
          <cell r="AA523">
            <v>0</v>
          </cell>
          <cell r="AB523">
            <v>0</v>
          </cell>
          <cell r="AC523">
            <v>0</v>
          </cell>
          <cell r="AD523">
            <v>0</v>
          </cell>
          <cell r="AE523">
            <v>0</v>
          </cell>
          <cell r="AF523">
            <v>0</v>
          </cell>
          <cell r="AG523">
            <v>0</v>
          </cell>
          <cell r="AH523">
            <v>0</v>
          </cell>
          <cell r="AI523">
            <v>0</v>
          </cell>
          <cell r="AJ523">
            <v>0</v>
          </cell>
          <cell r="AK523">
            <v>0</v>
          </cell>
          <cell r="AN523">
            <v>0</v>
          </cell>
          <cell r="AQ523">
            <v>0</v>
          </cell>
          <cell r="AR523">
            <v>0</v>
          </cell>
          <cell r="AS523">
            <v>0</v>
          </cell>
          <cell r="AT523">
            <v>0</v>
          </cell>
          <cell r="AU523">
            <v>0</v>
          </cell>
          <cell r="AV523">
            <v>0</v>
          </cell>
          <cell r="AW523">
            <v>0</v>
          </cell>
          <cell r="AX523">
            <v>0</v>
          </cell>
          <cell r="AY523">
            <v>0</v>
          </cell>
        </row>
        <row r="524">
          <cell r="L524">
            <v>0</v>
          </cell>
          <cell r="M524">
            <v>0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R524">
            <v>0</v>
          </cell>
          <cell r="S524">
            <v>0</v>
          </cell>
          <cell r="T524">
            <v>0</v>
          </cell>
          <cell r="U524">
            <v>0</v>
          </cell>
          <cell r="AA524">
            <v>0</v>
          </cell>
          <cell r="AB524">
            <v>0</v>
          </cell>
          <cell r="AC524">
            <v>0</v>
          </cell>
          <cell r="AD524">
            <v>0</v>
          </cell>
          <cell r="AE524">
            <v>0</v>
          </cell>
          <cell r="AF524">
            <v>0</v>
          </cell>
          <cell r="AG524">
            <v>0</v>
          </cell>
          <cell r="AH524">
            <v>0</v>
          </cell>
          <cell r="AI524">
            <v>0</v>
          </cell>
          <cell r="AJ524">
            <v>0</v>
          </cell>
          <cell r="AK524">
            <v>0</v>
          </cell>
          <cell r="AN524">
            <v>0</v>
          </cell>
          <cell r="AQ524">
            <v>0</v>
          </cell>
          <cell r="AR524">
            <v>0</v>
          </cell>
          <cell r="AS524">
            <v>0</v>
          </cell>
          <cell r="AT524">
            <v>0</v>
          </cell>
          <cell r="AU524">
            <v>0</v>
          </cell>
          <cell r="AV524">
            <v>0</v>
          </cell>
          <cell r="AW524">
            <v>0</v>
          </cell>
          <cell r="AX524">
            <v>0</v>
          </cell>
          <cell r="AY524">
            <v>0</v>
          </cell>
        </row>
        <row r="525">
          <cell r="AA525">
            <v>0</v>
          </cell>
          <cell r="AB525">
            <v>0</v>
          </cell>
          <cell r="AC525">
            <v>0</v>
          </cell>
          <cell r="AD525">
            <v>0</v>
          </cell>
          <cell r="AE525">
            <v>0</v>
          </cell>
          <cell r="AF525">
            <v>0</v>
          </cell>
          <cell r="AG525">
            <v>0</v>
          </cell>
          <cell r="AH525">
            <v>0</v>
          </cell>
          <cell r="AI525">
            <v>0</v>
          </cell>
          <cell r="AJ525">
            <v>0</v>
          </cell>
          <cell r="AK525">
            <v>0</v>
          </cell>
          <cell r="AN525">
            <v>0</v>
          </cell>
          <cell r="AQ525">
            <v>0</v>
          </cell>
          <cell r="AR525">
            <v>0</v>
          </cell>
          <cell r="AS525">
            <v>0</v>
          </cell>
          <cell r="AT525">
            <v>0</v>
          </cell>
          <cell r="AU525">
            <v>0</v>
          </cell>
          <cell r="AV525">
            <v>0</v>
          </cell>
          <cell r="AW525">
            <v>0</v>
          </cell>
          <cell r="AX525">
            <v>0</v>
          </cell>
          <cell r="AY525">
            <v>0</v>
          </cell>
        </row>
        <row r="526">
          <cell r="L526">
            <v>0</v>
          </cell>
          <cell r="M526">
            <v>0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R526">
            <v>0</v>
          </cell>
          <cell r="S526">
            <v>0</v>
          </cell>
          <cell r="T526">
            <v>0</v>
          </cell>
          <cell r="U526">
            <v>0</v>
          </cell>
          <cell r="AA526">
            <v>0</v>
          </cell>
          <cell r="AB526">
            <v>0</v>
          </cell>
          <cell r="AC526">
            <v>0</v>
          </cell>
          <cell r="AD526">
            <v>0</v>
          </cell>
          <cell r="AE526">
            <v>0</v>
          </cell>
          <cell r="AF526">
            <v>0</v>
          </cell>
          <cell r="AG526">
            <v>0</v>
          </cell>
          <cell r="AH526">
            <v>0</v>
          </cell>
          <cell r="AI526">
            <v>0</v>
          </cell>
          <cell r="AJ526">
            <v>0</v>
          </cell>
          <cell r="AK526">
            <v>0</v>
          </cell>
          <cell r="AN526">
            <v>0</v>
          </cell>
          <cell r="AQ526">
            <v>0</v>
          </cell>
          <cell r="AR526">
            <v>0</v>
          </cell>
          <cell r="AS526">
            <v>0</v>
          </cell>
          <cell r="AT526">
            <v>0</v>
          </cell>
          <cell r="AU526">
            <v>0</v>
          </cell>
          <cell r="AV526">
            <v>0</v>
          </cell>
          <cell r="AW526">
            <v>0</v>
          </cell>
          <cell r="AX526">
            <v>0</v>
          </cell>
          <cell r="AY526">
            <v>0</v>
          </cell>
        </row>
        <row r="527">
          <cell r="L527">
            <v>0</v>
          </cell>
          <cell r="M527">
            <v>0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R527">
            <v>0</v>
          </cell>
          <cell r="S527">
            <v>0</v>
          </cell>
          <cell r="T527">
            <v>0</v>
          </cell>
          <cell r="U527">
            <v>0</v>
          </cell>
          <cell r="AA527">
            <v>0</v>
          </cell>
          <cell r="AB527">
            <v>0</v>
          </cell>
          <cell r="AC527">
            <v>0</v>
          </cell>
          <cell r="AD527">
            <v>0</v>
          </cell>
          <cell r="AE527">
            <v>0</v>
          </cell>
          <cell r="AF527">
            <v>0</v>
          </cell>
          <cell r="AG527">
            <v>0</v>
          </cell>
          <cell r="AH527">
            <v>0</v>
          </cell>
          <cell r="AI527">
            <v>0</v>
          </cell>
          <cell r="AJ527">
            <v>0</v>
          </cell>
          <cell r="AK527">
            <v>0</v>
          </cell>
          <cell r="AN527">
            <v>0</v>
          </cell>
          <cell r="AQ527">
            <v>0</v>
          </cell>
          <cell r="AR527">
            <v>0</v>
          </cell>
          <cell r="AS527">
            <v>0</v>
          </cell>
          <cell r="AT527">
            <v>0</v>
          </cell>
          <cell r="AU527">
            <v>0</v>
          </cell>
          <cell r="AV527">
            <v>0</v>
          </cell>
          <cell r="AW527">
            <v>0</v>
          </cell>
          <cell r="AX527">
            <v>0</v>
          </cell>
          <cell r="AY527">
            <v>0</v>
          </cell>
        </row>
        <row r="528">
          <cell r="L528">
            <v>0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  <cell r="T528">
            <v>0</v>
          </cell>
          <cell r="U528">
            <v>0</v>
          </cell>
          <cell r="AA528">
            <v>0</v>
          </cell>
          <cell r="AB528">
            <v>0</v>
          </cell>
          <cell r="AC528">
            <v>0</v>
          </cell>
          <cell r="AD528">
            <v>0</v>
          </cell>
          <cell r="AE528">
            <v>0</v>
          </cell>
          <cell r="AF528">
            <v>0</v>
          </cell>
          <cell r="AG528">
            <v>0</v>
          </cell>
          <cell r="AH528">
            <v>0</v>
          </cell>
          <cell r="AI528">
            <v>0</v>
          </cell>
          <cell r="AJ528">
            <v>0</v>
          </cell>
          <cell r="AK528">
            <v>0</v>
          </cell>
          <cell r="AN528">
            <v>0</v>
          </cell>
          <cell r="AQ528">
            <v>0</v>
          </cell>
          <cell r="AR528">
            <v>0</v>
          </cell>
          <cell r="AS528">
            <v>0</v>
          </cell>
          <cell r="AT528">
            <v>0</v>
          </cell>
          <cell r="AU528">
            <v>0</v>
          </cell>
          <cell r="AV528">
            <v>0</v>
          </cell>
          <cell r="AW528">
            <v>0</v>
          </cell>
          <cell r="AX528">
            <v>0</v>
          </cell>
          <cell r="AY528">
            <v>0</v>
          </cell>
        </row>
        <row r="529">
          <cell r="AA529">
            <v>0</v>
          </cell>
          <cell r="AB529">
            <v>0</v>
          </cell>
          <cell r="AC529">
            <v>0</v>
          </cell>
          <cell r="AD529">
            <v>0</v>
          </cell>
          <cell r="AE529">
            <v>0</v>
          </cell>
          <cell r="AF529">
            <v>0</v>
          </cell>
          <cell r="AG529">
            <v>0</v>
          </cell>
          <cell r="AH529">
            <v>0</v>
          </cell>
          <cell r="AI529">
            <v>0</v>
          </cell>
          <cell r="AJ529">
            <v>0</v>
          </cell>
          <cell r="AK529">
            <v>0</v>
          </cell>
          <cell r="AN529">
            <v>0</v>
          </cell>
          <cell r="AQ529">
            <v>0</v>
          </cell>
          <cell r="AR529">
            <v>0</v>
          </cell>
          <cell r="AS529">
            <v>0</v>
          </cell>
          <cell r="AT529">
            <v>0</v>
          </cell>
          <cell r="AU529">
            <v>0</v>
          </cell>
          <cell r="AV529">
            <v>0</v>
          </cell>
          <cell r="AW529">
            <v>0</v>
          </cell>
          <cell r="AX529">
            <v>0</v>
          </cell>
          <cell r="AY529">
            <v>0</v>
          </cell>
        </row>
        <row r="530">
          <cell r="L530">
            <v>0</v>
          </cell>
          <cell r="M530">
            <v>0</v>
          </cell>
          <cell r="N530">
            <v>0</v>
          </cell>
          <cell r="O530">
            <v>0</v>
          </cell>
          <cell r="P530">
            <v>0</v>
          </cell>
          <cell r="Q530">
            <v>0</v>
          </cell>
          <cell r="R530">
            <v>0</v>
          </cell>
          <cell r="S530">
            <v>0</v>
          </cell>
          <cell r="T530">
            <v>0</v>
          </cell>
          <cell r="U530">
            <v>0</v>
          </cell>
          <cell r="AA530">
            <v>0</v>
          </cell>
          <cell r="AB530">
            <v>0</v>
          </cell>
          <cell r="AC530">
            <v>0</v>
          </cell>
          <cell r="AD530">
            <v>0</v>
          </cell>
          <cell r="AE530">
            <v>0</v>
          </cell>
          <cell r="AF530">
            <v>0</v>
          </cell>
          <cell r="AG530">
            <v>0</v>
          </cell>
          <cell r="AH530">
            <v>0</v>
          </cell>
          <cell r="AI530">
            <v>0</v>
          </cell>
          <cell r="AJ530">
            <v>0</v>
          </cell>
          <cell r="AK530">
            <v>0</v>
          </cell>
          <cell r="AN530">
            <v>0</v>
          </cell>
          <cell r="AQ530">
            <v>0</v>
          </cell>
          <cell r="AR530">
            <v>0</v>
          </cell>
          <cell r="AS530">
            <v>0</v>
          </cell>
          <cell r="AT530">
            <v>0</v>
          </cell>
          <cell r="AU530">
            <v>0</v>
          </cell>
          <cell r="AV530">
            <v>0</v>
          </cell>
          <cell r="AW530">
            <v>0</v>
          </cell>
          <cell r="AX530">
            <v>0</v>
          </cell>
          <cell r="AY530">
            <v>0</v>
          </cell>
        </row>
        <row r="531">
          <cell r="L531">
            <v>0</v>
          </cell>
          <cell r="M531">
            <v>0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R531">
            <v>0</v>
          </cell>
          <cell r="S531">
            <v>0</v>
          </cell>
          <cell r="T531">
            <v>0</v>
          </cell>
          <cell r="U531">
            <v>0</v>
          </cell>
          <cell r="AA531">
            <v>0</v>
          </cell>
          <cell r="AB531">
            <v>0</v>
          </cell>
          <cell r="AC531">
            <v>0</v>
          </cell>
          <cell r="AD531">
            <v>0</v>
          </cell>
          <cell r="AE531">
            <v>0</v>
          </cell>
          <cell r="AF531">
            <v>0</v>
          </cell>
          <cell r="AG531">
            <v>0</v>
          </cell>
          <cell r="AH531">
            <v>0</v>
          </cell>
          <cell r="AI531">
            <v>0</v>
          </cell>
          <cell r="AJ531">
            <v>0</v>
          </cell>
          <cell r="AK531">
            <v>0</v>
          </cell>
          <cell r="AN531">
            <v>0</v>
          </cell>
          <cell r="AQ531">
            <v>0</v>
          </cell>
          <cell r="AR531">
            <v>0</v>
          </cell>
          <cell r="AS531">
            <v>0</v>
          </cell>
          <cell r="AT531">
            <v>0</v>
          </cell>
          <cell r="AU531">
            <v>0</v>
          </cell>
          <cell r="AV531">
            <v>0</v>
          </cell>
          <cell r="AW531">
            <v>0</v>
          </cell>
          <cell r="AX531">
            <v>0</v>
          </cell>
          <cell r="AY531">
            <v>0</v>
          </cell>
        </row>
        <row r="532">
          <cell r="L532">
            <v>0</v>
          </cell>
          <cell r="M532">
            <v>0</v>
          </cell>
          <cell r="N532">
            <v>0</v>
          </cell>
          <cell r="O532">
            <v>0</v>
          </cell>
          <cell r="P532">
            <v>0</v>
          </cell>
          <cell r="Q532">
            <v>0</v>
          </cell>
          <cell r="R532">
            <v>0</v>
          </cell>
          <cell r="S532">
            <v>0</v>
          </cell>
          <cell r="T532">
            <v>0</v>
          </cell>
          <cell r="U532">
            <v>0</v>
          </cell>
          <cell r="AA532">
            <v>0</v>
          </cell>
          <cell r="AB532">
            <v>0</v>
          </cell>
          <cell r="AC532">
            <v>0</v>
          </cell>
          <cell r="AD532">
            <v>0</v>
          </cell>
          <cell r="AE532">
            <v>0</v>
          </cell>
          <cell r="AF532">
            <v>0</v>
          </cell>
          <cell r="AG532">
            <v>0</v>
          </cell>
          <cell r="AH532">
            <v>0</v>
          </cell>
          <cell r="AI532">
            <v>0</v>
          </cell>
          <cell r="AJ532">
            <v>0</v>
          </cell>
          <cell r="AK532">
            <v>0</v>
          </cell>
          <cell r="AN532">
            <v>0</v>
          </cell>
          <cell r="AQ532">
            <v>0</v>
          </cell>
          <cell r="AR532">
            <v>0</v>
          </cell>
          <cell r="AS532">
            <v>0</v>
          </cell>
          <cell r="AT532">
            <v>0</v>
          </cell>
          <cell r="AU532">
            <v>0</v>
          </cell>
          <cell r="AV532">
            <v>0</v>
          </cell>
          <cell r="AW532">
            <v>0</v>
          </cell>
          <cell r="AX532">
            <v>0</v>
          </cell>
          <cell r="AY532">
            <v>0</v>
          </cell>
        </row>
        <row r="533">
          <cell r="AA533">
            <v>0</v>
          </cell>
          <cell r="AB533">
            <v>0</v>
          </cell>
          <cell r="AC533">
            <v>0</v>
          </cell>
          <cell r="AD533">
            <v>0</v>
          </cell>
          <cell r="AE533">
            <v>0</v>
          </cell>
          <cell r="AF533">
            <v>0</v>
          </cell>
          <cell r="AG533">
            <v>0</v>
          </cell>
          <cell r="AH533">
            <v>0</v>
          </cell>
          <cell r="AI533">
            <v>0</v>
          </cell>
          <cell r="AJ533">
            <v>0</v>
          </cell>
          <cell r="AK533">
            <v>0</v>
          </cell>
          <cell r="AN533">
            <v>0</v>
          </cell>
          <cell r="AQ533">
            <v>0</v>
          </cell>
          <cell r="AR533">
            <v>0</v>
          </cell>
          <cell r="AS533">
            <v>0</v>
          </cell>
          <cell r="AT533">
            <v>0</v>
          </cell>
          <cell r="AU533">
            <v>0</v>
          </cell>
          <cell r="AV533">
            <v>0</v>
          </cell>
          <cell r="AW533">
            <v>0</v>
          </cell>
          <cell r="AX533">
            <v>0</v>
          </cell>
          <cell r="AY533">
            <v>0</v>
          </cell>
        </row>
        <row r="534">
          <cell r="L534">
            <v>0</v>
          </cell>
          <cell r="M534">
            <v>0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  <cell r="T534">
            <v>0</v>
          </cell>
          <cell r="U534">
            <v>0</v>
          </cell>
          <cell r="AA534">
            <v>0</v>
          </cell>
          <cell r="AB534">
            <v>0</v>
          </cell>
          <cell r="AC534">
            <v>0</v>
          </cell>
          <cell r="AD534">
            <v>0</v>
          </cell>
          <cell r="AE534">
            <v>0</v>
          </cell>
          <cell r="AF534">
            <v>0</v>
          </cell>
          <cell r="AG534">
            <v>0</v>
          </cell>
          <cell r="AH534">
            <v>0</v>
          </cell>
          <cell r="AI534">
            <v>0</v>
          </cell>
          <cell r="AJ534">
            <v>0</v>
          </cell>
          <cell r="AK534">
            <v>0</v>
          </cell>
          <cell r="AN534">
            <v>0</v>
          </cell>
          <cell r="AQ534">
            <v>0</v>
          </cell>
          <cell r="AR534">
            <v>0</v>
          </cell>
          <cell r="AS534">
            <v>0</v>
          </cell>
          <cell r="AT534">
            <v>0</v>
          </cell>
          <cell r="AU534">
            <v>0</v>
          </cell>
          <cell r="AV534">
            <v>0</v>
          </cell>
          <cell r="AW534">
            <v>0</v>
          </cell>
          <cell r="AX534">
            <v>0</v>
          </cell>
          <cell r="AY534">
            <v>0</v>
          </cell>
        </row>
        <row r="535">
          <cell r="L535">
            <v>0</v>
          </cell>
          <cell r="M535">
            <v>0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S535">
            <v>0</v>
          </cell>
          <cell r="T535">
            <v>0</v>
          </cell>
          <cell r="U535">
            <v>0</v>
          </cell>
          <cell r="AA535">
            <v>0</v>
          </cell>
          <cell r="AB535">
            <v>0</v>
          </cell>
          <cell r="AC535">
            <v>0</v>
          </cell>
          <cell r="AD535">
            <v>0</v>
          </cell>
          <cell r="AE535">
            <v>0</v>
          </cell>
          <cell r="AF535">
            <v>0</v>
          </cell>
          <cell r="AG535">
            <v>0</v>
          </cell>
          <cell r="AH535">
            <v>0</v>
          </cell>
          <cell r="AI535">
            <v>0</v>
          </cell>
          <cell r="AJ535">
            <v>0</v>
          </cell>
          <cell r="AK535">
            <v>0</v>
          </cell>
          <cell r="AN535">
            <v>0</v>
          </cell>
          <cell r="AQ535">
            <v>0</v>
          </cell>
          <cell r="AR535">
            <v>0</v>
          </cell>
          <cell r="AS535">
            <v>0</v>
          </cell>
          <cell r="AT535">
            <v>0</v>
          </cell>
          <cell r="AU535">
            <v>0</v>
          </cell>
          <cell r="AV535">
            <v>0</v>
          </cell>
          <cell r="AW535">
            <v>0</v>
          </cell>
          <cell r="AX535">
            <v>0</v>
          </cell>
          <cell r="AY535">
            <v>0</v>
          </cell>
        </row>
        <row r="536"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R536">
            <v>0</v>
          </cell>
          <cell r="S536">
            <v>0</v>
          </cell>
          <cell r="T536">
            <v>0</v>
          </cell>
          <cell r="U536">
            <v>0</v>
          </cell>
          <cell r="AA536">
            <v>0</v>
          </cell>
          <cell r="AB536">
            <v>0</v>
          </cell>
          <cell r="AC536">
            <v>0</v>
          </cell>
          <cell r="AD536">
            <v>0</v>
          </cell>
          <cell r="AE536">
            <v>0</v>
          </cell>
          <cell r="AF536">
            <v>0</v>
          </cell>
          <cell r="AG536">
            <v>0</v>
          </cell>
          <cell r="AH536">
            <v>0</v>
          </cell>
          <cell r="AI536">
            <v>0</v>
          </cell>
          <cell r="AJ536">
            <v>0</v>
          </cell>
          <cell r="AK536">
            <v>0</v>
          </cell>
          <cell r="AN536">
            <v>0</v>
          </cell>
          <cell r="AQ536">
            <v>0</v>
          </cell>
          <cell r="AR536">
            <v>0</v>
          </cell>
          <cell r="AS536">
            <v>0</v>
          </cell>
          <cell r="AT536">
            <v>0</v>
          </cell>
          <cell r="AU536">
            <v>0</v>
          </cell>
          <cell r="AV536">
            <v>0</v>
          </cell>
          <cell r="AW536">
            <v>0</v>
          </cell>
          <cell r="AX536">
            <v>0</v>
          </cell>
          <cell r="AY536">
            <v>0</v>
          </cell>
        </row>
        <row r="537">
          <cell r="AA537">
            <v>0</v>
          </cell>
          <cell r="AB537">
            <v>0</v>
          </cell>
          <cell r="AC537">
            <v>0</v>
          </cell>
          <cell r="AD537">
            <v>0</v>
          </cell>
          <cell r="AE537">
            <v>0</v>
          </cell>
          <cell r="AF537">
            <v>0</v>
          </cell>
          <cell r="AG537">
            <v>0</v>
          </cell>
          <cell r="AH537">
            <v>0</v>
          </cell>
          <cell r="AI537">
            <v>0</v>
          </cell>
          <cell r="AJ537">
            <v>0</v>
          </cell>
          <cell r="AK537">
            <v>0</v>
          </cell>
          <cell r="AN537">
            <v>0</v>
          </cell>
          <cell r="AQ537">
            <v>0</v>
          </cell>
          <cell r="AR537">
            <v>0</v>
          </cell>
          <cell r="AS537">
            <v>0</v>
          </cell>
          <cell r="AT537">
            <v>0</v>
          </cell>
          <cell r="AU537">
            <v>0</v>
          </cell>
          <cell r="AV537">
            <v>0</v>
          </cell>
          <cell r="AW537">
            <v>0</v>
          </cell>
          <cell r="AX537">
            <v>0</v>
          </cell>
          <cell r="AY537">
            <v>0</v>
          </cell>
        </row>
        <row r="538"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R538">
            <v>0</v>
          </cell>
          <cell r="S538">
            <v>0</v>
          </cell>
          <cell r="T538">
            <v>0</v>
          </cell>
          <cell r="U538">
            <v>0</v>
          </cell>
          <cell r="AA538">
            <v>0</v>
          </cell>
          <cell r="AB538">
            <v>0</v>
          </cell>
          <cell r="AC538">
            <v>0</v>
          </cell>
          <cell r="AD538">
            <v>0</v>
          </cell>
          <cell r="AE538">
            <v>0</v>
          </cell>
          <cell r="AF538">
            <v>0</v>
          </cell>
          <cell r="AG538">
            <v>0</v>
          </cell>
          <cell r="AH538">
            <v>0</v>
          </cell>
          <cell r="AI538">
            <v>0</v>
          </cell>
          <cell r="AJ538">
            <v>0</v>
          </cell>
          <cell r="AK538">
            <v>0</v>
          </cell>
          <cell r="AN538">
            <v>0</v>
          </cell>
          <cell r="AQ538">
            <v>0</v>
          </cell>
          <cell r="AR538">
            <v>0</v>
          </cell>
          <cell r="AS538">
            <v>0</v>
          </cell>
          <cell r="AT538">
            <v>0</v>
          </cell>
          <cell r="AU538">
            <v>0</v>
          </cell>
          <cell r="AV538">
            <v>0</v>
          </cell>
          <cell r="AW538">
            <v>0</v>
          </cell>
          <cell r="AX538">
            <v>0</v>
          </cell>
          <cell r="AY538">
            <v>0</v>
          </cell>
        </row>
        <row r="539">
          <cell r="L539">
            <v>0</v>
          </cell>
          <cell r="M539">
            <v>0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R539">
            <v>0</v>
          </cell>
          <cell r="S539">
            <v>0</v>
          </cell>
          <cell r="T539">
            <v>0</v>
          </cell>
          <cell r="U539">
            <v>0</v>
          </cell>
          <cell r="AA539">
            <v>0</v>
          </cell>
          <cell r="AB539">
            <v>0</v>
          </cell>
          <cell r="AC539">
            <v>0</v>
          </cell>
          <cell r="AD539">
            <v>0</v>
          </cell>
          <cell r="AE539">
            <v>0</v>
          </cell>
          <cell r="AF539">
            <v>0</v>
          </cell>
          <cell r="AG539">
            <v>0</v>
          </cell>
          <cell r="AH539">
            <v>0</v>
          </cell>
          <cell r="AI539">
            <v>0</v>
          </cell>
          <cell r="AJ539">
            <v>0</v>
          </cell>
          <cell r="AK539">
            <v>0</v>
          </cell>
          <cell r="AN539">
            <v>0</v>
          </cell>
          <cell r="AQ539">
            <v>0</v>
          </cell>
          <cell r="AR539">
            <v>0</v>
          </cell>
          <cell r="AS539">
            <v>0</v>
          </cell>
          <cell r="AT539">
            <v>0</v>
          </cell>
          <cell r="AU539">
            <v>0</v>
          </cell>
          <cell r="AV539">
            <v>0</v>
          </cell>
          <cell r="AW539">
            <v>0</v>
          </cell>
          <cell r="AX539">
            <v>0</v>
          </cell>
          <cell r="AY539">
            <v>0</v>
          </cell>
        </row>
        <row r="540">
          <cell r="L540">
            <v>0</v>
          </cell>
          <cell r="M540">
            <v>0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R540">
            <v>0</v>
          </cell>
          <cell r="S540">
            <v>0</v>
          </cell>
          <cell r="T540">
            <v>0</v>
          </cell>
          <cell r="U540">
            <v>0</v>
          </cell>
          <cell r="AA540">
            <v>0</v>
          </cell>
          <cell r="AB540">
            <v>0</v>
          </cell>
          <cell r="AC540">
            <v>0</v>
          </cell>
          <cell r="AD540">
            <v>0</v>
          </cell>
          <cell r="AE540">
            <v>0</v>
          </cell>
          <cell r="AF540">
            <v>0</v>
          </cell>
          <cell r="AG540">
            <v>0</v>
          </cell>
          <cell r="AH540">
            <v>0</v>
          </cell>
          <cell r="AI540">
            <v>0</v>
          </cell>
          <cell r="AJ540">
            <v>0</v>
          </cell>
          <cell r="AK540">
            <v>0</v>
          </cell>
          <cell r="AN540">
            <v>0</v>
          </cell>
          <cell r="AQ540">
            <v>0</v>
          </cell>
          <cell r="AR540">
            <v>0</v>
          </cell>
          <cell r="AS540">
            <v>0</v>
          </cell>
          <cell r="AT540">
            <v>0</v>
          </cell>
          <cell r="AU540">
            <v>0</v>
          </cell>
          <cell r="AV540">
            <v>0</v>
          </cell>
          <cell r="AW540">
            <v>0</v>
          </cell>
          <cell r="AX540">
            <v>0</v>
          </cell>
          <cell r="AY540">
            <v>0</v>
          </cell>
        </row>
        <row r="541">
          <cell r="AA541">
            <v>0</v>
          </cell>
          <cell r="AB541">
            <v>0</v>
          </cell>
          <cell r="AC541">
            <v>0</v>
          </cell>
          <cell r="AD541">
            <v>0</v>
          </cell>
          <cell r="AE541">
            <v>0</v>
          </cell>
          <cell r="AF541">
            <v>0</v>
          </cell>
          <cell r="AG541">
            <v>0</v>
          </cell>
          <cell r="AH541">
            <v>0</v>
          </cell>
          <cell r="AI541">
            <v>0</v>
          </cell>
          <cell r="AJ541">
            <v>0</v>
          </cell>
          <cell r="AK541">
            <v>0</v>
          </cell>
          <cell r="AN541">
            <v>0</v>
          </cell>
          <cell r="AQ541">
            <v>0</v>
          </cell>
          <cell r="AR541">
            <v>0</v>
          </cell>
          <cell r="AS541">
            <v>0</v>
          </cell>
          <cell r="AT541">
            <v>0</v>
          </cell>
          <cell r="AU541">
            <v>0</v>
          </cell>
          <cell r="AV541">
            <v>0</v>
          </cell>
          <cell r="AW541">
            <v>0</v>
          </cell>
          <cell r="AX541">
            <v>0</v>
          </cell>
          <cell r="AY541">
            <v>0</v>
          </cell>
        </row>
        <row r="542">
          <cell r="L542">
            <v>0</v>
          </cell>
          <cell r="M542">
            <v>0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  <cell r="T542">
            <v>0</v>
          </cell>
          <cell r="U542">
            <v>0</v>
          </cell>
          <cell r="AA542">
            <v>0</v>
          </cell>
          <cell r="AB542">
            <v>0</v>
          </cell>
          <cell r="AC542">
            <v>0</v>
          </cell>
          <cell r="AD542">
            <v>0</v>
          </cell>
          <cell r="AE542">
            <v>0</v>
          </cell>
          <cell r="AF542">
            <v>0</v>
          </cell>
          <cell r="AG542">
            <v>0</v>
          </cell>
          <cell r="AH542">
            <v>0</v>
          </cell>
          <cell r="AI542">
            <v>0</v>
          </cell>
          <cell r="AJ542">
            <v>0</v>
          </cell>
          <cell r="AK542">
            <v>0</v>
          </cell>
          <cell r="AN542">
            <v>0</v>
          </cell>
          <cell r="AQ542">
            <v>0</v>
          </cell>
          <cell r="AR542">
            <v>0</v>
          </cell>
          <cell r="AS542">
            <v>0</v>
          </cell>
          <cell r="AT542">
            <v>0</v>
          </cell>
          <cell r="AU542">
            <v>0</v>
          </cell>
          <cell r="AV542">
            <v>0</v>
          </cell>
          <cell r="AW542">
            <v>0</v>
          </cell>
          <cell r="AX542">
            <v>0</v>
          </cell>
          <cell r="AY542">
            <v>0</v>
          </cell>
        </row>
        <row r="543">
          <cell r="L543">
            <v>0</v>
          </cell>
          <cell r="M543">
            <v>0</v>
          </cell>
          <cell r="N543">
            <v>0</v>
          </cell>
          <cell r="O543">
            <v>0</v>
          </cell>
          <cell r="P543">
            <v>0</v>
          </cell>
          <cell r="Q543">
            <v>0</v>
          </cell>
          <cell r="R543">
            <v>0</v>
          </cell>
          <cell r="S543">
            <v>0</v>
          </cell>
          <cell r="T543">
            <v>0</v>
          </cell>
          <cell r="U543">
            <v>0</v>
          </cell>
          <cell r="AA543">
            <v>0</v>
          </cell>
          <cell r="AB543">
            <v>0</v>
          </cell>
          <cell r="AC543">
            <v>0</v>
          </cell>
          <cell r="AD543">
            <v>0</v>
          </cell>
          <cell r="AE543">
            <v>0</v>
          </cell>
          <cell r="AF543">
            <v>0</v>
          </cell>
          <cell r="AG543">
            <v>0</v>
          </cell>
          <cell r="AH543">
            <v>0</v>
          </cell>
          <cell r="AI543">
            <v>0</v>
          </cell>
          <cell r="AJ543">
            <v>0</v>
          </cell>
          <cell r="AK543">
            <v>0</v>
          </cell>
          <cell r="AN543">
            <v>0</v>
          </cell>
          <cell r="AQ543">
            <v>0</v>
          </cell>
          <cell r="AR543">
            <v>0</v>
          </cell>
          <cell r="AS543">
            <v>0</v>
          </cell>
          <cell r="AT543">
            <v>0</v>
          </cell>
          <cell r="AU543">
            <v>0</v>
          </cell>
          <cell r="AV543">
            <v>0</v>
          </cell>
          <cell r="AW543">
            <v>0</v>
          </cell>
          <cell r="AX543">
            <v>0</v>
          </cell>
          <cell r="AY543">
            <v>0</v>
          </cell>
        </row>
        <row r="544">
          <cell r="L544">
            <v>0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  <cell r="T544">
            <v>0</v>
          </cell>
          <cell r="U544">
            <v>0</v>
          </cell>
          <cell r="AA544">
            <v>0</v>
          </cell>
          <cell r="AB544">
            <v>0</v>
          </cell>
          <cell r="AC544">
            <v>0</v>
          </cell>
          <cell r="AD544">
            <v>0</v>
          </cell>
          <cell r="AE544">
            <v>0</v>
          </cell>
          <cell r="AF544">
            <v>0</v>
          </cell>
          <cell r="AG544">
            <v>0</v>
          </cell>
          <cell r="AH544">
            <v>0</v>
          </cell>
          <cell r="AI544">
            <v>0</v>
          </cell>
          <cell r="AJ544">
            <v>0</v>
          </cell>
          <cell r="AK544">
            <v>0</v>
          </cell>
          <cell r="AN544">
            <v>0</v>
          </cell>
          <cell r="AQ544">
            <v>0</v>
          </cell>
          <cell r="AR544">
            <v>0</v>
          </cell>
          <cell r="AS544">
            <v>0</v>
          </cell>
          <cell r="AT544">
            <v>0</v>
          </cell>
          <cell r="AU544">
            <v>0</v>
          </cell>
          <cell r="AV544">
            <v>0</v>
          </cell>
          <cell r="AW544">
            <v>0</v>
          </cell>
          <cell r="AX544">
            <v>0</v>
          </cell>
          <cell r="AY544">
            <v>0</v>
          </cell>
        </row>
        <row r="545">
          <cell r="AA545">
            <v>0</v>
          </cell>
          <cell r="AB545">
            <v>0</v>
          </cell>
          <cell r="AC545">
            <v>0</v>
          </cell>
          <cell r="AD545">
            <v>0</v>
          </cell>
          <cell r="AE545">
            <v>0</v>
          </cell>
          <cell r="AF545">
            <v>0</v>
          </cell>
          <cell r="AG545">
            <v>0</v>
          </cell>
          <cell r="AH545">
            <v>0</v>
          </cell>
          <cell r="AI545">
            <v>0</v>
          </cell>
          <cell r="AJ545">
            <v>0</v>
          </cell>
          <cell r="AK545">
            <v>0</v>
          </cell>
          <cell r="AN545">
            <v>0</v>
          </cell>
          <cell r="AQ545">
            <v>0</v>
          </cell>
          <cell r="AR545">
            <v>0</v>
          </cell>
          <cell r="AS545">
            <v>0</v>
          </cell>
          <cell r="AT545">
            <v>0</v>
          </cell>
          <cell r="AU545">
            <v>0</v>
          </cell>
          <cell r="AV545">
            <v>0</v>
          </cell>
          <cell r="AW545">
            <v>0</v>
          </cell>
          <cell r="AX545">
            <v>0</v>
          </cell>
          <cell r="AY545">
            <v>0</v>
          </cell>
        </row>
        <row r="546">
          <cell r="L546">
            <v>0</v>
          </cell>
          <cell r="M546">
            <v>0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R546">
            <v>0</v>
          </cell>
          <cell r="S546">
            <v>0</v>
          </cell>
          <cell r="T546">
            <v>0</v>
          </cell>
          <cell r="U546">
            <v>0</v>
          </cell>
          <cell r="AA546">
            <v>0</v>
          </cell>
          <cell r="AB546">
            <v>0</v>
          </cell>
          <cell r="AC546">
            <v>0</v>
          </cell>
          <cell r="AD546">
            <v>0</v>
          </cell>
          <cell r="AE546">
            <v>0</v>
          </cell>
          <cell r="AF546">
            <v>0</v>
          </cell>
          <cell r="AG546">
            <v>0</v>
          </cell>
          <cell r="AH546">
            <v>0</v>
          </cell>
          <cell r="AI546">
            <v>0</v>
          </cell>
          <cell r="AJ546">
            <v>0</v>
          </cell>
          <cell r="AK546">
            <v>0</v>
          </cell>
          <cell r="AN546">
            <v>0</v>
          </cell>
          <cell r="AQ546">
            <v>0</v>
          </cell>
          <cell r="AR546">
            <v>0</v>
          </cell>
          <cell r="AS546">
            <v>0</v>
          </cell>
          <cell r="AT546">
            <v>0</v>
          </cell>
          <cell r="AU546">
            <v>0</v>
          </cell>
          <cell r="AV546">
            <v>0</v>
          </cell>
          <cell r="AW546">
            <v>0</v>
          </cell>
          <cell r="AX546">
            <v>0</v>
          </cell>
          <cell r="AY546">
            <v>0</v>
          </cell>
        </row>
        <row r="547">
          <cell r="L547">
            <v>0</v>
          </cell>
          <cell r="M547">
            <v>0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R547">
            <v>0</v>
          </cell>
          <cell r="S547">
            <v>0</v>
          </cell>
          <cell r="T547">
            <v>0</v>
          </cell>
          <cell r="U547">
            <v>0</v>
          </cell>
          <cell r="AA547">
            <v>0</v>
          </cell>
          <cell r="AB547">
            <v>0</v>
          </cell>
          <cell r="AC547">
            <v>0</v>
          </cell>
          <cell r="AD547">
            <v>0</v>
          </cell>
          <cell r="AE547">
            <v>0</v>
          </cell>
          <cell r="AF547">
            <v>0</v>
          </cell>
          <cell r="AG547">
            <v>0</v>
          </cell>
          <cell r="AH547">
            <v>0</v>
          </cell>
          <cell r="AI547">
            <v>0</v>
          </cell>
          <cell r="AJ547">
            <v>0</v>
          </cell>
          <cell r="AK547">
            <v>0</v>
          </cell>
          <cell r="AN547">
            <v>0</v>
          </cell>
          <cell r="AQ547">
            <v>0</v>
          </cell>
          <cell r="AR547">
            <v>0</v>
          </cell>
          <cell r="AS547">
            <v>0</v>
          </cell>
          <cell r="AT547">
            <v>0</v>
          </cell>
          <cell r="AU547">
            <v>0</v>
          </cell>
          <cell r="AV547">
            <v>0</v>
          </cell>
          <cell r="AW547">
            <v>0</v>
          </cell>
          <cell r="AX547">
            <v>0</v>
          </cell>
          <cell r="AY547">
            <v>0</v>
          </cell>
        </row>
        <row r="548">
          <cell r="L548">
            <v>0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  <cell r="T548">
            <v>0</v>
          </cell>
          <cell r="U548">
            <v>0</v>
          </cell>
          <cell r="AA548">
            <v>0</v>
          </cell>
          <cell r="AB548">
            <v>0</v>
          </cell>
          <cell r="AC548">
            <v>0</v>
          </cell>
          <cell r="AD548">
            <v>0</v>
          </cell>
          <cell r="AE548">
            <v>0</v>
          </cell>
          <cell r="AF548">
            <v>0</v>
          </cell>
          <cell r="AG548">
            <v>0</v>
          </cell>
          <cell r="AH548">
            <v>0</v>
          </cell>
          <cell r="AI548">
            <v>0</v>
          </cell>
          <cell r="AJ548">
            <v>0</v>
          </cell>
          <cell r="AK548">
            <v>0</v>
          </cell>
          <cell r="AN548">
            <v>0</v>
          </cell>
          <cell r="AQ548">
            <v>0</v>
          </cell>
          <cell r="AR548">
            <v>0</v>
          </cell>
          <cell r="AS548">
            <v>0</v>
          </cell>
          <cell r="AT548">
            <v>0</v>
          </cell>
          <cell r="AU548">
            <v>0</v>
          </cell>
          <cell r="AV548">
            <v>0</v>
          </cell>
          <cell r="AW548">
            <v>0</v>
          </cell>
          <cell r="AX548">
            <v>0</v>
          </cell>
          <cell r="AY548">
            <v>0</v>
          </cell>
        </row>
        <row r="549">
          <cell r="AA549">
            <v>0</v>
          </cell>
          <cell r="AB549">
            <v>0</v>
          </cell>
          <cell r="AC549">
            <v>0</v>
          </cell>
          <cell r="AD549">
            <v>0</v>
          </cell>
          <cell r="AE549">
            <v>0</v>
          </cell>
          <cell r="AF549">
            <v>0</v>
          </cell>
          <cell r="AG549">
            <v>0</v>
          </cell>
          <cell r="AH549">
            <v>0</v>
          </cell>
          <cell r="AI549">
            <v>0</v>
          </cell>
          <cell r="AJ549">
            <v>0</v>
          </cell>
          <cell r="AK549">
            <v>0</v>
          </cell>
          <cell r="AN549">
            <v>0</v>
          </cell>
          <cell r="AQ549">
            <v>0</v>
          </cell>
          <cell r="AR549">
            <v>0</v>
          </cell>
          <cell r="AS549">
            <v>0</v>
          </cell>
          <cell r="AT549">
            <v>0</v>
          </cell>
          <cell r="AU549">
            <v>0</v>
          </cell>
          <cell r="AV549">
            <v>0</v>
          </cell>
          <cell r="AW549">
            <v>0</v>
          </cell>
          <cell r="AX549">
            <v>0</v>
          </cell>
          <cell r="AY549">
            <v>0</v>
          </cell>
        </row>
        <row r="550">
          <cell r="L550">
            <v>0</v>
          </cell>
          <cell r="M550">
            <v>0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R550">
            <v>0</v>
          </cell>
          <cell r="S550">
            <v>0</v>
          </cell>
          <cell r="T550">
            <v>0</v>
          </cell>
          <cell r="U550">
            <v>0</v>
          </cell>
          <cell r="AA550">
            <v>0</v>
          </cell>
          <cell r="AB550">
            <v>0</v>
          </cell>
          <cell r="AC550">
            <v>0</v>
          </cell>
          <cell r="AD550">
            <v>0</v>
          </cell>
          <cell r="AE550">
            <v>0</v>
          </cell>
          <cell r="AF550">
            <v>0</v>
          </cell>
          <cell r="AG550">
            <v>0</v>
          </cell>
          <cell r="AH550">
            <v>0</v>
          </cell>
          <cell r="AI550">
            <v>0</v>
          </cell>
          <cell r="AJ550">
            <v>0</v>
          </cell>
          <cell r="AK550">
            <v>0</v>
          </cell>
          <cell r="AN550">
            <v>0</v>
          </cell>
          <cell r="AQ550">
            <v>0</v>
          </cell>
          <cell r="AR550">
            <v>0</v>
          </cell>
          <cell r="AS550">
            <v>0</v>
          </cell>
          <cell r="AT550">
            <v>0</v>
          </cell>
          <cell r="AU550">
            <v>0</v>
          </cell>
          <cell r="AV550">
            <v>0</v>
          </cell>
          <cell r="AW550">
            <v>0</v>
          </cell>
          <cell r="AX550">
            <v>0</v>
          </cell>
          <cell r="AY550">
            <v>0</v>
          </cell>
        </row>
        <row r="551">
          <cell r="L551">
            <v>0</v>
          </cell>
          <cell r="M551">
            <v>0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R551">
            <v>0</v>
          </cell>
          <cell r="S551">
            <v>0</v>
          </cell>
          <cell r="T551">
            <v>0</v>
          </cell>
          <cell r="U551">
            <v>0</v>
          </cell>
          <cell r="AA551">
            <v>0</v>
          </cell>
          <cell r="AB551">
            <v>0</v>
          </cell>
          <cell r="AC551">
            <v>0</v>
          </cell>
          <cell r="AD551">
            <v>0</v>
          </cell>
          <cell r="AE551">
            <v>0</v>
          </cell>
          <cell r="AF551">
            <v>0</v>
          </cell>
          <cell r="AG551">
            <v>0</v>
          </cell>
          <cell r="AH551">
            <v>0</v>
          </cell>
          <cell r="AI551">
            <v>0</v>
          </cell>
          <cell r="AJ551">
            <v>0</v>
          </cell>
          <cell r="AK551">
            <v>0</v>
          </cell>
          <cell r="AN551">
            <v>0</v>
          </cell>
          <cell r="AQ551">
            <v>0</v>
          </cell>
          <cell r="AR551">
            <v>0</v>
          </cell>
          <cell r="AS551">
            <v>0</v>
          </cell>
          <cell r="AT551">
            <v>0</v>
          </cell>
          <cell r="AU551">
            <v>0</v>
          </cell>
          <cell r="AV551">
            <v>0</v>
          </cell>
          <cell r="AW551">
            <v>0</v>
          </cell>
          <cell r="AX551">
            <v>0</v>
          </cell>
          <cell r="AY551">
            <v>0</v>
          </cell>
        </row>
        <row r="552">
          <cell r="L552">
            <v>0</v>
          </cell>
          <cell r="M552">
            <v>0</v>
          </cell>
          <cell r="N552">
            <v>0</v>
          </cell>
          <cell r="O552">
            <v>0</v>
          </cell>
          <cell r="P552">
            <v>0</v>
          </cell>
          <cell r="Q552">
            <v>0</v>
          </cell>
          <cell r="R552">
            <v>0</v>
          </cell>
          <cell r="S552">
            <v>0</v>
          </cell>
          <cell r="T552">
            <v>0</v>
          </cell>
          <cell r="U552">
            <v>0</v>
          </cell>
          <cell r="AA552">
            <v>0</v>
          </cell>
          <cell r="AB552">
            <v>0</v>
          </cell>
          <cell r="AC552">
            <v>0</v>
          </cell>
          <cell r="AD552">
            <v>0</v>
          </cell>
          <cell r="AE552">
            <v>0</v>
          </cell>
          <cell r="AF552">
            <v>0</v>
          </cell>
          <cell r="AG552">
            <v>0</v>
          </cell>
          <cell r="AH552">
            <v>0</v>
          </cell>
          <cell r="AI552">
            <v>0</v>
          </cell>
          <cell r="AJ552">
            <v>0</v>
          </cell>
          <cell r="AK552">
            <v>0</v>
          </cell>
          <cell r="AN552">
            <v>0</v>
          </cell>
          <cell r="AQ552">
            <v>0</v>
          </cell>
          <cell r="AR552">
            <v>0</v>
          </cell>
          <cell r="AS552">
            <v>0</v>
          </cell>
          <cell r="AT552">
            <v>0</v>
          </cell>
          <cell r="AU552">
            <v>0</v>
          </cell>
          <cell r="AV552">
            <v>0</v>
          </cell>
          <cell r="AW552">
            <v>0</v>
          </cell>
          <cell r="AX552">
            <v>0</v>
          </cell>
          <cell r="AY552">
            <v>0</v>
          </cell>
        </row>
        <row r="553">
          <cell r="AA553">
            <v>0</v>
          </cell>
          <cell r="AB553">
            <v>0</v>
          </cell>
          <cell r="AC553">
            <v>0</v>
          </cell>
          <cell r="AD553">
            <v>0</v>
          </cell>
          <cell r="AE553">
            <v>0</v>
          </cell>
          <cell r="AF553">
            <v>0</v>
          </cell>
          <cell r="AG553">
            <v>0</v>
          </cell>
          <cell r="AH553">
            <v>0</v>
          </cell>
          <cell r="AI553">
            <v>0</v>
          </cell>
          <cell r="AJ553">
            <v>0</v>
          </cell>
          <cell r="AK553">
            <v>0</v>
          </cell>
          <cell r="AN553">
            <v>0</v>
          </cell>
          <cell r="AQ553">
            <v>0</v>
          </cell>
          <cell r="AR553">
            <v>0</v>
          </cell>
          <cell r="AS553">
            <v>0</v>
          </cell>
          <cell r="AT553">
            <v>0</v>
          </cell>
          <cell r="AU553">
            <v>0</v>
          </cell>
          <cell r="AV553">
            <v>0</v>
          </cell>
          <cell r="AW553">
            <v>0</v>
          </cell>
          <cell r="AX553">
            <v>0</v>
          </cell>
          <cell r="AY553">
            <v>0</v>
          </cell>
        </row>
        <row r="554">
          <cell r="L554">
            <v>0</v>
          </cell>
          <cell r="M554">
            <v>0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R554">
            <v>0</v>
          </cell>
          <cell r="S554">
            <v>0</v>
          </cell>
          <cell r="T554">
            <v>0</v>
          </cell>
          <cell r="U554">
            <v>0</v>
          </cell>
          <cell r="AA554">
            <v>0</v>
          </cell>
          <cell r="AB554">
            <v>0</v>
          </cell>
          <cell r="AC554">
            <v>0</v>
          </cell>
          <cell r="AD554">
            <v>0</v>
          </cell>
          <cell r="AE554">
            <v>0</v>
          </cell>
          <cell r="AF554">
            <v>0</v>
          </cell>
          <cell r="AG554">
            <v>0</v>
          </cell>
          <cell r="AH554">
            <v>0</v>
          </cell>
          <cell r="AI554">
            <v>0</v>
          </cell>
          <cell r="AJ554">
            <v>0</v>
          </cell>
          <cell r="AK554">
            <v>0</v>
          </cell>
          <cell r="AN554">
            <v>0</v>
          </cell>
          <cell r="AQ554">
            <v>0</v>
          </cell>
          <cell r="AR554">
            <v>0</v>
          </cell>
          <cell r="AS554">
            <v>0</v>
          </cell>
          <cell r="AT554">
            <v>0</v>
          </cell>
          <cell r="AU554">
            <v>0</v>
          </cell>
          <cell r="AV554">
            <v>0</v>
          </cell>
          <cell r="AW554">
            <v>0</v>
          </cell>
          <cell r="AX554">
            <v>0</v>
          </cell>
          <cell r="AY554">
            <v>0</v>
          </cell>
        </row>
        <row r="555"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R555">
            <v>0</v>
          </cell>
          <cell r="S555">
            <v>0</v>
          </cell>
          <cell r="T555">
            <v>0</v>
          </cell>
          <cell r="U555">
            <v>0</v>
          </cell>
          <cell r="AA555">
            <v>0</v>
          </cell>
          <cell r="AB555">
            <v>0</v>
          </cell>
          <cell r="AC555">
            <v>0</v>
          </cell>
          <cell r="AD555">
            <v>0</v>
          </cell>
          <cell r="AE555">
            <v>0</v>
          </cell>
          <cell r="AF555">
            <v>0</v>
          </cell>
          <cell r="AG555">
            <v>0</v>
          </cell>
          <cell r="AH555">
            <v>0</v>
          </cell>
          <cell r="AI555">
            <v>0</v>
          </cell>
          <cell r="AJ555">
            <v>0</v>
          </cell>
          <cell r="AK555">
            <v>0</v>
          </cell>
          <cell r="AN555">
            <v>0</v>
          </cell>
          <cell r="AQ555">
            <v>0</v>
          </cell>
          <cell r="AR555">
            <v>0</v>
          </cell>
          <cell r="AS555">
            <v>0</v>
          </cell>
          <cell r="AT555">
            <v>0</v>
          </cell>
          <cell r="AU555">
            <v>0</v>
          </cell>
          <cell r="AV555">
            <v>0</v>
          </cell>
          <cell r="AW555">
            <v>0</v>
          </cell>
          <cell r="AX555">
            <v>0</v>
          </cell>
          <cell r="AY555">
            <v>0</v>
          </cell>
        </row>
        <row r="556">
          <cell r="L556">
            <v>0</v>
          </cell>
          <cell r="M556">
            <v>0</v>
          </cell>
          <cell r="N556">
            <v>0</v>
          </cell>
          <cell r="O556">
            <v>0</v>
          </cell>
          <cell r="P556">
            <v>0</v>
          </cell>
          <cell r="Q556">
            <v>0</v>
          </cell>
          <cell r="R556">
            <v>0</v>
          </cell>
          <cell r="S556">
            <v>0</v>
          </cell>
          <cell r="T556">
            <v>0</v>
          </cell>
          <cell r="U556">
            <v>0</v>
          </cell>
          <cell r="AA556">
            <v>0</v>
          </cell>
          <cell r="AB556">
            <v>0</v>
          </cell>
          <cell r="AC556">
            <v>0</v>
          </cell>
          <cell r="AD556">
            <v>0</v>
          </cell>
          <cell r="AE556">
            <v>0</v>
          </cell>
          <cell r="AF556">
            <v>0</v>
          </cell>
          <cell r="AG556">
            <v>0</v>
          </cell>
          <cell r="AH556">
            <v>0</v>
          </cell>
          <cell r="AI556">
            <v>0</v>
          </cell>
          <cell r="AJ556">
            <v>0</v>
          </cell>
          <cell r="AK556">
            <v>0</v>
          </cell>
          <cell r="AN556">
            <v>0</v>
          </cell>
          <cell r="AQ556">
            <v>0</v>
          </cell>
          <cell r="AR556">
            <v>0</v>
          </cell>
          <cell r="AS556">
            <v>0</v>
          </cell>
          <cell r="AT556">
            <v>0</v>
          </cell>
          <cell r="AU556">
            <v>0</v>
          </cell>
          <cell r="AV556">
            <v>0</v>
          </cell>
          <cell r="AW556">
            <v>0</v>
          </cell>
          <cell r="AX556">
            <v>0</v>
          </cell>
          <cell r="AY556">
            <v>0</v>
          </cell>
        </row>
        <row r="557">
          <cell r="AA557">
            <v>0</v>
          </cell>
          <cell r="AB557">
            <v>0</v>
          </cell>
          <cell r="AC557">
            <v>0</v>
          </cell>
          <cell r="AD557">
            <v>0</v>
          </cell>
          <cell r="AE557">
            <v>0</v>
          </cell>
          <cell r="AF557">
            <v>0</v>
          </cell>
          <cell r="AG557">
            <v>0</v>
          </cell>
          <cell r="AH557">
            <v>0</v>
          </cell>
          <cell r="AI557">
            <v>0</v>
          </cell>
          <cell r="AJ557">
            <v>0</v>
          </cell>
          <cell r="AK557">
            <v>0</v>
          </cell>
          <cell r="AN557">
            <v>0</v>
          </cell>
          <cell r="AQ557">
            <v>0</v>
          </cell>
          <cell r="AR557">
            <v>0</v>
          </cell>
          <cell r="AS557">
            <v>0</v>
          </cell>
          <cell r="AT557">
            <v>0</v>
          </cell>
          <cell r="AU557">
            <v>0</v>
          </cell>
          <cell r="AV557">
            <v>0</v>
          </cell>
          <cell r="AW557">
            <v>0</v>
          </cell>
          <cell r="AX557">
            <v>0</v>
          </cell>
          <cell r="AY557">
            <v>0</v>
          </cell>
        </row>
        <row r="558">
          <cell r="S558">
            <v>0</v>
          </cell>
          <cell r="T558">
            <v>0</v>
          </cell>
          <cell r="U558">
            <v>0</v>
          </cell>
          <cell r="AA558">
            <v>0</v>
          </cell>
          <cell r="AB558">
            <v>0</v>
          </cell>
          <cell r="AC558">
            <v>0</v>
          </cell>
          <cell r="AD558">
            <v>0</v>
          </cell>
          <cell r="AE558">
            <v>0</v>
          </cell>
          <cell r="AF558">
            <v>0</v>
          </cell>
          <cell r="AG558">
            <v>0</v>
          </cell>
          <cell r="AH558">
            <v>0</v>
          </cell>
          <cell r="AI558">
            <v>0</v>
          </cell>
          <cell r="AJ558">
            <v>0</v>
          </cell>
          <cell r="AK558">
            <v>0</v>
          </cell>
          <cell r="AN558">
            <v>0</v>
          </cell>
          <cell r="AQ558">
            <v>0</v>
          </cell>
          <cell r="AR558">
            <v>0</v>
          </cell>
          <cell r="AS558">
            <v>0</v>
          </cell>
          <cell r="AT558">
            <v>0</v>
          </cell>
          <cell r="AU558">
            <v>0</v>
          </cell>
          <cell r="AV558">
            <v>0</v>
          </cell>
          <cell r="AW558">
            <v>0</v>
          </cell>
          <cell r="AX558">
            <v>0</v>
          </cell>
          <cell r="AY558">
            <v>0</v>
          </cell>
        </row>
        <row r="559">
          <cell r="L559">
            <v>0</v>
          </cell>
          <cell r="M559">
            <v>0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R559">
            <v>0</v>
          </cell>
          <cell r="S559">
            <v>0</v>
          </cell>
          <cell r="T559">
            <v>0</v>
          </cell>
          <cell r="U559">
            <v>0</v>
          </cell>
          <cell r="AA559">
            <v>0</v>
          </cell>
          <cell r="AB559">
            <v>0</v>
          </cell>
          <cell r="AC559">
            <v>0</v>
          </cell>
          <cell r="AD559">
            <v>0</v>
          </cell>
          <cell r="AE559">
            <v>0</v>
          </cell>
          <cell r="AF559">
            <v>0</v>
          </cell>
          <cell r="AG559">
            <v>0</v>
          </cell>
          <cell r="AH559">
            <v>0</v>
          </cell>
          <cell r="AI559">
            <v>0</v>
          </cell>
          <cell r="AJ559">
            <v>0</v>
          </cell>
          <cell r="AK559">
            <v>0</v>
          </cell>
          <cell r="AN559">
            <v>0</v>
          </cell>
          <cell r="AQ559">
            <v>0</v>
          </cell>
          <cell r="AR559">
            <v>0</v>
          </cell>
          <cell r="AS559">
            <v>0</v>
          </cell>
          <cell r="AT559">
            <v>0</v>
          </cell>
          <cell r="AU559">
            <v>0</v>
          </cell>
          <cell r="AV559">
            <v>0</v>
          </cell>
          <cell r="AW559">
            <v>0</v>
          </cell>
          <cell r="AX559">
            <v>0</v>
          </cell>
          <cell r="AY559">
            <v>0</v>
          </cell>
        </row>
        <row r="560">
          <cell r="L560">
            <v>0</v>
          </cell>
          <cell r="M560">
            <v>0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R560">
            <v>0</v>
          </cell>
          <cell r="S560">
            <v>0</v>
          </cell>
          <cell r="T560">
            <v>0</v>
          </cell>
          <cell r="U560">
            <v>0</v>
          </cell>
          <cell r="AA560">
            <v>0</v>
          </cell>
          <cell r="AB560">
            <v>0</v>
          </cell>
          <cell r="AC560">
            <v>0</v>
          </cell>
          <cell r="AD560">
            <v>0</v>
          </cell>
          <cell r="AE560">
            <v>0</v>
          </cell>
          <cell r="AF560">
            <v>0</v>
          </cell>
          <cell r="AG560">
            <v>0</v>
          </cell>
          <cell r="AH560">
            <v>0</v>
          </cell>
          <cell r="AI560">
            <v>0</v>
          </cell>
          <cell r="AJ560">
            <v>0</v>
          </cell>
          <cell r="AK560">
            <v>0</v>
          </cell>
          <cell r="AN560">
            <v>0</v>
          </cell>
          <cell r="AQ560">
            <v>0</v>
          </cell>
          <cell r="AR560">
            <v>0</v>
          </cell>
          <cell r="AS560">
            <v>0</v>
          </cell>
          <cell r="AT560">
            <v>0</v>
          </cell>
          <cell r="AU560">
            <v>0</v>
          </cell>
          <cell r="AV560">
            <v>0</v>
          </cell>
          <cell r="AW560">
            <v>0</v>
          </cell>
          <cell r="AX560">
            <v>0</v>
          </cell>
          <cell r="AY560">
            <v>0</v>
          </cell>
        </row>
        <row r="561">
          <cell r="AA561">
            <v>0</v>
          </cell>
          <cell r="AB561">
            <v>0</v>
          </cell>
          <cell r="AC561">
            <v>0</v>
          </cell>
          <cell r="AD561">
            <v>0</v>
          </cell>
          <cell r="AE561">
            <v>0</v>
          </cell>
          <cell r="AF561">
            <v>0</v>
          </cell>
          <cell r="AG561">
            <v>0</v>
          </cell>
          <cell r="AH561">
            <v>0</v>
          </cell>
          <cell r="AI561">
            <v>0</v>
          </cell>
          <cell r="AJ561">
            <v>0</v>
          </cell>
          <cell r="AK561">
            <v>0</v>
          </cell>
          <cell r="AN561">
            <v>0</v>
          </cell>
          <cell r="AQ561">
            <v>0</v>
          </cell>
          <cell r="AR561">
            <v>0</v>
          </cell>
          <cell r="AS561">
            <v>0</v>
          </cell>
          <cell r="AT561">
            <v>0</v>
          </cell>
          <cell r="AU561">
            <v>0</v>
          </cell>
          <cell r="AV561">
            <v>0</v>
          </cell>
          <cell r="AW561">
            <v>0</v>
          </cell>
          <cell r="AX561">
            <v>0</v>
          </cell>
          <cell r="AY561">
            <v>0</v>
          </cell>
        </row>
        <row r="562">
          <cell r="AA562">
            <v>0</v>
          </cell>
          <cell r="AB562">
            <v>0</v>
          </cell>
          <cell r="AC562">
            <v>0</v>
          </cell>
          <cell r="AD562">
            <v>0</v>
          </cell>
          <cell r="AE562">
            <v>0</v>
          </cell>
          <cell r="AF562">
            <v>0</v>
          </cell>
          <cell r="AG562">
            <v>0</v>
          </cell>
          <cell r="AH562">
            <v>0</v>
          </cell>
          <cell r="AI562">
            <v>0</v>
          </cell>
          <cell r="AJ562">
            <v>0</v>
          </cell>
          <cell r="AK562">
            <v>0</v>
          </cell>
          <cell r="AN562">
            <v>0</v>
          </cell>
          <cell r="AQ562">
            <v>0</v>
          </cell>
          <cell r="AR562">
            <v>0</v>
          </cell>
          <cell r="AS562">
            <v>0</v>
          </cell>
          <cell r="AT562">
            <v>0</v>
          </cell>
          <cell r="AU562">
            <v>0</v>
          </cell>
          <cell r="AV562">
            <v>0</v>
          </cell>
          <cell r="AW562">
            <v>0</v>
          </cell>
          <cell r="AX562">
            <v>0</v>
          </cell>
          <cell r="AY562">
            <v>0</v>
          </cell>
        </row>
        <row r="563">
          <cell r="L563">
            <v>0</v>
          </cell>
          <cell r="M563">
            <v>0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R563">
            <v>0</v>
          </cell>
          <cell r="S563">
            <v>0</v>
          </cell>
          <cell r="T563">
            <v>0</v>
          </cell>
          <cell r="U563">
            <v>0</v>
          </cell>
          <cell r="AA563">
            <v>0</v>
          </cell>
          <cell r="AB563">
            <v>0</v>
          </cell>
          <cell r="AC563">
            <v>0</v>
          </cell>
          <cell r="AD563">
            <v>0</v>
          </cell>
          <cell r="AE563">
            <v>0</v>
          </cell>
          <cell r="AF563">
            <v>0</v>
          </cell>
          <cell r="AG563">
            <v>0</v>
          </cell>
          <cell r="AH563">
            <v>0</v>
          </cell>
          <cell r="AI563">
            <v>0</v>
          </cell>
          <cell r="AJ563">
            <v>0</v>
          </cell>
          <cell r="AK563">
            <v>0</v>
          </cell>
          <cell r="AN563">
            <v>0</v>
          </cell>
          <cell r="AQ563">
            <v>0</v>
          </cell>
          <cell r="AR563">
            <v>0</v>
          </cell>
          <cell r="AS563">
            <v>0</v>
          </cell>
          <cell r="AT563">
            <v>0</v>
          </cell>
          <cell r="AU563">
            <v>0</v>
          </cell>
          <cell r="AV563">
            <v>0</v>
          </cell>
          <cell r="AW563">
            <v>0</v>
          </cell>
          <cell r="AX563">
            <v>0</v>
          </cell>
          <cell r="AY563">
            <v>0</v>
          </cell>
        </row>
        <row r="564">
          <cell r="L564">
            <v>0</v>
          </cell>
          <cell r="M564">
            <v>0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R564">
            <v>0</v>
          </cell>
          <cell r="S564">
            <v>0</v>
          </cell>
          <cell r="T564">
            <v>0</v>
          </cell>
          <cell r="U564">
            <v>0</v>
          </cell>
          <cell r="AA564">
            <v>0</v>
          </cell>
          <cell r="AB564">
            <v>0</v>
          </cell>
          <cell r="AC564">
            <v>0</v>
          </cell>
          <cell r="AD564">
            <v>0</v>
          </cell>
          <cell r="AE564">
            <v>0</v>
          </cell>
          <cell r="AF564">
            <v>0</v>
          </cell>
          <cell r="AG564">
            <v>0</v>
          </cell>
          <cell r="AH564">
            <v>0</v>
          </cell>
          <cell r="AI564">
            <v>0</v>
          </cell>
          <cell r="AJ564">
            <v>0</v>
          </cell>
          <cell r="AK564">
            <v>0</v>
          </cell>
          <cell r="AN564">
            <v>0</v>
          </cell>
          <cell r="AQ564">
            <v>0</v>
          </cell>
          <cell r="AR564">
            <v>0</v>
          </cell>
          <cell r="AS564">
            <v>0</v>
          </cell>
          <cell r="AT564">
            <v>0</v>
          </cell>
          <cell r="AU564">
            <v>0</v>
          </cell>
          <cell r="AV564">
            <v>0</v>
          </cell>
          <cell r="AW564">
            <v>0</v>
          </cell>
          <cell r="AX564">
            <v>0</v>
          </cell>
          <cell r="AY564">
            <v>0</v>
          </cell>
        </row>
        <row r="565">
          <cell r="L565">
            <v>0</v>
          </cell>
          <cell r="M565">
            <v>0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R565">
            <v>0</v>
          </cell>
          <cell r="S565">
            <v>0</v>
          </cell>
          <cell r="T565">
            <v>0</v>
          </cell>
          <cell r="U565">
            <v>0</v>
          </cell>
          <cell r="AA565">
            <v>0</v>
          </cell>
          <cell r="AB565">
            <v>0</v>
          </cell>
          <cell r="AC565">
            <v>0</v>
          </cell>
          <cell r="AD565">
            <v>0</v>
          </cell>
          <cell r="AE565">
            <v>0</v>
          </cell>
          <cell r="AF565">
            <v>0</v>
          </cell>
          <cell r="AG565">
            <v>0</v>
          </cell>
          <cell r="AH565">
            <v>0</v>
          </cell>
          <cell r="AI565">
            <v>0</v>
          </cell>
          <cell r="AJ565">
            <v>0</v>
          </cell>
          <cell r="AK565">
            <v>0</v>
          </cell>
          <cell r="AN565">
            <v>0</v>
          </cell>
          <cell r="AQ565">
            <v>0</v>
          </cell>
          <cell r="AR565">
            <v>0</v>
          </cell>
          <cell r="AS565">
            <v>0</v>
          </cell>
          <cell r="AT565">
            <v>0</v>
          </cell>
          <cell r="AU565">
            <v>0</v>
          </cell>
          <cell r="AV565">
            <v>0</v>
          </cell>
          <cell r="AW565">
            <v>0</v>
          </cell>
          <cell r="AX565">
            <v>0</v>
          </cell>
          <cell r="AY565">
            <v>0</v>
          </cell>
        </row>
        <row r="566">
          <cell r="AA566">
            <v>0</v>
          </cell>
          <cell r="AB566">
            <v>0</v>
          </cell>
          <cell r="AC566">
            <v>0</v>
          </cell>
          <cell r="AD566">
            <v>0</v>
          </cell>
          <cell r="AE566">
            <v>0</v>
          </cell>
          <cell r="AF566">
            <v>0</v>
          </cell>
          <cell r="AG566">
            <v>0</v>
          </cell>
          <cell r="AH566">
            <v>0</v>
          </cell>
          <cell r="AI566">
            <v>0</v>
          </cell>
          <cell r="AJ566">
            <v>0</v>
          </cell>
          <cell r="AK566">
            <v>0</v>
          </cell>
          <cell r="AN566">
            <v>0</v>
          </cell>
          <cell r="AQ566">
            <v>0</v>
          </cell>
          <cell r="AR566">
            <v>0</v>
          </cell>
          <cell r="AS566">
            <v>0</v>
          </cell>
          <cell r="AT566">
            <v>0</v>
          </cell>
          <cell r="AU566">
            <v>0</v>
          </cell>
          <cell r="AV566">
            <v>0</v>
          </cell>
          <cell r="AW566">
            <v>0</v>
          </cell>
          <cell r="AX566">
            <v>0</v>
          </cell>
          <cell r="AY566">
            <v>0</v>
          </cell>
        </row>
        <row r="567">
          <cell r="L567">
            <v>0</v>
          </cell>
          <cell r="M567">
            <v>0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R567">
            <v>0</v>
          </cell>
          <cell r="S567">
            <v>0</v>
          </cell>
          <cell r="T567">
            <v>0</v>
          </cell>
          <cell r="U567">
            <v>0</v>
          </cell>
          <cell r="AA567">
            <v>0</v>
          </cell>
          <cell r="AB567">
            <v>0</v>
          </cell>
          <cell r="AC567">
            <v>0</v>
          </cell>
          <cell r="AD567">
            <v>0</v>
          </cell>
          <cell r="AE567">
            <v>0</v>
          </cell>
          <cell r="AF567">
            <v>0</v>
          </cell>
          <cell r="AG567">
            <v>0</v>
          </cell>
          <cell r="AH567">
            <v>0</v>
          </cell>
          <cell r="AI567">
            <v>0</v>
          </cell>
          <cell r="AJ567">
            <v>0</v>
          </cell>
          <cell r="AK567">
            <v>0</v>
          </cell>
          <cell r="AN567">
            <v>0</v>
          </cell>
          <cell r="AQ567">
            <v>0</v>
          </cell>
          <cell r="AR567">
            <v>0</v>
          </cell>
          <cell r="AS567">
            <v>0</v>
          </cell>
          <cell r="AT567">
            <v>0</v>
          </cell>
          <cell r="AU567">
            <v>0</v>
          </cell>
          <cell r="AV567">
            <v>0</v>
          </cell>
          <cell r="AW567">
            <v>0</v>
          </cell>
          <cell r="AX567">
            <v>0</v>
          </cell>
          <cell r="AY567">
            <v>0</v>
          </cell>
        </row>
        <row r="568">
          <cell r="L568">
            <v>0</v>
          </cell>
          <cell r="M568">
            <v>0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  <cell r="T568">
            <v>0</v>
          </cell>
          <cell r="U568">
            <v>0</v>
          </cell>
          <cell r="AA568">
            <v>0</v>
          </cell>
          <cell r="AB568">
            <v>0</v>
          </cell>
          <cell r="AC568">
            <v>0</v>
          </cell>
          <cell r="AD568">
            <v>0</v>
          </cell>
          <cell r="AE568">
            <v>0</v>
          </cell>
          <cell r="AF568">
            <v>0</v>
          </cell>
          <cell r="AG568">
            <v>0</v>
          </cell>
          <cell r="AH568">
            <v>0</v>
          </cell>
          <cell r="AI568">
            <v>0</v>
          </cell>
          <cell r="AJ568">
            <v>0</v>
          </cell>
          <cell r="AK568">
            <v>0</v>
          </cell>
          <cell r="AN568">
            <v>0</v>
          </cell>
          <cell r="AQ568">
            <v>0</v>
          </cell>
          <cell r="AR568">
            <v>0</v>
          </cell>
          <cell r="AS568">
            <v>0</v>
          </cell>
          <cell r="AT568">
            <v>0</v>
          </cell>
          <cell r="AU568">
            <v>0</v>
          </cell>
          <cell r="AV568">
            <v>0</v>
          </cell>
          <cell r="AW568">
            <v>0</v>
          </cell>
          <cell r="AX568">
            <v>0</v>
          </cell>
          <cell r="AY568">
            <v>0</v>
          </cell>
        </row>
        <row r="569"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R569">
            <v>0</v>
          </cell>
          <cell r="S569">
            <v>0</v>
          </cell>
          <cell r="T569">
            <v>0</v>
          </cell>
          <cell r="U569">
            <v>0</v>
          </cell>
          <cell r="AA569">
            <v>0</v>
          </cell>
          <cell r="AB569">
            <v>0</v>
          </cell>
          <cell r="AC569">
            <v>0</v>
          </cell>
          <cell r="AD569">
            <v>0</v>
          </cell>
          <cell r="AE569">
            <v>0</v>
          </cell>
          <cell r="AF569">
            <v>0</v>
          </cell>
          <cell r="AG569">
            <v>0</v>
          </cell>
          <cell r="AH569">
            <v>0</v>
          </cell>
          <cell r="AI569">
            <v>0</v>
          </cell>
          <cell r="AJ569">
            <v>0</v>
          </cell>
          <cell r="AK569">
            <v>0</v>
          </cell>
          <cell r="AN569">
            <v>0</v>
          </cell>
          <cell r="AQ569">
            <v>0</v>
          </cell>
          <cell r="AR569">
            <v>0</v>
          </cell>
          <cell r="AS569">
            <v>0</v>
          </cell>
          <cell r="AT569">
            <v>0</v>
          </cell>
          <cell r="AU569">
            <v>0</v>
          </cell>
          <cell r="AV569">
            <v>0</v>
          </cell>
          <cell r="AW569">
            <v>0</v>
          </cell>
          <cell r="AX569">
            <v>0</v>
          </cell>
          <cell r="AY569">
            <v>0</v>
          </cell>
        </row>
        <row r="570">
          <cell r="AA570">
            <v>0</v>
          </cell>
          <cell r="AB570">
            <v>0</v>
          </cell>
          <cell r="AC570">
            <v>0</v>
          </cell>
          <cell r="AD570">
            <v>0</v>
          </cell>
          <cell r="AE570">
            <v>0</v>
          </cell>
          <cell r="AF570">
            <v>0</v>
          </cell>
          <cell r="AG570">
            <v>0</v>
          </cell>
          <cell r="AH570">
            <v>0</v>
          </cell>
          <cell r="AI570">
            <v>0</v>
          </cell>
          <cell r="AJ570">
            <v>0</v>
          </cell>
          <cell r="AK570">
            <v>0</v>
          </cell>
          <cell r="AN570">
            <v>0</v>
          </cell>
          <cell r="AQ570">
            <v>0</v>
          </cell>
          <cell r="AR570">
            <v>0</v>
          </cell>
          <cell r="AS570">
            <v>0</v>
          </cell>
          <cell r="AT570">
            <v>0</v>
          </cell>
          <cell r="AU570">
            <v>0</v>
          </cell>
          <cell r="AV570">
            <v>0</v>
          </cell>
          <cell r="AW570">
            <v>0</v>
          </cell>
          <cell r="AX570">
            <v>0</v>
          </cell>
          <cell r="AY570">
            <v>0</v>
          </cell>
        </row>
        <row r="571">
          <cell r="L571">
            <v>0</v>
          </cell>
          <cell r="M571">
            <v>0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R571">
            <v>0</v>
          </cell>
          <cell r="S571">
            <v>0</v>
          </cell>
          <cell r="T571">
            <v>0</v>
          </cell>
          <cell r="U571">
            <v>0</v>
          </cell>
          <cell r="AA571">
            <v>0</v>
          </cell>
          <cell r="AB571">
            <v>0</v>
          </cell>
          <cell r="AC571">
            <v>0</v>
          </cell>
          <cell r="AD571">
            <v>0</v>
          </cell>
          <cell r="AE571">
            <v>0</v>
          </cell>
          <cell r="AF571">
            <v>0</v>
          </cell>
          <cell r="AG571">
            <v>0</v>
          </cell>
          <cell r="AH571">
            <v>0</v>
          </cell>
          <cell r="AI571">
            <v>0</v>
          </cell>
          <cell r="AJ571">
            <v>0</v>
          </cell>
          <cell r="AK571">
            <v>0</v>
          </cell>
          <cell r="AN571">
            <v>0</v>
          </cell>
          <cell r="AQ571">
            <v>0</v>
          </cell>
          <cell r="AR571">
            <v>0</v>
          </cell>
          <cell r="AS571">
            <v>0</v>
          </cell>
          <cell r="AT571">
            <v>0</v>
          </cell>
          <cell r="AU571">
            <v>0</v>
          </cell>
          <cell r="AV571">
            <v>0</v>
          </cell>
          <cell r="AW571">
            <v>0</v>
          </cell>
          <cell r="AX571">
            <v>0</v>
          </cell>
          <cell r="AY571">
            <v>0</v>
          </cell>
        </row>
        <row r="572">
          <cell r="L572">
            <v>0</v>
          </cell>
          <cell r="M572">
            <v>0</v>
          </cell>
          <cell r="N572">
            <v>0</v>
          </cell>
          <cell r="O572">
            <v>0</v>
          </cell>
          <cell r="P572">
            <v>0</v>
          </cell>
          <cell r="Q572">
            <v>0</v>
          </cell>
          <cell r="R572">
            <v>0</v>
          </cell>
          <cell r="S572">
            <v>0</v>
          </cell>
          <cell r="T572">
            <v>0</v>
          </cell>
          <cell r="U572">
            <v>0</v>
          </cell>
          <cell r="AA572">
            <v>0</v>
          </cell>
          <cell r="AB572">
            <v>0</v>
          </cell>
          <cell r="AC572">
            <v>0</v>
          </cell>
          <cell r="AD572">
            <v>0</v>
          </cell>
          <cell r="AE572">
            <v>0</v>
          </cell>
          <cell r="AF572">
            <v>0</v>
          </cell>
          <cell r="AG572">
            <v>0</v>
          </cell>
          <cell r="AH572">
            <v>0</v>
          </cell>
          <cell r="AI572">
            <v>0</v>
          </cell>
          <cell r="AJ572">
            <v>0</v>
          </cell>
          <cell r="AK572">
            <v>0</v>
          </cell>
          <cell r="AN572">
            <v>0</v>
          </cell>
          <cell r="AQ572">
            <v>0</v>
          </cell>
          <cell r="AR572">
            <v>0</v>
          </cell>
          <cell r="AS572">
            <v>0</v>
          </cell>
          <cell r="AT572">
            <v>0</v>
          </cell>
          <cell r="AU572">
            <v>0</v>
          </cell>
          <cell r="AV572">
            <v>0</v>
          </cell>
          <cell r="AW572">
            <v>0</v>
          </cell>
          <cell r="AX572">
            <v>0</v>
          </cell>
          <cell r="AY572">
            <v>0</v>
          </cell>
        </row>
        <row r="573"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  <cell r="Q573">
            <v>0</v>
          </cell>
          <cell r="R573">
            <v>0</v>
          </cell>
          <cell r="S573">
            <v>0</v>
          </cell>
          <cell r="T573">
            <v>0</v>
          </cell>
          <cell r="U573">
            <v>0</v>
          </cell>
          <cell r="AA573">
            <v>0</v>
          </cell>
          <cell r="AB573">
            <v>0</v>
          </cell>
          <cell r="AC573">
            <v>0</v>
          </cell>
          <cell r="AD573">
            <v>0</v>
          </cell>
          <cell r="AE573">
            <v>0</v>
          </cell>
          <cell r="AF573">
            <v>0</v>
          </cell>
          <cell r="AG573">
            <v>0</v>
          </cell>
          <cell r="AH573">
            <v>0</v>
          </cell>
          <cell r="AI573">
            <v>0</v>
          </cell>
          <cell r="AJ573">
            <v>0</v>
          </cell>
          <cell r="AK573">
            <v>0</v>
          </cell>
          <cell r="AN573">
            <v>0</v>
          </cell>
          <cell r="AQ573">
            <v>0</v>
          </cell>
          <cell r="AR573">
            <v>0</v>
          </cell>
          <cell r="AS573">
            <v>0</v>
          </cell>
          <cell r="AT573">
            <v>0</v>
          </cell>
          <cell r="AU573">
            <v>0</v>
          </cell>
          <cell r="AV573">
            <v>0</v>
          </cell>
          <cell r="AW573">
            <v>0</v>
          </cell>
          <cell r="AX573">
            <v>0</v>
          </cell>
          <cell r="AY573">
            <v>0</v>
          </cell>
        </row>
        <row r="574">
          <cell r="AA574">
            <v>0</v>
          </cell>
          <cell r="AB574">
            <v>0</v>
          </cell>
          <cell r="AC574">
            <v>0</v>
          </cell>
          <cell r="AD574">
            <v>0</v>
          </cell>
          <cell r="AE574">
            <v>0</v>
          </cell>
          <cell r="AF574">
            <v>0</v>
          </cell>
          <cell r="AG574">
            <v>0</v>
          </cell>
          <cell r="AH574">
            <v>0</v>
          </cell>
          <cell r="AI574">
            <v>0</v>
          </cell>
          <cell r="AJ574">
            <v>0</v>
          </cell>
          <cell r="AK574">
            <v>0</v>
          </cell>
          <cell r="AN574">
            <v>0</v>
          </cell>
          <cell r="AQ574">
            <v>0</v>
          </cell>
          <cell r="AR574">
            <v>0</v>
          </cell>
          <cell r="AS574">
            <v>0</v>
          </cell>
          <cell r="AT574">
            <v>0</v>
          </cell>
          <cell r="AU574">
            <v>0</v>
          </cell>
          <cell r="AV574">
            <v>0</v>
          </cell>
          <cell r="AW574">
            <v>0</v>
          </cell>
          <cell r="AX574">
            <v>0</v>
          </cell>
          <cell r="AY574">
            <v>0</v>
          </cell>
        </row>
        <row r="575"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  <cell r="Q575">
            <v>0</v>
          </cell>
          <cell r="R575">
            <v>0</v>
          </cell>
          <cell r="S575">
            <v>0</v>
          </cell>
          <cell r="T575">
            <v>0</v>
          </cell>
          <cell r="U575">
            <v>0</v>
          </cell>
          <cell r="AA575">
            <v>0</v>
          </cell>
          <cell r="AB575">
            <v>0</v>
          </cell>
          <cell r="AC575">
            <v>0</v>
          </cell>
          <cell r="AD575">
            <v>0</v>
          </cell>
          <cell r="AE575">
            <v>0</v>
          </cell>
          <cell r="AF575">
            <v>0</v>
          </cell>
          <cell r="AG575">
            <v>0</v>
          </cell>
          <cell r="AH575">
            <v>0</v>
          </cell>
          <cell r="AI575">
            <v>0</v>
          </cell>
          <cell r="AJ575">
            <v>0</v>
          </cell>
          <cell r="AK575">
            <v>0</v>
          </cell>
          <cell r="AN575">
            <v>0</v>
          </cell>
          <cell r="AQ575">
            <v>0</v>
          </cell>
          <cell r="AR575">
            <v>0</v>
          </cell>
          <cell r="AS575">
            <v>0</v>
          </cell>
          <cell r="AT575">
            <v>0</v>
          </cell>
          <cell r="AU575">
            <v>0</v>
          </cell>
          <cell r="AV575">
            <v>0</v>
          </cell>
          <cell r="AW575">
            <v>0</v>
          </cell>
          <cell r="AX575">
            <v>0</v>
          </cell>
          <cell r="AY575">
            <v>0</v>
          </cell>
        </row>
        <row r="576">
          <cell r="L576">
            <v>0</v>
          </cell>
          <cell r="M576">
            <v>0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R576">
            <v>0</v>
          </cell>
          <cell r="S576">
            <v>0</v>
          </cell>
          <cell r="T576">
            <v>0</v>
          </cell>
          <cell r="U576">
            <v>0</v>
          </cell>
          <cell r="AA576">
            <v>0</v>
          </cell>
          <cell r="AB576">
            <v>0</v>
          </cell>
          <cell r="AC576">
            <v>0</v>
          </cell>
          <cell r="AD576">
            <v>0</v>
          </cell>
          <cell r="AE576">
            <v>0</v>
          </cell>
          <cell r="AF576">
            <v>0</v>
          </cell>
          <cell r="AG576">
            <v>0</v>
          </cell>
          <cell r="AH576">
            <v>0</v>
          </cell>
          <cell r="AI576">
            <v>0</v>
          </cell>
          <cell r="AJ576">
            <v>0</v>
          </cell>
          <cell r="AK576">
            <v>0</v>
          </cell>
          <cell r="AN576">
            <v>0</v>
          </cell>
          <cell r="AQ576">
            <v>0</v>
          </cell>
          <cell r="AR576">
            <v>0</v>
          </cell>
          <cell r="AS576">
            <v>0</v>
          </cell>
          <cell r="AT576">
            <v>0</v>
          </cell>
          <cell r="AU576">
            <v>0</v>
          </cell>
          <cell r="AV576">
            <v>0</v>
          </cell>
          <cell r="AW576">
            <v>0</v>
          </cell>
          <cell r="AX576">
            <v>0</v>
          </cell>
          <cell r="AY576">
            <v>0</v>
          </cell>
        </row>
        <row r="577">
          <cell r="L577">
            <v>0</v>
          </cell>
          <cell r="M577">
            <v>0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R577">
            <v>0</v>
          </cell>
          <cell r="S577">
            <v>0</v>
          </cell>
          <cell r="T577">
            <v>0</v>
          </cell>
          <cell r="U577">
            <v>0</v>
          </cell>
          <cell r="AA577">
            <v>0</v>
          </cell>
          <cell r="AB577">
            <v>0</v>
          </cell>
          <cell r="AC577">
            <v>0</v>
          </cell>
          <cell r="AD577">
            <v>0</v>
          </cell>
          <cell r="AE577">
            <v>0</v>
          </cell>
          <cell r="AF577">
            <v>0</v>
          </cell>
          <cell r="AG577">
            <v>0</v>
          </cell>
          <cell r="AH577">
            <v>0</v>
          </cell>
          <cell r="AI577">
            <v>0</v>
          </cell>
          <cell r="AJ577">
            <v>0</v>
          </cell>
          <cell r="AK577">
            <v>0</v>
          </cell>
          <cell r="AN577">
            <v>0</v>
          </cell>
          <cell r="AQ577">
            <v>0</v>
          </cell>
          <cell r="AR577">
            <v>0</v>
          </cell>
          <cell r="AS577">
            <v>0</v>
          </cell>
          <cell r="AT577">
            <v>0</v>
          </cell>
          <cell r="AU577">
            <v>0</v>
          </cell>
          <cell r="AV577">
            <v>0</v>
          </cell>
          <cell r="AW577">
            <v>0</v>
          </cell>
          <cell r="AX577">
            <v>0</v>
          </cell>
          <cell r="AY577">
            <v>0</v>
          </cell>
        </row>
        <row r="578">
          <cell r="AA578">
            <v>0</v>
          </cell>
          <cell r="AB578">
            <v>0</v>
          </cell>
          <cell r="AC578">
            <v>0</v>
          </cell>
          <cell r="AD578">
            <v>0</v>
          </cell>
          <cell r="AE578">
            <v>0</v>
          </cell>
          <cell r="AF578">
            <v>0</v>
          </cell>
          <cell r="AG578">
            <v>0</v>
          </cell>
          <cell r="AH578">
            <v>0</v>
          </cell>
          <cell r="AI578">
            <v>0</v>
          </cell>
          <cell r="AJ578">
            <v>0</v>
          </cell>
          <cell r="AK578">
            <v>0</v>
          </cell>
          <cell r="AN578">
            <v>0</v>
          </cell>
          <cell r="AQ578">
            <v>0</v>
          </cell>
          <cell r="AR578">
            <v>0</v>
          </cell>
          <cell r="AS578">
            <v>0</v>
          </cell>
          <cell r="AT578">
            <v>0</v>
          </cell>
          <cell r="AU578">
            <v>0</v>
          </cell>
          <cell r="AV578">
            <v>0</v>
          </cell>
          <cell r="AW578">
            <v>0</v>
          </cell>
          <cell r="AX578">
            <v>0</v>
          </cell>
          <cell r="AY578">
            <v>0</v>
          </cell>
        </row>
        <row r="579">
          <cell r="L579">
            <v>0</v>
          </cell>
          <cell r="M579">
            <v>0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R579">
            <v>0</v>
          </cell>
          <cell r="S579">
            <v>0</v>
          </cell>
          <cell r="T579">
            <v>0</v>
          </cell>
          <cell r="U579">
            <v>0</v>
          </cell>
          <cell r="AA579">
            <v>0</v>
          </cell>
          <cell r="AB579">
            <v>0</v>
          </cell>
          <cell r="AC579">
            <v>0</v>
          </cell>
          <cell r="AD579">
            <v>0</v>
          </cell>
          <cell r="AE579">
            <v>0</v>
          </cell>
          <cell r="AF579">
            <v>0</v>
          </cell>
          <cell r="AG579">
            <v>0</v>
          </cell>
          <cell r="AH579">
            <v>0</v>
          </cell>
          <cell r="AI579">
            <v>0</v>
          </cell>
          <cell r="AJ579">
            <v>0</v>
          </cell>
          <cell r="AK579">
            <v>0</v>
          </cell>
          <cell r="AN579">
            <v>0</v>
          </cell>
          <cell r="AQ579">
            <v>0</v>
          </cell>
          <cell r="AR579">
            <v>0</v>
          </cell>
          <cell r="AS579">
            <v>0</v>
          </cell>
          <cell r="AT579">
            <v>0</v>
          </cell>
          <cell r="AU579">
            <v>0</v>
          </cell>
          <cell r="AV579">
            <v>0</v>
          </cell>
          <cell r="AW579">
            <v>0</v>
          </cell>
          <cell r="AX579">
            <v>0</v>
          </cell>
          <cell r="AY579">
            <v>0</v>
          </cell>
        </row>
        <row r="580">
          <cell r="L580">
            <v>0</v>
          </cell>
          <cell r="M580">
            <v>0</v>
          </cell>
          <cell r="N580">
            <v>0</v>
          </cell>
          <cell r="O580">
            <v>0</v>
          </cell>
          <cell r="P580">
            <v>0</v>
          </cell>
          <cell r="Q580">
            <v>0</v>
          </cell>
          <cell r="R580">
            <v>0</v>
          </cell>
          <cell r="S580">
            <v>0</v>
          </cell>
          <cell r="T580">
            <v>0</v>
          </cell>
          <cell r="U580">
            <v>0</v>
          </cell>
          <cell r="AA580">
            <v>0</v>
          </cell>
          <cell r="AB580">
            <v>0</v>
          </cell>
          <cell r="AC580">
            <v>0</v>
          </cell>
          <cell r="AD580">
            <v>0</v>
          </cell>
          <cell r="AE580">
            <v>0</v>
          </cell>
          <cell r="AF580">
            <v>0</v>
          </cell>
          <cell r="AG580">
            <v>0</v>
          </cell>
          <cell r="AH580">
            <v>0</v>
          </cell>
          <cell r="AI580">
            <v>0</v>
          </cell>
          <cell r="AJ580">
            <v>0</v>
          </cell>
          <cell r="AK580">
            <v>0</v>
          </cell>
          <cell r="AN580">
            <v>0</v>
          </cell>
          <cell r="AQ580">
            <v>0</v>
          </cell>
          <cell r="AR580">
            <v>0</v>
          </cell>
          <cell r="AS580">
            <v>0</v>
          </cell>
          <cell r="AT580">
            <v>0</v>
          </cell>
          <cell r="AU580">
            <v>0</v>
          </cell>
          <cell r="AV580">
            <v>0</v>
          </cell>
          <cell r="AW580">
            <v>0</v>
          </cell>
          <cell r="AX580">
            <v>0</v>
          </cell>
          <cell r="AY580">
            <v>0</v>
          </cell>
        </row>
        <row r="581">
          <cell r="L581">
            <v>0</v>
          </cell>
          <cell r="M581">
            <v>0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R581">
            <v>0</v>
          </cell>
          <cell r="S581">
            <v>0</v>
          </cell>
          <cell r="T581">
            <v>0</v>
          </cell>
          <cell r="U581">
            <v>0</v>
          </cell>
          <cell r="AA581">
            <v>0</v>
          </cell>
          <cell r="AB581">
            <v>0</v>
          </cell>
          <cell r="AC581">
            <v>0</v>
          </cell>
          <cell r="AD581">
            <v>0</v>
          </cell>
          <cell r="AE581">
            <v>0</v>
          </cell>
          <cell r="AF581">
            <v>0</v>
          </cell>
          <cell r="AG581">
            <v>0</v>
          </cell>
          <cell r="AH581">
            <v>0</v>
          </cell>
          <cell r="AI581">
            <v>0</v>
          </cell>
          <cell r="AJ581">
            <v>0</v>
          </cell>
          <cell r="AK581">
            <v>0</v>
          </cell>
          <cell r="AN581">
            <v>0</v>
          </cell>
          <cell r="AQ581">
            <v>0</v>
          </cell>
          <cell r="AR581">
            <v>0</v>
          </cell>
          <cell r="AS581">
            <v>0</v>
          </cell>
          <cell r="AT581">
            <v>0</v>
          </cell>
          <cell r="AU581">
            <v>0</v>
          </cell>
          <cell r="AV581">
            <v>0</v>
          </cell>
          <cell r="AW581">
            <v>0</v>
          </cell>
          <cell r="AX581">
            <v>0</v>
          </cell>
          <cell r="AY581">
            <v>0</v>
          </cell>
        </row>
        <row r="582">
          <cell r="AA582">
            <v>0</v>
          </cell>
          <cell r="AB582">
            <v>0</v>
          </cell>
          <cell r="AC582">
            <v>0</v>
          </cell>
          <cell r="AD582">
            <v>0</v>
          </cell>
          <cell r="AE582">
            <v>0</v>
          </cell>
          <cell r="AF582">
            <v>0</v>
          </cell>
          <cell r="AG582">
            <v>0</v>
          </cell>
          <cell r="AH582">
            <v>0</v>
          </cell>
          <cell r="AI582">
            <v>0</v>
          </cell>
          <cell r="AJ582">
            <v>0</v>
          </cell>
          <cell r="AK582">
            <v>0</v>
          </cell>
          <cell r="AN582">
            <v>0</v>
          </cell>
          <cell r="AQ582">
            <v>0</v>
          </cell>
          <cell r="AR582">
            <v>0</v>
          </cell>
          <cell r="AS582">
            <v>0</v>
          </cell>
          <cell r="AT582">
            <v>0</v>
          </cell>
          <cell r="AU582">
            <v>0</v>
          </cell>
          <cell r="AV582">
            <v>0</v>
          </cell>
          <cell r="AW582">
            <v>0</v>
          </cell>
          <cell r="AX582">
            <v>0</v>
          </cell>
          <cell r="AY582">
            <v>0</v>
          </cell>
        </row>
        <row r="583">
          <cell r="L583">
            <v>0</v>
          </cell>
          <cell r="M583">
            <v>0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R583">
            <v>0</v>
          </cell>
          <cell r="S583">
            <v>0</v>
          </cell>
          <cell r="T583">
            <v>0</v>
          </cell>
          <cell r="U583">
            <v>0</v>
          </cell>
          <cell r="AA583">
            <v>0</v>
          </cell>
          <cell r="AB583">
            <v>0</v>
          </cell>
          <cell r="AC583">
            <v>0</v>
          </cell>
          <cell r="AD583">
            <v>0</v>
          </cell>
          <cell r="AE583">
            <v>0</v>
          </cell>
          <cell r="AF583">
            <v>0</v>
          </cell>
          <cell r="AG583">
            <v>0</v>
          </cell>
          <cell r="AH583">
            <v>0</v>
          </cell>
          <cell r="AI583">
            <v>0</v>
          </cell>
          <cell r="AJ583">
            <v>0</v>
          </cell>
          <cell r="AK583">
            <v>0</v>
          </cell>
          <cell r="AN583">
            <v>0</v>
          </cell>
          <cell r="AQ583">
            <v>0</v>
          </cell>
          <cell r="AR583">
            <v>0</v>
          </cell>
          <cell r="AS583">
            <v>0</v>
          </cell>
          <cell r="AT583">
            <v>0</v>
          </cell>
          <cell r="AU583">
            <v>0</v>
          </cell>
          <cell r="AV583">
            <v>0</v>
          </cell>
          <cell r="AW583">
            <v>0</v>
          </cell>
          <cell r="AX583">
            <v>0</v>
          </cell>
          <cell r="AY583">
            <v>0</v>
          </cell>
        </row>
        <row r="584">
          <cell r="L584">
            <v>0</v>
          </cell>
          <cell r="M584">
            <v>0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R584">
            <v>0</v>
          </cell>
          <cell r="S584">
            <v>0</v>
          </cell>
          <cell r="T584">
            <v>0</v>
          </cell>
          <cell r="U584">
            <v>0</v>
          </cell>
          <cell r="AA584">
            <v>0</v>
          </cell>
          <cell r="AB584">
            <v>0</v>
          </cell>
          <cell r="AC584">
            <v>0</v>
          </cell>
          <cell r="AD584">
            <v>0</v>
          </cell>
          <cell r="AE584">
            <v>0</v>
          </cell>
          <cell r="AF584">
            <v>0</v>
          </cell>
          <cell r="AG584">
            <v>0</v>
          </cell>
          <cell r="AH584">
            <v>0</v>
          </cell>
          <cell r="AI584">
            <v>0</v>
          </cell>
          <cell r="AJ584">
            <v>0</v>
          </cell>
          <cell r="AK584">
            <v>0</v>
          </cell>
          <cell r="AN584">
            <v>0</v>
          </cell>
          <cell r="AQ584">
            <v>0</v>
          </cell>
          <cell r="AR584">
            <v>0</v>
          </cell>
          <cell r="AS584">
            <v>0</v>
          </cell>
          <cell r="AT584">
            <v>0</v>
          </cell>
          <cell r="AU584">
            <v>0</v>
          </cell>
          <cell r="AV584">
            <v>0</v>
          </cell>
          <cell r="AW584">
            <v>0</v>
          </cell>
          <cell r="AX584">
            <v>0</v>
          </cell>
          <cell r="AY584">
            <v>0</v>
          </cell>
        </row>
        <row r="585">
          <cell r="L585">
            <v>0</v>
          </cell>
          <cell r="M585">
            <v>0</v>
          </cell>
          <cell r="N585">
            <v>0</v>
          </cell>
          <cell r="O585">
            <v>0</v>
          </cell>
          <cell r="P585">
            <v>0</v>
          </cell>
          <cell r="Q585">
            <v>0</v>
          </cell>
          <cell r="R585">
            <v>0</v>
          </cell>
          <cell r="S585">
            <v>0</v>
          </cell>
          <cell r="T585">
            <v>0</v>
          </cell>
          <cell r="U585">
            <v>0</v>
          </cell>
          <cell r="AA585">
            <v>0</v>
          </cell>
          <cell r="AB585">
            <v>0</v>
          </cell>
          <cell r="AC585">
            <v>0</v>
          </cell>
          <cell r="AD585">
            <v>0</v>
          </cell>
          <cell r="AE585">
            <v>0</v>
          </cell>
          <cell r="AF585">
            <v>0</v>
          </cell>
          <cell r="AG585">
            <v>0</v>
          </cell>
          <cell r="AH585">
            <v>0</v>
          </cell>
          <cell r="AI585">
            <v>0</v>
          </cell>
          <cell r="AJ585">
            <v>0</v>
          </cell>
          <cell r="AK585">
            <v>0</v>
          </cell>
          <cell r="AN585">
            <v>0</v>
          </cell>
          <cell r="AQ585">
            <v>0</v>
          </cell>
          <cell r="AR585">
            <v>0</v>
          </cell>
          <cell r="AS585">
            <v>0</v>
          </cell>
          <cell r="AT585">
            <v>0</v>
          </cell>
          <cell r="AU585">
            <v>0</v>
          </cell>
          <cell r="AV585">
            <v>0</v>
          </cell>
          <cell r="AW585">
            <v>0</v>
          </cell>
          <cell r="AX585">
            <v>0</v>
          </cell>
          <cell r="AY585">
            <v>0</v>
          </cell>
        </row>
        <row r="586">
          <cell r="AA586">
            <v>0</v>
          </cell>
          <cell r="AB586">
            <v>0</v>
          </cell>
          <cell r="AC586">
            <v>0</v>
          </cell>
          <cell r="AD586">
            <v>0</v>
          </cell>
          <cell r="AE586">
            <v>0</v>
          </cell>
          <cell r="AF586">
            <v>0</v>
          </cell>
          <cell r="AG586">
            <v>0</v>
          </cell>
          <cell r="AH586">
            <v>0</v>
          </cell>
          <cell r="AI586">
            <v>0</v>
          </cell>
          <cell r="AJ586">
            <v>0</v>
          </cell>
          <cell r="AK586">
            <v>0</v>
          </cell>
          <cell r="AN586">
            <v>0</v>
          </cell>
          <cell r="AQ586">
            <v>0</v>
          </cell>
          <cell r="AR586">
            <v>0</v>
          </cell>
          <cell r="AS586">
            <v>0</v>
          </cell>
          <cell r="AT586">
            <v>0</v>
          </cell>
          <cell r="AU586">
            <v>0</v>
          </cell>
          <cell r="AV586">
            <v>0</v>
          </cell>
          <cell r="AW586">
            <v>0</v>
          </cell>
          <cell r="AX586">
            <v>0</v>
          </cell>
          <cell r="AY586">
            <v>0</v>
          </cell>
        </row>
        <row r="587">
          <cell r="L587">
            <v>0</v>
          </cell>
          <cell r="M587">
            <v>0</v>
          </cell>
          <cell r="N587">
            <v>0</v>
          </cell>
          <cell r="O587">
            <v>0</v>
          </cell>
          <cell r="P587">
            <v>0</v>
          </cell>
          <cell r="Q587">
            <v>0</v>
          </cell>
          <cell r="R587">
            <v>0</v>
          </cell>
          <cell r="S587">
            <v>0</v>
          </cell>
          <cell r="T587">
            <v>0</v>
          </cell>
          <cell r="U587">
            <v>0</v>
          </cell>
          <cell r="AA587">
            <v>0</v>
          </cell>
          <cell r="AB587">
            <v>0</v>
          </cell>
          <cell r="AC587">
            <v>0</v>
          </cell>
          <cell r="AD587">
            <v>0</v>
          </cell>
          <cell r="AE587">
            <v>0</v>
          </cell>
          <cell r="AF587">
            <v>0</v>
          </cell>
          <cell r="AG587">
            <v>0</v>
          </cell>
          <cell r="AH587">
            <v>0</v>
          </cell>
          <cell r="AI587">
            <v>0</v>
          </cell>
          <cell r="AJ587">
            <v>0</v>
          </cell>
          <cell r="AK587">
            <v>0</v>
          </cell>
          <cell r="AN587">
            <v>0</v>
          </cell>
          <cell r="AQ587">
            <v>0</v>
          </cell>
          <cell r="AR587">
            <v>0</v>
          </cell>
          <cell r="AS587">
            <v>0</v>
          </cell>
          <cell r="AT587">
            <v>0</v>
          </cell>
          <cell r="AU587">
            <v>0</v>
          </cell>
          <cell r="AV587">
            <v>0</v>
          </cell>
          <cell r="AW587">
            <v>0</v>
          </cell>
          <cell r="AX587">
            <v>0</v>
          </cell>
          <cell r="AY587">
            <v>0</v>
          </cell>
        </row>
        <row r="588">
          <cell r="L588">
            <v>0</v>
          </cell>
          <cell r="M588">
            <v>0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R588">
            <v>0</v>
          </cell>
          <cell r="S588">
            <v>0</v>
          </cell>
          <cell r="T588">
            <v>0</v>
          </cell>
          <cell r="U588">
            <v>0</v>
          </cell>
          <cell r="AA588">
            <v>0</v>
          </cell>
          <cell r="AB588">
            <v>0</v>
          </cell>
          <cell r="AC588">
            <v>0</v>
          </cell>
          <cell r="AD588">
            <v>0</v>
          </cell>
          <cell r="AE588">
            <v>0</v>
          </cell>
          <cell r="AF588">
            <v>0</v>
          </cell>
          <cell r="AG588">
            <v>0</v>
          </cell>
          <cell r="AH588">
            <v>0</v>
          </cell>
          <cell r="AI588">
            <v>0</v>
          </cell>
          <cell r="AJ588">
            <v>0</v>
          </cell>
          <cell r="AK588">
            <v>0</v>
          </cell>
          <cell r="AN588">
            <v>0</v>
          </cell>
          <cell r="AQ588">
            <v>0</v>
          </cell>
          <cell r="AR588">
            <v>0</v>
          </cell>
          <cell r="AS588">
            <v>0</v>
          </cell>
          <cell r="AT588">
            <v>0</v>
          </cell>
          <cell r="AU588">
            <v>0</v>
          </cell>
          <cell r="AV588">
            <v>0</v>
          </cell>
          <cell r="AW588">
            <v>0</v>
          </cell>
          <cell r="AX588">
            <v>0</v>
          </cell>
          <cell r="AY588">
            <v>0</v>
          </cell>
        </row>
        <row r="589">
          <cell r="L589">
            <v>0</v>
          </cell>
          <cell r="M589">
            <v>0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  <cell r="R589">
            <v>0</v>
          </cell>
          <cell r="S589">
            <v>0</v>
          </cell>
          <cell r="T589">
            <v>0</v>
          </cell>
          <cell r="U589">
            <v>0</v>
          </cell>
          <cell r="AA589">
            <v>0</v>
          </cell>
          <cell r="AB589">
            <v>0</v>
          </cell>
          <cell r="AC589">
            <v>0</v>
          </cell>
          <cell r="AD589">
            <v>0</v>
          </cell>
          <cell r="AE589">
            <v>0</v>
          </cell>
          <cell r="AF589">
            <v>0</v>
          </cell>
          <cell r="AG589">
            <v>0</v>
          </cell>
          <cell r="AH589">
            <v>0</v>
          </cell>
          <cell r="AI589">
            <v>0</v>
          </cell>
          <cell r="AJ589">
            <v>0</v>
          </cell>
          <cell r="AK589">
            <v>0</v>
          </cell>
          <cell r="AN589">
            <v>0</v>
          </cell>
          <cell r="AQ589">
            <v>0</v>
          </cell>
          <cell r="AR589">
            <v>0</v>
          </cell>
          <cell r="AS589">
            <v>0</v>
          </cell>
          <cell r="AT589">
            <v>0</v>
          </cell>
          <cell r="AU589">
            <v>0</v>
          </cell>
          <cell r="AV589">
            <v>0</v>
          </cell>
          <cell r="AW589">
            <v>0</v>
          </cell>
          <cell r="AX589">
            <v>0</v>
          </cell>
          <cell r="AY589">
            <v>0</v>
          </cell>
        </row>
        <row r="590">
          <cell r="AA590">
            <v>0</v>
          </cell>
          <cell r="AB590">
            <v>0</v>
          </cell>
          <cell r="AC590">
            <v>0</v>
          </cell>
          <cell r="AD590">
            <v>0</v>
          </cell>
          <cell r="AE590">
            <v>0</v>
          </cell>
          <cell r="AF590">
            <v>0</v>
          </cell>
          <cell r="AG590">
            <v>0</v>
          </cell>
          <cell r="AH590">
            <v>0</v>
          </cell>
          <cell r="AI590">
            <v>0</v>
          </cell>
          <cell r="AJ590">
            <v>0</v>
          </cell>
          <cell r="AK590">
            <v>0</v>
          </cell>
          <cell r="AN590">
            <v>0</v>
          </cell>
          <cell r="AQ590">
            <v>0</v>
          </cell>
          <cell r="AR590">
            <v>0</v>
          </cell>
          <cell r="AS590">
            <v>0</v>
          </cell>
          <cell r="AT590">
            <v>0</v>
          </cell>
          <cell r="AU590">
            <v>0</v>
          </cell>
          <cell r="AV590">
            <v>0</v>
          </cell>
          <cell r="AW590">
            <v>0</v>
          </cell>
          <cell r="AX590">
            <v>0</v>
          </cell>
          <cell r="AY590">
            <v>0</v>
          </cell>
        </row>
        <row r="591">
          <cell r="L591">
            <v>0</v>
          </cell>
          <cell r="M591">
            <v>0</v>
          </cell>
          <cell r="N591">
            <v>0</v>
          </cell>
          <cell r="O591">
            <v>0</v>
          </cell>
          <cell r="P591">
            <v>0</v>
          </cell>
          <cell r="Q591">
            <v>0</v>
          </cell>
          <cell r="R591">
            <v>0</v>
          </cell>
          <cell r="S591">
            <v>0</v>
          </cell>
          <cell r="T591">
            <v>0</v>
          </cell>
          <cell r="U591">
            <v>0</v>
          </cell>
          <cell r="AA591">
            <v>0</v>
          </cell>
          <cell r="AB591">
            <v>0</v>
          </cell>
          <cell r="AC591">
            <v>0</v>
          </cell>
          <cell r="AD591">
            <v>0</v>
          </cell>
          <cell r="AE591">
            <v>0</v>
          </cell>
          <cell r="AF591">
            <v>0</v>
          </cell>
          <cell r="AG591">
            <v>0</v>
          </cell>
          <cell r="AH591">
            <v>0</v>
          </cell>
          <cell r="AI591">
            <v>0</v>
          </cell>
          <cell r="AJ591">
            <v>0</v>
          </cell>
          <cell r="AK591">
            <v>0</v>
          </cell>
          <cell r="AN591">
            <v>0</v>
          </cell>
          <cell r="AQ591">
            <v>0</v>
          </cell>
          <cell r="AR591">
            <v>0</v>
          </cell>
          <cell r="AS591">
            <v>0</v>
          </cell>
          <cell r="AT591">
            <v>0</v>
          </cell>
          <cell r="AU591">
            <v>0</v>
          </cell>
          <cell r="AV591">
            <v>0</v>
          </cell>
          <cell r="AW591">
            <v>0</v>
          </cell>
          <cell r="AX591">
            <v>0</v>
          </cell>
          <cell r="AY591">
            <v>0</v>
          </cell>
        </row>
        <row r="592">
          <cell r="L592">
            <v>0</v>
          </cell>
          <cell r="M592">
            <v>0</v>
          </cell>
          <cell r="N592">
            <v>0</v>
          </cell>
          <cell r="O592">
            <v>0</v>
          </cell>
          <cell r="P592">
            <v>0</v>
          </cell>
          <cell r="Q592">
            <v>0</v>
          </cell>
          <cell r="R592">
            <v>0</v>
          </cell>
          <cell r="S592">
            <v>0</v>
          </cell>
          <cell r="T592">
            <v>0</v>
          </cell>
          <cell r="U592">
            <v>0</v>
          </cell>
          <cell r="AA592">
            <v>0</v>
          </cell>
          <cell r="AB592">
            <v>0</v>
          </cell>
          <cell r="AC592">
            <v>0</v>
          </cell>
          <cell r="AD592">
            <v>0</v>
          </cell>
          <cell r="AE592">
            <v>0</v>
          </cell>
          <cell r="AF592">
            <v>0</v>
          </cell>
          <cell r="AG592">
            <v>0</v>
          </cell>
          <cell r="AH592">
            <v>0</v>
          </cell>
          <cell r="AI592">
            <v>0</v>
          </cell>
          <cell r="AJ592">
            <v>0</v>
          </cell>
          <cell r="AK592">
            <v>0</v>
          </cell>
          <cell r="AN592">
            <v>0</v>
          </cell>
          <cell r="AQ592">
            <v>0</v>
          </cell>
          <cell r="AR592">
            <v>0</v>
          </cell>
          <cell r="AS592">
            <v>0</v>
          </cell>
          <cell r="AT592">
            <v>0</v>
          </cell>
          <cell r="AU592">
            <v>0</v>
          </cell>
          <cell r="AV592">
            <v>0</v>
          </cell>
          <cell r="AW592">
            <v>0</v>
          </cell>
          <cell r="AX592">
            <v>0</v>
          </cell>
          <cell r="AY592">
            <v>0</v>
          </cell>
        </row>
        <row r="593">
          <cell r="L593">
            <v>0</v>
          </cell>
          <cell r="M593">
            <v>0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R593">
            <v>0</v>
          </cell>
          <cell r="S593">
            <v>0</v>
          </cell>
          <cell r="T593">
            <v>0</v>
          </cell>
          <cell r="U593">
            <v>0</v>
          </cell>
          <cell r="AA593">
            <v>0</v>
          </cell>
          <cell r="AB593">
            <v>0</v>
          </cell>
          <cell r="AC593">
            <v>0</v>
          </cell>
          <cell r="AD593">
            <v>0</v>
          </cell>
          <cell r="AE593">
            <v>0</v>
          </cell>
          <cell r="AF593">
            <v>0</v>
          </cell>
          <cell r="AG593">
            <v>0</v>
          </cell>
          <cell r="AH593">
            <v>0</v>
          </cell>
          <cell r="AI593">
            <v>0</v>
          </cell>
          <cell r="AJ593">
            <v>0</v>
          </cell>
          <cell r="AK593">
            <v>0</v>
          </cell>
          <cell r="AN593">
            <v>0</v>
          </cell>
          <cell r="AQ593">
            <v>0</v>
          </cell>
          <cell r="AR593">
            <v>0</v>
          </cell>
          <cell r="AS593">
            <v>0</v>
          </cell>
          <cell r="AT593">
            <v>0</v>
          </cell>
          <cell r="AU593">
            <v>0</v>
          </cell>
          <cell r="AV593">
            <v>0</v>
          </cell>
          <cell r="AW593">
            <v>0</v>
          </cell>
          <cell r="AX593">
            <v>0</v>
          </cell>
          <cell r="AY593">
            <v>0</v>
          </cell>
        </row>
        <row r="594">
          <cell r="AA594">
            <v>0</v>
          </cell>
          <cell r="AB594">
            <v>0</v>
          </cell>
          <cell r="AC594">
            <v>0</v>
          </cell>
          <cell r="AD594">
            <v>0</v>
          </cell>
          <cell r="AE594">
            <v>0</v>
          </cell>
          <cell r="AF594">
            <v>0</v>
          </cell>
          <cell r="AG594">
            <v>0</v>
          </cell>
          <cell r="AH594">
            <v>0</v>
          </cell>
          <cell r="AI594">
            <v>0</v>
          </cell>
          <cell r="AJ594">
            <v>0</v>
          </cell>
          <cell r="AK594">
            <v>0</v>
          </cell>
          <cell r="AN594">
            <v>0</v>
          </cell>
          <cell r="AQ594">
            <v>0</v>
          </cell>
          <cell r="AR594">
            <v>0</v>
          </cell>
          <cell r="AS594">
            <v>0</v>
          </cell>
          <cell r="AT594">
            <v>0</v>
          </cell>
          <cell r="AU594">
            <v>0</v>
          </cell>
          <cell r="AV594">
            <v>0</v>
          </cell>
          <cell r="AW594">
            <v>0</v>
          </cell>
          <cell r="AX594">
            <v>0</v>
          </cell>
          <cell r="AY594">
            <v>0</v>
          </cell>
        </row>
        <row r="595">
          <cell r="L595">
            <v>0</v>
          </cell>
          <cell r="M595">
            <v>0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R595">
            <v>0</v>
          </cell>
          <cell r="S595">
            <v>0</v>
          </cell>
          <cell r="T595">
            <v>0</v>
          </cell>
          <cell r="U595">
            <v>0</v>
          </cell>
          <cell r="AA595">
            <v>0</v>
          </cell>
          <cell r="AB595">
            <v>0</v>
          </cell>
          <cell r="AC595">
            <v>0</v>
          </cell>
          <cell r="AD595">
            <v>0</v>
          </cell>
          <cell r="AE595">
            <v>0</v>
          </cell>
          <cell r="AF595">
            <v>0</v>
          </cell>
          <cell r="AG595">
            <v>0</v>
          </cell>
          <cell r="AH595">
            <v>0</v>
          </cell>
          <cell r="AI595">
            <v>0</v>
          </cell>
          <cell r="AJ595">
            <v>0</v>
          </cell>
          <cell r="AK595">
            <v>0</v>
          </cell>
          <cell r="AN595">
            <v>0</v>
          </cell>
          <cell r="AQ595">
            <v>0</v>
          </cell>
          <cell r="AR595">
            <v>0</v>
          </cell>
          <cell r="AS595">
            <v>0</v>
          </cell>
          <cell r="AT595">
            <v>0</v>
          </cell>
          <cell r="AU595">
            <v>0</v>
          </cell>
          <cell r="AV595">
            <v>0</v>
          </cell>
          <cell r="AW595">
            <v>0</v>
          </cell>
          <cell r="AX595">
            <v>0</v>
          </cell>
          <cell r="AY595">
            <v>0</v>
          </cell>
        </row>
        <row r="596">
          <cell r="L596">
            <v>0</v>
          </cell>
          <cell r="M596">
            <v>0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R596">
            <v>0</v>
          </cell>
          <cell r="S596">
            <v>0</v>
          </cell>
          <cell r="T596">
            <v>0</v>
          </cell>
          <cell r="U596">
            <v>0</v>
          </cell>
          <cell r="AA596">
            <v>0</v>
          </cell>
          <cell r="AB596">
            <v>0</v>
          </cell>
          <cell r="AC596">
            <v>0</v>
          </cell>
          <cell r="AD596">
            <v>0</v>
          </cell>
          <cell r="AE596">
            <v>0</v>
          </cell>
          <cell r="AF596">
            <v>0</v>
          </cell>
          <cell r="AG596">
            <v>0</v>
          </cell>
          <cell r="AH596">
            <v>0</v>
          </cell>
          <cell r="AI596">
            <v>0</v>
          </cell>
          <cell r="AJ596">
            <v>0</v>
          </cell>
          <cell r="AK596">
            <v>0</v>
          </cell>
          <cell r="AN596">
            <v>0</v>
          </cell>
          <cell r="AQ596">
            <v>0</v>
          </cell>
          <cell r="AR596">
            <v>0</v>
          </cell>
          <cell r="AS596">
            <v>0</v>
          </cell>
          <cell r="AT596">
            <v>0</v>
          </cell>
          <cell r="AU596">
            <v>0</v>
          </cell>
          <cell r="AV596">
            <v>0</v>
          </cell>
          <cell r="AW596">
            <v>0</v>
          </cell>
          <cell r="AX596">
            <v>0</v>
          </cell>
          <cell r="AY596">
            <v>0</v>
          </cell>
        </row>
        <row r="597">
          <cell r="L597">
            <v>0</v>
          </cell>
          <cell r="M597">
            <v>0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R597">
            <v>0</v>
          </cell>
          <cell r="S597">
            <v>0</v>
          </cell>
          <cell r="T597">
            <v>0</v>
          </cell>
          <cell r="U597">
            <v>0</v>
          </cell>
          <cell r="AA597">
            <v>0</v>
          </cell>
          <cell r="AB597">
            <v>0</v>
          </cell>
          <cell r="AC597">
            <v>0</v>
          </cell>
          <cell r="AD597">
            <v>0</v>
          </cell>
          <cell r="AE597">
            <v>0</v>
          </cell>
          <cell r="AF597">
            <v>0</v>
          </cell>
          <cell r="AG597">
            <v>0</v>
          </cell>
          <cell r="AH597">
            <v>0</v>
          </cell>
          <cell r="AI597">
            <v>0</v>
          </cell>
          <cell r="AJ597">
            <v>0</v>
          </cell>
          <cell r="AK597">
            <v>0</v>
          </cell>
          <cell r="AN597">
            <v>0</v>
          </cell>
          <cell r="AQ597">
            <v>0</v>
          </cell>
          <cell r="AR597">
            <v>0</v>
          </cell>
          <cell r="AS597">
            <v>0</v>
          </cell>
          <cell r="AT597">
            <v>0</v>
          </cell>
          <cell r="AU597">
            <v>0</v>
          </cell>
          <cell r="AV597">
            <v>0</v>
          </cell>
          <cell r="AW597">
            <v>0</v>
          </cell>
          <cell r="AX597">
            <v>0</v>
          </cell>
          <cell r="AY597">
            <v>0</v>
          </cell>
        </row>
        <row r="598">
          <cell r="AA598">
            <v>0</v>
          </cell>
          <cell r="AB598">
            <v>0</v>
          </cell>
          <cell r="AC598">
            <v>0</v>
          </cell>
          <cell r="AD598">
            <v>0</v>
          </cell>
          <cell r="AE598">
            <v>0</v>
          </cell>
          <cell r="AF598">
            <v>0</v>
          </cell>
          <cell r="AG598">
            <v>0</v>
          </cell>
          <cell r="AH598">
            <v>0</v>
          </cell>
          <cell r="AI598">
            <v>0</v>
          </cell>
          <cell r="AJ598">
            <v>0</v>
          </cell>
          <cell r="AK598">
            <v>0</v>
          </cell>
          <cell r="AN598">
            <v>0</v>
          </cell>
          <cell r="AQ598">
            <v>0</v>
          </cell>
          <cell r="AR598">
            <v>0</v>
          </cell>
          <cell r="AS598">
            <v>0</v>
          </cell>
          <cell r="AT598">
            <v>0</v>
          </cell>
          <cell r="AU598">
            <v>0</v>
          </cell>
          <cell r="AV598">
            <v>0</v>
          </cell>
          <cell r="AW598">
            <v>0</v>
          </cell>
          <cell r="AX598">
            <v>0</v>
          </cell>
          <cell r="AY598">
            <v>0</v>
          </cell>
        </row>
        <row r="599">
          <cell r="L599">
            <v>0</v>
          </cell>
          <cell r="M599">
            <v>0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R599">
            <v>0</v>
          </cell>
          <cell r="S599">
            <v>0</v>
          </cell>
          <cell r="T599">
            <v>0</v>
          </cell>
          <cell r="U599">
            <v>0</v>
          </cell>
          <cell r="AA599">
            <v>0</v>
          </cell>
          <cell r="AB599">
            <v>0</v>
          </cell>
          <cell r="AC599">
            <v>0</v>
          </cell>
          <cell r="AD599">
            <v>0</v>
          </cell>
          <cell r="AE599">
            <v>0</v>
          </cell>
          <cell r="AF599">
            <v>0</v>
          </cell>
          <cell r="AG599">
            <v>0</v>
          </cell>
          <cell r="AH599">
            <v>0</v>
          </cell>
          <cell r="AI599">
            <v>0</v>
          </cell>
          <cell r="AJ599">
            <v>0</v>
          </cell>
          <cell r="AK599">
            <v>0</v>
          </cell>
          <cell r="AN599">
            <v>0</v>
          </cell>
          <cell r="AQ599">
            <v>0</v>
          </cell>
          <cell r="AR599">
            <v>0</v>
          </cell>
          <cell r="AS599">
            <v>0</v>
          </cell>
          <cell r="AT599">
            <v>0</v>
          </cell>
          <cell r="AU599">
            <v>0</v>
          </cell>
          <cell r="AV599">
            <v>0</v>
          </cell>
          <cell r="AW599">
            <v>0</v>
          </cell>
          <cell r="AX599">
            <v>0</v>
          </cell>
          <cell r="AY599">
            <v>0</v>
          </cell>
        </row>
        <row r="600">
          <cell r="L600">
            <v>0</v>
          </cell>
          <cell r="M600">
            <v>0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R600">
            <v>0</v>
          </cell>
          <cell r="S600">
            <v>0</v>
          </cell>
          <cell r="T600">
            <v>0</v>
          </cell>
          <cell r="U600">
            <v>0</v>
          </cell>
          <cell r="AA600">
            <v>0</v>
          </cell>
          <cell r="AB600">
            <v>0</v>
          </cell>
          <cell r="AC600">
            <v>0</v>
          </cell>
          <cell r="AD600">
            <v>0</v>
          </cell>
          <cell r="AE600">
            <v>0</v>
          </cell>
          <cell r="AF600">
            <v>0</v>
          </cell>
          <cell r="AG600">
            <v>0</v>
          </cell>
          <cell r="AH600">
            <v>0</v>
          </cell>
          <cell r="AI600">
            <v>0</v>
          </cell>
          <cell r="AJ600">
            <v>0</v>
          </cell>
          <cell r="AK600">
            <v>0</v>
          </cell>
          <cell r="AN600">
            <v>0</v>
          </cell>
          <cell r="AQ600">
            <v>0</v>
          </cell>
          <cell r="AR600">
            <v>0</v>
          </cell>
          <cell r="AS600">
            <v>0</v>
          </cell>
          <cell r="AT600">
            <v>0</v>
          </cell>
          <cell r="AU600">
            <v>0</v>
          </cell>
          <cell r="AV600">
            <v>0</v>
          </cell>
          <cell r="AW600">
            <v>0</v>
          </cell>
          <cell r="AX600">
            <v>0</v>
          </cell>
          <cell r="AY600">
            <v>0</v>
          </cell>
        </row>
        <row r="601">
          <cell r="L601">
            <v>0</v>
          </cell>
          <cell r="M601">
            <v>0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R601">
            <v>0</v>
          </cell>
          <cell r="S601">
            <v>0</v>
          </cell>
          <cell r="T601">
            <v>0</v>
          </cell>
          <cell r="U601">
            <v>0</v>
          </cell>
          <cell r="AA601">
            <v>0</v>
          </cell>
          <cell r="AB601">
            <v>0</v>
          </cell>
          <cell r="AC601">
            <v>0</v>
          </cell>
          <cell r="AD601">
            <v>0</v>
          </cell>
          <cell r="AE601">
            <v>0</v>
          </cell>
          <cell r="AF601">
            <v>0</v>
          </cell>
          <cell r="AG601">
            <v>0</v>
          </cell>
          <cell r="AH601">
            <v>0</v>
          </cell>
          <cell r="AI601">
            <v>0</v>
          </cell>
          <cell r="AJ601">
            <v>0</v>
          </cell>
          <cell r="AK601">
            <v>0</v>
          </cell>
          <cell r="AN601">
            <v>0</v>
          </cell>
          <cell r="AQ601">
            <v>0</v>
          </cell>
          <cell r="AR601">
            <v>0</v>
          </cell>
          <cell r="AS601">
            <v>0</v>
          </cell>
          <cell r="AT601">
            <v>0</v>
          </cell>
          <cell r="AU601">
            <v>0</v>
          </cell>
          <cell r="AV601">
            <v>0</v>
          </cell>
          <cell r="AW601">
            <v>0</v>
          </cell>
          <cell r="AX601">
            <v>0</v>
          </cell>
          <cell r="AY601">
            <v>0</v>
          </cell>
        </row>
        <row r="602">
          <cell r="AA602">
            <v>0</v>
          </cell>
          <cell r="AB602">
            <v>0</v>
          </cell>
          <cell r="AC602">
            <v>0</v>
          </cell>
          <cell r="AD602">
            <v>0</v>
          </cell>
          <cell r="AE602">
            <v>0</v>
          </cell>
          <cell r="AF602">
            <v>0</v>
          </cell>
          <cell r="AG602">
            <v>0</v>
          </cell>
          <cell r="AH602">
            <v>0</v>
          </cell>
          <cell r="AI602">
            <v>0</v>
          </cell>
          <cell r="AJ602">
            <v>0</v>
          </cell>
          <cell r="AK602">
            <v>0</v>
          </cell>
          <cell r="AN602">
            <v>0</v>
          </cell>
          <cell r="AQ602">
            <v>0</v>
          </cell>
          <cell r="AR602">
            <v>0</v>
          </cell>
          <cell r="AS602">
            <v>0</v>
          </cell>
          <cell r="AT602">
            <v>0</v>
          </cell>
          <cell r="AU602">
            <v>0</v>
          </cell>
          <cell r="AV602">
            <v>0</v>
          </cell>
          <cell r="AW602">
            <v>0</v>
          </cell>
          <cell r="AX602">
            <v>0</v>
          </cell>
          <cell r="AY602">
            <v>0</v>
          </cell>
        </row>
        <row r="603">
          <cell r="L603">
            <v>0</v>
          </cell>
          <cell r="M603">
            <v>0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R603">
            <v>0</v>
          </cell>
          <cell r="S603">
            <v>0</v>
          </cell>
          <cell r="T603">
            <v>0</v>
          </cell>
          <cell r="U603">
            <v>0</v>
          </cell>
          <cell r="AA603">
            <v>0</v>
          </cell>
          <cell r="AB603">
            <v>0</v>
          </cell>
          <cell r="AC603">
            <v>0</v>
          </cell>
          <cell r="AD603">
            <v>0</v>
          </cell>
          <cell r="AE603">
            <v>0</v>
          </cell>
          <cell r="AF603">
            <v>0</v>
          </cell>
          <cell r="AG603">
            <v>0</v>
          </cell>
          <cell r="AH603">
            <v>0</v>
          </cell>
          <cell r="AI603">
            <v>0</v>
          </cell>
          <cell r="AJ603">
            <v>0</v>
          </cell>
          <cell r="AK603">
            <v>0</v>
          </cell>
          <cell r="AN603">
            <v>0</v>
          </cell>
          <cell r="AQ603">
            <v>0</v>
          </cell>
          <cell r="AR603">
            <v>0</v>
          </cell>
          <cell r="AS603">
            <v>0</v>
          </cell>
          <cell r="AT603">
            <v>0</v>
          </cell>
          <cell r="AU603">
            <v>0</v>
          </cell>
          <cell r="AV603">
            <v>0</v>
          </cell>
          <cell r="AW603">
            <v>0</v>
          </cell>
          <cell r="AX603">
            <v>0</v>
          </cell>
          <cell r="AY603">
            <v>0</v>
          </cell>
        </row>
        <row r="604">
          <cell r="L604">
            <v>0</v>
          </cell>
          <cell r="M604">
            <v>0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R604">
            <v>0</v>
          </cell>
          <cell r="S604">
            <v>0</v>
          </cell>
          <cell r="T604">
            <v>0</v>
          </cell>
          <cell r="U604">
            <v>0</v>
          </cell>
          <cell r="AA604">
            <v>0</v>
          </cell>
          <cell r="AB604">
            <v>0</v>
          </cell>
          <cell r="AC604">
            <v>0</v>
          </cell>
          <cell r="AD604">
            <v>0</v>
          </cell>
          <cell r="AE604">
            <v>0</v>
          </cell>
          <cell r="AF604">
            <v>0</v>
          </cell>
          <cell r="AG604">
            <v>0</v>
          </cell>
          <cell r="AH604">
            <v>0</v>
          </cell>
          <cell r="AI604">
            <v>0</v>
          </cell>
          <cell r="AJ604">
            <v>0</v>
          </cell>
          <cell r="AK604">
            <v>0</v>
          </cell>
          <cell r="AN604">
            <v>0</v>
          </cell>
          <cell r="AQ604">
            <v>0</v>
          </cell>
          <cell r="AR604">
            <v>0</v>
          </cell>
          <cell r="AS604">
            <v>0</v>
          </cell>
          <cell r="AT604">
            <v>0</v>
          </cell>
          <cell r="AU604">
            <v>0</v>
          </cell>
          <cell r="AV604">
            <v>0</v>
          </cell>
          <cell r="AW604">
            <v>0</v>
          </cell>
          <cell r="AX604">
            <v>0</v>
          </cell>
          <cell r="AY604">
            <v>0</v>
          </cell>
        </row>
        <row r="605">
          <cell r="L605">
            <v>0</v>
          </cell>
          <cell r="M605">
            <v>0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R605">
            <v>0</v>
          </cell>
          <cell r="S605">
            <v>0</v>
          </cell>
          <cell r="T605">
            <v>0</v>
          </cell>
          <cell r="U605">
            <v>0</v>
          </cell>
          <cell r="AA605">
            <v>0</v>
          </cell>
          <cell r="AB605">
            <v>0</v>
          </cell>
          <cell r="AC605">
            <v>0</v>
          </cell>
          <cell r="AD605">
            <v>0</v>
          </cell>
          <cell r="AE605">
            <v>0</v>
          </cell>
          <cell r="AF605">
            <v>0</v>
          </cell>
          <cell r="AG605">
            <v>0</v>
          </cell>
          <cell r="AH605">
            <v>0</v>
          </cell>
          <cell r="AI605">
            <v>0</v>
          </cell>
          <cell r="AJ605">
            <v>0</v>
          </cell>
          <cell r="AK605">
            <v>0</v>
          </cell>
          <cell r="AN605">
            <v>0</v>
          </cell>
          <cell r="AQ605">
            <v>0</v>
          </cell>
          <cell r="AR605">
            <v>0</v>
          </cell>
          <cell r="AS605">
            <v>0</v>
          </cell>
          <cell r="AT605">
            <v>0</v>
          </cell>
          <cell r="AU605">
            <v>0</v>
          </cell>
          <cell r="AV605">
            <v>0</v>
          </cell>
          <cell r="AW605">
            <v>0</v>
          </cell>
          <cell r="AX605">
            <v>0</v>
          </cell>
          <cell r="AY605">
            <v>0</v>
          </cell>
        </row>
        <row r="606">
          <cell r="AA606">
            <v>0</v>
          </cell>
          <cell r="AB606">
            <v>0</v>
          </cell>
          <cell r="AC606">
            <v>0</v>
          </cell>
          <cell r="AD606">
            <v>0</v>
          </cell>
          <cell r="AE606">
            <v>0</v>
          </cell>
          <cell r="AF606">
            <v>0</v>
          </cell>
          <cell r="AG606">
            <v>0</v>
          </cell>
          <cell r="AH606">
            <v>0</v>
          </cell>
          <cell r="AI606">
            <v>0</v>
          </cell>
          <cell r="AJ606">
            <v>0</v>
          </cell>
          <cell r="AK606">
            <v>0</v>
          </cell>
          <cell r="AN606">
            <v>0</v>
          </cell>
          <cell r="AQ606">
            <v>0</v>
          </cell>
          <cell r="AR606">
            <v>0</v>
          </cell>
          <cell r="AS606">
            <v>0</v>
          </cell>
          <cell r="AT606">
            <v>0</v>
          </cell>
          <cell r="AU606">
            <v>0</v>
          </cell>
          <cell r="AV606">
            <v>0</v>
          </cell>
          <cell r="AW606">
            <v>0</v>
          </cell>
          <cell r="AX606">
            <v>0</v>
          </cell>
          <cell r="AY606">
            <v>0</v>
          </cell>
        </row>
        <row r="607">
          <cell r="L607">
            <v>0</v>
          </cell>
          <cell r="M607">
            <v>0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R607">
            <v>0</v>
          </cell>
          <cell r="S607">
            <v>0</v>
          </cell>
          <cell r="T607">
            <v>0</v>
          </cell>
          <cell r="U607">
            <v>0</v>
          </cell>
          <cell r="AA607">
            <v>0</v>
          </cell>
          <cell r="AB607">
            <v>0</v>
          </cell>
          <cell r="AC607">
            <v>0</v>
          </cell>
          <cell r="AD607">
            <v>0</v>
          </cell>
          <cell r="AE607">
            <v>0</v>
          </cell>
          <cell r="AF607">
            <v>0</v>
          </cell>
          <cell r="AG607">
            <v>0</v>
          </cell>
          <cell r="AH607">
            <v>0</v>
          </cell>
          <cell r="AI607">
            <v>0</v>
          </cell>
          <cell r="AJ607">
            <v>0</v>
          </cell>
          <cell r="AK607">
            <v>0</v>
          </cell>
          <cell r="AN607">
            <v>0</v>
          </cell>
          <cell r="AQ607">
            <v>0</v>
          </cell>
          <cell r="AR607">
            <v>0</v>
          </cell>
          <cell r="AS607">
            <v>0</v>
          </cell>
          <cell r="AT607">
            <v>0</v>
          </cell>
          <cell r="AU607">
            <v>0</v>
          </cell>
          <cell r="AV607">
            <v>0</v>
          </cell>
          <cell r="AW607">
            <v>0</v>
          </cell>
          <cell r="AX607">
            <v>0</v>
          </cell>
          <cell r="AY607">
            <v>0</v>
          </cell>
        </row>
        <row r="608">
          <cell r="L608">
            <v>0</v>
          </cell>
          <cell r="M608">
            <v>0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R608">
            <v>0</v>
          </cell>
          <cell r="S608">
            <v>0</v>
          </cell>
          <cell r="T608">
            <v>0</v>
          </cell>
          <cell r="U608">
            <v>0</v>
          </cell>
          <cell r="AA608">
            <v>0</v>
          </cell>
          <cell r="AB608">
            <v>0</v>
          </cell>
          <cell r="AC608">
            <v>0</v>
          </cell>
          <cell r="AD608">
            <v>0</v>
          </cell>
          <cell r="AE608">
            <v>0</v>
          </cell>
          <cell r="AF608">
            <v>0</v>
          </cell>
          <cell r="AG608">
            <v>0</v>
          </cell>
          <cell r="AH608">
            <v>0</v>
          </cell>
          <cell r="AI608">
            <v>0</v>
          </cell>
          <cell r="AJ608">
            <v>0</v>
          </cell>
          <cell r="AK608">
            <v>0</v>
          </cell>
          <cell r="AN608">
            <v>0</v>
          </cell>
          <cell r="AQ608">
            <v>0</v>
          </cell>
          <cell r="AR608">
            <v>0</v>
          </cell>
          <cell r="AS608">
            <v>0</v>
          </cell>
          <cell r="AT608">
            <v>0</v>
          </cell>
          <cell r="AU608">
            <v>0</v>
          </cell>
          <cell r="AV608">
            <v>0</v>
          </cell>
          <cell r="AW608">
            <v>0</v>
          </cell>
          <cell r="AX608">
            <v>0</v>
          </cell>
          <cell r="AY608">
            <v>0</v>
          </cell>
        </row>
        <row r="609">
          <cell r="L609">
            <v>0</v>
          </cell>
          <cell r="M609">
            <v>0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R609">
            <v>0</v>
          </cell>
          <cell r="S609">
            <v>0</v>
          </cell>
          <cell r="T609">
            <v>0</v>
          </cell>
          <cell r="U609">
            <v>0</v>
          </cell>
          <cell r="AA609">
            <v>0</v>
          </cell>
          <cell r="AB609">
            <v>0</v>
          </cell>
          <cell r="AC609">
            <v>0</v>
          </cell>
          <cell r="AD609">
            <v>0</v>
          </cell>
          <cell r="AE609">
            <v>0</v>
          </cell>
          <cell r="AF609">
            <v>0</v>
          </cell>
          <cell r="AG609">
            <v>0</v>
          </cell>
          <cell r="AH609">
            <v>0</v>
          </cell>
          <cell r="AI609">
            <v>0</v>
          </cell>
          <cell r="AJ609">
            <v>0</v>
          </cell>
          <cell r="AK609">
            <v>0</v>
          </cell>
          <cell r="AN609">
            <v>0</v>
          </cell>
          <cell r="AQ609">
            <v>0</v>
          </cell>
          <cell r="AR609">
            <v>0</v>
          </cell>
          <cell r="AS609">
            <v>0</v>
          </cell>
          <cell r="AT609">
            <v>0</v>
          </cell>
          <cell r="AU609">
            <v>0</v>
          </cell>
          <cell r="AV609">
            <v>0</v>
          </cell>
          <cell r="AW609">
            <v>0</v>
          </cell>
          <cell r="AX609">
            <v>0</v>
          </cell>
          <cell r="AY609">
            <v>0</v>
          </cell>
        </row>
        <row r="610">
          <cell r="AA610">
            <v>0</v>
          </cell>
          <cell r="AB610">
            <v>0</v>
          </cell>
          <cell r="AC610">
            <v>0</v>
          </cell>
          <cell r="AD610">
            <v>0</v>
          </cell>
          <cell r="AE610">
            <v>0</v>
          </cell>
          <cell r="AF610">
            <v>0</v>
          </cell>
          <cell r="AG610">
            <v>0</v>
          </cell>
          <cell r="AH610">
            <v>0</v>
          </cell>
          <cell r="AI610">
            <v>0</v>
          </cell>
          <cell r="AJ610">
            <v>0</v>
          </cell>
          <cell r="AK610">
            <v>0</v>
          </cell>
          <cell r="AN610">
            <v>0</v>
          </cell>
          <cell r="AQ610">
            <v>0</v>
          </cell>
          <cell r="AR610">
            <v>0</v>
          </cell>
          <cell r="AS610">
            <v>0</v>
          </cell>
          <cell r="AT610">
            <v>0</v>
          </cell>
          <cell r="AU610">
            <v>0</v>
          </cell>
          <cell r="AV610">
            <v>0</v>
          </cell>
          <cell r="AW610">
            <v>0</v>
          </cell>
          <cell r="AX610">
            <v>0</v>
          </cell>
          <cell r="AY610">
            <v>0</v>
          </cell>
        </row>
        <row r="611">
          <cell r="L611">
            <v>0</v>
          </cell>
          <cell r="M611">
            <v>0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R611">
            <v>0</v>
          </cell>
          <cell r="S611">
            <v>0</v>
          </cell>
          <cell r="T611">
            <v>0</v>
          </cell>
          <cell r="U611">
            <v>0</v>
          </cell>
          <cell r="AA611">
            <v>0</v>
          </cell>
          <cell r="AB611">
            <v>0</v>
          </cell>
          <cell r="AC611">
            <v>0</v>
          </cell>
          <cell r="AD611">
            <v>0</v>
          </cell>
          <cell r="AE611">
            <v>0</v>
          </cell>
          <cell r="AF611">
            <v>0</v>
          </cell>
          <cell r="AG611">
            <v>0</v>
          </cell>
          <cell r="AH611">
            <v>0</v>
          </cell>
          <cell r="AI611">
            <v>0</v>
          </cell>
          <cell r="AJ611">
            <v>0</v>
          </cell>
          <cell r="AK611">
            <v>0</v>
          </cell>
          <cell r="AN611">
            <v>0</v>
          </cell>
          <cell r="AQ611">
            <v>0</v>
          </cell>
          <cell r="AR611">
            <v>0</v>
          </cell>
          <cell r="AS611">
            <v>0</v>
          </cell>
          <cell r="AT611">
            <v>0</v>
          </cell>
          <cell r="AU611">
            <v>0</v>
          </cell>
          <cell r="AV611">
            <v>0</v>
          </cell>
          <cell r="AW611">
            <v>0</v>
          </cell>
          <cell r="AX611">
            <v>0</v>
          </cell>
          <cell r="AY611">
            <v>0</v>
          </cell>
        </row>
        <row r="612">
          <cell r="L612">
            <v>0</v>
          </cell>
          <cell r="M612">
            <v>0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R612">
            <v>0</v>
          </cell>
          <cell r="S612">
            <v>0</v>
          </cell>
          <cell r="T612">
            <v>0</v>
          </cell>
          <cell r="U612">
            <v>0</v>
          </cell>
          <cell r="AA612">
            <v>0</v>
          </cell>
          <cell r="AB612">
            <v>0</v>
          </cell>
          <cell r="AC612">
            <v>0</v>
          </cell>
          <cell r="AD612">
            <v>0</v>
          </cell>
          <cell r="AE612">
            <v>0</v>
          </cell>
          <cell r="AF612">
            <v>0</v>
          </cell>
          <cell r="AG612">
            <v>0</v>
          </cell>
          <cell r="AH612">
            <v>0</v>
          </cell>
          <cell r="AI612">
            <v>0</v>
          </cell>
          <cell r="AJ612">
            <v>0</v>
          </cell>
          <cell r="AK612">
            <v>0</v>
          </cell>
          <cell r="AN612">
            <v>0</v>
          </cell>
          <cell r="AQ612">
            <v>0</v>
          </cell>
          <cell r="AR612">
            <v>0</v>
          </cell>
          <cell r="AS612">
            <v>0</v>
          </cell>
          <cell r="AT612">
            <v>0</v>
          </cell>
          <cell r="AU612">
            <v>0</v>
          </cell>
          <cell r="AV612">
            <v>0</v>
          </cell>
          <cell r="AW612">
            <v>0</v>
          </cell>
          <cell r="AX612">
            <v>0</v>
          </cell>
          <cell r="AY612">
            <v>0</v>
          </cell>
        </row>
        <row r="613">
          <cell r="L613">
            <v>0</v>
          </cell>
          <cell r="M613">
            <v>0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R613">
            <v>0</v>
          </cell>
          <cell r="S613">
            <v>0</v>
          </cell>
          <cell r="T613">
            <v>0</v>
          </cell>
          <cell r="U613">
            <v>0</v>
          </cell>
          <cell r="AA613">
            <v>0</v>
          </cell>
          <cell r="AB613">
            <v>0</v>
          </cell>
          <cell r="AC613">
            <v>0</v>
          </cell>
          <cell r="AD613">
            <v>0</v>
          </cell>
          <cell r="AE613">
            <v>0</v>
          </cell>
          <cell r="AF613">
            <v>0</v>
          </cell>
          <cell r="AG613">
            <v>0</v>
          </cell>
          <cell r="AH613">
            <v>0</v>
          </cell>
          <cell r="AI613">
            <v>0</v>
          </cell>
          <cell r="AJ613">
            <v>0</v>
          </cell>
          <cell r="AK613">
            <v>0</v>
          </cell>
          <cell r="AN613">
            <v>0</v>
          </cell>
          <cell r="AQ613">
            <v>0</v>
          </cell>
          <cell r="AR613">
            <v>0</v>
          </cell>
          <cell r="AS613">
            <v>0</v>
          </cell>
          <cell r="AT613">
            <v>0</v>
          </cell>
          <cell r="AU613">
            <v>0</v>
          </cell>
          <cell r="AV613">
            <v>0</v>
          </cell>
          <cell r="AW613">
            <v>0</v>
          </cell>
          <cell r="AX613">
            <v>0</v>
          </cell>
          <cell r="AY613">
            <v>0</v>
          </cell>
        </row>
        <row r="614">
          <cell r="AA614">
            <v>0</v>
          </cell>
          <cell r="AB614">
            <v>0</v>
          </cell>
          <cell r="AC614">
            <v>0</v>
          </cell>
          <cell r="AD614">
            <v>0</v>
          </cell>
          <cell r="AE614">
            <v>0</v>
          </cell>
          <cell r="AF614">
            <v>0</v>
          </cell>
          <cell r="AG614">
            <v>0</v>
          </cell>
          <cell r="AH614">
            <v>0</v>
          </cell>
          <cell r="AI614">
            <v>0</v>
          </cell>
          <cell r="AJ614">
            <v>0</v>
          </cell>
          <cell r="AK614">
            <v>0</v>
          </cell>
          <cell r="AN614">
            <v>0</v>
          </cell>
          <cell r="AQ614">
            <v>0</v>
          </cell>
          <cell r="AR614">
            <v>0</v>
          </cell>
          <cell r="AS614">
            <v>0</v>
          </cell>
          <cell r="AT614">
            <v>0</v>
          </cell>
          <cell r="AU614">
            <v>0</v>
          </cell>
          <cell r="AV614">
            <v>0</v>
          </cell>
          <cell r="AW614">
            <v>0</v>
          </cell>
          <cell r="AX614">
            <v>0</v>
          </cell>
          <cell r="AY614">
            <v>0</v>
          </cell>
        </row>
        <row r="615">
          <cell r="L615">
            <v>383100.36009799998</v>
          </cell>
          <cell r="M615">
            <v>451683.04725599999</v>
          </cell>
          <cell r="N615">
            <v>417016.14238400001</v>
          </cell>
          <cell r="O615">
            <v>521270.17797999998</v>
          </cell>
          <cell r="P615">
            <v>573397.19577800017</v>
          </cell>
          <cell r="Q615">
            <v>469143.16018199985</v>
          </cell>
          <cell r="R615">
            <v>417016.14238400001</v>
          </cell>
          <cell r="S615">
            <v>573397.19577800017</v>
          </cell>
          <cell r="T615">
            <v>677651.23137400008</v>
          </cell>
          <cell r="U615">
            <v>469143.16018199985</v>
          </cell>
          <cell r="AA615">
            <v>562687.72459599981</v>
          </cell>
          <cell r="AB615">
            <v>945788.08469399973</v>
          </cell>
          <cell r="AC615">
            <v>1397471.1319499998</v>
          </cell>
          <cell r="AD615">
            <v>1814487.274334</v>
          </cell>
          <cell r="AE615">
            <v>2335757.4523140001</v>
          </cell>
          <cell r="AF615">
            <v>2909154.6480920003</v>
          </cell>
          <cell r="AG615">
            <v>3378297.808274</v>
          </cell>
          <cell r="AH615">
            <v>3795313.9506580001</v>
          </cell>
          <cell r="AI615">
            <v>4368711.1464360002</v>
          </cell>
          <cell r="AJ615">
            <v>5046362.3778100004</v>
          </cell>
          <cell r="AK615">
            <v>5515505.5379920006</v>
          </cell>
          <cell r="AN615">
            <v>5515505.5379920006</v>
          </cell>
          <cell r="AQ615">
            <v>4569717.4532980006</v>
          </cell>
          <cell r="AR615">
            <v>4118034.4060420003</v>
          </cell>
          <cell r="AS615">
            <v>3701018.2636580002</v>
          </cell>
          <cell r="AT615">
            <v>3179748.085678</v>
          </cell>
          <cell r="AU615">
            <v>2606350.8898999998</v>
          </cell>
          <cell r="AV615">
            <v>2137207.7297180002</v>
          </cell>
          <cell r="AW615">
            <v>1720191.5873340003</v>
          </cell>
          <cell r="AX615">
            <v>1146794.3915559999</v>
          </cell>
          <cell r="AY615">
            <v>469143.16018199985</v>
          </cell>
        </row>
        <row r="616">
          <cell r="AA616">
            <v>8582.14</v>
          </cell>
          <cell r="AB616">
            <v>8582.14</v>
          </cell>
          <cell r="AC616">
            <v>8582.14</v>
          </cell>
          <cell r="AD616">
            <v>8582.14</v>
          </cell>
          <cell r="AE616">
            <v>8582.14</v>
          </cell>
          <cell r="AF616">
            <v>8582.14</v>
          </cell>
          <cell r="AG616">
            <v>8582.14</v>
          </cell>
          <cell r="AH616">
            <v>8582.14</v>
          </cell>
          <cell r="AI616">
            <v>8582.14</v>
          </cell>
          <cell r="AJ616">
            <v>8582.14</v>
          </cell>
          <cell r="AK616">
            <v>8582.14</v>
          </cell>
          <cell r="AN616">
            <v>8582.14</v>
          </cell>
          <cell r="AQ616">
            <v>0</v>
          </cell>
          <cell r="AR616">
            <v>0</v>
          </cell>
          <cell r="AS616">
            <v>0</v>
          </cell>
          <cell r="AT616">
            <v>0</v>
          </cell>
          <cell r="AU616">
            <v>0</v>
          </cell>
          <cell r="AV616">
            <v>0</v>
          </cell>
          <cell r="AW616">
            <v>0</v>
          </cell>
          <cell r="AX616">
            <v>0</v>
          </cell>
          <cell r="AY616">
            <v>0</v>
          </cell>
        </row>
        <row r="617">
          <cell r="L617">
            <v>0.32367099996190518</v>
          </cell>
          <cell r="M617">
            <v>630991.89860700001</v>
          </cell>
          <cell r="N617">
            <v>517016.14238400001</v>
          </cell>
          <cell r="O617">
            <v>625340.19797999994</v>
          </cell>
          <cell r="P617">
            <v>1022449.1957780002</v>
          </cell>
          <cell r="Q617">
            <v>460561.16018199985</v>
          </cell>
          <cell r="R617">
            <v>417016.14238400001</v>
          </cell>
          <cell r="S617">
            <v>573397.19577800017</v>
          </cell>
          <cell r="T617">
            <v>677651.23137400008</v>
          </cell>
          <cell r="U617">
            <v>469143.16018199985</v>
          </cell>
          <cell r="AA617">
            <v>-8582.1381060000858</v>
          </cell>
          <cell r="AB617">
            <v>-8581.8144350001239</v>
          </cell>
          <cell r="AC617">
            <v>622410.08417199994</v>
          </cell>
          <cell r="AD617">
            <v>1139426.2265559998</v>
          </cell>
          <cell r="AE617">
            <v>1764766.4245359998</v>
          </cell>
          <cell r="AF617">
            <v>2787215.6203140002</v>
          </cell>
          <cell r="AG617">
            <v>3247776.7804959998</v>
          </cell>
          <cell r="AH617">
            <v>3664792.92288</v>
          </cell>
          <cell r="AI617">
            <v>4238190.1186580006</v>
          </cell>
          <cell r="AJ617">
            <v>4915841.3500320008</v>
          </cell>
          <cell r="AK617">
            <v>5384984.5102140009</v>
          </cell>
          <cell r="AN617">
            <v>5384984.5102140009</v>
          </cell>
          <cell r="AQ617">
            <v>5393566.3246490005</v>
          </cell>
          <cell r="AR617">
            <v>4762574.4260419998</v>
          </cell>
          <cell r="AS617">
            <v>4245558.2836580006</v>
          </cell>
          <cell r="AT617">
            <v>3620218.085678</v>
          </cell>
          <cell r="AU617">
            <v>2597768.8898999998</v>
          </cell>
          <cell r="AV617">
            <v>2137207.7297180002</v>
          </cell>
          <cell r="AW617">
            <v>1720191.5873340003</v>
          </cell>
          <cell r="AX617">
            <v>1146794.3915559999</v>
          </cell>
          <cell r="AY617">
            <v>469143.16018199985</v>
          </cell>
        </row>
        <row r="618">
          <cell r="L618">
            <v>-383100.03642700001</v>
          </cell>
          <cell r="M618">
            <v>179308.85135099999</v>
          </cell>
          <cell r="N618">
            <v>100000</v>
          </cell>
          <cell r="O618">
            <v>104070.02</v>
          </cell>
          <cell r="P618">
            <v>449052</v>
          </cell>
          <cell r="Q618">
            <v>-8582</v>
          </cell>
          <cell r="AA618">
            <v>-562687.72270199994</v>
          </cell>
          <cell r="AB618">
            <v>-945787.7591289999</v>
          </cell>
          <cell r="AC618">
            <v>-766478.90777799988</v>
          </cell>
          <cell r="AD618">
            <v>-666478.90777799988</v>
          </cell>
          <cell r="AE618">
            <v>-562408.88777799986</v>
          </cell>
          <cell r="AF618">
            <v>-113356.88777799986</v>
          </cell>
          <cell r="AG618">
            <v>-121938.88777799986</v>
          </cell>
          <cell r="AH618">
            <v>-121938.88777799986</v>
          </cell>
          <cell r="AI618">
            <v>-121938.88777799986</v>
          </cell>
          <cell r="AJ618">
            <v>-121938.88777799986</v>
          </cell>
          <cell r="AK618">
            <v>-121938.88777799986</v>
          </cell>
          <cell r="AN618">
            <v>-121938.88777799986</v>
          </cell>
          <cell r="AQ618">
            <v>823848.87135100004</v>
          </cell>
          <cell r="AR618">
            <v>644540.02</v>
          </cell>
          <cell r="AS618">
            <v>544540.02</v>
          </cell>
          <cell r="AT618">
            <v>440470</v>
          </cell>
          <cell r="AU618">
            <v>-8582</v>
          </cell>
          <cell r="AV618">
            <v>0</v>
          </cell>
          <cell r="AW618">
            <v>0</v>
          </cell>
          <cell r="AX618">
            <v>0</v>
          </cell>
          <cell r="AY618">
            <v>0</v>
          </cell>
        </row>
        <row r="619">
          <cell r="L619">
            <v>27424.068490556092</v>
          </cell>
          <cell r="M619">
            <v>26539.421119892999</v>
          </cell>
          <cell r="N619">
            <v>27424.068490556092</v>
          </cell>
          <cell r="O619">
            <v>26539.421119892999</v>
          </cell>
          <cell r="P619">
            <v>27424.068490556092</v>
          </cell>
          <cell r="Q619">
            <v>27424.068490556092</v>
          </cell>
          <cell r="R619">
            <v>26539.662628866699</v>
          </cell>
          <cell r="S619">
            <v>0</v>
          </cell>
          <cell r="T619">
            <v>0</v>
          </cell>
          <cell r="U619">
            <v>0</v>
          </cell>
          <cell r="AA619">
            <v>91122.930265122894</v>
          </cell>
          <cell r="AB619">
            <v>118546.99875567899</v>
          </cell>
          <cell r="AC619">
            <v>145086.41987557197</v>
          </cell>
          <cell r="AD619">
            <v>172510.48836612806</v>
          </cell>
          <cell r="AE619">
            <v>199049.90948602106</v>
          </cell>
          <cell r="AF619">
            <v>226473.97797657715</v>
          </cell>
          <cell r="AG619">
            <v>253898.04646713324</v>
          </cell>
          <cell r="AH619">
            <v>280437.70909599995</v>
          </cell>
          <cell r="AI619">
            <v>280437.70909599995</v>
          </cell>
          <cell r="AJ619">
            <v>280437.70909599995</v>
          </cell>
          <cell r="AK619">
            <v>280437.70909599995</v>
          </cell>
          <cell r="AN619">
            <v>280437.70909599995</v>
          </cell>
          <cell r="AQ619">
            <v>161890.71034032098</v>
          </cell>
          <cell r="AR619">
            <v>135351.28922042798</v>
          </cell>
          <cell r="AS619">
            <v>107927.22072987189</v>
          </cell>
          <cell r="AT619">
            <v>81387.799609978887</v>
          </cell>
          <cell r="AU619">
            <v>53963.731119422795</v>
          </cell>
          <cell r="AV619">
            <v>26539.662628866699</v>
          </cell>
          <cell r="AW619">
            <v>0</v>
          </cell>
          <cell r="AX619">
            <v>0</v>
          </cell>
          <cell r="AY619">
            <v>0</v>
          </cell>
        </row>
        <row r="620">
          <cell r="AA620">
            <v>122165.6</v>
          </cell>
          <cell r="AB620">
            <v>122165.6</v>
          </cell>
          <cell r="AC620">
            <v>122165.6</v>
          </cell>
          <cell r="AD620">
            <v>122165.6</v>
          </cell>
          <cell r="AE620">
            <v>122165.6</v>
          </cell>
          <cell r="AF620">
            <v>122165.6</v>
          </cell>
          <cell r="AG620">
            <v>122165.6</v>
          </cell>
          <cell r="AH620">
            <v>122165.6</v>
          </cell>
          <cell r="AI620">
            <v>122165.6</v>
          </cell>
          <cell r="AJ620">
            <v>122165.6</v>
          </cell>
          <cell r="AK620">
            <v>122165.6</v>
          </cell>
          <cell r="AN620">
            <v>122165.6</v>
          </cell>
          <cell r="AQ620">
            <v>0</v>
          </cell>
          <cell r="AR620">
            <v>0</v>
          </cell>
          <cell r="AS620">
            <v>0</v>
          </cell>
          <cell r="AT620">
            <v>0</v>
          </cell>
          <cell r="AU620">
            <v>0</v>
          </cell>
          <cell r="AV620">
            <v>0</v>
          </cell>
          <cell r="AW620">
            <v>0</v>
          </cell>
          <cell r="AX620">
            <v>0</v>
          </cell>
          <cell r="AY620">
            <v>0</v>
          </cell>
        </row>
        <row r="621">
          <cell r="L621">
            <v>6.8490556092001498E-2</v>
          </cell>
          <cell r="M621">
            <v>57963.421119892999</v>
          </cell>
          <cell r="N621">
            <v>98873.068490556092</v>
          </cell>
          <cell r="O621">
            <v>26539.421119892999</v>
          </cell>
          <cell r="P621">
            <v>27424.068490556092</v>
          </cell>
          <cell r="Q621">
            <v>27424.068490556092</v>
          </cell>
          <cell r="R621">
            <v>26539.662628866699</v>
          </cell>
          <cell r="S621">
            <v>0</v>
          </cell>
          <cell r="T621">
            <v>0</v>
          </cell>
          <cell r="U621">
            <v>0</v>
          </cell>
          <cell r="AA621">
            <v>41719.938755678988</v>
          </cell>
          <cell r="AB621">
            <v>41720.00724623508</v>
          </cell>
          <cell r="AC621">
            <v>99683.428366128079</v>
          </cell>
          <cell r="AD621">
            <v>198556.49685668416</v>
          </cell>
          <cell r="AE621">
            <v>225095.91797657716</v>
          </cell>
          <cell r="AF621">
            <v>252519.98646713325</v>
          </cell>
          <cell r="AG621">
            <v>279944.05495768937</v>
          </cell>
          <cell r="AH621">
            <v>306483.71758655604</v>
          </cell>
          <cell r="AI621">
            <v>306483.71758655604</v>
          </cell>
          <cell r="AJ621">
            <v>306483.71758655604</v>
          </cell>
          <cell r="AK621">
            <v>306483.71758655604</v>
          </cell>
          <cell r="AN621">
            <v>306483.71758655604</v>
          </cell>
          <cell r="AQ621">
            <v>264763.71034032095</v>
          </cell>
          <cell r="AR621">
            <v>206800.28922042798</v>
          </cell>
          <cell r="AS621">
            <v>107927.22072987189</v>
          </cell>
          <cell r="AT621">
            <v>81387.799609978887</v>
          </cell>
          <cell r="AU621">
            <v>53963.731119422795</v>
          </cell>
          <cell r="AV621">
            <v>26539.662628866699</v>
          </cell>
          <cell r="AW621">
            <v>0</v>
          </cell>
          <cell r="AX621">
            <v>0</v>
          </cell>
          <cell r="AY621">
            <v>0</v>
          </cell>
        </row>
        <row r="622">
          <cell r="L622">
            <v>-27424</v>
          </cell>
          <cell r="M622">
            <v>31424</v>
          </cell>
          <cell r="N622">
            <v>71449</v>
          </cell>
          <cell r="AA622">
            <v>72762.6084905561</v>
          </cell>
          <cell r="AB622">
            <v>45338.6084905561</v>
          </cell>
          <cell r="AC622">
            <v>76762.6084905561</v>
          </cell>
          <cell r="AD622">
            <v>148211.6084905561</v>
          </cell>
          <cell r="AE622">
            <v>148211.6084905561</v>
          </cell>
          <cell r="AF622">
            <v>148211.6084905561</v>
          </cell>
          <cell r="AG622">
            <v>148211.6084905561</v>
          </cell>
          <cell r="AH622">
            <v>148211.6084905561</v>
          </cell>
          <cell r="AI622">
            <v>148211.6084905561</v>
          </cell>
          <cell r="AJ622">
            <v>148211.6084905561</v>
          </cell>
          <cell r="AK622">
            <v>148211.6084905561</v>
          </cell>
          <cell r="AN622">
            <v>148211.6084905561</v>
          </cell>
          <cell r="AQ622">
            <v>102873</v>
          </cell>
          <cell r="AR622">
            <v>71449</v>
          </cell>
          <cell r="AS622">
            <v>0</v>
          </cell>
          <cell r="AT622">
            <v>0</v>
          </cell>
          <cell r="AU622">
            <v>0</v>
          </cell>
          <cell r="AV622">
            <v>0</v>
          </cell>
          <cell r="AW622">
            <v>0</v>
          </cell>
          <cell r="AX622">
            <v>0</v>
          </cell>
          <cell r="AY622">
            <v>0</v>
          </cell>
        </row>
        <row r="623">
          <cell r="AA623">
            <v>0</v>
          </cell>
          <cell r="AB623">
            <v>0</v>
          </cell>
          <cell r="AC623">
            <v>0</v>
          </cell>
          <cell r="AD623">
            <v>0</v>
          </cell>
          <cell r="AE623">
            <v>0</v>
          </cell>
          <cell r="AF623">
            <v>0</v>
          </cell>
          <cell r="AG623">
            <v>0</v>
          </cell>
          <cell r="AH623">
            <v>0</v>
          </cell>
          <cell r="AI623">
            <v>0</v>
          </cell>
          <cell r="AJ623">
            <v>0</v>
          </cell>
          <cell r="AK623">
            <v>0</v>
          </cell>
          <cell r="AN623">
            <v>0</v>
          </cell>
          <cell r="AQ623">
            <v>0</v>
          </cell>
          <cell r="AR623">
            <v>0</v>
          </cell>
          <cell r="AS623">
            <v>0</v>
          </cell>
          <cell r="AT623">
            <v>0</v>
          </cell>
          <cell r="AU623">
            <v>0</v>
          </cell>
          <cell r="AV623">
            <v>0</v>
          </cell>
          <cell r="AW623">
            <v>0</v>
          </cell>
          <cell r="AX623">
            <v>0</v>
          </cell>
          <cell r="AY623">
            <v>0</v>
          </cell>
        </row>
        <row r="624">
          <cell r="L624">
            <v>0</v>
          </cell>
          <cell r="M624">
            <v>0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R624">
            <v>0</v>
          </cell>
          <cell r="S624">
            <v>0</v>
          </cell>
          <cell r="T624">
            <v>0</v>
          </cell>
          <cell r="U624">
            <v>0</v>
          </cell>
          <cell r="AA624">
            <v>0</v>
          </cell>
          <cell r="AB624">
            <v>0</v>
          </cell>
          <cell r="AC624">
            <v>0</v>
          </cell>
          <cell r="AD624">
            <v>0</v>
          </cell>
          <cell r="AE624">
            <v>0</v>
          </cell>
          <cell r="AF624">
            <v>0</v>
          </cell>
          <cell r="AG624">
            <v>0</v>
          </cell>
          <cell r="AH624">
            <v>0</v>
          </cell>
          <cell r="AI624">
            <v>0</v>
          </cell>
          <cell r="AJ624">
            <v>0</v>
          </cell>
          <cell r="AK624">
            <v>0</v>
          </cell>
          <cell r="AN624">
            <v>0</v>
          </cell>
          <cell r="AQ624">
            <v>0</v>
          </cell>
          <cell r="AR624">
            <v>0</v>
          </cell>
          <cell r="AS624">
            <v>0</v>
          </cell>
          <cell r="AT624">
            <v>0</v>
          </cell>
          <cell r="AU624">
            <v>0</v>
          </cell>
          <cell r="AV624">
            <v>0</v>
          </cell>
          <cell r="AW624">
            <v>0</v>
          </cell>
          <cell r="AX624">
            <v>0</v>
          </cell>
          <cell r="AY624">
            <v>0</v>
          </cell>
        </row>
        <row r="625">
          <cell r="L625">
            <v>0</v>
          </cell>
          <cell r="M625">
            <v>0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R625">
            <v>0</v>
          </cell>
          <cell r="S625">
            <v>0</v>
          </cell>
          <cell r="T625">
            <v>0</v>
          </cell>
          <cell r="U625">
            <v>0</v>
          </cell>
          <cell r="AA625">
            <v>0</v>
          </cell>
          <cell r="AB625">
            <v>0</v>
          </cell>
          <cell r="AC625">
            <v>0</v>
          </cell>
          <cell r="AD625">
            <v>0</v>
          </cell>
          <cell r="AE625">
            <v>0</v>
          </cell>
          <cell r="AF625">
            <v>0</v>
          </cell>
          <cell r="AG625">
            <v>0</v>
          </cell>
          <cell r="AH625">
            <v>0</v>
          </cell>
          <cell r="AI625">
            <v>0</v>
          </cell>
          <cell r="AJ625">
            <v>0</v>
          </cell>
          <cell r="AK625">
            <v>0</v>
          </cell>
          <cell r="AN625">
            <v>0</v>
          </cell>
          <cell r="AQ625">
            <v>0</v>
          </cell>
          <cell r="AR625">
            <v>0</v>
          </cell>
          <cell r="AS625">
            <v>0</v>
          </cell>
          <cell r="AT625">
            <v>0</v>
          </cell>
          <cell r="AU625">
            <v>0</v>
          </cell>
          <cell r="AV625">
            <v>0</v>
          </cell>
          <cell r="AW625">
            <v>0</v>
          </cell>
          <cell r="AX625">
            <v>0</v>
          </cell>
          <cell r="AY625">
            <v>0</v>
          </cell>
        </row>
        <row r="626">
          <cell r="AA626">
            <v>0</v>
          </cell>
          <cell r="AB626">
            <v>0</v>
          </cell>
          <cell r="AC626">
            <v>0</v>
          </cell>
          <cell r="AD626">
            <v>0</v>
          </cell>
          <cell r="AE626">
            <v>0</v>
          </cell>
          <cell r="AF626">
            <v>0</v>
          </cell>
          <cell r="AG626">
            <v>0</v>
          </cell>
          <cell r="AH626">
            <v>0</v>
          </cell>
          <cell r="AI626">
            <v>0</v>
          </cell>
          <cell r="AJ626">
            <v>0</v>
          </cell>
          <cell r="AK626">
            <v>0</v>
          </cell>
          <cell r="AN626">
            <v>0</v>
          </cell>
          <cell r="AQ626">
            <v>0</v>
          </cell>
          <cell r="AR626">
            <v>0</v>
          </cell>
          <cell r="AS626">
            <v>0</v>
          </cell>
          <cell r="AT626">
            <v>0</v>
          </cell>
          <cell r="AU626">
            <v>0</v>
          </cell>
          <cell r="AV626">
            <v>0</v>
          </cell>
          <cell r="AW626">
            <v>0</v>
          </cell>
          <cell r="AX626">
            <v>0</v>
          </cell>
          <cell r="AY626">
            <v>0</v>
          </cell>
        </row>
        <row r="627">
          <cell r="L627">
            <v>129137.461686585</v>
          </cell>
          <cell r="M627">
            <v>124971.73711604996</v>
          </cell>
          <cell r="N627">
            <v>129137.461686585</v>
          </cell>
          <cell r="O627">
            <v>124971.73711604996</v>
          </cell>
          <cell r="P627">
            <v>129137.461686585</v>
          </cell>
          <cell r="Q627">
            <v>129137.461686585</v>
          </cell>
          <cell r="R627">
            <v>124972.87435999504</v>
          </cell>
          <cell r="S627">
            <v>0</v>
          </cell>
          <cell r="T627">
            <v>0</v>
          </cell>
          <cell r="U627">
            <v>0</v>
          </cell>
          <cell r="AA627">
            <v>323634.00288356497</v>
          </cell>
          <cell r="AB627">
            <v>452771.46457014995</v>
          </cell>
          <cell r="AC627">
            <v>577743.20168619987</v>
          </cell>
          <cell r="AD627">
            <v>706880.66337278485</v>
          </cell>
          <cell r="AE627">
            <v>831852.40048883483</v>
          </cell>
          <cell r="AF627">
            <v>960989.86217541981</v>
          </cell>
          <cell r="AG627">
            <v>1090127.3238620048</v>
          </cell>
          <cell r="AH627">
            <v>1215100.1982219999</v>
          </cell>
          <cell r="AI627">
            <v>1215100.1982219999</v>
          </cell>
          <cell r="AJ627">
            <v>1215100.1982219999</v>
          </cell>
          <cell r="AK627">
            <v>1215100.1982219999</v>
          </cell>
          <cell r="AN627">
            <v>1215100.1982219999</v>
          </cell>
          <cell r="AQ627">
            <v>762328.73365184991</v>
          </cell>
          <cell r="AR627">
            <v>637356.99653579993</v>
          </cell>
          <cell r="AS627">
            <v>508219.53484921495</v>
          </cell>
          <cell r="AT627">
            <v>383247.79773316503</v>
          </cell>
          <cell r="AU627">
            <v>254110.33604658005</v>
          </cell>
          <cell r="AV627">
            <v>124972.87435999504</v>
          </cell>
          <cell r="AW627">
            <v>0</v>
          </cell>
          <cell r="AX627">
            <v>0</v>
          </cell>
          <cell r="AY627">
            <v>0</v>
          </cell>
        </row>
        <row r="628">
          <cell r="AA628">
            <v>40919.03</v>
          </cell>
          <cell r="AB628">
            <v>40919.03</v>
          </cell>
          <cell r="AC628">
            <v>40919.03</v>
          </cell>
          <cell r="AD628">
            <v>40919.03</v>
          </cell>
          <cell r="AE628">
            <v>40919.03</v>
          </cell>
          <cell r="AF628">
            <v>40919.03</v>
          </cell>
          <cell r="AG628">
            <v>40919.03</v>
          </cell>
          <cell r="AH628">
            <v>40919.03</v>
          </cell>
          <cell r="AI628">
            <v>40919.03</v>
          </cell>
          <cell r="AJ628">
            <v>40919.03</v>
          </cell>
          <cell r="AK628">
            <v>40919.03</v>
          </cell>
          <cell r="AN628">
            <v>40919.03</v>
          </cell>
          <cell r="AQ628">
            <v>0</v>
          </cell>
          <cell r="AR628">
            <v>0</v>
          </cell>
          <cell r="AS628">
            <v>0</v>
          </cell>
          <cell r="AT628">
            <v>0</v>
          </cell>
          <cell r="AU628">
            <v>0</v>
          </cell>
          <cell r="AV628">
            <v>0</v>
          </cell>
          <cell r="AW628">
            <v>0</v>
          </cell>
          <cell r="AX628">
            <v>0</v>
          </cell>
          <cell r="AY628">
            <v>0</v>
          </cell>
        </row>
        <row r="629">
          <cell r="L629">
            <v>0</v>
          </cell>
          <cell r="M629">
            <v>432970.8367776149</v>
          </cell>
          <cell r="N629">
            <v>258274.92337316999</v>
          </cell>
          <cell r="O629">
            <v>124971.73711604996</v>
          </cell>
          <cell r="P629">
            <v>129137.461686585</v>
          </cell>
          <cell r="Q629">
            <v>129137.461686585</v>
          </cell>
          <cell r="R629">
            <v>124972.87435999504</v>
          </cell>
          <cell r="S629">
            <v>0</v>
          </cell>
          <cell r="T629">
            <v>0</v>
          </cell>
          <cell r="U629">
            <v>0</v>
          </cell>
          <cell r="AA629">
            <v>141358.81168658502</v>
          </cell>
          <cell r="AB629">
            <v>141358.81168658502</v>
          </cell>
          <cell r="AC629">
            <v>574329.64846419985</v>
          </cell>
          <cell r="AD629">
            <v>832604.57183736982</v>
          </cell>
          <cell r="AE629">
            <v>957576.30895341979</v>
          </cell>
          <cell r="AF629">
            <v>1086713.7706400049</v>
          </cell>
          <cell r="AG629">
            <v>1215851.23232659</v>
          </cell>
          <cell r="AH629">
            <v>1340824.1066865851</v>
          </cell>
          <cell r="AI629">
            <v>1340824.1066865851</v>
          </cell>
          <cell r="AJ629">
            <v>1340824.1066865851</v>
          </cell>
          <cell r="AK629">
            <v>1340824.1066865851</v>
          </cell>
          <cell r="AN629">
            <v>1340824.1066865851</v>
          </cell>
          <cell r="AQ629">
            <v>1199465.2949999999</v>
          </cell>
          <cell r="AR629">
            <v>766494.45822238491</v>
          </cell>
          <cell r="AS629">
            <v>508219.53484921495</v>
          </cell>
          <cell r="AT629">
            <v>383247.79773316503</v>
          </cell>
          <cell r="AU629">
            <v>254110.33604658005</v>
          </cell>
          <cell r="AV629">
            <v>124972.87435999504</v>
          </cell>
          <cell r="AW629">
            <v>0</v>
          </cell>
          <cell r="AX629">
            <v>0</v>
          </cell>
          <cell r="AY629">
            <v>0</v>
          </cell>
        </row>
        <row r="630">
          <cell r="L630">
            <v>-129137.461686585</v>
          </cell>
          <cell r="M630">
            <v>307999.09966156492</v>
          </cell>
          <cell r="N630">
            <v>129137.461686585</v>
          </cell>
          <cell r="AA630">
            <v>-141356.16119697996</v>
          </cell>
          <cell r="AB630">
            <v>-270493.62288356497</v>
          </cell>
          <cell r="AC630">
            <v>37505.476777999953</v>
          </cell>
          <cell r="AD630">
            <v>166642.93846458493</v>
          </cell>
          <cell r="AE630">
            <v>166642.93846458493</v>
          </cell>
          <cell r="AF630">
            <v>166642.93846458493</v>
          </cell>
          <cell r="AG630">
            <v>166642.93846458493</v>
          </cell>
          <cell r="AH630">
            <v>166642.93846458493</v>
          </cell>
          <cell r="AI630">
            <v>166642.93846458493</v>
          </cell>
          <cell r="AJ630">
            <v>166642.93846458493</v>
          </cell>
          <cell r="AK630">
            <v>166642.93846458493</v>
          </cell>
          <cell r="AN630">
            <v>166642.93846458493</v>
          </cell>
          <cell r="AQ630">
            <v>437136.5613481499</v>
          </cell>
          <cell r="AR630">
            <v>129137.461686585</v>
          </cell>
          <cell r="AS630">
            <v>0</v>
          </cell>
          <cell r="AT630">
            <v>0</v>
          </cell>
          <cell r="AU630">
            <v>0</v>
          </cell>
          <cell r="AV630">
            <v>0</v>
          </cell>
          <cell r="AW630">
            <v>0</v>
          </cell>
          <cell r="AX630">
            <v>0</v>
          </cell>
          <cell r="AY630">
            <v>0</v>
          </cell>
        </row>
        <row r="631">
          <cell r="L631">
            <v>0</v>
          </cell>
          <cell r="M631">
            <v>0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R631">
            <v>0</v>
          </cell>
          <cell r="S631">
            <v>0</v>
          </cell>
          <cell r="T631">
            <v>0</v>
          </cell>
          <cell r="U631">
            <v>0</v>
          </cell>
          <cell r="AA631">
            <v>0</v>
          </cell>
          <cell r="AB631">
            <v>0</v>
          </cell>
          <cell r="AC631">
            <v>0</v>
          </cell>
          <cell r="AD631">
            <v>0</v>
          </cell>
          <cell r="AE631">
            <v>0</v>
          </cell>
          <cell r="AF631">
            <v>0</v>
          </cell>
          <cell r="AG631">
            <v>0</v>
          </cell>
          <cell r="AH631">
            <v>0</v>
          </cell>
          <cell r="AI631">
            <v>0</v>
          </cell>
          <cell r="AJ631">
            <v>0</v>
          </cell>
          <cell r="AK631">
            <v>0</v>
          </cell>
          <cell r="AN631">
            <v>0</v>
          </cell>
          <cell r="AQ631">
            <v>0</v>
          </cell>
          <cell r="AR631">
            <v>0</v>
          </cell>
          <cell r="AS631">
            <v>0</v>
          </cell>
          <cell r="AT631">
            <v>0</v>
          </cell>
          <cell r="AU631">
            <v>0</v>
          </cell>
          <cell r="AV631">
            <v>0</v>
          </cell>
          <cell r="AW631">
            <v>0</v>
          </cell>
          <cell r="AX631">
            <v>0</v>
          </cell>
          <cell r="AY631">
            <v>0</v>
          </cell>
        </row>
        <row r="632">
          <cell r="L632">
            <v>0</v>
          </cell>
          <cell r="M632">
            <v>0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R632">
            <v>0</v>
          </cell>
          <cell r="S632">
            <v>0</v>
          </cell>
          <cell r="T632">
            <v>0</v>
          </cell>
          <cell r="U632">
            <v>0</v>
          </cell>
          <cell r="AA632">
            <v>0</v>
          </cell>
          <cell r="AB632">
            <v>0</v>
          </cell>
          <cell r="AC632">
            <v>0</v>
          </cell>
          <cell r="AD632">
            <v>0</v>
          </cell>
          <cell r="AE632">
            <v>0</v>
          </cell>
          <cell r="AF632">
            <v>0</v>
          </cell>
          <cell r="AG632">
            <v>0</v>
          </cell>
          <cell r="AH632">
            <v>0</v>
          </cell>
          <cell r="AI632">
            <v>0</v>
          </cell>
          <cell r="AJ632">
            <v>0</v>
          </cell>
          <cell r="AK632">
            <v>0</v>
          </cell>
          <cell r="AN632">
            <v>0</v>
          </cell>
          <cell r="AQ632">
            <v>0</v>
          </cell>
          <cell r="AR632">
            <v>0</v>
          </cell>
          <cell r="AS632">
            <v>0</v>
          </cell>
          <cell r="AT632">
            <v>0</v>
          </cell>
          <cell r="AU632">
            <v>0</v>
          </cell>
          <cell r="AV632">
            <v>0</v>
          </cell>
          <cell r="AW632">
            <v>0</v>
          </cell>
          <cell r="AX632">
            <v>0</v>
          </cell>
          <cell r="AY632">
            <v>0</v>
          </cell>
        </row>
        <row r="633">
          <cell r="L633">
            <v>0</v>
          </cell>
          <cell r="M633">
            <v>0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R633">
            <v>0</v>
          </cell>
          <cell r="S633">
            <v>0</v>
          </cell>
          <cell r="T633">
            <v>0</v>
          </cell>
          <cell r="U633">
            <v>0</v>
          </cell>
          <cell r="AA633">
            <v>0</v>
          </cell>
          <cell r="AB633">
            <v>0</v>
          </cell>
          <cell r="AC633">
            <v>0</v>
          </cell>
          <cell r="AD633">
            <v>0</v>
          </cell>
          <cell r="AE633">
            <v>0</v>
          </cell>
          <cell r="AF633">
            <v>0</v>
          </cell>
          <cell r="AG633">
            <v>0</v>
          </cell>
          <cell r="AH633">
            <v>0</v>
          </cell>
          <cell r="AI633">
            <v>0</v>
          </cell>
          <cell r="AJ633">
            <v>0</v>
          </cell>
          <cell r="AK633">
            <v>0</v>
          </cell>
          <cell r="AN633">
            <v>0</v>
          </cell>
          <cell r="AQ633">
            <v>0</v>
          </cell>
          <cell r="AR633">
            <v>0</v>
          </cell>
          <cell r="AS633">
            <v>0</v>
          </cell>
          <cell r="AT633">
            <v>0</v>
          </cell>
          <cell r="AU633">
            <v>0</v>
          </cell>
          <cell r="AV633">
            <v>0</v>
          </cell>
          <cell r="AW633">
            <v>0</v>
          </cell>
          <cell r="AX633">
            <v>0</v>
          </cell>
          <cell r="AY633">
            <v>0</v>
          </cell>
        </row>
        <row r="634">
          <cell r="AA634">
            <v>0</v>
          </cell>
          <cell r="AB634">
            <v>0</v>
          </cell>
          <cell r="AC634">
            <v>0</v>
          </cell>
          <cell r="AD634">
            <v>0</v>
          </cell>
          <cell r="AE634">
            <v>0</v>
          </cell>
          <cell r="AF634">
            <v>0</v>
          </cell>
          <cell r="AG634">
            <v>0</v>
          </cell>
          <cell r="AH634">
            <v>0</v>
          </cell>
          <cell r="AI634">
            <v>0</v>
          </cell>
          <cell r="AJ634">
            <v>0</v>
          </cell>
          <cell r="AK634">
            <v>0</v>
          </cell>
          <cell r="AN634">
            <v>0</v>
          </cell>
          <cell r="AQ634">
            <v>0</v>
          </cell>
          <cell r="AR634">
            <v>0</v>
          </cell>
          <cell r="AS634">
            <v>0</v>
          </cell>
          <cell r="AT634">
            <v>0</v>
          </cell>
          <cell r="AU634">
            <v>0</v>
          </cell>
          <cell r="AV634">
            <v>0</v>
          </cell>
          <cell r="AW634">
            <v>0</v>
          </cell>
          <cell r="AX634">
            <v>0</v>
          </cell>
          <cell r="AY634">
            <v>0</v>
          </cell>
        </row>
        <row r="635">
          <cell r="L635">
            <v>0</v>
          </cell>
          <cell r="M635">
            <v>0</v>
          </cell>
          <cell r="N635">
            <v>0</v>
          </cell>
          <cell r="O635">
            <v>0</v>
          </cell>
          <cell r="P635">
            <v>0</v>
          </cell>
          <cell r="Q635">
            <v>0</v>
          </cell>
          <cell r="R635">
            <v>0</v>
          </cell>
          <cell r="S635">
            <v>0</v>
          </cell>
          <cell r="T635">
            <v>0</v>
          </cell>
          <cell r="U635">
            <v>0</v>
          </cell>
          <cell r="AA635">
            <v>0</v>
          </cell>
          <cell r="AB635">
            <v>0</v>
          </cell>
          <cell r="AC635">
            <v>0</v>
          </cell>
          <cell r="AD635">
            <v>0</v>
          </cell>
          <cell r="AE635">
            <v>0</v>
          </cell>
          <cell r="AF635">
            <v>0</v>
          </cell>
          <cell r="AG635">
            <v>0</v>
          </cell>
          <cell r="AH635">
            <v>0</v>
          </cell>
          <cell r="AI635">
            <v>0</v>
          </cell>
          <cell r="AJ635">
            <v>0</v>
          </cell>
          <cell r="AK635">
            <v>0</v>
          </cell>
          <cell r="AN635">
            <v>0</v>
          </cell>
          <cell r="AQ635">
            <v>0</v>
          </cell>
          <cell r="AR635">
            <v>0</v>
          </cell>
          <cell r="AS635">
            <v>0</v>
          </cell>
          <cell r="AT635">
            <v>0</v>
          </cell>
          <cell r="AU635">
            <v>0</v>
          </cell>
          <cell r="AV635">
            <v>0</v>
          </cell>
          <cell r="AW635">
            <v>0</v>
          </cell>
          <cell r="AX635">
            <v>0</v>
          </cell>
          <cell r="AY635">
            <v>0</v>
          </cell>
        </row>
        <row r="636">
          <cell r="L636">
            <v>0</v>
          </cell>
          <cell r="M636">
            <v>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R636">
            <v>0</v>
          </cell>
          <cell r="S636">
            <v>0</v>
          </cell>
          <cell r="T636">
            <v>0</v>
          </cell>
          <cell r="U636">
            <v>0</v>
          </cell>
          <cell r="AA636">
            <v>0</v>
          </cell>
          <cell r="AB636">
            <v>0</v>
          </cell>
          <cell r="AC636">
            <v>0</v>
          </cell>
          <cell r="AD636">
            <v>0</v>
          </cell>
          <cell r="AE636">
            <v>0</v>
          </cell>
          <cell r="AF636">
            <v>0</v>
          </cell>
          <cell r="AG636">
            <v>0</v>
          </cell>
          <cell r="AH636">
            <v>0</v>
          </cell>
          <cell r="AI636">
            <v>0</v>
          </cell>
          <cell r="AJ636">
            <v>0</v>
          </cell>
          <cell r="AK636">
            <v>0</v>
          </cell>
          <cell r="AN636">
            <v>0</v>
          </cell>
          <cell r="AQ636">
            <v>0</v>
          </cell>
          <cell r="AR636">
            <v>0</v>
          </cell>
          <cell r="AS636">
            <v>0</v>
          </cell>
          <cell r="AT636">
            <v>0</v>
          </cell>
          <cell r="AU636">
            <v>0</v>
          </cell>
          <cell r="AV636">
            <v>0</v>
          </cell>
          <cell r="AW636">
            <v>0</v>
          </cell>
          <cell r="AX636">
            <v>0</v>
          </cell>
          <cell r="AY636">
            <v>0</v>
          </cell>
        </row>
        <row r="637">
          <cell r="L637">
            <v>0</v>
          </cell>
          <cell r="M637">
            <v>0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R637">
            <v>0</v>
          </cell>
          <cell r="S637">
            <v>0</v>
          </cell>
          <cell r="T637">
            <v>0</v>
          </cell>
          <cell r="U637">
            <v>0</v>
          </cell>
          <cell r="AA637">
            <v>0</v>
          </cell>
          <cell r="AB637">
            <v>0</v>
          </cell>
          <cell r="AC637">
            <v>0</v>
          </cell>
          <cell r="AD637">
            <v>0</v>
          </cell>
          <cell r="AE637">
            <v>0</v>
          </cell>
          <cell r="AF637">
            <v>0</v>
          </cell>
          <cell r="AG637">
            <v>0</v>
          </cell>
          <cell r="AH637">
            <v>0</v>
          </cell>
          <cell r="AI637">
            <v>0</v>
          </cell>
          <cell r="AJ637">
            <v>0</v>
          </cell>
          <cell r="AK637">
            <v>0</v>
          </cell>
          <cell r="AN637">
            <v>0</v>
          </cell>
          <cell r="AQ637">
            <v>0</v>
          </cell>
          <cell r="AR637">
            <v>0</v>
          </cell>
          <cell r="AS637">
            <v>0</v>
          </cell>
          <cell r="AT637">
            <v>0</v>
          </cell>
          <cell r="AU637">
            <v>0</v>
          </cell>
          <cell r="AV637">
            <v>0</v>
          </cell>
          <cell r="AW637">
            <v>0</v>
          </cell>
          <cell r="AX637">
            <v>0</v>
          </cell>
          <cell r="AY637">
            <v>0</v>
          </cell>
        </row>
        <row r="638">
          <cell r="AA638">
            <v>0</v>
          </cell>
          <cell r="AB638">
            <v>0</v>
          </cell>
          <cell r="AC638">
            <v>0</v>
          </cell>
          <cell r="AD638">
            <v>0</v>
          </cell>
          <cell r="AE638">
            <v>0</v>
          </cell>
          <cell r="AF638">
            <v>0</v>
          </cell>
          <cell r="AG638">
            <v>0</v>
          </cell>
          <cell r="AH638">
            <v>0</v>
          </cell>
          <cell r="AI638">
            <v>0</v>
          </cell>
          <cell r="AJ638">
            <v>0</v>
          </cell>
          <cell r="AK638">
            <v>0</v>
          </cell>
          <cell r="AN638">
            <v>0</v>
          </cell>
          <cell r="AQ638">
            <v>0</v>
          </cell>
          <cell r="AR638">
            <v>0</v>
          </cell>
          <cell r="AS638">
            <v>0</v>
          </cell>
          <cell r="AT638">
            <v>0</v>
          </cell>
          <cell r="AU638">
            <v>0</v>
          </cell>
          <cell r="AV638">
            <v>0</v>
          </cell>
          <cell r="AW638">
            <v>0</v>
          </cell>
          <cell r="AX638">
            <v>0</v>
          </cell>
          <cell r="AY638">
            <v>0</v>
          </cell>
        </row>
        <row r="639">
          <cell r="L639">
            <v>0</v>
          </cell>
          <cell r="M639">
            <v>0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R639">
            <v>0</v>
          </cell>
          <cell r="S639">
            <v>0</v>
          </cell>
          <cell r="T639">
            <v>0</v>
          </cell>
          <cell r="U639">
            <v>0</v>
          </cell>
          <cell r="AA639">
            <v>0</v>
          </cell>
          <cell r="AB639">
            <v>0</v>
          </cell>
          <cell r="AC639">
            <v>0</v>
          </cell>
          <cell r="AD639">
            <v>0</v>
          </cell>
          <cell r="AE639">
            <v>0</v>
          </cell>
          <cell r="AF639">
            <v>0</v>
          </cell>
          <cell r="AG639">
            <v>0</v>
          </cell>
          <cell r="AH639">
            <v>0</v>
          </cell>
          <cell r="AI639">
            <v>0</v>
          </cell>
          <cell r="AJ639">
            <v>0</v>
          </cell>
          <cell r="AK639">
            <v>0</v>
          </cell>
          <cell r="AN639">
            <v>0</v>
          </cell>
          <cell r="AQ639">
            <v>0</v>
          </cell>
          <cell r="AR639">
            <v>0</v>
          </cell>
          <cell r="AS639">
            <v>0</v>
          </cell>
          <cell r="AT639">
            <v>0</v>
          </cell>
          <cell r="AU639">
            <v>0</v>
          </cell>
          <cell r="AV639">
            <v>0</v>
          </cell>
          <cell r="AW639">
            <v>0</v>
          </cell>
          <cell r="AX639">
            <v>0</v>
          </cell>
          <cell r="AY639">
            <v>0</v>
          </cell>
        </row>
        <row r="640">
          <cell r="L640">
            <v>0</v>
          </cell>
          <cell r="M640">
            <v>0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R640">
            <v>0</v>
          </cell>
          <cell r="S640">
            <v>0</v>
          </cell>
          <cell r="T640">
            <v>0</v>
          </cell>
          <cell r="U640">
            <v>0</v>
          </cell>
          <cell r="AA640">
            <v>0</v>
          </cell>
          <cell r="AB640">
            <v>0</v>
          </cell>
          <cell r="AC640">
            <v>0</v>
          </cell>
          <cell r="AD640">
            <v>0</v>
          </cell>
          <cell r="AE640">
            <v>0</v>
          </cell>
          <cell r="AF640">
            <v>0</v>
          </cell>
          <cell r="AG640">
            <v>0</v>
          </cell>
          <cell r="AH640">
            <v>0</v>
          </cell>
          <cell r="AI640">
            <v>0</v>
          </cell>
          <cell r="AJ640">
            <v>0</v>
          </cell>
          <cell r="AK640">
            <v>0</v>
          </cell>
          <cell r="AN640">
            <v>0</v>
          </cell>
          <cell r="AQ640">
            <v>0</v>
          </cell>
          <cell r="AR640">
            <v>0</v>
          </cell>
          <cell r="AS640">
            <v>0</v>
          </cell>
          <cell r="AT640">
            <v>0</v>
          </cell>
          <cell r="AU640">
            <v>0</v>
          </cell>
          <cell r="AV640">
            <v>0</v>
          </cell>
          <cell r="AW640">
            <v>0</v>
          </cell>
          <cell r="AX640">
            <v>0</v>
          </cell>
          <cell r="AY640">
            <v>0</v>
          </cell>
        </row>
        <row r="641">
          <cell r="L641">
            <v>0</v>
          </cell>
          <cell r="M641">
            <v>0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R641">
            <v>0</v>
          </cell>
          <cell r="S641">
            <v>0</v>
          </cell>
          <cell r="T641">
            <v>0</v>
          </cell>
          <cell r="U641">
            <v>0</v>
          </cell>
          <cell r="AA641">
            <v>0</v>
          </cell>
          <cell r="AB641">
            <v>0</v>
          </cell>
          <cell r="AC641">
            <v>0</v>
          </cell>
          <cell r="AD641">
            <v>0</v>
          </cell>
          <cell r="AE641">
            <v>0</v>
          </cell>
          <cell r="AF641">
            <v>0</v>
          </cell>
          <cell r="AG641">
            <v>0</v>
          </cell>
          <cell r="AH641">
            <v>0</v>
          </cell>
          <cell r="AI641">
            <v>0</v>
          </cell>
          <cell r="AJ641">
            <v>0</v>
          </cell>
          <cell r="AK641">
            <v>0</v>
          </cell>
          <cell r="AN641">
            <v>0</v>
          </cell>
          <cell r="AQ641">
            <v>0</v>
          </cell>
          <cell r="AR641">
            <v>0</v>
          </cell>
          <cell r="AS641">
            <v>0</v>
          </cell>
          <cell r="AT641">
            <v>0</v>
          </cell>
          <cell r="AU641">
            <v>0</v>
          </cell>
          <cell r="AV641">
            <v>0</v>
          </cell>
          <cell r="AW641">
            <v>0</v>
          </cell>
          <cell r="AX641">
            <v>0</v>
          </cell>
          <cell r="AY641">
            <v>0</v>
          </cell>
        </row>
        <row r="642">
          <cell r="AA642">
            <v>0</v>
          </cell>
          <cell r="AB642">
            <v>0</v>
          </cell>
          <cell r="AC642">
            <v>0</v>
          </cell>
          <cell r="AD642">
            <v>0</v>
          </cell>
          <cell r="AE642">
            <v>0</v>
          </cell>
          <cell r="AF642">
            <v>0</v>
          </cell>
          <cell r="AG642">
            <v>0</v>
          </cell>
          <cell r="AH642">
            <v>0</v>
          </cell>
          <cell r="AI642">
            <v>0</v>
          </cell>
          <cell r="AJ642">
            <v>0</v>
          </cell>
          <cell r="AK642">
            <v>0</v>
          </cell>
          <cell r="AN642">
            <v>0</v>
          </cell>
          <cell r="AQ642">
            <v>0</v>
          </cell>
          <cell r="AR642">
            <v>0</v>
          </cell>
          <cell r="AS642">
            <v>0</v>
          </cell>
          <cell r="AT642">
            <v>0</v>
          </cell>
          <cell r="AU642">
            <v>0</v>
          </cell>
          <cell r="AV642">
            <v>0</v>
          </cell>
          <cell r="AW642">
            <v>0</v>
          </cell>
          <cell r="AX642">
            <v>0</v>
          </cell>
          <cell r="AY642">
            <v>0</v>
          </cell>
        </row>
        <row r="643">
          <cell r="L643">
            <v>0</v>
          </cell>
          <cell r="M643">
            <v>0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R643">
            <v>0</v>
          </cell>
          <cell r="S643">
            <v>0</v>
          </cell>
          <cell r="T643">
            <v>0</v>
          </cell>
          <cell r="U643">
            <v>0</v>
          </cell>
          <cell r="AA643">
            <v>0</v>
          </cell>
          <cell r="AB643">
            <v>0</v>
          </cell>
          <cell r="AC643">
            <v>0</v>
          </cell>
          <cell r="AD643">
            <v>0</v>
          </cell>
          <cell r="AE643">
            <v>0</v>
          </cell>
          <cell r="AF643">
            <v>0</v>
          </cell>
          <cell r="AG643">
            <v>0</v>
          </cell>
          <cell r="AH643">
            <v>0</v>
          </cell>
          <cell r="AI643">
            <v>0</v>
          </cell>
          <cell r="AJ643">
            <v>0</v>
          </cell>
          <cell r="AK643">
            <v>0</v>
          </cell>
          <cell r="AN643">
            <v>0</v>
          </cell>
          <cell r="AQ643">
            <v>0</v>
          </cell>
          <cell r="AR643">
            <v>0</v>
          </cell>
          <cell r="AS643">
            <v>0</v>
          </cell>
          <cell r="AT643">
            <v>0</v>
          </cell>
          <cell r="AU643">
            <v>0</v>
          </cell>
          <cell r="AV643">
            <v>0</v>
          </cell>
          <cell r="AW643">
            <v>0</v>
          </cell>
          <cell r="AX643">
            <v>0</v>
          </cell>
          <cell r="AY643">
            <v>0</v>
          </cell>
        </row>
        <row r="644">
          <cell r="L644">
            <v>0</v>
          </cell>
          <cell r="M644">
            <v>0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R644">
            <v>0</v>
          </cell>
          <cell r="S644">
            <v>0</v>
          </cell>
          <cell r="T644">
            <v>0</v>
          </cell>
          <cell r="U644">
            <v>0</v>
          </cell>
          <cell r="AA644">
            <v>0</v>
          </cell>
          <cell r="AB644">
            <v>0</v>
          </cell>
          <cell r="AC644">
            <v>0</v>
          </cell>
          <cell r="AD644">
            <v>0</v>
          </cell>
          <cell r="AE644">
            <v>0</v>
          </cell>
          <cell r="AF644">
            <v>0</v>
          </cell>
          <cell r="AG644">
            <v>0</v>
          </cell>
          <cell r="AH644">
            <v>0</v>
          </cell>
          <cell r="AI644">
            <v>0</v>
          </cell>
          <cell r="AJ644">
            <v>0</v>
          </cell>
          <cell r="AK644">
            <v>0</v>
          </cell>
          <cell r="AN644">
            <v>0</v>
          </cell>
          <cell r="AQ644">
            <v>0</v>
          </cell>
          <cell r="AR644">
            <v>0</v>
          </cell>
          <cell r="AS644">
            <v>0</v>
          </cell>
          <cell r="AT644">
            <v>0</v>
          </cell>
          <cell r="AU644">
            <v>0</v>
          </cell>
          <cell r="AV644">
            <v>0</v>
          </cell>
          <cell r="AW644">
            <v>0</v>
          </cell>
          <cell r="AX644">
            <v>0</v>
          </cell>
          <cell r="AY644">
            <v>0</v>
          </cell>
        </row>
        <row r="645">
          <cell r="L645">
            <v>0</v>
          </cell>
          <cell r="M645">
            <v>0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R645">
            <v>0</v>
          </cell>
          <cell r="S645">
            <v>0</v>
          </cell>
          <cell r="T645">
            <v>0</v>
          </cell>
          <cell r="U645">
            <v>0</v>
          </cell>
          <cell r="AA645">
            <v>0</v>
          </cell>
          <cell r="AB645">
            <v>0</v>
          </cell>
          <cell r="AC645">
            <v>0</v>
          </cell>
          <cell r="AD645">
            <v>0</v>
          </cell>
          <cell r="AE645">
            <v>0</v>
          </cell>
          <cell r="AF645">
            <v>0</v>
          </cell>
          <cell r="AG645">
            <v>0</v>
          </cell>
          <cell r="AH645">
            <v>0</v>
          </cell>
          <cell r="AI645">
            <v>0</v>
          </cell>
          <cell r="AJ645">
            <v>0</v>
          </cell>
          <cell r="AK645">
            <v>0</v>
          </cell>
          <cell r="AN645">
            <v>0</v>
          </cell>
          <cell r="AQ645">
            <v>0</v>
          </cell>
          <cell r="AR645">
            <v>0</v>
          </cell>
          <cell r="AS645">
            <v>0</v>
          </cell>
          <cell r="AT645">
            <v>0</v>
          </cell>
          <cell r="AU645">
            <v>0</v>
          </cell>
          <cell r="AV645">
            <v>0</v>
          </cell>
          <cell r="AW645">
            <v>0</v>
          </cell>
          <cell r="AX645">
            <v>0</v>
          </cell>
          <cell r="AY645">
            <v>0</v>
          </cell>
        </row>
        <row r="646">
          <cell r="AA646">
            <v>0</v>
          </cell>
          <cell r="AB646">
            <v>0</v>
          </cell>
          <cell r="AC646">
            <v>0</v>
          </cell>
          <cell r="AD646">
            <v>0</v>
          </cell>
          <cell r="AE646">
            <v>0</v>
          </cell>
          <cell r="AF646">
            <v>0</v>
          </cell>
          <cell r="AG646">
            <v>0</v>
          </cell>
          <cell r="AH646">
            <v>0</v>
          </cell>
          <cell r="AI646">
            <v>0</v>
          </cell>
          <cell r="AJ646">
            <v>0</v>
          </cell>
          <cell r="AK646">
            <v>0</v>
          </cell>
          <cell r="AN646">
            <v>0</v>
          </cell>
          <cell r="AQ646">
            <v>0</v>
          </cell>
          <cell r="AR646">
            <v>0</v>
          </cell>
          <cell r="AS646">
            <v>0</v>
          </cell>
          <cell r="AT646">
            <v>0</v>
          </cell>
          <cell r="AU646">
            <v>0</v>
          </cell>
          <cell r="AV646">
            <v>0</v>
          </cell>
          <cell r="AW646">
            <v>0</v>
          </cell>
          <cell r="AX646">
            <v>0</v>
          </cell>
          <cell r="AY646">
            <v>0</v>
          </cell>
        </row>
        <row r="647">
          <cell r="AA647">
            <v>0</v>
          </cell>
          <cell r="AB647">
            <v>0</v>
          </cell>
          <cell r="AC647">
            <v>0</v>
          </cell>
          <cell r="AD647">
            <v>0</v>
          </cell>
          <cell r="AE647">
            <v>0</v>
          </cell>
          <cell r="AF647">
            <v>0</v>
          </cell>
          <cell r="AG647">
            <v>0</v>
          </cell>
          <cell r="AH647">
            <v>0</v>
          </cell>
          <cell r="AI647">
            <v>0</v>
          </cell>
          <cell r="AJ647">
            <v>0</v>
          </cell>
          <cell r="AK647">
            <v>0</v>
          </cell>
          <cell r="AN647">
            <v>0</v>
          </cell>
          <cell r="AQ647">
            <v>0</v>
          </cell>
          <cell r="AR647">
            <v>0</v>
          </cell>
          <cell r="AS647">
            <v>0</v>
          </cell>
          <cell r="AT647">
            <v>0</v>
          </cell>
          <cell r="AU647">
            <v>0</v>
          </cell>
          <cell r="AV647">
            <v>0</v>
          </cell>
          <cell r="AW647">
            <v>0</v>
          </cell>
          <cell r="AX647">
            <v>0</v>
          </cell>
          <cell r="AY647">
            <v>0</v>
          </cell>
        </row>
        <row r="648">
          <cell r="L648">
            <v>0</v>
          </cell>
          <cell r="M648">
            <v>0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R648">
            <v>0</v>
          </cell>
          <cell r="S648">
            <v>0</v>
          </cell>
          <cell r="T648">
            <v>0</v>
          </cell>
          <cell r="U648">
            <v>0</v>
          </cell>
          <cell r="AA648">
            <v>0</v>
          </cell>
          <cell r="AB648">
            <v>0</v>
          </cell>
          <cell r="AC648">
            <v>0</v>
          </cell>
          <cell r="AD648">
            <v>0</v>
          </cell>
          <cell r="AE648">
            <v>0</v>
          </cell>
          <cell r="AF648">
            <v>0</v>
          </cell>
          <cell r="AG648">
            <v>0</v>
          </cell>
          <cell r="AH648">
            <v>0</v>
          </cell>
          <cell r="AI648">
            <v>0</v>
          </cell>
          <cell r="AJ648">
            <v>0</v>
          </cell>
          <cell r="AK648">
            <v>0</v>
          </cell>
          <cell r="AN648">
            <v>0</v>
          </cell>
          <cell r="AQ648">
            <v>0</v>
          </cell>
          <cell r="AR648">
            <v>0</v>
          </cell>
          <cell r="AS648">
            <v>0</v>
          </cell>
          <cell r="AT648">
            <v>0</v>
          </cell>
          <cell r="AU648">
            <v>0</v>
          </cell>
          <cell r="AV648">
            <v>0</v>
          </cell>
          <cell r="AW648">
            <v>0</v>
          </cell>
          <cell r="AX648">
            <v>0</v>
          </cell>
          <cell r="AY648">
            <v>0</v>
          </cell>
        </row>
        <row r="649">
          <cell r="L649">
            <v>0</v>
          </cell>
          <cell r="M649">
            <v>0</v>
          </cell>
          <cell r="N649">
            <v>0</v>
          </cell>
          <cell r="O649">
            <v>0</v>
          </cell>
          <cell r="P649">
            <v>0</v>
          </cell>
          <cell r="Q649">
            <v>0</v>
          </cell>
          <cell r="R649">
            <v>0</v>
          </cell>
          <cell r="S649">
            <v>0</v>
          </cell>
          <cell r="T649">
            <v>0</v>
          </cell>
          <cell r="U649">
            <v>0</v>
          </cell>
          <cell r="AA649">
            <v>0</v>
          </cell>
          <cell r="AB649">
            <v>0</v>
          </cell>
          <cell r="AC649">
            <v>0</v>
          </cell>
          <cell r="AD649">
            <v>0</v>
          </cell>
          <cell r="AE649">
            <v>0</v>
          </cell>
          <cell r="AF649">
            <v>0</v>
          </cell>
          <cell r="AG649">
            <v>0</v>
          </cell>
          <cell r="AH649">
            <v>0</v>
          </cell>
          <cell r="AI649">
            <v>0</v>
          </cell>
          <cell r="AJ649">
            <v>0</v>
          </cell>
          <cell r="AK649">
            <v>0</v>
          </cell>
          <cell r="AN649">
            <v>0</v>
          </cell>
          <cell r="AQ649">
            <v>0</v>
          </cell>
          <cell r="AR649">
            <v>0</v>
          </cell>
          <cell r="AS649">
            <v>0</v>
          </cell>
          <cell r="AT649">
            <v>0</v>
          </cell>
          <cell r="AU649">
            <v>0</v>
          </cell>
          <cell r="AV649">
            <v>0</v>
          </cell>
          <cell r="AW649">
            <v>0</v>
          </cell>
          <cell r="AX649">
            <v>0</v>
          </cell>
          <cell r="AY649">
            <v>0</v>
          </cell>
        </row>
        <row r="650">
          <cell r="L650">
            <v>0</v>
          </cell>
          <cell r="M650">
            <v>0</v>
          </cell>
          <cell r="N650">
            <v>0</v>
          </cell>
          <cell r="O650">
            <v>0</v>
          </cell>
          <cell r="P650">
            <v>0</v>
          </cell>
          <cell r="Q650">
            <v>0</v>
          </cell>
          <cell r="R650">
            <v>0</v>
          </cell>
          <cell r="S650">
            <v>0</v>
          </cell>
          <cell r="T650">
            <v>0</v>
          </cell>
          <cell r="U650">
            <v>0</v>
          </cell>
          <cell r="AA650">
            <v>0</v>
          </cell>
          <cell r="AB650">
            <v>0</v>
          </cell>
          <cell r="AC650">
            <v>0</v>
          </cell>
          <cell r="AD650">
            <v>0</v>
          </cell>
          <cell r="AE650">
            <v>0</v>
          </cell>
          <cell r="AF650">
            <v>0</v>
          </cell>
          <cell r="AG650">
            <v>0</v>
          </cell>
          <cell r="AH650">
            <v>0</v>
          </cell>
          <cell r="AI650">
            <v>0</v>
          </cell>
          <cell r="AJ650">
            <v>0</v>
          </cell>
          <cell r="AK650">
            <v>0</v>
          </cell>
          <cell r="AN650">
            <v>0</v>
          </cell>
          <cell r="AQ650">
            <v>0</v>
          </cell>
          <cell r="AR650">
            <v>0</v>
          </cell>
          <cell r="AS650">
            <v>0</v>
          </cell>
          <cell r="AT650">
            <v>0</v>
          </cell>
          <cell r="AU650">
            <v>0</v>
          </cell>
          <cell r="AV650">
            <v>0</v>
          </cell>
          <cell r="AW650">
            <v>0</v>
          </cell>
          <cell r="AX650">
            <v>0</v>
          </cell>
          <cell r="AY650">
            <v>0</v>
          </cell>
        </row>
        <row r="651">
          <cell r="AA651">
            <v>0</v>
          </cell>
          <cell r="AB651">
            <v>0</v>
          </cell>
          <cell r="AC651">
            <v>0</v>
          </cell>
          <cell r="AD651">
            <v>0</v>
          </cell>
          <cell r="AE651">
            <v>0</v>
          </cell>
          <cell r="AF651">
            <v>0</v>
          </cell>
          <cell r="AG651">
            <v>0</v>
          </cell>
          <cell r="AH651">
            <v>0</v>
          </cell>
          <cell r="AI651">
            <v>0</v>
          </cell>
          <cell r="AJ651">
            <v>0</v>
          </cell>
          <cell r="AK651">
            <v>0</v>
          </cell>
          <cell r="AN651">
            <v>0</v>
          </cell>
          <cell r="AQ651">
            <v>0</v>
          </cell>
          <cell r="AR651">
            <v>0</v>
          </cell>
          <cell r="AS651">
            <v>0</v>
          </cell>
          <cell r="AT651">
            <v>0</v>
          </cell>
          <cell r="AU651">
            <v>0</v>
          </cell>
          <cell r="AV651">
            <v>0</v>
          </cell>
          <cell r="AW651">
            <v>0</v>
          </cell>
          <cell r="AX651">
            <v>0</v>
          </cell>
          <cell r="AY651">
            <v>0</v>
          </cell>
        </row>
        <row r="652">
          <cell r="L652">
            <v>0</v>
          </cell>
          <cell r="M652">
            <v>0</v>
          </cell>
          <cell r="N652">
            <v>0</v>
          </cell>
          <cell r="O652">
            <v>0</v>
          </cell>
          <cell r="P652">
            <v>0</v>
          </cell>
          <cell r="Q652">
            <v>0</v>
          </cell>
          <cell r="R652">
            <v>0</v>
          </cell>
          <cell r="S652">
            <v>0</v>
          </cell>
          <cell r="T652">
            <v>0</v>
          </cell>
          <cell r="U652">
            <v>0</v>
          </cell>
          <cell r="AA652">
            <v>0</v>
          </cell>
          <cell r="AB652">
            <v>0</v>
          </cell>
          <cell r="AC652">
            <v>0</v>
          </cell>
          <cell r="AD652">
            <v>0</v>
          </cell>
          <cell r="AE652">
            <v>0</v>
          </cell>
          <cell r="AF652">
            <v>0</v>
          </cell>
          <cell r="AG652">
            <v>0</v>
          </cell>
          <cell r="AH652">
            <v>0</v>
          </cell>
          <cell r="AI652">
            <v>0</v>
          </cell>
          <cell r="AJ652">
            <v>0</v>
          </cell>
          <cell r="AK652">
            <v>0</v>
          </cell>
          <cell r="AN652">
            <v>0</v>
          </cell>
          <cell r="AQ652">
            <v>0</v>
          </cell>
          <cell r="AR652">
            <v>0</v>
          </cell>
          <cell r="AS652">
            <v>0</v>
          </cell>
          <cell r="AT652">
            <v>0</v>
          </cell>
          <cell r="AU652">
            <v>0</v>
          </cell>
          <cell r="AV652">
            <v>0</v>
          </cell>
          <cell r="AW652">
            <v>0</v>
          </cell>
          <cell r="AX652">
            <v>0</v>
          </cell>
          <cell r="AY652">
            <v>0</v>
          </cell>
        </row>
        <row r="653">
          <cell r="L653">
            <v>0</v>
          </cell>
          <cell r="M653">
            <v>0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R653">
            <v>0</v>
          </cell>
          <cell r="S653">
            <v>0</v>
          </cell>
          <cell r="T653">
            <v>0</v>
          </cell>
          <cell r="U653">
            <v>0</v>
          </cell>
          <cell r="AA653">
            <v>0</v>
          </cell>
          <cell r="AB653">
            <v>0</v>
          </cell>
          <cell r="AC653">
            <v>0</v>
          </cell>
          <cell r="AD653">
            <v>0</v>
          </cell>
          <cell r="AE653">
            <v>0</v>
          </cell>
          <cell r="AF653">
            <v>0</v>
          </cell>
          <cell r="AG653">
            <v>0</v>
          </cell>
          <cell r="AH653">
            <v>0</v>
          </cell>
          <cell r="AI653">
            <v>0</v>
          </cell>
          <cell r="AJ653">
            <v>0</v>
          </cell>
          <cell r="AK653">
            <v>0</v>
          </cell>
          <cell r="AN653">
            <v>0</v>
          </cell>
          <cell r="AQ653">
            <v>0</v>
          </cell>
          <cell r="AR653">
            <v>0</v>
          </cell>
          <cell r="AS653">
            <v>0</v>
          </cell>
          <cell r="AT653">
            <v>0</v>
          </cell>
          <cell r="AU653">
            <v>0</v>
          </cell>
          <cell r="AV653">
            <v>0</v>
          </cell>
          <cell r="AW653">
            <v>0</v>
          </cell>
          <cell r="AX653">
            <v>0</v>
          </cell>
          <cell r="AY653">
            <v>0</v>
          </cell>
        </row>
        <row r="654">
          <cell r="L654">
            <v>0</v>
          </cell>
          <cell r="M654">
            <v>0</v>
          </cell>
          <cell r="N654">
            <v>0</v>
          </cell>
          <cell r="O654">
            <v>0</v>
          </cell>
          <cell r="P654">
            <v>0</v>
          </cell>
          <cell r="Q654">
            <v>0</v>
          </cell>
          <cell r="R654">
            <v>0</v>
          </cell>
          <cell r="S654">
            <v>0</v>
          </cell>
          <cell r="T654">
            <v>0</v>
          </cell>
          <cell r="U654">
            <v>0</v>
          </cell>
          <cell r="AA654">
            <v>0</v>
          </cell>
          <cell r="AB654">
            <v>0</v>
          </cell>
          <cell r="AC654">
            <v>0</v>
          </cell>
          <cell r="AD654">
            <v>0</v>
          </cell>
          <cell r="AE654">
            <v>0</v>
          </cell>
          <cell r="AF654">
            <v>0</v>
          </cell>
          <cell r="AG654">
            <v>0</v>
          </cell>
          <cell r="AH654">
            <v>0</v>
          </cell>
          <cell r="AI654">
            <v>0</v>
          </cell>
          <cell r="AJ654">
            <v>0</v>
          </cell>
          <cell r="AK654">
            <v>0</v>
          </cell>
          <cell r="AN654">
            <v>0</v>
          </cell>
          <cell r="AQ654">
            <v>0</v>
          </cell>
          <cell r="AR654">
            <v>0</v>
          </cell>
          <cell r="AS654">
            <v>0</v>
          </cell>
          <cell r="AT654">
            <v>0</v>
          </cell>
          <cell r="AU654">
            <v>0</v>
          </cell>
          <cell r="AV654">
            <v>0</v>
          </cell>
          <cell r="AW654">
            <v>0</v>
          </cell>
          <cell r="AX654">
            <v>0</v>
          </cell>
          <cell r="AY654">
            <v>0</v>
          </cell>
        </row>
        <row r="655">
          <cell r="AA655">
            <v>0</v>
          </cell>
          <cell r="AB655">
            <v>0</v>
          </cell>
          <cell r="AC655">
            <v>0</v>
          </cell>
          <cell r="AD655">
            <v>0</v>
          </cell>
          <cell r="AE655">
            <v>0</v>
          </cell>
          <cell r="AF655">
            <v>0</v>
          </cell>
          <cell r="AG655">
            <v>0</v>
          </cell>
          <cell r="AH655">
            <v>0</v>
          </cell>
          <cell r="AI655">
            <v>0</v>
          </cell>
          <cell r="AJ655">
            <v>0</v>
          </cell>
          <cell r="AK655">
            <v>0</v>
          </cell>
          <cell r="AN655">
            <v>0</v>
          </cell>
          <cell r="AQ655">
            <v>0</v>
          </cell>
          <cell r="AR655">
            <v>0</v>
          </cell>
          <cell r="AS655">
            <v>0</v>
          </cell>
          <cell r="AT655">
            <v>0</v>
          </cell>
          <cell r="AU655">
            <v>0</v>
          </cell>
          <cell r="AV655">
            <v>0</v>
          </cell>
          <cell r="AW655">
            <v>0</v>
          </cell>
          <cell r="AX655">
            <v>0</v>
          </cell>
          <cell r="AY655">
            <v>0</v>
          </cell>
        </row>
        <row r="656">
          <cell r="L656">
            <v>0</v>
          </cell>
          <cell r="M656">
            <v>0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R656">
            <v>0</v>
          </cell>
          <cell r="S656">
            <v>0</v>
          </cell>
          <cell r="T656">
            <v>0</v>
          </cell>
          <cell r="U656">
            <v>0</v>
          </cell>
          <cell r="AA656">
            <v>0</v>
          </cell>
          <cell r="AB656">
            <v>0</v>
          </cell>
          <cell r="AC656">
            <v>0</v>
          </cell>
          <cell r="AD656">
            <v>0</v>
          </cell>
          <cell r="AE656">
            <v>0</v>
          </cell>
          <cell r="AF656">
            <v>0</v>
          </cell>
          <cell r="AG656">
            <v>0</v>
          </cell>
          <cell r="AH656">
            <v>0</v>
          </cell>
          <cell r="AI656">
            <v>0</v>
          </cell>
          <cell r="AJ656">
            <v>0</v>
          </cell>
          <cell r="AK656">
            <v>0</v>
          </cell>
          <cell r="AN656">
            <v>0</v>
          </cell>
          <cell r="AQ656">
            <v>0</v>
          </cell>
          <cell r="AR656">
            <v>0</v>
          </cell>
          <cell r="AS656">
            <v>0</v>
          </cell>
          <cell r="AT656">
            <v>0</v>
          </cell>
          <cell r="AU656">
            <v>0</v>
          </cell>
          <cell r="AV656">
            <v>0</v>
          </cell>
          <cell r="AW656">
            <v>0</v>
          </cell>
          <cell r="AX656">
            <v>0</v>
          </cell>
          <cell r="AY656">
            <v>0</v>
          </cell>
        </row>
        <row r="657">
          <cell r="AA657">
            <v>0</v>
          </cell>
          <cell r="AB657">
            <v>0</v>
          </cell>
          <cell r="AC657">
            <v>0</v>
          </cell>
          <cell r="AD657">
            <v>0</v>
          </cell>
          <cell r="AE657">
            <v>0</v>
          </cell>
          <cell r="AF657">
            <v>0</v>
          </cell>
          <cell r="AG657">
            <v>0</v>
          </cell>
          <cell r="AH657">
            <v>0</v>
          </cell>
          <cell r="AI657">
            <v>0</v>
          </cell>
          <cell r="AJ657">
            <v>0</v>
          </cell>
          <cell r="AK657">
            <v>0</v>
          </cell>
          <cell r="AN657">
            <v>0</v>
          </cell>
          <cell r="AQ657">
            <v>0</v>
          </cell>
          <cell r="AR657">
            <v>0</v>
          </cell>
          <cell r="AS657">
            <v>0</v>
          </cell>
          <cell r="AT657">
            <v>0</v>
          </cell>
          <cell r="AU657">
            <v>0</v>
          </cell>
          <cell r="AV657">
            <v>0</v>
          </cell>
          <cell r="AW657">
            <v>0</v>
          </cell>
          <cell r="AX657">
            <v>0</v>
          </cell>
          <cell r="AY657">
            <v>0</v>
          </cell>
        </row>
        <row r="658">
          <cell r="L658">
            <v>0</v>
          </cell>
          <cell r="M658">
            <v>0</v>
          </cell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R658">
            <v>0</v>
          </cell>
          <cell r="S658">
            <v>0</v>
          </cell>
          <cell r="T658">
            <v>0</v>
          </cell>
          <cell r="U658">
            <v>0</v>
          </cell>
          <cell r="AA658">
            <v>0</v>
          </cell>
          <cell r="AB658">
            <v>0</v>
          </cell>
          <cell r="AC658">
            <v>0</v>
          </cell>
          <cell r="AD658">
            <v>0</v>
          </cell>
          <cell r="AE658">
            <v>0</v>
          </cell>
          <cell r="AF658">
            <v>0</v>
          </cell>
          <cell r="AG658">
            <v>0</v>
          </cell>
          <cell r="AH658">
            <v>0</v>
          </cell>
          <cell r="AI658">
            <v>0</v>
          </cell>
          <cell r="AJ658">
            <v>0</v>
          </cell>
          <cell r="AK658">
            <v>0</v>
          </cell>
          <cell r="AN658">
            <v>0</v>
          </cell>
          <cell r="AQ658">
            <v>0</v>
          </cell>
          <cell r="AR658">
            <v>0</v>
          </cell>
          <cell r="AS658">
            <v>0</v>
          </cell>
          <cell r="AT658">
            <v>0</v>
          </cell>
          <cell r="AU658">
            <v>0</v>
          </cell>
          <cell r="AV658">
            <v>0</v>
          </cell>
          <cell r="AW658">
            <v>0</v>
          </cell>
          <cell r="AX658">
            <v>0</v>
          </cell>
          <cell r="AY658">
            <v>0</v>
          </cell>
        </row>
        <row r="659">
          <cell r="AA659">
            <v>0</v>
          </cell>
          <cell r="AB659">
            <v>0</v>
          </cell>
          <cell r="AC659">
            <v>0</v>
          </cell>
          <cell r="AD659">
            <v>0</v>
          </cell>
          <cell r="AE659">
            <v>0</v>
          </cell>
          <cell r="AF659">
            <v>0</v>
          </cell>
          <cell r="AG659">
            <v>0</v>
          </cell>
          <cell r="AH659">
            <v>0</v>
          </cell>
          <cell r="AI659">
            <v>0</v>
          </cell>
          <cell r="AJ659">
            <v>0</v>
          </cell>
          <cell r="AK659">
            <v>0</v>
          </cell>
          <cell r="AN659">
            <v>0</v>
          </cell>
          <cell r="AQ659">
            <v>0</v>
          </cell>
          <cell r="AR659">
            <v>0</v>
          </cell>
          <cell r="AS659">
            <v>0</v>
          </cell>
          <cell r="AT659">
            <v>0</v>
          </cell>
          <cell r="AU659">
            <v>0</v>
          </cell>
          <cell r="AV659">
            <v>0</v>
          </cell>
          <cell r="AW659">
            <v>0</v>
          </cell>
          <cell r="AX659">
            <v>0</v>
          </cell>
          <cell r="AY659">
            <v>0</v>
          </cell>
        </row>
        <row r="660">
          <cell r="L660">
            <v>0</v>
          </cell>
          <cell r="M660">
            <v>0</v>
          </cell>
          <cell r="N660">
            <v>0</v>
          </cell>
          <cell r="O660">
            <v>0</v>
          </cell>
          <cell r="P660">
            <v>0</v>
          </cell>
          <cell r="Q660">
            <v>0</v>
          </cell>
          <cell r="R660">
            <v>0</v>
          </cell>
          <cell r="S660">
            <v>0</v>
          </cell>
          <cell r="T660">
            <v>0</v>
          </cell>
          <cell r="U660">
            <v>0</v>
          </cell>
          <cell r="AA660">
            <v>0</v>
          </cell>
          <cell r="AB660">
            <v>0</v>
          </cell>
          <cell r="AC660">
            <v>0</v>
          </cell>
          <cell r="AD660">
            <v>0</v>
          </cell>
          <cell r="AE660">
            <v>0</v>
          </cell>
          <cell r="AF660">
            <v>0</v>
          </cell>
          <cell r="AG660">
            <v>0</v>
          </cell>
          <cell r="AH660">
            <v>0</v>
          </cell>
          <cell r="AI660">
            <v>0</v>
          </cell>
          <cell r="AJ660">
            <v>0</v>
          </cell>
          <cell r="AK660">
            <v>0</v>
          </cell>
          <cell r="AN660">
            <v>0</v>
          </cell>
          <cell r="AQ660">
            <v>0</v>
          </cell>
          <cell r="AR660">
            <v>0</v>
          </cell>
          <cell r="AS660">
            <v>0</v>
          </cell>
          <cell r="AT660">
            <v>0</v>
          </cell>
          <cell r="AU660">
            <v>0</v>
          </cell>
          <cell r="AV660">
            <v>0</v>
          </cell>
          <cell r="AW660">
            <v>0</v>
          </cell>
          <cell r="AX660">
            <v>0</v>
          </cell>
          <cell r="AY660">
            <v>0</v>
          </cell>
        </row>
        <row r="661">
          <cell r="L661">
            <v>63770.075409600009</v>
          </cell>
          <cell r="M661">
            <v>63770.075409600009</v>
          </cell>
          <cell r="N661">
            <v>63770.075409600009</v>
          </cell>
          <cell r="O661">
            <v>63768.136420800009</v>
          </cell>
          <cell r="P661">
            <v>65924.291966400007</v>
          </cell>
          <cell r="Q661">
            <v>65924.291966400007</v>
          </cell>
          <cell r="R661">
            <v>65924.291966400007</v>
          </cell>
          <cell r="S661">
            <v>65924.291966400007</v>
          </cell>
          <cell r="T661">
            <v>65924.291966400007</v>
          </cell>
          <cell r="U661">
            <v>65924.291966400007</v>
          </cell>
          <cell r="AA661">
            <v>127540.15081920002</v>
          </cell>
          <cell r="AB661">
            <v>191310.22622880002</v>
          </cell>
          <cell r="AC661">
            <v>255080.30163840004</v>
          </cell>
          <cell r="AD661">
            <v>318850.37704800005</v>
          </cell>
          <cell r="AE661">
            <v>382618.51346880005</v>
          </cell>
          <cell r="AF661">
            <v>448542.80543520005</v>
          </cell>
          <cell r="AG661">
            <v>514467.09740160004</v>
          </cell>
          <cell r="AH661">
            <v>580391.38936800009</v>
          </cell>
          <cell r="AI661">
            <v>646315.68133440008</v>
          </cell>
          <cell r="AJ661">
            <v>712239.97330080008</v>
          </cell>
          <cell r="AK661">
            <v>778164.26526720007</v>
          </cell>
          <cell r="AN661">
            <v>778164.26526720007</v>
          </cell>
          <cell r="AQ661">
            <v>586854.03903840005</v>
          </cell>
          <cell r="AR661">
            <v>523083.9636288</v>
          </cell>
          <cell r="AS661">
            <v>459313.88821920002</v>
          </cell>
          <cell r="AT661">
            <v>395545.75179840002</v>
          </cell>
          <cell r="AU661">
            <v>329621.45983200002</v>
          </cell>
          <cell r="AV661">
            <v>263697.16786560003</v>
          </cell>
          <cell r="AW661">
            <v>197772.87589920004</v>
          </cell>
          <cell r="AX661">
            <v>131848.58393280001</v>
          </cell>
          <cell r="AY661">
            <v>65924.291966400007</v>
          </cell>
        </row>
        <row r="662">
          <cell r="AA662">
            <v>106369.02</v>
          </cell>
          <cell r="AB662">
            <v>106369.02</v>
          </cell>
          <cell r="AC662">
            <v>106369.02</v>
          </cell>
          <cell r="AD662">
            <v>106369.02</v>
          </cell>
          <cell r="AE662">
            <v>106369.02</v>
          </cell>
          <cell r="AF662">
            <v>106369.02</v>
          </cell>
          <cell r="AG662">
            <v>106369.02</v>
          </cell>
          <cell r="AH662">
            <v>106369.02</v>
          </cell>
          <cell r="AI662">
            <v>106369.02</v>
          </cell>
          <cell r="AJ662">
            <v>106369.02</v>
          </cell>
          <cell r="AK662">
            <v>106369.02</v>
          </cell>
          <cell r="AN662">
            <v>106369.02</v>
          </cell>
          <cell r="AQ662">
            <v>0</v>
          </cell>
          <cell r="AR662">
            <v>0</v>
          </cell>
          <cell r="AS662">
            <v>0</v>
          </cell>
          <cell r="AT662">
            <v>0</v>
          </cell>
          <cell r="AU662">
            <v>0</v>
          </cell>
          <cell r="AV662">
            <v>0</v>
          </cell>
          <cell r="AW662">
            <v>0</v>
          </cell>
          <cell r="AX662">
            <v>0</v>
          </cell>
          <cell r="AY662">
            <v>0</v>
          </cell>
        </row>
        <row r="663">
          <cell r="L663">
            <v>58770.075409600009</v>
          </cell>
          <cell r="M663">
            <v>70206.515409600004</v>
          </cell>
          <cell r="N663">
            <v>70206.515409600004</v>
          </cell>
          <cell r="O663">
            <v>70204.576420800004</v>
          </cell>
          <cell r="P663">
            <v>72360.73196640001</v>
          </cell>
          <cell r="Q663">
            <v>72360.73196640001</v>
          </cell>
          <cell r="R663">
            <v>72360.73196640001</v>
          </cell>
          <cell r="S663">
            <v>72360.73196640001</v>
          </cell>
          <cell r="T663">
            <v>72360.73196640001</v>
          </cell>
          <cell r="U663">
            <v>72360.73196640001</v>
          </cell>
          <cell r="AA663">
            <v>21171.130819200014</v>
          </cell>
          <cell r="AB663">
            <v>79941.206228800031</v>
          </cell>
          <cell r="AC663">
            <v>150147.72163840005</v>
          </cell>
          <cell r="AD663">
            <v>220354.23704800004</v>
          </cell>
          <cell r="AE663">
            <v>290558.81346880004</v>
          </cell>
          <cell r="AF663">
            <v>362919.54543520004</v>
          </cell>
          <cell r="AG663">
            <v>435280.27740160003</v>
          </cell>
          <cell r="AH663">
            <v>507641.00936800003</v>
          </cell>
          <cell r="AI663">
            <v>580001.74133440002</v>
          </cell>
          <cell r="AJ663">
            <v>652362.47330080008</v>
          </cell>
          <cell r="AK663">
            <v>724723.20526720013</v>
          </cell>
          <cell r="AN663">
            <v>724723.20526720013</v>
          </cell>
          <cell r="AQ663">
            <v>644781.99903840013</v>
          </cell>
          <cell r="AR663">
            <v>574575.48362880002</v>
          </cell>
          <cell r="AS663">
            <v>504368.96821919997</v>
          </cell>
          <cell r="AT663">
            <v>434164.39179840003</v>
          </cell>
          <cell r="AU663">
            <v>361803.65983200003</v>
          </cell>
          <cell r="AV663">
            <v>289442.92786560004</v>
          </cell>
          <cell r="AW663">
            <v>217082.19589920004</v>
          </cell>
          <cell r="AX663">
            <v>144721.46393280002</v>
          </cell>
          <cell r="AY663">
            <v>72360.73196640001</v>
          </cell>
        </row>
        <row r="664">
          <cell r="L664">
            <v>-5000</v>
          </cell>
          <cell r="M664">
            <v>6436.44</v>
          </cell>
          <cell r="N664">
            <v>6436.44</v>
          </cell>
          <cell r="O664">
            <v>6436.44</v>
          </cell>
          <cell r="P664">
            <v>6436.44</v>
          </cell>
          <cell r="Q664">
            <v>6436.44</v>
          </cell>
          <cell r="R664">
            <v>6436.44</v>
          </cell>
          <cell r="S664">
            <v>6436.44</v>
          </cell>
          <cell r="T664">
            <v>6436.44</v>
          </cell>
          <cell r="U664">
            <v>6436.44</v>
          </cell>
          <cell r="AA664">
            <v>0</v>
          </cell>
          <cell r="AB664">
            <v>-5000</v>
          </cell>
          <cell r="AC664">
            <v>1436.4399999999996</v>
          </cell>
          <cell r="AD664">
            <v>7872.8799999999992</v>
          </cell>
          <cell r="AE664">
            <v>14309.32</v>
          </cell>
          <cell r="AF664">
            <v>20745.759999999998</v>
          </cell>
          <cell r="AG664">
            <v>27182.199999999997</v>
          </cell>
          <cell r="AH664">
            <v>33618.639999999999</v>
          </cell>
          <cell r="AI664">
            <v>40055.08</v>
          </cell>
          <cell r="AJ664">
            <v>46491.520000000004</v>
          </cell>
          <cell r="AK664">
            <v>52927.960000000006</v>
          </cell>
          <cell r="AN664">
            <v>52927.960000000006</v>
          </cell>
          <cell r="AQ664">
            <v>57927.960000000006</v>
          </cell>
          <cell r="AR664">
            <v>51491.520000000004</v>
          </cell>
          <cell r="AS664">
            <v>45055.08</v>
          </cell>
          <cell r="AT664">
            <v>38618.639999999999</v>
          </cell>
          <cell r="AU664">
            <v>32182.199999999997</v>
          </cell>
          <cell r="AV664">
            <v>25745.759999999998</v>
          </cell>
          <cell r="AW664">
            <v>19309.32</v>
          </cell>
          <cell r="AX664">
            <v>12872.88</v>
          </cell>
          <cell r="AY664">
            <v>6436.44</v>
          </cell>
        </row>
        <row r="665">
          <cell r="L665">
            <v>58770.075409600009</v>
          </cell>
          <cell r="M665">
            <v>70206.515409600004</v>
          </cell>
          <cell r="N665">
            <v>70206.515409600004</v>
          </cell>
          <cell r="O665">
            <v>70204.576420800004</v>
          </cell>
          <cell r="P665">
            <v>72360.73196640001</v>
          </cell>
          <cell r="Q665">
            <v>72360.73196640001</v>
          </cell>
          <cell r="R665">
            <v>72360.73196640001</v>
          </cell>
          <cell r="S665">
            <v>72360.73196640001</v>
          </cell>
          <cell r="T665">
            <v>72360.73196640001</v>
          </cell>
          <cell r="U665">
            <v>72360.73196640001</v>
          </cell>
          <cell r="AA665">
            <v>106369.02</v>
          </cell>
          <cell r="AB665">
            <v>165139.09540960001</v>
          </cell>
          <cell r="AC665">
            <v>235345.6108192</v>
          </cell>
          <cell r="AD665">
            <v>305552.12622879999</v>
          </cell>
          <cell r="AE665">
            <v>375756.70264959999</v>
          </cell>
          <cell r="AF665">
            <v>448117.43461599998</v>
          </cell>
          <cell r="AG665">
            <v>520478.16658239998</v>
          </cell>
          <cell r="AH665">
            <v>592838.89854880003</v>
          </cell>
          <cell r="AI665">
            <v>665199.63051520009</v>
          </cell>
          <cell r="AJ665">
            <v>737560.36248160014</v>
          </cell>
          <cell r="AK665">
            <v>809921.09444800019</v>
          </cell>
          <cell r="AN665">
            <v>809921.09444800019</v>
          </cell>
          <cell r="AQ665">
            <v>644781.99903840013</v>
          </cell>
          <cell r="AR665">
            <v>574575.48362880002</v>
          </cell>
          <cell r="AS665">
            <v>504368.96821919997</v>
          </cell>
          <cell r="AT665">
            <v>434164.39179840003</v>
          </cell>
          <cell r="AU665">
            <v>361803.65983200003</v>
          </cell>
          <cell r="AV665">
            <v>289442.92786560004</v>
          </cell>
          <cell r="AW665">
            <v>217082.19589920004</v>
          </cell>
          <cell r="AX665">
            <v>144721.46393280002</v>
          </cell>
          <cell r="AY665">
            <v>72360.73196640001</v>
          </cell>
        </row>
        <row r="666">
          <cell r="L666">
            <v>116308.89539438399</v>
          </cell>
          <cell r="M666">
            <v>126130.6023348</v>
          </cell>
          <cell r="N666">
            <v>129544.11768110399</v>
          </cell>
          <cell r="O666">
            <v>126846.76116839999</v>
          </cell>
          <cell r="P666">
            <v>126743.33545876799</v>
          </cell>
          <cell r="Q666">
            <v>123343.82810702399</v>
          </cell>
          <cell r="R666">
            <v>131914.03726804798</v>
          </cell>
          <cell r="S666">
            <v>132501.32253288</v>
          </cell>
          <cell r="T666">
            <v>116082.78297671999</v>
          </cell>
          <cell r="U666">
            <v>101274.345917136</v>
          </cell>
          <cell r="AA666">
            <v>181486.50135235197</v>
          </cell>
          <cell r="AB666">
            <v>297795.39674673596</v>
          </cell>
          <cell r="AC666">
            <v>423925.99908153596</v>
          </cell>
          <cell r="AD666">
            <v>553470.11676263995</v>
          </cell>
          <cell r="AE666">
            <v>680316.8779310399</v>
          </cell>
          <cell r="AF666">
            <v>807060.21338980785</v>
          </cell>
          <cell r="AG666">
            <v>930404.04149683181</v>
          </cell>
          <cell r="AH666">
            <v>1062318.0787648798</v>
          </cell>
          <cell r="AI666">
            <v>1194819.4012977597</v>
          </cell>
          <cell r="AJ666">
            <v>1310902.1842744797</v>
          </cell>
          <cell r="AK666">
            <v>1412176.5301916157</v>
          </cell>
          <cell r="AN666">
            <v>1412176.5301916157</v>
          </cell>
          <cell r="AQ666">
            <v>1114381.1334448801</v>
          </cell>
          <cell r="AR666">
            <v>988250.53111007996</v>
          </cell>
          <cell r="AS666">
            <v>858706.41342897597</v>
          </cell>
          <cell r="AT666">
            <v>731859.65226057591</v>
          </cell>
          <cell r="AU666">
            <v>605116.31680180808</v>
          </cell>
          <cell r="AV666">
            <v>481772.48869478394</v>
          </cell>
          <cell r="AW666">
            <v>349858.45142673596</v>
          </cell>
          <cell r="AX666">
            <v>217357.12889385599</v>
          </cell>
          <cell r="AY666">
            <v>101274.345917136</v>
          </cell>
        </row>
        <row r="667">
          <cell r="AA667">
            <v>98410.73000000001</v>
          </cell>
          <cell r="AB667">
            <v>98410.73000000001</v>
          </cell>
          <cell r="AC667">
            <v>98410.73000000001</v>
          </cell>
          <cell r="AD667">
            <v>98410.73000000001</v>
          </cell>
          <cell r="AE667">
            <v>98410.73000000001</v>
          </cell>
          <cell r="AF667">
            <v>98410.73000000001</v>
          </cell>
          <cell r="AG667">
            <v>98410.73000000001</v>
          </cell>
          <cell r="AH667">
            <v>98410.73000000001</v>
          </cell>
          <cell r="AI667">
            <v>98410.73000000001</v>
          </cell>
          <cell r="AJ667">
            <v>98410.73000000001</v>
          </cell>
          <cell r="AK667">
            <v>98410.73000000001</v>
          </cell>
          <cell r="AN667">
            <v>98410.73000000001</v>
          </cell>
          <cell r="AQ667">
            <v>0</v>
          </cell>
          <cell r="AR667">
            <v>0</v>
          </cell>
          <cell r="AS667">
            <v>0</v>
          </cell>
          <cell r="AT667">
            <v>0</v>
          </cell>
          <cell r="AU667">
            <v>0</v>
          </cell>
          <cell r="AV667">
            <v>0</v>
          </cell>
          <cell r="AW667">
            <v>0</v>
          </cell>
          <cell r="AX667">
            <v>0</v>
          </cell>
          <cell r="AY667">
            <v>0</v>
          </cell>
        </row>
        <row r="668">
          <cell r="L668">
            <v>66308.895394383988</v>
          </cell>
          <cell r="M668">
            <v>144200.25850988639</v>
          </cell>
          <cell r="N668">
            <v>147613.77385619038</v>
          </cell>
          <cell r="O668">
            <v>144916.41734348639</v>
          </cell>
          <cell r="P668">
            <v>144812.9916338544</v>
          </cell>
          <cell r="Q668">
            <v>141413.48428211038</v>
          </cell>
          <cell r="R668">
            <v>149983.69344313437</v>
          </cell>
          <cell r="S668">
            <v>150570.97870796639</v>
          </cell>
          <cell r="T668">
            <v>134152.43915180638</v>
          </cell>
          <cell r="U668">
            <v>116657.565917136</v>
          </cell>
          <cell r="AA668">
            <v>85762.207527438368</v>
          </cell>
          <cell r="AB668">
            <v>152071.10292182234</v>
          </cell>
          <cell r="AC668">
            <v>296271.36143170873</v>
          </cell>
          <cell r="AD668">
            <v>443885.13528789912</v>
          </cell>
          <cell r="AE668">
            <v>588801.55263138551</v>
          </cell>
          <cell r="AF668">
            <v>733614.54426523997</v>
          </cell>
          <cell r="AG668">
            <v>875028.02854735032</v>
          </cell>
          <cell r="AH668">
            <v>1025011.7219904847</v>
          </cell>
          <cell r="AI668">
            <v>1175582.7006984511</v>
          </cell>
          <cell r="AJ668">
            <v>1309735.1398502574</v>
          </cell>
          <cell r="AK668">
            <v>1426392.7057673933</v>
          </cell>
          <cell r="AN668">
            <v>1426392.7057673933</v>
          </cell>
          <cell r="AQ668">
            <v>1274321.602845571</v>
          </cell>
          <cell r="AR668">
            <v>1130121.3443356848</v>
          </cell>
          <cell r="AS668">
            <v>982507.57047949429</v>
          </cell>
          <cell r="AT668">
            <v>837591.15313600795</v>
          </cell>
          <cell r="AU668">
            <v>692778.16150215361</v>
          </cell>
          <cell r="AV668">
            <v>551364.67722004314</v>
          </cell>
          <cell r="AW668">
            <v>401380.98377690883</v>
          </cell>
          <cell r="AX668">
            <v>250810.00506894238</v>
          </cell>
          <cell r="AY668">
            <v>116657.565917136</v>
          </cell>
        </row>
        <row r="669">
          <cell r="L669">
            <v>-50000</v>
          </cell>
          <cell r="M669">
            <v>18069.656175086398</v>
          </cell>
          <cell r="N669">
            <v>18069.656175086398</v>
          </cell>
          <cell r="O669">
            <v>18069.656175086398</v>
          </cell>
          <cell r="P669">
            <v>18069.656175086398</v>
          </cell>
          <cell r="Q669">
            <v>18069.656175086398</v>
          </cell>
          <cell r="R669">
            <v>18069.656175086398</v>
          </cell>
          <cell r="S669">
            <v>18069.656175086398</v>
          </cell>
          <cell r="T669">
            <v>18069.656175086398</v>
          </cell>
          <cell r="U669">
            <v>15383.22</v>
          </cell>
          <cell r="AA669">
            <v>2686.4361750864</v>
          </cell>
          <cell r="AB669">
            <v>-47313.563824913603</v>
          </cell>
          <cell r="AC669">
            <v>-29243.907649827204</v>
          </cell>
          <cell r="AD669">
            <v>-11174.251474740806</v>
          </cell>
          <cell r="AE669">
            <v>6895.4047003455926</v>
          </cell>
          <cell r="AF669">
            <v>24965.060875431991</v>
          </cell>
          <cell r="AG669">
            <v>43034.717050518389</v>
          </cell>
          <cell r="AH669">
            <v>61104.373225604788</v>
          </cell>
          <cell r="AI669">
            <v>79174.029400691186</v>
          </cell>
          <cell r="AJ669">
            <v>97243.685575777577</v>
          </cell>
          <cell r="AK669">
            <v>112626.90557577758</v>
          </cell>
          <cell r="AN669">
            <v>112626.90557577758</v>
          </cell>
          <cell r="AQ669">
            <v>159940.46940069116</v>
          </cell>
          <cell r="AR669">
            <v>141870.81322560477</v>
          </cell>
          <cell r="AS669">
            <v>123801.15705051838</v>
          </cell>
          <cell r="AT669">
            <v>105731.50087543199</v>
          </cell>
          <cell r="AU669">
            <v>87661.844700345595</v>
          </cell>
          <cell r="AV669">
            <v>69592.188525259189</v>
          </cell>
          <cell r="AW669">
            <v>51522.532350172798</v>
          </cell>
          <cell r="AX669">
            <v>33452.8761750864</v>
          </cell>
          <cell r="AY669">
            <v>15383.22</v>
          </cell>
        </row>
        <row r="670">
          <cell r="L670">
            <v>66308.895394383988</v>
          </cell>
          <cell r="M670">
            <v>144200.25850988639</v>
          </cell>
          <cell r="N670">
            <v>147613.77385619038</v>
          </cell>
          <cell r="O670">
            <v>144916.41734348639</v>
          </cell>
          <cell r="P670">
            <v>144812.9916338544</v>
          </cell>
          <cell r="Q670">
            <v>141413.48428211038</v>
          </cell>
          <cell r="R670">
            <v>149983.69344313437</v>
          </cell>
          <cell r="S670">
            <v>150570.97870796639</v>
          </cell>
          <cell r="T670">
            <v>134152.43915180638</v>
          </cell>
          <cell r="U670">
            <v>116657.565917136</v>
          </cell>
          <cell r="AA670">
            <v>98410.73000000001</v>
          </cell>
          <cell r="AB670">
            <v>164719.625394384</v>
          </cell>
          <cell r="AC670">
            <v>308919.88390427036</v>
          </cell>
          <cell r="AD670">
            <v>456533.65776046074</v>
          </cell>
          <cell r="AE670">
            <v>601450.07510394719</v>
          </cell>
          <cell r="AF670">
            <v>746263.06673780154</v>
          </cell>
          <cell r="AG670">
            <v>887676.55101991189</v>
          </cell>
          <cell r="AH670">
            <v>1037660.2444630463</v>
          </cell>
          <cell r="AI670">
            <v>1188231.2231710127</v>
          </cell>
          <cell r="AJ670">
            <v>1322383.662322819</v>
          </cell>
          <cell r="AK670">
            <v>1439041.2282399549</v>
          </cell>
          <cell r="AN670">
            <v>1439041.2282399549</v>
          </cell>
          <cell r="AQ670">
            <v>1274321.602845571</v>
          </cell>
          <cell r="AR670">
            <v>1130121.3443356848</v>
          </cell>
          <cell r="AS670">
            <v>982507.57047949429</v>
          </cell>
          <cell r="AT670">
            <v>837591.15313600795</v>
          </cell>
          <cell r="AU670">
            <v>692778.16150215361</v>
          </cell>
          <cell r="AV670">
            <v>551364.67722004314</v>
          </cell>
          <cell r="AW670">
            <v>401380.98377690883</v>
          </cell>
          <cell r="AX670">
            <v>250810.00506894238</v>
          </cell>
          <cell r="AY670">
            <v>116657.565917136</v>
          </cell>
        </row>
        <row r="671">
          <cell r="L671">
            <v>1894098.6871236279</v>
          </cell>
          <cell r="M671">
            <v>1890171.1631207077</v>
          </cell>
          <cell r="N671">
            <v>1159371.1927742199</v>
          </cell>
          <cell r="O671">
            <v>922664.73787495599</v>
          </cell>
          <cell r="P671">
            <v>914939.23637095606</v>
          </cell>
          <cell r="Q671">
            <v>915078.24575579597</v>
          </cell>
          <cell r="R671">
            <v>1577406.1741836679</v>
          </cell>
          <cell r="S671">
            <v>1577406.1741836679</v>
          </cell>
          <cell r="T671">
            <v>1577541.9004502597</v>
          </cell>
          <cell r="U671">
            <v>1368486.046531796</v>
          </cell>
          <cell r="AA671">
            <v>2946056.6811183719</v>
          </cell>
          <cell r="AB671">
            <v>4840155.3682419993</v>
          </cell>
          <cell r="AC671">
            <v>6730326.5313627068</v>
          </cell>
          <cell r="AD671">
            <v>7889697.7241369262</v>
          </cell>
          <cell r="AE671">
            <v>8812362.462011883</v>
          </cell>
          <cell r="AF671">
            <v>9727301.6983828396</v>
          </cell>
          <cell r="AG671">
            <v>10642379.944138635</v>
          </cell>
          <cell r="AH671">
            <v>12219786.118322304</v>
          </cell>
          <cell r="AI671">
            <v>13797192.292505972</v>
          </cell>
          <cell r="AJ671">
            <v>15374734.192956232</v>
          </cell>
          <cell r="AK671">
            <v>16743220.239488028</v>
          </cell>
          <cell r="AN671">
            <v>16743220.239488028</v>
          </cell>
          <cell r="AQ671">
            <v>11903064.871246029</v>
          </cell>
          <cell r="AR671">
            <v>10012893.708125319</v>
          </cell>
          <cell r="AS671">
            <v>8853522.515351098</v>
          </cell>
          <cell r="AT671">
            <v>7930857.7774761431</v>
          </cell>
          <cell r="AU671">
            <v>7015918.5411051866</v>
          </cell>
          <cell r="AV671">
            <v>6100840.2953493912</v>
          </cell>
          <cell r="AW671">
            <v>4523434.1211657235</v>
          </cell>
          <cell r="AX671">
            <v>2946027.9469820559</v>
          </cell>
          <cell r="AY671">
            <v>1368486.046531796</v>
          </cell>
        </row>
        <row r="672">
          <cell r="AA672">
            <v>521016.38</v>
          </cell>
          <cell r="AB672">
            <v>521016.38</v>
          </cell>
          <cell r="AC672">
            <v>521016.38</v>
          </cell>
          <cell r="AD672">
            <v>521016.38</v>
          </cell>
          <cell r="AE672">
            <v>521016.38</v>
          </cell>
          <cell r="AF672">
            <v>521016.38</v>
          </cell>
          <cell r="AG672">
            <v>521016.38</v>
          </cell>
          <cell r="AH672">
            <v>521016.38</v>
          </cell>
          <cell r="AI672">
            <v>521016.38</v>
          </cell>
          <cell r="AJ672">
            <v>521016.38</v>
          </cell>
          <cell r="AK672">
            <v>521016.38</v>
          </cell>
          <cell r="AN672">
            <v>521016.38</v>
          </cell>
          <cell r="AQ672">
            <v>0</v>
          </cell>
          <cell r="AR672">
            <v>0</v>
          </cell>
          <cell r="AS672">
            <v>0</v>
          </cell>
          <cell r="AT672">
            <v>0</v>
          </cell>
          <cell r="AU672">
            <v>0</v>
          </cell>
          <cell r="AV672">
            <v>0</v>
          </cell>
          <cell r="AW672">
            <v>0</v>
          </cell>
          <cell r="AX672">
            <v>0</v>
          </cell>
          <cell r="AY672">
            <v>0</v>
          </cell>
        </row>
        <row r="673">
          <cell r="L673">
            <v>1094098.6871236279</v>
          </cell>
          <cell r="M673">
            <v>2203913.933120708</v>
          </cell>
          <cell r="N673">
            <v>1612620.7881677998</v>
          </cell>
          <cell r="O673">
            <v>1375914.333268536</v>
          </cell>
          <cell r="P673">
            <v>1368188.831764536</v>
          </cell>
          <cell r="Q673">
            <v>1368327.841149376</v>
          </cell>
          <cell r="R673">
            <v>2030655.7695772478</v>
          </cell>
          <cell r="S673">
            <v>2030655.7695772478</v>
          </cell>
          <cell r="T673">
            <v>2030791.4958438396</v>
          </cell>
          <cell r="U673">
            <v>1821735.6419253759</v>
          </cell>
          <cell r="AA673">
            <v>1023685.3762645996</v>
          </cell>
          <cell r="AB673">
            <v>2117784.0633882275</v>
          </cell>
          <cell r="AC673">
            <v>4321697.9965089355</v>
          </cell>
          <cell r="AD673">
            <v>5934318.7846767353</v>
          </cell>
          <cell r="AE673">
            <v>7310233.1179452715</v>
          </cell>
          <cell r="AF673">
            <v>8678421.9497098066</v>
          </cell>
          <cell r="AG673">
            <v>10046749.790859183</v>
          </cell>
          <cell r="AH673">
            <v>12077405.560436431</v>
          </cell>
          <cell r="AI673">
            <v>14108061.330013679</v>
          </cell>
          <cell r="AJ673">
            <v>16138852.825857518</v>
          </cell>
          <cell r="AK673">
            <v>17960588.467782892</v>
          </cell>
          <cell r="AN673">
            <v>17960588.467782892</v>
          </cell>
          <cell r="AQ673">
            <v>15842804.404394666</v>
          </cell>
          <cell r="AR673">
            <v>13638890.471273959</v>
          </cell>
          <cell r="AS673">
            <v>12026269.68310616</v>
          </cell>
          <cell r="AT673">
            <v>10650355.349837624</v>
          </cell>
          <cell r="AU673">
            <v>9282166.5180730876</v>
          </cell>
          <cell r="AV673">
            <v>7913838.6769237109</v>
          </cell>
          <cell r="AW673">
            <v>5883182.9073464628</v>
          </cell>
          <cell r="AX673">
            <v>3852527.1377692157</v>
          </cell>
          <cell r="AY673">
            <v>1821735.6419253759</v>
          </cell>
        </row>
        <row r="674">
          <cell r="L674">
            <v>-800000</v>
          </cell>
          <cell r="M674">
            <v>313742.77</v>
          </cell>
          <cell r="N674">
            <v>453249.59539357998</v>
          </cell>
          <cell r="O674">
            <v>453249.59539357998</v>
          </cell>
          <cell r="P674">
            <v>453249.59539357998</v>
          </cell>
          <cell r="Q674">
            <v>453249.59539357998</v>
          </cell>
          <cell r="R674">
            <v>453249.59539357998</v>
          </cell>
          <cell r="S674">
            <v>453249.59539357998</v>
          </cell>
          <cell r="T674">
            <v>453249.59539357998</v>
          </cell>
          <cell r="U674">
            <v>453249.59539357998</v>
          </cell>
          <cell r="AA674">
            <v>-1401354.9248537719</v>
          </cell>
          <cell r="AB674">
            <v>-2201354.9248537719</v>
          </cell>
          <cell r="AC674">
            <v>-1887612.1548537719</v>
          </cell>
          <cell r="AD674">
            <v>-1434362.559460192</v>
          </cell>
          <cell r="AE674">
            <v>-981112.96406661207</v>
          </cell>
          <cell r="AF674">
            <v>-527863.36867303215</v>
          </cell>
          <cell r="AG674">
            <v>-74613.773279452173</v>
          </cell>
          <cell r="AH674">
            <v>378635.8221141278</v>
          </cell>
          <cell r="AI674">
            <v>831885.41750770784</v>
          </cell>
          <cell r="AJ674">
            <v>1285135.0129012878</v>
          </cell>
          <cell r="AK674">
            <v>1738384.6082948677</v>
          </cell>
          <cell r="AN674">
            <v>1738384.6082948677</v>
          </cell>
          <cell r="AQ674">
            <v>3939739.5331486394</v>
          </cell>
          <cell r="AR674">
            <v>3625996.7631486398</v>
          </cell>
          <cell r="AS674">
            <v>3172747.1677550599</v>
          </cell>
          <cell r="AT674">
            <v>2719497.57236148</v>
          </cell>
          <cell r="AU674">
            <v>2266247.9769679001</v>
          </cell>
          <cell r="AV674">
            <v>1812998.3815743199</v>
          </cell>
          <cell r="AW674">
            <v>1359748.78618074</v>
          </cell>
          <cell r="AX674">
            <v>906499.19078715995</v>
          </cell>
          <cell r="AY674">
            <v>453249.59539357998</v>
          </cell>
        </row>
        <row r="675">
          <cell r="L675">
            <v>1094098.6871236279</v>
          </cell>
          <cell r="M675">
            <v>2203913.933120708</v>
          </cell>
          <cell r="N675">
            <v>1612620.7881677998</v>
          </cell>
          <cell r="O675">
            <v>1375914.333268536</v>
          </cell>
          <cell r="P675">
            <v>1368188.831764536</v>
          </cell>
          <cell r="Q675">
            <v>1368327.841149376</v>
          </cell>
          <cell r="R675">
            <v>2030655.7695772478</v>
          </cell>
          <cell r="S675">
            <v>2030655.7695772478</v>
          </cell>
          <cell r="T675">
            <v>2030791.4958438396</v>
          </cell>
          <cell r="U675">
            <v>1821735.6419253759</v>
          </cell>
          <cell r="AA675">
            <v>521016.38</v>
          </cell>
          <cell r="AB675">
            <v>1615115.0671236278</v>
          </cell>
          <cell r="AC675">
            <v>3819029.0002443357</v>
          </cell>
          <cell r="AD675">
            <v>5431649.7884121351</v>
          </cell>
          <cell r="AE675">
            <v>6807564.1216806713</v>
          </cell>
          <cell r="AF675">
            <v>8175752.9534452073</v>
          </cell>
          <cell r="AG675">
            <v>9544080.794594584</v>
          </cell>
          <cell r="AH675">
            <v>11574736.564171832</v>
          </cell>
          <cell r="AI675">
            <v>13605392.33374908</v>
          </cell>
          <cell r="AJ675">
            <v>15636183.829592919</v>
          </cell>
          <cell r="AK675">
            <v>17457919.471518293</v>
          </cell>
          <cell r="AN675">
            <v>17457919.471518293</v>
          </cell>
          <cell r="AQ675">
            <v>15842804.404394666</v>
          </cell>
          <cell r="AR675">
            <v>13638890.471273959</v>
          </cell>
          <cell r="AS675">
            <v>12026269.68310616</v>
          </cell>
          <cell r="AT675">
            <v>10650355.349837624</v>
          </cell>
          <cell r="AU675">
            <v>9282166.5180730876</v>
          </cell>
          <cell r="AV675">
            <v>7913838.6769237109</v>
          </cell>
          <cell r="AW675">
            <v>5883182.9073464628</v>
          </cell>
          <cell r="AX675">
            <v>3852527.1377692157</v>
          </cell>
          <cell r="AY675">
            <v>1821735.6419253759</v>
          </cell>
        </row>
        <row r="676">
          <cell r="L676">
            <v>876</v>
          </cell>
          <cell r="M676">
            <v>13437</v>
          </cell>
          <cell r="N676">
            <v>0</v>
          </cell>
          <cell r="O676">
            <v>0</v>
          </cell>
          <cell r="P676">
            <v>0</v>
          </cell>
          <cell r="Q676">
            <v>0</v>
          </cell>
          <cell r="R676">
            <v>0</v>
          </cell>
          <cell r="S676">
            <v>0</v>
          </cell>
          <cell r="T676">
            <v>0</v>
          </cell>
          <cell r="U676">
            <v>0</v>
          </cell>
          <cell r="AA676">
            <v>55267.693971699991</v>
          </cell>
          <cell r="AB676">
            <v>56143.693971699991</v>
          </cell>
          <cell r="AC676">
            <v>69580.693971699991</v>
          </cell>
          <cell r="AD676">
            <v>69580.693971699991</v>
          </cell>
          <cell r="AE676">
            <v>69580.693971699991</v>
          </cell>
          <cell r="AF676">
            <v>69580.693971699991</v>
          </cell>
          <cell r="AG676">
            <v>69580.693971699991</v>
          </cell>
          <cell r="AH676">
            <v>69580.693971699991</v>
          </cell>
          <cell r="AI676">
            <v>69580.693971699991</v>
          </cell>
          <cell r="AJ676">
            <v>69580.693971699991</v>
          </cell>
          <cell r="AK676">
            <v>69580.693971699991</v>
          </cell>
          <cell r="AN676">
            <v>69580.693971699991</v>
          </cell>
          <cell r="AQ676">
            <v>13437</v>
          </cell>
          <cell r="AR676">
            <v>0</v>
          </cell>
          <cell r="AS676">
            <v>0</v>
          </cell>
          <cell r="AT676">
            <v>0</v>
          </cell>
          <cell r="AU676">
            <v>0</v>
          </cell>
          <cell r="AV676">
            <v>0</v>
          </cell>
          <cell r="AW676">
            <v>0</v>
          </cell>
          <cell r="AX676">
            <v>0</v>
          </cell>
          <cell r="AY676">
            <v>0</v>
          </cell>
        </row>
        <row r="677">
          <cell r="AA677">
            <v>0</v>
          </cell>
          <cell r="AB677">
            <v>0</v>
          </cell>
          <cell r="AC677">
            <v>0</v>
          </cell>
          <cell r="AD677">
            <v>0</v>
          </cell>
          <cell r="AE677">
            <v>0</v>
          </cell>
          <cell r="AF677">
            <v>0</v>
          </cell>
          <cell r="AG677">
            <v>0</v>
          </cell>
          <cell r="AH677">
            <v>0</v>
          </cell>
          <cell r="AI677">
            <v>0</v>
          </cell>
          <cell r="AJ677">
            <v>0</v>
          </cell>
          <cell r="AK677">
            <v>0</v>
          </cell>
          <cell r="AN677">
            <v>0</v>
          </cell>
          <cell r="AQ677">
            <v>0</v>
          </cell>
          <cell r="AR677">
            <v>0</v>
          </cell>
          <cell r="AS677">
            <v>0</v>
          </cell>
          <cell r="AT677">
            <v>0</v>
          </cell>
          <cell r="AU677">
            <v>0</v>
          </cell>
          <cell r="AV677">
            <v>0</v>
          </cell>
          <cell r="AW677">
            <v>0</v>
          </cell>
          <cell r="AX677">
            <v>0</v>
          </cell>
          <cell r="AY677">
            <v>0</v>
          </cell>
        </row>
        <row r="678">
          <cell r="AA678">
            <v>0</v>
          </cell>
          <cell r="AB678">
            <v>0</v>
          </cell>
          <cell r="AC678">
            <v>0</v>
          </cell>
          <cell r="AD678">
            <v>0</v>
          </cell>
          <cell r="AE678">
            <v>0</v>
          </cell>
          <cell r="AF678">
            <v>0</v>
          </cell>
          <cell r="AG678">
            <v>0</v>
          </cell>
          <cell r="AH678">
            <v>0</v>
          </cell>
          <cell r="AI678">
            <v>0</v>
          </cell>
          <cell r="AJ678">
            <v>0</v>
          </cell>
          <cell r="AK678">
            <v>0</v>
          </cell>
          <cell r="AN678">
            <v>0</v>
          </cell>
          <cell r="AQ678">
            <v>0</v>
          </cell>
          <cell r="AR678">
            <v>0</v>
          </cell>
          <cell r="AS678">
            <v>0</v>
          </cell>
          <cell r="AT678">
            <v>0</v>
          </cell>
          <cell r="AU678">
            <v>0</v>
          </cell>
          <cell r="AV678">
            <v>0</v>
          </cell>
          <cell r="AW678">
            <v>0</v>
          </cell>
          <cell r="AX678">
            <v>0</v>
          </cell>
          <cell r="AY678">
            <v>0</v>
          </cell>
        </row>
        <row r="679">
          <cell r="L679">
            <v>0</v>
          </cell>
          <cell r="M679">
            <v>0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R679">
            <v>0</v>
          </cell>
          <cell r="S679">
            <v>0</v>
          </cell>
          <cell r="T679">
            <v>0</v>
          </cell>
          <cell r="U679">
            <v>0</v>
          </cell>
          <cell r="AA679">
            <v>0</v>
          </cell>
          <cell r="AB679">
            <v>0</v>
          </cell>
          <cell r="AC679">
            <v>0</v>
          </cell>
          <cell r="AD679">
            <v>0</v>
          </cell>
          <cell r="AE679">
            <v>0</v>
          </cell>
          <cell r="AF679">
            <v>0</v>
          </cell>
          <cell r="AG679">
            <v>0</v>
          </cell>
          <cell r="AH679">
            <v>0</v>
          </cell>
          <cell r="AI679">
            <v>0</v>
          </cell>
          <cell r="AJ679">
            <v>0</v>
          </cell>
          <cell r="AK679">
            <v>0</v>
          </cell>
          <cell r="AN679">
            <v>0</v>
          </cell>
          <cell r="AQ679">
            <v>0</v>
          </cell>
          <cell r="AR679">
            <v>0</v>
          </cell>
          <cell r="AS679">
            <v>0</v>
          </cell>
          <cell r="AT679">
            <v>0</v>
          </cell>
          <cell r="AU679">
            <v>0</v>
          </cell>
          <cell r="AV679">
            <v>0</v>
          </cell>
          <cell r="AW679">
            <v>0</v>
          </cell>
          <cell r="AX679">
            <v>0</v>
          </cell>
          <cell r="AY679">
            <v>0</v>
          </cell>
        </row>
        <row r="680">
          <cell r="AA680">
            <v>0</v>
          </cell>
          <cell r="AB680">
            <v>0</v>
          </cell>
          <cell r="AC680">
            <v>0</v>
          </cell>
          <cell r="AD680">
            <v>0</v>
          </cell>
          <cell r="AE680">
            <v>0</v>
          </cell>
          <cell r="AF680">
            <v>0</v>
          </cell>
          <cell r="AG680">
            <v>0</v>
          </cell>
          <cell r="AH680">
            <v>0</v>
          </cell>
          <cell r="AI680">
            <v>0</v>
          </cell>
          <cell r="AJ680">
            <v>0</v>
          </cell>
          <cell r="AK680">
            <v>0</v>
          </cell>
          <cell r="AN680">
            <v>0</v>
          </cell>
          <cell r="AQ680">
            <v>0</v>
          </cell>
          <cell r="AR680">
            <v>0</v>
          </cell>
          <cell r="AS680">
            <v>0</v>
          </cell>
          <cell r="AT680">
            <v>0</v>
          </cell>
          <cell r="AU680">
            <v>0</v>
          </cell>
          <cell r="AV680">
            <v>0</v>
          </cell>
          <cell r="AW680">
            <v>0</v>
          </cell>
          <cell r="AX680">
            <v>0</v>
          </cell>
          <cell r="AY680">
            <v>0</v>
          </cell>
        </row>
        <row r="681">
          <cell r="AA681">
            <v>0</v>
          </cell>
          <cell r="AB681">
            <v>0</v>
          </cell>
          <cell r="AC681">
            <v>0</v>
          </cell>
          <cell r="AD681">
            <v>0</v>
          </cell>
          <cell r="AE681">
            <v>0</v>
          </cell>
          <cell r="AF681">
            <v>0</v>
          </cell>
          <cell r="AG681">
            <v>0</v>
          </cell>
          <cell r="AH681">
            <v>0</v>
          </cell>
          <cell r="AI681">
            <v>0</v>
          </cell>
          <cell r="AJ681">
            <v>0</v>
          </cell>
          <cell r="AK681">
            <v>0</v>
          </cell>
          <cell r="AN681">
            <v>0</v>
          </cell>
          <cell r="AQ681">
            <v>0</v>
          </cell>
          <cell r="AR681">
            <v>0</v>
          </cell>
          <cell r="AS681">
            <v>0</v>
          </cell>
          <cell r="AT681">
            <v>0</v>
          </cell>
          <cell r="AU681">
            <v>0</v>
          </cell>
          <cell r="AV681">
            <v>0</v>
          </cell>
          <cell r="AW681">
            <v>0</v>
          </cell>
          <cell r="AX681">
            <v>0</v>
          </cell>
          <cell r="AY681">
            <v>0</v>
          </cell>
        </row>
        <row r="682">
          <cell r="AA682">
            <v>32212.400000000001</v>
          </cell>
          <cell r="AB682">
            <v>32212.400000000001</v>
          </cell>
          <cell r="AC682">
            <v>32212.400000000001</v>
          </cell>
          <cell r="AD682">
            <v>32212.400000000001</v>
          </cell>
          <cell r="AE682">
            <v>32212.400000000001</v>
          </cell>
          <cell r="AF682">
            <v>32212.400000000001</v>
          </cell>
          <cell r="AG682">
            <v>32212.400000000001</v>
          </cell>
          <cell r="AH682">
            <v>32212.400000000001</v>
          </cell>
          <cell r="AI682">
            <v>32212.400000000001</v>
          </cell>
          <cell r="AJ682">
            <v>32212.400000000001</v>
          </cell>
          <cell r="AK682">
            <v>32212.400000000001</v>
          </cell>
          <cell r="AN682">
            <v>32212.400000000001</v>
          </cell>
          <cell r="AQ682">
            <v>0</v>
          </cell>
          <cell r="AR682">
            <v>0</v>
          </cell>
          <cell r="AS682">
            <v>0</v>
          </cell>
          <cell r="AT682">
            <v>0</v>
          </cell>
          <cell r="AU682">
            <v>0</v>
          </cell>
          <cell r="AV682">
            <v>0</v>
          </cell>
          <cell r="AW682">
            <v>0</v>
          </cell>
          <cell r="AX682">
            <v>0</v>
          </cell>
          <cell r="AY682">
            <v>0</v>
          </cell>
        </row>
        <row r="683">
          <cell r="L683">
            <v>0</v>
          </cell>
          <cell r="M683">
            <v>0</v>
          </cell>
          <cell r="N683">
            <v>0</v>
          </cell>
          <cell r="O683">
            <v>0</v>
          </cell>
          <cell r="P683">
            <v>0</v>
          </cell>
          <cell r="Q683">
            <v>0</v>
          </cell>
          <cell r="R683">
            <v>0</v>
          </cell>
          <cell r="S683">
            <v>0</v>
          </cell>
          <cell r="T683">
            <v>0</v>
          </cell>
          <cell r="U683">
            <v>0</v>
          </cell>
          <cell r="AA683">
            <v>22430</v>
          </cell>
          <cell r="AB683">
            <v>22430</v>
          </cell>
          <cell r="AC683">
            <v>22430</v>
          </cell>
          <cell r="AD683">
            <v>22430</v>
          </cell>
          <cell r="AE683">
            <v>22430</v>
          </cell>
          <cell r="AF683">
            <v>22430</v>
          </cell>
          <cell r="AG683">
            <v>22430</v>
          </cell>
          <cell r="AH683">
            <v>22430</v>
          </cell>
          <cell r="AI683">
            <v>22430</v>
          </cell>
          <cell r="AJ683">
            <v>22430</v>
          </cell>
          <cell r="AK683">
            <v>22430</v>
          </cell>
          <cell r="AN683">
            <v>22430</v>
          </cell>
          <cell r="AQ683">
            <v>0</v>
          </cell>
          <cell r="AR683">
            <v>0</v>
          </cell>
          <cell r="AS683">
            <v>0</v>
          </cell>
          <cell r="AT683">
            <v>0</v>
          </cell>
          <cell r="AU683">
            <v>0</v>
          </cell>
          <cell r="AV683">
            <v>0</v>
          </cell>
          <cell r="AW683">
            <v>0</v>
          </cell>
          <cell r="AX683">
            <v>0</v>
          </cell>
          <cell r="AY683">
            <v>0</v>
          </cell>
        </row>
        <row r="684">
          <cell r="AA684">
            <v>54642.400000000001</v>
          </cell>
          <cell r="AB684">
            <v>54642.400000000001</v>
          </cell>
          <cell r="AC684">
            <v>54642.400000000001</v>
          </cell>
          <cell r="AD684">
            <v>54642.400000000001</v>
          </cell>
          <cell r="AE684">
            <v>54642.400000000001</v>
          </cell>
          <cell r="AF684">
            <v>54642.400000000001</v>
          </cell>
          <cell r="AG684">
            <v>54642.400000000001</v>
          </cell>
          <cell r="AH684">
            <v>54642.400000000001</v>
          </cell>
          <cell r="AI684">
            <v>54642.400000000001</v>
          </cell>
          <cell r="AJ684">
            <v>54642.400000000001</v>
          </cell>
          <cell r="AK684">
            <v>54642.400000000001</v>
          </cell>
          <cell r="AN684">
            <v>54642.400000000001</v>
          </cell>
          <cell r="AQ684">
            <v>0</v>
          </cell>
          <cell r="AR684">
            <v>0</v>
          </cell>
          <cell r="AS684">
            <v>0</v>
          </cell>
          <cell r="AT684">
            <v>0</v>
          </cell>
          <cell r="AU684">
            <v>0</v>
          </cell>
          <cell r="AV684">
            <v>0</v>
          </cell>
          <cell r="AW684">
            <v>0</v>
          </cell>
          <cell r="AX684">
            <v>0</v>
          </cell>
          <cell r="AY684">
            <v>0</v>
          </cell>
        </row>
        <row r="685">
          <cell r="L685">
            <v>0</v>
          </cell>
          <cell r="M685">
            <v>0</v>
          </cell>
          <cell r="N685">
            <v>0</v>
          </cell>
          <cell r="O685">
            <v>0</v>
          </cell>
          <cell r="P685">
            <v>0</v>
          </cell>
          <cell r="Q685">
            <v>0</v>
          </cell>
          <cell r="R685">
            <v>0</v>
          </cell>
          <cell r="S685">
            <v>0</v>
          </cell>
          <cell r="T685">
            <v>0</v>
          </cell>
          <cell r="U685">
            <v>0</v>
          </cell>
          <cell r="AA685">
            <v>20781.52</v>
          </cell>
          <cell r="AB685">
            <v>20781.52</v>
          </cell>
          <cell r="AC685">
            <v>20781.52</v>
          </cell>
          <cell r="AD685">
            <v>20781.52</v>
          </cell>
          <cell r="AE685">
            <v>20781.52</v>
          </cell>
          <cell r="AF685">
            <v>20781.52</v>
          </cell>
          <cell r="AG685">
            <v>20781.52</v>
          </cell>
          <cell r="AH685">
            <v>20781.52</v>
          </cell>
          <cell r="AI685">
            <v>20781.52</v>
          </cell>
          <cell r="AJ685">
            <v>20781.52</v>
          </cell>
          <cell r="AK685">
            <v>20781.52</v>
          </cell>
          <cell r="AN685">
            <v>20781.52</v>
          </cell>
          <cell r="AQ685">
            <v>0</v>
          </cell>
          <cell r="AR685">
            <v>0</v>
          </cell>
          <cell r="AS685">
            <v>0</v>
          </cell>
          <cell r="AT685">
            <v>0</v>
          </cell>
          <cell r="AU685">
            <v>0</v>
          </cell>
          <cell r="AV685">
            <v>0</v>
          </cell>
          <cell r="AW685">
            <v>0</v>
          </cell>
          <cell r="AX685">
            <v>0</v>
          </cell>
          <cell r="AY685">
            <v>0</v>
          </cell>
        </row>
        <row r="686">
          <cell r="AA686">
            <v>21362.87</v>
          </cell>
          <cell r="AB686">
            <v>21362.87</v>
          </cell>
          <cell r="AC686">
            <v>21362.87</v>
          </cell>
          <cell r="AD686">
            <v>21362.87</v>
          </cell>
          <cell r="AE686">
            <v>21362.87</v>
          </cell>
          <cell r="AF686">
            <v>21362.87</v>
          </cell>
          <cell r="AG686">
            <v>21362.87</v>
          </cell>
          <cell r="AH686">
            <v>21362.87</v>
          </cell>
          <cell r="AI686">
            <v>21362.87</v>
          </cell>
          <cell r="AJ686">
            <v>21362.87</v>
          </cell>
          <cell r="AK686">
            <v>21362.87</v>
          </cell>
          <cell r="AN686">
            <v>21362.87</v>
          </cell>
          <cell r="AQ686">
            <v>0</v>
          </cell>
          <cell r="AR686">
            <v>0</v>
          </cell>
          <cell r="AS686">
            <v>0</v>
          </cell>
          <cell r="AT686">
            <v>0</v>
          </cell>
          <cell r="AU686">
            <v>0</v>
          </cell>
          <cell r="AV686">
            <v>0</v>
          </cell>
          <cell r="AW686">
            <v>0</v>
          </cell>
          <cell r="AX686">
            <v>0</v>
          </cell>
          <cell r="AY686">
            <v>0</v>
          </cell>
        </row>
        <row r="687">
          <cell r="L687">
            <v>0</v>
          </cell>
          <cell r="M687">
            <v>13437</v>
          </cell>
          <cell r="N687">
            <v>0</v>
          </cell>
          <cell r="O687">
            <v>0</v>
          </cell>
          <cell r="P687">
            <v>0</v>
          </cell>
          <cell r="Q687">
            <v>0</v>
          </cell>
          <cell r="R687">
            <v>0</v>
          </cell>
          <cell r="S687">
            <v>0</v>
          </cell>
          <cell r="T687">
            <v>0</v>
          </cell>
          <cell r="U687">
            <v>0</v>
          </cell>
          <cell r="AA687">
            <v>16809.41</v>
          </cell>
          <cell r="AB687">
            <v>16809.41</v>
          </cell>
          <cell r="AC687">
            <v>30246.41</v>
          </cell>
          <cell r="AD687">
            <v>30246.41</v>
          </cell>
          <cell r="AE687">
            <v>30246.41</v>
          </cell>
          <cell r="AF687">
            <v>30246.41</v>
          </cell>
          <cell r="AG687">
            <v>30246.41</v>
          </cell>
          <cell r="AH687">
            <v>30246.41</v>
          </cell>
          <cell r="AI687">
            <v>30246.41</v>
          </cell>
          <cell r="AJ687">
            <v>30246.41</v>
          </cell>
          <cell r="AK687">
            <v>30246.41</v>
          </cell>
          <cell r="AN687">
            <v>30246.41</v>
          </cell>
          <cell r="AQ687">
            <v>13437</v>
          </cell>
          <cell r="AR687">
            <v>0</v>
          </cell>
          <cell r="AS687">
            <v>0</v>
          </cell>
          <cell r="AT687">
            <v>0</v>
          </cell>
          <cell r="AU687">
            <v>0</v>
          </cell>
          <cell r="AV687">
            <v>0</v>
          </cell>
          <cell r="AW687">
            <v>0</v>
          </cell>
          <cell r="AX687">
            <v>0</v>
          </cell>
          <cell r="AY687">
            <v>0</v>
          </cell>
        </row>
        <row r="688">
          <cell r="M688">
            <v>13437</v>
          </cell>
          <cell r="AA688">
            <v>17390.760000000002</v>
          </cell>
          <cell r="AB688">
            <v>17390.760000000002</v>
          </cell>
          <cell r="AC688">
            <v>30827.760000000002</v>
          </cell>
          <cell r="AD688">
            <v>30827.760000000002</v>
          </cell>
          <cell r="AE688">
            <v>30827.760000000002</v>
          </cell>
          <cell r="AF688">
            <v>30827.760000000002</v>
          </cell>
          <cell r="AG688">
            <v>30827.760000000002</v>
          </cell>
          <cell r="AH688">
            <v>30827.760000000002</v>
          </cell>
          <cell r="AI688">
            <v>30827.760000000002</v>
          </cell>
          <cell r="AJ688">
            <v>30827.760000000002</v>
          </cell>
          <cell r="AK688">
            <v>30827.760000000002</v>
          </cell>
          <cell r="AN688">
            <v>30827.760000000002</v>
          </cell>
          <cell r="AQ688">
            <v>13437</v>
          </cell>
          <cell r="AR688">
            <v>0</v>
          </cell>
          <cell r="AS688">
            <v>0</v>
          </cell>
          <cell r="AT688">
            <v>0</v>
          </cell>
          <cell r="AU688">
            <v>0</v>
          </cell>
          <cell r="AV688">
            <v>0</v>
          </cell>
          <cell r="AW688">
            <v>0</v>
          </cell>
          <cell r="AX688">
            <v>0</v>
          </cell>
          <cell r="AY688">
            <v>0</v>
          </cell>
        </row>
        <row r="689">
          <cell r="AA689">
            <v>0</v>
          </cell>
          <cell r="AB689">
            <v>0</v>
          </cell>
          <cell r="AC689">
            <v>0</v>
          </cell>
          <cell r="AD689">
            <v>0</v>
          </cell>
          <cell r="AE689">
            <v>0</v>
          </cell>
          <cell r="AF689">
            <v>0</v>
          </cell>
          <cell r="AG689">
            <v>0</v>
          </cell>
          <cell r="AH689">
            <v>0</v>
          </cell>
          <cell r="AI689">
            <v>0</v>
          </cell>
          <cell r="AJ689">
            <v>0</v>
          </cell>
          <cell r="AK689">
            <v>0</v>
          </cell>
          <cell r="AN689">
            <v>0</v>
          </cell>
          <cell r="AQ689">
            <v>0</v>
          </cell>
          <cell r="AR689">
            <v>0</v>
          </cell>
          <cell r="AS689">
            <v>0</v>
          </cell>
          <cell r="AT689">
            <v>0</v>
          </cell>
          <cell r="AU689">
            <v>0</v>
          </cell>
          <cell r="AV689">
            <v>0</v>
          </cell>
          <cell r="AW689">
            <v>0</v>
          </cell>
          <cell r="AX689">
            <v>0</v>
          </cell>
          <cell r="AY689">
            <v>0</v>
          </cell>
        </row>
        <row r="690">
          <cell r="AA690">
            <v>0</v>
          </cell>
          <cell r="AB690">
            <v>0</v>
          </cell>
          <cell r="AC690">
            <v>0</v>
          </cell>
          <cell r="AD690">
            <v>0</v>
          </cell>
          <cell r="AE690">
            <v>0</v>
          </cell>
          <cell r="AF690">
            <v>0</v>
          </cell>
          <cell r="AG690">
            <v>0</v>
          </cell>
          <cell r="AH690">
            <v>0</v>
          </cell>
          <cell r="AI690">
            <v>0</v>
          </cell>
          <cell r="AJ690">
            <v>0</v>
          </cell>
          <cell r="AK690">
            <v>0</v>
          </cell>
          <cell r="AN690">
            <v>0</v>
          </cell>
          <cell r="AQ690">
            <v>0</v>
          </cell>
          <cell r="AR690">
            <v>0</v>
          </cell>
          <cell r="AS690">
            <v>0</v>
          </cell>
          <cell r="AT690">
            <v>0</v>
          </cell>
          <cell r="AU690">
            <v>0</v>
          </cell>
          <cell r="AV690">
            <v>0</v>
          </cell>
          <cell r="AW690">
            <v>0</v>
          </cell>
          <cell r="AX690">
            <v>0</v>
          </cell>
          <cell r="AY690">
            <v>0</v>
          </cell>
        </row>
        <row r="691">
          <cell r="L691">
            <v>0</v>
          </cell>
          <cell r="M691">
            <v>0</v>
          </cell>
          <cell r="N691">
            <v>0</v>
          </cell>
          <cell r="O691">
            <v>0</v>
          </cell>
          <cell r="P691">
            <v>0</v>
          </cell>
          <cell r="Q691">
            <v>0</v>
          </cell>
          <cell r="R691">
            <v>0</v>
          </cell>
          <cell r="S691">
            <v>0</v>
          </cell>
          <cell r="T691">
            <v>0</v>
          </cell>
          <cell r="U691">
            <v>0</v>
          </cell>
          <cell r="AA691">
            <v>0</v>
          </cell>
          <cell r="AB691">
            <v>0</v>
          </cell>
          <cell r="AC691">
            <v>0</v>
          </cell>
          <cell r="AD691">
            <v>0</v>
          </cell>
          <cell r="AE691">
            <v>0</v>
          </cell>
          <cell r="AF691">
            <v>0</v>
          </cell>
          <cell r="AG691">
            <v>0</v>
          </cell>
          <cell r="AH691">
            <v>0</v>
          </cell>
          <cell r="AI691">
            <v>0</v>
          </cell>
          <cell r="AJ691">
            <v>0</v>
          </cell>
          <cell r="AK691">
            <v>0</v>
          </cell>
          <cell r="AN691">
            <v>0</v>
          </cell>
          <cell r="AQ691">
            <v>0</v>
          </cell>
          <cell r="AR691">
            <v>0</v>
          </cell>
          <cell r="AS691">
            <v>0</v>
          </cell>
          <cell r="AT691">
            <v>0</v>
          </cell>
          <cell r="AU691">
            <v>0</v>
          </cell>
          <cell r="AV691">
            <v>0</v>
          </cell>
          <cell r="AW691">
            <v>0</v>
          </cell>
          <cell r="AX691">
            <v>0</v>
          </cell>
          <cell r="AY691">
            <v>0</v>
          </cell>
        </row>
        <row r="692">
          <cell r="AA692">
            <v>0</v>
          </cell>
          <cell r="AB692">
            <v>0</v>
          </cell>
          <cell r="AC692">
            <v>0</v>
          </cell>
          <cell r="AD692">
            <v>0</v>
          </cell>
          <cell r="AE692">
            <v>0</v>
          </cell>
          <cell r="AF692">
            <v>0</v>
          </cell>
          <cell r="AG692">
            <v>0</v>
          </cell>
          <cell r="AH692">
            <v>0</v>
          </cell>
          <cell r="AI692">
            <v>0</v>
          </cell>
          <cell r="AJ692">
            <v>0</v>
          </cell>
          <cell r="AK692">
            <v>0</v>
          </cell>
          <cell r="AN692">
            <v>0</v>
          </cell>
          <cell r="AQ692">
            <v>0</v>
          </cell>
          <cell r="AR692">
            <v>0</v>
          </cell>
          <cell r="AS692">
            <v>0</v>
          </cell>
          <cell r="AT692">
            <v>0</v>
          </cell>
          <cell r="AU692">
            <v>0</v>
          </cell>
          <cell r="AV692">
            <v>0</v>
          </cell>
          <cell r="AW692">
            <v>0</v>
          </cell>
          <cell r="AX692">
            <v>0</v>
          </cell>
          <cell r="AY692">
            <v>0</v>
          </cell>
        </row>
        <row r="693">
          <cell r="AA693">
            <v>0</v>
          </cell>
          <cell r="AB693">
            <v>0</v>
          </cell>
          <cell r="AC693">
            <v>0</v>
          </cell>
          <cell r="AD693">
            <v>0</v>
          </cell>
          <cell r="AE693">
            <v>0</v>
          </cell>
          <cell r="AF693">
            <v>0</v>
          </cell>
          <cell r="AG693">
            <v>0</v>
          </cell>
          <cell r="AH693">
            <v>0</v>
          </cell>
          <cell r="AI693">
            <v>0</v>
          </cell>
          <cell r="AJ693">
            <v>0</v>
          </cell>
          <cell r="AK693">
            <v>0</v>
          </cell>
          <cell r="AN693">
            <v>0</v>
          </cell>
          <cell r="AQ693">
            <v>0</v>
          </cell>
          <cell r="AR693">
            <v>0</v>
          </cell>
          <cell r="AS693">
            <v>0</v>
          </cell>
          <cell r="AT693">
            <v>0</v>
          </cell>
          <cell r="AU693">
            <v>0</v>
          </cell>
          <cell r="AV693">
            <v>0</v>
          </cell>
          <cell r="AW693">
            <v>0</v>
          </cell>
          <cell r="AX693">
            <v>0</v>
          </cell>
          <cell r="AY693">
            <v>0</v>
          </cell>
        </row>
        <row r="694">
          <cell r="AA694">
            <v>0</v>
          </cell>
          <cell r="AB694">
            <v>0</v>
          </cell>
          <cell r="AC694">
            <v>0</v>
          </cell>
          <cell r="AD694">
            <v>0</v>
          </cell>
          <cell r="AE694">
            <v>0</v>
          </cell>
          <cell r="AF694">
            <v>0</v>
          </cell>
          <cell r="AG694">
            <v>0</v>
          </cell>
          <cell r="AH694">
            <v>0</v>
          </cell>
          <cell r="AI694">
            <v>0</v>
          </cell>
          <cell r="AJ694">
            <v>0</v>
          </cell>
          <cell r="AK694">
            <v>0</v>
          </cell>
          <cell r="AN694">
            <v>0</v>
          </cell>
          <cell r="AQ694">
            <v>0</v>
          </cell>
          <cell r="AR694">
            <v>0</v>
          </cell>
          <cell r="AS694">
            <v>0</v>
          </cell>
          <cell r="AT694">
            <v>0</v>
          </cell>
          <cell r="AU694">
            <v>0</v>
          </cell>
          <cell r="AV694">
            <v>0</v>
          </cell>
          <cell r="AW694">
            <v>0</v>
          </cell>
          <cell r="AX694">
            <v>0</v>
          </cell>
          <cell r="AY694">
            <v>0</v>
          </cell>
        </row>
        <row r="695">
          <cell r="L695">
            <v>0</v>
          </cell>
          <cell r="M695">
            <v>0</v>
          </cell>
          <cell r="N695">
            <v>0</v>
          </cell>
          <cell r="O695">
            <v>0</v>
          </cell>
          <cell r="P695">
            <v>0</v>
          </cell>
          <cell r="Q695">
            <v>0</v>
          </cell>
          <cell r="R695">
            <v>0</v>
          </cell>
          <cell r="S695">
            <v>0</v>
          </cell>
          <cell r="T695">
            <v>0</v>
          </cell>
          <cell r="U695">
            <v>0</v>
          </cell>
          <cell r="AA695">
            <v>0</v>
          </cell>
          <cell r="AB695">
            <v>0</v>
          </cell>
          <cell r="AC695">
            <v>0</v>
          </cell>
          <cell r="AD695">
            <v>0</v>
          </cell>
          <cell r="AE695">
            <v>0</v>
          </cell>
          <cell r="AF695">
            <v>0</v>
          </cell>
          <cell r="AG695">
            <v>0</v>
          </cell>
          <cell r="AH695">
            <v>0</v>
          </cell>
          <cell r="AI695">
            <v>0</v>
          </cell>
          <cell r="AJ695">
            <v>0</v>
          </cell>
          <cell r="AK695">
            <v>0</v>
          </cell>
          <cell r="AN695">
            <v>0</v>
          </cell>
          <cell r="AQ695">
            <v>0</v>
          </cell>
          <cell r="AR695">
            <v>0</v>
          </cell>
          <cell r="AS695">
            <v>0</v>
          </cell>
          <cell r="AT695">
            <v>0</v>
          </cell>
          <cell r="AU695">
            <v>0</v>
          </cell>
          <cell r="AV695">
            <v>0</v>
          </cell>
          <cell r="AW695">
            <v>0</v>
          </cell>
          <cell r="AX695">
            <v>0</v>
          </cell>
          <cell r="AY695">
            <v>0</v>
          </cell>
        </row>
        <row r="696">
          <cell r="AA696">
            <v>0</v>
          </cell>
          <cell r="AB696">
            <v>0</v>
          </cell>
          <cell r="AC696">
            <v>0</v>
          </cell>
          <cell r="AD696">
            <v>0</v>
          </cell>
          <cell r="AE696">
            <v>0</v>
          </cell>
          <cell r="AF696">
            <v>0</v>
          </cell>
          <cell r="AG696">
            <v>0</v>
          </cell>
          <cell r="AH696">
            <v>0</v>
          </cell>
          <cell r="AI696">
            <v>0</v>
          </cell>
          <cell r="AJ696">
            <v>0</v>
          </cell>
          <cell r="AK696">
            <v>0</v>
          </cell>
          <cell r="AN696">
            <v>0</v>
          </cell>
          <cell r="AQ696">
            <v>0</v>
          </cell>
          <cell r="AR696">
            <v>0</v>
          </cell>
          <cell r="AS696">
            <v>0</v>
          </cell>
          <cell r="AT696">
            <v>0</v>
          </cell>
          <cell r="AU696">
            <v>0</v>
          </cell>
          <cell r="AV696">
            <v>0</v>
          </cell>
          <cell r="AW696">
            <v>0</v>
          </cell>
          <cell r="AX696">
            <v>0</v>
          </cell>
          <cell r="AY696">
            <v>0</v>
          </cell>
        </row>
        <row r="697">
          <cell r="L697">
            <v>669463.39800000004</v>
          </cell>
          <cell r="M697">
            <v>669463.39800000004</v>
          </cell>
          <cell r="N697">
            <v>892617.86399999994</v>
          </cell>
          <cell r="O697">
            <v>0</v>
          </cell>
          <cell r="P697">
            <v>0</v>
          </cell>
          <cell r="Q697">
            <v>0</v>
          </cell>
          <cell r="R697">
            <v>342919.35563999997</v>
          </cell>
          <cell r="S697">
            <v>342919.35563999997</v>
          </cell>
          <cell r="T697">
            <v>457225.80752000003</v>
          </cell>
          <cell r="U697">
            <v>0</v>
          </cell>
          <cell r="AA697">
            <v>0</v>
          </cell>
          <cell r="AB697">
            <v>669463.39800000004</v>
          </cell>
          <cell r="AC697">
            <v>1338926.7960000001</v>
          </cell>
          <cell r="AD697">
            <v>2231544.66</v>
          </cell>
          <cell r="AE697">
            <v>2231544.66</v>
          </cell>
          <cell r="AF697">
            <v>2231544.66</v>
          </cell>
          <cell r="AG697">
            <v>2231544.66</v>
          </cell>
          <cell r="AH697">
            <v>2574464.0156399999</v>
          </cell>
          <cell r="AI697">
            <v>2917383.3712799996</v>
          </cell>
          <cell r="AJ697">
            <v>3374609.1787999999</v>
          </cell>
          <cell r="AK697">
            <v>3374609.1787999999</v>
          </cell>
          <cell r="AN697">
            <v>3374609.1787999999</v>
          </cell>
          <cell r="AQ697">
            <v>2705145.7807999998</v>
          </cell>
          <cell r="AR697">
            <v>2035682.3827999998</v>
          </cell>
          <cell r="AS697">
            <v>1143064.5188</v>
          </cell>
          <cell r="AT697">
            <v>1143064.5188</v>
          </cell>
          <cell r="AU697">
            <v>1143064.5188</v>
          </cell>
          <cell r="AV697">
            <v>1143064.5188</v>
          </cell>
          <cell r="AW697">
            <v>800145.16316</v>
          </cell>
          <cell r="AX697">
            <v>457225.80752000003</v>
          </cell>
          <cell r="AY697">
            <v>0</v>
          </cell>
        </row>
        <row r="698">
          <cell r="AA698">
            <v>0</v>
          </cell>
          <cell r="AB698">
            <v>0</v>
          </cell>
          <cell r="AC698">
            <v>0</v>
          </cell>
          <cell r="AD698">
            <v>0</v>
          </cell>
          <cell r="AE698">
            <v>0</v>
          </cell>
          <cell r="AF698">
            <v>0</v>
          </cell>
          <cell r="AG698">
            <v>0</v>
          </cell>
          <cell r="AH698">
            <v>0</v>
          </cell>
          <cell r="AI698">
            <v>0</v>
          </cell>
          <cell r="AJ698">
            <v>0</v>
          </cell>
          <cell r="AK698">
            <v>0</v>
          </cell>
          <cell r="AN698">
            <v>0</v>
          </cell>
          <cell r="AQ698">
            <v>0</v>
          </cell>
          <cell r="AR698">
            <v>0</v>
          </cell>
          <cell r="AS698">
            <v>0</v>
          </cell>
          <cell r="AT698">
            <v>0</v>
          </cell>
          <cell r="AU698">
            <v>0</v>
          </cell>
          <cell r="AV698">
            <v>0</v>
          </cell>
          <cell r="AW698">
            <v>0</v>
          </cell>
          <cell r="AX698">
            <v>0</v>
          </cell>
          <cell r="AY698">
            <v>0</v>
          </cell>
        </row>
        <row r="699">
          <cell r="L699">
            <v>669463.39800000004</v>
          </cell>
          <cell r="M699">
            <v>669463.39800000004</v>
          </cell>
          <cell r="N699">
            <v>892617.86399999994</v>
          </cell>
          <cell r="O699">
            <v>0</v>
          </cell>
          <cell r="P699">
            <v>0</v>
          </cell>
          <cell r="Q699">
            <v>0</v>
          </cell>
          <cell r="R699">
            <v>342919.35563999997</v>
          </cell>
          <cell r="S699">
            <v>342919.35563999997</v>
          </cell>
          <cell r="T699">
            <v>457225.80752000003</v>
          </cell>
          <cell r="U699">
            <v>0</v>
          </cell>
          <cell r="AA699">
            <v>0</v>
          </cell>
          <cell r="AB699">
            <v>669463.39800000004</v>
          </cell>
          <cell r="AC699">
            <v>1338926.7960000001</v>
          </cell>
          <cell r="AD699">
            <v>2231544.66</v>
          </cell>
          <cell r="AE699">
            <v>2231544.66</v>
          </cell>
          <cell r="AF699">
            <v>2231544.66</v>
          </cell>
          <cell r="AG699">
            <v>2231544.66</v>
          </cell>
          <cell r="AH699">
            <v>2574464.0156399999</v>
          </cell>
          <cell r="AI699">
            <v>2917383.3712799996</v>
          </cell>
          <cell r="AJ699">
            <v>3374609.1787999999</v>
          </cell>
          <cell r="AK699">
            <v>3374609.1787999999</v>
          </cell>
          <cell r="AN699">
            <v>3374609.1787999999</v>
          </cell>
          <cell r="AQ699">
            <v>2705145.7807999998</v>
          </cell>
          <cell r="AR699">
            <v>2035682.3827999998</v>
          </cell>
          <cell r="AS699">
            <v>1143064.5188</v>
          </cell>
          <cell r="AT699">
            <v>1143064.5188</v>
          </cell>
          <cell r="AU699">
            <v>1143064.5188</v>
          </cell>
          <cell r="AV699">
            <v>1143064.5188</v>
          </cell>
          <cell r="AW699">
            <v>800145.16316</v>
          </cell>
          <cell r="AX699">
            <v>457225.80752000003</v>
          </cell>
          <cell r="AY699">
            <v>0</v>
          </cell>
        </row>
        <row r="700">
          <cell r="AA700">
            <v>0</v>
          </cell>
          <cell r="AB700">
            <v>0</v>
          </cell>
          <cell r="AC700">
            <v>0</v>
          </cell>
          <cell r="AD700">
            <v>0</v>
          </cell>
          <cell r="AE700">
            <v>0</v>
          </cell>
          <cell r="AF700">
            <v>0</v>
          </cell>
          <cell r="AG700">
            <v>0</v>
          </cell>
          <cell r="AH700">
            <v>0</v>
          </cell>
          <cell r="AI700">
            <v>0</v>
          </cell>
          <cell r="AJ700">
            <v>0</v>
          </cell>
          <cell r="AK700">
            <v>0</v>
          </cell>
          <cell r="AN700">
            <v>0</v>
          </cell>
          <cell r="AQ700">
            <v>0</v>
          </cell>
          <cell r="AR700">
            <v>0</v>
          </cell>
          <cell r="AS700">
            <v>0</v>
          </cell>
          <cell r="AT700">
            <v>0</v>
          </cell>
          <cell r="AU700">
            <v>0</v>
          </cell>
          <cell r="AV700">
            <v>0</v>
          </cell>
          <cell r="AW700">
            <v>0</v>
          </cell>
          <cell r="AX700">
            <v>0</v>
          </cell>
          <cell r="AY700">
            <v>0</v>
          </cell>
        </row>
        <row r="701">
          <cell r="L701">
            <v>310171.65976999997</v>
          </cell>
          <cell r="M701">
            <v>310171.65976999997</v>
          </cell>
          <cell r="N701">
            <v>310171.65976999997</v>
          </cell>
          <cell r="O701">
            <v>310171.65976999997</v>
          </cell>
          <cell r="P701">
            <v>0</v>
          </cell>
          <cell r="Q701">
            <v>0</v>
          </cell>
          <cell r="R701">
            <v>0</v>
          </cell>
          <cell r="S701">
            <v>0</v>
          </cell>
          <cell r="T701">
            <v>0</v>
          </cell>
          <cell r="U701">
            <v>0</v>
          </cell>
          <cell r="AA701">
            <v>0</v>
          </cell>
          <cell r="AB701">
            <v>310171.65976999997</v>
          </cell>
          <cell r="AC701">
            <v>620343.31953999994</v>
          </cell>
          <cell r="AD701">
            <v>930514.97930999985</v>
          </cell>
          <cell r="AE701">
            <v>1240686.6390799999</v>
          </cell>
          <cell r="AF701">
            <v>1240686.6390799999</v>
          </cell>
          <cell r="AG701">
            <v>1240686.6390799999</v>
          </cell>
          <cell r="AH701">
            <v>1240686.6390799999</v>
          </cell>
          <cell r="AI701">
            <v>1240686.6390799999</v>
          </cell>
          <cell r="AJ701">
            <v>1240686.6390799999</v>
          </cell>
          <cell r="AK701">
            <v>1240686.6390799999</v>
          </cell>
          <cell r="AN701">
            <v>1240686.6390799999</v>
          </cell>
          <cell r="AQ701">
            <v>930514.97930999985</v>
          </cell>
          <cell r="AR701">
            <v>620343.31953999994</v>
          </cell>
          <cell r="AS701">
            <v>310171.65976999997</v>
          </cell>
          <cell r="AT701">
            <v>0</v>
          </cell>
          <cell r="AU701">
            <v>0</v>
          </cell>
          <cell r="AV701">
            <v>0</v>
          </cell>
          <cell r="AW701">
            <v>0</v>
          </cell>
          <cell r="AX701">
            <v>0</v>
          </cell>
          <cell r="AY701">
            <v>0</v>
          </cell>
        </row>
        <row r="702">
          <cell r="AA702">
            <v>0</v>
          </cell>
          <cell r="AB702">
            <v>0</v>
          </cell>
          <cell r="AC702">
            <v>0</v>
          </cell>
          <cell r="AD702">
            <v>0</v>
          </cell>
          <cell r="AE702">
            <v>0</v>
          </cell>
          <cell r="AF702">
            <v>0</v>
          </cell>
          <cell r="AG702">
            <v>0</v>
          </cell>
          <cell r="AH702">
            <v>0</v>
          </cell>
          <cell r="AI702">
            <v>0</v>
          </cell>
          <cell r="AJ702">
            <v>0</v>
          </cell>
          <cell r="AK702">
            <v>0</v>
          </cell>
          <cell r="AN702">
            <v>0</v>
          </cell>
          <cell r="AQ702">
            <v>0</v>
          </cell>
          <cell r="AR702">
            <v>0</v>
          </cell>
          <cell r="AS702">
            <v>0</v>
          </cell>
          <cell r="AT702">
            <v>0</v>
          </cell>
          <cell r="AU702">
            <v>0</v>
          </cell>
          <cell r="AV702">
            <v>0</v>
          </cell>
          <cell r="AW702">
            <v>0</v>
          </cell>
          <cell r="AX702">
            <v>0</v>
          </cell>
          <cell r="AY702">
            <v>0</v>
          </cell>
        </row>
        <row r="703">
          <cell r="L703">
            <v>310171.65976999997</v>
          </cell>
          <cell r="M703">
            <v>310171.65976999997</v>
          </cell>
          <cell r="N703">
            <v>310171.65976999997</v>
          </cell>
          <cell r="O703">
            <v>310171.65976999997</v>
          </cell>
          <cell r="P703">
            <v>0</v>
          </cell>
          <cell r="Q703">
            <v>0</v>
          </cell>
          <cell r="R703">
            <v>0</v>
          </cell>
          <cell r="S703">
            <v>0</v>
          </cell>
          <cell r="T703">
            <v>0</v>
          </cell>
          <cell r="U703">
            <v>0</v>
          </cell>
          <cell r="AA703">
            <v>0</v>
          </cell>
          <cell r="AB703">
            <v>310171.65976999997</v>
          </cell>
          <cell r="AC703">
            <v>620343.31953999994</v>
          </cell>
          <cell r="AD703">
            <v>930514.97930999985</v>
          </cell>
          <cell r="AE703">
            <v>1240686.6390799999</v>
          </cell>
          <cell r="AF703">
            <v>1240686.6390799999</v>
          </cell>
          <cell r="AG703">
            <v>1240686.6390799999</v>
          </cell>
          <cell r="AH703">
            <v>1240686.6390799999</v>
          </cell>
          <cell r="AI703">
            <v>1240686.6390799999</v>
          </cell>
          <cell r="AJ703">
            <v>1240686.6390799999</v>
          </cell>
          <cell r="AK703">
            <v>1240686.6390799999</v>
          </cell>
          <cell r="AN703">
            <v>1240686.6390799999</v>
          </cell>
          <cell r="AQ703">
            <v>930514.97930999985</v>
          </cell>
          <cell r="AR703">
            <v>620343.31953999994</v>
          </cell>
          <cell r="AS703">
            <v>310171.65976999997</v>
          </cell>
          <cell r="AT703">
            <v>0</v>
          </cell>
          <cell r="AU703">
            <v>0</v>
          </cell>
          <cell r="AV703">
            <v>0</v>
          </cell>
          <cell r="AW703">
            <v>0</v>
          </cell>
          <cell r="AX703">
            <v>0</v>
          </cell>
          <cell r="AY703">
            <v>0</v>
          </cell>
        </row>
        <row r="704">
          <cell r="AA704">
            <v>0</v>
          </cell>
          <cell r="AB704">
            <v>0</v>
          </cell>
          <cell r="AC704">
            <v>0</v>
          </cell>
          <cell r="AD704">
            <v>0</v>
          </cell>
          <cell r="AE704">
            <v>0</v>
          </cell>
          <cell r="AF704">
            <v>0</v>
          </cell>
          <cell r="AG704">
            <v>0</v>
          </cell>
          <cell r="AH704">
            <v>0</v>
          </cell>
          <cell r="AI704">
            <v>0</v>
          </cell>
          <cell r="AJ704">
            <v>0</v>
          </cell>
          <cell r="AK704">
            <v>0</v>
          </cell>
          <cell r="AN704">
            <v>0</v>
          </cell>
          <cell r="AQ704">
            <v>0</v>
          </cell>
          <cell r="AR704">
            <v>0</v>
          </cell>
          <cell r="AS704">
            <v>0</v>
          </cell>
          <cell r="AT704">
            <v>0</v>
          </cell>
          <cell r="AU704">
            <v>0</v>
          </cell>
          <cell r="AV704">
            <v>0</v>
          </cell>
          <cell r="AW704">
            <v>0</v>
          </cell>
          <cell r="AX704">
            <v>0</v>
          </cell>
          <cell r="AY704">
            <v>0</v>
          </cell>
        </row>
        <row r="705">
          <cell r="L705">
            <v>0</v>
          </cell>
          <cell r="M705">
            <v>0</v>
          </cell>
          <cell r="N705">
            <v>0</v>
          </cell>
          <cell r="O705">
            <v>0</v>
          </cell>
          <cell r="P705">
            <v>0</v>
          </cell>
          <cell r="Q705">
            <v>0</v>
          </cell>
          <cell r="R705">
            <v>1640604.1257925148</v>
          </cell>
          <cell r="S705">
            <v>1816405.1829294539</v>
          </cell>
          <cell r="T705">
            <v>1757795.8852974779</v>
          </cell>
          <cell r="U705">
            <v>1816405.1829294539</v>
          </cell>
          <cell r="AA705">
            <v>0</v>
          </cell>
          <cell r="AB705">
            <v>0</v>
          </cell>
          <cell r="AC705">
            <v>0</v>
          </cell>
          <cell r="AD705">
            <v>0</v>
          </cell>
          <cell r="AE705">
            <v>0</v>
          </cell>
          <cell r="AF705">
            <v>0</v>
          </cell>
          <cell r="AG705">
            <v>0</v>
          </cell>
          <cell r="AH705">
            <v>1640604.1257925148</v>
          </cell>
          <cell r="AI705">
            <v>3457009.3087219689</v>
          </cell>
          <cell r="AJ705">
            <v>5214805.1940194471</v>
          </cell>
          <cell r="AK705">
            <v>7031210.3769489005</v>
          </cell>
          <cell r="AN705">
            <v>7031210.3769489005</v>
          </cell>
          <cell r="AQ705">
            <v>7031210.3769489005</v>
          </cell>
          <cell r="AR705">
            <v>7031210.3769489005</v>
          </cell>
          <cell r="AS705">
            <v>7031210.3769489005</v>
          </cell>
          <cell r="AT705">
            <v>7031210.3769489005</v>
          </cell>
          <cell r="AU705">
            <v>7031210.3769489005</v>
          </cell>
          <cell r="AV705">
            <v>7031210.3769489005</v>
          </cell>
          <cell r="AW705">
            <v>5390606.251156386</v>
          </cell>
          <cell r="AX705">
            <v>3574201.0682269316</v>
          </cell>
          <cell r="AY705">
            <v>1816405.1829294539</v>
          </cell>
        </row>
        <row r="706">
          <cell r="AA706">
            <v>0</v>
          </cell>
          <cell r="AB706">
            <v>0</v>
          </cell>
          <cell r="AC706">
            <v>0</v>
          </cell>
          <cell r="AD706">
            <v>0</v>
          </cell>
          <cell r="AE706">
            <v>0</v>
          </cell>
          <cell r="AF706">
            <v>0</v>
          </cell>
          <cell r="AG706">
            <v>0</v>
          </cell>
          <cell r="AH706">
            <v>0</v>
          </cell>
          <cell r="AI706">
            <v>0</v>
          </cell>
          <cell r="AJ706">
            <v>0</v>
          </cell>
          <cell r="AK706">
            <v>0</v>
          </cell>
          <cell r="AN706">
            <v>0</v>
          </cell>
          <cell r="AQ706">
            <v>0</v>
          </cell>
          <cell r="AR706">
            <v>0</v>
          </cell>
          <cell r="AS706">
            <v>0</v>
          </cell>
          <cell r="AT706">
            <v>0</v>
          </cell>
          <cell r="AU706">
            <v>0</v>
          </cell>
          <cell r="AV706">
            <v>0</v>
          </cell>
          <cell r="AW706">
            <v>0</v>
          </cell>
          <cell r="AX706">
            <v>0</v>
          </cell>
          <cell r="AY706">
            <v>0</v>
          </cell>
        </row>
        <row r="707">
          <cell r="L707">
            <v>0</v>
          </cell>
          <cell r="M707">
            <v>0</v>
          </cell>
          <cell r="N707">
            <v>0</v>
          </cell>
          <cell r="O707">
            <v>0</v>
          </cell>
          <cell r="P707">
            <v>0</v>
          </cell>
          <cell r="Q707">
            <v>0</v>
          </cell>
          <cell r="R707">
            <v>1640604.1257925148</v>
          </cell>
          <cell r="S707">
            <v>1816405.1829294539</v>
          </cell>
          <cell r="T707">
            <v>1757795.8852974779</v>
          </cell>
          <cell r="U707">
            <v>1816405.1829294539</v>
          </cell>
          <cell r="AA707">
            <v>0</v>
          </cell>
          <cell r="AB707">
            <v>0</v>
          </cell>
          <cell r="AC707">
            <v>0</v>
          </cell>
          <cell r="AD707">
            <v>0</v>
          </cell>
          <cell r="AE707">
            <v>0</v>
          </cell>
          <cell r="AF707">
            <v>0</v>
          </cell>
          <cell r="AG707">
            <v>0</v>
          </cell>
          <cell r="AH707">
            <v>1640604.1257925148</v>
          </cell>
          <cell r="AI707">
            <v>3457009.3087219689</v>
          </cell>
          <cell r="AJ707">
            <v>5214805.1940194471</v>
          </cell>
          <cell r="AK707">
            <v>7031210.3769489005</v>
          </cell>
          <cell r="AN707">
            <v>7031210.3769489005</v>
          </cell>
          <cell r="AQ707">
            <v>7031210.3769489005</v>
          </cell>
          <cell r="AR707">
            <v>7031210.3769489005</v>
          </cell>
          <cell r="AS707">
            <v>7031210.3769489005</v>
          </cell>
          <cell r="AT707">
            <v>7031210.3769489005</v>
          </cell>
          <cell r="AU707">
            <v>7031210.3769489005</v>
          </cell>
          <cell r="AV707">
            <v>7031210.3769489005</v>
          </cell>
          <cell r="AW707">
            <v>5390606.251156386</v>
          </cell>
          <cell r="AX707">
            <v>3574201.0682269316</v>
          </cell>
          <cell r="AY707">
            <v>1816405.1829294539</v>
          </cell>
        </row>
        <row r="708">
          <cell r="AA708">
            <v>0</v>
          </cell>
          <cell r="AB708">
            <v>0</v>
          </cell>
          <cell r="AC708">
            <v>0</v>
          </cell>
          <cell r="AD708">
            <v>0</v>
          </cell>
          <cell r="AE708">
            <v>0</v>
          </cell>
          <cell r="AF708">
            <v>0</v>
          </cell>
          <cell r="AG708">
            <v>0</v>
          </cell>
          <cell r="AH708">
            <v>0</v>
          </cell>
          <cell r="AI708">
            <v>0</v>
          </cell>
          <cell r="AJ708">
            <v>0</v>
          </cell>
          <cell r="AK708">
            <v>0</v>
          </cell>
          <cell r="AN708">
            <v>0</v>
          </cell>
          <cell r="AQ708">
            <v>0</v>
          </cell>
          <cell r="AR708">
            <v>0</v>
          </cell>
          <cell r="AS708">
            <v>0</v>
          </cell>
          <cell r="AT708">
            <v>0</v>
          </cell>
          <cell r="AU708">
            <v>0</v>
          </cell>
          <cell r="AV708">
            <v>0</v>
          </cell>
          <cell r="AW708">
            <v>0</v>
          </cell>
          <cell r="AX708">
            <v>0</v>
          </cell>
          <cell r="AY708">
            <v>0</v>
          </cell>
        </row>
        <row r="709">
          <cell r="L709">
            <v>5609.9127377999994</v>
          </cell>
          <cell r="M709">
            <v>5803.35</v>
          </cell>
          <cell r="N709">
            <v>5996.7872621999995</v>
          </cell>
          <cell r="O709">
            <v>5803.35</v>
          </cell>
          <cell r="P709">
            <v>0</v>
          </cell>
          <cell r="Q709">
            <v>0</v>
          </cell>
          <cell r="R709">
            <v>0</v>
          </cell>
          <cell r="S709">
            <v>0</v>
          </cell>
          <cell r="T709">
            <v>0</v>
          </cell>
          <cell r="U709">
            <v>0</v>
          </cell>
          <cell r="AA709">
            <v>0</v>
          </cell>
          <cell r="AB709">
            <v>5609.9127377999994</v>
          </cell>
          <cell r="AC709">
            <v>11413.2627378</v>
          </cell>
          <cell r="AD709">
            <v>17410.05</v>
          </cell>
          <cell r="AE709">
            <v>23213.4</v>
          </cell>
          <cell r="AF709">
            <v>23213.4</v>
          </cell>
          <cell r="AG709">
            <v>23213.4</v>
          </cell>
          <cell r="AH709">
            <v>23213.4</v>
          </cell>
          <cell r="AI709">
            <v>23213.4</v>
          </cell>
          <cell r="AJ709">
            <v>23213.4</v>
          </cell>
          <cell r="AK709">
            <v>23213.4</v>
          </cell>
          <cell r="AN709">
            <v>23213.4</v>
          </cell>
          <cell r="AQ709">
            <v>17603.4872622</v>
          </cell>
          <cell r="AR709">
            <v>11800.1372622</v>
          </cell>
          <cell r="AS709">
            <v>5803.35</v>
          </cell>
          <cell r="AT709">
            <v>0</v>
          </cell>
          <cell r="AU709">
            <v>0</v>
          </cell>
          <cell r="AV709">
            <v>0</v>
          </cell>
          <cell r="AW709">
            <v>0</v>
          </cell>
          <cell r="AX709">
            <v>0</v>
          </cell>
          <cell r="AY709">
            <v>0</v>
          </cell>
        </row>
        <row r="710">
          <cell r="AA710">
            <v>0</v>
          </cell>
          <cell r="AB710">
            <v>0</v>
          </cell>
          <cell r="AC710">
            <v>0</v>
          </cell>
          <cell r="AD710">
            <v>0</v>
          </cell>
          <cell r="AE710">
            <v>0</v>
          </cell>
          <cell r="AF710">
            <v>0</v>
          </cell>
          <cell r="AG710">
            <v>0</v>
          </cell>
          <cell r="AH710">
            <v>0</v>
          </cell>
          <cell r="AI710">
            <v>0</v>
          </cell>
          <cell r="AJ710">
            <v>0</v>
          </cell>
          <cell r="AK710">
            <v>0</v>
          </cell>
          <cell r="AN710">
            <v>0</v>
          </cell>
          <cell r="AQ710">
            <v>0</v>
          </cell>
          <cell r="AR710">
            <v>0</v>
          </cell>
          <cell r="AS710">
            <v>0</v>
          </cell>
          <cell r="AT710">
            <v>0</v>
          </cell>
          <cell r="AU710">
            <v>0</v>
          </cell>
          <cell r="AV710">
            <v>0</v>
          </cell>
          <cell r="AW710">
            <v>0</v>
          </cell>
          <cell r="AX710">
            <v>0</v>
          </cell>
          <cell r="AY710">
            <v>0</v>
          </cell>
        </row>
        <row r="711">
          <cell r="L711">
            <v>5609.9127377999994</v>
          </cell>
          <cell r="M711">
            <v>5803.35</v>
          </cell>
          <cell r="N711">
            <v>5996.7872621999995</v>
          </cell>
          <cell r="O711">
            <v>5803.35</v>
          </cell>
          <cell r="P711">
            <v>0</v>
          </cell>
          <cell r="Q711">
            <v>0</v>
          </cell>
          <cell r="R711">
            <v>0</v>
          </cell>
          <cell r="S711">
            <v>0</v>
          </cell>
          <cell r="T711">
            <v>0</v>
          </cell>
          <cell r="U711">
            <v>0</v>
          </cell>
          <cell r="AA711">
            <v>0</v>
          </cell>
          <cell r="AB711">
            <v>5609.9127377999994</v>
          </cell>
          <cell r="AC711">
            <v>11413.2627378</v>
          </cell>
          <cell r="AD711">
            <v>17410.05</v>
          </cell>
          <cell r="AE711">
            <v>23213.4</v>
          </cell>
          <cell r="AF711">
            <v>23213.4</v>
          </cell>
          <cell r="AG711">
            <v>23213.4</v>
          </cell>
          <cell r="AH711">
            <v>23213.4</v>
          </cell>
          <cell r="AI711">
            <v>23213.4</v>
          </cell>
          <cell r="AJ711">
            <v>23213.4</v>
          </cell>
          <cell r="AK711">
            <v>23213.4</v>
          </cell>
          <cell r="AN711">
            <v>23213.4</v>
          </cell>
          <cell r="AQ711">
            <v>17603.4872622</v>
          </cell>
          <cell r="AR711">
            <v>11800.1372622</v>
          </cell>
          <cell r="AS711">
            <v>5803.35</v>
          </cell>
          <cell r="AT711">
            <v>0</v>
          </cell>
          <cell r="AU711">
            <v>0</v>
          </cell>
          <cell r="AV711">
            <v>0</v>
          </cell>
          <cell r="AW711">
            <v>0</v>
          </cell>
          <cell r="AX711">
            <v>0</v>
          </cell>
          <cell r="AY711">
            <v>0</v>
          </cell>
        </row>
        <row r="712">
          <cell r="AA712">
            <v>0</v>
          </cell>
          <cell r="AB712">
            <v>0</v>
          </cell>
          <cell r="AC712">
            <v>0</v>
          </cell>
          <cell r="AD712">
            <v>0</v>
          </cell>
          <cell r="AE712">
            <v>0</v>
          </cell>
          <cell r="AF712">
            <v>0</v>
          </cell>
          <cell r="AG712">
            <v>0</v>
          </cell>
          <cell r="AH712">
            <v>0</v>
          </cell>
          <cell r="AI712">
            <v>0</v>
          </cell>
          <cell r="AJ712">
            <v>0</v>
          </cell>
          <cell r="AK712">
            <v>0</v>
          </cell>
          <cell r="AN712">
            <v>0</v>
          </cell>
          <cell r="AQ712">
            <v>0</v>
          </cell>
          <cell r="AR712">
            <v>0</v>
          </cell>
          <cell r="AS712">
            <v>0</v>
          </cell>
          <cell r="AT712">
            <v>0</v>
          </cell>
          <cell r="AU712">
            <v>0</v>
          </cell>
          <cell r="AV712">
            <v>0</v>
          </cell>
          <cell r="AW712">
            <v>0</v>
          </cell>
          <cell r="AX712">
            <v>0</v>
          </cell>
          <cell r="AY712">
            <v>0</v>
          </cell>
        </row>
        <row r="713">
          <cell r="L713">
            <v>5336.4201967999998</v>
          </cell>
          <cell r="M713">
            <v>0</v>
          </cell>
          <cell r="N713">
            <v>0</v>
          </cell>
          <cell r="O713">
            <v>0</v>
          </cell>
          <cell r="P713">
            <v>0</v>
          </cell>
          <cell r="Q713">
            <v>0</v>
          </cell>
          <cell r="R713">
            <v>0</v>
          </cell>
          <cell r="S713">
            <v>0</v>
          </cell>
          <cell r="T713">
            <v>0</v>
          </cell>
          <cell r="U713">
            <v>0</v>
          </cell>
          <cell r="AA713">
            <v>10139.179803199999</v>
          </cell>
          <cell r="AB713">
            <v>15475.599999999999</v>
          </cell>
          <cell r="AC713">
            <v>15475.599999999999</v>
          </cell>
          <cell r="AD713">
            <v>15475.599999999999</v>
          </cell>
          <cell r="AE713">
            <v>15475.599999999999</v>
          </cell>
          <cell r="AF713">
            <v>15475.599999999999</v>
          </cell>
          <cell r="AG713">
            <v>15475.599999999999</v>
          </cell>
          <cell r="AH713">
            <v>15475.599999999999</v>
          </cell>
          <cell r="AI713">
            <v>15475.599999999999</v>
          </cell>
          <cell r="AJ713">
            <v>15475.599999999999</v>
          </cell>
          <cell r="AK713">
            <v>15475.599999999999</v>
          </cell>
          <cell r="AN713">
            <v>15475.599999999999</v>
          </cell>
          <cell r="AQ713">
            <v>0</v>
          </cell>
          <cell r="AR713">
            <v>0</v>
          </cell>
          <cell r="AS713">
            <v>0</v>
          </cell>
          <cell r="AT713">
            <v>0</v>
          </cell>
          <cell r="AU713">
            <v>0</v>
          </cell>
          <cell r="AV713">
            <v>0</v>
          </cell>
          <cell r="AW713">
            <v>0</v>
          </cell>
          <cell r="AX713">
            <v>0</v>
          </cell>
          <cell r="AY713">
            <v>0</v>
          </cell>
        </row>
        <row r="714">
          <cell r="AA714">
            <v>0</v>
          </cell>
          <cell r="AB714">
            <v>0</v>
          </cell>
          <cell r="AC714">
            <v>0</v>
          </cell>
          <cell r="AD714">
            <v>0</v>
          </cell>
          <cell r="AE714">
            <v>0</v>
          </cell>
          <cell r="AF714">
            <v>0</v>
          </cell>
          <cell r="AG714">
            <v>0</v>
          </cell>
          <cell r="AH714">
            <v>0</v>
          </cell>
          <cell r="AI714">
            <v>0</v>
          </cell>
          <cell r="AJ714">
            <v>0</v>
          </cell>
          <cell r="AK714">
            <v>0</v>
          </cell>
          <cell r="AN714">
            <v>0</v>
          </cell>
          <cell r="AQ714">
            <v>0</v>
          </cell>
          <cell r="AR714">
            <v>0</v>
          </cell>
          <cell r="AS714">
            <v>0</v>
          </cell>
          <cell r="AT714">
            <v>0</v>
          </cell>
          <cell r="AU714">
            <v>0</v>
          </cell>
          <cell r="AV714">
            <v>0</v>
          </cell>
          <cell r="AW714">
            <v>0</v>
          </cell>
          <cell r="AX714">
            <v>0</v>
          </cell>
          <cell r="AY714">
            <v>0</v>
          </cell>
        </row>
        <row r="715">
          <cell r="L715">
            <v>5336.4201967999998</v>
          </cell>
          <cell r="M715">
            <v>5158.5281747999998</v>
          </cell>
          <cell r="N715">
            <v>4980.651628399999</v>
          </cell>
          <cell r="O715">
            <v>0</v>
          </cell>
          <cell r="P715">
            <v>0</v>
          </cell>
          <cell r="Q715">
            <v>0</v>
          </cell>
          <cell r="R715">
            <v>0</v>
          </cell>
          <cell r="S715">
            <v>0</v>
          </cell>
          <cell r="T715">
            <v>0</v>
          </cell>
          <cell r="U715">
            <v>0</v>
          </cell>
          <cell r="AA715">
            <v>5158.5281747999998</v>
          </cell>
          <cell r="AB715">
            <v>10494.9483716</v>
          </cell>
          <cell r="AC715">
            <v>15653.476546399999</v>
          </cell>
          <cell r="AD715">
            <v>20634.128174799996</v>
          </cell>
          <cell r="AE715">
            <v>20634.128174799996</v>
          </cell>
          <cell r="AF715">
            <v>20634.128174799996</v>
          </cell>
          <cell r="AG715">
            <v>20634.128174799996</v>
          </cell>
          <cell r="AH715">
            <v>20634.128174799996</v>
          </cell>
          <cell r="AI715">
            <v>20634.128174799996</v>
          </cell>
          <cell r="AJ715">
            <v>20634.128174799996</v>
          </cell>
          <cell r="AK715">
            <v>20634.128174799996</v>
          </cell>
          <cell r="AN715">
            <v>20634.128174799996</v>
          </cell>
          <cell r="AQ715">
            <v>10139.179803199999</v>
          </cell>
          <cell r="AR715">
            <v>4980.651628399999</v>
          </cell>
          <cell r="AS715">
            <v>0</v>
          </cell>
          <cell r="AT715">
            <v>0</v>
          </cell>
          <cell r="AU715">
            <v>0</v>
          </cell>
          <cell r="AV715">
            <v>0</v>
          </cell>
          <cell r="AW715">
            <v>0</v>
          </cell>
          <cell r="AX715">
            <v>0</v>
          </cell>
          <cell r="AY715">
            <v>0</v>
          </cell>
        </row>
        <row r="716">
          <cell r="M716">
            <v>5158.5281747999998</v>
          </cell>
          <cell r="N716">
            <v>4980.651628399999</v>
          </cell>
          <cell r="AA716">
            <v>-4980.651628399999</v>
          </cell>
          <cell r="AB716">
            <v>-4980.651628399999</v>
          </cell>
          <cell r="AC716">
            <v>177.87654640000073</v>
          </cell>
          <cell r="AD716">
            <v>5158.5281747999998</v>
          </cell>
          <cell r="AE716">
            <v>5158.5281747999998</v>
          </cell>
          <cell r="AF716">
            <v>5158.5281747999998</v>
          </cell>
          <cell r="AG716">
            <v>5158.5281747999998</v>
          </cell>
          <cell r="AH716">
            <v>5158.5281747999998</v>
          </cell>
          <cell r="AI716">
            <v>5158.5281747999998</v>
          </cell>
          <cell r="AJ716">
            <v>5158.5281747999998</v>
          </cell>
          <cell r="AK716">
            <v>5158.5281747999998</v>
          </cell>
          <cell r="AN716">
            <v>5158.5281747999998</v>
          </cell>
          <cell r="AQ716">
            <v>10139.179803199999</v>
          </cell>
          <cell r="AR716">
            <v>4980.651628399999</v>
          </cell>
          <cell r="AS716">
            <v>0</v>
          </cell>
          <cell r="AT716">
            <v>0</v>
          </cell>
          <cell r="AU716">
            <v>0</v>
          </cell>
          <cell r="AV716">
            <v>0</v>
          </cell>
          <cell r="AW716">
            <v>0</v>
          </cell>
          <cell r="AX716">
            <v>0</v>
          </cell>
          <cell r="AY716">
            <v>0</v>
          </cell>
        </row>
        <row r="717">
          <cell r="L717">
            <v>3239.9694051999995</v>
          </cell>
          <cell r="M717">
            <v>0</v>
          </cell>
          <cell r="N717">
            <v>0</v>
          </cell>
          <cell r="O717">
            <v>0</v>
          </cell>
          <cell r="P717">
            <v>0</v>
          </cell>
          <cell r="Q717">
            <v>0</v>
          </cell>
          <cell r="R717">
            <v>0</v>
          </cell>
          <cell r="S717">
            <v>0</v>
          </cell>
          <cell r="T717">
            <v>0</v>
          </cell>
          <cell r="U717">
            <v>0</v>
          </cell>
          <cell r="AA717">
            <v>6155.9305948000001</v>
          </cell>
          <cell r="AB717">
            <v>9395.9</v>
          </cell>
          <cell r="AC717">
            <v>9395.9</v>
          </cell>
          <cell r="AD717">
            <v>9395.9</v>
          </cell>
          <cell r="AE717">
            <v>9395.9</v>
          </cell>
          <cell r="AF717">
            <v>9395.9</v>
          </cell>
          <cell r="AG717">
            <v>9395.9</v>
          </cell>
          <cell r="AH717">
            <v>9395.9</v>
          </cell>
          <cell r="AI717">
            <v>9395.9</v>
          </cell>
          <cell r="AJ717">
            <v>9395.9</v>
          </cell>
          <cell r="AK717">
            <v>9395.9</v>
          </cell>
          <cell r="AN717">
            <v>9395.9</v>
          </cell>
          <cell r="AQ717">
            <v>0</v>
          </cell>
          <cell r="AR717">
            <v>0</v>
          </cell>
          <cell r="AS717">
            <v>0</v>
          </cell>
          <cell r="AT717">
            <v>0</v>
          </cell>
          <cell r="AU717">
            <v>0</v>
          </cell>
          <cell r="AV717">
            <v>0</v>
          </cell>
          <cell r="AW717">
            <v>0</v>
          </cell>
          <cell r="AX717">
            <v>0</v>
          </cell>
          <cell r="AY717">
            <v>0</v>
          </cell>
        </row>
        <row r="718">
          <cell r="AA718">
            <v>0</v>
          </cell>
          <cell r="AB718">
            <v>0</v>
          </cell>
          <cell r="AC718">
            <v>0</v>
          </cell>
          <cell r="AD718">
            <v>0</v>
          </cell>
          <cell r="AE718">
            <v>0</v>
          </cell>
          <cell r="AF718">
            <v>0</v>
          </cell>
          <cell r="AG718">
            <v>0</v>
          </cell>
          <cell r="AH718">
            <v>0</v>
          </cell>
          <cell r="AI718">
            <v>0</v>
          </cell>
          <cell r="AJ718">
            <v>0</v>
          </cell>
          <cell r="AK718">
            <v>0</v>
          </cell>
          <cell r="AN718">
            <v>0</v>
          </cell>
          <cell r="AQ718">
            <v>0</v>
          </cell>
          <cell r="AR718">
            <v>0</v>
          </cell>
          <cell r="AS718">
            <v>0</v>
          </cell>
          <cell r="AT718">
            <v>0</v>
          </cell>
          <cell r="AU718">
            <v>0</v>
          </cell>
          <cell r="AV718">
            <v>0</v>
          </cell>
          <cell r="AW718">
            <v>0</v>
          </cell>
          <cell r="AX718">
            <v>0</v>
          </cell>
          <cell r="AY718">
            <v>0</v>
          </cell>
        </row>
        <row r="719">
          <cell r="L719">
            <v>3239.9694051999995</v>
          </cell>
          <cell r="M719">
            <v>3131.9635346999999</v>
          </cell>
          <cell r="N719">
            <v>3023.9670600999998</v>
          </cell>
          <cell r="O719">
            <v>0</v>
          </cell>
          <cell r="P719">
            <v>0</v>
          </cell>
          <cell r="Q719">
            <v>0</v>
          </cell>
          <cell r="R719">
            <v>0</v>
          </cell>
          <cell r="S719">
            <v>0</v>
          </cell>
          <cell r="T719">
            <v>0</v>
          </cell>
          <cell r="U719">
            <v>0</v>
          </cell>
          <cell r="AA719">
            <v>3131.9635346999999</v>
          </cell>
          <cell r="AB719">
            <v>6371.9329398999998</v>
          </cell>
          <cell r="AC719">
            <v>9503.8964746000001</v>
          </cell>
          <cell r="AD719">
            <v>12527.8635347</v>
          </cell>
          <cell r="AE719">
            <v>12527.8635347</v>
          </cell>
          <cell r="AF719">
            <v>12527.8635347</v>
          </cell>
          <cell r="AG719">
            <v>12527.8635347</v>
          </cell>
          <cell r="AH719">
            <v>12527.8635347</v>
          </cell>
          <cell r="AI719">
            <v>12527.8635347</v>
          </cell>
          <cell r="AJ719">
            <v>12527.8635347</v>
          </cell>
          <cell r="AK719">
            <v>12527.8635347</v>
          </cell>
          <cell r="AN719">
            <v>12527.8635347</v>
          </cell>
          <cell r="AQ719">
            <v>6155.9305948000001</v>
          </cell>
          <cell r="AR719">
            <v>3023.9670600999998</v>
          </cell>
          <cell r="AS719">
            <v>0</v>
          </cell>
          <cell r="AT719">
            <v>0</v>
          </cell>
          <cell r="AU719">
            <v>0</v>
          </cell>
          <cell r="AV719">
            <v>0</v>
          </cell>
          <cell r="AW719">
            <v>0</v>
          </cell>
          <cell r="AX719">
            <v>0</v>
          </cell>
          <cell r="AY719">
            <v>0</v>
          </cell>
        </row>
        <row r="720">
          <cell r="M720">
            <v>3131.9635346999999</v>
          </cell>
          <cell r="N720">
            <v>3023.9670600999998</v>
          </cell>
          <cell r="AA720">
            <v>-3023.9670600999998</v>
          </cell>
          <cell r="AB720">
            <v>-3023.9670600999998</v>
          </cell>
          <cell r="AC720">
            <v>107.99647460000006</v>
          </cell>
          <cell r="AD720">
            <v>3131.9635346999999</v>
          </cell>
          <cell r="AE720">
            <v>3131.9635346999999</v>
          </cell>
          <cell r="AF720">
            <v>3131.9635346999999</v>
          </cell>
          <cell r="AG720">
            <v>3131.9635346999999</v>
          </cell>
          <cell r="AH720">
            <v>3131.9635346999999</v>
          </cell>
          <cell r="AI720">
            <v>3131.9635346999999</v>
          </cell>
          <cell r="AJ720">
            <v>3131.9635346999999</v>
          </cell>
          <cell r="AK720">
            <v>3131.9635346999999</v>
          </cell>
          <cell r="AN720">
            <v>3131.9635346999999</v>
          </cell>
          <cell r="AQ720">
            <v>6155.9305948000001</v>
          </cell>
          <cell r="AR720">
            <v>3023.9670600999998</v>
          </cell>
          <cell r="AS720">
            <v>0</v>
          </cell>
          <cell r="AT720">
            <v>0</v>
          </cell>
          <cell r="AU720">
            <v>0</v>
          </cell>
          <cell r="AV720">
            <v>0</v>
          </cell>
          <cell r="AW720">
            <v>0</v>
          </cell>
          <cell r="AX720">
            <v>0</v>
          </cell>
          <cell r="AY720">
            <v>0</v>
          </cell>
        </row>
        <row r="721">
          <cell r="L721">
            <v>8004.6302951999996</v>
          </cell>
          <cell r="M721">
            <v>0</v>
          </cell>
          <cell r="N721">
            <v>0</v>
          </cell>
          <cell r="O721">
            <v>0</v>
          </cell>
          <cell r="P721">
            <v>0</v>
          </cell>
          <cell r="Q721">
            <v>0</v>
          </cell>
          <cell r="R721">
            <v>0</v>
          </cell>
          <cell r="S721">
            <v>0</v>
          </cell>
          <cell r="T721">
            <v>0</v>
          </cell>
          <cell r="U721">
            <v>0</v>
          </cell>
          <cell r="AA721">
            <v>15208.769704800001</v>
          </cell>
          <cell r="AB721">
            <v>23213.4</v>
          </cell>
          <cell r="AC721">
            <v>23213.4</v>
          </cell>
          <cell r="AD721">
            <v>23213.4</v>
          </cell>
          <cell r="AE721">
            <v>23213.4</v>
          </cell>
          <cell r="AF721">
            <v>23213.4</v>
          </cell>
          <cell r="AG721">
            <v>23213.4</v>
          </cell>
          <cell r="AH721">
            <v>23213.4</v>
          </cell>
          <cell r="AI721">
            <v>23213.4</v>
          </cell>
          <cell r="AJ721">
            <v>23213.4</v>
          </cell>
          <cell r="AK721">
            <v>23213.4</v>
          </cell>
          <cell r="AN721">
            <v>23213.4</v>
          </cell>
          <cell r="AQ721">
            <v>0</v>
          </cell>
          <cell r="AR721">
            <v>0</v>
          </cell>
          <cell r="AS721">
            <v>0</v>
          </cell>
          <cell r="AT721">
            <v>0</v>
          </cell>
          <cell r="AU721">
            <v>0</v>
          </cell>
          <cell r="AV721">
            <v>0</v>
          </cell>
          <cell r="AW721">
            <v>0</v>
          </cell>
          <cell r="AX721">
            <v>0</v>
          </cell>
          <cell r="AY721">
            <v>0</v>
          </cell>
        </row>
        <row r="722">
          <cell r="AA722">
            <v>0</v>
          </cell>
          <cell r="AB722">
            <v>0</v>
          </cell>
          <cell r="AC722">
            <v>0</v>
          </cell>
          <cell r="AD722">
            <v>0</v>
          </cell>
          <cell r="AE722">
            <v>0</v>
          </cell>
          <cell r="AF722">
            <v>0</v>
          </cell>
          <cell r="AG722">
            <v>0</v>
          </cell>
          <cell r="AH722">
            <v>0</v>
          </cell>
          <cell r="AI722">
            <v>0</v>
          </cell>
          <cell r="AJ722">
            <v>0</v>
          </cell>
          <cell r="AK722">
            <v>0</v>
          </cell>
          <cell r="AN722">
            <v>0</v>
          </cell>
          <cell r="AQ722">
            <v>0</v>
          </cell>
          <cell r="AR722">
            <v>0</v>
          </cell>
          <cell r="AS722">
            <v>0</v>
          </cell>
          <cell r="AT722">
            <v>0</v>
          </cell>
          <cell r="AU722">
            <v>0</v>
          </cell>
          <cell r="AV722">
            <v>0</v>
          </cell>
          <cell r="AW722">
            <v>0</v>
          </cell>
          <cell r="AX722">
            <v>0</v>
          </cell>
          <cell r="AY722">
            <v>0</v>
          </cell>
        </row>
        <row r="723">
          <cell r="L723">
            <v>8004.6302951999996</v>
          </cell>
          <cell r="M723">
            <v>7737.7922621999996</v>
          </cell>
          <cell r="N723">
            <v>7470.9774426000004</v>
          </cell>
          <cell r="O723">
            <v>0</v>
          </cell>
          <cell r="P723">
            <v>0</v>
          </cell>
          <cell r="Q723">
            <v>0</v>
          </cell>
          <cell r="R723">
            <v>0</v>
          </cell>
          <cell r="S723">
            <v>0</v>
          </cell>
          <cell r="T723">
            <v>0</v>
          </cell>
          <cell r="U723">
            <v>0</v>
          </cell>
          <cell r="AA723">
            <v>7737.7922621999996</v>
          </cell>
          <cell r="AB723">
            <v>15742.422557399999</v>
          </cell>
          <cell r="AC723">
            <v>23480.214819599998</v>
          </cell>
          <cell r="AD723">
            <v>30951.192262199998</v>
          </cell>
          <cell r="AE723">
            <v>30951.192262199998</v>
          </cell>
          <cell r="AF723">
            <v>30951.192262199998</v>
          </cell>
          <cell r="AG723">
            <v>30951.192262199998</v>
          </cell>
          <cell r="AH723">
            <v>30951.192262199998</v>
          </cell>
          <cell r="AI723">
            <v>30951.192262199998</v>
          </cell>
          <cell r="AJ723">
            <v>30951.192262199998</v>
          </cell>
          <cell r="AK723">
            <v>30951.192262199998</v>
          </cell>
          <cell r="AN723">
            <v>30951.192262199998</v>
          </cell>
          <cell r="AQ723">
            <v>15208.769704800001</v>
          </cell>
          <cell r="AR723">
            <v>7470.9774426000004</v>
          </cell>
          <cell r="AS723">
            <v>0</v>
          </cell>
          <cell r="AT723">
            <v>0</v>
          </cell>
          <cell r="AU723">
            <v>0</v>
          </cell>
          <cell r="AV723">
            <v>0</v>
          </cell>
          <cell r="AW723">
            <v>0</v>
          </cell>
          <cell r="AX723">
            <v>0</v>
          </cell>
          <cell r="AY723">
            <v>0</v>
          </cell>
        </row>
        <row r="724">
          <cell r="M724">
            <v>7737.7922621999996</v>
          </cell>
          <cell r="N724">
            <v>7470.9774426000004</v>
          </cell>
          <cell r="AA724">
            <v>-7470.9774426000004</v>
          </cell>
          <cell r="AB724">
            <v>-7470.9774426000004</v>
          </cell>
          <cell r="AC724">
            <v>266.81481959999928</v>
          </cell>
          <cell r="AD724">
            <v>7737.7922621999996</v>
          </cell>
          <cell r="AE724">
            <v>7737.7922621999996</v>
          </cell>
          <cell r="AF724">
            <v>7737.7922621999996</v>
          </cell>
          <cell r="AG724">
            <v>7737.7922621999996</v>
          </cell>
          <cell r="AH724">
            <v>7737.7922621999996</v>
          </cell>
          <cell r="AI724">
            <v>7737.7922621999996</v>
          </cell>
          <cell r="AJ724">
            <v>7737.7922621999996</v>
          </cell>
          <cell r="AK724">
            <v>7737.7922621999996</v>
          </cell>
          <cell r="AN724">
            <v>7737.7922621999996</v>
          </cell>
          <cell r="AQ724">
            <v>15208.769704800001</v>
          </cell>
          <cell r="AR724">
            <v>7470.9774426000004</v>
          </cell>
          <cell r="AS724">
            <v>0</v>
          </cell>
          <cell r="AT724">
            <v>0</v>
          </cell>
          <cell r="AU724">
            <v>0</v>
          </cell>
          <cell r="AV724">
            <v>0</v>
          </cell>
          <cell r="AW724">
            <v>0</v>
          </cell>
          <cell r="AX724">
            <v>0</v>
          </cell>
          <cell r="AY724">
            <v>0</v>
          </cell>
        </row>
        <row r="725">
          <cell r="L725">
            <v>4087654.4979197509</v>
          </cell>
          <cell r="M725">
            <v>3563879.9466297626</v>
          </cell>
          <cell r="N725">
            <v>4144405.8266519485</v>
          </cell>
          <cell r="O725">
            <v>4128320.5236682454</v>
          </cell>
          <cell r="P725">
            <v>4430401.6886042263</v>
          </cell>
          <cell r="Q725">
            <v>3882798.4208875699</v>
          </cell>
          <cell r="R725">
            <v>3927430.1816157699</v>
          </cell>
          <cell r="S725">
            <v>3919624.8633088591</v>
          </cell>
          <cell r="T725">
            <v>2741526.8004590236</v>
          </cell>
          <cell r="U725">
            <v>1853282.9016052554</v>
          </cell>
          <cell r="AA725">
            <v>5924938.5284354743</v>
          </cell>
          <cell r="AB725">
            <v>10012593.026355226</v>
          </cell>
          <cell r="AC725">
            <v>13576472.972984988</v>
          </cell>
          <cell r="AD725">
            <v>17720878.799636938</v>
          </cell>
          <cell r="AE725">
            <v>21849199.323305182</v>
          </cell>
          <cell r="AF725">
            <v>26279601.01190941</v>
          </cell>
          <cell r="AG725">
            <v>30162399.432796981</v>
          </cell>
          <cell r="AH725">
            <v>34089829.614412755</v>
          </cell>
          <cell r="AI725">
            <v>38009454.477721617</v>
          </cell>
          <cell r="AJ725">
            <v>40750981.278180644</v>
          </cell>
          <cell r="AK725">
            <v>42604264.1797859</v>
          </cell>
          <cell r="AN725">
            <v>42604264.1797859</v>
          </cell>
          <cell r="AQ725">
            <v>32591671.153430659</v>
          </cell>
          <cell r="AR725">
            <v>29027791.206800897</v>
          </cell>
          <cell r="AS725">
            <v>24883385.380148951</v>
          </cell>
          <cell r="AT725">
            <v>20755064.856480703</v>
          </cell>
          <cell r="AU725">
            <v>16324663.167876478</v>
          </cell>
          <cell r="AV725">
            <v>12441864.746988907</v>
          </cell>
          <cell r="AW725">
            <v>8514434.5653731376</v>
          </cell>
          <cell r="AX725">
            <v>4594809.7020642795</v>
          </cell>
          <cell r="AY725">
            <v>1853282.9016052554</v>
          </cell>
        </row>
        <row r="726">
          <cell r="L726">
            <v>0</v>
          </cell>
          <cell r="M726">
            <v>0</v>
          </cell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R726">
            <v>0</v>
          </cell>
          <cell r="S726">
            <v>0</v>
          </cell>
          <cell r="T726">
            <v>0</v>
          </cell>
          <cell r="U726">
            <v>0</v>
          </cell>
          <cell r="AA726">
            <v>4697420.9800000004</v>
          </cell>
          <cell r="AB726">
            <v>4697420.9800000004</v>
          </cell>
          <cell r="AC726">
            <v>4697420.9800000004</v>
          </cell>
          <cell r="AD726">
            <v>4697420.9800000004</v>
          </cell>
          <cell r="AE726">
            <v>4697420.9800000004</v>
          </cell>
          <cell r="AF726">
            <v>4697420.9800000004</v>
          </cell>
          <cell r="AG726">
            <v>4697420.9800000004</v>
          </cell>
          <cell r="AH726">
            <v>4697420.9800000004</v>
          </cell>
          <cell r="AI726">
            <v>4697420.9800000004</v>
          </cell>
          <cell r="AJ726">
            <v>4697420.9800000004</v>
          </cell>
          <cell r="AK726">
            <v>4697420.9800000004</v>
          </cell>
          <cell r="AN726">
            <v>4697420.9800000004</v>
          </cell>
          <cell r="AQ726">
            <v>0</v>
          </cell>
          <cell r="AR726">
            <v>0</v>
          </cell>
          <cell r="AS726">
            <v>0</v>
          </cell>
          <cell r="AT726">
            <v>0</v>
          </cell>
          <cell r="AU726">
            <v>0</v>
          </cell>
          <cell r="AV726">
            <v>0</v>
          </cell>
          <cell r="AW726">
            <v>0</v>
          </cell>
          <cell r="AX726">
            <v>0</v>
          </cell>
          <cell r="AY726">
            <v>0</v>
          </cell>
        </row>
        <row r="727">
          <cell r="L727">
            <v>2464830.7732271431</v>
          </cell>
          <cell r="M727">
            <v>5212120.1668955982</v>
          </cell>
          <cell r="N727">
            <v>4840287.2303603962</v>
          </cell>
          <cell r="O727">
            <v>5301145.0087082377</v>
          </cell>
          <cell r="P727">
            <v>4564612.1286042267</v>
          </cell>
          <cell r="Q727">
            <v>3998517.4625178082</v>
          </cell>
          <cell r="R727">
            <v>3715107.7832691059</v>
          </cell>
          <cell r="S727">
            <v>3755871.9370173062</v>
          </cell>
          <cell r="T727">
            <v>2878611.1734670019</v>
          </cell>
          <cell r="U727">
            <v>1943129.3416052554</v>
          </cell>
          <cell r="AA727">
            <v>635318.36036967533</v>
          </cell>
          <cell r="AB727">
            <v>3100149.1335968184</v>
          </cell>
          <cell r="AC727">
            <v>8312269.3004924171</v>
          </cell>
          <cell r="AD727">
            <v>13152556.530852813</v>
          </cell>
          <cell r="AE727">
            <v>18453701.539561052</v>
          </cell>
          <cell r="AF727">
            <v>23018313.668165278</v>
          </cell>
          <cell r="AG727">
            <v>27016831.130683087</v>
          </cell>
          <cell r="AH727">
            <v>30731938.913952194</v>
          </cell>
          <cell r="AI727">
            <v>34487810.850969501</v>
          </cell>
          <cell r="AJ727">
            <v>37366422.024436504</v>
          </cell>
          <cell r="AK727">
            <v>39309551.366041757</v>
          </cell>
          <cell r="AN727">
            <v>39309551.366041757</v>
          </cell>
          <cell r="AQ727">
            <v>36209402.232444935</v>
          </cell>
          <cell r="AR727">
            <v>30997282.065549344</v>
          </cell>
          <cell r="AS727">
            <v>26156994.835188948</v>
          </cell>
          <cell r="AT727">
            <v>20855849.826480702</v>
          </cell>
          <cell r="AU727">
            <v>16291237.697876478</v>
          </cell>
          <cell r="AV727">
            <v>12292720.235358668</v>
          </cell>
          <cell r="AW727">
            <v>8577612.452089563</v>
          </cell>
          <cell r="AX727">
            <v>4821740.5150722573</v>
          </cell>
          <cell r="AY727">
            <v>1943129.3416052554</v>
          </cell>
        </row>
        <row r="728">
          <cell r="L728">
            <v>-1622823.724692608</v>
          </cell>
          <cell r="M728">
            <v>1648240.220265836</v>
          </cell>
          <cell r="N728">
            <v>695881.40370844724</v>
          </cell>
          <cell r="O728">
            <v>1172824.485039992</v>
          </cell>
          <cell r="P728">
            <v>134210.44</v>
          </cell>
          <cell r="Q728">
            <v>115719.04163023843</v>
          </cell>
          <cell r="R728">
            <v>-212322.39834666401</v>
          </cell>
          <cell r="S728">
            <v>-163752.92629155281</v>
          </cell>
          <cell r="T728">
            <v>137084.3730079784</v>
          </cell>
          <cell r="U728">
            <v>89846.44</v>
          </cell>
          <cell r="AA728">
            <v>-592199.18806579988</v>
          </cell>
          <cell r="AB728">
            <v>-2215022.9127584081</v>
          </cell>
          <cell r="AC728">
            <v>-566782.69249257213</v>
          </cell>
          <cell r="AD728">
            <v>129098.71121587511</v>
          </cell>
          <cell r="AE728">
            <v>1301923.1962558671</v>
          </cell>
          <cell r="AF728">
            <v>1436133.6362558671</v>
          </cell>
          <cell r="AG728">
            <v>1551852.6778861056</v>
          </cell>
          <cell r="AH728">
            <v>1339530.2795394417</v>
          </cell>
          <cell r="AI728">
            <v>1175777.3532478889</v>
          </cell>
          <cell r="AJ728">
            <v>1312861.7262558672</v>
          </cell>
          <cell r="AK728">
            <v>1402708.1662558671</v>
          </cell>
          <cell r="AN728">
            <v>1402708.1662558671</v>
          </cell>
          <cell r="AQ728">
            <v>3617731.0790142752</v>
          </cell>
          <cell r="AR728">
            <v>1969490.8587484392</v>
          </cell>
          <cell r="AS728">
            <v>1273609.455039992</v>
          </cell>
          <cell r="AT728">
            <v>100784.97</v>
          </cell>
          <cell r="AU728">
            <v>-33425.47</v>
          </cell>
          <cell r="AV728">
            <v>-149144.51163023841</v>
          </cell>
          <cell r="AW728">
            <v>63177.886716425593</v>
          </cell>
          <cell r="AX728">
            <v>226930.8130079784</v>
          </cell>
          <cell r="AY728">
            <v>89846.44</v>
          </cell>
        </row>
        <row r="729">
          <cell r="L729">
            <v>2464830.7732271431</v>
          </cell>
          <cell r="M729">
            <v>5212120.1668955982</v>
          </cell>
          <cell r="N729">
            <v>4840287.2303603962</v>
          </cell>
          <cell r="O729">
            <v>5301145.0087082377</v>
          </cell>
          <cell r="P729">
            <v>4564612.1286042267</v>
          </cell>
          <cell r="Q729">
            <v>3998517.4625178082</v>
          </cell>
          <cell r="R729">
            <v>3715107.7832691059</v>
          </cell>
          <cell r="S729">
            <v>3755871.9370173062</v>
          </cell>
          <cell r="T729">
            <v>2878611.1734670019</v>
          </cell>
          <cell r="U729">
            <v>1943129.3416052554</v>
          </cell>
          <cell r="AA729">
            <v>4697420.9800000004</v>
          </cell>
          <cell r="AB729">
            <v>7162251.7532271435</v>
          </cell>
          <cell r="AC729">
            <v>12374371.920122743</v>
          </cell>
          <cell r="AD729">
            <v>17214659.150483139</v>
          </cell>
          <cell r="AE729">
            <v>22515804.159191377</v>
          </cell>
          <cell r="AF729">
            <v>27080416.287795603</v>
          </cell>
          <cell r="AG729">
            <v>31078933.750313412</v>
          </cell>
          <cell r="AH729">
            <v>34794041.533582516</v>
          </cell>
          <cell r="AI729">
            <v>38549913.470599823</v>
          </cell>
          <cell r="AJ729">
            <v>41428524.644066826</v>
          </cell>
          <cell r="AK729">
            <v>43371653.985672079</v>
          </cell>
          <cell r="AN729">
            <v>43371653.985672079</v>
          </cell>
          <cell r="AQ729">
            <v>36209402.232444935</v>
          </cell>
          <cell r="AR729">
            <v>30997282.065549344</v>
          </cell>
          <cell r="AS729">
            <v>26156994.835188948</v>
          </cell>
          <cell r="AT729">
            <v>20855849.826480702</v>
          </cell>
          <cell r="AU729">
            <v>16291237.697876478</v>
          </cell>
          <cell r="AV729">
            <v>12292720.235358668</v>
          </cell>
          <cell r="AW729">
            <v>8577612.452089563</v>
          </cell>
          <cell r="AX729">
            <v>4821740.5150722573</v>
          </cell>
          <cell r="AY729">
            <v>1943129.3416052554</v>
          </cell>
        </row>
        <row r="730">
          <cell r="L730">
            <v>2329080.5171509343</v>
          </cell>
          <cell r="M730">
            <v>1794532.7824811589</v>
          </cell>
          <cell r="N730">
            <v>2289227.1663439628</v>
          </cell>
          <cell r="O730">
            <v>2277998.5881511588</v>
          </cell>
          <cell r="P730">
            <v>2473724.8271669629</v>
          </cell>
          <cell r="Q730">
            <v>1655670.1887844631</v>
          </cell>
          <cell r="R730">
            <v>1712519.6729766587</v>
          </cell>
          <cell r="S730">
            <v>1723748.2511694632</v>
          </cell>
          <cell r="T730">
            <v>655030.79871665873</v>
          </cell>
          <cell r="U730">
            <v>342793.01017865876</v>
          </cell>
          <cell r="AA730">
            <v>4658505.2199060805</v>
          </cell>
          <cell r="AB730">
            <v>6987585.7370570153</v>
          </cell>
          <cell r="AC730">
            <v>8782118.5195381735</v>
          </cell>
          <cell r="AD730">
            <v>11071345.685882136</v>
          </cell>
          <cell r="AE730">
            <v>13349344.274033295</v>
          </cell>
          <cell r="AF730">
            <v>15823069.101200258</v>
          </cell>
          <cell r="AG730">
            <v>17478739.289984722</v>
          </cell>
          <cell r="AH730">
            <v>19191258.962961379</v>
          </cell>
          <cell r="AI730">
            <v>20915007.214130841</v>
          </cell>
          <cell r="AJ730">
            <v>21570038.012847498</v>
          </cell>
          <cell r="AK730">
            <v>21912831.023026157</v>
          </cell>
          <cell r="AN730">
            <v>21912831.023026157</v>
          </cell>
          <cell r="AQ730">
            <v>14925245.285969146</v>
          </cell>
          <cell r="AR730">
            <v>13130712.503487989</v>
          </cell>
          <cell r="AS730">
            <v>10841485.337144025</v>
          </cell>
          <cell r="AT730">
            <v>8563486.7489928659</v>
          </cell>
          <cell r="AU730">
            <v>6089761.9218259025</v>
          </cell>
          <cell r="AV730">
            <v>4434091.7330414392</v>
          </cell>
          <cell r="AW730">
            <v>2721572.0600647805</v>
          </cell>
          <cell r="AX730">
            <v>997823.80889531749</v>
          </cell>
          <cell r="AY730">
            <v>342793.01017865876</v>
          </cell>
        </row>
        <row r="731">
          <cell r="L731">
            <v>147244.71628608002</v>
          </cell>
          <cell r="M731">
            <v>41181.638399999996</v>
          </cell>
          <cell r="N731">
            <v>35301.638399999996</v>
          </cell>
          <cell r="O731">
            <v>35301.638399999996</v>
          </cell>
          <cell r="P731">
            <v>29421.6384</v>
          </cell>
          <cell r="Q731">
            <v>5901.6383999999989</v>
          </cell>
          <cell r="R731">
            <v>5901.6383999999989</v>
          </cell>
          <cell r="S731">
            <v>5901.6383999999989</v>
          </cell>
          <cell r="T731">
            <v>5901.6383999999989</v>
          </cell>
          <cell r="U731">
            <v>5901.6383999999989</v>
          </cell>
          <cell r="AA731">
            <v>153146.35468608001</v>
          </cell>
          <cell r="AB731">
            <v>300391.07097216003</v>
          </cell>
          <cell r="AC731">
            <v>341572.70937216002</v>
          </cell>
          <cell r="AD731">
            <v>376874.34777216002</v>
          </cell>
          <cell r="AE731">
            <v>412175.98617216002</v>
          </cell>
          <cell r="AF731">
            <v>441597.62457216001</v>
          </cell>
          <cell r="AG731">
            <v>447499.26297216001</v>
          </cell>
          <cell r="AH731">
            <v>453400.90137216001</v>
          </cell>
          <cell r="AI731">
            <v>459302.53977216</v>
          </cell>
          <cell r="AJ731">
            <v>465204.17817216</v>
          </cell>
          <cell r="AK731">
            <v>471105.81657215999</v>
          </cell>
          <cell r="AN731">
            <v>471105.81657215999</v>
          </cell>
          <cell r="AQ731">
            <v>170714.74559999997</v>
          </cell>
          <cell r="AR731">
            <v>129533.10719999997</v>
          </cell>
          <cell r="AS731">
            <v>94231.468799999973</v>
          </cell>
          <cell r="AT731">
            <v>58929.830399999984</v>
          </cell>
          <cell r="AU731">
            <v>29508.191999999995</v>
          </cell>
          <cell r="AV731">
            <v>23606.553599999996</v>
          </cell>
          <cell r="AW731">
            <v>17704.915199999996</v>
          </cell>
          <cell r="AX731">
            <v>11803.276799999998</v>
          </cell>
          <cell r="AY731">
            <v>5901.6383999999989</v>
          </cell>
        </row>
        <row r="732">
          <cell r="AA732">
            <v>3524</v>
          </cell>
          <cell r="AB732">
            <v>3524</v>
          </cell>
          <cell r="AC732">
            <v>3524</v>
          </cell>
          <cell r="AD732">
            <v>3524</v>
          </cell>
          <cell r="AE732">
            <v>3524</v>
          </cell>
          <cell r="AF732">
            <v>3524</v>
          </cell>
          <cell r="AG732">
            <v>3524</v>
          </cell>
          <cell r="AH732">
            <v>3524</v>
          </cell>
          <cell r="AI732">
            <v>3524</v>
          </cell>
          <cell r="AJ732">
            <v>3524</v>
          </cell>
          <cell r="AK732">
            <v>3524</v>
          </cell>
          <cell r="AN732">
            <v>3524</v>
          </cell>
          <cell r="AQ732">
            <v>0</v>
          </cell>
          <cell r="AR732">
            <v>0</v>
          </cell>
          <cell r="AS732">
            <v>0</v>
          </cell>
          <cell r="AT732">
            <v>0</v>
          </cell>
          <cell r="AU732">
            <v>0</v>
          </cell>
          <cell r="AV732">
            <v>0</v>
          </cell>
          <cell r="AW732">
            <v>0</v>
          </cell>
          <cell r="AX732">
            <v>0</v>
          </cell>
          <cell r="AY732">
            <v>0</v>
          </cell>
        </row>
        <row r="733">
          <cell r="L733">
            <v>147244.71628608002</v>
          </cell>
          <cell r="M733">
            <v>41181.638399999996</v>
          </cell>
          <cell r="N733">
            <v>35301.638399999996</v>
          </cell>
          <cell r="O733">
            <v>35301.638399999996</v>
          </cell>
          <cell r="P733">
            <v>29421.6384</v>
          </cell>
          <cell r="Q733">
            <v>40601.638399999996</v>
          </cell>
          <cell r="R733">
            <v>33901.638399999996</v>
          </cell>
          <cell r="S733">
            <v>33901.638399999996</v>
          </cell>
          <cell r="T733">
            <v>33901.638399999996</v>
          </cell>
          <cell r="U733">
            <v>33901.638399999996</v>
          </cell>
          <cell r="AA733">
            <v>11541.351806080031</v>
          </cell>
          <cell r="AB733">
            <v>158786.06809216004</v>
          </cell>
          <cell r="AC733">
            <v>199967.70649216004</v>
          </cell>
          <cell r="AD733">
            <v>235269.34489216004</v>
          </cell>
          <cell r="AE733">
            <v>270570.98329216003</v>
          </cell>
          <cell r="AF733">
            <v>299992.62169216003</v>
          </cell>
          <cell r="AG733">
            <v>340594.26009216002</v>
          </cell>
          <cell r="AH733">
            <v>374495.89849216002</v>
          </cell>
          <cell r="AI733">
            <v>408397.53689216002</v>
          </cell>
          <cell r="AJ733">
            <v>442299.17529216001</v>
          </cell>
          <cell r="AK733">
            <v>476200.81369216001</v>
          </cell>
          <cell r="AN733">
            <v>476200.81369216001</v>
          </cell>
          <cell r="AQ733">
            <v>317414.74559999997</v>
          </cell>
          <cell r="AR733">
            <v>276233.10719999997</v>
          </cell>
          <cell r="AS733">
            <v>240931.46879999997</v>
          </cell>
          <cell r="AT733">
            <v>205629.83039999998</v>
          </cell>
          <cell r="AU733">
            <v>176208.19199999998</v>
          </cell>
          <cell r="AV733">
            <v>135606.55359999998</v>
          </cell>
          <cell r="AW733">
            <v>101704.91519999999</v>
          </cell>
          <cell r="AX733">
            <v>67803.276799999992</v>
          </cell>
          <cell r="AY733">
            <v>33901.638399999996</v>
          </cell>
        </row>
        <row r="734">
          <cell r="Q734">
            <v>34700</v>
          </cell>
          <cell r="R734">
            <v>28000</v>
          </cell>
          <cell r="S734">
            <v>28000</v>
          </cell>
          <cell r="T734">
            <v>28000</v>
          </cell>
          <cell r="U734">
            <v>28000</v>
          </cell>
          <cell r="AA734">
            <v>-138081.00287999999</v>
          </cell>
          <cell r="AB734">
            <v>-138081.00287999999</v>
          </cell>
          <cell r="AC734">
            <v>-138081.00287999999</v>
          </cell>
          <cell r="AD734">
            <v>-138081.00287999999</v>
          </cell>
          <cell r="AE734">
            <v>-138081.00287999999</v>
          </cell>
          <cell r="AF734">
            <v>-138081.00287999999</v>
          </cell>
          <cell r="AG734">
            <v>-103381.00287999999</v>
          </cell>
          <cell r="AH734">
            <v>-75381.002879999985</v>
          </cell>
          <cell r="AI734">
            <v>-47381.002879999985</v>
          </cell>
          <cell r="AJ734">
            <v>-19381.002879999985</v>
          </cell>
          <cell r="AK734">
            <v>8618.9971200000145</v>
          </cell>
          <cell r="AN734">
            <v>8618.9971200000145</v>
          </cell>
          <cell r="AQ734">
            <v>146700</v>
          </cell>
          <cell r="AR734">
            <v>146700</v>
          </cell>
          <cell r="AS734">
            <v>146700</v>
          </cell>
          <cell r="AT734">
            <v>146700</v>
          </cell>
          <cell r="AU734">
            <v>146700</v>
          </cell>
          <cell r="AV734">
            <v>112000</v>
          </cell>
          <cell r="AW734">
            <v>84000</v>
          </cell>
          <cell r="AX734">
            <v>56000</v>
          </cell>
          <cell r="AY734">
            <v>28000</v>
          </cell>
        </row>
        <row r="735">
          <cell r="L735">
            <v>1800960.3303990001</v>
          </cell>
          <cell r="M735">
            <v>273182.13377000001</v>
          </cell>
          <cell r="N735">
            <v>762527.93943999999</v>
          </cell>
          <cell r="O735">
            <v>762527.93943999999</v>
          </cell>
          <cell r="P735">
            <v>640667.81172500004</v>
          </cell>
          <cell r="Q735">
            <v>640667.81172500004</v>
          </cell>
          <cell r="R735">
            <v>1057488.87426</v>
          </cell>
          <cell r="S735">
            <v>1057488.87426</v>
          </cell>
          <cell r="T735">
            <v>0</v>
          </cell>
          <cell r="U735">
            <v>0</v>
          </cell>
          <cell r="AA735">
            <v>3286574.2957900008</v>
          </cell>
          <cell r="AB735">
            <v>5087534.6261890009</v>
          </cell>
          <cell r="AC735">
            <v>5360716.7599590011</v>
          </cell>
          <cell r="AD735">
            <v>6123244.699399001</v>
          </cell>
          <cell r="AE735">
            <v>6885772.6388390008</v>
          </cell>
          <cell r="AF735">
            <v>7526440.4505640008</v>
          </cell>
          <cell r="AG735">
            <v>8167108.2622890007</v>
          </cell>
          <cell r="AH735">
            <v>9224597.1365489997</v>
          </cell>
          <cell r="AI735">
            <v>10282086.010809001</v>
          </cell>
          <cell r="AJ735">
            <v>10282086.010809001</v>
          </cell>
          <cell r="AK735">
            <v>10282086.010809001</v>
          </cell>
          <cell r="AN735">
            <v>10282086.010809001</v>
          </cell>
          <cell r="AQ735">
            <v>5194551.3846199997</v>
          </cell>
          <cell r="AR735">
            <v>4921369.2508499995</v>
          </cell>
          <cell r="AS735">
            <v>4158841.3114100001</v>
          </cell>
          <cell r="AT735">
            <v>3396313.3719699997</v>
          </cell>
          <cell r="AU735">
            <v>2755645.5602449998</v>
          </cell>
          <cell r="AV735">
            <v>2114977.7485199999</v>
          </cell>
          <cell r="AW735">
            <v>1057488.87426</v>
          </cell>
          <cell r="AX735">
            <v>0</v>
          </cell>
          <cell r="AY735">
            <v>0</v>
          </cell>
        </row>
        <row r="736">
          <cell r="AA736">
            <v>2124647.75</v>
          </cell>
          <cell r="AB736">
            <v>2124647.75</v>
          </cell>
          <cell r="AC736">
            <v>2124647.75</v>
          </cell>
          <cell r="AD736">
            <v>2124647.75</v>
          </cell>
          <cell r="AE736">
            <v>2124647.75</v>
          </cell>
          <cell r="AF736">
            <v>2124647.75</v>
          </cell>
          <cell r="AG736">
            <v>2124647.75</v>
          </cell>
          <cell r="AH736">
            <v>2124647.75</v>
          </cell>
          <cell r="AI736">
            <v>2124647.75</v>
          </cell>
          <cell r="AJ736">
            <v>2124647.75</v>
          </cell>
          <cell r="AK736">
            <v>2124647.75</v>
          </cell>
          <cell r="AN736">
            <v>2124647.75</v>
          </cell>
          <cell r="AQ736">
            <v>0</v>
          </cell>
          <cell r="AR736">
            <v>0</v>
          </cell>
          <cell r="AS736">
            <v>0</v>
          </cell>
          <cell r="AT736">
            <v>0</v>
          </cell>
          <cell r="AU736">
            <v>0</v>
          </cell>
          <cell r="AV736">
            <v>0</v>
          </cell>
          <cell r="AW736">
            <v>0</v>
          </cell>
          <cell r="AX736">
            <v>0</v>
          </cell>
          <cell r="AY736">
            <v>0</v>
          </cell>
        </row>
        <row r="737">
          <cell r="L737">
            <v>696000.22674266715</v>
          </cell>
          <cell r="M737">
            <v>1052774.13377</v>
          </cell>
          <cell r="N737">
            <v>1207425.9394399999</v>
          </cell>
          <cell r="O737">
            <v>1762527.9394399999</v>
          </cell>
          <cell r="P737">
            <v>640667.81172500004</v>
          </cell>
          <cell r="Q737">
            <v>640667.81172500004</v>
          </cell>
          <cell r="R737">
            <v>757488.87425999995</v>
          </cell>
          <cell r="S737">
            <v>757488.87425999995</v>
          </cell>
          <cell r="T737">
            <v>0</v>
          </cell>
          <cell r="U737">
            <v>0</v>
          </cell>
          <cell r="AA737">
            <v>559668.18581600173</v>
          </cell>
          <cell r="AB737">
            <v>1255668.4125586688</v>
          </cell>
          <cell r="AC737">
            <v>2308442.5463286685</v>
          </cell>
          <cell r="AD737">
            <v>3515868.4857686684</v>
          </cell>
          <cell r="AE737">
            <v>5278396.4252086682</v>
          </cell>
          <cell r="AF737">
            <v>5919064.2369336681</v>
          </cell>
          <cell r="AG737">
            <v>6559732.0486586681</v>
          </cell>
          <cell r="AH737">
            <v>7317220.922918668</v>
          </cell>
          <cell r="AI737">
            <v>8074709.797178668</v>
          </cell>
          <cell r="AJ737">
            <v>8074709.797178668</v>
          </cell>
          <cell r="AK737">
            <v>8074709.797178668</v>
          </cell>
          <cell r="AN737">
            <v>8074709.797178668</v>
          </cell>
          <cell r="AQ737">
            <v>6819041.3846199997</v>
          </cell>
          <cell r="AR737">
            <v>5766267.2508499995</v>
          </cell>
          <cell r="AS737">
            <v>4558841.3114099996</v>
          </cell>
          <cell r="AT737">
            <v>2796313.3719699997</v>
          </cell>
          <cell r="AU737">
            <v>2155645.5602449998</v>
          </cell>
          <cell r="AV737">
            <v>1514977.7485199999</v>
          </cell>
          <cell r="AW737">
            <v>757488.87425999995</v>
          </cell>
          <cell r="AX737">
            <v>0</v>
          </cell>
          <cell r="AY737">
            <v>0</v>
          </cell>
        </row>
        <row r="738">
          <cell r="L738">
            <v>-1104960.1036563329</v>
          </cell>
          <cell r="M738">
            <v>779592</v>
          </cell>
          <cell r="N738">
            <v>444898</v>
          </cell>
          <cell r="O738">
            <v>1000000</v>
          </cell>
          <cell r="R738">
            <v>-300000</v>
          </cell>
          <cell r="S738">
            <v>-300000</v>
          </cell>
          <cell r="AA738">
            <v>-602258.35997399897</v>
          </cell>
          <cell r="AB738">
            <v>-1707218.4636303319</v>
          </cell>
          <cell r="AC738">
            <v>-927626.46363033191</v>
          </cell>
          <cell r="AD738">
            <v>-482728.46363033191</v>
          </cell>
          <cell r="AE738">
            <v>517271.53636966809</v>
          </cell>
          <cell r="AF738">
            <v>517271.53636966809</v>
          </cell>
          <cell r="AG738">
            <v>517271.53636966809</v>
          </cell>
          <cell r="AH738">
            <v>217271.53636966809</v>
          </cell>
          <cell r="AI738">
            <v>-82728.463630331913</v>
          </cell>
          <cell r="AJ738">
            <v>-82728.463630331913</v>
          </cell>
          <cell r="AK738">
            <v>-82728.463630331913</v>
          </cell>
          <cell r="AN738">
            <v>-82728.463630331913</v>
          </cell>
          <cell r="AQ738">
            <v>1624490</v>
          </cell>
          <cell r="AR738">
            <v>844898</v>
          </cell>
          <cell r="AS738">
            <v>400000</v>
          </cell>
          <cell r="AT738">
            <v>-600000</v>
          </cell>
          <cell r="AU738">
            <v>-600000</v>
          </cell>
          <cell r="AV738">
            <v>-600000</v>
          </cell>
          <cell r="AW738">
            <v>-300000</v>
          </cell>
          <cell r="AX738">
            <v>0</v>
          </cell>
          <cell r="AY738">
            <v>0</v>
          </cell>
        </row>
        <row r="739">
          <cell r="L739">
            <v>380875.47046585416</v>
          </cell>
          <cell r="M739">
            <v>1131426.0101611589</v>
          </cell>
          <cell r="N739">
            <v>1142654.5883539631</v>
          </cell>
          <cell r="O739">
            <v>1131426.0101611589</v>
          </cell>
          <cell r="P739">
            <v>1142654.5883539631</v>
          </cell>
          <cell r="Q739">
            <v>348119.94997146312</v>
          </cell>
          <cell r="R739">
            <v>336891.37177865877</v>
          </cell>
          <cell r="S739">
            <v>348119.94997146312</v>
          </cell>
          <cell r="T739">
            <v>336891.37177865877</v>
          </cell>
          <cell r="U739">
            <v>336891.37177865877</v>
          </cell>
          <cell r="AA739">
            <v>82819.015320000006</v>
          </cell>
          <cell r="AB739">
            <v>463694.48578585417</v>
          </cell>
          <cell r="AC739">
            <v>1595120.4959470131</v>
          </cell>
          <cell r="AD739">
            <v>2737775.0843009762</v>
          </cell>
          <cell r="AE739">
            <v>3869201.0944621349</v>
          </cell>
          <cell r="AF739">
            <v>5011855.6828160975</v>
          </cell>
          <cell r="AG739">
            <v>5359975.632787561</v>
          </cell>
          <cell r="AH739">
            <v>5696867.0045662196</v>
          </cell>
          <cell r="AI739">
            <v>6044986.9545376832</v>
          </cell>
          <cell r="AJ739">
            <v>6381878.3263163418</v>
          </cell>
          <cell r="AK739">
            <v>6718769.6980950003</v>
          </cell>
          <cell r="AN739">
            <v>6718769.6980950003</v>
          </cell>
          <cell r="AQ739">
            <v>6255075.2123091472</v>
          </cell>
          <cell r="AR739">
            <v>5123649.2021479877</v>
          </cell>
          <cell r="AS739">
            <v>3980994.6137940241</v>
          </cell>
          <cell r="AT739">
            <v>2849568.6036328655</v>
          </cell>
          <cell r="AU739">
            <v>1706914.0152789026</v>
          </cell>
          <cell r="AV739">
            <v>1358794.0653074395</v>
          </cell>
          <cell r="AW739">
            <v>1021902.6935287807</v>
          </cell>
          <cell r="AX739">
            <v>673782.74355731753</v>
          </cell>
          <cell r="AY739">
            <v>336891.37177865877</v>
          </cell>
        </row>
        <row r="740">
          <cell r="AA740">
            <v>0</v>
          </cell>
          <cell r="AB740">
            <v>0</v>
          </cell>
          <cell r="AC740">
            <v>0</v>
          </cell>
          <cell r="AD740">
            <v>0</v>
          </cell>
          <cell r="AE740">
            <v>0</v>
          </cell>
          <cell r="AF740">
            <v>0</v>
          </cell>
          <cell r="AG740">
            <v>0</v>
          </cell>
          <cell r="AH740">
            <v>0</v>
          </cell>
          <cell r="AI740">
            <v>0</v>
          </cell>
          <cell r="AJ740">
            <v>0</v>
          </cell>
          <cell r="AK740">
            <v>0</v>
          </cell>
          <cell r="AN740">
            <v>0</v>
          </cell>
          <cell r="AQ740">
            <v>0</v>
          </cell>
          <cell r="AR740">
            <v>0</v>
          </cell>
          <cell r="AS740">
            <v>0</v>
          </cell>
          <cell r="AT740">
            <v>0</v>
          </cell>
          <cell r="AU740">
            <v>0</v>
          </cell>
          <cell r="AV740">
            <v>0</v>
          </cell>
          <cell r="AW740">
            <v>0</v>
          </cell>
          <cell r="AX740">
            <v>0</v>
          </cell>
          <cell r="AY740">
            <v>0</v>
          </cell>
        </row>
        <row r="741">
          <cell r="L741">
            <v>0.48578585416544229</v>
          </cell>
          <cell r="M741">
            <v>1182947.5701611589</v>
          </cell>
          <cell r="N741">
            <v>1194176.1483539632</v>
          </cell>
          <cell r="O741">
            <v>1182947.5701611589</v>
          </cell>
          <cell r="P741">
            <v>1194176.1483539632</v>
          </cell>
          <cell r="Q741">
            <v>399641.50997146312</v>
          </cell>
          <cell r="R741">
            <v>388412.93177865876</v>
          </cell>
          <cell r="S741">
            <v>399641.50997146312</v>
          </cell>
          <cell r="T741">
            <v>388412.93177865876</v>
          </cell>
          <cell r="U741">
            <v>388412.93177865876</v>
          </cell>
          <cell r="AA741">
            <v>0</v>
          </cell>
          <cell r="AB741">
            <v>0.48578585416544229</v>
          </cell>
          <cell r="AC741">
            <v>1182948.0559470132</v>
          </cell>
          <cell r="AD741">
            <v>2377124.2043009764</v>
          </cell>
          <cell r="AE741">
            <v>3560071.7744621355</v>
          </cell>
          <cell r="AF741">
            <v>4754247.9228160987</v>
          </cell>
          <cell r="AG741">
            <v>5153889.4327875618</v>
          </cell>
          <cell r="AH741">
            <v>5542302.3645662209</v>
          </cell>
          <cell r="AI741">
            <v>5941943.874537684</v>
          </cell>
          <cell r="AJ741">
            <v>6330356.8063163431</v>
          </cell>
          <cell r="AK741">
            <v>6718769.7380950022</v>
          </cell>
          <cell r="AN741">
            <v>6718769.7380950022</v>
          </cell>
          <cell r="AQ741">
            <v>6718769.2523091482</v>
          </cell>
          <cell r="AR741">
            <v>5535821.682147989</v>
          </cell>
          <cell r="AS741">
            <v>4341645.533794025</v>
          </cell>
          <cell r="AT741">
            <v>3158697.9636328653</v>
          </cell>
          <cell r="AU741">
            <v>1964521.8152789022</v>
          </cell>
          <cell r="AV741">
            <v>1564880.3053074395</v>
          </cell>
          <cell r="AW741">
            <v>1176467.3735287806</v>
          </cell>
          <cell r="AX741">
            <v>776825.86355731753</v>
          </cell>
          <cell r="AY741">
            <v>388412.93177865876</v>
          </cell>
        </row>
        <row r="742">
          <cell r="L742">
            <v>-380874.98467999999</v>
          </cell>
          <cell r="M742">
            <v>51521.56</v>
          </cell>
          <cell r="N742">
            <v>51521.56</v>
          </cell>
          <cell r="O742">
            <v>51521.56</v>
          </cell>
          <cell r="P742">
            <v>51521.56</v>
          </cell>
          <cell r="Q742">
            <v>51521.56</v>
          </cell>
          <cell r="R742">
            <v>51521.56</v>
          </cell>
          <cell r="S742">
            <v>51521.56</v>
          </cell>
          <cell r="T742">
            <v>51521.56</v>
          </cell>
          <cell r="U742">
            <v>51521.56</v>
          </cell>
          <cell r="AA742">
            <v>-82819.015320000006</v>
          </cell>
          <cell r="AB742">
            <v>-463694</v>
          </cell>
          <cell r="AC742">
            <v>-412172.44</v>
          </cell>
          <cell r="AD742">
            <v>-360650.88</v>
          </cell>
          <cell r="AE742">
            <v>-309129.32</v>
          </cell>
          <cell r="AF742">
            <v>-257607.76</v>
          </cell>
          <cell r="AG742">
            <v>-206086.2</v>
          </cell>
          <cell r="AH742">
            <v>-154564.64000000001</v>
          </cell>
          <cell r="AI742">
            <v>-103043.08000000002</v>
          </cell>
          <cell r="AJ742">
            <v>-51521.520000000019</v>
          </cell>
          <cell r="AK742">
            <v>3.9999999979045242E-2</v>
          </cell>
          <cell r="AN742">
            <v>3.9999999979045242E-2</v>
          </cell>
          <cell r="AQ742">
            <v>463694.04</v>
          </cell>
          <cell r="AR742">
            <v>412172.48</v>
          </cell>
          <cell r="AS742">
            <v>360650.92</v>
          </cell>
          <cell r="AT742">
            <v>309129.36</v>
          </cell>
          <cell r="AU742">
            <v>257607.8</v>
          </cell>
          <cell r="AV742">
            <v>206086.24</v>
          </cell>
          <cell r="AW742">
            <v>154564.68</v>
          </cell>
          <cell r="AX742">
            <v>103043.12</v>
          </cell>
          <cell r="AY742">
            <v>51521.56</v>
          </cell>
        </row>
        <row r="743">
          <cell r="AA743">
            <v>0</v>
          </cell>
          <cell r="AB743">
            <v>0</v>
          </cell>
          <cell r="AC743">
            <v>0</v>
          </cell>
          <cell r="AD743">
            <v>0</v>
          </cell>
          <cell r="AE743">
            <v>0</v>
          </cell>
          <cell r="AF743">
            <v>0</v>
          </cell>
          <cell r="AG743">
            <v>0</v>
          </cell>
          <cell r="AH743">
            <v>0</v>
          </cell>
          <cell r="AI743">
            <v>0</v>
          </cell>
          <cell r="AJ743">
            <v>0</v>
          </cell>
          <cell r="AK743">
            <v>0</v>
          </cell>
          <cell r="AN743">
            <v>0</v>
          </cell>
          <cell r="AQ743">
            <v>0</v>
          </cell>
          <cell r="AR743">
            <v>0</v>
          </cell>
          <cell r="AS743">
            <v>0</v>
          </cell>
          <cell r="AT743">
            <v>0</v>
          </cell>
          <cell r="AU743">
            <v>0</v>
          </cell>
          <cell r="AV743">
            <v>0</v>
          </cell>
          <cell r="AW743">
            <v>0</v>
          </cell>
          <cell r="AX743">
            <v>0</v>
          </cell>
          <cell r="AY743">
            <v>0</v>
          </cell>
        </row>
        <row r="744">
          <cell r="AA744">
            <v>0</v>
          </cell>
          <cell r="AB744">
            <v>0</v>
          </cell>
          <cell r="AC744">
            <v>0</v>
          </cell>
          <cell r="AD744">
            <v>0</v>
          </cell>
          <cell r="AE744">
            <v>0</v>
          </cell>
          <cell r="AF744">
            <v>0</v>
          </cell>
          <cell r="AG744">
            <v>0</v>
          </cell>
          <cell r="AH744">
            <v>0</v>
          </cell>
          <cell r="AI744">
            <v>0</v>
          </cell>
          <cell r="AJ744">
            <v>0</v>
          </cell>
          <cell r="AK744">
            <v>0</v>
          </cell>
          <cell r="AN744">
            <v>0</v>
          </cell>
          <cell r="AQ744">
            <v>0</v>
          </cell>
          <cell r="AR744">
            <v>0</v>
          </cell>
          <cell r="AS744">
            <v>0</v>
          </cell>
          <cell r="AT744">
            <v>0</v>
          </cell>
          <cell r="AU744">
            <v>0</v>
          </cell>
          <cell r="AV744">
            <v>0</v>
          </cell>
          <cell r="AW744">
            <v>0</v>
          </cell>
          <cell r="AX744">
            <v>0</v>
          </cell>
          <cell r="AY744">
            <v>0</v>
          </cell>
        </row>
        <row r="745">
          <cell r="L745">
            <v>0</v>
          </cell>
          <cell r="M745">
            <v>0</v>
          </cell>
          <cell r="N745">
            <v>0</v>
          </cell>
          <cell r="O745">
            <v>0</v>
          </cell>
          <cell r="P745">
            <v>0</v>
          </cell>
          <cell r="Q745">
            <v>0</v>
          </cell>
          <cell r="R745">
            <v>0</v>
          </cell>
          <cell r="S745">
            <v>0</v>
          </cell>
          <cell r="T745">
            <v>0</v>
          </cell>
          <cell r="U745">
            <v>0</v>
          </cell>
          <cell r="AA745">
            <v>0</v>
          </cell>
          <cell r="AB745">
            <v>0</v>
          </cell>
          <cell r="AC745">
            <v>0</v>
          </cell>
          <cell r="AD745">
            <v>0</v>
          </cell>
          <cell r="AE745">
            <v>0</v>
          </cell>
          <cell r="AF745">
            <v>0</v>
          </cell>
          <cell r="AG745">
            <v>0</v>
          </cell>
          <cell r="AH745">
            <v>0</v>
          </cell>
          <cell r="AI745">
            <v>0</v>
          </cell>
          <cell r="AJ745">
            <v>0</v>
          </cell>
          <cell r="AK745">
            <v>0</v>
          </cell>
          <cell r="AN745">
            <v>0</v>
          </cell>
          <cell r="AQ745">
            <v>0</v>
          </cell>
          <cell r="AR745">
            <v>0</v>
          </cell>
          <cell r="AS745">
            <v>0</v>
          </cell>
          <cell r="AT745">
            <v>0</v>
          </cell>
          <cell r="AU745">
            <v>0</v>
          </cell>
          <cell r="AV745">
            <v>0</v>
          </cell>
          <cell r="AW745">
            <v>0</v>
          </cell>
          <cell r="AX745">
            <v>0</v>
          </cell>
          <cell r="AY745">
            <v>0</v>
          </cell>
        </row>
        <row r="746">
          <cell r="AA746">
            <v>0</v>
          </cell>
          <cell r="AB746">
            <v>0</v>
          </cell>
          <cell r="AC746">
            <v>0</v>
          </cell>
          <cell r="AD746">
            <v>0</v>
          </cell>
          <cell r="AE746">
            <v>0</v>
          </cell>
          <cell r="AF746">
            <v>0</v>
          </cell>
          <cell r="AG746">
            <v>0</v>
          </cell>
          <cell r="AH746">
            <v>0</v>
          </cell>
          <cell r="AI746">
            <v>0</v>
          </cell>
          <cell r="AJ746">
            <v>0</v>
          </cell>
          <cell r="AK746">
            <v>0</v>
          </cell>
          <cell r="AN746">
            <v>0</v>
          </cell>
          <cell r="AQ746">
            <v>0</v>
          </cell>
          <cell r="AR746">
            <v>0</v>
          </cell>
          <cell r="AS746">
            <v>0</v>
          </cell>
          <cell r="AT746">
            <v>0</v>
          </cell>
          <cell r="AU746">
            <v>0</v>
          </cell>
          <cell r="AV746">
            <v>0</v>
          </cell>
          <cell r="AW746">
            <v>0</v>
          </cell>
          <cell r="AX746">
            <v>0</v>
          </cell>
          <cell r="AY746">
            <v>0</v>
          </cell>
        </row>
        <row r="747">
          <cell r="L747">
            <v>0</v>
          </cell>
          <cell r="M747">
            <v>348743.00014999998</v>
          </cell>
          <cell r="N747">
            <v>348743.00014999998</v>
          </cell>
          <cell r="O747">
            <v>348743.00014999998</v>
          </cell>
          <cell r="P747">
            <v>660980.78868799983</v>
          </cell>
          <cell r="Q747">
            <v>660980.78868799983</v>
          </cell>
          <cell r="R747">
            <v>312237.78853799996</v>
          </cell>
          <cell r="S747">
            <v>312237.78853799996</v>
          </cell>
          <cell r="T747">
            <v>312237.78853799996</v>
          </cell>
          <cell r="U747">
            <v>0</v>
          </cell>
          <cell r="AA747">
            <v>1135965.5541099999</v>
          </cell>
          <cell r="AB747">
            <v>1135965.5541099999</v>
          </cell>
          <cell r="AC747">
            <v>1484708.5542599999</v>
          </cell>
          <cell r="AD747">
            <v>1833451.5544099999</v>
          </cell>
          <cell r="AE747">
            <v>2182194.5545600001</v>
          </cell>
          <cell r="AF747">
            <v>2843175.3432479999</v>
          </cell>
          <cell r="AG747">
            <v>3504156.1319359997</v>
          </cell>
          <cell r="AH747">
            <v>3816393.9204739998</v>
          </cell>
          <cell r="AI747">
            <v>4128631.7090119999</v>
          </cell>
          <cell r="AJ747">
            <v>4440869.4975499995</v>
          </cell>
          <cell r="AK747">
            <v>4440869.4975499995</v>
          </cell>
          <cell r="AN747">
            <v>4440869.4975499995</v>
          </cell>
          <cell r="AQ747">
            <v>3304903.9434400001</v>
          </cell>
          <cell r="AR747">
            <v>2956160.9432899999</v>
          </cell>
          <cell r="AS747">
            <v>2607417.9431399996</v>
          </cell>
          <cell r="AT747">
            <v>2258674.9429899999</v>
          </cell>
          <cell r="AU747">
            <v>1597694.1543019996</v>
          </cell>
          <cell r="AV747">
            <v>936713.36561399989</v>
          </cell>
          <cell r="AW747">
            <v>624475.57707599993</v>
          </cell>
          <cell r="AX747">
            <v>312237.78853799996</v>
          </cell>
          <cell r="AY747">
            <v>0</v>
          </cell>
        </row>
        <row r="748">
          <cell r="AA748">
            <v>785531.82000000007</v>
          </cell>
          <cell r="AB748">
            <v>785531.82000000007</v>
          </cell>
          <cell r="AC748">
            <v>785531.82000000007</v>
          </cell>
          <cell r="AD748">
            <v>785531.82000000007</v>
          </cell>
          <cell r="AE748">
            <v>785531.82000000007</v>
          </cell>
          <cell r="AF748">
            <v>785531.82000000007</v>
          </cell>
          <cell r="AG748">
            <v>785531.82000000007</v>
          </cell>
          <cell r="AH748">
            <v>785531.82000000007</v>
          </cell>
          <cell r="AI748">
            <v>785531.82000000007</v>
          </cell>
          <cell r="AJ748">
            <v>785531.82000000007</v>
          </cell>
          <cell r="AK748">
            <v>785531.82000000007</v>
          </cell>
          <cell r="AN748">
            <v>785531.82000000007</v>
          </cell>
          <cell r="AQ748">
            <v>0</v>
          </cell>
          <cell r="AR748">
            <v>0</v>
          </cell>
          <cell r="AS748">
            <v>0</v>
          </cell>
          <cell r="AT748">
            <v>0</v>
          </cell>
          <cell r="AU748">
            <v>0</v>
          </cell>
          <cell r="AV748">
            <v>0</v>
          </cell>
          <cell r="AW748">
            <v>0</v>
          </cell>
          <cell r="AX748">
            <v>0</v>
          </cell>
          <cell r="AY748">
            <v>0</v>
          </cell>
        </row>
        <row r="749">
          <cell r="L749">
            <v>509382.63589000003</v>
          </cell>
          <cell r="M749">
            <v>548743.00014999998</v>
          </cell>
          <cell r="N749">
            <v>499177.00014999998</v>
          </cell>
          <cell r="O749">
            <v>348743.00014999998</v>
          </cell>
          <cell r="P749">
            <v>660980.78868799983</v>
          </cell>
          <cell r="Q749">
            <v>660980.78868799983</v>
          </cell>
          <cell r="R749">
            <v>312237.78853799996</v>
          </cell>
          <cell r="S749">
            <v>312237.78853799996</v>
          </cell>
          <cell r="T749">
            <v>312237.78853799996</v>
          </cell>
          <cell r="U749">
            <v>0</v>
          </cell>
          <cell r="AA749">
            <v>78931.389838000003</v>
          </cell>
          <cell r="AB749">
            <v>588314.0257280001</v>
          </cell>
          <cell r="AC749">
            <v>1137057.0258780001</v>
          </cell>
          <cell r="AD749">
            <v>1636234.0260280001</v>
          </cell>
          <cell r="AE749">
            <v>1984977.026178</v>
          </cell>
          <cell r="AF749">
            <v>2645957.8148659999</v>
          </cell>
          <cell r="AG749">
            <v>3306938.6035539997</v>
          </cell>
          <cell r="AH749">
            <v>3619176.3920919998</v>
          </cell>
          <cell r="AI749">
            <v>3931414.1806299998</v>
          </cell>
          <cell r="AJ749">
            <v>4243651.9691679999</v>
          </cell>
          <cell r="AK749">
            <v>4243651.9691679999</v>
          </cell>
          <cell r="AN749">
            <v>4243651.9691679999</v>
          </cell>
          <cell r="AQ749">
            <v>3655337.9434400001</v>
          </cell>
          <cell r="AR749">
            <v>3106594.9432899999</v>
          </cell>
          <cell r="AS749">
            <v>2607417.9431399996</v>
          </cell>
          <cell r="AT749">
            <v>2258674.9429899999</v>
          </cell>
          <cell r="AU749">
            <v>1597694.1543019996</v>
          </cell>
          <cell r="AV749">
            <v>936713.36561399989</v>
          </cell>
          <cell r="AW749">
            <v>624475.57707599993</v>
          </cell>
          <cell r="AX749">
            <v>312237.78853799996</v>
          </cell>
          <cell r="AY749">
            <v>0</v>
          </cell>
        </row>
        <row r="750">
          <cell r="L750">
            <v>509382.63589000003</v>
          </cell>
          <cell r="M750">
            <v>200000</v>
          </cell>
          <cell r="N750">
            <v>150434</v>
          </cell>
          <cell r="AA750">
            <v>-271502.34427200002</v>
          </cell>
          <cell r="AB750">
            <v>237880.29161800002</v>
          </cell>
          <cell r="AC750">
            <v>437880.29161800002</v>
          </cell>
          <cell r="AD750">
            <v>588314.29161800002</v>
          </cell>
          <cell r="AE750">
            <v>588314.29161800002</v>
          </cell>
          <cell r="AF750">
            <v>588314.29161800002</v>
          </cell>
          <cell r="AG750">
            <v>588314.29161800002</v>
          </cell>
          <cell r="AH750">
            <v>588314.29161800002</v>
          </cell>
          <cell r="AI750">
            <v>588314.29161800002</v>
          </cell>
          <cell r="AJ750">
            <v>588314.29161800002</v>
          </cell>
          <cell r="AK750">
            <v>588314.29161800002</v>
          </cell>
          <cell r="AN750">
            <v>588314.29161800002</v>
          </cell>
          <cell r="AQ750">
            <v>350434</v>
          </cell>
          <cell r="AR750">
            <v>150434</v>
          </cell>
          <cell r="AS750">
            <v>0</v>
          </cell>
          <cell r="AT750">
            <v>0</v>
          </cell>
          <cell r="AU750">
            <v>0</v>
          </cell>
          <cell r="AV750">
            <v>0</v>
          </cell>
          <cell r="AW750">
            <v>0</v>
          </cell>
          <cell r="AX750">
            <v>0</v>
          </cell>
          <cell r="AY750">
            <v>0</v>
          </cell>
        </row>
        <row r="751">
          <cell r="L751">
            <v>744199.568132833</v>
          </cell>
          <cell r="M751">
            <v>720192.89348391339</v>
          </cell>
          <cell r="N751">
            <v>744199.568132833</v>
          </cell>
          <cell r="O751">
            <v>720192.89348391339</v>
          </cell>
          <cell r="P751">
            <v>744199.568132833</v>
          </cell>
          <cell r="Q751">
            <v>744199.568132833</v>
          </cell>
          <cell r="R751">
            <v>720192.89348391339</v>
          </cell>
          <cell r="S751">
            <v>744199.568132833</v>
          </cell>
          <cell r="T751">
            <v>720192.89348391339</v>
          </cell>
          <cell r="U751">
            <v>744214.26010018226</v>
          </cell>
          <cell r="AA751">
            <v>190409.41129999998</v>
          </cell>
          <cell r="AB751">
            <v>934608.97943283292</v>
          </cell>
          <cell r="AC751">
            <v>1654801.8729167464</v>
          </cell>
          <cell r="AD751">
            <v>2399001.4410495795</v>
          </cell>
          <cell r="AE751">
            <v>3119194.334533493</v>
          </cell>
          <cell r="AF751">
            <v>3863393.9026663261</v>
          </cell>
          <cell r="AG751">
            <v>4607593.4707991593</v>
          </cell>
          <cell r="AH751">
            <v>5327786.3642830728</v>
          </cell>
          <cell r="AI751">
            <v>6071985.9324159054</v>
          </cell>
          <cell r="AJ751">
            <v>6792178.8258998189</v>
          </cell>
          <cell r="AK751">
            <v>7536393.0860000011</v>
          </cell>
          <cell r="AN751">
            <v>7536393.0860000011</v>
          </cell>
          <cell r="AQ751">
            <v>6601784.1065671677</v>
          </cell>
          <cell r="AR751">
            <v>5881591.2130832542</v>
          </cell>
          <cell r="AS751">
            <v>5137391.6449504215</v>
          </cell>
          <cell r="AT751">
            <v>4417198.751466508</v>
          </cell>
          <cell r="AU751">
            <v>3672999.1833336749</v>
          </cell>
          <cell r="AV751">
            <v>2928799.6152008418</v>
          </cell>
          <cell r="AW751">
            <v>2208606.7217169288</v>
          </cell>
          <cell r="AX751">
            <v>1464407.1535840956</v>
          </cell>
          <cell r="AY751">
            <v>744214.26010018226</v>
          </cell>
        </row>
        <row r="752">
          <cell r="AA752">
            <v>245200.55</v>
          </cell>
          <cell r="AB752">
            <v>245200.55</v>
          </cell>
          <cell r="AC752">
            <v>245200.55</v>
          </cell>
          <cell r="AD752">
            <v>245200.55</v>
          </cell>
          <cell r="AE752">
            <v>245200.55</v>
          </cell>
          <cell r="AF752">
            <v>245200.55</v>
          </cell>
          <cell r="AG752">
            <v>245200.55</v>
          </cell>
          <cell r="AH752">
            <v>245200.55</v>
          </cell>
          <cell r="AI752">
            <v>245200.55</v>
          </cell>
          <cell r="AJ752">
            <v>245200.55</v>
          </cell>
          <cell r="AK752">
            <v>245200.55</v>
          </cell>
          <cell r="AN752">
            <v>245200.55</v>
          </cell>
          <cell r="AQ752">
            <v>0</v>
          </cell>
          <cell r="AR752">
            <v>0</v>
          </cell>
          <cell r="AS752">
            <v>0</v>
          </cell>
          <cell r="AT752">
            <v>0</v>
          </cell>
          <cell r="AU752">
            <v>0</v>
          </cell>
          <cell r="AV752">
            <v>0</v>
          </cell>
          <cell r="AW752">
            <v>0</v>
          </cell>
          <cell r="AX752">
            <v>0</v>
          </cell>
          <cell r="AY752">
            <v>0</v>
          </cell>
        </row>
        <row r="753">
          <cell r="L753">
            <v>-0.4318671670043841</v>
          </cell>
          <cell r="M753">
            <v>802950.77348391339</v>
          </cell>
          <cell r="N753">
            <v>826888.448132833</v>
          </cell>
          <cell r="O753">
            <v>802881.77348391339</v>
          </cell>
          <cell r="P753">
            <v>826888.448132833</v>
          </cell>
          <cell r="Q753">
            <v>826888.448132833</v>
          </cell>
          <cell r="R753">
            <v>802881.77348391339</v>
          </cell>
          <cell r="S753">
            <v>826888.448132833</v>
          </cell>
          <cell r="T753">
            <v>802881.77348391339</v>
          </cell>
          <cell r="U753">
            <v>826903.14010018227</v>
          </cell>
          <cell r="AA753">
            <v>13442.08454999997</v>
          </cell>
          <cell r="AB753">
            <v>13441.652682832966</v>
          </cell>
          <cell r="AC753">
            <v>816392.4261667463</v>
          </cell>
          <cell r="AD753">
            <v>1643280.8742995793</v>
          </cell>
          <cell r="AE753">
            <v>2446162.6477834927</v>
          </cell>
          <cell r="AF753">
            <v>3273051.0959163257</v>
          </cell>
          <cell r="AG753">
            <v>4099939.5440491587</v>
          </cell>
          <cell r="AH753">
            <v>4902821.3175330721</v>
          </cell>
          <cell r="AI753">
            <v>5729709.7656659056</v>
          </cell>
          <cell r="AJ753">
            <v>6532591.5391498189</v>
          </cell>
          <cell r="AK753">
            <v>7359494.679250001</v>
          </cell>
          <cell r="AN753">
            <v>7359494.679250001</v>
          </cell>
          <cell r="AQ753">
            <v>7346053.0265671676</v>
          </cell>
          <cell r="AR753">
            <v>6543102.2530832542</v>
          </cell>
          <cell r="AS753">
            <v>5716213.8049504207</v>
          </cell>
          <cell r="AT753">
            <v>4913332.0314665083</v>
          </cell>
          <cell r="AU753">
            <v>4086443.5833336748</v>
          </cell>
          <cell r="AV753">
            <v>3259555.1352008423</v>
          </cell>
          <cell r="AW753">
            <v>2456673.3617169289</v>
          </cell>
          <cell r="AX753">
            <v>1629784.9135840957</v>
          </cell>
          <cell r="AY753">
            <v>826903.14010018227</v>
          </cell>
        </row>
        <row r="754">
          <cell r="L754">
            <v>-744200</v>
          </cell>
          <cell r="M754">
            <v>82757.88</v>
          </cell>
          <cell r="N754">
            <v>82688.88</v>
          </cell>
          <cell r="O754">
            <v>82688.88</v>
          </cell>
          <cell r="P754">
            <v>82688.88</v>
          </cell>
          <cell r="Q754">
            <v>82688.88</v>
          </cell>
          <cell r="R754">
            <v>82688.88</v>
          </cell>
          <cell r="S754">
            <v>82688.88</v>
          </cell>
          <cell r="T754">
            <v>82688.88</v>
          </cell>
          <cell r="U754">
            <v>82688.88</v>
          </cell>
          <cell r="AA754">
            <v>68233.223249999966</v>
          </cell>
          <cell r="AB754">
            <v>-675966.77675000008</v>
          </cell>
          <cell r="AC754">
            <v>-593208.89675000007</v>
          </cell>
          <cell r="AD754">
            <v>-510520.01675000007</v>
          </cell>
          <cell r="AE754">
            <v>-427831.13675000006</v>
          </cell>
          <cell r="AF754">
            <v>-345142.25675000006</v>
          </cell>
          <cell r="AG754">
            <v>-262453.37675000005</v>
          </cell>
          <cell r="AH754">
            <v>-179764.49675000005</v>
          </cell>
          <cell r="AI754">
            <v>-97075.616750000045</v>
          </cell>
          <cell r="AJ754">
            <v>-14386.73675000004</v>
          </cell>
          <cell r="AK754">
            <v>68302.143249999965</v>
          </cell>
          <cell r="AN754">
            <v>68302.143249999965</v>
          </cell>
          <cell r="AQ754">
            <v>744268.92</v>
          </cell>
          <cell r="AR754">
            <v>661511.04</v>
          </cell>
          <cell r="AS754">
            <v>578822.16</v>
          </cell>
          <cell r="AT754">
            <v>496133.28</v>
          </cell>
          <cell r="AU754">
            <v>413444.4</v>
          </cell>
          <cell r="AV754">
            <v>330755.52</v>
          </cell>
          <cell r="AW754">
            <v>248066.64</v>
          </cell>
          <cell r="AX754">
            <v>165377.76</v>
          </cell>
          <cell r="AY754">
            <v>82688.88</v>
          </cell>
        </row>
        <row r="755">
          <cell r="L755">
            <v>210929.51493430001</v>
          </cell>
          <cell r="M755">
            <v>199111.7802223</v>
          </cell>
          <cell r="N755">
            <v>208568.6007103</v>
          </cell>
          <cell r="O755">
            <v>193626.2084383</v>
          </cell>
          <cell r="P755">
            <v>193626.2084383</v>
          </cell>
          <cell r="Q755">
            <v>181678.98923830001</v>
          </cell>
          <cell r="R755">
            <v>242774.32931830001</v>
          </cell>
          <cell r="S755">
            <v>208968.06923830003</v>
          </cell>
          <cell r="T755">
            <v>181678.98923830001</v>
          </cell>
          <cell r="U755">
            <v>244260.7501303</v>
          </cell>
          <cell r="AA755">
            <v>35636.768208000001</v>
          </cell>
          <cell r="AB755">
            <v>246566.2831423</v>
          </cell>
          <cell r="AC755">
            <v>445678.06336460001</v>
          </cell>
          <cell r="AD755">
            <v>654246.66407489998</v>
          </cell>
          <cell r="AE755">
            <v>847872.87251319992</v>
          </cell>
          <cell r="AF755">
            <v>1041499.0809515</v>
          </cell>
          <cell r="AG755">
            <v>1223178.0701898001</v>
          </cell>
          <cell r="AH755">
            <v>1465952.3995081</v>
          </cell>
          <cell r="AI755">
            <v>1674920.4687464</v>
          </cell>
          <cell r="AJ755">
            <v>1856599.4579846999</v>
          </cell>
          <cell r="AK755">
            <v>2100860.2081149998</v>
          </cell>
          <cell r="AN755">
            <v>2100860.2081149998</v>
          </cell>
          <cell r="AQ755">
            <v>1854293.9249727</v>
          </cell>
          <cell r="AR755">
            <v>1655182.1447504</v>
          </cell>
          <cell r="AS755">
            <v>1446613.5440401002</v>
          </cell>
          <cell r="AT755">
            <v>1252987.3356018001</v>
          </cell>
          <cell r="AU755">
            <v>1059361.1271635001</v>
          </cell>
          <cell r="AV755">
            <v>877682.13792519993</v>
          </cell>
          <cell r="AW755">
            <v>634907.80860690004</v>
          </cell>
          <cell r="AX755">
            <v>425939.73936860001</v>
          </cell>
          <cell r="AY755">
            <v>244260.7501303</v>
          </cell>
        </row>
        <row r="756">
          <cell r="AA756">
            <v>362396.6</v>
          </cell>
          <cell r="AB756">
            <v>362396.6</v>
          </cell>
          <cell r="AC756">
            <v>362396.6</v>
          </cell>
          <cell r="AD756">
            <v>362396.6</v>
          </cell>
          <cell r="AE756">
            <v>362396.6</v>
          </cell>
          <cell r="AF756">
            <v>362396.6</v>
          </cell>
          <cell r="AG756">
            <v>362396.6</v>
          </cell>
          <cell r="AH756">
            <v>362396.6</v>
          </cell>
          <cell r="AI756">
            <v>362396.6</v>
          </cell>
          <cell r="AJ756">
            <v>362396.6</v>
          </cell>
          <cell r="AK756">
            <v>362396.6</v>
          </cell>
          <cell r="AN756">
            <v>362396.6</v>
          </cell>
          <cell r="AQ756">
            <v>0</v>
          </cell>
          <cell r="AR756">
            <v>0</v>
          </cell>
          <cell r="AS756">
            <v>0</v>
          </cell>
          <cell r="AT756">
            <v>0</v>
          </cell>
          <cell r="AU756">
            <v>0</v>
          </cell>
          <cell r="AV756">
            <v>0</v>
          </cell>
          <cell r="AW756">
            <v>0</v>
          </cell>
          <cell r="AX756">
            <v>0</v>
          </cell>
          <cell r="AY756">
            <v>0</v>
          </cell>
        </row>
        <row r="757">
          <cell r="L757">
            <v>85824.661702299985</v>
          </cell>
          <cell r="M757">
            <v>199111.7802223</v>
          </cell>
          <cell r="N757">
            <v>208568.6007103</v>
          </cell>
          <cell r="O757">
            <v>193626.2084383</v>
          </cell>
          <cell r="P757">
            <v>193626.2084383</v>
          </cell>
          <cell r="Q757">
            <v>181678.98923830001</v>
          </cell>
          <cell r="R757">
            <v>242774.32931830001</v>
          </cell>
          <cell r="S757">
            <v>208968.06923830003</v>
          </cell>
          <cell r="T757">
            <v>181678.98923830001</v>
          </cell>
          <cell r="U757">
            <v>55590.750130300003</v>
          </cell>
          <cell r="AA757">
            <v>-334125.66905999999</v>
          </cell>
          <cell r="AB757">
            <v>-248301.0073577</v>
          </cell>
          <cell r="AC757">
            <v>-49189.227135399997</v>
          </cell>
          <cell r="AD757">
            <v>159379.3735749</v>
          </cell>
          <cell r="AE757">
            <v>353005.58201320004</v>
          </cell>
          <cell r="AF757">
            <v>546631.7904515001</v>
          </cell>
          <cell r="AG757">
            <v>728310.77968980011</v>
          </cell>
          <cell r="AH757">
            <v>971085.10900810012</v>
          </cell>
          <cell r="AI757">
            <v>1180053.1782464001</v>
          </cell>
          <cell r="AJ757">
            <v>1361732.1674847002</v>
          </cell>
          <cell r="AK757">
            <v>1417322.9176150002</v>
          </cell>
          <cell r="AN757">
            <v>1417322.9176150002</v>
          </cell>
          <cell r="AQ757">
            <v>1665623.9249727</v>
          </cell>
          <cell r="AR757">
            <v>1466512.1447504</v>
          </cell>
          <cell r="AS757">
            <v>1257943.5440401002</v>
          </cell>
          <cell r="AT757">
            <v>1064317.3356018001</v>
          </cell>
          <cell r="AU757">
            <v>870691.12716350006</v>
          </cell>
          <cell r="AV757">
            <v>689012.13792519993</v>
          </cell>
          <cell r="AW757">
            <v>446237.80860690004</v>
          </cell>
          <cell r="AX757">
            <v>237269.73936860001</v>
          </cell>
          <cell r="AY757">
            <v>55590.750130300003</v>
          </cell>
        </row>
        <row r="758">
          <cell r="L758">
            <v>-125104.85323200002</v>
          </cell>
          <cell r="U758">
            <v>-188670</v>
          </cell>
          <cell r="AA758">
            <v>-7365.837268000003</v>
          </cell>
          <cell r="AB758">
            <v>-132470.69050000003</v>
          </cell>
          <cell r="AC758">
            <v>-132470.69050000003</v>
          </cell>
          <cell r="AD758">
            <v>-132470.69050000003</v>
          </cell>
          <cell r="AE758">
            <v>-132470.69050000003</v>
          </cell>
          <cell r="AF758">
            <v>-132470.69050000003</v>
          </cell>
          <cell r="AG758">
            <v>-132470.69050000003</v>
          </cell>
          <cell r="AH758">
            <v>-132470.69050000003</v>
          </cell>
          <cell r="AI758">
            <v>-132470.69050000003</v>
          </cell>
          <cell r="AJ758">
            <v>-132470.69050000003</v>
          </cell>
          <cell r="AK758">
            <v>-321140.69050000003</v>
          </cell>
          <cell r="AN758">
            <v>-321140.69050000003</v>
          </cell>
          <cell r="AQ758">
            <v>-188670</v>
          </cell>
          <cell r="AR758">
            <v>-188670</v>
          </cell>
          <cell r="AS758">
            <v>-188670</v>
          </cell>
          <cell r="AT758">
            <v>-188670</v>
          </cell>
          <cell r="AU758">
            <v>-188670</v>
          </cell>
          <cell r="AV758">
            <v>-188670</v>
          </cell>
          <cell r="AW758">
            <v>-188670</v>
          </cell>
          <cell r="AX758">
            <v>-188670</v>
          </cell>
          <cell r="AY758">
            <v>-188670</v>
          </cell>
        </row>
        <row r="759">
          <cell r="L759">
            <v>0</v>
          </cell>
          <cell r="M759">
            <v>0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R759">
            <v>0</v>
          </cell>
          <cell r="S759">
            <v>0</v>
          </cell>
          <cell r="T759">
            <v>0</v>
          </cell>
          <cell r="U759">
            <v>0</v>
          </cell>
          <cell r="AA759">
            <v>556314.80861250008</v>
          </cell>
          <cell r="AB759">
            <v>556314.80861250008</v>
          </cell>
          <cell r="AC759">
            <v>556314.80861250008</v>
          </cell>
          <cell r="AD759">
            <v>556314.80861250008</v>
          </cell>
          <cell r="AE759">
            <v>556314.80861250008</v>
          </cell>
          <cell r="AF759">
            <v>556314.80861250008</v>
          </cell>
          <cell r="AG759">
            <v>556314.80861250008</v>
          </cell>
          <cell r="AH759">
            <v>556314.80861250008</v>
          </cell>
          <cell r="AI759">
            <v>556314.80861250008</v>
          </cell>
          <cell r="AJ759">
            <v>556314.80861250008</v>
          </cell>
          <cell r="AK759">
            <v>556314.80861250008</v>
          </cell>
          <cell r="AN759">
            <v>556314.80861250008</v>
          </cell>
          <cell r="AQ759">
            <v>0</v>
          </cell>
          <cell r="AR759">
            <v>0</v>
          </cell>
          <cell r="AS759">
            <v>0</v>
          </cell>
          <cell r="AT759">
            <v>0</v>
          </cell>
          <cell r="AU759">
            <v>0</v>
          </cell>
          <cell r="AV759">
            <v>0</v>
          </cell>
          <cell r="AW759">
            <v>0</v>
          </cell>
          <cell r="AX759">
            <v>0</v>
          </cell>
          <cell r="AY759">
            <v>0</v>
          </cell>
        </row>
        <row r="760">
          <cell r="AA760">
            <v>293623.5</v>
          </cell>
          <cell r="AB760">
            <v>293623.5</v>
          </cell>
          <cell r="AC760">
            <v>293623.5</v>
          </cell>
          <cell r="AD760">
            <v>293623.5</v>
          </cell>
          <cell r="AE760">
            <v>293623.5</v>
          </cell>
          <cell r="AF760">
            <v>293623.5</v>
          </cell>
          <cell r="AG760">
            <v>293623.5</v>
          </cell>
          <cell r="AH760">
            <v>293623.5</v>
          </cell>
          <cell r="AI760">
            <v>293623.5</v>
          </cell>
          <cell r="AJ760">
            <v>293623.5</v>
          </cell>
          <cell r="AK760">
            <v>293623.5</v>
          </cell>
          <cell r="AN760">
            <v>293623.5</v>
          </cell>
          <cell r="AQ760">
            <v>0</v>
          </cell>
          <cell r="AR760">
            <v>0</v>
          </cell>
          <cell r="AS760">
            <v>0</v>
          </cell>
          <cell r="AT760">
            <v>0</v>
          </cell>
          <cell r="AU760">
            <v>0</v>
          </cell>
          <cell r="AV760">
            <v>0</v>
          </cell>
          <cell r="AW760">
            <v>0</v>
          </cell>
          <cell r="AX760">
            <v>0</v>
          </cell>
          <cell r="AY760">
            <v>0</v>
          </cell>
        </row>
        <row r="761">
          <cell r="L761">
            <v>309999.89138749999</v>
          </cell>
          <cell r="M761">
            <v>508015.28861250001</v>
          </cell>
          <cell r="N761">
            <v>0</v>
          </cell>
          <cell r="O761">
            <v>0</v>
          </cell>
          <cell r="P761">
            <v>0</v>
          </cell>
          <cell r="Q761">
            <v>0</v>
          </cell>
          <cell r="R761">
            <v>0</v>
          </cell>
          <cell r="S761">
            <v>0</v>
          </cell>
          <cell r="T761">
            <v>0</v>
          </cell>
          <cell r="U761">
            <v>0</v>
          </cell>
          <cell r="AA761">
            <v>284979.88263750001</v>
          </cell>
          <cell r="AB761">
            <v>594979.77402499993</v>
          </cell>
          <cell r="AC761">
            <v>1102995.0626375</v>
          </cell>
          <cell r="AD761">
            <v>1102995.0626375</v>
          </cell>
          <cell r="AE761">
            <v>1102995.0626375</v>
          </cell>
          <cell r="AF761">
            <v>1102995.0626375</v>
          </cell>
          <cell r="AG761">
            <v>1102995.0626375</v>
          </cell>
          <cell r="AH761">
            <v>1102995.0626375</v>
          </cell>
          <cell r="AI761">
            <v>1102995.0626375</v>
          </cell>
          <cell r="AJ761">
            <v>1102995.0626375</v>
          </cell>
          <cell r="AK761">
            <v>1102995.0626375</v>
          </cell>
          <cell r="AN761">
            <v>1102995.0626375</v>
          </cell>
          <cell r="AQ761">
            <v>508015.28861250001</v>
          </cell>
          <cell r="AR761">
            <v>0</v>
          </cell>
          <cell r="AS761">
            <v>0</v>
          </cell>
          <cell r="AT761">
            <v>0</v>
          </cell>
          <cell r="AU761">
            <v>0</v>
          </cell>
          <cell r="AV761">
            <v>0</v>
          </cell>
          <cell r="AW761">
            <v>0</v>
          </cell>
          <cell r="AX761">
            <v>0</v>
          </cell>
          <cell r="AY761">
            <v>0</v>
          </cell>
        </row>
        <row r="762">
          <cell r="L762">
            <v>309999.89138749999</v>
          </cell>
          <cell r="M762">
            <v>508015.28861250001</v>
          </cell>
          <cell r="AA762">
            <v>22288.574024999994</v>
          </cell>
          <cell r="AB762">
            <v>332288.46541249997</v>
          </cell>
          <cell r="AC762">
            <v>840303.75402499991</v>
          </cell>
          <cell r="AD762">
            <v>840303.75402499991</v>
          </cell>
          <cell r="AE762">
            <v>840303.75402499991</v>
          </cell>
          <cell r="AF762">
            <v>840303.75402499991</v>
          </cell>
          <cell r="AG762">
            <v>840303.75402499991</v>
          </cell>
          <cell r="AH762">
            <v>840303.75402499991</v>
          </cell>
          <cell r="AI762">
            <v>840303.75402499991</v>
          </cell>
          <cell r="AJ762">
            <v>840303.75402499991</v>
          </cell>
          <cell r="AK762">
            <v>840303.75402499991</v>
          </cell>
          <cell r="AN762">
            <v>840303.75402499991</v>
          </cell>
          <cell r="AQ762">
            <v>508015.28861250001</v>
          </cell>
          <cell r="AR762">
            <v>0</v>
          </cell>
          <cell r="AS762">
            <v>0</v>
          </cell>
          <cell r="AT762">
            <v>0</v>
          </cell>
          <cell r="AU762">
            <v>0</v>
          </cell>
          <cell r="AV762">
            <v>0</v>
          </cell>
          <cell r="AW762">
            <v>0</v>
          </cell>
          <cell r="AX762">
            <v>0</v>
          </cell>
          <cell r="AY762">
            <v>0</v>
          </cell>
        </row>
        <row r="763">
          <cell r="L763">
            <v>95767.182150000008</v>
          </cell>
          <cell r="M763">
            <v>258131.33047330001</v>
          </cell>
          <cell r="N763">
            <v>290770.26029483997</v>
          </cell>
          <cell r="O763">
            <v>290770.26029483997</v>
          </cell>
          <cell r="P763">
            <v>351138.25320989994</v>
          </cell>
          <cell r="Q763">
            <v>387956.56523069995</v>
          </cell>
          <cell r="R763">
            <v>172232.97553659999</v>
          </cell>
          <cell r="S763">
            <v>135324.1283366</v>
          </cell>
          <cell r="T763">
            <v>90152.828078039995</v>
          </cell>
          <cell r="U763">
            <v>37896.701356539998</v>
          </cell>
          <cell r="AA763">
            <v>198458.88186000002</v>
          </cell>
          <cell r="AB763">
            <v>294226.06401000003</v>
          </cell>
          <cell r="AC763">
            <v>552357.39448330004</v>
          </cell>
          <cell r="AD763">
            <v>843127.65477814001</v>
          </cell>
          <cell r="AE763">
            <v>1133897.9150729799</v>
          </cell>
          <cell r="AF763">
            <v>1485036.1682828797</v>
          </cell>
          <cell r="AG763">
            <v>1872992.7335135797</v>
          </cell>
          <cell r="AH763">
            <v>2045225.7090501797</v>
          </cell>
          <cell r="AI763">
            <v>2180549.8373867795</v>
          </cell>
          <cell r="AJ763">
            <v>2270702.6654648194</v>
          </cell>
          <cell r="AK763">
            <v>2308599.3668213594</v>
          </cell>
          <cell r="AN763">
            <v>2308599.3668213594</v>
          </cell>
          <cell r="AQ763">
            <v>2014373.3028113598</v>
          </cell>
          <cell r="AR763">
            <v>1756241.9723380597</v>
          </cell>
          <cell r="AS763">
            <v>1465471.7120432197</v>
          </cell>
          <cell r="AT763">
            <v>1174701.4517483797</v>
          </cell>
          <cell r="AU763">
            <v>823563.19853847998</v>
          </cell>
          <cell r="AV763">
            <v>435606.63330778002</v>
          </cell>
          <cell r="AW763">
            <v>263373.65777118003</v>
          </cell>
          <cell r="AX763">
            <v>128049.52943457999</v>
          </cell>
          <cell r="AY763">
            <v>37896.701356539998</v>
          </cell>
        </row>
        <row r="764">
          <cell r="AA764">
            <v>115188.2</v>
          </cell>
          <cell r="AB764">
            <v>115188.2</v>
          </cell>
          <cell r="AC764">
            <v>115188.2</v>
          </cell>
          <cell r="AD764">
            <v>115188.2</v>
          </cell>
          <cell r="AE764">
            <v>115188.2</v>
          </cell>
          <cell r="AF764">
            <v>115188.2</v>
          </cell>
          <cell r="AG764">
            <v>115188.2</v>
          </cell>
          <cell r="AH764">
            <v>115188.2</v>
          </cell>
          <cell r="AI764">
            <v>115188.2</v>
          </cell>
          <cell r="AJ764">
            <v>115188.2</v>
          </cell>
          <cell r="AK764">
            <v>115188.2</v>
          </cell>
          <cell r="AN764">
            <v>115188.2</v>
          </cell>
          <cell r="AQ764">
            <v>0</v>
          </cell>
          <cell r="AR764">
            <v>0</v>
          </cell>
          <cell r="AS764">
            <v>0</v>
          </cell>
          <cell r="AT764">
            <v>0</v>
          </cell>
          <cell r="AU764">
            <v>0</v>
          </cell>
          <cell r="AV764">
            <v>0</v>
          </cell>
          <cell r="AW764">
            <v>0</v>
          </cell>
          <cell r="AX764">
            <v>0</v>
          </cell>
          <cell r="AY764">
            <v>0</v>
          </cell>
        </row>
        <row r="765">
          <cell r="L765">
            <v>130767.18215000001</v>
          </cell>
          <cell r="M765">
            <v>258131.33047330001</v>
          </cell>
          <cell r="N765">
            <v>290770.26029483997</v>
          </cell>
          <cell r="O765">
            <v>290770.26029483997</v>
          </cell>
          <cell r="P765">
            <v>351138.25320989994</v>
          </cell>
          <cell r="Q765">
            <v>387956.56523069995</v>
          </cell>
          <cell r="R765">
            <v>172232.97553659999</v>
          </cell>
          <cell r="S765">
            <v>135324.1283366</v>
          </cell>
          <cell r="T765">
            <v>90152.828078039995</v>
          </cell>
          <cell r="U765">
            <v>154202.70135654</v>
          </cell>
          <cell r="AA765">
            <v>148544.70120000004</v>
          </cell>
          <cell r="AB765">
            <v>279311.88335000002</v>
          </cell>
          <cell r="AC765">
            <v>537443.21382330009</v>
          </cell>
          <cell r="AD765">
            <v>828213.47411814006</v>
          </cell>
          <cell r="AE765">
            <v>1118983.73441298</v>
          </cell>
          <cell r="AF765">
            <v>1470121.9876228799</v>
          </cell>
          <cell r="AG765">
            <v>1858078.5528535799</v>
          </cell>
          <cell r="AH765">
            <v>2030311.5283901799</v>
          </cell>
          <cell r="AI765">
            <v>2165635.6567267799</v>
          </cell>
          <cell r="AJ765">
            <v>2255788.4848048198</v>
          </cell>
          <cell r="AK765">
            <v>2409991.1861613598</v>
          </cell>
          <cell r="AN765">
            <v>2409991.1861613598</v>
          </cell>
          <cell r="AQ765">
            <v>2130679.30281136</v>
          </cell>
          <cell r="AR765">
            <v>1872547.9723380597</v>
          </cell>
          <cell r="AS765">
            <v>1581777.7120432197</v>
          </cell>
          <cell r="AT765">
            <v>1291007.4517483797</v>
          </cell>
          <cell r="AU765">
            <v>939869.19853847998</v>
          </cell>
          <cell r="AV765">
            <v>551912.63330778002</v>
          </cell>
          <cell r="AW765">
            <v>379679.65777118003</v>
          </cell>
          <cell r="AX765">
            <v>244355.52943458001</v>
          </cell>
          <cell r="AY765">
            <v>154202.70135654</v>
          </cell>
        </row>
        <row r="766">
          <cell r="L766">
            <v>35000</v>
          </cell>
          <cell r="U766">
            <v>116306</v>
          </cell>
          <cell r="AA766">
            <v>65274.019340000013</v>
          </cell>
          <cell r="AB766">
            <v>100274.01934000001</v>
          </cell>
          <cell r="AC766">
            <v>100274.01934000001</v>
          </cell>
          <cell r="AD766">
            <v>100274.01934000001</v>
          </cell>
          <cell r="AE766">
            <v>100274.01934000001</v>
          </cell>
          <cell r="AF766">
            <v>100274.01934000001</v>
          </cell>
          <cell r="AG766">
            <v>100274.01934000001</v>
          </cell>
          <cell r="AH766">
            <v>100274.01934000001</v>
          </cell>
          <cell r="AI766">
            <v>100274.01934000001</v>
          </cell>
          <cell r="AJ766">
            <v>100274.01934000001</v>
          </cell>
          <cell r="AK766">
            <v>216580.01934</v>
          </cell>
          <cell r="AN766">
            <v>216580.01934</v>
          </cell>
          <cell r="AQ766">
            <v>116306</v>
          </cell>
          <cell r="AR766">
            <v>116306</v>
          </cell>
          <cell r="AS766">
            <v>116306</v>
          </cell>
          <cell r="AT766">
            <v>116306</v>
          </cell>
          <cell r="AU766">
            <v>116306</v>
          </cell>
          <cell r="AV766">
            <v>116306</v>
          </cell>
          <cell r="AW766">
            <v>116306</v>
          </cell>
          <cell r="AX766">
            <v>116306</v>
          </cell>
          <cell r="AY766">
            <v>116306</v>
          </cell>
        </row>
        <row r="767">
          <cell r="L767">
            <v>271698.19715704001</v>
          </cell>
          <cell r="M767">
            <v>140894.4311410099</v>
          </cell>
          <cell r="N767">
            <v>145590.62165523632</v>
          </cell>
          <cell r="O767">
            <v>194715.84447195253</v>
          </cell>
          <cell r="P767">
            <v>201663.2221414533</v>
          </cell>
          <cell r="Q767">
            <v>447243.49998649815</v>
          </cell>
          <cell r="R767">
            <v>628693.58147221711</v>
          </cell>
          <cell r="S767">
            <v>641335.23691688629</v>
          </cell>
          <cell r="T767">
            <v>643454.56211403047</v>
          </cell>
          <cell r="U767">
            <v>258616.3100456465</v>
          </cell>
          <cell r="AA767">
            <v>285613.43854889355</v>
          </cell>
          <cell r="AB767">
            <v>557311.63570593356</v>
          </cell>
          <cell r="AC767">
            <v>698206.06684694346</v>
          </cell>
          <cell r="AD767">
            <v>843796.68850217981</v>
          </cell>
          <cell r="AE767">
            <v>1038512.5329741323</v>
          </cell>
          <cell r="AF767">
            <v>1240175.7551155856</v>
          </cell>
          <cell r="AG767">
            <v>1687419.2551020838</v>
          </cell>
          <cell r="AH767">
            <v>2316112.8365743011</v>
          </cell>
          <cell r="AI767">
            <v>2957448.0734911873</v>
          </cell>
          <cell r="AJ767">
            <v>3600902.6356052179</v>
          </cell>
          <cell r="AK767">
            <v>3859518.9456508644</v>
          </cell>
          <cell r="AN767">
            <v>3859518.9456508644</v>
          </cell>
          <cell r="AQ767">
            <v>3302207.3099449305</v>
          </cell>
          <cell r="AR767">
            <v>3161312.8788039209</v>
          </cell>
          <cell r="AS767">
            <v>3015722.2571486845</v>
          </cell>
          <cell r="AT767">
            <v>2821006.4126767321</v>
          </cell>
          <cell r="AU767">
            <v>2619343.1905352785</v>
          </cell>
          <cell r="AV767">
            <v>2172099.6905487804</v>
          </cell>
          <cell r="AW767">
            <v>1543406.1090765633</v>
          </cell>
          <cell r="AX767">
            <v>902070.87215967698</v>
          </cell>
          <cell r="AY767">
            <v>258616.3100456465</v>
          </cell>
        </row>
        <row r="768">
          <cell r="L768">
            <v>12428.201051764541</v>
          </cell>
          <cell r="M768">
            <v>12856.759708721942</v>
          </cell>
          <cell r="N768">
            <v>13285.318365679339</v>
          </cell>
          <cell r="O768">
            <v>12856.759708721942</v>
          </cell>
          <cell r="P768">
            <v>13285.318365679339</v>
          </cell>
          <cell r="Q768">
            <v>13285.318365679339</v>
          </cell>
          <cell r="R768">
            <v>12856.759708721942</v>
          </cell>
          <cell r="S768">
            <v>13285.318365679339</v>
          </cell>
          <cell r="T768">
            <v>12856.876705352288</v>
          </cell>
          <cell r="U768">
            <v>0</v>
          </cell>
          <cell r="AA768">
            <v>0</v>
          </cell>
          <cell r="AB768">
            <v>12428.201051764541</v>
          </cell>
          <cell r="AC768">
            <v>25284.960760486483</v>
          </cell>
          <cell r="AD768">
            <v>38570.27912616582</v>
          </cell>
          <cell r="AE768">
            <v>51427.03883488776</v>
          </cell>
          <cell r="AF768">
            <v>64712.357200567101</v>
          </cell>
          <cell r="AG768">
            <v>77997.675566246442</v>
          </cell>
          <cell r="AH768">
            <v>90854.435274968389</v>
          </cell>
          <cell r="AI768">
            <v>104139.75364064773</v>
          </cell>
          <cell r="AJ768">
            <v>116996.63034600002</v>
          </cell>
          <cell r="AK768">
            <v>116996.63034600002</v>
          </cell>
          <cell r="AN768">
            <v>116996.63034600002</v>
          </cell>
          <cell r="AQ768">
            <v>104568.42929423548</v>
          </cell>
          <cell r="AR768">
            <v>91711.669585513533</v>
          </cell>
          <cell r="AS768">
            <v>78426.351219834192</v>
          </cell>
          <cell r="AT768">
            <v>65569.591511112245</v>
          </cell>
          <cell r="AU768">
            <v>52284.273145432911</v>
          </cell>
          <cell r="AV768">
            <v>38998.954779753571</v>
          </cell>
          <cell r="AW768">
            <v>26142.195071031627</v>
          </cell>
          <cell r="AX768">
            <v>12856.876705352288</v>
          </cell>
          <cell r="AY768">
            <v>0</v>
          </cell>
        </row>
        <row r="769">
          <cell r="AA769">
            <v>0</v>
          </cell>
          <cell r="AB769">
            <v>0</v>
          </cell>
          <cell r="AC769">
            <v>0</v>
          </cell>
          <cell r="AD769">
            <v>0</v>
          </cell>
          <cell r="AE769">
            <v>0</v>
          </cell>
          <cell r="AF769">
            <v>0</v>
          </cell>
          <cell r="AG769">
            <v>0</v>
          </cell>
          <cell r="AH769">
            <v>0</v>
          </cell>
          <cell r="AI769">
            <v>0</v>
          </cell>
          <cell r="AJ769">
            <v>0</v>
          </cell>
          <cell r="AK769">
            <v>0</v>
          </cell>
          <cell r="AN769">
            <v>0</v>
          </cell>
          <cell r="AQ769">
            <v>0</v>
          </cell>
          <cell r="AR769">
            <v>0</v>
          </cell>
          <cell r="AS769">
            <v>0</v>
          </cell>
          <cell r="AT769">
            <v>0</v>
          </cell>
          <cell r="AU769">
            <v>0</v>
          </cell>
          <cell r="AV769">
            <v>0</v>
          </cell>
          <cell r="AW769">
            <v>0</v>
          </cell>
          <cell r="AX769">
            <v>0</v>
          </cell>
          <cell r="AY769">
            <v>0</v>
          </cell>
        </row>
        <row r="770">
          <cell r="L770">
            <v>12428.201051764541</v>
          </cell>
          <cell r="M770">
            <v>12856.759708721942</v>
          </cell>
          <cell r="N770">
            <v>13285.318365679339</v>
          </cell>
          <cell r="O770">
            <v>12856.759708721942</v>
          </cell>
          <cell r="P770">
            <v>13285.318365679339</v>
          </cell>
          <cell r="Q770">
            <v>13285.318365679339</v>
          </cell>
          <cell r="R770">
            <v>12856.759708721942</v>
          </cell>
          <cell r="S770">
            <v>13285.318365679339</v>
          </cell>
          <cell r="T770">
            <v>12856.876705352288</v>
          </cell>
          <cell r="U770">
            <v>0</v>
          </cell>
          <cell r="AA770">
            <v>0</v>
          </cell>
          <cell r="AB770">
            <v>12428.201051764541</v>
          </cell>
          <cell r="AC770">
            <v>25284.960760486483</v>
          </cell>
          <cell r="AD770">
            <v>38570.27912616582</v>
          </cell>
          <cell r="AE770">
            <v>51427.03883488776</v>
          </cell>
          <cell r="AF770">
            <v>64712.357200567101</v>
          </cell>
          <cell r="AG770">
            <v>77997.675566246442</v>
          </cell>
          <cell r="AH770">
            <v>90854.435274968389</v>
          </cell>
          <cell r="AI770">
            <v>104139.75364064773</v>
          </cell>
          <cell r="AJ770">
            <v>116996.63034600002</v>
          </cell>
          <cell r="AK770">
            <v>116996.63034600002</v>
          </cell>
          <cell r="AN770">
            <v>116996.63034600002</v>
          </cell>
          <cell r="AQ770">
            <v>104568.42929423548</v>
          </cell>
          <cell r="AR770">
            <v>91711.669585513533</v>
          </cell>
          <cell r="AS770">
            <v>78426.351219834192</v>
          </cell>
          <cell r="AT770">
            <v>65569.591511112245</v>
          </cell>
          <cell r="AU770">
            <v>52284.273145432911</v>
          </cell>
          <cell r="AV770">
            <v>38998.954779753571</v>
          </cell>
          <cell r="AW770">
            <v>26142.195071031627</v>
          </cell>
          <cell r="AX770">
            <v>12856.876705352288</v>
          </cell>
          <cell r="AY770">
            <v>0</v>
          </cell>
        </row>
        <row r="771">
          <cell r="AA771">
            <v>0</v>
          </cell>
          <cell r="AB771">
            <v>0</v>
          </cell>
          <cell r="AC771">
            <v>0</v>
          </cell>
          <cell r="AD771">
            <v>0</v>
          </cell>
          <cell r="AE771">
            <v>0</v>
          </cell>
          <cell r="AF771">
            <v>0</v>
          </cell>
          <cell r="AG771">
            <v>0</v>
          </cell>
          <cell r="AH771">
            <v>0</v>
          </cell>
          <cell r="AI771">
            <v>0</v>
          </cell>
          <cell r="AJ771">
            <v>0</v>
          </cell>
          <cell r="AK771">
            <v>0</v>
          </cell>
          <cell r="AN771">
            <v>0</v>
          </cell>
          <cell r="AQ771">
            <v>0</v>
          </cell>
          <cell r="AR771">
            <v>0</v>
          </cell>
          <cell r="AS771">
            <v>0</v>
          </cell>
          <cell r="AT771">
            <v>0</v>
          </cell>
          <cell r="AU771">
            <v>0</v>
          </cell>
          <cell r="AV771">
            <v>0</v>
          </cell>
          <cell r="AW771">
            <v>0</v>
          </cell>
          <cell r="AX771">
            <v>0</v>
          </cell>
          <cell r="AY771">
            <v>0</v>
          </cell>
        </row>
        <row r="772">
          <cell r="L772">
            <v>16063.628392765799</v>
          </cell>
          <cell r="M772">
            <v>16617.546613205999</v>
          </cell>
          <cell r="N772">
            <v>17171.464833646198</v>
          </cell>
          <cell r="O772">
            <v>16617.546613205999</v>
          </cell>
          <cell r="P772">
            <v>17171.464833646198</v>
          </cell>
          <cell r="Q772">
            <v>17171.464833646198</v>
          </cell>
          <cell r="R772">
            <v>16617.546613205999</v>
          </cell>
          <cell r="S772">
            <v>17171.464833646198</v>
          </cell>
          <cell r="T772">
            <v>16617.697833031401</v>
          </cell>
          <cell r="U772">
            <v>0</v>
          </cell>
          <cell r="AA772">
            <v>0</v>
          </cell>
          <cell r="AB772">
            <v>16063.628392765799</v>
          </cell>
          <cell r="AC772">
            <v>32681.175005971796</v>
          </cell>
          <cell r="AD772">
            <v>49852.639839617994</v>
          </cell>
          <cell r="AE772">
            <v>66470.186452823997</v>
          </cell>
          <cell r="AF772">
            <v>83641.651286470194</v>
          </cell>
          <cell r="AG772">
            <v>100813.11612011639</v>
          </cell>
          <cell r="AH772">
            <v>117430.66273332239</v>
          </cell>
          <cell r="AI772">
            <v>134602.12756696859</v>
          </cell>
          <cell r="AJ772">
            <v>151219.82539999997</v>
          </cell>
          <cell r="AK772">
            <v>151219.82539999997</v>
          </cell>
          <cell r="AN772">
            <v>151219.82539999997</v>
          </cell>
          <cell r="AQ772">
            <v>135156.19700723418</v>
          </cell>
          <cell r="AR772">
            <v>118538.65039402818</v>
          </cell>
          <cell r="AS772">
            <v>101367.18556038199</v>
          </cell>
          <cell r="AT772">
            <v>84749.63894717599</v>
          </cell>
          <cell r="AU772">
            <v>67578.174113529793</v>
          </cell>
          <cell r="AV772">
            <v>50406.709279883595</v>
          </cell>
          <cell r="AW772">
            <v>33789.162666677599</v>
          </cell>
          <cell r="AX772">
            <v>16617.697833031401</v>
          </cell>
          <cell r="AY772">
            <v>0</v>
          </cell>
        </row>
        <row r="773">
          <cell r="AA773">
            <v>0</v>
          </cell>
          <cell r="AB773">
            <v>0</v>
          </cell>
          <cell r="AC773">
            <v>0</v>
          </cell>
          <cell r="AD773">
            <v>0</v>
          </cell>
          <cell r="AE773">
            <v>0</v>
          </cell>
          <cell r="AF773">
            <v>0</v>
          </cell>
          <cell r="AG773">
            <v>0</v>
          </cell>
          <cell r="AH773">
            <v>0</v>
          </cell>
          <cell r="AI773">
            <v>0</v>
          </cell>
          <cell r="AJ773">
            <v>0</v>
          </cell>
          <cell r="AK773">
            <v>0</v>
          </cell>
          <cell r="AN773">
            <v>0</v>
          </cell>
          <cell r="AQ773">
            <v>0</v>
          </cell>
          <cell r="AR773">
            <v>0</v>
          </cell>
          <cell r="AS773">
            <v>0</v>
          </cell>
          <cell r="AT773">
            <v>0</v>
          </cell>
          <cell r="AU773">
            <v>0</v>
          </cell>
          <cell r="AV773">
            <v>0</v>
          </cell>
          <cell r="AW773">
            <v>0</v>
          </cell>
          <cell r="AX773">
            <v>0</v>
          </cell>
          <cell r="AY773">
            <v>0</v>
          </cell>
        </row>
        <row r="774">
          <cell r="L774">
            <v>16063.628392765799</v>
          </cell>
          <cell r="M774">
            <v>16617.546613205999</v>
          </cell>
          <cell r="N774">
            <v>17171.464833646198</v>
          </cell>
          <cell r="O774">
            <v>16617.546613205999</v>
          </cell>
          <cell r="P774">
            <v>17171.464833646198</v>
          </cell>
          <cell r="Q774">
            <v>17171.464833646198</v>
          </cell>
          <cell r="R774">
            <v>16617.546613205999</v>
          </cell>
          <cell r="S774">
            <v>17171.464833646198</v>
          </cell>
          <cell r="T774">
            <v>16617.697833031401</v>
          </cell>
          <cell r="U774">
            <v>0</v>
          </cell>
          <cell r="AA774">
            <v>0</v>
          </cell>
          <cell r="AB774">
            <v>16063.628392765799</v>
          </cell>
          <cell r="AC774">
            <v>32681.175005971796</v>
          </cell>
          <cell r="AD774">
            <v>49852.639839617994</v>
          </cell>
          <cell r="AE774">
            <v>66470.186452823997</v>
          </cell>
          <cell r="AF774">
            <v>83641.651286470194</v>
          </cell>
          <cell r="AG774">
            <v>100813.11612011639</v>
          </cell>
          <cell r="AH774">
            <v>117430.66273332239</v>
          </cell>
          <cell r="AI774">
            <v>134602.12756696859</v>
          </cell>
          <cell r="AJ774">
            <v>151219.82539999997</v>
          </cell>
          <cell r="AK774">
            <v>151219.82539999997</v>
          </cell>
          <cell r="AN774">
            <v>151219.82539999997</v>
          </cell>
          <cell r="AQ774">
            <v>135156.19700723418</v>
          </cell>
          <cell r="AR774">
            <v>118538.65039402818</v>
          </cell>
          <cell r="AS774">
            <v>101367.18556038199</v>
          </cell>
          <cell r="AT774">
            <v>84749.63894717599</v>
          </cell>
          <cell r="AU774">
            <v>67578.174113529793</v>
          </cell>
          <cell r="AV774">
            <v>50406.709279883595</v>
          </cell>
          <cell r="AW774">
            <v>33789.162666677599</v>
          </cell>
          <cell r="AX774">
            <v>16617.697833031401</v>
          </cell>
          <cell r="AY774">
            <v>0</v>
          </cell>
        </row>
        <row r="775">
          <cell r="AA775">
            <v>0</v>
          </cell>
          <cell r="AB775">
            <v>0</v>
          </cell>
          <cell r="AC775">
            <v>0</v>
          </cell>
          <cell r="AD775">
            <v>0</v>
          </cell>
          <cell r="AE775">
            <v>0</v>
          </cell>
          <cell r="AF775">
            <v>0</v>
          </cell>
          <cell r="AG775">
            <v>0</v>
          </cell>
          <cell r="AH775">
            <v>0</v>
          </cell>
          <cell r="AI775">
            <v>0</v>
          </cell>
          <cell r="AJ775">
            <v>0</v>
          </cell>
          <cell r="AK775">
            <v>0</v>
          </cell>
          <cell r="AN775">
            <v>0</v>
          </cell>
          <cell r="AQ775">
            <v>0</v>
          </cell>
          <cell r="AR775">
            <v>0</v>
          </cell>
          <cell r="AS775">
            <v>0</v>
          </cell>
          <cell r="AT775">
            <v>0</v>
          </cell>
          <cell r="AU775">
            <v>0</v>
          </cell>
          <cell r="AV775">
            <v>0</v>
          </cell>
          <cell r="AW775">
            <v>0</v>
          </cell>
          <cell r="AX775">
            <v>0</v>
          </cell>
          <cell r="AY775">
            <v>0</v>
          </cell>
        </row>
        <row r="776">
          <cell r="L776">
            <v>24288.310401775198</v>
          </cell>
          <cell r="M776">
            <v>25125.838346663997</v>
          </cell>
          <cell r="N776">
            <v>25963.3662915528</v>
          </cell>
          <cell r="O776">
            <v>25125.838346663997</v>
          </cell>
          <cell r="P776">
            <v>25963.3662915528</v>
          </cell>
          <cell r="Q776">
            <v>25963.3662915528</v>
          </cell>
          <cell r="R776">
            <v>25125.838346663997</v>
          </cell>
          <cell r="S776">
            <v>25963.3662915528</v>
          </cell>
          <cell r="T776">
            <v>25126.066992021599</v>
          </cell>
          <cell r="U776">
            <v>0</v>
          </cell>
          <cell r="AA776">
            <v>0</v>
          </cell>
          <cell r="AB776">
            <v>24288.310401775198</v>
          </cell>
          <cell r="AC776">
            <v>49414.148748439198</v>
          </cell>
          <cell r="AD776">
            <v>75377.515039991995</v>
          </cell>
          <cell r="AE776">
            <v>100503.35338665599</v>
          </cell>
          <cell r="AF776">
            <v>126466.71967820878</v>
          </cell>
          <cell r="AG776">
            <v>152430.0859697616</v>
          </cell>
          <cell r="AH776">
            <v>177555.9243164256</v>
          </cell>
          <cell r="AI776">
            <v>203519.29060797842</v>
          </cell>
          <cell r="AJ776">
            <v>228645.35760000002</v>
          </cell>
          <cell r="AK776">
            <v>228645.35760000002</v>
          </cell>
          <cell r="AN776">
            <v>228645.35760000002</v>
          </cell>
          <cell r="AQ776">
            <v>204357.04719822481</v>
          </cell>
          <cell r="AR776">
            <v>179231.2088515608</v>
          </cell>
          <cell r="AS776">
            <v>153267.84256000799</v>
          </cell>
          <cell r="AT776">
            <v>128142.004213344</v>
          </cell>
          <cell r="AU776">
            <v>102178.6379217912</v>
          </cell>
          <cell r="AV776">
            <v>76215.271630238392</v>
          </cell>
          <cell r="AW776">
            <v>51089.433283574399</v>
          </cell>
          <cell r="AX776">
            <v>25126.066992021599</v>
          </cell>
          <cell r="AY776">
            <v>0</v>
          </cell>
        </row>
        <row r="777">
          <cell r="AA777">
            <v>306099.62</v>
          </cell>
          <cell r="AB777">
            <v>306099.62</v>
          </cell>
          <cell r="AC777">
            <v>306099.62</v>
          </cell>
          <cell r="AD777">
            <v>306099.62</v>
          </cell>
          <cell r="AE777">
            <v>306099.62</v>
          </cell>
          <cell r="AF777">
            <v>306099.62</v>
          </cell>
          <cell r="AG777">
            <v>306099.62</v>
          </cell>
          <cell r="AH777">
            <v>306099.62</v>
          </cell>
          <cell r="AI777">
            <v>306099.62</v>
          </cell>
          <cell r="AJ777">
            <v>306099.62</v>
          </cell>
          <cell r="AK777">
            <v>306099.62</v>
          </cell>
          <cell r="AN777">
            <v>306099.62</v>
          </cell>
          <cell r="AQ777">
            <v>0</v>
          </cell>
          <cell r="AR777">
            <v>0</v>
          </cell>
          <cell r="AS777">
            <v>0</v>
          </cell>
          <cell r="AT777">
            <v>0</v>
          </cell>
          <cell r="AU777">
            <v>0</v>
          </cell>
          <cell r="AV777">
            <v>0</v>
          </cell>
          <cell r="AW777">
            <v>0</v>
          </cell>
          <cell r="AX777">
            <v>0</v>
          </cell>
          <cell r="AY777">
            <v>0</v>
          </cell>
        </row>
        <row r="778">
          <cell r="L778">
            <v>50000</v>
          </cell>
          <cell r="M778">
            <v>-49406.67</v>
          </cell>
          <cell r="N778">
            <v>-49406.67</v>
          </cell>
          <cell r="O778">
            <v>22030.883386655991</v>
          </cell>
          <cell r="P778">
            <v>25963.3662915528</v>
          </cell>
          <cell r="Q778">
            <v>-27228.032078208777</v>
          </cell>
          <cell r="R778">
            <v>-49407</v>
          </cell>
          <cell r="S778">
            <v>0</v>
          </cell>
          <cell r="T778">
            <v>0</v>
          </cell>
          <cell r="U778">
            <v>0</v>
          </cell>
          <cell r="AA778">
            <v>-226099.62</v>
          </cell>
          <cell r="AB778">
            <v>-176099.62</v>
          </cell>
          <cell r="AC778">
            <v>-225506.28999999998</v>
          </cell>
          <cell r="AD778">
            <v>-274912.95999999996</v>
          </cell>
          <cell r="AE778">
            <v>-252882.07661334396</v>
          </cell>
          <cell r="AF778">
            <v>-226918.71032179115</v>
          </cell>
          <cell r="AG778">
            <v>-254146.74239999993</v>
          </cell>
          <cell r="AH778">
            <v>-303553.74239999993</v>
          </cell>
          <cell r="AI778">
            <v>-303553.74239999993</v>
          </cell>
          <cell r="AJ778">
            <v>-303553.74239999993</v>
          </cell>
          <cell r="AK778">
            <v>-303553.74239999993</v>
          </cell>
          <cell r="AN778">
            <v>-303553.74239999993</v>
          </cell>
          <cell r="AQ778">
            <v>-127454.12239999999</v>
          </cell>
          <cell r="AR778">
            <v>-78047.45239999998</v>
          </cell>
          <cell r="AS778">
            <v>-28640.782399999986</v>
          </cell>
          <cell r="AT778">
            <v>-50671.665786655976</v>
          </cell>
          <cell r="AU778">
            <v>-76635.03207820878</v>
          </cell>
          <cell r="AV778">
            <v>-49407</v>
          </cell>
          <cell r="AW778">
            <v>0</v>
          </cell>
          <cell r="AX778">
            <v>0</v>
          </cell>
          <cell r="AY778">
            <v>0</v>
          </cell>
        </row>
        <row r="779">
          <cell r="L779">
            <v>25711.689598224799</v>
          </cell>
          <cell r="M779">
            <v>-74532.508346663992</v>
          </cell>
          <cell r="N779">
            <v>-75370.036291552795</v>
          </cell>
          <cell r="O779">
            <v>-3094.9549600080063</v>
          </cell>
          <cell r="Q779">
            <v>-53191.398369761577</v>
          </cell>
          <cell r="R779">
            <v>-74532.838346664008</v>
          </cell>
          <cell r="S779">
            <v>-25963.3662915528</v>
          </cell>
          <cell r="T779">
            <v>-25126.066992021599</v>
          </cell>
          <cell r="U779">
            <v>0</v>
          </cell>
          <cell r="AA779">
            <v>80000</v>
          </cell>
          <cell r="AB779">
            <v>105711.6895982248</v>
          </cell>
          <cell r="AC779">
            <v>31179.181251560804</v>
          </cell>
          <cell r="AD779">
            <v>-44190.855039991991</v>
          </cell>
          <cell r="AE779">
            <v>-47285.81</v>
          </cell>
          <cell r="AF779">
            <v>-47285.81</v>
          </cell>
          <cell r="AG779">
            <v>-100477.20836976157</v>
          </cell>
          <cell r="AH779">
            <v>-175010.04671642557</v>
          </cell>
          <cell r="AI779">
            <v>-200973.41300797838</v>
          </cell>
          <cell r="AJ779">
            <v>-226099.47999999998</v>
          </cell>
          <cell r="AK779">
            <v>-226099.47999999998</v>
          </cell>
          <cell r="AN779">
            <v>-226099.47999999998</v>
          </cell>
          <cell r="AQ779">
            <v>-331811.16959822475</v>
          </cell>
          <cell r="AR779">
            <v>-257278.66125156081</v>
          </cell>
          <cell r="AS779">
            <v>-181908.62496000799</v>
          </cell>
          <cell r="AT779">
            <v>-178813.66999999998</v>
          </cell>
          <cell r="AU779">
            <v>-178813.66999999998</v>
          </cell>
          <cell r="AV779">
            <v>-125622.27163023841</v>
          </cell>
          <cell r="AW779">
            <v>-51089.433283574399</v>
          </cell>
          <cell r="AX779">
            <v>-25126.066992021599</v>
          </cell>
          <cell r="AY779">
            <v>0</v>
          </cell>
        </row>
        <row r="780">
          <cell r="L780">
            <v>135499.95653025649</v>
          </cell>
          <cell r="M780">
            <v>0</v>
          </cell>
          <cell r="N780">
            <v>0</v>
          </cell>
          <cell r="O780">
            <v>0</v>
          </cell>
          <cell r="P780">
            <v>0</v>
          </cell>
          <cell r="Q780">
            <v>246330.74034842144</v>
          </cell>
          <cell r="R780">
            <v>238385.27541797858</v>
          </cell>
          <cell r="S780">
            <v>246330.74034842144</v>
          </cell>
          <cell r="T780">
            <v>238385.27541797858</v>
          </cell>
          <cell r="U780">
            <v>0</v>
          </cell>
          <cell r="AA780">
            <v>257885.99885189356</v>
          </cell>
          <cell r="AB780">
            <v>393385.95538215002</v>
          </cell>
          <cell r="AC780">
            <v>393385.95538215002</v>
          </cell>
          <cell r="AD780">
            <v>393385.95538215002</v>
          </cell>
          <cell r="AE780">
            <v>393385.95538215002</v>
          </cell>
          <cell r="AF780">
            <v>393385.95538215002</v>
          </cell>
          <cell r="AG780">
            <v>639716.6957305714</v>
          </cell>
          <cell r="AH780">
            <v>878101.97114855004</v>
          </cell>
          <cell r="AI780">
            <v>1124432.7114969715</v>
          </cell>
          <cell r="AJ780">
            <v>1362817.9869149502</v>
          </cell>
          <cell r="AK780">
            <v>1362817.9869149502</v>
          </cell>
          <cell r="AN780">
            <v>1362817.9869149502</v>
          </cell>
          <cell r="AQ780">
            <v>969432.03153280006</v>
          </cell>
          <cell r="AR780">
            <v>969432.03153280006</v>
          </cell>
          <cell r="AS780">
            <v>969432.03153280006</v>
          </cell>
          <cell r="AT780">
            <v>969432.03153280006</v>
          </cell>
          <cell r="AU780">
            <v>969432.03153280006</v>
          </cell>
          <cell r="AV780">
            <v>723101.29118437856</v>
          </cell>
          <cell r="AW780">
            <v>484716.01576640003</v>
          </cell>
          <cell r="AX780">
            <v>238385.27541797858</v>
          </cell>
          <cell r="AY780">
            <v>0</v>
          </cell>
        </row>
        <row r="781">
          <cell r="AA781">
            <v>398529.44</v>
          </cell>
          <cell r="AB781">
            <v>398529.44</v>
          </cell>
          <cell r="AC781">
            <v>398529.44</v>
          </cell>
          <cell r="AD781">
            <v>398529.44</v>
          </cell>
          <cell r="AE781">
            <v>398529.44</v>
          </cell>
          <cell r="AF781">
            <v>398529.44</v>
          </cell>
          <cell r="AG781">
            <v>398529.44</v>
          </cell>
          <cell r="AH781">
            <v>398529.44</v>
          </cell>
          <cell r="AI781">
            <v>398529.44</v>
          </cell>
          <cell r="AJ781">
            <v>398529.44</v>
          </cell>
          <cell r="AK781">
            <v>398529.44</v>
          </cell>
          <cell r="AN781">
            <v>398529.44</v>
          </cell>
          <cell r="AQ781">
            <v>0</v>
          </cell>
          <cell r="AR781">
            <v>0</v>
          </cell>
          <cell r="AS781">
            <v>0</v>
          </cell>
          <cell r="AT781">
            <v>0</v>
          </cell>
          <cell r="AU781">
            <v>0</v>
          </cell>
          <cell r="AV781">
            <v>0</v>
          </cell>
          <cell r="AW781">
            <v>0</v>
          </cell>
          <cell r="AX781">
            <v>0</v>
          </cell>
          <cell r="AY781">
            <v>0</v>
          </cell>
        </row>
        <row r="782">
          <cell r="L782">
            <v>58239.956530256488</v>
          </cell>
          <cell r="M782">
            <v>68847</v>
          </cell>
          <cell r="N782">
            <v>0</v>
          </cell>
          <cell r="O782">
            <v>0</v>
          </cell>
          <cell r="P782">
            <v>0</v>
          </cell>
          <cell r="Q782">
            <v>246330.74034842144</v>
          </cell>
          <cell r="R782">
            <v>238385.27541797858</v>
          </cell>
          <cell r="S782">
            <v>246330.74034842144</v>
          </cell>
          <cell r="T782">
            <v>238385.27541797858</v>
          </cell>
          <cell r="U782">
            <v>0</v>
          </cell>
          <cell r="AA782">
            <v>57112.202661592528</v>
          </cell>
          <cell r="AB782">
            <v>115352.15919184902</v>
          </cell>
          <cell r="AC782">
            <v>184199.159191849</v>
          </cell>
          <cell r="AD782">
            <v>184199.159191849</v>
          </cell>
          <cell r="AE782">
            <v>184199.159191849</v>
          </cell>
          <cell r="AF782">
            <v>184199.159191849</v>
          </cell>
          <cell r="AG782">
            <v>430529.89954027045</v>
          </cell>
          <cell r="AH782">
            <v>668915.17495824909</v>
          </cell>
          <cell r="AI782">
            <v>915245.91530667059</v>
          </cell>
          <cell r="AJ782">
            <v>1153631.1907246492</v>
          </cell>
          <cell r="AK782">
            <v>1153631.1907246492</v>
          </cell>
          <cell r="AN782">
            <v>1153631.1907246492</v>
          </cell>
          <cell r="AQ782">
            <v>1038279.0315328001</v>
          </cell>
          <cell r="AR782">
            <v>969432.03153280006</v>
          </cell>
          <cell r="AS782">
            <v>969432.03153280006</v>
          </cell>
          <cell r="AT782">
            <v>969432.03153280006</v>
          </cell>
          <cell r="AU782">
            <v>969432.03153280006</v>
          </cell>
          <cell r="AV782">
            <v>723101.29118437856</v>
          </cell>
          <cell r="AW782">
            <v>484716.01576640003</v>
          </cell>
          <cell r="AX782">
            <v>238385.27541797858</v>
          </cell>
          <cell r="AY782">
            <v>0</v>
          </cell>
        </row>
        <row r="783">
          <cell r="L783">
            <v>-77260</v>
          </cell>
          <cell r="M783">
            <v>68847</v>
          </cell>
          <cell r="AA783">
            <v>197755.64380969899</v>
          </cell>
          <cell r="AB783">
            <v>120495.64380969899</v>
          </cell>
          <cell r="AC783">
            <v>189342.64380969899</v>
          </cell>
          <cell r="AD783">
            <v>189342.64380969899</v>
          </cell>
          <cell r="AE783">
            <v>189342.64380969899</v>
          </cell>
          <cell r="AF783">
            <v>189342.64380969899</v>
          </cell>
          <cell r="AG783">
            <v>189342.64380969899</v>
          </cell>
          <cell r="AH783">
            <v>189342.64380969899</v>
          </cell>
          <cell r="AI783">
            <v>189342.64380969899</v>
          </cell>
          <cell r="AJ783">
            <v>189342.64380969899</v>
          </cell>
          <cell r="AK783">
            <v>189342.64380969899</v>
          </cell>
          <cell r="AN783">
            <v>189342.64380969899</v>
          </cell>
          <cell r="AQ783">
            <v>68847</v>
          </cell>
          <cell r="AR783">
            <v>0</v>
          </cell>
          <cell r="AS783">
            <v>0</v>
          </cell>
          <cell r="AT783">
            <v>0</v>
          </cell>
          <cell r="AU783">
            <v>0</v>
          </cell>
          <cell r="AV783">
            <v>0</v>
          </cell>
          <cell r="AW783">
            <v>0</v>
          </cell>
          <cell r="AX783">
            <v>0</v>
          </cell>
          <cell r="AY783">
            <v>0</v>
          </cell>
        </row>
        <row r="784">
          <cell r="L784">
            <v>0</v>
          </cell>
          <cell r="M784">
            <v>0</v>
          </cell>
          <cell r="N784">
            <v>0</v>
          </cell>
          <cell r="O784">
            <v>32810.400000000001</v>
          </cell>
          <cell r="P784">
            <v>32810.400000000001</v>
          </cell>
          <cell r="Q784">
            <v>32810.400000000001</v>
          </cell>
          <cell r="R784">
            <v>32810.400000000001</v>
          </cell>
          <cell r="S784">
            <v>32810.400000000001</v>
          </cell>
          <cell r="T784">
            <v>32810.400000000001</v>
          </cell>
          <cell r="U784">
            <v>0</v>
          </cell>
          <cell r="AA784">
            <v>0</v>
          </cell>
          <cell r="AB784">
            <v>0</v>
          </cell>
          <cell r="AC784">
            <v>0</v>
          </cell>
          <cell r="AD784">
            <v>0</v>
          </cell>
          <cell r="AE784">
            <v>32810.400000000001</v>
          </cell>
          <cell r="AF784">
            <v>65620.800000000003</v>
          </cell>
          <cell r="AG784">
            <v>98431.200000000012</v>
          </cell>
          <cell r="AH784">
            <v>131241.60000000001</v>
          </cell>
          <cell r="AI784">
            <v>164052</v>
          </cell>
          <cell r="AJ784">
            <v>196862.4</v>
          </cell>
          <cell r="AK784">
            <v>196862.4</v>
          </cell>
          <cell r="AN784">
            <v>196862.4</v>
          </cell>
          <cell r="AQ784">
            <v>196862.4</v>
          </cell>
          <cell r="AR784">
            <v>196862.4</v>
          </cell>
          <cell r="AS784">
            <v>196862.4</v>
          </cell>
          <cell r="AT784">
            <v>164052</v>
          </cell>
          <cell r="AU784">
            <v>131241.60000000001</v>
          </cell>
          <cell r="AV784">
            <v>98431.200000000012</v>
          </cell>
          <cell r="AW784">
            <v>65620.800000000003</v>
          </cell>
          <cell r="AX784">
            <v>32810.400000000001</v>
          </cell>
          <cell r="AY784">
            <v>0</v>
          </cell>
        </row>
        <row r="785">
          <cell r="AA785">
            <v>0</v>
          </cell>
          <cell r="AB785">
            <v>0</v>
          </cell>
          <cell r="AC785">
            <v>0</v>
          </cell>
          <cell r="AD785">
            <v>0</v>
          </cell>
          <cell r="AE785">
            <v>0</v>
          </cell>
          <cell r="AF785">
            <v>0</v>
          </cell>
          <cell r="AG785">
            <v>0</v>
          </cell>
          <cell r="AH785">
            <v>0</v>
          </cell>
          <cell r="AI785">
            <v>0</v>
          </cell>
          <cell r="AJ785">
            <v>0</v>
          </cell>
          <cell r="AK785">
            <v>0</v>
          </cell>
          <cell r="AN785">
            <v>0</v>
          </cell>
          <cell r="AQ785">
            <v>0</v>
          </cell>
          <cell r="AR785">
            <v>0</v>
          </cell>
          <cell r="AS785">
            <v>0</v>
          </cell>
          <cell r="AT785">
            <v>0</v>
          </cell>
          <cell r="AU785">
            <v>0</v>
          </cell>
          <cell r="AV785">
            <v>0</v>
          </cell>
          <cell r="AW785">
            <v>0</v>
          </cell>
          <cell r="AX785">
            <v>0</v>
          </cell>
          <cell r="AY785">
            <v>0</v>
          </cell>
        </row>
        <row r="786">
          <cell r="L786">
            <v>0</v>
          </cell>
          <cell r="M786">
            <v>0</v>
          </cell>
          <cell r="N786">
            <v>0</v>
          </cell>
          <cell r="O786">
            <v>32810.400000000001</v>
          </cell>
          <cell r="P786">
            <v>32810.400000000001</v>
          </cell>
          <cell r="Q786">
            <v>32810.400000000001</v>
          </cell>
          <cell r="R786">
            <v>32810.400000000001</v>
          </cell>
          <cell r="S786">
            <v>32810.400000000001</v>
          </cell>
          <cell r="T786">
            <v>32810.400000000001</v>
          </cell>
          <cell r="U786">
            <v>0</v>
          </cell>
          <cell r="AA786">
            <v>0</v>
          </cell>
          <cell r="AB786">
            <v>0</v>
          </cell>
          <cell r="AC786">
            <v>0</v>
          </cell>
          <cell r="AD786">
            <v>0</v>
          </cell>
          <cell r="AE786">
            <v>32810.400000000001</v>
          </cell>
          <cell r="AF786">
            <v>65620.800000000003</v>
          </cell>
          <cell r="AG786">
            <v>98431.200000000012</v>
          </cell>
          <cell r="AH786">
            <v>131241.60000000001</v>
          </cell>
          <cell r="AI786">
            <v>164052</v>
          </cell>
          <cell r="AJ786">
            <v>196862.4</v>
          </cell>
          <cell r="AK786">
            <v>196862.4</v>
          </cell>
          <cell r="AN786">
            <v>196862.4</v>
          </cell>
          <cell r="AQ786">
            <v>196862.4</v>
          </cell>
          <cell r="AR786">
            <v>196862.4</v>
          </cell>
          <cell r="AS786">
            <v>196862.4</v>
          </cell>
          <cell r="AT786">
            <v>164052</v>
          </cell>
          <cell r="AU786">
            <v>131241.60000000001</v>
          </cell>
          <cell r="AV786">
            <v>98431.200000000012</v>
          </cell>
          <cell r="AW786">
            <v>65620.800000000003</v>
          </cell>
          <cell r="AX786">
            <v>32810.400000000001</v>
          </cell>
          <cell r="AY786">
            <v>0</v>
          </cell>
        </row>
        <row r="787">
          <cell r="AA787">
            <v>0</v>
          </cell>
          <cell r="AB787">
            <v>0</v>
          </cell>
          <cell r="AC787">
            <v>0</v>
          </cell>
          <cell r="AD787">
            <v>0</v>
          </cell>
          <cell r="AE787">
            <v>0</v>
          </cell>
          <cell r="AF787">
            <v>0</v>
          </cell>
          <cell r="AG787">
            <v>0</v>
          </cell>
          <cell r="AH787">
            <v>0</v>
          </cell>
          <cell r="AI787">
            <v>0</v>
          </cell>
          <cell r="AJ787">
            <v>0</v>
          </cell>
          <cell r="AK787">
            <v>0</v>
          </cell>
          <cell r="AN787">
            <v>0</v>
          </cell>
          <cell r="AQ787">
            <v>0</v>
          </cell>
          <cell r="AR787">
            <v>0</v>
          </cell>
          <cell r="AS787">
            <v>0</v>
          </cell>
          <cell r="AT787">
            <v>0</v>
          </cell>
          <cell r="AU787">
            <v>0</v>
          </cell>
          <cell r="AV787">
            <v>0</v>
          </cell>
          <cell r="AW787">
            <v>0</v>
          </cell>
          <cell r="AX787">
            <v>0</v>
          </cell>
          <cell r="AY787">
            <v>0</v>
          </cell>
        </row>
        <row r="788">
          <cell r="L788">
            <v>0</v>
          </cell>
          <cell r="M788">
            <v>0</v>
          </cell>
          <cell r="N788">
            <v>0</v>
          </cell>
          <cell r="O788">
            <v>21011.013330942602</v>
          </cell>
          <cell r="P788">
            <v>23262.200486217</v>
          </cell>
          <cell r="Q788">
            <v>22511.737982840397</v>
          </cell>
          <cell r="R788">
            <v>0</v>
          </cell>
          <cell r="S788">
            <v>0</v>
          </cell>
          <cell r="T788">
            <v>0</v>
          </cell>
          <cell r="U788">
            <v>0</v>
          </cell>
          <cell r="AA788">
            <v>0</v>
          </cell>
          <cell r="AB788">
            <v>0</v>
          </cell>
          <cell r="AC788">
            <v>0</v>
          </cell>
          <cell r="AD788">
            <v>0</v>
          </cell>
          <cell r="AE788">
            <v>21011.013330942602</v>
          </cell>
          <cell r="AF788">
            <v>44273.213817159602</v>
          </cell>
          <cell r="AG788">
            <v>66784.951799999995</v>
          </cell>
          <cell r="AH788">
            <v>66784.951799999995</v>
          </cell>
          <cell r="AI788">
            <v>66784.951799999995</v>
          </cell>
          <cell r="AJ788">
            <v>66784.951799999995</v>
          </cell>
          <cell r="AK788">
            <v>66784.951799999995</v>
          </cell>
          <cell r="AN788">
            <v>66784.951799999995</v>
          </cell>
          <cell r="AQ788">
            <v>66784.951799999995</v>
          </cell>
          <cell r="AR788">
            <v>66784.951799999995</v>
          </cell>
          <cell r="AS788">
            <v>66784.951799999995</v>
          </cell>
          <cell r="AT788">
            <v>45773.938469057393</v>
          </cell>
          <cell r="AU788">
            <v>22511.737982840397</v>
          </cell>
          <cell r="AV788">
            <v>0</v>
          </cell>
          <cell r="AW788">
            <v>0</v>
          </cell>
          <cell r="AX788">
            <v>0</v>
          </cell>
          <cell r="AY788">
            <v>0</v>
          </cell>
        </row>
        <row r="789">
          <cell r="AA789">
            <v>0</v>
          </cell>
          <cell r="AB789">
            <v>0</v>
          </cell>
          <cell r="AC789">
            <v>0</v>
          </cell>
          <cell r="AD789">
            <v>0</v>
          </cell>
          <cell r="AE789">
            <v>0</v>
          </cell>
          <cell r="AF789">
            <v>0</v>
          </cell>
          <cell r="AG789">
            <v>0</v>
          </cell>
          <cell r="AH789">
            <v>0</v>
          </cell>
          <cell r="AI789">
            <v>0</v>
          </cell>
          <cell r="AJ789">
            <v>0</v>
          </cell>
          <cell r="AK789">
            <v>0</v>
          </cell>
          <cell r="AN789">
            <v>0</v>
          </cell>
          <cell r="AQ789">
            <v>0</v>
          </cell>
          <cell r="AR789">
            <v>0</v>
          </cell>
          <cell r="AS789">
            <v>0</v>
          </cell>
          <cell r="AT789">
            <v>0</v>
          </cell>
          <cell r="AU789">
            <v>0</v>
          </cell>
          <cell r="AV789">
            <v>0</v>
          </cell>
          <cell r="AW789">
            <v>0</v>
          </cell>
          <cell r="AX789">
            <v>0</v>
          </cell>
          <cell r="AY789">
            <v>0</v>
          </cell>
        </row>
        <row r="790">
          <cell r="L790">
            <v>0</v>
          </cell>
          <cell r="M790">
            <v>0</v>
          </cell>
          <cell r="N790">
            <v>0</v>
          </cell>
          <cell r="O790">
            <v>21011.013330942602</v>
          </cell>
          <cell r="P790">
            <v>23262.200486217</v>
          </cell>
          <cell r="Q790">
            <v>22511.737982840397</v>
          </cell>
          <cell r="R790">
            <v>0</v>
          </cell>
          <cell r="S790">
            <v>0</v>
          </cell>
          <cell r="T790">
            <v>0</v>
          </cell>
          <cell r="U790">
            <v>0</v>
          </cell>
          <cell r="AA790">
            <v>0</v>
          </cell>
          <cell r="AB790">
            <v>0</v>
          </cell>
          <cell r="AC790">
            <v>0</v>
          </cell>
          <cell r="AD790">
            <v>0</v>
          </cell>
          <cell r="AE790">
            <v>21011.013330942602</v>
          </cell>
          <cell r="AF790">
            <v>44273.213817159602</v>
          </cell>
          <cell r="AG790">
            <v>66784.951799999995</v>
          </cell>
          <cell r="AH790">
            <v>66784.951799999995</v>
          </cell>
          <cell r="AI790">
            <v>66784.951799999995</v>
          </cell>
          <cell r="AJ790">
            <v>66784.951799999995</v>
          </cell>
          <cell r="AK790">
            <v>66784.951799999995</v>
          </cell>
          <cell r="AN790">
            <v>66784.951799999995</v>
          </cell>
          <cell r="AQ790">
            <v>66784.951799999995</v>
          </cell>
          <cell r="AR790">
            <v>66784.951799999995</v>
          </cell>
          <cell r="AS790">
            <v>66784.951799999995</v>
          </cell>
          <cell r="AT790">
            <v>45773.938469057393</v>
          </cell>
          <cell r="AU790">
            <v>22511.737982840397</v>
          </cell>
          <cell r="AV790">
            <v>0</v>
          </cell>
          <cell r="AW790">
            <v>0</v>
          </cell>
          <cell r="AX790">
            <v>0</v>
          </cell>
          <cell r="AY790">
            <v>0</v>
          </cell>
        </row>
        <row r="791">
          <cell r="AA791">
            <v>0</v>
          </cell>
          <cell r="AB791">
            <v>0</v>
          </cell>
          <cell r="AC791">
            <v>0</v>
          </cell>
          <cell r="AD791">
            <v>0</v>
          </cell>
          <cell r="AE791">
            <v>0</v>
          </cell>
          <cell r="AF791">
            <v>0</v>
          </cell>
          <cell r="AG791">
            <v>0</v>
          </cell>
          <cell r="AH791">
            <v>0</v>
          </cell>
          <cell r="AI791">
            <v>0</v>
          </cell>
          <cell r="AJ791">
            <v>0</v>
          </cell>
          <cell r="AK791">
            <v>0</v>
          </cell>
          <cell r="AN791">
            <v>0</v>
          </cell>
          <cell r="AQ791">
            <v>0</v>
          </cell>
          <cell r="AR791">
            <v>0</v>
          </cell>
          <cell r="AS791">
            <v>0</v>
          </cell>
          <cell r="AT791">
            <v>0</v>
          </cell>
          <cell r="AU791">
            <v>0</v>
          </cell>
          <cell r="AV791">
            <v>0</v>
          </cell>
          <cell r="AW791">
            <v>0</v>
          </cell>
          <cell r="AX791">
            <v>0</v>
          </cell>
          <cell r="AY791">
            <v>0</v>
          </cell>
        </row>
        <row r="792">
          <cell r="L792">
            <v>83418.100780477995</v>
          </cell>
          <cell r="M792">
            <v>86294.286472417982</v>
          </cell>
          <cell r="N792">
            <v>89170.472164357983</v>
          </cell>
          <cell r="O792">
            <v>86294.286472417982</v>
          </cell>
          <cell r="P792">
            <v>89170.472164357983</v>
          </cell>
          <cell r="Q792">
            <v>89170.472164357983</v>
          </cell>
          <cell r="R792">
            <v>130575.737812418</v>
          </cell>
          <cell r="S792">
            <v>133451.92350435798</v>
          </cell>
          <cell r="T792">
            <v>145336.22159241798</v>
          </cell>
          <cell r="U792">
            <v>86294.286472417982</v>
          </cell>
          <cell r="AA792">
            <v>0</v>
          </cell>
          <cell r="AB792">
            <v>83418.100780477995</v>
          </cell>
          <cell r="AC792">
            <v>169712.38725289598</v>
          </cell>
          <cell r="AD792">
            <v>258882.85941725396</v>
          </cell>
          <cell r="AE792">
            <v>345177.14588967193</v>
          </cell>
          <cell r="AF792">
            <v>434347.61805402988</v>
          </cell>
          <cell r="AG792">
            <v>523518.09021838789</v>
          </cell>
          <cell r="AH792">
            <v>654093.82803080592</v>
          </cell>
          <cell r="AI792">
            <v>787545.75153516396</v>
          </cell>
          <cell r="AJ792">
            <v>932881.97312758188</v>
          </cell>
          <cell r="AK792">
            <v>1019176.2595999999</v>
          </cell>
          <cell r="AN792">
            <v>1019176.2595999999</v>
          </cell>
          <cell r="AQ792">
            <v>935758.15881952189</v>
          </cell>
          <cell r="AR792">
            <v>849463.87234710378</v>
          </cell>
          <cell r="AS792">
            <v>760293.40018274577</v>
          </cell>
          <cell r="AT792">
            <v>673999.11371032789</v>
          </cell>
          <cell r="AU792">
            <v>584828.64154596988</v>
          </cell>
          <cell r="AV792">
            <v>495658.16938161192</v>
          </cell>
          <cell r="AW792">
            <v>365082.43156919396</v>
          </cell>
          <cell r="AX792">
            <v>231630.50806483597</v>
          </cell>
          <cell r="AY792">
            <v>86294.286472417982</v>
          </cell>
        </row>
        <row r="793">
          <cell r="AA793">
            <v>0</v>
          </cell>
          <cell r="AB793">
            <v>0</v>
          </cell>
          <cell r="AC793">
            <v>0</v>
          </cell>
          <cell r="AD793">
            <v>0</v>
          </cell>
          <cell r="AE793">
            <v>0</v>
          </cell>
          <cell r="AF793">
            <v>0</v>
          </cell>
          <cell r="AG793">
            <v>0</v>
          </cell>
          <cell r="AH793">
            <v>0</v>
          </cell>
          <cell r="AI793">
            <v>0</v>
          </cell>
          <cell r="AJ793">
            <v>0</v>
          </cell>
          <cell r="AK793">
            <v>0</v>
          </cell>
          <cell r="AN793">
            <v>0</v>
          </cell>
          <cell r="AQ793">
            <v>0</v>
          </cell>
          <cell r="AR793">
            <v>0</v>
          </cell>
          <cell r="AS793">
            <v>0</v>
          </cell>
          <cell r="AT793">
            <v>0</v>
          </cell>
          <cell r="AU793">
            <v>0</v>
          </cell>
          <cell r="AV793">
            <v>0</v>
          </cell>
          <cell r="AW793">
            <v>0</v>
          </cell>
          <cell r="AX793">
            <v>0</v>
          </cell>
          <cell r="AY793">
            <v>0</v>
          </cell>
        </row>
        <row r="794">
          <cell r="L794">
            <v>0.10078047799470369</v>
          </cell>
          <cell r="M794">
            <v>86294.286472417982</v>
          </cell>
          <cell r="N794">
            <v>130879.47216435798</v>
          </cell>
          <cell r="O794">
            <v>128003.28647241798</v>
          </cell>
          <cell r="P794">
            <v>89170.472164357983</v>
          </cell>
          <cell r="Q794">
            <v>89170.472164357983</v>
          </cell>
          <cell r="R794">
            <v>130575.737812418</v>
          </cell>
          <cell r="S794">
            <v>133451.92350435798</v>
          </cell>
          <cell r="T794">
            <v>145336.22159241798</v>
          </cell>
          <cell r="U794">
            <v>86294.286472417982</v>
          </cell>
          <cell r="AA794">
            <v>0</v>
          </cell>
          <cell r="AB794">
            <v>0.10078047799470369</v>
          </cell>
          <cell r="AC794">
            <v>86294.387252895976</v>
          </cell>
          <cell r="AD794">
            <v>217173.85941725396</v>
          </cell>
          <cell r="AE794">
            <v>345177.14588967193</v>
          </cell>
          <cell r="AF794">
            <v>434347.61805402988</v>
          </cell>
          <cell r="AG794">
            <v>523518.09021838789</v>
          </cell>
          <cell r="AH794">
            <v>654093.82803080592</v>
          </cell>
          <cell r="AI794">
            <v>787545.75153516396</v>
          </cell>
          <cell r="AJ794">
            <v>932881.97312758188</v>
          </cell>
          <cell r="AK794">
            <v>1019176.2595999999</v>
          </cell>
          <cell r="AN794">
            <v>1019176.2595999999</v>
          </cell>
          <cell r="AQ794">
            <v>1019176.1588195219</v>
          </cell>
          <cell r="AR794">
            <v>932881.87234710378</v>
          </cell>
          <cell r="AS794">
            <v>802002.40018274577</v>
          </cell>
          <cell r="AT794">
            <v>673999.11371032789</v>
          </cell>
          <cell r="AU794">
            <v>584828.64154596988</v>
          </cell>
          <cell r="AV794">
            <v>495658.16938161192</v>
          </cell>
          <cell r="AW794">
            <v>365082.43156919396</v>
          </cell>
          <cell r="AX794">
            <v>231630.50806483597</v>
          </cell>
          <cell r="AY794">
            <v>86294.286472417982</v>
          </cell>
        </row>
        <row r="795">
          <cell r="L795">
            <v>-83418</v>
          </cell>
          <cell r="N795">
            <v>41709</v>
          </cell>
          <cell r="O795">
            <v>41709</v>
          </cell>
          <cell r="AA795">
            <v>0</v>
          </cell>
          <cell r="AB795">
            <v>-83418</v>
          </cell>
          <cell r="AC795">
            <v>-83418</v>
          </cell>
          <cell r="AD795">
            <v>-41709</v>
          </cell>
          <cell r="AE795">
            <v>0</v>
          </cell>
          <cell r="AF795">
            <v>0</v>
          </cell>
          <cell r="AG795">
            <v>0</v>
          </cell>
          <cell r="AH795">
            <v>0</v>
          </cell>
          <cell r="AI795">
            <v>0</v>
          </cell>
          <cell r="AJ795">
            <v>0</v>
          </cell>
          <cell r="AK795">
            <v>0</v>
          </cell>
          <cell r="AN795">
            <v>0</v>
          </cell>
          <cell r="AQ795">
            <v>83418</v>
          </cell>
          <cell r="AR795">
            <v>83418</v>
          </cell>
          <cell r="AS795">
            <v>41709</v>
          </cell>
          <cell r="AT795">
            <v>0</v>
          </cell>
          <cell r="AU795">
            <v>0</v>
          </cell>
          <cell r="AV795">
            <v>0</v>
          </cell>
          <cell r="AW795">
            <v>0</v>
          </cell>
          <cell r="AX795">
            <v>0</v>
          </cell>
          <cell r="AY795">
            <v>0</v>
          </cell>
        </row>
        <row r="796">
          <cell r="L796">
            <v>0</v>
          </cell>
          <cell r="M796">
            <v>0</v>
          </cell>
          <cell r="N796">
            <v>0</v>
          </cell>
          <cell r="O796">
            <v>0</v>
          </cell>
          <cell r="P796">
            <v>0</v>
          </cell>
          <cell r="Q796">
            <v>0</v>
          </cell>
          <cell r="R796">
            <v>172322.02357322854</v>
          </cell>
          <cell r="S796">
            <v>172322.02357322854</v>
          </cell>
          <cell r="T796">
            <v>172322.02357322854</v>
          </cell>
          <cell r="U796">
            <v>172322.02357322854</v>
          </cell>
          <cell r="AA796">
            <v>27727.439697000002</v>
          </cell>
          <cell r="AB796">
            <v>27727.439697000002</v>
          </cell>
          <cell r="AC796">
            <v>27727.439697000002</v>
          </cell>
          <cell r="AD796">
            <v>27727.439697000002</v>
          </cell>
          <cell r="AE796">
            <v>27727.439697000002</v>
          </cell>
          <cell r="AF796">
            <v>27727.439697000002</v>
          </cell>
          <cell r="AG796">
            <v>27727.439697000002</v>
          </cell>
          <cell r="AH796">
            <v>200049.46327022853</v>
          </cell>
          <cell r="AI796">
            <v>372371.4868434571</v>
          </cell>
          <cell r="AJ796">
            <v>544693.5104166856</v>
          </cell>
          <cell r="AK796">
            <v>717015.53398991411</v>
          </cell>
          <cell r="AN796">
            <v>717015.53398991411</v>
          </cell>
          <cell r="AQ796">
            <v>689288.09429291415</v>
          </cell>
          <cell r="AR796">
            <v>689288.09429291415</v>
          </cell>
          <cell r="AS796">
            <v>689288.09429291415</v>
          </cell>
          <cell r="AT796">
            <v>689288.09429291415</v>
          </cell>
          <cell r="AU796">
            <v>689288.09429291415</v>
          </cell>
          <cell r="AV796">
            <v>689288.09429291415</v>
          </cell>
          <cell r="AW796">
            <v>516966.07071968564</v>
          </cell>
          <cell r="AX796">
            <v>344644.04714645707</v>
          </cell>
          <cell r="AY796">
            <v>172322.02357322854</v>
          </cell>
        </row>
        <row r="797">
          <cell r="AA797">
            <v>62679.5</v>
          </cell>
          <cell r="AB797">
            <v>62679.5</v>
          </cell>
          <cell r="AC797">
            <v>62679.5</v>
          </cell>
          <cell r="AD797">
            <v>62679.5</v>
          </cell>
          <cell r="AE797">
            <v>62679.5</v>
          </cell>
          <cell r="AF797">
            <v>62679.5</v>
          </cell>
          <cell r="AG797">
            <v>62679.5</v>
          </cell>
          <cell r="AH797">
            <v>62679.5</v>
          </cell>
          <cell r="AI797">
            <v>62679.5</v>
          </cell>
          <cell r="AJ797">
            <v>62679.5</v>
          </cell>
          <cell r="AK797">
            <v>62679.5</v>
          </cell>
          <cell r="AN797">
            <v>62679.5</v>
          </cell>
          <cell r="AQ797">
            <v>0</v>
          </cell>
          <cell r="AR797">
            <v>0</v>
          </cell>
          <cell r="AS797">
            <v>0</v>
          </cell>
          <cell r="AT797">
            <v>0</v>
          </cell>
          <cell r="AU797">
            <v>0</v>
          </cell>
          <cell r="AV797">
            <v>0</v>
          </cell>
          <cell r="AW797">
            <v>0</v>
          </cell>
          <cell r="AX797">
            <v>0</v>
          </cell>
          <cell r="AY797">
            <v>0</v>
          </cell>
        </row>
        <row r="798">
          <cell r="L798">
            <v>20000</v>
          </cell>
          <cell r="M798">
            <v>32039</v>
          </cell>
          <cell r="N798">
            <v>0</v>
          </cell>
          <cell r="O798">
            <v>0</v>
          </cell>
          <cell r="P798">
            <v>0</v>
          </cell>
          <cell r="Q798">
            <v>0</v>
          </cell>
          <cell r="R798">
            <v>172322.02357322854</v>
          </cell>
          <cell r="S798">
            <v>172322.02357322854</v>
          </cell>
          <cell r="T798">
            <v>172322.02357322854</v>
          </cell>
          <cell r="U798">
            <v>172322.02357322854</v>
          </cell>
          <cell r="AA798">
            <v>41323.850920500001</v>
          </cell>
          <cell r="AB798">
            <v>61323.850920500001</v>
          </cell>
          <cell r="AC798">
            <v>93362.850920500001</v>
          </cell>
          <cell r="AD798">
            <v>93362.850920500001</v>
          </cell>
          <cell r="AE798">
            <v>93362.850920500001</v>
          </cell>
          <cell r="AF798">
            <v>93362.850920500001</v>
          </cell>
          <cell r="AG798">
            <v>93362.850920500001</v>
          </cell>
          <cell r="AH798">
            <v>265684.87449372851</v>
          </cell>
          <cell r="AI798">
            <v>438006.89806695702</v>
          </cell>
          <cell r="AJ798">
            <v>610328.92164018552</v>
          </cell>
          <cell r="AK798">
            <v>782650.94521341403</v>
          </cell>
          <cell r="AN798">
            <v>782650.94521341403</v>
          </cell>
          <cell r="AQ798">
            <v>721327.09429291415</v>
          </cell>
          <cell r="AR798">
            <v>689288.09429291415</v>
          </cell>
          <cell r="AS798">
            <v>689288.09429291415</v>
          </cell>
          <cell r="AT798">
            <v>689288.09429291415</v>
          </cell>
          <cell r="AU798">
            <v>689288.09429291415</v>
          </cell>
          <cell r="AV798">
            <v>689288.09429291415</v>
          </cell>
          <cell r="AW798">
            <v>516966.07071968564</v>
          </cell>
          <cell r="AX798">
            <v>344644.04714645707</v>
          </cell>
          <cell r="AY798">
            <v>172322.02357322854</v>
          </cell>
        </row>
        <row r="799">
          <cell r="L799">
            <v>20000</v>
          </cell>
          <cell r="M799">
            <v>32039</v>
          </cell>
          <cell r="AA799">
            <v>76275.911223499992</v>
          </cell>
          <cell r="AB799">
            <v>96275.911223499992</v>
          </cell>
          <cell r="AC799">
            <v>128314.91122349999</v>
          </cell>
          <cell r="AD799">
            <v>128314.91122349999</v>
          </cell>
          <cell r="AE799">
            <v>128314.91122349999</v>
          </cell>
          <cell r="AF799">
            <v>128314.91122349999</v>
          </cell>
          <cell r="AG799">
            <v>128314.91122349999</v>
          </cell>
          <cell r="AH799">
            <v>128314.91122349999</v>
          </cell>
          <cell r="AI799">
            <v>128314.91122349999</v>
          </cell>
          <cell r="AJ799">
            <v>128314.91122349999</v>
          </cell>
          <cell r="AK799">
            <v>128314.91122349999</v>
          </cell>
          <cell r="AN799">
            <v>128314.91122349999</v>
          </cell>
          <cell r="AQ799">
            <v>32039</v>
          </cell>
          <cell r="AR799">
            <v>0</v>
          </cell>
          <cell r="AS799">
            <v>0</v>
          </cell>
          <cell r="AT799">
            <v>0</v>
          </cell>
          <cell r="AU799">
            <v>0</v>
          </cell>
          <cell r="AV799">
            <v>0</v>
          </cell>
          <cell r="AW799">
            <v>0</v>
          </cell>
          <cell r="AX799">
            <v>0</v>
          </cell>
          <cell r="AY799">
            <v>0</v>
          </cell>
        </row>
        <row r="800">
          <cell r="AA800">
            <v>0</v>
          </cell>
          <cell r="AB800">
            <v>0</v>
          </cell>
          <cell r="AC800">
            <v>0</v>
          </cell>
          <cell r="AD800">
            <v>0</v>
          </cell>
          <cell r="AE800">
            <v>0</v>
          </cell>
          <cell r="AF800">
            <v>0</v>
          </cell>
          <cell r="AG800">
            <v>0</v>
          </cell>
          <cell r="AH800">
            <v>0</v>
          </cell>
          <cell r="AI800">
            <v>0</v>
          </cell>
          <cell r="AJ800">
            <v>0</v>
          </cell>
          <cell r="AK800">
            <v>0</v>
          </cell>
          <cell r="AN800">
            <v>0</v>
          </cell>
          <cell r="AQ800">
            <v>0</v>
          </cell>
          <cell r="AR800">
            <v>0</v>
          </cell>
          <cell r="AS800">
            <v>0</v>
          </cell>
          <cell r="AT800">
            <v>0</v>
          </cell>
          <cell r="AU800">
            <v>0</v>
          </cell>
          <cell r="AV800">
            <v>0</v>
          </cell>
          <cell r="AW800">
            <v>0</v>
          </cell>
          <cell r="AX800">
            <v>0</v>
          </cell>
          <cell r="AY800">
            <v>0</v>
          </cell>
        </row>
        <row r="801">
          <cell r="AA801">
            <v>0</v>
          </cell>
          <cell r="AB801">
            <v>0</v>
          </cell>
          <cell r="AC801">
            <v>0</v>
          </cell>
          <cell r="AD801">
            <v>0</v>
          </cell>
          <cell r="AE801">
            <v>0</v>
          </cell>
          <cell r="AF801">
            <v>0</v>
          </cell>
          <cell r="AG801">
            <v>0</v>
          </cell>
          <cell r="AH801">
            <v>0</v>
          </cell>
          <cell r="AI801">
            <v>0</v>
          </cell>
          <cell r="AJ801">
            <v>0</v>
          </cell>
          <cell r="AK801">
            <v>0</v>
          </cell>
          <cell r="AN801">
            <v>0</v>
          </cell>
          <cell r="AQ801">
            <v>0</v>
          </cell>
          <cell r="AR801">
            <v>0</v>
          </cell>
          <cell r="AS801">
            <v>0</v>
          </cell>
          <cell r="AT801">
            <v>0</v>
          </cell>
          <cell r="AU801">
            <v>0</v>
          </cell>
          <cell r="AV801">
            <v>0</v>
          </cell>
          <cell r="AW801">
            <v>0</v>
          </cell>
          <cell r="AX801">
            <v>0</v>
          </cell>
          <cell r="AY801">
            <v>0</v>
          </cell>
        </row>
        <row r="802">
          <cell r="L802">
            <v>0</v>
          </cell>
          <cell r="M802">
            <v>0</v>
          </cell>
          <cell r="N802">
            <v>0</v>
          </cell>
          <cell r="O802">
            <v>0</v>
          </cell>
          <cell r="P802">
            <v>0</v>
          </cell>
          <cell r="Q802">
            <v>0</v>
          </cell>
          <cell r="R802">
            <v>0</v>
          </cell>
          <cell r="S802">
            <v>0</v>
          </cell>
          <cell r="T802">
            <v>0</v>
          </cell>
          <cell r="U802">
            <v>0</v>
          </cell>
          <cell r="AA802">
            <v>0</v>
          </cell>
          <cell r="AB802">
            <v>0</v>
          </cell>
          <cell r="AC802">
            <v>0</v>
          </cell>
          <cell r="AD802">
            <v>0</v>
          </cell>
          <cell r="AE802">
            <v>0</v>
          </cell>
          <cell r="AF802">
            <v>0</v>
          </cell>
          <cell r="AG802">
            <v>0</v>
          </cell>
          <cell r="AH802">
            <v>0</v>
          </cell>
          <cell r="AI802">
            <v>0</v>
          </cell>
          <cell r="AJ802">
            <v>0</v>
          </cell>
          <cell r="AK802">
            <v>0</v>
          </cell>
          <cell r="AN802">
            <v>0</v>
          </cell>
          <cell r="AQ802">
            <v>0</v>
          </cell>
          <cell r="AR802">
            <v>0</v>
          </cell>
          <cell r="AS802">
            <v>0</v>
          </cell>
          <cell r="AT802">
            <v>0</v>
          </cell>
          <cell r="AU802">
            <v>0</v>
          </cell>
          <cell r="AV802">
            <v>0</v>
          </cell>
          <cell r="AW802">
            <v>0</v>
          </cell>
          <cell r="AX802">
            <v>0</v>
          </cell>
          <cell r="AY802">
            <v>0</v>
          </cell>
        </row>
        <row r="803">
          <cell r="AA803">
            <v>0</v>
          </cell>
          <cell r="AB803">
            <v>0</v>
          </cell>
          <cell r="AC803">
            <v>0</v>
          </cell>
          <cell r="AD803">
            <v>0</v>
          </cell>
          <cell r="AE803">
            <v>0</v>
          </cell>
          <cell r="AF803">
            <v>0</v>
          </cell>
          <cell r="AG803">
            <v>0</v>
          </cell>
          <cell r="AH803">
            <v>0</v>
          </cell>
          <cell r="AI803">
            <v>0</v>
          </cell>
          <cell r="AJ803">
            <v>0</v>
          </cell>
          <cell r="AK803">
            <v>0</v>
          </cell>
          <cell r="AN803">
            <v>0</v>
          </cell>
          <cell r="AQ803">
            <v>0</v>
          </cell>
          <cell r="AR803">
            <v>0</v>
          </cell>
          <cell r="AS803">
            <v>0</v>
          </cell>
          <cell r="AT803">
            <v>0</v>
          </cell>
          <cell r="AU803">
            <v>0</v>
          </cell>
          <cell r="AV803">
            <v>0</v>
          </cell>
          <cell r="AW803">
            <v>0</v>
          </cell>
          <cell r="AX803">
            <v>0</v>
          </cell>
          <cell r="AY803">
            <v>0</v>
          </cell>
        </row>
        <row r="804">
          <cell r="L804">
            <v>-3964545.5979184145</v>
          </cell>
          <cell r="M804">
            <v>4921997.9790351074</v>
          </cell>
          <cell r="N804">
            <v>2719004.3522851588</v>
          </cell>
          <cell r="O804">
            <v>2557141.932741018</v>
          </cell>
          <cell r="P804">
            <v>1100480.6646709063</v>
          </cell>
          <cell r="Q804">
            <v>684990.73319890478</v>
          </cell>
          <cell r="R804">
            <v>469912.29322320758</v>
          </cell>
          <cell r="S804">
            <v>434002.76527711353</v>
          </cell>
          <cell r="T804">
            <v>734840.0645766448</v>
          </cell>
          <cell r="U804">
            <v>684915.69539358001</v>
          </cell>
          <cell r="AA804">
            <v>-2661135.1999210482</v>
          </cell>
          <cell r="AB804">
            <v>-6625680.7978394628</v>
          </cell>
          <cell r="AC804">
            <v>-1703682.8188043553</v>
          </cell>
          <cell r="AD804">
            <v>1015321.5334808035</v>
          </cell>
          <cell r="AE804">
            <v>3572463.4662218215</v>
          </cell>
          <cell r="AF804">
            <v>4672944.1308927275</v>
          </cell>
          <cell r="AG804">
            <v>5357934.864091632</v>
          </cell>
          <cell r="AH804">
            <v>5827847.1573148398</v>
          </cell>
          <cell r="AI804">
            <v>6261849.9225919535</v>
          </cell>
          <cell r="AJ804">
            <v>6996689.987168598</v>
          </cell>
          <cell r="AK804">
            <v>7681605.682562178</v>
          </cell>
          <cell r="AN804">
            <v>7681605.682562178</v>
          </cell>
          <cell r="AQ804">
            <v>14307286.480401643</v>
          </cell>
          <cell r="AR804">
            <v>9385288.5013665333</v>
          </cell>
          <cell r="AS804">
            <v>6666284.1490813745</v>
          </cell>
          <cell r="AT804">
            <v>4109142.216340357</v>
          </cell>
          <cell r="AU804">
            <v>3008661.5516694505</v>
          </cell>
          <cell r="AV804">
            <v>2323670.818470546</v>
          </cell>
          <cell r="AW804">
            <v>1853758.5252473382</v>
          </cell>
          <cell r="AX804">
            <v>1419755.7599702249</v>
          </cell>
          <cell r="AY804">
            <v>684915.69539358001</v>
          </cell>
        </row>
        <row r="805">
          <cell r="L805">
            <v>435979.51839464257</v>
          </cell>
          <cell r="M805">
            <v>451016.7288280807</v>
          </cell>
          <cell r="N805">
            <v>466049.60951477679</v>
          </cell>
          <cell r="O805">
            <v>451016.7288280807</v>
          </cell>
          <cell r="P805">
            <v>466049.60951477679</v>
          </cell>
          <cell r="Q805">
            <v>466049.60951477679</v>
          </cell>
          <cell r="R805">
            <v>451016.7288280807</v>
          </cell>
          <cell r="S805">
            <v>466049.60951477679</v>
          </cell>
          <cell r="T805">
            <v>451016.7288280807</v>
          </cell>
          <cell r="U805">
            <v>225501.86979392794</v>
          </cell>
          <cell r="AA805">
            <v>0</v>
          </cell>
          <cell r="AB805">
            <v>435979.51839464257</v>
          </cell>
          <cell r="AC805">
            <v>886996.24722272321</v>
          </cell>
          <cell r="AD805">
            <v>1353045.8567375001</v>
          </cell>
          <cell r="AE805">
            <v>1804062.5855655808</v>
          </cell>
          <cell r="AF805">
            <v>2270112.1950803576</v>
          </cell>
          <cell r="AG805">
            <v>2736161.8045951342</v>
          </cell>
          <cell r="AH805">
            <v>3187178.5334232152</v>
          </cell>
          <cell r="AI805">
            <v>3653228.1429379918</v>
          </cell>
          <cell r="AJ805">
            <v>4104244.8717660727</v>
          </cell>
          <cell r="AK805">
            <v>4329746.7415600009</v>
          </cell>
          <cell r="AN805">
            <v>4329746.7415600009</v>
          </cell>
          <cell r="AQ805">
            <v>3893767.223165358</v>
          </cell>
          <cell r="AR805">
            <v>3442750.494337277</v>
          </cell>
          <cell r="AS805">
            <v>2976700.8848225004</v>
          </cell>
          <cell r="AT805">
            <v>2525684.1559944195</v>
          </cell>
          <cell r="AU805">
            <v>2059634.5464796431</v>
          </cell>
          <cell r="AV805">
            <v>1593584.9369648662</v>
          </cell>
          <cell r="AW805">
            <v>1142568.2081367855</v>
          </cell>
          <cell r="AX805">
            <v>676518.59862200869</v>
          </cell>
          <cell r="AY805">
            <v>225501.86979392794</v>
          </cell>
        </row>
        <row r="806">
          <cell r="AA806">
            <v>0</v>
          </cell>
          <cell r="AB806">
            <v>0</v>
          </cell>
          <cell r="AC806">
            <v>0</v>
          </cell>
          <cell r="AD806">
            <v>0</v>
          </cell>
          <cell r="AE806">
            <v>0</v>
          </cell>
          <cell r="AF806">
            <v>0</v>
          </cell>
          <cell r="AG806">
            <v>0</v>
          </cell>
          <cell r="AH806">
            <v>0</v>
          </cell>
          <cell r="AI806">
            <v>0</v>
          </cell>
          <cell r="AJ806">
            <v>0</v>
          </cell>
          <cell r="AK806">
            <v>0</v>
          </cell>
          <cell r="AN806">
            <v>0</v>
          </cell>
          <cell r="AQ806">
            <v>0</v>
          </cell>
          <cell r="AR806">
            <v>0</v>
          </cell>
          <cell r="AS806">
            <v>0</v>
          </cell>
          <cell r="AT806">
            <v>0</v>
          </cell>
          <cell r="AU806">
            <v>0</v>
          </cell>
          <cell r="AV806">
            <v>0</v>
          </cell>
          <cell r="AW806">
            <v>0</v>
          </cell>
          <cell r="AX806">
            <v>0</v>
          </cell>
          <cell r="AY806">
            <v>0</v>
          </cell>
        </row>
        <row r="807">
          <cell r="L807">
            <v>428879.51839464257</v>
          </cell>
          <cell r="M807">
            <v>451016.7288280807</v>
          </cell>
          <cell r="N807">
            <v>466049.60951477679</v>
          </cell>
          <cell r="O807">
            <v>451016.7288280807</v>
          </cell>
          <cell r="P807">
            <v>466049.60951477679</v>
          </cell>
          <cell r="Q807">
            <v>466049.60951477679</v>
          </cell>
          <cell r="R807">
            <v>451016.7288280807</v>
          </cell>
          <cell r="S807">
            <v>466049.60951477679</v>
          </cell>
          <cell r="T807">
            <v>451016.7288280807</v>
          </cell>
          <cell r="U807">
            <v>225501.86979392794</v>
          </cell>
          <cell r="AA807">
            <v>0</v>
          </cell>
          <cell r="AB807">
            <v>428879.51839464257</v>
          </cell>
          <cell r="AC807">
            <v>879896.24722272321</v>
          </cell>
          <cell r="AD807">
            <v>1345945.8567375001</v>
          </cell>
          <cell r="AE807">
            <v>1796962.5855655808</v>
          </cell>
          <cell r="AF807">
            <v>2263012.1950803576</v>
          </cell>
          <cell r="AG807">
            <v>2729061.8045951342</v>
          </cell>
          <cell r="AH807">
            <v>3180078.5334232152</v>
          </cell>
          <cell r="AI807">
            <v>3646128.1429379918</v>
          </cell>
          <cell r="AJ807">
            <v>4097144.8717660727</v>
          </cell>
          <cell r="AK807">
            <v>4322646.7415600009</v>
          </cell>
          <cell r="AN807">
            <v>4322646.7415600009</v>
          </cell>
          <cell r="AQ807">
            <v>3893767.223165358</v>
          </cell>
          <cell r="AR807">
            <v>3442750.494337277</v>
          </cell>
          <cell r="AS807">
            <v>2976700.8848225004</v>
          </cell>
          <cell r="AT807">
            <v>2525684.1559944195</v>
          </cell>
          <cell r="AU807">
            <v>2059634.5464796431</v>
          </cell>
          <cell r="AV807">
            <v>1593584.9369648662</v>
          </cell>
          <cell r="AW807">
            <v>1142568.2081367855</v>
          </cell>
          <cell r="AX807">
            <v>676518.59862200869</v>
          </cell>
          <cell r="AY807">
            <v>225501.86979392794</v>
          </cell>
        </row>
        <row r="808">
          <cell r="L808">
            <v>-7100</v>
          </cell>
          <cell r="AA808">
            <v>0</v>
          </cell>
          <cell r="AB808">
            <v>-7100</v>
          </cell>
          <cell r="AC808">
            <v>-7100</v>
          </cell>
          <cell r="AD808">
            <v>-7100</v>
          </cell>
          <cell r="AE808">
            <v>-7100</v>
          </cell>
          <cell r="AF808">
            <v>-7100</v>
          </cell>
          <cell r="AG808">
            <v>-7100</v>
          </cell>
          <cell r="AH808">
            <v>-7100</v>
          </cell>
          <cell r="AI808">
            <v>-7100</v>
          </cell>
          <cell r="AJ808">
            <v>-7100</v>
          </cell>
          <cell r="AK808">
            <v>-7100</v>
          </cell>
          <cell r="AN808">
            <v>-7100</v>
          </cell>
          <cell r="AQ808">
            <v>0</v>
          </cell>
          <cell r="AR808">
            <v>0</v>
          </cell>
          <cell r="AS808">
            <v>0</v>
          </cell>
          <cell r="AT808">
            <v>0</v>
          </cell>
          <cell r="AU808">
            <v>0</v>
          </cell>
          <cell r="AV808">
            <v>0</v>
          </cell>
          <cell r="AW808">
            <v>0</v>
          </cell>
          <cell r="AX808">
            <v>0</v>
          </cell>
          <cell r="AY808">
            <v>0</v>
          </cell>
        </row>
        <row r="809">
          <cell r="AA809">
            <v>0</v>
          </cell>
          <cell r="AB809">
            <v>0</v>
          </cell>
          <cell r="AC809">
            <v>0</v>
          </cell>
          <cell r="AD809">
            <v>0</v>
          </cell>
          <cell r="AE809">
            <v>0</v>
          </cell>
          <cell r="AF809">
            <v>0</v>
          </cell>
          <cell r="AG809">
            <v>0</v>
          </cell>
          <cell r="AH809">
            <v>0</v>
          </cell>
          <cell r="AI809">
            <v>0</v>
          </cell>
          <cell r="AJ809">
            <v>0</v>
          </cell>
          <cell r="AK809">
            <v>0</v>
          </cell>
          <cell r="AN809">
            <v>0</v>
          </cell>
          <cell r="AQ809">
            <v>0</v>
          </cell>
          <cell r="AR809">
            <v>0</v>
          </cell>
          <cell r="AS809">
            <v>0</v>
          </cell>
          <cell r="AT809">
            <v>0</v>
          </cell>
          <cell r="AU809">
            <v>0</v>
          </cell>
          <cell r="AV809">
            <v>0</v>
          </cell>
          <cell r="AW809">
            <v>0</v>
          </cell>
          <cell r="AX809">
            <v>0</v>
          </cell>
          <cell r="AY809">
            <v>0</v>
          </cell>
        </row>
        <row r="810">
          <cell r="L810">
            <v>0</v>
          </cell>
          <cell r="M810">
            <v>0</v>
          </cell>
          <cell r="N810">
            <v>0</v>
          </cell>
          <cell r="O810">
            <v>0</v>
          </cell>
          <cell r="P810">
            <v>0</v>
          </cell>
          <cell r="Q810">
            <v>0</v>
          </cell>
          <cell r="R810">
            <v>0</v>
          </cell>
          <cell r="S810">
            <v>0</v>
          </cell>
          <cell r="T810">
            <v>0</v>
          </cell>
          <cell r="U810">
            <v>0</v>
          </cell>
          <cell r="AA810">
            <v>6463511.2699999996</v>
          </cell>
          <cell r="AB810">
            <v>6463511.2699999996</v>
          </cell>
          <cell r="AC810">
            <v>6463511.2699999996</v>
          </cell>
          <cell r="AD810">
            <v>6463511.2699999996</v>
          </cell>
          <cell r="AE810">
            <v>6463511.2699999996</v>
          </cell>
          <cell r="AF810">
            <v>6463511.2699999996</v>
          </cell>
          <cell r="AG810">
            <v>6463511.2699999996</v>
          </cell>
          <cell r="AH810">
            <v>6463511.2699999996</v>
          </cell>
          <cell r="AI810">
            <v>6463511.2699999996</v>
          </cell>
          <cell r="AJ810">
            <v>6463511.2699999996</v>
          </cell>
          <cell r="AK810">
            <v>6463511.2699999996</v>
          </cell>
          <cell r="AN810">
            <v>6463511.2699999996</v>
          </cell>
          <cell r="AQ810">
            <v>0</v>
          </cell>
          <cell r="AR810">
            <v>0</v>
          </cell>
          <cell r="AS810">
            <v>0</v>
          </cell>
          <cell r="AT810">
            <v>0</v>
          </cell>
          <cell r="AU810">
            <v>0</v>
          </cell>
          <cell r="AV810">
            <v>0</v>
          </cell>
          <cell r="AW810">
            <v>0</v>
          </cell>
          <cell r="AX810">
            <v>0</v>
          </cell>
          <cell r="AY810">
            <v>0</v>
          </cell>
        </row>
        <row r="811">
          <cell r="L811">
            <v>9998132.3559571877</v>
          </cell>
          <cell r="M811">
            <v>10241583.312476266</v>
          </cell>
          <cell r="N811">
            <v>13988923.207738023</v>
          </cell>
          <cell r="O811">
            <v>13155397.319706727</v>
          </cell>
          <cell r="P811">
            <v>15029652.996727288</v>
          </cell>
          <cell r="Q811">
            <v>15775908.196371041</v>
          </cell>
          <cell r="R811">
            <v>18133370.427864961</v>
          </cell>
          <cell r="S811">
            <v>18239085.234642576</v>
          </cell>
          <cell r="T811">
            <v>16304069.397756379</v>
          </cell>
          <cell r="U811">
            <v>13739951.886466037</v>
          </cell>
          <cell r="AA811">
            <v>12998546.803427357</v>
          </cell>
          <cell r="AB811">
            <v>22996679.159384545</v>
          </cell>
          <cell r="AC811">
            <v>33238262.471860811</v>
          </cell>
          <cell r="AD811">
            <v>47227185.679598838</v>
          </cell>
          <cell r="AE811">
            <v>60382582.999305561</v>
          </cell>
          <cell r="AF811">
            <v>75412235.996032849</v>
          </cell>
          <cell r="AG811">
            <v>91188144.192403883</v>
          </cell>
          <cell r="AH811">
            <v>109321514.62026885</v>
          </cell>
          <cell r="AI811">
            <v>127560599.85491143</v>
          </cell>
          <cell r="AJ811">
            <v>143864669.25266781</v>
          </cell>
          <cell r="AK811">
            <v>157604621.13913384</v>
          </cell>
          <cell r="AN811">
            <v>157604621.13913384</v>
          </cell>
          <cell r="AQ811">
            <v>134607941.97974929</v>
          </cell>
          <cell r="AR811">
            <v>124366358.66727304</v>
          </cell>
          <cell r="AS811">
            <v>110377435.45953502</v>
          </cell>
          <cell r="AT811">
            <v>97222038.139828295</v>
          </cell>
          <cell r="AU811">
            <v>82192385.143101007</v>
          </cell>
          <cell r="AV811">
            <v>66416476.946729958</v>
          </cell>
          <cell r="AW811">
            <v>48283106.518864989</v>
          </cell>
          <cell r="AX811">
            <v>30044021.284222417</v>
          </cell>
          <cell r="AY811">
            <v>13739951.886466037</v>
          </cell>
        </row>
        <row r="812">
          <cell r="L812">
            <v>6033586.7580387732</v>
          </cell>
          <cell r="M812">
            <v>15163581.291511374</v>
          </cell>
          <cell r="N812">
            <v>16707927.560023181</v>
          </cell>
          <cell r="O812">
            <v>15712539.252447747</v>
          </cell>
          <cell r="P812">
            <v>16130133.661398195</v>
          </cell>
          <cell r="Q812">
            <v>16460898.929569948</v>
          </cell>
          <cell r="R812">
            <v>18603282.721088167</v>
          </cell>
          <cell r="S812">
            <v>18673087.99991969</v>
          </cell>
          <cell r="T812">
            <v>17038909.462333024</v>
          </cell>
          <cell r="U812">
            <v>14424867.581859618</v>
          </cell>
          <cell r="AA812">
            <v>6463511.2699999996</v>
          </cell>
          <cell r="AB812">
            <v>12497098.028038774</v>
          </cell>
          <cell r="AC812">
            <v>27660679.319550149</v>
          </cell>
          <cell r="AD812">
            <v>44368606.87957333</v>
          </cell>
          <cell r="AE812">
            <v>60081146.132021077</v>
          </cell>
          <cell r="AF812">
            <v>76211279.793419272</v>
          </cell>
          <cell r="AG812">
            <v>92672178.722989216</v>
          </cell>
          <cell r="AH812">
            <v>111275461.44407739</v>
          </cell>
          <cell r="AI812">
            <v>129948549.44399709</v>
          </cell>
          <cell r="AJ812">
            <v>146987458.90633011</v>
          </cell>
          <cell r="AK812">
            <v>161412326.48818973</v>
          </cell>
          <cell r="AN812">
            <v>161412326.48818973</v>
          </cell>
          <cell r="AQ812">
            <v>148915228.46015096</v>
          </cell>
          <cell r="AR812">
            <v>133751647.16863957</v>
          </cell>
          <cell r="AS812">
            <v>117043719.60861638</v>
          </cell>
          <cell r="AT812">
            <v>101331180.35616864</v>
          </cell>
          <cell r="AU812">
            <v>85201046.694770455</v>
          </cell>
          <cell r="AV812">
            <v>68740147.765200496</v>
          </cell>
          <cell r="AW812">
            <v>50136865.044112332</v>
          </cell>
          <cell r="AX812">
            <v>31463777.044192642</v>
          </cell>
          <cell r="AY812">
            <v>14424867.581859618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Instellingen"/>
      <sheetName val="Qtde"/>
      <sheetName val="QTDE PESSOAL"/>
      <sheetName val="Valor"/>
      <sheetName val="confer Tav"/>
      <sheetName val="PJ"/>
      <sheetName val="Plan1"/>
      <sheetName val="2013"/>
      <sheetName val="2014"/>
      <sheetName val="2015"/>
      <sheetName val="2016 e 2017"/>
      <sheetName val="áreas"/>
      <sheetName val="áreas (2)"/>
      <sheetName val="Consolidado"/>
      <sheetName val="Cons PRES"/>
      <sheetName val="Pres"/>
      <sheetName val="Com"/>
      <sheetName val="JUR"/>
      <sheetName val="OUV"/>
      <sheetName val="ATSOCIAL"/>
      <sheetName val="DIREXEC"/>
      <sheetName val="ConsADM"/>
      <sheetName val="DIRAM"/>
      <sheetName val="GADM"/>
      <sheetName val="CONTROL"/>
      <sheetName val="AEGEA"/>
      <sheetName val="RH"/>
      <sheetName val="FIN"/>
      <sheetName val="ADM"/>
      <sheetName val="TI"/>
      <sheetName val="Cons Eng"/>
      <sheetName val="ENG"/>
      <sheetName val="QUAL"/>
      <sheetName val="CSR"/>
      <sheetName val="CONS COML"/>
      <sheetName val="GCOM"/>
      <sheetName val="ADMCOM"/>
      <sheetName val="JUIZ"/>
      <sheetName val="ATCLIN"/>
      <sheetName val="CALLC"/>
      <sheetName val="FAT"/>
      <sheetName val="COBR"/>
      <sheetName val="CADAS"/>
      <sheetName val="SETOR"/>
      <sheetName val="VIA"/>
      <sheetName val="VEN"/>
      <sheetName val="LEIT"/>
      <sheetName val="HID"/>
      <sheetName val="Cons OPE"/>
      <sheetName val="GOP"/>
      <sheetName val="ELET"/>
      <sheetName val="MANUT"/>
      <sheetName val="CCO"/>
      <sheetName val="ENERGIA"/>
      <sheetName val="PERDAS"/>
      <sheetName val="MELH"/>
      <sheetName val="ETAS"/>
      <sheetName val="PH"/>
      <sheetName val="LAG"/>
      <sheetName val="ESG"/>
      <sheetName val="LES"/>
      <sheetName val="BACKUP PLAN ORÇAMENTO"/>
      <sheetName val="Ctrl"/>
      <sheetName val="orçamento"/>
      <sheetName val="QTDE_PESSOAL"/>
      <sheetName val="confer_Tav"/>
      <sheetName val="2016_e_2017"/>
      <sheetName val="áreas_(2)"/>
      <sheetName val="Cons_PRES"/>
      <sheetName val="Cons_Eng"/>
      <sheetName val="CONS_COML"/>
      <sheetName val="Cons_OPE"/>
      <sheetName val="1__Instellingen"/>
      <sheetName val="BACKUP_PLAN_ORÇAMENTO"/>
      <sheetName val="QTDE_PESSOAL1"/>
      <sheetName val="confer_Tav1"/>
      <sheetName val="2016_e_20171"/>
      <sheetName val="áreas_(2)1"/>
      <sheetName val="Cons_PRES1"/>
      <sheetName val="Cons_Eng1"/>
      <sheetName val="CONS_COML1"/>
      <sheetName val="Cons_OPE1"/>
      <sheetName val="1__Instellingen1"/>
      <sheetName val="BACKUP_PLAN_ORÇAMENTO1"/>
      <sheetName val="Composição"/>
      <sheetName val="Analise de Risco"/>
      <sheetName val="QTDE_PESSOAL2"/>
      <sheetName val="confer_Tav2"/>
      <sheetName val="2016_e_20172"/>
      <sheetName val="áreas_(2)2"/>
      <sheetName val="Cons_PRES2"/>
      <sheetName val="Cons_Eng2"/>
      <sheetName val="CONS_COML2"/>
      <sheetName val="Cons_OPE2"/>
      <sheetName val="1__Instellingen2"/>
      <sheetName val="BACKUP_PLAN_ORÇAMENTO2"/>
      <sheetName val="CAPEX CUSTO"/>
      <sheetName val="O x R"/>
      <sheetName val="Capa"/>
      <sheetName val="Cenarios"/>
      <sheetName val="Assump. "/>
      <sheetName val="Summary_T"/>
      <sheetName val="PlanilhaFinal"/>
      <sheetName val="conssid12-96"/>
      <sheetName val="Plan2"/>
      <sheetName val="DADOS"/>
      <sheetName val="REqpt03"/>
      <sheetName val="AbertInvest"/>
      <sheetName val="Orcto"/>
      <sheetName val="CPV"/>
      <sheetName val="Planejado"/>
      <sheetName val="Company data"/>
      <sheetName val="Cover"/>
      <sheetName val="Constants"/>
      <sheetName val="POP cost"/>
      <sheetName val="planilha_3 linha "/>
      <sheetName val="Assumptions"/>
      <sheetName val="Parâmetros"/>
      <sheetName val="ResumoDeCusto"/>
      <sheetName val="Custo e Venda"/>
      <sheetName val="Salmod"/>
      <sheetName val="12-2007 - BACAXA"/>
      <sheetName val="RESGER"/>
      <sheetName val="Teor"/>
      <sheetName val="Equipamentos"/>
      <sheetName val="planilha_ipiiba"/>
      <sheetName val="PAVIMENTAÇÃO"/>
      <sheetName val="Resp"/>
      <sheetName val="anterior"/>
      <sheetName val="atual"/>
      <sheetName val="Oper"/>
      <sheetName val="Controls"/>
      <sheetName val="Summa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/>
      <sheetData sheetId="118"/>
      <sheetData sheetId="119"/>
      <sheetData sheetId="120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3"/>
      <sheetName val="Title"/>
      <sheetName val="Dialog1"/>
      <sheetName val="Dialog5"/>
      <sheetName val="Financial statements"/>
      <sheetName val="Growth assumptions"/>
      <sheetName val="Standard driver"/>
      <sheetName val="Standard page"/>
      <sheetName val="Dialog2"/>
      <sheetName val="Graphs"/>
      <sheetName val="Assumptions and valuation"/>
      <sheetName val="Valuation"/>
      <sheetName val="EVA"/>
      <sheetName val="Guidance notes"/>
      <sheetName val="Module1"/>
      <sheetName val="Dealstructure"/>
      <sheetName val="Newco buy Opcos"/>
      <sheetName val="Detailed list"/>
      <sheetName val="         Title              "/>
      <sheetName val="Opções"/>
      <sheetName val="cargaPRU"/>
      <sheetName val="BACKUP PLAN ORÇAMENTO"/>
      <sheetName val="1. Instellingen"/>
      <sheetName val="orçamento"/>
      <sheetName val="Financial_statements"/>
      <sheetName val="Growth_assumptions"/>
      <sheetName val="Standard_driver"/>
      <sheetName val="Standard_page"/>
      <sheetName val="Assumptions_and_valuation"/>
      <sheetName val="Guidance_notes"/>
      <sheetName val="Newco_buy_Opcos"/>
      <sheetName val="Detailed_list"/>
      <sheetName val="_________Title______________"/>
      <sheetName val="BACKUP_PLAN_ORÇAMENTO"/>
      <sheetName val="1__Instellingen"/>
      <sheetName val="Financial_statements1"/>
      <sheetName val="Growth_assumptions1"/>
      <sheetName val="Standard_driver1"/>
      <sheetName val="Standard_page1"/>
      <sheetName val="Assumptions_and_valuation1"/>
      <sheetName val="Guidance_notes1"/>
      <sheetName val="Newco_buy_Opcos1"/>
      <sheetName val="Detailed_list1"/>
      <sheetName val="_________Title______________1"/>
      <sheetName val="BACKUP_PLAN_ORÇAMENTO1"/>
      <sheetName val="1__Instellingen1"/>
      <sheetName val="Dados"/>
      <sheetName val="Imobiliz"/>
      <sheetName val="CAPEX CUSTO"/>
      <sheetName val="O x R"/>
      <sheetName val="eco-fin"/>
      <sheetName val="conssid12-96"/>
      <sheetName val="fluxo de caixa"/>
      <sheetName val="Financial_statements2"/>
      <sheetName val="Growth_assumptions2"/>
      <sheetName val="Standard_driver2"/>
      <sheetName val="Standard_page2"/>
      <sheetName val="Assumptions_and_valuation2"/>
      <sheetName val="Guidance_notes2"/>
      <sheetName val="Newco_buy_Opcos2"/>
      <sheetName val="Detailed_list2"/>
      <sheetName val="_________Title______________2"/>
      <sheetName val="BACKUP_PLAN_ORÇAMENTO2"/>
      <sheetName val="1__Instellingen2"/>
      <sheetName val="Company data"/>
      <sheetName val="Cover"/>
      <sheetName val="Cenarios"/>
      <sheetName val="Composição"/>
      <sheetName val="TOTALIZADOR"/>
      <sheetName val="FCF"/>
      <sheetName val="Input"/>
      <sheetName val="Overige"/>
      <sheetName val="Resultado"/>
      <sheetName val="AbertInvest"/>
      <sheetName val="BDG"/>
      <sheetName val="ConsRot"/>
      <sheetName val="Orc"/>
      <sheetName val="Summary_T"/>
      <sheetName val="DI4"/>
      <sheetName val="Salário de Mão de Obra"/>
      <sheetName val="Teor"/>
      <sheetName val="Equipamentos"/>
      <sheetName val="alphaville"/>
      <sheetName val="Resp"/>
      <sheetName val="planilha_ipiiba"/>
      <sheetName val="RE-RA REGRA DE 3"/>
      <sheetName val="Analise de Risco"/>
      <sheetName val="DCF model - ingevul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le"/>
      <sheetName val="CAPA"/>
      <sheetName val="Premissas"/>
      <sheetName val="Premissas Obras"/>
      <sheetName val="Pessoal"/>
      <sheetName val="FluxoCaixa"/>
      <sheetName val="Patrimonial"/>
      <sheetName val="Resultado"/>
      <sheetName val="Receitas"/>
      <sheetName val="OutrasReceitas"/>
      <sheetName val="Custos"/>
      <sheetName val="Desp"/>
      <sheetName val="Eqpt"/>
      <sheetName val="Obras"/>
      <sheetName val="GEPROJ"/>
      <sheetName val="RP-101.2.1."/>
      <sheetName val="cargaPRU"/>
      <sheetName val="Orça_Acessos"/>
      <sheetName val="orçamento"/>
      <sheetName val="Premissas_Obras"/>
      <sheetName val="RP-101_2_1_"/>
      <sheetName val="Premissas_Obras1"/>
      <sheetName val="RP-101_2_1_1"/>
      <sheetName val="RE-RA REGRA DE 3"/>
      <sheetName val="Tabela"/>
      <sheetName val="P&amp;L consolidated"/>
      <sheetName val="LD-PS-PMC-RMA"/>
      <sheetName val="         Title              "/>
      <sheetName val="Premissas_Obras2"/>
      <sheetName val="RP-101_2_1_2"/>
      <sheetName val="Orcto2003NL"/>
      <sheetName val="CAPEX CUSTO"/>
      <sheetName val="O x R"/>
      <sheetName val="Dados"/>
      <sheetName val="EMOP0108"/>
      <sheetName val="REqpt03"/>
      <sheetName val="Orcto"/>
      <sheetName val="Assump. "/>
      <sheetName val="Cenarios"/>
      <sheetName val="RealOut02"/>
      <sheetName val="Controls"/>
      <sheetName val="Salário de Mão de Obra"/>
      <sheetName val="Resumo"/>
      <sheetName val="Paramètres généraux"/>
      <sheetName val="Comerciais"/>
      <sheetName val="Financeiros"/>
      <sheetName val="CAT EMOP"/>
      <sheetName val="Cat Elem +Reut"/>
      <sheetName val="Composição"/>
      <sheetName val="ELEM0910"/>
      <sheetName val="Elementar"/>
      <sheetName val="EMOP201202"/>
      <sheetName val="Espelho"/>
      <sheetName val="Planilha"/>
      <sheetName val="Resp"/>
      <sheetName val="RELATA antigo"/>
      <sheetName val="2013"/>
      <sheetName val="TOTALIZADOR"/>
      <sheetName val="PlanilhaFinal"/>
      <sheetName val="1. Instellingen"/>
      <sheetName val="Ctrl"/>
      <sheetName val="FICBIOM"/>
      <sheetName val="Sheet2"/>
      <sheetName val="Base data"/>
      <sheetName val="parameters"/>
      <sheetName val="base_folh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LUXO  DIÁRIO"/>
      <sheetName val="ÍNDICE"/>
      <sheetName val="CENARIO (1)"/>
      <sheetName val="OPER SEMANA - EMP (2)"/>
      <sheetName val="ENDIV LIQ (3)"/>
      <sheetName val="FLUXO DE CAIXA SEMANAL"/>
      <sheetName val="FUNDING RESUMO"/>
      <sheetName val="EXPOSIÇÃO (6)"/>
      <sheetName val="EXPORTAÇÃO X COMPROMISSOS (7)"/>
      <sheetName val="DERIVATIVOS (8)"/>
      <sheetName val="DERIVATIVOS - GRÁFICOS"/>
      <sheetName val="DERIVATIVOS ( 8-1 )"/>
      <sheetName val="DERIVATIVOS (8-2)"/>
      <sheetName val="REL. BANCARIO (9)"/>
      <sheetName val="EVOLUÇÃO ENDIV. (10)"/>
      <sheetName val="DISPONIBILIDADE APLICAÇÕES (12)"/>
      <sheetName val="ENDIVID. BANCARIO"/>
      <sheetName val="CONTRATOS (2)"/>
      <sheetName val="RESUMO (2)"/>
      <sheetName val="Receitas"/>
      <sheetName val="Assumptions"/>
      <sheetName val="Title"/>
      <sheetName val="orçamento"/>
      <sheetName val="Orça_Acessos"/>
      <sheetName val="PEM"/>
      <sheetName val="Opções"/>
      <sheetName val="cargaPRU"/>
      <sheetName val="CENARIO_(1)"/>
      <sheetName val="OPER_SEMANA_-_EMP_(2)"/>
      <sheetName val="ENDIV_LIQ_(3)"/>
      <sheetName val="FLUXO__DIÁRIO"/>
      <sheetName val="FLUXO_DE_CAIXA_SEMANAL"/>
      <sheetName val="FUNDING_RESUMO"/>
      <sheetName val="EXPOSIÇÃO_(6)"/>
      <sheetName val="EXPORTAÇÃO_X_COMPROMISSOS_(7)"/>
      <sheetName val="DERIVATIVOS_(8)"/>
      <sheetName val="DERIVATIVOS_-_GRÁFICOS"/>
      <sheetName val="DERIVATIVOS_(_8-1_)"/>
      <sheetName val="DERIVATIVOS_(8-2)"/>
      <sheetName val="REL__BANCARIO_(9)"/>
      <sheetName val="EVOLUÇÃO_ENDIV__(10)"/>
      <sheetName val="DISPONIBILIDADE_APLICAÇÕES_(12)"/>
      <sheetName val="ENDIVID__BANCARIO"/>
      <sheetName val="CONTRATOS_(2)"/>
      <sheetName val="RESUMO_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>
        <row r="3">
          <cell r="C3">
            <v>2.95</v>
          </cell>
        </row>
      </sheetData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LUXO  DIÁRIO"/>
      <sheetName val="Relat. Diretoria"/>
      <sheetName val="fluxo de caixa"/>
      <sheetName val="Receitas"/>
      <sheetName val="Capa"/>
      <sheetName val="orçamento"/>
      <sheetName val="Title"/>
      <sheetName val="FLUXO__DIÁRIO"/>
      <sheetName val="Relat__Diretoria"/>
      <sheetName val="fluxo_de_caixa"/>
      <sheetName val="FLUXO__DIÁRIO1"/>
      <sheetName val="Relat__Diretoria1"/>
      <sheetName val="fluxo_de_caixa1"/>
      <sheetName val="Resp"/>
      <sheetName val="Control"/>
      <sheetName val="P&amp;L consolidated"/>
      <sheetName val="         Title              "/>
      <sheetName val="FLUXO__DIÁRIO2"/>
      <sheetName val="Relat__Diretoria2"/>
      <sheetName val="fluxo_de_caixa2"/>
      <sheetName val="Dados"/>
      <sheetName val="Imobiliz"/>
      <sheetName val="Cover"/>
      <sheetName val="FICBIOM"/>
      <sheetName val="Assump. "/>
      <sheetName val="1.P&amp;L"/>
      <sheetName val="Buy Out Overview"/>
      <sheetName val="eco-fin"/>
      <sheetName val="conssid12-96"/>
      <sheetName val="BDG"/>
      <sheetName val="ConsRot"/>
      <sheetName val="Orc"/>
      <sheetName val="Control Panel"/>
      <sheetName val="PlanilhaFinal"/>
      <sheetName val="1. Instellingen"/>
      <sheetName val="Analise de Risco"/>
      <sheetName val="Resumo"/>
      <sheetName val="Ctrl"/>
      <sheetName val="Assumptions"/>
      <sheetName val="planilha_colubande"/>
      <sheetName val="Salário de Mão de Obra"/>
      <sheetName val="Controls"/>
      <sheetName val="Summary"/>
      <sheetName val="Plan1"/>
      <sheetName val="Oper"/>
      <sheetName val="Orcto"/>
      <sheetName val="DCF Assumptions"/>
      <sheetName val="PV Calc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lac.parceria "/>
      <sheetName val=".parceria(Fazenda)"/>
      <sheetName val="Capa"/>
      <sheetName val="QD5B"/>
      <sheetName val="Depreciação"/>
      <sheetName val="Orcto"/>
      <sheetName val="Ctrl"/>
      <sheetName val="FLUXO  DIÁRIO"/>
      <sheetName val="Relat. Diretoria"/>
      <sheetName val="Assumptions"/>
      <sheetName val="relac_parceria_"/>
      <sheetName val="_parceria(Fazenda)"/>
      <sheetName val="FLUXO__DIÁRIO"/>
      <sheetName val="Relat__Diretoria"/>
      <sheetName val="relac_parceria_1"/>
      <sheetName val="_parceria(Fazenda)1"/>
      <sheetName val="FLUXO__DIÁRIO1"/>
      <sheetName val="Relat__Diretoria1"/>
      <sheetName val="Resumo"/>
      <sheetName val="Receitas"/>
      <sheetName val="Plan2"/>
      <sheetName val="Sheet2"/>
      <sheetName val="relac_parceria_2"/>
      <sheetName val="_parceria(Fazenda)2"/>
      <sheetName val="FLUXO__DIÁRIO2"/>
      <sheetName val="Relat__Diretoria2"/>
      <sheetName val="WACC_PCM"/>
      <sheetName val="P&amp;L"/>
      <sheetName val="Base data"/>
      <sheetName val="orçamento"/>
      <sheetName val="RealOut02"/>
      <sheetName val="Oper"/>
      <sheetName val="Cover"/>
      <sheetName val="FCF"/>
      <sheetName val="Inputs"/>
      <sheetName val="BS"/>
      <sheetName val="Control"/>
      <sheetName val="REqpt03"/>
      <sheetName val="Financ09"/>
      <sheetName val="Reurbanização"/>
      <sheetName val="Predio_02_andares"/>
      <sheetName val="cargaPRU"/>
      <sheetName val="parameters"/>
      <sheetName val="FluxoCaixaIndexado"/>
      <sheetName val="RELATA antigo"/>
      <sheetName val="CG"/>
      <sheetName val="MCBR"/>
      <sheetName val="201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a"/>
      <sheetName val="Title"/>
      <sheetName val="Output"/>
      <sheetName val="Input"/>
      <sheetName val="P&amp;L "/>
      <sheetName val="P&amp;L assumptions"/>
      <sheetName val="BS"/>
      <sheetName val="BSassumptions"/>
      <sheetName val="FCF"/>
      <sheetName val="Title (2)"/>
      <sheetName val="LBO"/>
      <sheetName val="Post1"/>
      <sheetName val="Post2"/>
      <sheetName val="Debt"/>
      <sheetName val="DO NOT PRINT"/>
      <sheetName val="wacc"/>
      <sheetName val="fluxo de caixa"/>
      <sheetName val="Relat. Diretoria"/>
      <sheetName val="cálculo"/>
      <sheetName val="RELATA VÉIO"/>
      <sheetName val="relac.parceria "/>
      <sheetName val=".parceria(Fazenda)"/>
      <sheetName val="orçamento"/>
      <sheetName val="P&amp;L_"/>
      <sheetName val="P&amp;L_assumptions"/>
      <sheetName val="Title_(2)"/>
      <sheetName val="DO_NOT_PRINT"/>
      <sheetName val="fluxo_de_caixa"/>
      <sheetName val="Relat__Diretoria"/>
      <sheetName val="RELATA_VÉIO"/>
      <sheetName val="relac_parceria_"/>
      <sheetName val="_parceria(Fazenda)"/>
      <sheetName val="P&amp;L_1"/>
      <sheetName val="P&amp;L_assumptions1"/>
      <sheetName val="Title_(2)1"/>
      <sheetName val="DO_NOT_PRINT1"/>
      <sheetName val="fluxo_de_caixa1"/>
      <sheetName val="Relat__Diretoria1"/>
      <sheetName val="RELATA_VÉIO1"/>
      <sheetName val="relac_parceria_1"/>
      <sheetName val="_parceria(Fazenda)1"/>
      <sheetName val="2013"/>
      <sheetName val="Dados"/>
      <sheetName val="Control"/>
      <sheetName val="Inputs"/>
      <sheetName val="P&amp;L"/>
      <sheetName val="P&amp;L_2"/>
      <sheetName val="P&amp;L_assumptions2"/>
      <sheetName val="Title_(2)2"/>
      <sheetName val="DO_NOT_PRINT2"/>
      <sheetName val="fluxo_de_caixa2"/>
      <sheetName val="Relat__Diretoria2"/>
      <sheetName val="RELATA_VÉIO2"/>
      <sheetName val="relac_parceria_2"/>
      <sheetName val="_parceria(Fazenda)2"/>
      <sheetName val="DCF Model_Addtek_0211 (007)"/>
      <sheetName val="P&amp;L consolidated"/>
      <sheetName val="RE-RA REGRA DE 3"/>
      <sheetName val="Controls"/>
      <sheetName val="RetrieveParameters"/>
      <sheetName val="Names"/>
      <sheetName val="Base Data"/>
      <sheetName val="eco-fin"/>
      <sheetName val="conssid12-96"/>
      <sheetName val="CAPEX CUSTO"/>
      <sheetName val="O x R"/>
      <sheetName val="Assump. "/>
      <sheetName val="parameters"/>
      <sheetName val="Assumptions"/>
      <sheetName val="Receitas"/>
      <sheetName val="TOTALIZADOR"/>
      <sheetName val="CG"/>
      <sheetName val="Plan2"/>
      <sheetName val="REqpt03"/>
      <sheetName val="AbertInvest"/>
      <sheetName val="Orcto"/>
      <sheetName val="CAT EMOP"/>
      <sheetName val="EMOP_201209_ser"/>
      <sheetName val="Serviços"/>
      <sheetName val="TABELA"/>
      <sheetName val="RES9295"/>
      <sheetName val="cargaPRU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 refreshError="1"/>
      <sheetData sheetId="42" refreshError="1"/>
      <sheetData sheetId="43" refreshError="1"/>
      <sheetData sheetId="44" refreshError="1"/>
      <sheetData sheetId="45" refreshError="1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/>
      <sheetData sheetId="73"/>
      <sheetData sheetId="74"/>
      <sheetData sheetId="75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TOCOLO - 29"/>
      <sheetName val="29ª Medição"/>
      <sheetName val="Descontos - 29"/>
      <sheetName val="CAPEX Total"/>
      <sheetName val="Razão"/>
      <sheetName val="Input"/>
      <sheetName val="orçamento"/>
      <sheetName val="Dados"/>
      <sheetName val="Base Data"/>
      <sheetName val="P&amp;L"/>
      <sheetName val="Control"/>
      <sheetName val="Plan1"/>
      <sheetName val="Controls"/>
    </sheetNames>
    <sheetDataSet>
      <sheetData sheetId="0">
        <row r="11">
          <cell r="B11">
            <v>42005</v>
          </cell>
        </row>
      </sheetData>
      <sheetData sheetId="1">
        <row r="1">
          <cell r="A1" t="str">
            <v>BOLETIM DE MEDIÇÃO Nº 29 - JUNHO 2017</v>
          </cell>
        </row>
      </sheetData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lanilha de Quantidades "/>
      <sheetName val="Padrão Critério de Medição"/>
      <sheetName val="Itens SV"/>
      <sheetName val="Aux_Código SVs"/>
      <sheetName val="Aux_Síntese"/>
      <sheetName val="Aux_Dados Mestres"/>
    </sheetNames>
    <sheetDataSet>
      <sheetData sheetId="0"/>
      <sheetData sheetId="1"/>
      <sheetData sheetId="2"/>
      <sheetData sheetId="3">
        <row r="3">
          <cell r="D3" t="str">
            <v>SV DE IMPL DE ADUTORA DN 400 TERRA</v>
          </cell>
        </row>
        <row r="74">
          <cell r="D74" t="str">
            <v>SV DE IMPL POCO VISITA</v>
          </cell>
        </row>
        <row r="301">
          <cell r="D301" t="str">
            <v>SV DE IMPLANTACAO LIGACAO - RAMAL ESPERA</v>
          </cell>
        </row>
        <row r="313">
          <cell r="D313" t="str">
            <v>SV DE MELHORIA  NO CANAL DE CAPTAÇÃO DE</v>
          </cell>
        </row>
        <row r="1392">
          <cell r="D1392" t="str">
            <v>INTERCEPTOR DN750 TERRA PROF 2M</v>
          </cell>
        </row>
      </sheetData>
      <sheetData sheetId="4"/>
      <sheetData sheetId="5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terior"/>
      <sheetName val="orçamento"/>
      <sheetName val="atual"/>
      <sheetName val="forecast"/>
      <sheetName val="apresent"/>
      <sheetName val="Oper"/>
      <sheetName val="DADOS COLETATO"/>
      <sheetName val="Opções"/>
      <sheetName val="Dados"/>
      <sheetName val="BDI Com"/>
      <sheetName val="C_268-038"/>
      <sheetName val="C_268-039"/>
      <sheetName val="C_268-041"/>
      <sheetName val="C_268-042"/>
      <sheetName val="C_268-043"/>
      <sheetName val="C_268-044"/>
      <sheetName val="C_268-045"/>
      <sheetName val="C_268-046"/>
      <sheetName val="C_268-047"/>
      <sheetName val="C_268-048"/>
      <sheetName val="C_268-049"/>
      <sheetName val="C_268-060"/>
      <sheetName val="C_268-061"/>
      <sheetName val="E-001"/>
      <sheetName val="E-002"/>
      <sheetName val="E-004"/>
      <sheetName val="E-005"/>
      <sheetName val="E-006"/>
      <sheetName val="E-007"/>
      <sheetName val="E-008"/>
      <sheetName val="E-009"/>
      <sheetName val="E-010"/>
      <sheetName val="E-011"/>
      <sheetName val="E-012"/>
      <sheetName val="E-013"/>
      <sheetName val="E-014"/>
      <sheetName val="E-015"/>
      <sheetName val="E-017"/>
      <sheetName val="E-018"/>
      <sheetName val="E-019"/>
      <sheetName val="E-020"/>
      <sheetName val="E-021"/>
      <sheetName val="E-022"/>
      <sheetName val="E-023"/>
      <sheetName val="E-024"/>
      <sheetName val="E-025"/>
      <sheetName val="E-026"/>
      <sheetName val="E-027"/>
      <sheetName val="E-028"/>
      <sheetName val="E-029"/>
      <sheetName val="E-030"/>
      <sheetName val="E-031"/>
      <sheetName val="E-032"/>
      <sheetName val="E-033"/>
      <sheetName val="E-034"/>
      <sheetName val="E-035"/>
      <sheetName val="E-036"/>
      <sheetName val="E-037"/>
      <sheetName val="E-038"/>
      <sheetName val="E-039"/>
      <sheetName val="E-040"/>
      <sheetName val="Assum"/>
      <sheetName val="FCF"/>
      <sheetName val="Inputs"/>
      <sheetName val="P&amp;L"/>
      <sheetName val="BS"/>
      <sheetName val="Control"/>
      <sheetName val="Plan1"/>
      <sheetName val="Base Data"/>
      <sheetName val="RELATA"/>
      <sheetName val="ENC SOCIAIS"/>
      <sheetName val="Serviços EMOP"/>
      <sheetName val="Orcto"/>
      <sheetName val="LISTAGEM"/>
      <sheetName val="BU TV &amp; Ancillary"/>
      <sheetName val="Parameters"/>
      <sheetName val="Sheet2"/>
    </sheetNames>
    <sheetDataSet>
      <sheetData sheetId="0" refreshError="1">
        <row r="1">
          <cell r="Y1" t="str">
            <v>Acum</v>
          </cell>
          <cell r="AM1" t="str">
            <v>Per</v>
          </cell>
        </row>
        <row r="2">
          <cell r="I2">
            <v>37622</v>
          </cell>
          <cell r="Y2" t="str">
            <v>Jan</v>
          </cell>
          <cell r="AM2" t="str">
            <v>Jan</v>
          </cell>
        </row>
        <row r="3">
          <cell r="I3">
            <v>626067.87051479996</v>
          </cell>
          <cell r="Y3">
            <v>626067.87051479996</v>
          </cell>
          <cell r="AM3">
            <v>50709393.163984433</v>
          </cell>
        </row>
        <row r="4">
          <cell r="I4">
            <v>0</v>
          </cell>
          <cell r="Y4">
            <v>0</v>
          </cell>
          <cell r="AM4">
            <v>0</v>
          </cell>
        </row>
        <row r="5">
          <cell r="I5">
            <v>917445.59505079978</v>
          </cell>
          <cell r="Y5">
            <v>917445.59505079978</v>
          </cell>
          <cell r="AM5">
            <v>52259563.30655764</v>
          </cell>
        </row>
        <row r="6">
          <cell r="I6">
            <v>291377.72453599982</v>
          </cell>
          <cell r="Y6">
            <v>291377.72453599982</v>
          </cell>
          <cell r="AM6">
            <v>1550170.1425731999</v>
          </cell>
        </row>
        <row r="7">
          <cell r="I7">
            <v>917445.59505079978</v>
          </cell>
          <cell r="Y7">
            <v>917445.59505079978</v>
          </cell>
          <cell r="AM7">
            <v>52259563.30655764</v>
          </cell>
        </row>
        <row r="8">
          <cell r="Y8">
            <v>0</v>
          </cell>
          <cell r="AM8">
            <v>0</v>
          </cell>
        </row>
        <row r="9">
          <cell r="I9">
            <v>132456.39588719999</v>
          </cell>
          <cell r="Y9">
            <v>132456.39588719999</v>
          </cell>
          <cell r="AM9">
            <v>1899675.6066875998</v>
          </cell>
        </row>
        <row r="10">
          <cell r="Y10">
            <v>0</v>
          </cell>
          <cell r="AM10">
            <v>0</v>
          </cell>
        </row>
        <row r="11">
          <cell r="I11">
            <v>132456.39588719999</v>
          </cell>
          <cell r="Y11">
            <v>132456.39588719999</v>
          </cell>
          <cell r="AM11">
            <v>2246567.3475279999</v>
          </cell>
        </row>
        <row r="12">
          <cell r="Y12">
            <v>0</v>
          </cell>
          <cell r="AM12">
            <v>346891.74084040005</v>
          </cell>
        </row>
        <row r="13">
          <cell r="Y13">
            <v>0</v>
          </cell>
          <cell r="AM13">
            <v>0</v>
          </cell>
        </row>
        <row r="14">
          <cell r="Y14">
            <v>0</v>
          </cell>
          <cell r="AM14">
            <v>0</v>
          </cell>
        </row>
        <row r="15">
          <cell r="I15">
            <v>20000</v>
          </cell>
          <cell r="Y15">
            <v>20000</v>
          </cell>
          <cell r="AM15">
            <v>49219.289999999979</v>
          </cell>
        </row>
        <row r="16">
          <cell r="I16">
            <v>20000</v>
          </cell>
          <cell r="Y16">
            <v>20000</v>
          </cell>
          <cell r="AM16">
            <v>49219.289999999979</v>
          </cell>
        </row>
        <row r="17">
          <cell r="I17">
            <v>160073.02383600001</v>
          </cell>
          <cell r="Y17">
            <v>160073.02383600001</v>
          </cell>
          <cell r="AM17">
            <v>34900952.722829267</v>
          </cell>
        </row>
        <row r="18">
          <cell r="Y18">
            <v>0</v>
          </cell>
          <cell r="AM18">
            <v>0</v>
          </cell>
        </row>
        <row r="19">
          <cell r="I19">
            <v>260073.02383600001</v>
          </cell>
          <cell r="Y19">
            <v>260073.02383600001</v>
          </cell>
          <cell r="AM19">
            <v>35260653.18664927</v>
          </cell>
        </row>
        <row r="20">
          <cell r="I20">
            <v>100000</v>
          </cell>
          <cell r="Y20">
            <v>100000</v>
          </cell>
          <cell r="AM20">
            <v>359700.46382000006</v>
          </cell>
        </row>
        <row r="21">
          <cell r="I21">
            <v>265806.04624199995</v>
          </cell>
          <cell r="Y21">
            <v>265806.04624199995</v>
          </cell>
          <cell r="AM21">
            <v>2250112.6777320001</v>
          </cell>
        </row>
        <row r="22">
          <cell r="Y22">
            <v>0</v>
          </cell>
          <cell r="AM22">
            <v>0</v>
          </cell>
        </row>
        <row r="23">
          <cell r="I23">
            <v>437183.77077799977</v>
          </cell>
          <cell r="Y23">
            <v>437183.77077799977</v>
          </cell>
          <cell r="AM23">
            <v>2821490.4022679999</v>
          </cell>
        </row>
        <row r="24">
          <cell r="I24">
            <v>171377.72453599982</v>
          </cell>
          <cell r="Y24">
            <v>171377.72453599982</v>
          </cell>
          <cell r="AM24">
            <v>571377.72453599982</v>
          </cell>
        </row>
        <row r="25">
          <cell r="I25">
            <v>0</v>
          </cell>
          <cell r="Y25">
            <v>0</v>
          </cell>
          <cell r="AM25">
            <v>4142150.775128162</v>
          </cell>
        </row>
        <row r="26">
          <cell r="Y26">
            <v>0</v>
          </cell>
          <cell r="AM26">
            <v>0</v>
          </cell>
        </row>
        <row r="27">
          <cell r="I27">
            <v>0</v>
          </cell>
          <cell r="Y27">
            <v>0</v>
          </cell>
          <cell r="AM27">
            <v>4142150.775128162</v>
          </cell>
        </row>
        <row r="28">
          <cell r="Y28">
            <v>0</v>
          </cell>
          <cell r="AM28">
            <v>0</v>
          </cell>
        </row>
        <row r="29">
          <cell r="I29">
            <v>0</v>
          </cell>
          <cell r="Y29">
            <v>0</v>
          </cell>
          <cell r="AM29">
            <v>0</v>
          </cell>
        </row>
        <row r="30">
          <cell r="I30">
            <v>0</v>
          </cell>
          <cell r="Y30">
            <v>0</v>
          </cell>
          <cell r="AM30">
            <v>0</v>
          </cell>
        </row>
        <row r="31">
          <cell r="I31">
            <v>0</v>
          </cell>
          <cell r="Y31">
            <v>0</v>
          </cell>
          <cell r="AM31">
            <v>0</v>
          </cell>
        </row>
        <row r="32">
          <cell r="Y32">
            <v>0</v>
          </cell>
          <cell r="AM32">
            <v>0</v>
          </cell>
        </row>
        <row r="33">
          <cell r="Y33">
            <v>0</v>
          </cell>
          <cell r="AM33">
            <v>0</v>
          </cell>
        </row>
        <row r="34">
          <cell r="I34">
            <v>67732.404549600004</v>
          </cell>
          <cell r="Y34">
            <v>67732.404549600004</v>
          </cell>
          <cell r="AM34">
            <v>193997.35612320012</v>
          </cell>
        </row>
        <row r="35">
          <cell r="Y35">
            <v>0</v>
          </cell>
          <cell r="AM35">
            <v>0</v>
          </cell>
        </row>
        <row r="36">
          <cell r="I36">
            <v>67732.404549600004</v>
          </cell>
          <cell r="Y36">
            <v>67732.404549600004</v>
          </cell>
          <cell r="AM36">
            <v>416978.27950000006</v>
          </cell>
        </row>
        <row r="37">
          <cell r="Y37">
            <v>0</v>
          </cell>
          <cell r="AM37">
            <v>222980.92337679997</v>
          </cell>
        </row>
        <row r="38">
          <cell r="Y38">
            <v>0</v>
          </cell>
          <cell r="AM38">
            <v>0</v>
          </cell>
        </row>
        <row r="39">
          <cell r="Y39">
            <v>0</v>
          </cell>
          <cell r="AM39">
            <v>0</v>
          </cell>
        </row>
        <row r="40">
          <cell r="I40">
            <v>0</v>
          </cell>
          <cell r="Y40">
            <v>0</v>
          </cell>
          <cell r="AM40">
            <v>0</v>
          </cell>
        </row>
        <row r="41">
          <cell r="Y41">
            <v>0</v>
          </cell>
          <cell r="AM41">
            <v>0</v>
          </cell>
        </row>
        <row r="42">
          <cell r="Y42">
            <v>0</v>
          </cell>
          <cell r="AM42">
            <v>0</v>
          </cell>
        </row>
        <row r="43">
          <cell r="Y43">
            <v>0</v>
          </cell>
          <cell r="AM43">
            <v>0</v>
          </cell>
        </row>
        <row r="44">
          <cell r="I44">
            <v>0</v>
          </cell>
          <cell r="Y44">
            <v>0</v>
          </cell>
          <cell r="AM44">
            <v>0</v>
          </cell>
        </row>
        <row r="45">
          <cell r="Y45">
            <v>0</v>
          </cell>
          <cell r="AM45">
            <v>0</v>
          </cell>
        </row>
        <row r="46">
          <cell r="I46">
            <v>0</v>
          </cell>
          <cell r="Y46">
            <v>0</v>
          </cell>
          <cell r="AM46">
            <v>0</v>
          </cell>
        </row>
        <row r="47">
          <cell r="I47">
            <v>0</v>
          </cell>
          <cell r="Y47">
            <v>0</v>
          </cell>
          <cell r="AM47">
            <v>0</v>
          </cell>
        </row>
        <row r="48">
          <cell r="I48">
            <v>0</v>
          </cell>
          <cell r="Y48">
            <v>0</v>
          </cell>
          <cell r="AM48">
            <v>0</v>
          </cell>
        </row>
        <row r="49">
          <cell r="Y49">
            <v>0</v>
          </cell>
          <cell r="AM49">
            <v>0</v>
          </cell>
        </row>
        <row r="50">
          <cell r="I50">
            <v>0</v>
          </cell>
          <cell r="Y50">
            <v>0</v>
          </cell>
          <cell r="AM50">
            <v>7322504.0254842006</v>
          </cell>
        </row>
        <row r="51">
          <cell r="Y51">
            <v>0</v>
          </cell>
          <cell r="AM51">
            <v>0</v>
          </cell>
        </row>
        <row r="52">
          <cell r="I52">
            <v>0</v>
          </cell>
          <cell r="Y52">
            <v>0</v>
          </cell>
          <cell r="AM52">
            <v>7322504.0254842006</v>
          </cell>
        </row>
        <row r="53">
          <cell r="Y53">
            <v>0</v>
          </cell>
          <cell r="AM53">
            <v>0</v>
          </cell>
        </row>
        <row r="54">
          <cell r="I54">
            <v>0</v>
          </cell>
          <cell r="Y54">
            <v>0</v>
          </cell>
          <cell r="AM54">
            <v>0</v>
          </cell>
        </row>
        <row r="55">
          <cell r="I55">
            <v>0</v>
          </cell>
          <cell r="Y55">
            <v>0</v>
          </cell>
          <cell r="AM55">
            <v>0</v>
          </cell>
        </row>
        <row r="56">
          <cell r="I56">
            <v>0</v>
          </cell>
          <cell r="Y56">
            <v>0</v>
          </cell>
          <cell r="AM56">
            <v>0</v>
          </cell>
        </row>
        <row r="57">
          <cell r="Y57">
            <v>0</v>
          </cell>
          <cell r="AM57">
            <v>0</v>
          </cell>
        </row>
        <row r="58">
          <cell r="I58">
            <v>1455604.9561240149</v>
          </cell>
          <cell r="Y58">
            <v>1455604.9561240149</v>
          </cell>
          <cell r="AM58">
            <v>45357402.760416679</v>
          </cell>
        </row>
        <row r="59">
          <cell r="I59">
            <v>0</v>
          </cell>
          <cell r="Y59">
            <v>0</v>
          </cell>
          <cell r="AM59">
            <v>0</v>
          </cell>
        </row>
        <row r="60">
          <cell r="I60">
            <v>912950.24624121515</v>
          </cell>
          <cell r="Y60">
            <v>912950.24624121515</v>
          </cell>
          <cell r="AM60">
            <v>46074385.289445378</v>
          </cell>
        </row>
        <row r="61">
          <cell r="I61">
            <v>-542654.70988279977</v>
          </cell>
          <cell r="Y61">
            <v>-542654.70988279977</v>
          </cell>
          <cell r="AM61">
            <v>716982.52902869915</v>
          </cell>
        </row>
        <row r="62">
          <cell r="I62">
            <v>912950.24624121515</v>
          </cell>
          <cell r="Y62">
            <v>912950.24624121515</v>
          </cell>
          <cell r="AM62">
            <v>46074385.289445378</v>
          </cell>
        </row>
        <row r="63">
          <cell r="I63">
            <v>0</v>
          </cell>
          <cell r="Y63">
            <v>0</v>
          </cell>
          <cell r="AM63">
            <v>0</v>
          </cell>
        </row>
        <row r="64">
          <cell r="I64">
            <v>0</v>
          </cell>
          <cell r="Y64">
            <v>0</v>
          </cell>
          <cell r="AM64">
            <v>0</v>
          </cell>
        </row>
        <row r="65">
          <cell r="I65">
            <v>0</v>
          </cell>
          <cell r="Y65">
            <v>0</v>
          </cell>
          <cell r="AM65">
            <v>0</v>
          </cell>
        </row>
        <row r="66">
          <cell r="I66">
            <v>0</v>
          </cell>
          <cell r="Y66">
            <v>0</v>
          </cell>
          <cell r="AM66">
            <v>0</v>
          </cell>
        </row>
        <row r="67">
          <cell r="Y67">
            <v>0</v>
          </cell>
          <cell r="AM67">
            <v>0</v>
          </cell>
        </row>
        <row r="68">
          <cell r="I68">
            <v>0</v>
          </cell>
          <cell r="Y68">
            <v>0</v>
          </cell>
          <cell r="AM68">
            <v>0</v>
          </cell>
        </row>
        <row r="69">
          <cell r="I69">
            <v>0</v>
          </cell>
          <cell r="Y69">
            <v>0</v>
          </cell>
          <cell r="AM69">
            <v>0</v>
          </cell>
        </row>
        <row r="70">
          <cell r="I70">
            <v>0</v>
          </cell>
          <cell r="Y70">
            <v>0</v>
          </cell>
          <cell r="AM70">
            <v>0</v>
          </cell>
        </row>
        <row r="71">
          <cell r="Y71">
            <v>0</v>
          </cell>
          <cell r="AM71">
            <v>0</v>
          </cell>
        </row>
        <row r="72">
          <cell r="I72">
            <v>0</v>
          </cell>
          <cell r="Y72">
            <v>0</v>
          </cell>
          <cell r="AM72">
            <v>0</v>
          </cell>
        </row>
        <row r="73">
          <cell r="I73">
            <v>0</v>
          </cell>
          <cell r="Y73">
            <v>0</v>
          </cell>
          <cell r="AM73">
            <v>0</v>
          </cell>
        </row>
        <row r="74">
          <cell r="I74">
            <v>0</v>
          </cell>
          <cell r="Y74">
            <v>0</v>
          </cell>
          <cell r="AM74">
            <v>0</v>
          </cell>
        </row>
        <row r="75">
          <cell r="Y75">
            <v>0</v>
          </cell>
          <cell r="AM75">
            <v>0</v>
          </cell>
        </row>
        <row r="76">
          <cell r="Y76">
            <v>0</v>
          </cell>
          <cell r="AM76">
            <v>0</v>
          </cell>
        </row>
        <row r="77">
          <cell r="Y77">
            <v>0</v>
          </cell>
          <cell r="AM77">
            <v>0</v>
          </cell>
        </row>
        <row r="78">
          <cell r="Y78">
            <v>0</v>
          </cell>
          <cell r="AM78">
            <v>0</v>
          </cell>
        </row>
        <row r="79">
          <cell r="Y79">
            <v>0</v>
          </cell>
          <cell r="AM79">
            <v>0</v>
          </cell>
        </row>
        <row r="80">
          <cell r="I80">
            <v>0</v>
          </cell>
          <cell r="Y80">
            <v>0</v>
          </cell>
          <cell r="AM80">
            <v>0</v>
          </cell>
        </row>
        <row r="81">
          <cell r="Y81">
            <v>0</v>
          </cell>
          <cell r="AM81">
            <v>0</v>
          </cell>
        </row>
        <row r="82">
          <cell r="Y82">
            <v>0</v>
          </cell>
          <cell r="AM82">
            <v>0</v>
          </cell>
        </row>
        <row r="83">
          <cell r="I83">
            <v>0</v>
          </cell>
          <cell r="Y83">
            <v>0</v>
          </cell>
          <cell r="AM83">
            <v>0</v>
          </cell>
        </row>
        <row r="84">
          <cell r="I84">
            <v>0</v>
          </cell>
          <cell r="Y84">
            <v>0</v>
          </cell>
          <cell r="AM84">
            <v>0</v>
          </cell>
        </row>
        <row r="85">
          <cell r="I85">
            <v>0</v>
          </cell>
          <cell r="Y85">
            <v>0</v>
          </cell>
          <cell r="AM85">
            <v>0</v>
          </cell>
        </row>
        <row r="86">
          <cell r="Y86">
            <v>0</v>
          </cell>
          <cell r="AM86">
            <v>0</v>
          </cell>
        </row>
        <row r="87">
          <cell r="Y87">
            <v>0</v>
          </cell>
          <cell r="AM87">
            <v>0</v>
          </cell>
        </row>
        <row r="88">
          <cell r="Y88">
            <v>0</v>
          </cell>
          <cell r="AM88">
            <v>0</v>
          </cell>
        </row>
        <row r="89">
          <cell r="I89">
            <v>0</v>
          </cell>
          <cell r="Y89">
            <v>0</v>
          </cell>
          <cell r="AM89">
            <v>0</v>
          </cell>
        </row>
        <row r="90">
          <cell r="Y90">
            <v>0</v>
          </cell>
          <cell r="AM90">
            <v>0</v>
          </cell>
        </row>
        <row r="91">
          <cell r="Y91">
            <v>0</v>
          </cell>
          <cell r="AM91">
            <v>0</v>
          </cell>
        </row>
        <row r="92">
          <cell r="Y92">
            <v>0</v>
          </cell>
          <cell r="AM92">
            <v>0</v>
          </cell>
        </row>
        <row r="93">
          <cell r="Y93">
            <v>0</v>
          </cell>
          <cell r="AM93">
            <v>0</v>
          </cell>
        </row>
        <row r="94">
          <cell r="I94">
            <v>475</v>
          </cell>
          <cell r="Y94">
            <v>475</v>
          </cell>
          <cell r="AM94">
            <v>475</v>
          </cell>
        </row>
        <row r="95">
          <cell r="I95">
            <v>475</v>
          </cell>
          <cell r="Y95">
            <v>475</v>
          </cell>
          <cell r="AM95">
            <v>475</v>
          </cell>
        </row>
        <row r="96">
          <cell r="I96">
            <v>0</v>
          </cell>
          <cell r="Y96">
            <v>0</v>
          </cell>
          <cell r="AM96">
            <v>0</v>
          </cell>
        </row>
        <row r="97">
          <cell r="I97">
            <v>0</v>
          </cell>
          <cell r="Y97">
            <v>0</v>
          </cell>
          <cell r="AM97">
            <v>0</v>
          </cell>
        </row>
        <row r="98">
          <cell r="I98">
            <v>0</v>
          </cell>
          <cell r="Y98">
            <v>0</v>
          </cell>
          <cell r="AM98">
            <v>0</v>
          </cell>
        </row>
        <row r="99">
          <cell r="Y99">
            <v>0</v>
          </cell>
          <cell r="AM99">
            <v>0</v>
          </cell>
        </row>
        <row r="100">
          <cell r="I100">
            <v>0</v>
          </cell>
          <cell r="Y100">
            <v>0</v>
          </cell>
          <cell r="AM100">
            <v>0</v>
          </cell>
        </row>
        <row r="101">
          <cell r="I101">
            <v>0</v>
          </cell>
          <cell r="Y101">
            <v>0</v>
          </cell>
          <cell r="AM101">
            <v>0</v>
          </cell>
        </row>
        <row r="102">
          <cell r="I102">
            <v>0</v>
          </cell>
          <cell r="Y102">
            <v>0</v>
          </cell>
          <cell r="AM102">
            <v>0</v>
          </cell>
        </row>
        <row r="103">
          <cell r="I103">
            <v>0</v>
          </cell>
          <cell r="Y103">
            <v>0</v>
          </cell>
          <cell r="AM103">
            <v>0</v>
          </cell>
        </row>
        <row r="104">
          <cell r="Y104">
            <v>0</v>
          </cell>
          <cell r="AM104">
            <v>0</v>
          </cell>
        </row>
        <row r="105">
          <cell r="Y105">
            <v>0</v>
          </cell>
          <cell r="AM105">
            <v>0</v>
          </cell>
        </row>
        <row r="106">
          <cell r="Y106">
            <v>0</v>
          </cell>
          <cell r="AM106">
            <v>0</v>
          </cell>
        </row>
        <row r="107">
          <cell r="I107">
            <v>0</v>
          </cell>
          <cell r="Y107">
            <v>0</v>
          </cell>
          <cell r="AM107">
            <v>0</v>
          </cell>
        </row>
        <row r="108">
          <cell r="I108">
            <v>0</v>
          </cell>
          <cell r="Y108">
            <v>0</v>
          </cell>
          <cell r="AM108">
            <v>0</v>
          </cell>
        </row>
        <row r="109">
          <cell r="Y109">
            <v>0</v>
          </cell>
          <cell r="AM109">
            <v>0</v>
          </cell>
        </row>
        <row r="110">
          <cell r="Y110">
            <v>0</v>
          </cell>
          <cell r="AM110">
            <v>0</v>
          </cell>
        </row>
        <row r="111">
          <cell r="I111">
            <v>0</v>
          </cell>
          <cell r="Y111">
            <v>0</v>
          </cell>
          <cell r="AM111">
            <v>0</v>
          </cell>
        </row>
        <row r="112">
          <cell r="I112">
            <v>0</v>
          </cell>
          <cell r="Y112">
            <v>0</v>
          </cell>
          <cell r="AM112">
            <v>0</v>
          </cell>
        </row>
        <row r="113">
          <cell r="I113">
            <v>0</v>
          </cell>
          <cell r="Y113">
            <v>0</v>
          </cell>
          <cell r="AM113">
            <v>0</v>
          </cell>
        </row>
        <row r="114">
          <cell r="Y114">
            <v>0</v>
          </cell>
          <cell r="AM114">
            <v>0</v>
          </cell>
        </row>
        <row r="115">
          <cell r="Y115">
            <v>0</v>
          </cell>
          <cell r="AM115">
            <v>0</v>
          </cell>
        </row>
        <row r="116">
          <cell r="Y116">
            <v>0</v>
          </cell>
          <cell r="AM116">
            <v>0</v>
          </cell>
        </row>
        <row r="117">
          <cell r="I117">
            <v>0</v>
          </cell>
          <cell r="Y117">
            <v>0</v>
          </cell>
          <cell r="AM117">
            <v>0</v>
          </cell>
        </row>
        <row r="118">
          <cell r="I118">
            <v>0</v>
          </cell>
          <cell r="Y118">
            <v>0</v>
          </cell>
          <cell r="AM118">
            <v>0</v>
          </cell>
        </row>
        <row r="119">
          <cell r="I119">
            <v>0</v>
          </cell>
          <cell r="Y119">
            <v>0</v>
          </cell>
          <cell r="AM119">
            <v>0</v>
          </cell>
        </row>
        <row r="120">
          <cell r="Y120">
            <v>0</v>
          </cell>
          <cell r="AM120">
            <v>0</v>
          </cell>
        </row>
        <row r="121">
          <cell r="I121">
            <v>0</v>
          </cell>
          <cell r="Y121">
            <v>0</v>
          </cell>
          <cell r="AM121">
            <v>0</v>
          </cell>
        </row>
        <row r="122">
          <cell r="I122">
            <v>0</v>
          </cell>
          <cell r="Y122">
            <v>0</v>
          </cell>
          <cell r="AM122">
            <v>0</v>
          </cell>
        </row>
        <row r="123">
          <cell r="I123">
            <v>0</v>
          </cell>
          <cell r="Y123">
            <v>0</v>
          </cell>
          <cell r="AM123">
            <v>0</v>
          </cell>
        </row>
        <row r="124">
          <cell r="Y124">
            <v>0</v>
          </cell>
          <cell r="AM124">
            <v>0</v>
          </cell>
        </row>
        <row r="125">
          <cell r="Y125">
            <v>0</v>
          </cell>
          <cell r="AM125">
            <v>0</v>
          </cell>
        </row>
        <row r="126">
          <cell r="Y126">
            <v>0</v>
          </cell>
          <cell r="AM126">
            <v>0</v>
          </cell>
        </row>
        <row r="127">
          <cell r="I127">
            <v>0</v>
          </cell>
          <cell r="Y127">
            <v>0</v>
          </cell>
          <cell r="AM127">
            <v>0</v>
          </cell>
        </row>
        <row r="128">
          <cell r="Y128">
            <v>0</v>
          </cell>
          <cell r="AM128">
            <v>0</v>
          </cell>
        </row>
        <row r="129">
          <cell r="Y129">
            <v>0</v>
          </cell>
          <cell r="AM129">
            <v>0</v>
          </cell>
        </row>
        <row r="130">
          <cell r="Y130">
            <v>0</v>
          </cell>
          <cell r="AM130">
            <v>0</v>
          </cell>
        </row>
        <row r="131">
          <cell r="I131">
            <v>0</v>
          </cell>
          <cell r="Y131">
            <v>0</v>
          </cell>
          <cell r="AM131">
            <v>0</v>
          </cell>
        </row>
        <row r="132">
          <cell r="Y132">
            <v>0</v>
          </cell>
          <cell r="AM132">
            <v>0</v>
          </cell>
        </row>
        <row r="133">
          <cell r="Y133">
            <v>0</v>
          </cell>
          <cell r="AM133">
            <v>0</v>
          </cell>
        </row>
        <row r="134">
          <cell r="Y134">
            <v>0</v>
          </cell>
          <cell r="AM134">
            <v>0</v>
          </cell>
        </row>
        <row r="135">
          <cell r="I135">
            <v>0</v>
          </cell>
          <cell r="Y135">
            <v>0</v>
          </cell>
          <cell r="AM135">
            <v>0</v>
          </cell>
        </row>
        <row r="136">
          <cell r="Y136">
            <v>0</v>
          </cell>
          <cell r="AM136">
            <v>0</v>
          </cell>
        </row>
        <row r="137">
          <cell r="Y137">
            <v>0</v>
          </cell>
          <cell r="AM137">
            <v>0</v>
          </cell>
        </row>
        <row r="138">
          <cell r="Y138">
            <v>0</v>
          </cell>
          <cell r="AM138">
            <v>0</v>
          </cell>
        </row>
        <row r="139">
          <cell r="Y139">
            <v>0</v>
          </cell>
          <cell r="AM139">
            <v>0</v>
          </cell>
        </row>
        <row r="140">
          <cell r="I140">
            <v>0</v>
          </cell>
          <cell r="Y140">
            <v>0</v>
          </cell>
          <cell r="AM140">
            <v>0</v>
          </cell>
        </row>
        <row r="141">
          <cell r="Y141">
            <v>0</v>
          </cell>
          <cell r="AM141">
            <v>0</v>
          </cell>
        </row>
        <row r="142">
          <cell r="Y142">
            <v>0</v>
          </cell>
          <cell r="AM142">
            <v>0</v>
          </cell>
        </row>
        <row r="143">
          <cell r="Y143">
            <v>0</v>
          </cell>
          <cell r="AM143">
            <v>0</v>
          </cell>
        </row>
        <row r="144">
          <cell r="I144">
            <v>0</v>
          </cell>
          <cell r="Y144">
            <v>0</v>
          </cell>
          <cell r="AM144">
            <v>0</v>
          </cell>
        </row>
        <row r="145">
          <cell r="Y145">
            <v>0</v>
          </cell>
          <cell r="AM145">
            <v>0</v>
          </cell>
        </row>
        <row r="146">
          <cell r="Y146">
            <v>0</v>
          </cell>
          <cell r="AM146">
            <v>0</v>
          </cell>
        </row>
        <row r="147">
          <cell r="Y147">
            <v>0</v>
          </cell>
          <cell r="AM147">
            <v>0</v>
          </cell>
        </row>
        <row r="148">
          <cell r="I148">
            <v>0</v>
          </cell>
          <cell r="Y148">
            <v>0</v>
          </cell>
          <cell r="AM148">
            <v>0</v>
          </cell>
        </row>
        <row r="149">
          <cell r="Y149">
            <v>0</v>
          </cell>
          <cell r="AM149">
            <v>0</v>
          </cell>
        </row>
        <row r="150">
          <cell r="Y150">
            <v>0</v>
          </cell>
          <cell r="AM150">
            <v>0</v>
          </cell>
        </row>
        <row r="151">
          <cell r="I151">
            <v>0</v>
          </cell>
          <cell r="Y151">
            <v>0</v>
          </cell>
          <cell r="AM151">
            <v>1280026.4803560004</v>
          </cell>
        </row>
        <row r="152">
          <cell r="Y152">
            <v>0</v>
          </cell>
          <cell r="AM152">
            <v>0</v>
          </cell>
        </row>
        <row r="153">
          <cell r="I153">
            <v>0</v>
          </cell>
          <cell r="Y153">
            <v>0</v>
          </cell>
          <cell r="AM153">
            <v>1280026.4803560004</v>
          </cell>
        </row>
        <row r="154">
          <cell r="Y154">
            <v>0</v>
          </cell>
          <cell r="AM154">
            <v>0</v>
          </cell>
        </row>
        <row r="155">
          <cell r="I155">
            <v>0</v>
          </cell>
          <cell r="Y155">
            <v>0</v>
          </cell>
          <cell r="AM155">
            <v>1787899.1152790003</v>
          </cell>
        </row>
        <row r="156">
          <cell r="Y156">
            <v>0</v>
          </cell>
          <cell r="AM156">
            <v>0</v>
          </cell>
        </row>
        <row r="157">
          <cell r="I157">
            <v>0</v>
          </cell>
          <cell r="Y157">
            <v>0</v>
          </cell>
          <cell r="AM157">
            <v>1787899.1152790003</v>
          </cell>
        </row>
        <row r="158">
          <cell r="Y158">
            <v>0</v>
          </cell>
          <cell r="AM158">
            <v>0</v>
          </cell>
        </row>
        <row r="159">
          <cell r="Y159">
            <v>0</v>
          </cell>
          <cell r="AM159">
            <v>0</v>
          </cell>
        </row>
        <row r="160">
          <cell r="Y160">
            <v>0</v>
          </cell>
          <cell r="AM160">
            <v>0</v>
          </cell>
        </row>
        <row r="161">
          <cell r="Y161">
            <v>0</v>
          </cell>
          <cell r="AM161">
            <v>0</v>
          </cell>
        </row>
        <row r="162">
          <cell r="Y162">
            <v>0</v>
          </cell>
          <cell r="AM162">
            <v>0</v>
          </cell>
        </row>
        <row r="163">
          <cell r="Y163">
            <v>0</v>
          </cell>
          <cell r="AM163">
            <v>0</v>
          </cell>
        </row>
        <row r="164">
          <cell r="I164">
            <v>0</v>
          </cell>
          <cell r="Y164">
            <v>0</v>
          </cell>
          <cell r="AM164">
            <v>0</v>
          </cell>
        </row>
        <row r="165">
          <cell r="Y165">
            <v>0</v>
          </cell>
          <cell r="AM165">
            <v>0</v>
          </cell>
        </row>
        <row r="166">
          <cell r="Y166">
            <v>0</v>
          </cell>
          <cell r="AM166">
            <v>0</v>
          </cell>
        </row>
        <row r="167">
          <cell r="Y167">
            <v>0</v>
          </cell>
          <cell r="AM167">
            <v>0</v>
          </cell>
        </row>
        <row r="168">
          <cell r="Y168">
            <v>0</v>
          </cell>
          <cell r="AM168">
            <v>0</v>
          </cell>
        </row>
        <row r="169">
          <cell r="I169">
            <v>-525</v>
          </cell>
          <cell r="Y169">
            <v>-525</v>
          </cell>
          <cell r="AM169">
            <v>-525</v>
          </cell>
        </row>
        <row r="170">
          <cell r="I170">
            <v>-525</v>
          </cell>
          <cell r="Y170">
            <v>-525</v>
          </cell>
          <cell r="AM170">
            <v>-525</v>
          </cell>
        </row>
        <row r="171">
          <cell r="Y171">
            <v>0</v>
          </cell>
          <cell r="AM171">
            <v>0</v>
          </cell>
        </row>
        <row r="172">
          <cell r="Y172">
            <v>0</v>
          </cell>
          <cell r="AM172">
            <v>0</v>
          </cell>
        </row>
        <row r="173">
          <cell r="I173">
            <v>0</v>
          </cell>
          <cell r="Y173">
            <v>0</v>
          </cell>
          <cell r="AM173">
            <v>0</v>
          </cell>
        </row>
        <row r="174">
          <cell r="Y174">
            <v>0</v>
          </cell>
          <cell r="AM174">
            <v>0</v>
          </cell>
        </row>
        <row r="175">
          <cell r="Y175">
            <v>0</v>
          </cell>
          <cell r="AM175">
            <v>0</v>
          </cell>
        </row>
        <row r="176">
          <cell r="Y176">
            <v>0</v>
          </cell>
          <cell r="AM176">
            <v>0</v>
          </cell>
        </row>
        <row r="177">
          <cell r="Y177">
            <v>0</v>
          </cell>
          <cell r="AM177">
            <v>0</v>
          </cell>
        </row>
        <row r="178">
          <cell r="I178">
            <v>0</v>
          </cell>
          <cell r="Y178">
            <v>0</v>
          </cell>
          <cell r="AM178">
            <v>0</v>
          </cell>
        </row>
        <row r="179">
          <cell r="Y179">
            <v>0</v>
          </cell>
          <cell r="AM179">
            <v>0</v>
          </cell>
        </row>
        <row r="180">
          <cell r="Y180">
            <v>0</v>
          </cell>
          <cell r="AM180">
            <v>0</v>
          </cell>
        </row>
        <row r="181">
          <cell r="Y181">
            <v>0</v>
          </cell>
          <cell r="AM181">
            <v>0</v>
          </cell>
        </row>
        <row r="182">
          <cell r="I182">
            <v>0</v>
          </cell>
          <cell r="Y182">
            <v>0</v>
          </cell>
          <cell r="AM182">
            <v>0</v>
          </cell>
        </row>
        <row r="183">
          <cell r="Y183">
            <v>0</v>
          </cell>
          <cell r="AM183">
            <v>0</v>
          </cell>
        </row>
        <row r="184">
          <cell r="Y184">
            <v>0</v>
          </cell>
          <cell r="AM184">
            <v>0</v>
          </cell>
        </row>
        <row r="185">
          <cell r="Y185">
            <v>0</v>
          </cell>
          <cell r="AM185">
            <v>0</v>
          </cell>
        </row>
        <row r="186">
          <cell r="Y186">
            <v>0</v>
          </cell>
          <cell r="AM186">
            <v>0</v>
          </cell>
        </row>
        <row r="187">
          <cell r="I187">
            <v>-525</v>
          </cell>
          <cell r="Y187">
            <v>-525</v>
          </cell>
          <cell r="AM187">
            <v>-525</v>
          </cell>
        </row>
        <row r="188">
          <cell r="I188">
            <v>-525</v>
          </cell>
          <cell r="Y188">
            <v>-525</v>
          </cell>
          <cell r="AM188">
            <v>-525</v>
          </cell>
        </row>
        <row r="189">
          <cell r="Y189">
            <v>0</v>
          </cell>
          <cell r="AM189">
            <v>0</v>
          </cell>
        </row>
        <row r="190">
          <cell r="Y190">
            <v>0</v>
          </cell>
          <cell r="AM190">
            <v>0</v>
          </cell>
        </row>
        <row r="191">
          <cell r="I191">
            <v>0</v>
          </cell>
          <cell r="Y191">
            <v>0</v>
          </cell>
          <cell r="AM191">
            <v>0</v>
          </cell>
        </row>
        <row r="192">
          <cell r="Y192">
            <v>0</v>
          </cell>
          <cell r="AM192">
            <v>0</v>
          </cell>
        </row>
        <row r="193">
          <cell r="Y193">
            <v>0</v>
          </cell>
          <cell r="AM193">
            <v>0</v>
          </cell>
        </row>
        <row r="194">
          <cell r="Y194">
            <v>0</v>
          </cell>
          <cell r="AM194">
            <v>0</v>
          </cell>
        </row>
        <row r="195">
          <cell r="Y195">
            <v>0</v>
          </cell>
          <cell r="AM195">
            <v>0</v>
          </cell>
        </row>
        <row r="196">
          <cell r="I196">
            <v>-525</v>
          </cell>
          <cell r="Y196">
            <v>-525</v>
          </cell>
          <cell r="AM196">
            <v>-525</v>
          </cell>
        </row>
        <row r="197">
          <cell r="I197">
            <v>-525</v>
          </cell>
          <cell r="Y197">
            <v>-525</v>
          </cell>
          <cell r="AM197">
            <v>-525</v>
          </cell>
        </row>
        <row r="198">
          <cell r="I198">
            <v>0</v>
          </cell>
          <cell r="Y198">
            <v>0</v>
          </cell>
          <cell r="AM198">
            <v>0</v>
          </cell>
        </row>
        <row r="199">
          <cell r="I199">
            <v>0</v>
          </cell>
          <cell r="Y199">
            <v>0</v>
          </cell>
          <cell r="AM199">
            <v>0</v>
          </cell>
        </row>
        <row r="200">
          <cell r="I200">
            <v>0</v>
          </cell>
          <cell r="Y200">
            <v>0</v>
          </cell>
          <cell r="AM200">
            <v>0</v>
          </cell>
        </row>
        <row r="201">
          <cell r="I201">
            <v>0</v>
          </cell>
          <cell r="Y201">
            <v>0</v>
          </cell>
          <cell r="AM201">
            <v>0</v>
          </cell>
        </row>
        <row r="202">
          <cell r="Y202">
            <v>0</v>
          </cell>
          <cell r="AM202">
            <v>0</v>
          </cell>
        </row>
        <row r="203">
          <cell r="I203">
            <v>0</v>
          </cell>
          <cell r="Y203">
            <v>0</v>
          </cell>
          <cell r="AM203">
            <v>0</v>
          </cell>
        </row>
        <row r="204">
          <cell r="Y204">
            <v>0</v>
          </cell>
          <cell r="AM204">
            <v>0</v>
          </cell>
        </row>
        <row r="205">
          <cell r="I205">
            <v>0</v>
          </cell>
          <cell r="Y205">
            <v>0</v>
          </cell>
          <cell r="AM205">
            <v>0</v>
          </cell>
        </row>
        <row r="206">
          <cell r="Y206">
            <v>0</v>
          </cell>
          <cell r="AM206">
            <v>0</v>
          </cell>
        </row>
        <row r="207">
          <cell r="I207">
            <v>0</v>
          </cell>
          <cell r="Y207">
            <v>0</v>
          </cell>
          <cell r="AM207">
            <v>0</v>
          </cell>
        </row>
        <row r="208">
          <cell r="I208">
            <v>204245.17893664417</v>
          </cell>
          <cell r="Y208">
            <v>204245.17893664417</v>
          </cell>
          <cell r="AM208">
            <v>1601018.8672800001</v>
          </cell>
        </row>
        <row r="209">
          <cell r="I209">
            <v>0</v>
          </cell>
          <cell r="Y209">
            <v>0</v>
          </cell>
          <cell r="AM209">
            <v>0</v>
          </cell>
        </row>
        <row r="210">
          <cell r="I210">
            <v>0.17893664416624233</v>
          </cell>
          <cell r="Y210">
            <v>0.17893664416624233</v>
          </cell>
          <cell r="AM210">
            <v>1601018.8672800001</v>
          </cell>
        </row>
        <row r="211">
          <cell r="I211">
            <v>-204245</v>
          </cell>
          <cell r="Y211">
            <v>-204245</v>
          </cell>
          <cell r="AM211">
            <v>0</v>
          </cell>
        </row>
        <row r="212">
          <cell r="I212">
            <v>0</v>
          </cell>
          <cell r="Y212">
            <v>0</v>
          </cell>
          <cell r="AM212">
            <v>0</v>
          </cell>
        </row>
        <row r="213">
          <cell r="I213">
            <v>0</v>
          </cell>
          <cell r="Y213">
            <v>0</v>
          </cell>
          <cell r="AM213">
            <v>0</v>
          </cell>
        </row>
        <row r="214">
          <cell r="I214">
            <v>0</v>
          </cell>
          <cell r="Y214">
            <v>0</v>
          </cell>
          <cell r="AM214">
            <v>0</v>
          </cell>
        </row>
        <row r="215">
          <cell r="Y215">
            <v>0</v>
          </cell>
          <cell r="AM215">
            <v>0</v>
          </cell>
        </row>
        <row r="216">
          <cell r="Y216">
            <v>0</v>
          </cell>
          <cell r="AM216">
            <v>0</v>
          </cell>
        </row>
        <row r="217">
          <cell r="Y217">
            <v>0</v>
          </cell>
          <cell r="AM217">
            <v>0</v>
          </cell>
        </row>
        <row r="218">
          <cell r="I218">
            <v>0</v>
          </cell>
          <cell r="Y218">
            <v>0</v>
          </cell>
          <cell r="AM218">
            <v>0</v>
          </cell>
        </row>
        <row r="219">
          <cell r="Y219">
            <v>0</v>
          </cell>
          <cell r="AM219">
            <v>0</v>
          </cell>
        </row>
        <row r="220">
          <cell r="I220">
            <v>0</v>
          </cell>
          <cell r="Y220">
            <v>0</v>
          </cell>
          <cell r="AM220">
            <v>1398746.2</v>
          </cell>
        </row>
        <row r="221">
          <cell r="Y221">
            <v>0</v>
          </cell>
          <cell r="AM221">
            <v>0</v>
          </cell>
        </row>
        <row r="222">
          <cell r="I222">
            <v>0</v>
          </cell>
          <cell r="Y222">
            <v>0</v>
          </cell>
          <cell r="AM222">
            <v>1398746.2</v>
          </cell>
        </row>
        <row r="223">
          <cell r="Y223">
            <v>0</v>
          </cell>
          <cell r="AM223">
            <v>0</v>
          </cell>
        </row>
        <row r="224">
          <cell r="Y224">
            <v>0</v>
          </cell>
          <cell r="AM224">
            <v>0</v>
          </cell>
        </row>
        <row r="225">
          <cell r="I225">
            <v>11442.501573120002</v>
          </cell>
          <cell r="Y225">
            <v>11442.501573120002</v>
          </cell>
          <cell r="AM225">
            <v>91563.556826880013</v>
          </cell>
        </row>
        <row r="226">
          <cell r="Y226">
            <v>0</v>
          </cell>
          <cell r="AM226">
            <v>0</v>
          </cell>
        </row>
        <row r="227">
          <cell r="I227">
            <v>-0.49842687999807822</v>
          </cell>
          <cell r="Y227">
            <v>-0.49842687999807822</v>
          </cell>
          <cell r="AM227">
            <v>91724.556826880027</v>
          </cell>
        </row>
        <row r="228">
          <cell r="I228">
            <v>-11443</v>
          </cell>
          <cell r="Y228">
            <v>-11443</v>
          </cell>
          <cell r="AM228">
            <v>161</v>
          </cell>
        </row>
        <row r="229">
          <cell r="Y229">
            <v>0</v>
          </cell>
          <cell r="AM229">
            <v>0</v>
          </cell>
        </row>
        <row r="230">
          <cell r="Y230">
            <v>0</v>
          </cell>
          <cell r="AM230">
            <v>0</v>
          </cell>
        </row>
        <row r="231">
          <cell r="Y231">
            <v>0</v>
          </cell>
          <cell r="AM231">
            <v>0</v>
          </cell>
        </row>
        <row r="232">
          <cell r="I232">
            <v>0</v>
          </cell>
          <cell r="Y232">
            <v>0</v>
          </cell>
          <cell r="AM232">
            <v>0</v>
          </cell>
        </row>
        <row r="233">
          <cell r="Y233">
            <v>0</v>
          </cell>
          <cell r="AM233">
            <v>0</v>
          </cell>
        </row>
        <row r="234">
          <cell r="Y234">
            <v>0</v>
          </cell>
          <cell r="AM234">
            <v>0</v>
          </cell>
        </row>
        <row r="235">
          <cell r="Y235">
            <v>0</v>
          </cell>
          <cell r="AM235">
            <v>0</v>
          </cell>
        </row>
        <row r="236">
          <cell r="I236">
            <v>0</v>
          </cell>
          <cell r="Y236">
            <v>0</v>
          </cell>
          <cell r="AM236">
            <v>0</v>
          </cell>
        </row>
        <row r="237">
          <cell r="Y237">
            <v>0</v>
          </cell>
          <cell r="AM237">
            <v>0</v>
          </cell>
        </row>
        <row r="238">
          <cell r="Y238">
            <v>0</v>
          </cell>
          <cell r="AM238">
            <v>0</v>
          </cell>
        </row>
        <row r="239">
          <cell r="Y239">
            <v>0</v>
          </cell>
          <cell r="AM239">
            <v>0</v>
          </cell>
        </row>
        <row r="240">
          <cell r="I240">
            <v>0</v>
          </cell>
          <cell r="Y240">
            <v>0</v>
          </cell>
          <cell r="AM240">
            <v>0</v>
          </cell>
        </row>
        <row r="241">
          <cell r="Y241">
            <v>0</v>
          </cell>
          <cell r="AM241">
            <v>0</v>
          </cell>
        </row>
        <row r="242">
          <cell r="Y242">
            <v>0</v>
          </cell>
          <cell r="AM242">
            <v>0</v>
          </cell>
        </row>
        <row r="243">
          <cell r="Y243">
            <v>0</v>
          </cell>
          <cell r="AM243">
            <v>0</v>
          </cell>
        </row>
        <row r="244">
          <cell r="Y244">
            <v>0</v>
          </cell>
          <cell r="AM244">
            <v>0</v>
          </cell>
        </row>
        <row r="245">
          <cell r="I245">
            <v>0</v>
          </cell>
          <cell r="Y245">
            <v>0</v>
          </cell>
          <cell r="AM245">
            <v>0</v>
          </cell>
        </row>
        <row r="246">
          <cell r="Y246">
            <v>0</v>
          </cell>
          <cell r="AM246">
            <v>0</v>
          </cell>
        </row>
        <row r="247">
          <cell r="Y247">
            <v>0</v>
          </cell>
          <cell r="AM247">
            <v>0</v>
          </cell>
        </row>
        <row r="248">
          <cell r="Y248">
            <v>0</v>
          </cell>
          <cell r="AM248">
            <v>0</v>
          </cell>
        </row>
        <row r="249">
          <cell r="I249">
            <v>0</v>
          </cell>
          <cell r="Y249">
            <v>0</v>
          </cell>
          <cell r="AM249">
            <v>0</v>
          </cell>
        </row>
        <row r="250">
          <cell r="Y250">
            <v>0</v>
          </cell>
          <cell r="AM250">
            <v>0</v>
          </cell>
        </row>
        <row r="251">
          <cell r="Y251">
            <v>0</v>
          </cell>
          <cell r="AM251">
            <v>0</v>
          </cell>
        </row>
        <row r="252">
          <cell r="Y252">
            <v>0</v>
          </cell>
          <cell r="AM252">
            <v>0</v>
          </cell>
        </row>
        <row r="253">
          <cell r="I253">
            <v>0</v>
          </cell>
          <cell r="Y253">
            <v>0</v>
          </cell>
          <cell r="AM253">
            <v>0</v>
          </cell>
        </row>
        <row r="254">
          <cell r="Y254">
            <v>0</v>
          </cell>
          <cell r="AM254">
            <v>0</v>
          </cell>
        </row>
        <row r="255">
          <cell r="Y255">
            <v>0</v>
          </cell>
          <cell r="AM255">
            <v>0</v>
          </cell>
        </row>
        <row r="256">
          <cell r="Y256">
            <v>0</v>
          </cell>
          <cell r="AM256">
            <v>0</v>
          </cell>
        </row>
        <row r="257">
          <cell r="I257">
            <v>0</v>
          </cell>
          <cell r="Y257">
            <v>0</v>
          </cell>
          <cell r="AM257">
            <v>0</v>
          </cell>
        </row>
        <row r="258">
          <cell r="Y258">
            <v>0</v>
          </cell>
          <cell r="AM258">
            <v>0</v>
          </cell>
        </row>
        <row r="259">
          <cell r="Y259">
            <v>0</v>
          </cell>
          <cell r="AM259">
            <v>0</v>
          </cell>
        </row>
        <row r="260">
          <cell r="Y260">
            <v>0</v>
          </cell>
          <cell r="AM260">
            <v>0</v>
          </cell>
        </row>
        <row r="261">
          <cell r="Y261">
            <v>0</v>
          </cell>
          <cell r="AM261">
            <v>0</v>
          </cell>
        </row>
        <row r="262">
          <cell r="I262">
            <v>0</v>
          </cell>
          <cell r="Y262">
            <v>0</v>
          </cell>
          <cell r="AM262">
            <v>0</v>
          </cell>
        </row>
        <row r="263">
          <cell r="Y263">
            <v>0</v>
          </cell>
          <cell r="AM263">
            <v>0</v>
          </cell>
        </row>
        <row r="264">
          <cell r="I264">
            <v>0</v>
          </cell>
          <cell r="Y264">
            <v>0</v>
          </cell>
          <cell r="AM264">
            <v>0</v>
          </cell>
        </row>
        <row r="265">
          <cell r="I265">
            <v>0</v>
          </cell>
          <cell r="Y265">
            <v>0</v>
          </cell>
          <cell r="AM265">
            <v>0</v>
          </cell>
        </row>
        <row r="266">
          <cell r="I266">
            <v>0</v>
          </cell>
          <cell r="Y266">
            <v>0</v>
          </cell>
          <cell r="AM266">
            <v>0</v>
          </cell>
        </row>
        <row r="267">
          <cell r="Y267">
            <v>0</v>
          </cell>
          <cell r="AM267">
            <v>0</v>
          </cell>
        </row>
        <row r="268">
          <cell r="I268">
            <v>0</v>
          </cell>
          <cell r="Y268">
            <v>0</v>
          </cell>
          <cell r="AM268">
            <v>0</v>
          </cell>
        </row>
        <row r="269">
          <cell r="I269">
            <v>0</v>
          </cell>
          <cell r="Y269">
            <v>0</v>
          </cell>
          <cell r="AM269">
            <v>0</v>
          </cell>
        </row>
        <row r="270">
          <cell r="I270">
            <v>0</v>
          </cell>
          <cell r="Y270">
            <v>0</v>
          </cell>
          <cell r="AM270">
            <v>0</v>
          </cell>
        </row>
        <row r="271">
          <cell r="Y271">
            <v>0</v>
          </cell>
          <cell r="AM271">
            <v>0</v>
          </cell>
        </row>
        <row r="272">
          <cell r="I272">
            <v>0</v>
          </cell>
          <cell r="Y272">
            <v>0</v>
          </cell>
          <cell r="AM272">
            <v>0</v>
          </cell>
        </row>
        <row r="273">
          <cell r="I273">
            <v>0</v>
          </cell>
          <cell r="Y273">
            <v>0</v>
          </cell>
          <cell r="AM273">
            <v>0</v>
          </cell>
        </row>
        <row r="274">
          <cell r="Y274">
            <v>0</v>
          </cell>
          <cell r="AM274">
            <v>0</v>
          </cell>
        </row>
        <row r="275">
          <cell r="Y275">
            <v>0</v>
          </cell>
          <cell r="AM275">
            <v>0</v>
          </cell>
        </row>
        <row r="276">
          <cell r="I276">
            <v>0</v>
          </cell>
          <cell r="Y276">
            <v>0</v>
          </cell>
          <cell r="AM276">
            <v>0</v>
          </cell>
        </row>
        <row r="277">
          <cell r="Y277">
            <v>0</v>
          </cell>
          <cell r="AM277">
            <v>0</v>
          </cell>
        </row>
        <row r="278">
          <cell r="I278">
            <v>0</v>
          </cell>
          <cell r="Y278">
            <v>0</v>
          </cell>
          <cell r="AM278">
            <v>0</v>
          </cell>
        </row>
        <row r="279">
          <cell r="Y279">
            <v>0</v>
          </cell>
          <cell r="AM279">
            <v>0</v>
          </cell>
        </row>
        <row r="280">
          <cell r="Y280">
            <v>0</v>
          </cell>
          <cell r="AM280">
            <v>0</v>
          </cell>
        </row>
        <row r="281">
          <cell r="I281">
            <v>0</v>
          </cell>
          <cell r="Y281">
            <v>0</v>
          </cell>
          <cell r="AM281">
            <v>0</v>
          </cell>
        </row>
        <row r="282">
          <cell r="Y282">
            <v>0</v>
          </cell>
          <cell r="AM282">
            <v>0</v>
          </cell>
        </row>
        <row r="283">
          <cell r="Y283">
            <v>0</v>
          </cell>
          <cell r="AM283">
            <v>0</v>
          </cell>
        </row>
        <row r="284">
          <cell r="Y284">
            <v>0</v>
          </cell>
          <cell r="AM284">
            <v>0</v>
          </cell>
        </row>
        <row r="285">
          <cell r="I285">
            <v>0</v>
          </cell>
          <cell r="Y285">
            <v>0</v>
          </cell>
          <cell r="AM285">
            <v>0</v>
          </cell>
        </row>
        <row r="286">
          <cell r="Y286">
            <v>0</v>
          </cell>
          <cell r="AM286">
            <v>0</v>
          </cell>
        </row>
        <row r="287">
          <cell r="I287">
            <v>0</v>
          </cell>
          <cell r="Y287">
            <v>0</v>
          </cell>
          <cell r="AM287">
            <v>0</v>
          </cell>
        </row>
        <row r="288">
          <cell r="Y288">
            <v>0</v>
          </cell>
          <cell r="AM288">
            <v>0</v>
          </cell>
        </row>
        <row r="289">
          <cell r="I289">
            <v>0</v>
          </cell>
          <cell r="Y289">
            <v>0</v>
          </cell>
          <cell r="AM289">
            <v>0</v>
          </cell>
        </row>
        <row r="290">
          <cell r="Y290">
            <v>0</v>
          </cell>
          <cell r="AM290">
            <v>0</v>
          </cell>
        </row>
        <row r="291">
          <cell r="Y291">
            <v>0</v>
          </cell>
          <cell r="AM291">
            <v>0</v>
          </cell>
        </row>
        <row r="292">
          <cell r="I292">
            <v>0</v>
          </cell>
          <cell r="Y292">
            <v>0</v>
          </cell>
          <cell r="AM292">
            <v>94294.921996799996</v>
          </cell>
        </row>
        <row r="293">
          <cell r="Y293">
            <v>0</v>
          </cell>
          <cell r="AM293">
            <v>0</v>
          </cell>
        </row>
        <row r="294">
          <cell r="I294">
            <v>8355.7660032000003</v>
          </cell>
          <cell r="Y294">
            <v>8355.7660032000003</v>
          </cell>
          <cell r="AM294">
            <v>102650.68799999999</v>
          </cell>
        </row>
        <row r="295">
          <cell r="I295">
            <v>8355.7660032000003</v>
          </cell>
          <cell r="Y295">
            <v>8355.7660032000003</v>
          </cell>
          <cell r="AM295">
            <v>8355.7660032000003</v>
          </cell>
        </row>
        <row r="296">
          <cell r="Y296">
            <v>0</v>
          </cell>
          <cell r="AM296">
            <v>0</v>
          </cell>
        </row>
        <row r="297">
          <cell r="Y297">
            <v>0</v>
          </cell>
          <cell r="AM297">
            <v>0</v>
          </cell>
        </row>
        <row r="298">
          <cell r="I298">
            <v>0</v>
          </cell>
          <cell r="Y298">
            <v>0</v>
          </cell>
          <cell r="AM298">
            <v>0</v>
          </cell>
        </row>
        <row r="299">
          <cell r="Y299">
            <v>0</v>
          </cell>
          <cell r="AM299">
            <v>0</v>
          </cell>
        </row>
        <row r="300">
          <cell r="I300">
            <v>0</v>
          </cell>
          <cell r="Y300">
            <v>0</v>
          </cell>
          <cell r="AM300">
            <v>0</v>
          </cell>
        </row>
        <row r="301">
          <cell r="I301">
            <v>0</v>
          </cell>
          <cell r="Y301">
            <v>0</v>
          </cell>
          <cell r="AM301">
            <v>0</v>
          </cell>
        </row>
        <row r="302">
          <cell r="I302">
            <v>0</v>
          </cell>
          <cell r="Y302">
            <v>0</v>
          </cell>
          <cell r="AM302">
            <v>0</v>
          </cell>
        </row>
        <row r="303">
          <cell r="Y303">
            <v>0</v>
          </cell>
          <cell r="AM303">
            <v>0</v>
          </cell>
        </row>
        <row r="304">
          <cell r="Y304">
            <v>0</v>
          </cell>
          <cell r="AM304">
            <v>0</v>
          </cell>
        </row>
        <row r="305">
          <cell r="Y305">
            <v>0</v>
          </cell>
          <cell r="AM305">
            <v>0</v>
          </cell>
        </row>
        <row r="306">
          <cell r="I306">
            <v>0</v>
          </cell>
          <cell r="Y306">
            <v>0</v>
          </cell>
          <cell r="AM306">
            <v>0</v>
          </cell>
        </row>
        <row r="307">
          <cell r="Y307">
            <v>0</v>
          </cell>
          <cell r="AM307">
            <v>0</v>
          </cell>
        </row>
        <row r="308">
          <cell r="I308">
            <v>142312.44246000002</v>
          </cell>
          <cell r="Y308">
            <v>142312.44246000002</v>
          </cell>
          <cell r="AM308">
            <v>377820.02883932</v>
          </cell>
        </row>
        <row r="309">
          <cell r="Y309">
            <v>0</v>
          </cell>
          <cell r="AM309">
            <v>0</v>
          </cell>
        </row>
        <row r="310">
          <cell r="I310">
            <v>142312.44246000002</v>
          </cell>
          <cell r="Y310">
            <v>142312.44246000002</v>
          </cell>
          <cell r="AM310">
            <v>608346.63360000006</v>
          </cell>
        </row>
        <row r="311">
          <cell r="Y311">
            <v>0</v>
          </cell>
          <cell r="AM311">
            <v>230526.60476068</v>
          </cell>
        </row>
        <row r="312">
          <cell r="I312">
            <v>0</v>
          </cell>
          <cell r="Y312">
            <v>0</v>
          </cell>
          <cell r="AM312">
            <v>0</v>
          </cell>
        </row>
        <row r="313">
          <cell r="I313">
            <v>0</v>
          </cell>
          <cell r="Y313">
            <v>0</v>
          </cell>
          <cell r="AM313">
            <v>0</v>
          </cell>
        </row>
        <row r="314">
          <cell r="I314">
            <v>0</v>
          </cell>
          <cell r="Y314">
            <v>0</v>
          </cell>
          <cell r="AM314">
            <v>0</v>
          </cell>
        </row>
        <row r="315">
          <cell r="Y315">
            <v>0</v>
          </cell>
          <cell r="AM315">
            <v>0</v>
          </cell>
        </row>
        <row r="316">
          <cell r="I316">
            <v>0</v>
          </cell>
          <cell r="Y316">
            <v>0</v>
          </cell>
          <cell r="AM316">
            <v>0</v>
          </cell>
        </row>
        <row r="317">
          <cell r="I317">
            <v>0</v>
          </cell>
          <cell r="Y317">
            <v>0</v>
          </cell>
          <cell r="AM317">
            <v>0</v>
          </cell>
        </row>
        <row r="318">
          <cell r="I318">
            <v>0</v>
          </cell>
          <cell r="Y318">
            <v>0</v>
          </cell>
          <cell r="AM318">
            <v>0</v>
          </cell>
        </row>
        <row r="319">
          <cell r="Y319">
            <v>0</v>
          </cell>
          <cell r="AM319">
            <v>0</v>
          </cell>
        </row>
        <row r="320">
          <cell r="Y320">
            <v>0</v>
          </cell>
          <cell r="AM320">
            <v>0</v>
          </cell>
        </row>
        <row r="321">
          <cell r="I321">
            <v>0</v>
          </cell>
          <cell r="Y321">
            <v>0</v>
          </cell>
          <cell r="AM321">
            <v>0</v>
          </cell>
        </row>
        <row r="322">
          <cell r="I322">
            <v>0</v>
          </cell>
          <cell r="Y322">
            <v>0</v>
          </cell>
          <cell r="AM322">
            <v>0</v>
          </cell>
        </row>
        <row r="323">
          <cell r="I323">
            <v>0</v>
          </cell>
          <cell r="Y323">
            <v>0</v>
          </cell>
          <cell r="AM323">
            <v>0</v>
          </cell>
        </row>
        <row r="324">
          <cell r="Y324">
            <v>0</v>
          </cell>
          <cell r="AM324">
            <v>0</v>
          </cell>
        </row>
        <row r="325">
          <cell r="I325">
            <v>0</v>
          </cell>
          <cell r="Y325">
            <v>0</v>
          </cell>
          <cell r="AM325">
            <v>0</v>
          </cell>
        </row>
        <row r="326">
          <cell r="I326">
            <v>0</v>
          </cell>
          <cell r="Y326">
            <v>0</v>
          </cell>
          <cell r="AM326">
            <v>0</v>
          </cell>
        </row>
        <row r="327">
          <cell r="I327">
            <v>0</v>
          </cell>
          <cell r="Y327">
            <v>0</v>
          </cell>
          <cell r="AM327">
            <v>0</v>
          </cell>
        </row>
        <row r="328">
          <cell r="Y328">
            <v>0</v>
          </cell>
          <cell r="AM328">
            <v>0</v>
          </cell>
        </row>
        <row r="329">
          <cell r="I329">
            <v>0</v>
          </cell>
          <cell r="Y329">
            <v>0</v>
          </cell>
          <cell r="AM329">
            <v>0</v>
          </cell>
        </row>
        <row r="330">
          <cell r="I330">
            <v>0</v>
          </cell>
          <cell r="Y330">
            <v>0</v>
          </cell>
          <cell r="AM330">
            <v>0</v>
          </cell>
        </row>
        <row r="331">
          <cell r="I331">
            <v>0</v>
          </cell>
          <cell r="Y331">
            <v>0</v>
          </cell>
          <cell r="AM331">
            <v>0</v>
          </cell>
        </row>
        <row r="332">
          <cell r="I332">
            <v>0</v>
          </cell>
          <cell r="Y332">
            <v>0</v>
          </cell>
          <cell r="AM332">
            <v>0</v>
          </cell>
        </row>
        <row r="333">
          <cell r="Y333">
            <v>0</v>
          </cell>
          <cell r="AM333">
            <v>0</v>
          </cell>
        </row>
        <row r="334">
          <cell r="I334">
            <v>0</v>
          </cell>
          <cell r="Y334">
            <v>0</v>
          </cell>
          <cell r="AM334">
            <v>0</v>
          </cell>
        </row>
        <row r="335">
          <cell r="I335">
            <v>0</v>
          </cell>
          <cell r="Y335">
            <v>0</v>
          </cell>
          <cell r="AM335">
            <v>0</v>
          </cell>
        </row>
        <row r="336">
          <cell r="I336">
            <v>0</v>
          </cell>
          <cell r="Y336">
            <v>0</v>
          </cell>
          <cell r="AM336">
            <v>0</v>
          </cell>
        </row>
        <row r="337">
          <cell r="Y337">
            <v>0</v>
          </cell>
          <cell r="AM337">
            <v>0</v>
          </cell>
        </row>
        <row r="338">
          <cell r="Y338">
            <v>0</v>
          </cell>
          <cell r="AM338">
            <v>0</v>
          </cell>
        </row>
        <row r="339">
          <cell r="Y339">
            <v>0</v>
          </cell>
          <cell r="AM339">
            <v>0</v>
          </cell>
        </row>
        <row r="340">
          <cell r="Y340">
            <v>0</v>
          </cell>
          <cell r="AM340">
            <v>0</v>
          </cell>
        </row>
        <row r="341">
          <cell r="I341">
            <v>0</v>
          </cell>
          <cell r="Y341">
            <v>0</v>
          </cell>
          <cell r="AM341">
            <v>0</v>
          </cell>
        </row>
        <row r="342">
          <cell r="Y342">
            <v>0</v>
          </cell>
          <cell r="AM342">
            <v>0</v>
          </cell>
        </row>
        <row r="343">
          <cell r="I343">
            <v>0</v>
          </cell>
          <cell r="Y343">
            <v>0</v>
          </cell>
          <cell r="AM343">
            <v>1971235.3937816501</v>
          </cell>
        </row>
        <row r="344">
          <cell r="Y344">
            <v>0</v>
          </cell>
          <cell r="AM344">
            <v>0</v>
          </cell>
        </row>
        <row r="345">
          <cell r="I345">
            <v>0</v>
          </cell>
          <cell r="Y345">
            <v>0</v>
          </cell>
          <cell r="AM345">
            <v>1971235.3937816501</v>
          </cell>
        </row>
        <row r="346">
          <cell r="Y346">
            <v>0</v>
          </cell>
          <cell r="AM346">
            <v>0</v>
          </cell>
        </row>
        <row r="347">
          <cell r="I347">
            <v>52384.19196959999</v>
          </cell>
          <cell r="Y347">
            <v>52384.19196959999</v>
          </cell>
          <cell r="AM347">
            <v>289441.26280479995</v>
          </cell>
        </row>
        <row r="348">
          <cell r="Y348">
            <v>0</v>
          </cell>
          <cell r="AM348">
            <v>0</v>
          </cell>
        </row>
        <row r="349">
          <cell r="I349">
            <v>52384.19196959999</v>
          </cell>
          <cell r="Y349">
            <v>52384.19196959999</v>
          </cell>
          <cell r="AM349">
            <v>444948.20360000001</v>
          </cell>
        </row>
        <row r="350">
          <cell r="Y350">
            <v>0</v>
          </cell>
          <cell r="AM350">
            <v>155506.9407952</v>
          </cell>
        </row>
        <row r="351">
          <cell r="I351">
            <v>0</v>
          </cell>
          <cell r="Y351">
            <v>0</v>
          </cell>
          <cell r="AM351">
            <v>334358.83142449998</v>
          </cell>
        </row>
        <row r="352">
          <cell r="Y352">
            <v>0</v>
          </cell>
          <cell r="AM352">
            <v>0</v>
          </cell>
        </row>
        <row r="353">
          <cell r="I353">
            <v>0</v>
          </cell>
          <cell r="Y353">
            <v>0</v>
          </cell>
          <cell r="AM353">
            <v>334358.83142449998</v>
          </cell>
        </row>
        <row r="354">
          <cell r="Y354">
            <v>0</v>
          </cell>
          <cell r="AM354">
            <v>0</v>
          </cell>
        </row>
        <row r="355">
          <cell r="Y355">
            <v>0</v>
          </cell>
          <cell r="AM355">
            <v>0</v>
          </cell>
        </row>
        <row r="356">
          <cell r="Y356">
            <v>0</v>
          </cell>
          <cell r="AM356">
            <v>0</v>
          </cell>
        </row>
        <row r="357">
          <cell r="I357">
            <v>0</v>
          </cell>
          <cell r="Y357">
            <v>0</v>
          </cell>
          <cell r="AM357">
            <v>0</v>
          </cell>
        </row>
        <row r="358">
          <cell r="Y358">
            <v>0</v>
          </cell>
          <cell r="AM358">
            <v>0</v>
          </cell>
        </row>
        <row r="359">
          <cell r="Y359">
            <v>0</v>
          </cell>
          <cell r="AM359">
            <v>0</v>
          </cell>
        </row>
        <row r="360">
          <cell r="Y360">
            <v>0</v>
          </cell>
          <cell r="AM360">
            <v>0</v>
          </cell>
        </row>
        <row r="361">
          <cell r="I361">
            <v>0</v>
          </cell>
          <cell r="Y361">
            <v>0</v>
          </cell>
          <cell r="AM361">
            <v>0</v>
          </cell>
        </row>
        <row r="362">
          <cell r="Y362">
            <v>0</v>
          </cell>
          <cell r="AM362">
            <v>0</v>
          </cell>
        </row>
        <row r="363">
          <cell r="Y363">
            <v>0</v>
          </cell>
          <cell r="AM363">
            <v>0</v>
          </cell>
        </row>
        <row r="364">
          <cell r="Y364">
            <v>0</v>
          </cell>
          <cell r="AM364">
            <v>0</v>
          </cell>
        </row>
        <row r="365">
          <cell r="I365">
            <v>0</v>
          </cell>
          <cell r="Y365">
            <v>0</v>
          </cell>
          <cell r="AM365">
            <v>0</v>
          </cell>
        </row>
        <row r="366">
          <cell r="Y366">
            <v>0</v>
          </cell>
          <cell r="AM366">
            <v>0</v>
          </cell>
        </row>
        <row r="367">
          <cell r="Y367">
            <v>0</v>
          </cell>
          <cell r="AM367">
            <v>0</v>
          </cell>
        </row>
        <row r="368">
          <cell r="Y368">
            <v>0</v>
          </cell>
          <cell r="AM368">
            <v>0</v>
          </cell>
        </row>
        <row r="369">
          <cell r="Y369">
            <v>0</v>
          </cell>
          <cell r="AM369">
            <v>0</v>
          </cell>
        </row>
        <row r="370">
          <cell r="I370">
            <v>0</v>
          </cell>
          <cell r="Y370">
            <v>0</v>
          </cell>
          <cell r="AM370">
            <v>0</v>
          </cell>
        </row>
        <row r="371">
          <cell r="Y371">
            <v>0</v>
          </cell>
          <cell r="AM371">
            <v>0</v>
          </cell>
        </row>
        <row r="372">
          <cell r="Y372">
            <v>0</v>
          </cell>
          <cell r="AM372">
            <v>0</v>
          </cell>
        </row>
        <row r="373">
          <cell r="Y373">
            <v>0</v>
          </cell>
          <cell r="AM373">
            <v>0</v>
          </cell>
        </row>
        <row r="374">
          <cell r="I374">
            <v>0</v>
          </cell>
          <cell r="Y374">
            <v>0</v>
          </cell>
          <cell r="AM374">
            <v>0</v>
          </cell>
        </row>
        <row r="375">
          <cell r="Y375">
            <v>0</v>
          </cell>
          <cell r="AM375">
            <v>0</v>
          </cell>
        </row>
        <row r="376">
          <cell r="Y376">
            <v>0</v>
          </cell>
          <cell r="AM376">
            <v>0</v>
          </cell>
        </row>
        <row r="377">
          <cell r="Y377">
            <v>0</v>
          </cell>
          <cell r="AM377">
            <v>0</v>
          </cell>
        </row>
        <row r="378">
          <cell r="I378">
            <v>0</v>
          </cell>
          <cell r="Y378">
            <v>0</v>
          </cell>
          <cell r="AM378">
            <v>0</v>
          </cell>
        </row>
        <row r="379">
          <cell r="Y379">
            <v>0</v>
          </cell>
          <cell r="AM379">
            <v>0</v>
          </cell>
        </row>
        <row r="380">
          <cell r="Y380">
            <v>0</v>
          </cell>
          <cell r="AM380">
            <v>0</v>
          </cell>
        </row>
        <row r="381">
          <cell r="Y381">
            <v>0</v>
          </cell>
          <cell r="AM381">
            <v>0</v>
          </cell>
        </row>
        <row r="382">
          <cell r="I382">
            <v>0</v>
          </cell>
          <cell r="Y382">
            <v>0</v>
          </cell>
          <cell r="AM382">
            <v>0</v>
          </cell>
        </row>
        <row r="383">
          <cell r="Y383">
            <v>0</v>
          </cell>
          <cell r="AM383">
            <v>0</v>
          </cell>
        </row>
        <row r="384">
          <cell r="Y384">
            <v>0</v>
          </cell>
          <cell r="AM384">
            <v>0</v>
          </cell>
        </row>
        <row r="385">
          <cell r="Y385">
            <v>0</v>
          </cell>
          <cell r="AM385">
            <v>0</v>
          </cell>
        </row>
        <row r="386">
          <cell r="I386">
            <v>0</v>
          </cell>
          <cell r="Y386">
            <v>0</v>
          </cell>
          <cell r="AM386">
            <v>0</v>
          </cell>
        </row>
        <row r="387">
          <cell r="Y387">
            <v>0</v>
          </cell>
          <cell r="AM387">
            <v>0</v>
          </cell>
        </row>
        <row r="388">
          <cell r="Y388">
            <v>0</v>
          </cell>
          <cell r="AM388">
            <v>0</v>
          </cell>
        </row>
        <row r="389">
          <cell r="Y389">
            <v>0</v>
          </cell>
          <cell r="AM389">
            <v>0</v>
          </cell>
        </row>
        <row r="390">
          <cell r="Y390">
            <v>0</v>
          </cell>
          <cell r="AM390">
            <v>0</v>
          </cell>
        </row>
        <row r="391">
          <cell r="Y391">
            <v>0</v>
          </cell>
          <cell r="AM391">
            <v>0</v>
          </cell>
        </row>
        <row r="392">
          <cell r="I392">
            <v>0</v>
          </cell>
          <cell r="Y392">
            <v>0</v>
          </cell>
          <cell r="AM392">
            <v>0</v>
          </cell>
        </row>
        <row r="393">
          <cell r="Y393">
            <v>0</v>
          </cell>
          <cell r="AM393">
            <v>0</v>
          </cell>
        </row>
        <row r="394">
          <cell r="I394">
            <v>0</v>
          </cell>
          <cell r="Y394">
            <v>0</v>
          </cell>
          <cell r="AM394">
            <v>23520</v>
          </cell>
        </row>
        <row r="395">
          <cell r="Y395">
            <v>0</v>
          </cell>
          <cell r="AM395">
            <v>0</v>
          </cell>
        </row>
        <row r="396">
          <cell r="I396">
            <v>0</v>
          </cell>
          <cell r="Y396">
            <v>0</v>
          </cell>
          <cell r="AM396">
            <v>29680.268800000005</v>
          </cell>
        </row>
        <row r="397">
          <cell r="Y397">
            <v>0</v>
          </cell>
          <cell r="AM397">
            <v>6160.2688000000053</v>
          </cell>
        </row>
        <row r="398">
          <cell r="I398">
            <v>0</v>
          </cell>
          <cell r="Y398">
            <v>0</v>
          </cell>
          <cell r="AM398">
            <v>343600.88879999996</v>
          </cell>
        </row>
        <row r="399">
          <cell r="Y399">
            <v>0</v>
          </cell>
          <cell r="AM399">
            <v>0</v>
          </cell>
        </row>
        <row r="400">
          <cell r="I400">
            <v>0</v>
          </cell>
          <cell r="Y400">
            <v>0</v>
          </cell>
          <cell r="AM400">
            <v>343600.88879999996</v>
          </cell>
        </row>
        <row r="401">
          <cell r="Y401">
            <v>0</v>
          </cell>
          <cell r="AM401">
            <v>0</v>
          </cell>
        </row>
        <row r="402">
          <cell r="I402">
            <v>0</v>
          </cell>
          <cell r="Y402">
            <v>0</v>
          </cell>
          <cell r="AM402">
            <v>343600.88879999996</v>
          </cell>
        </row>
        <row r="403">
          <cell r="Y403">
            <v>0</v>
          </cell>
          <cell r="AM403">
            <v>0</v>
          </cell>
        </row>
        <row r="404">
          <cell r="I404">
            <v>0</v>
          </cell>
          <cell r="Y404">
            <v>0</v>
          </cell>
          <cell r="AM404">
            <v>343600.88879999996</v>
          </cell>
        </row>
        <row r="405">
          <cell r="Y405">
            <v>0</v>
          </cell>
          <cell r="AM405">
            <v>0</v>
          </cell>
        </row>
        <row r="406">
          <cell r="Y406">
            <v>0</v>
          </cell>
          <cell r="AM406">
            <v>0</v>
          </cell>
        </row>
        <row r="407">
          <cell r="I407">
            <v>0</v>
          </cell>
          <cell r="Y407">
            <v>0</v>
          </cell>
          <cell r="AM407">
            <v>343600.88879999996</v>
          </cell>
        </row>
        <row r="408">
          <cell r="Y408">
            <v>0</v>
          </cell>
          <cell r="AM408">
            <v>0</v>
          </cell>
        </row>
        <row r="409">
          <cell r="I409">
            <v>0</v>
          </cell>
          <cell r="Y409">
            <v>0</v>
          </cell>
          <cell r="AM409">
            <v>343600.88879999996</v>
          </cell>
        </row>
        <row r="410">
          <cell r="Y410">
            <v>0</v>
          </cell>
          <cell r="AM410">
            <v>0</v>
          </cell>
        </row>
        <row r="411">
          <cell r="I411">
            <v>0</v>
          </cell>
          <cell r="Y411">
            <v>0</v>
          </cell>
          <cell r="AM411">
            <v>112867.77599999998</v>
          </cell>
        </row>
        <row r="412">
          <cell r="Y412">
            <v>0</v>
          </cell>
          <cell r="AM412">
            <v>0</v>
          </cell>
        </row>
        <row r="413">
          <cell r="I413">
            <v>0</v>
          </cell>
          <cell r="Y413">
            <v>0</v>
          </cell>
          <cell r="AM413">
            <v>112867.77599999998</v>
          </cell>
        </row>
        <row r="414">
          <cell r="Y414">
            <v>0</v>
          </cell>
          <cell r="AM414">
            <v>0</v>
          </cell>
        </row>
        <row r="415">
          <cell r="I415">
            <v>53215.261200000001</v>
          </cell>
          <cell r="Y415">
            <v>53215.261200000001</v>
          </cell>
          <cell r="AM415">
            <v>53215.261200000001</v>
          </cell>
        </row>
        <row r="416">
          <cell r="Y416">
            <v>0</v>
          </cell>
          <cell r="AM416">
            <v>0</v>
          </cell>
        </row>
        <row r="417">
          <cell r="I417">
            <v>55301.698800000006</v>
          </cell>
          <cell r="Y417">
            <v>55301.698800000006</v>
          </cell>
          <cell r="AM417">
            <v>55301.698800000006</v>
          </cell>
        </row>
        <row r="418">
          <cell r="I418">
            <v>2086.4376000000047</v>
          </cell>
          <cell r="Y418">
            <v>2086.4376000000047</v>
          </cell>
          <cell r="AM418">
            <v>2086.4376000000047</v>
          </cell>
        </row>
        <row r="419">
          <cell r="I419">
            <v>0</v>
          </cell>
          <cell r="Y419">
            <v>0</v>
          </cell>
          <cell r="AM419">
            <v>0</v>
          </cell>
        </row>
        <row r="420">
          <cell r="I420">
            <v>0</v>
          </cell>
          <cell r="Y420">
            <v>0</v>
          </cell>
          <cell r="AM420">
            <v>0</v>
          </cell>
        </row>
        <row r="421">
          <cell r="I421">
            <v>0</v>
          </cell>
          <cell r="Y421">
            <v>0</v>
          </cell>
          <cell r="AM421">
            <v>0</v>
          </cell>
        </row>
        <row r="422">
          <cell r="Y422">
            <v>0</v>
          </cell>
          <cell r="AM422">
            <v>0</v>
          </cell>
        </row>
        <row r="423">
          <cell r="Y423">
            <v>0</v>
          </cell>
          <cell r="AM423">
            <v>0</v>
          </cell>
        </row>
        <row r="424">
          <cell r="Y424">
            <v>0</v>
          </cell>
          <cell r="AM424">
            <v>0</v>
          </cell>
        </row>
        <row r="425">
          <cell r="I425">
            <v>0</v>
          </cell>
          <cell r="Y425">
            <v>0</v>
          </cell>
          <cell r="AM425">
            <v>70560</v>
          </cell>
        </row>
        <row r="426">
          <cell r="Y426">
            <v>0</v>
          </cell>
          <cell r="AM426">
            <v>0</v>
          </cell>
        </row>
        <row r="427">
          <cell r="I427">
            <v>0</v>
          </cell>
          <cell r="Y427">
            <v>0</v>
          </cell>
          <cell r="AM427">
            <v>70560</v>
          </cell>
        </row>
        <row r="428">
          <cell r="Y428">
            <v>0</v>
          </cell>
          <cell r="AM428">
            <v>0</v>
          </cell>
        </row>
        <row r="429">
          <cell r="I429">
            <v>0</v>
          </cell>
          <cell r="Y429">
            <v>0</v>
          </cell>
          <cell r="AM429">
            <v>2355822.3767520003</v>
          </cell>
        </row>
        <row r="430">
          <cell r="Y430">
            <v>0</v>
          </cell>
          <cell r="AM430">
            <v>0</v>
          </cell>
        </row>
        <row r="431">
          <cell r="I431">
            <v>5821.5999999999995</v>
          </cell>
          <cell r="Y431">
            <v>5821.5999999999995</v>
          </cell>
          <cell r="AM431">
            <v>2361950.3767520003</v>
          </cell>
        </row>
        <row r="432">
          <cell r="I432">
            <v>5821.5999999999995</v>
          </cell>
          <cell r="Y432">
            <v>5821.5999999999995</v>
          </cell>
          <cell r="AM432">
            <v>6127.9999999999991</v>
          </cell>
        </row>
        <row r="433">
          <cell r="Y433">
            <v>0</v>
          </cell>
          <cell r="AM433">
            <v>0</v>
          </cell>
        </row>
        <row r="434">
          <cell r="Y434">
            <v>0</v>
          </cell>
          <cell r="AM434">
            <v>0</v>
          </cell>
        </row>
        <row r="435">
          <cell r="I435">
            <v>5821.5999999999995</v>
          </cell>
          <cell r="Y435">
            <v>5821.5999999999995</v>
          </cell>
          <cell r="AM435">
            <v>6127.9999999999991</v>
          </cell>
        </row>
        <row r="436">
          <cell r="I436">
            <v>5821.5999999999995</v>
          </cell>
          <cell r="Y436">
            <v>5821.5999999999995</v>
          </cell>
          <cell r="AM436">
            <v>6127.9999999999991</v>
          </cell>
        </row>
        <row r="437">
          <cell r="Y437">
            <v>0</v>
          </cell>
          <cell r="AM437">
            <v>0</v>
          </cell>
        </row>
        <row r="438">
          <cell r="Y438">
            <v>0</v>
          </cell>
          <cell r="AM438">
            <v>0</v>
          </cell>
        </row>
        <row r="439">
          <cell r="I439">
            <v>5821.5999999999995</v>
          </cell>
          <cell r="Y439">
            <v>5821.5999999999995</v>
          </cell>
          <cell r="AM439">
            <v>6127.9999999999991</v>
          </cell>
        </row>
        <row r="440">
          <cell r="I440">
            <v>5821.5999999999995</v>
          </cell>
          <cell r="Y440">
            <v>5821.5999999999995</v>
          </cell>
          <cell r="AM440">
            <v>6127.9999999999991</v>
          </cell>
        </row>
        <row r="441">
          <cell r="I441">
            <v>0</v>
          </cell>
          <cell r="Y441">
            <v>0</v>
          </cell>
          <cell r="AM441">
            <v>0</v>
          </cell>
        </row>
        <row r="442">
          <cell r="I442">
            <v>0</v>
          </cell>
          <cell r="Y442">
            <v>0</v>
          </cell>
          <cell r="AM442">
            <v>0</v>
          </cell>
        </row>
        <row r="443">
          <cell r="I443">
            <v>0</v>
          </cell>
          <cell r="Y443">
            <v>0</v>
          </cell>
          <cell r="AM443">
            <v>0</v>
          </cell>
        </row>
        <row r="444">
          <cell r="Y444">
            <v>0</v>
          </cell>
          <cell r="AM444">
            <v>0</v>
          </cell>
        </row>
        <row r="445">
          <cell r="I445">
            <v>0</v>
          </cell>
          <cell r="Y445">
            <v>0</v>
          </cell>
          <cell r="AM445">
            <v>0</v>
          </cell>
        </row>
        <row r="446">
          <cell r="I446">
            <v>0</v>
          </cell>
          <cell r="Y446">
            <v>0</v>
          </cell>
          <cell r="AM446">
            <v>0</v>
          </cell>
        </row>
        <row r="447">
          <cell r="I447">
            <v>0</v>
          </cell>
          <cell r="Y447">
            <v>0</v>
          </cell>
          <cell r="AM447">
            <v>0</v>
          </cell>
        </row>
        <row r="448">
          <cell r="Y448">
            <v>0</v>
          </cell>
          <cell r="AM448">
            <v>0</v>
          </cell>
        </row>
        <row r="449">
          <cell r="I449">
            <v>0</v>
          </cell>
          <cell r="Y449">
            <v>0</v>
          </cell>
          <cell r="AM449">
            <v>1301938.8270107999</v>
          </cell>
        </row>
        <row r="450">
          <cell r="Y450">
            <v>0</v>
          </cell>
          <cell r="AM450">
            <v>0</v>
          </cell>
        </row>
        <row r="451">
          <cell r="I451">
            <v>5821.5999999999995</v>
          </cell>
          <cell r="Y451">
            <v>5821.5999999999995</v>
          </cell>
          <cell r="AM451">
            <v>1308066.8270107999</v>
          </cell>
        </row>
        <row r="452">
          <cell r="I452">
            <v>5821.5999999999995</v>
          </cell>
          <cell r="Y452">
            <v>5821.5999999999995</v>
          </cell>
          <cell r="AM452">
            <v>6127.9999999999991</v>
          </cell>
        </row>
        <row r="453">
          <cell r="Y453">
            <v>0</v>
          </cell>
          <cell r="AM453">
            <v>0</v>
          </cell>
        </row>
        <row r="454">
          <cell r="Y454">
            <v>0</v>
          </cell>
          <cell r="AM454">
            <v>0</v>
          </cell>
        </row>
        <row r="455">
          <cell r="Y455">
            <v>0</v>
          </cell>
          <cell r="AM455">
            <v>0</v>
          </cell>
        </row>
        <row r="456">
          <cell r="I456">
            <v>0</v>
          </cell>
          <cell r="Y456">
            <v>0</v>
          </cell>
          <cell r="AM456">
            <v>0</v>
          </cell>
        </row>
        <row r="457">
          <cell r="Y457">
            <v>0</v>
          </cell>
          <cell r="AM457">
            <v>0</v>
          </cell>
        </row>
        <row r="458">
          <cell r="I458">
            <v>158448.94344</v>
          </cell>
          <cell r="Y458">
            <v>158448.94344</v>
          </cell>
          <cell r="AM458">
            <v>1114438.8149620001</v>
          </cell>
        </row>
        <row r="459">
          <cell r="Y459">
            <v>0</v>
          </cell>
          <cell r="AM459">
            <v>0</v>
          </cell>
        </row>
        <row r="460">
          <cell r="I460">
            <v>142974.80587800004</v>
          </cell>
          <cell r="Y460">
            <v>142974.80587800004</v>
          </cell>
          <cell r="AM460">
            <v>1098964.6773999999</v>
          </cell>
        </row>
        <row r="461">
          <cell r="I461">
            <v>-15474.13756199996</v>
          </cell>
          <cell r="Y461">
            <v>-15474.13756199996</v>
          </cell>
          <cell r="AM461">
            <v>-15474.13756199996</v>
          </cell>
        </row>
        <row r="462">
          <cell r="I462">
            <v>0</v>
          </cell>
          <cell r="Y462">
            <v>0</v>
          </cell>
          <cell r="AM462">
            <v>1430839.9064339022</v>
          </cell>
        </row>
        <row r="463">
          <cell r="Y463">
            <v>0</v>
          </cell>
          <cell r="AM463">
            <v>0</v>
          </cell>
        </row>
        <row r="464">
          <cell r="I464">
            <v>0</v>
          </cell>
          <cell r="Y464">
            <v>0</v>
          </cell>
          <cell r="AM464">
            <v>1430839.9064339022</v>
          </cell>
        </row>
        <row r="465">
          <cell r="Y465">
            <v>0</v>
          </cell>
          <cell r="AM465">
            <v>0</v>
          </cell>
        </row>
        <row r="466">
          <cell r="I466">
            <v>0</v>
          </cell>
          <cell r="Y466">
            <v>0</v>
          </cell>
          <cell r="AM466">
            <v>2366263.61198</v>
          </cell>
        </row>
        <row r="467">
          <cell r="I467">
            <v>0</v>
          </cell>
          <cell r="Y467">
            <v>0</v>
          </cell>
          <cell r="AM467">
            <v>0</v>
          </cell>
        </row>
        <row r="468">
          <cell r="I468">
            <v>0</v>
          </cell>
          <cell r="Y468">
            <v>0</v>
          </cell>
          <cell r="AM468">
            <v>2366263.61198</v>
          </cell>
        </row>
        <row r="469">
          <cell r="Y469">
            <v>0</v>
          </cell>
          <cell r="AM469">
            <v>0</v>
          </cell>
        </row>
        <row r="470">
          <cell r="I470">
            <v>0</v>
          </cell>
          <cell r="Y470">
            <v>0</v>
          </cell>
          <cell r="AM470">
            <v>2081688.4844999998</v>
          </cell>
        </row>
        <row r="471">
          <cell r="I471">
            <v>0</v>
          </cell>
          <cell r="Y471">
            <v>0</v>
          </cell>
          <cell r="AM471">
            <v>0</v>
          </cell>
        </row>
        <row r="472">
          <cell r="I472">
            <v>0</v>
          </cell>
          <cell r="Y472">
            <v>0</v>
          </cell>
          <cell r="AM472">
            <v>2081688.4844999998</v>
          </cell>
        </row>
        <row r="473">
          <cell r="Y473">
            <v>0</v>
          </cell>
          <cell r="AM473">
            <v>0</v>
          </cell>
        </row>
        <row r="474">
          <cell r="Y474">
            <v>0</v>
          </cell>
          <cell r="AM474">
            <v>0</v>
          </cell>
        </row>
        <row r="475">
          <cell r="I475">
            <v>0</v>
          </cell>
          <cell r="Y475">
            <v>0</v>
          </cell>
          <cell r="AM475">
            <v>0</v>
          </cell>
        </row>
        <row r="476">
          <cell r="I476">
            <v>0</v>
          </cell>
          <cell r="Y476">
            <v>0</v>
          </cell>
          <cell r="AM476">
            <v>0</v>
          </cell>
        </row>
        <row r="477">
          <cell r="Y477">
            <v>0</v>
          </cell>
          <cell r="AM477">
            <v>0</v>
          </cell>
        </row>
        <row r="478">
          <cell r="I478">
            <v>0</v>
          </cell>
          <cell r="Y478">
            <v>0</v>
          </cell>
          <cell r="AM478">
            <v>0</v>
          </cell>
        </row>
        <row r="479">
          <cell r="I479">
            <v>0</v>
          </cell>
          <cell r="Y479">
            <v>0</v>
          </cell>
          <cell r="AM479">
            <v>0</v>
          </cell>
        </row>
        <row r="480">
          <cell r="I480">
            <v>0</v>
          </cell>
          <cell r="Y480">
            <v>0</v>
          </cell>
          <cell r="AM480">
            <v>0</v>
          </cell>
        </row>
        <row r="481">
          <cell r="Y481">
            <v>0</v>
          </cell>
          <cell r="AM481">
            <v>0</v>
          </cell>
        </row>
        <row r="482">
          <cell r="I482">
            <v>0</v>
          </cell>
          <cell r="Y482">
            <v>0</v>
          </cell>
          <cell r="AM482">
            <v>0</v>
          </cell>
        </row>
        <row r="483">
          <cell r="I483">
            <v>0</v>
          </cell>
          <cell r="Y483">
            <v>0</v>
          </cell>
          <cell r="AM483">
            <v>0</v>
          </cell>
        </row>
        <row r="484">
          <cell r="I484">
            <v>0</v>
          </cell>
          <cell r="Y484">
            <v>0</v>
          </cell>
          <cell r="AM484">
            <v>0</v>
          </cell>
        </row>
        <row r="485">
          <cell r="Y485">
            <v>0</v>
          </cell>
          <cell r="AM485">
            <v>0</v>
          </cell>
        </row>
        <row r="486">
          <cell r="I486">
            <v>0</v>
          </cell>
          <cell r="Y486">
            <v>0</v>
          </cell>
          <cell r="AM486">
            <v>0</v>
          </cell>
        </row>
        <row r="487">
          <cell r="I487">
            <v>0</v>
          </cell>
          <cell r="Y487">
            <v>0</v>
          </cell>
          <cell r="AM487">
            <v>0</v>
          </cell>
        </row>
        <row r="488">
          <cell r="I488">
            <v>0</v>
          </cell>
          <cell r="Y488">
            <v>0</v>
          </cell>
          <cell r="AM488">
            <v>0</v>
          </cell>
        </row>
        <row r="489">
          <cell r="Y489">
            <v>0</v>
          </cell>
          <cell r="AM489">
            <v>0</v>
          </cell>
        </row>
        <row r="490">
          <cell r="I490">
            <v>0</v>
          </cell>
          <cell r="Y490">
            <v>0</v>
          </cell>
          <cell r="AM490">
            <v>4311613.5277840402</v>
          </cell>
        </row>
        <row r="491">
          <cell r="I491">
            <v>0</v>
          </cell>
          <cell r="Y491">
            <v>0</v>
          </cell>
          <cell r="AM491">
            <v>0</v>
          </cell>
        </row>
        <row r="492">
          <cell r="I492">
            <v>0</v>
          </cell>
          <cell r="Y492">
            <v>0</v>
          </cell>
          <cell r="AM492">
            <v>4311613.5277840402</v>
          </cell>
        </row>
        <row r="493">
          <cell r="Y493">
            <v>0</v>
          </cell>
          <cell r="AM493">
            <v>0</v>
          </cell>
        </row>
        <row r="494">
          <cell r="I494">
            <v>35990.269959999998</v>
          </cell>
          <cell r="Y494">
            <v>35990.269959999998</v>
          </cell>
          <cell r="AM494">
            <v>149250.77490000002</v>
          </cell>
        </row>
        <row r="495">
          <cell r="Y495">
            <v>0</v>
          </cell>
          <cell r="AM495">
            <v>0</v>
          </cell>
        </row>
        <row r="496">
          <cell r="I496">
            <v>35990.269959999998</v>
          </cell>
          <cell r="Y496">
            <v>35990.269959999998</v>
          </cell>
          <cell r="AM496">
            <v>254555.67535499996</v>
          </cell>
        </row>
        <row r="497">
          <cell r="Y497">
            <v>0</v>
          </cell>
          <cell r="AM497">
            <v>105304.90045499994</v>
          </cell>
        </row>
        <row r="498">
          <cell r="I498">
            <v>139182.9011158096</v>
          </cell>
          <cell r="Y498">
            <v>139182.9011158096</v>
          </cell>
          <cell r="AM498">
            <v>288321.43662738078</v>
          </cell>
        </row>
        <row r="499">
          <cell r="Y499">
            <v>0</v>
          </cell>
          <cell r="AM499">
            <v>0</v>
          </cell>
        </row>
        <row r="500">
          <cell r="I500">
            <v>139182.9011158096</v>
          </cell>
          <cell r="Y500">
            <v>139182.9011158096</v>
          </cell>
          <cell r="AM500">
            <v>424614.8511999998</v>
          </cell>
        </row>
        <row r="501">
          <cell r="Y501">
            <v>0</v>
          </cell>
          <cell r="AM501">
            <v>136293.41457261902</v>
          </cell>
        </row>
        <row r="502">
          <cell r="I502">
            <v>0</v>
          </cell>
          <cell r="Y502">
            <v>0</v>
          </cell>
          <cell r="AM502">
            <v>690225.17713871633</v>
          </cell>
        </row>
        <row r="503">
          <cell r="I503">
            <v>0</v>
          </cell>
          <cell r="Y503">
            <v>0</v>
          </cell>
          <cell r="AM503">
            <v>0</v>
          </cell>
        </row>
        <row r="504">
          <cell r="I504">
            <v>0</v>
          </cell>
          <cell r="Y504">
            <v>0</v>
          </cell>
          <cell r="AM504">
            <v>690225.17713871633</v>
          </cell>
        </row>
        <row r="505">
          <cell r="Y505">
            <v>0</v>
          </cell>
          <cell r="AM505">
            <v>0</v>
          </cell>
        </row>
        <row r="506">
          <cell r="I506">
            <v>0</v>
          </cell>
          <cell r="Y506">
            <v>0</v>
          </cell>
          <cell r="AM506">
            <v>0</v>
          </cell>
        </row>
        <row r="507">
          <cell r="I507">
            <v>0</v>
          </cell>
          <cell r="Y507">
            <v>0</v>
          </cell>
          <cell r="AM507">
            <v>0</v>
          </cell>
        </row>
        <row r="508">
          <cell r="I508">
            <v>0</v>
          </cell>
          <cell r="Y508">
            <v>0</v>
          </cell>
          <cell r="AM508">
            <v>0</v>
          </cell>
        </row>
        <row r="509">
          <cell r="Y509">
            <v>0</v>
          </cell>
          <cell r="AM509">
            <v>0</v>
          </cell>
        </row>
        <row r="510">
          <cell r="I510">
            <v>0</v>
          </cell>
          <cell r="Y510">
            <v>0</v>
          </cell>
          <cell r="AM510">
            <v>0</v>
          </cell>
        </row>
        <row r="511">
          <cell r="I511">
            <v>0</v>
          </cell>
          <cell r="Y511">
            <v>0</v>
          </cell>
          <cell r="AM511">
            <v>0</v>
          </cell>
        </row>
        <row r="512">
          <cell r="I512">
            <v>0</v>
          </cell>
          <cell r="Y512">
            <v>0</v>
          </cell>
          <cell r="AM512">
            <v>0</v>
          </cell>
        </row>
        <row r="513">
          <cell r="Y513">
            <v>0</v>
          </cell>
          <cell r="AM513">
            <v>0</v>
          </cell>
        </row>
        <row r="514">
          <cell r="I514">
            <v>0</v>
          </cell>
          <cell r="Y514">
            <v>0</v>
          </cell>
          <cell r="AM514">
            <v>0</v>
          </cell>
        </row>
        <row r="515">
          <cell r="I515">
            <v>0</v>
          </cell>
          <cell r="Y515">
            <v>0</v>
          </cell>
          <cell r="AM515">
            <v>0</v>
          </cell>
        </row>
        <row r="516">
          <cell r="I516">
            <v>0</v>
          </cell>
          <cell r="Y516">
            <v>0</v>
          </cell>
          <cell r="AM516">
            <v>0</v>
          </cell>
        </row>
        <row r="517">
          <cell r="Y517">
            <v>0</v>
          </cell>
          <cell r="AM517">
            <v>0</v>
          </cell>
        </row>
        <row r="518">
          <cell r="I518">
            <v>0</v>
          </cell>
          <cell r="Y518">
            <v>0</v>
          </cell>
          <cell r="AM518">
            <v>0</v>
          </cell>
        </row>
        <row r="519">
          <cell r="I519">
            <v>0</v>
          </cell>
          <cell r="Y519">
            <v>0</v>
          </cell>
          <cell r="AM519">
            <v>0</v>
          </cell>
        </row>
        <row r="520">
          <cell r="I520">
            <v>0</v>
          </cell>
          <cell r="Y520">
            <v>0</v>
          </cell>
          <cell r="AM520">
            <v>0</v>
          </cell>
        </row>
        <row r="521">
          <cell r="Y521">
            <v>0</v>
          </cell>
          <cell r="AM521">
            <v>0</v>
          </cell>
        </row>
        <row r="522">
          <cell r="I522">
            <v>0</v>
          </cell>
          <cell r="Y522">
            <v>0</v>
          </cell>
          <cell r="AM522">
            <v>0</v>
          </cell>
        </row>
        <row r="523">
          <cell r="I523">
            <v>0</v>
          </cell>
          <cell r="Y523">
            <v>0</v>
          </cell>
          <cell r="AM523">
            <v>0</v>
          </cell>
        </row>
        <row r="524">
          <cell r="I524">
            <v>0</v>
          </cell>
          <cell r="Y524">
            <v>0</v>
          </cell>
          <cell r="AM524">
            <v>0</v>
          </cell>
        </row>
        <row r="525">
          <cell r="Y525">
            <v>0</v>
          </cell>
          <cell r="AM525">
            <v>0</v>
          </cell>
        </row>
        <row r="526">
          <cell r="I526">
            <v>0</v>
          </cell>
          <cell r="Y526">
            <v>0</v>
          </cell>
          <cell r="AM526">
            <v>0</v>
          </cell>
        </row>
        <row r="527">
          <cell r="I527">
            <v>0</v>
          </cell>
          <cell r="Y527">
            <v>0</v>
          </cell>
          <cell r="AM527">
            <v>0</v>
          </cell>
        </row>
        <row r="528">
          <cell r="I528">
            <v>0</v>
          </cell>
          <cell r="Y528">
            <v>0</v>
          </cell>
          <cell r="AM528">
            <v>0</v>
          </cell>
        </row>
        <row r="529">
          <cell r="Y529">
            <v>0</v>
          </cell>
          <cell r="AM529">
            <v>0</v>
          </cell>
        </row>
        <row r="530">
          <cell r="I530">
            <v>0</v>
          </cell>
          <cell r="Y530">
            <v>0</v>
          </cell>
          <cell r="AM530">
            <v>0</v>
          </cell>
        </row>
        <row r="531">
          <cell r="I531">
            <v>0</v>
          </cell>
          <cell r="Y531">
            <v>0</v>
          </cell>
          <cell r="AM531">
            <v>0</v>
          </cell>
        </row>
        <row r="532">
          <cell r="I532">
            <v>0</v>
          </cell>
          <cell r="Y532">
            <v>0</v>
          </cell>
          <cell r="AM532">
            <v>0</v>
          </cell>
        </row>
        <row r="533">
          <cell r="Y533">
            <v>0</v>
          </cell>
          <cell r="AM533">
            <v>0</v>
          </cell>
        </row>
        <row r="534">
          <cell r="I534">
            <v>0</v>
          </cell>
          <cell r="Y534">
            <v>0</v>
          </cell>
          <cell r="AM534">
            <v>0</v>
          </cell>
        </row>
        <row r="535">
          <cell r="I535">
            <v>0</v>
          </cell>
          <cell r="Y535">
            <v>0</v>
          </cell>
          <cell r="AM535">
            <v>0</v>
          </cell>
        </row>
        <row r="536">
          <cell r="I536">
            <v>0</v>
          </cell>
          <cell r="Y536">
            <v>0</v>
          </cell>
          <cell r="AM536">
            <v>0</v>
          </cell>
        </row>
        <row r="537">
          <cell r="Y537">
            <v>0</v>
          </cell>
          <cell r="AM537">
            <v>0</v>
          </cell>
        </row>
        <row r="538">
          <cell r="I538">
            <v>0</v>
          </cell>
          <cell r="Y538">
            <v>0</v>
          </cell>
          <cell r="AM538">
            <v>0</v>
          </cell>
        </row>
        <row r="539">
          <cell r="I539">
            <v>0</v>
          </cell>
          <cell r="Y539">
            <v>0</v>
          </cell>
          <cell r="AM539">
            <v>0</v>
          </cell>
        </row>
        <row r="540">
          <cell r="I540">
            <v>0</v>
          </cell>
          <cell r="Y540">
            <v>0</v>
          </cell>
          <cell r="AM540">
            <v>0</v>
          </cell>
        </row>
        <row r="541">
          <cell r="Y541">
            <v>0</v>
          </cell>
          <cell r="AM541">
            <v>0</v>
          </cell>
        </row>
        <row r="542">
          <cell r="I542">
            <v>0</v>
          </cell>
          <cell r="Y542">
            <v>0</v>
          </cell>
          <cell r="AM542">
            <v>0</v>
          </cell>
        </row>
        <row r="543">
          <cell r="I543">
            <v>0</v>
          </cell>
          <cell r="Y543">
            <v>0</v>
          </cell>
          <cell r="AM543">
            <v>0</v>
          </cell>
        </row>
        <row r="544">
          <cell r="I544">
            <v>0</v>
          </cell>
          <cell r="Y544">
            <v>0</v>
          </cell>
          <cell r="AM544">
            <v>0</v>
          </cell>
        </row>
        <row r="545">
          <cell r="Y545">
            <v>0</v>
          </cell>
          <cell r="AM545">
            <v>0</v>
          </cell>
        </row>
        <row r="546">
          <cell r="I546">
            <v>0</v>
          </cell>
          <cell r="Y546">
            <v>0</v>
          </cell>
          <cell r="AM546">
            <v>0</v>
          </cell>
        </row>
        <row r="547">
          <cell r="I547">
            <v>0</v>
          </cell>
          <cell r="Y547">
            <v>0</v>
          </cell>
          <cell r="AM547">
            <v>0</v>
          </cell>
        </row>
        <row r="548">
          <cell r="I548">
            <v>0</v>
          </cell>
          <cell r="Y548">
            <v>0</v>
          </cell>
          <cell r="AM548">
            <v>0</v>
          </cell>
        </row>
        <row r="549">
          <cell r="Y549">
            <v>0</v>
          </cell>
          <cell r="AM549">
            <v>0</v>
          </cell>
        </row>
        <row r="550">
          <cell r="I550">
            <v>0</v>
          </cell>
          <cell r="Y550">
            <v>0</v>
          </cell>
          <cell r="AM550">
            <v>0</v>
          </cell>
        </row>
        <row r="551">
          <cell r="I551">
            <v>0</v>
          </cell>
          <cell r="Y551">
            <v>0</v>
          </cell>
          <cell r="AM551">
            <v>0</v>
          </cell>
        </row>
        <row r="552">
          <cell r="I552">
            <v>0</v>
          </cell>
          <cell r="Y552">
            <v>0</v>
          </cell>
          <cell r="AM552">
            <v>0</v>
          </cell>
        </row>
        <row r="553">
          <cell r="Y553">
            <v>0</v>
          </cell>
          <cell r="AM553">
            <v>0</v>
          </cell>
        </row>
        <row r="554">
          <cell r="I554">
            <v>0</v>
          </cell>
          <cell r="Y554">
            <v>0</v>
          </cell>
          <cell r="AM554">
            <v>0</v>
          </cell>
        </row>
        <row r="555">
          <cell r="I555">
            <v>0</v>
          </cell>
          <cell r="Y555">
            <v>0</v>
          </cell>
          <cell r="AM555">
            <v>0</v>
          </cell>
        </row>
        <row r="556">
          <cell r="I556">
            <v>0</v>
          </cell>
          <cell r="Y556">
            <v>0</v>
          </cell>
          <cell r="AM556">
            <v>0</v>
          </cell>
        </row>
        <row r="557">
          <cell r="Y557">
            <v>0</v>
          </cell>
          <cell r="AM557">
            <v>0</v>
          </cell>
        </row>
        <row r="558">
          <cell r="Y558">
            <v>0</v>
          </cell>
          <cell r="AM558">
            <v>0</v>
          </cell>
        </row>
        <row r="559">
          <cell r="I559">
            <v>0</v>
          </cell>
          <cell r="Y559">
            <v>0</v>
          </cell>
          <cell r="AM559">
            <v>0</v>
          </cell>
        </row>
        <row r="560">
          <cell r="I560">
            <v>0</v>
          </cell>
          <cell r="Y560">
            <v>0</v>
          </cell>
          <cell r="AM560">
            <v>0</v>
          </cell>
        </row>
        <row r="561">
          <cell r="Y561">
            <v>0</v>
          </cell>
          <cell r="AM561">
            <v>0</v>
          </cell>
        </row>
        <row r="562">
          <cell r="Y562">
            <v>0</v>
          </cell>
          <cell r="AM562">
            <v>0</v>
          </cell>
        </row>
        <row r="563">
          <cell r="I563">
            <v>0</v>
          </cell>
          <cell r="Y563">
            <v>0</v>
          </cell>
          <cell r="AM563">
            <v>0</v>
          </cell>
        </row>
        <row r="564">
          <cell r="I564">
            <v>0</v>
          </cell>
          <cell r="Y564">
            <v>0</v>
          </cell>
          <cell r="AM564">
            <v>0</v>
          </cell>
        </row>
        <row r="565">
          <cell r="I565">
            <v>0</v>
          </cell>
          <cell r="Y565">
            <v>0</v>
          </cell>
          <cell r="AM565">
            <v>0</v>
          </cell>
        </row>
        <row r="566">
          <cell r="Y566">
            <v>0</v>
          </cell>
          <cell r="AM566">
            <v>0</v>
          </cell>
        </row>
        <row r="567">
          <cell r="I567">
            <v>0</v>
          </cell>
          <cell r="Y567">
            <v>0</v>
          </cell>
          <cell r="AM567">
            <v>0</v>
          </cell>
        </row>
        <row r="568">
          <cell r="I568">
            <v>0</v>
          </cell>
          <cell r="Y568">
            <v>0</v>
          </cell>
          <cell r="AM568">
            <v>0</v>
          </cell>
        </row>
        <row r="569">
          <cell r="I569">
            <v>0</v>
          </cell>
          <cell r="Y569">
            <v>0</v>
          </cell>
          <cell r="AM569">
            <v>0</v>
          </cell>
        </row>
        <row r="570">
          <cell r="Y570">
            <v>0</v>
          </cell>
          <cell r="AM570">
            <v>0</v>
          </cell>
        </row>
        <row r="571">
          <cell r="I571">
            <v>0</v>
          </cell>
          <cell r="Y571">
            <v>0</v>
          </cell>
          <cell r="AM571">
            <v>0</v>
          </cell>
        </row>
        <row r="572">
          <cell r="I572">
            <v>0</v>
          </cell>
          <cell r="Y572">
            <v>0</v>
          </cell>
          <cell r="AM572">
            <v>0</v>
          </cell>
        </row>
        <row r="573">
          <cell r="I573">
            <v>0</v>
          </cell>
          <cell r="Y573">
            <v>0</v>
          </cell>
          <cell r="AM573">
            <v>0</v>
          </cell>
        </row>
        <row r="574">
          <cell r="Y574">
            <v>0</v>
          </cell>
          <cell r="AM574">
            <v>0</v>
          </cell>
        </row>
        <row r="575">
          <cell r="I575">
            <v>0</v>
          </cell>
          <cell r="Y575">
            <v>0</v>
          </cell>
          <cell r="AM575">
            <v>0</v>
          </cell>
        </row>
        <row r="576">
          <cell r="I576">
            <v>0</v>
          </cell>
          <cell r="Y576">
            <v>0</v>
          </cell>
          <cell r="AM576">
            <v>0</v>
          </cell>
        </row>
        <row r="577">
          <cell r="I577">
            <v>0</v>
          </cell>
          <cell r="Y577">
            <v>0</v>
          </cell>
          <cell r="AM577">
            <v>0</v>
          </cell>
        </row>
        <row r="578">
          <cell r="Y578">
            <v>0</v>
          </cell>
          <cell r="AM578">
            <v>0</v>
          </cell>
        </row>
        <row r="579">
          <cell r="I579">
            <v>0</v>
          </cell>
          <cell r="Y579">
            <v>0</v>
          </cell>
          <cell r="AM579">
            <v>0</v>
          </cell>
        </row>
        <row r="580">
          <cell r="I580">
            <v>0</v>
          </cell>
          <cell r="Y580">
            <v>0</v>
          </cell>
          <cell r="AM580">
            <v>0</v>
          </cell>
        </row>
        <row r="581">
          <cell r="I581">
            <v>0</v>
          </cell>
          <cell r="Y581">
            <v>0</v>
          </cell>
          <cell r="AM581">
            <v>0</v>
          </cell>
        </row>
        <row r="582">
          <cell r="Y582">
            <v>0</v>
          </cell>
          <cell r="AM582">
            <v>0</v>
          </cell>
        </row>
        <row r="583">
          <cell r="I583">
            <v>0</v>
          </cell>
          <cell r="Y583">
            <v>0</v>
          </cell>
          <cell r="AM583">
            <v>0</v>
          </cell>
        </row>
        <row r="584">
          <cell r="I584">
            <v>0</v>
          </cell>
          <cell r="Y584">
            <v>0</v>
          </cell>
          <cell r="AM584">
            <v>0</v>
          </cell>
        </row>
        <row r="585">
          <cell r="I585">
            <v>0</v>
          </cell>
          <cell r="Y585">
            <v>0</v>
          </cell>
          <cell r="AM585">
            <v>0</v>
          </cell>
        </row>
        <row r="586">
          <cell r="Y586">
            <v>0</v>
          </cell>
          <cell r="AM586">
            <v>0</v>
          </cell>
        </row>
        <row r="587">
          <cell r="I587">
            <v>0</v>
          </cell>
          <cell r="Y587">
            <v>0</v>
          </cell>
          <cell r="AM587">
            <v>0</v>
          </cell>
        </row>
        <row r="588">
          <cell r="I588">
            <v>0</v>
          </cell>
          <cell r="Y588">
            <v>0</v>
          </cell>
          <cell r="AM588">
            <v>0</v>
          </cell>
        </row>
        <row r="589">
          <cell r="I589">
            <v>0</v>
          </cell>
          <cell r="Y589">
            <v>0</v>
          </cell>
          <cell r="AM589">
            <v>0</v>
          </cell>
        </row>
        <row r="590">
          <cell r="Y590">
            <v>0</v>
          </cell>
          <cell r="AM590">
            <v>0</v>
          </cell>
        </row>
        <row r="591">
          <cell r="I591">
            <v>0</v>
          </cell>
          <cell r="Y591">
            <v>0</v>
          </cell>
          <cell r="AM591">
            <v>0</v>
          </cell>
        </row>
        <row r="592">
          <cell r="I592">
            <v>0</v>
          </cell>
          <cell r="Y592">
            <v>0</v>
          </cell>
          <cell r="AM592">
            <v>0</v>
          </cell>
        </row>
        <row r="593">
          <cell r="I593">
            <v>0</v>
          </cell>
          <cell r="Y593">
            <v>0</v>
          </cell>
          <cell r="AM593">
            <v>0</v>
          </cell>
        </row>
        <row r="594">
          <cell r="Y594">
            <v>0</v>
          </cell>
          <cell r="AM594">
            <v>0</v>
          </cell>
        </row>
        <row r="595">
          <cell r="I595">
            <v>0</v>
          </cell>
          <cell r="Y595">
            <v>0</v>
          </cell>
          <cell r="AM595">
            <v>0</v>
          </cell>
        </row>
        <row r="596">
          <cell r="I596">
            <v>0</v>
          </cell>
          <cell r="Y596">
            <v>0</v>
          </cell>
          <cell r="AM596">
            <v>0</v>
          </cell>
        </row>
        <row r="597">
          <cell r="I597">
            <v>0</v>
          </cell>
          <cell r="Y597">
            <v>0</v>
          </cell>
          <cell r="AM597">
            <v>0</v>
          </cell>
        </row>
        <row r="598">
          <cell r="Y598">
            <v>0</v>
          </cell>
          <cell r="AM598">
            <v>0</v>
          </cell>
        </row>
        <row r="599">
          <cell r="I599">
            <v>0</v>
          </cell>
          <cell r="Y599">
            <v>0</v>
          </cell>
          <cell r="AM599">
            <v>0</v>
          </cell>
        </row>
        <row r="600">
          <cell r="I600">
            <v>0</v>
          </cell>
          <cell r="Y600">
            <v>0</v>
          </cell>
          <cell r="AM600">
            <v>0</v>
          </cell>
        </row>
        <row r="601">
          <cell r="I601">
            <v>0</v>
          </cell>
          <cell r="Y601">
            <v>0</v>
          </cell>
          <cell r="AM601">
            <v>0</v>
          </cell>
        </row>
        <row r="602">
          <cell r="Y602">
            <v>0</v>
          </cell>
          <cell r="AM602">
            <v>0</v>
          </cell>
        </row>
        <row r="603">
          <cell r="I603">
            <v>0</v>
          </cell>
          <cell r="Y603">
            <v>0</v>
          </cell>
          <cell r="AM603">
            <v>0</v>
          </cell>
        </row>
        <row r="604">
          <cell r="I604">
            <v>0</v>
          </cell>
          <cell r="Y604">
            <v>0</v>
          </cell>
          <cell r="AM604">
            <v>0</v>
          </cell>
        </row>
        <row r="605">
          <cell r="I605">
            <v>0</v>
          </cell>
          <cell r="Y605">
            <v>0</v>
          </cell>
          <cell r="AM605">
            <v>0</v>
          </cell>
        </row>
        <row r="606">
          <cell r="Y606">
            <v>0</v>
          </cell>
          <cell r="AM606">
            <v>0</v>
          </cell>
        </row>
        <row r="607">
          <cell r="I607">
            <v>0</v>
          </cell>
          <cell r="Y607">
            <v>0</v>
          </cell>
          <cell r="AM607">
            <v>0</v>
          </cell>
        </row>
        <row r="608">
          <cell r="I608">
            <v>0</v>
          </cell>
          <cell r="Y608">
            <v>0</v>
          </cell>
          <cell r="AM608">
            <v>0</v>
          </cell>
        </row>
        <row r="609">
          <cell r="I609">
            <v>0</v>
          </cell>
          <cell r="Y609">
            <v>0</v>
          </cell>
          <cell r="AM609">
            <v>0</v>
          </cell>
        </row>
        <row r="610">
          <cell r="Y610">
            <v>0</v>
          </cell>
          <cell r="AM610">
            <v>0</v>
          </cell>
        </row>
        <row r="611">
          <cell r="I611">
            <v>0</v>
          </cell>
          <cell r="Y611">
            <v>0</v>
          </cell>
          <cell r="AM611">
            <v>0</v>
          </cell>
        </row>
        <row r="612">
          <cell r="I612">
            <v>0</v>
          </cell>
          <cell r="Y612">
            <v>0</v>
          </cell>
          <cell r="AM612">
            <v>0</v>
          </cell>
        </row>
        <row r="613">
          <cell r="I613">
            <v>0</v>
          </cell>
          <cell r="Y613">
            <v>0</v>
          </cell>
          <cell r="AM613">
            <v>0</v>
          </cell>
        </row>
        <row r="614">
          <cell r="Y614">
            <v>0</v>
          </cell>
          <cell r="AM614">
            <v>0</v>
          </cell>
        </row>
        <row r="615">
          <cell r="I615">
            <v>358617.70270199992</v>
          </cell>
          <cell r="Y615">
            <v>358617.70270199992</v>
          </cell>
          <cell r="AM615">
            <v>5515505.5379920006</v>
          </cell>
        </row>
        <row r="616">
          <cell r="Y616">
            <v>0</v>
          </cell>
          <cell r="AM616">
            <v>0</v>
          </cell>
        </row>
        <row r="617">
          <cell r="I617">
            <v>0</v>
          </cell>
          <cell r="Y617">
            <v>0</v>
          </cell>
          <cell r="AM617">
            <v>5402148.6502140006</v>
          </cell>
        </row>
        <row r="618">
          <cell r="I618">
            <v>-358617.70270199992</v>
          </cell>
          <cell r="Y618">
            <v>-358617.70270199992</v>
          </cell>
          <cell r="AM618">
            <v>-113356.88777799995</v>
          </cell>
        </row>
        <row r="619">
          <cell r="I619">
            <v>66352.803886556096</v>
          </cell>
          <cell r="Y619">
            <v>66352.803886556096</v>
          </cell>
          <cell r="AM619">
            <v>280437.70909599995</v>
          </cell>
        </row>
        <row r="620">
          <cell r="Y620">
            <v>0</v>
          </cell>
          <cell r="AM620">
            <v>0</v>
          </cell>
        </row>
        <row r="621">
          <cell r="I621">
            <v>66352.803886556096</v>
          </cell>
          <cell r="Y621">
            <v>66352.803886556096</v>
          </cell>
          <cell r="AM621">
            <v>386929.00369999994</v>
          </cell>
        </row>
        <row r="622">
          <cell r="Y622">
            <v>0</v>
          </cell>
          <cell r="AM622">
            <v>106491.294604</v>
          </cell>
        </row>
        <row r="623">
          <cell r="Y623">
            <v>0</v>
          </cell>
          <cell r="AM623">
            <v>0</v>
          </cell>
        </row>
        <row r="624">
          <cell r="I624">
            <v>0</v>
          </cell>
          <cell r="Y624">
            <v>0</v>
          </cell>
          <cell r="AM624">
            <v>0</v>
          </cell>
        </row>
        <row r="625">
          <cell r="I625">
            <v>0</v>
          </cell>
          <cell r="Y625">
            <v>0</v>
          </cell>
          <cell r="AM625">
            <v>0</v>
          </cell>
        </row>
        <row r="626">
          <cell r="Y626">
            <v>0</v>
          </cell>
          <cell r="AM626">
            <v>0</v>
          </cell>
        </row>
        <row r="627">
          <cell r="I627">
            <v>206993.71490858501</v>
          </cell>
          <cell r="Y627">
            <v>206993.71490858501</v>
          </cell>
          <cell r="AM627">
            <v>1215100.1982219999</v>
          </cell>
        </row>
        <row r="628">
          <cell r="Y628">
            <v>0</v>
          </cell>
          <cell r="AM628">
            <v>0</v>
          </cell>
        </row>
        <row r="629">
          <cell r="I629">
            <v>182277.84168658502</v>
          </cell>
          <cell r="Y629">
            <v>182277.84168658502</v>
          </cell>
          <cell r="AM629">
            <v>1240384.325</v>
          </cell>
        </row>
        <row r="630">
          <cell r="I630">
            <v>-24715.873221999998</v>
          </cell>
          <cell r="Y630">
            <v>-24715.873221999998</v>
          </cell>
          <cell r="AM630">
            <v>25284.126778000002</v>
          </cell>
        </row>
        <row r="631">
          <cell r="I631">
            <v>0</v>
          </cell>
          <cell r="Y631">
            <v>0</v>
          </cell>
          <cell r="AM631">
            <v>0</v>
          </cell>
        </row>
        <row r="632">
          <cell r="I632">
            <v>0</v>
          </cell>
          <cell r="Y632">
            <v>0</v>
          </cell>
          <cell r="AM632">
            <v>0</v>
          </cell>
        </row>
        <row r="633">
          <cell r="I633">
            <v>0</v>
          </cell>
          <cell r="Y633">
            <v>0</v>
          </cell>
          <cell r="AM633">
            <v>0</v>
          </cell>
        </row>
        <row r="634">
          <cell r="Y634">
            <v>0</v>
          </cell>
          <cell r="AM634">
            <v>0</v>
          </cell>
        </row>
        <row r="635">
          <cell r="I635">
            <v>0</v>
          </cell>
          <cell r="Y635">
            <v>0</v>
          </cell>
          <cell r="AM635">
            <v>0</v>
          </cell>
        </row>
        <row r="636">
          <cell r="I636">
            <v>0</v>
          </cell>
          <cell r="Y636">
            <v>0</v>
          </cell>
          <cell r="AM636">
            <v>0</v>
          </cell>
        </row>
        <row r="637">
          <cell r="I637">
            <v>0</v>
          </cell>
          <cell r="Y637">
            <v>0</v>
          </cell>
          <cell r="AM637">
            <v>0</v>
          </cell>
        </row>
        <row r="638">
          <cell r="Y638">
            <v>0</v>
          </cell>
          <cell r="AM638">
            <v>0</v>
          </cell>
        </row>
        <row r="639">
          <cell r="I639">
            <v>0</v>
          </cell>
          <cell r="Y639">
            <v>0</v>
          </cell>
          <cell r="AM639">
            <v>0</v>
          </cell>
        </row>
        <row r="640">
          <cell r="I640">
            <v>0</v>
          </cell>
          <cell r="Y640">
            <v>0</v>
          </cell>
          <cell r="AM640">
            <v>0</v>
          </cell>
        </row>
        <row r="641">
          <cell r="I641">
            <v>0</v>
          </cell>
          <cell r="Y641">
            <v>0</v>
          </cell>
          <cell r="AM641">
            <v>0</v>
          </cell>
        </row>
        <row r="642">
          <cell r="Y642">
            <v>0</v>
          </cell>
          <cell r="AM642">
            <v>0</v>
          </cell>
        </row>
        <row r="643">
          <cell r="I643">
            <v>0</v>
          </cell>
          <cell r="Y643">
            <v>0</v>
          </cell>
          <cell r="AM643">
            <v>0</v>
          </cell>
        </row>
        <row r="644">
          <cell r="I644">
            <v>0</v>
          </cell>
          <cell r="Y644">
            <v>0</v>
          </cell>
          <cell r="AM644">
            <v>0</v>
          </cell>
        </row>
        <row r="645">
          <cell r="I645">
            <v>0</v>
          </cell>
          <cell r="Y645">
            <v>0</v>
          </cell>
          <cell r="AM645">
            <v>0</v>
          </cell>
        </row>
        <row r="646">
          <cell r="Y646">
            <v>0</v>
          </cell>
          <cell r="AM646">
            <v>0</v>
          </cell>
        </row>
        <row r="647">
          <cell r="Y647">
            <v>0</v>
          </cell>
          <cell r="AM647">
            <v>0</v>
          </cell>
        </row>
        <row r="648">
          <cell r="I648">
            <v>0</v>
          </cell>
          <cell r="Y648">
            <v>0</v>
          </cell>
          <cell r="AM648">
            <v>0</v>
          </cell>
        </row>
        <row r="649">
          <cell r="I649">
            <v>0</v>
          </cell>
          <cell r="Y649">
            <v>0</v>
          </cell>
          <cell r="AM649">
            <v>0</v>
          </cell>
        </row>
        <row r="650">
          <cell r="I650">
            <v>0</v>
          </cell>
          <cell r="Y650">
            <v>0</v>
          </cell>
          <cell r="AM650">
            <v>0</v>
          </cell>
        </row>
        <row r="651">
          <cell r="Y651">
            <v>0</v>
          </cell>
          <cell r="AM651">
            <v>0</v>
          </cell>
        </row>
        <row r="652">
          <cell r="I652">
            <v>0</v>
          </cell>
          <cell r="Y652">
            <v>0</v>
          </cell>
          <cell r="AM652">
            <v>0</v>
          </cell>
        </row>
        <row r="653">
          <cell r="I653">
            <v>0</v>
          </cell>
          <cell r="Y653">
            <v>0</v>
          </cell>
          <cell r="AM653">
            <v>0</v>
          </cell>
        </row>
        <row r="654">
          <cell r="I654">
            <v>0</v>
          </cell>
          <cell r="Y654">
            <v>0</v>
          </cell>
          <cell r="AM654">
            <v>0</v>
          </cell>
        </row>
        <row r="655">
          <cell r="Y655">
            <v>0</v>
          </cell>
          <cell r="AM655">
            <v>0</v>
          </cell>
        </row>
        <row r="656">
          <cell r="I656">
            <v>0</v>
          </cell>
          <cell r="Y656">
            <v>0</v>
          </cell>
          <cell r="AM656">
            <v>0</v>
          </cell>
        </row>
        <row r="657">
          <cell r="Y657">
            <v>0</v>
          </cell>
          <cell r="AM657">
            <v>0</v>
          </cell>
        </row>
        <row r="658">
          <cell r="I658">
            <v>0</v>
          </cell>
          <cell r="Y658">
            <v>0</v>
          </cell>
          <cell r="AM658">
            <v>0</v>
          </cell>
        </row>
        <row r="659">
          <cell r="Y659">
            <v>0</v>
          </cell>
          <cell r="AM659">
            <v>0</v>
          </cell>
        </row>
        <row r="660">
          <cell r="I660">
            <v>0</v>
          </cell>
          <cell r="Y660">
            <v>0</v>
          </cell>
          <cell r="AM660">
            <v>0</v>
          </cell>
        </row>
        <row r="661">
          <cell r="I661">
            <v>63770.075409600009</v>
          </cell>
          <cell r="Y661">
            <v>63770.075409600009</v>
          </cell>
          <cell r="AM661">
            <v>778164.26526720007</v>
          </cell>
        </row>
        <row r="662">
          <cell r="Y662">
            <v>0</v>
          </cell>
          <cell r="AM662">
            <v>0</v>
          </cell>
        </row>
        <row r="663">
          <cell r="I663">
            <v>63770.075409600009</v>
          </cell>
          <cell r="Y663">
            <v>63770.075409600009</v>
          </cell>
          <cell r="AM663">
            <v>778164.26526720007</v>
          </cell>
        </row>
        <row r="664">
          <cell r="Y664">
            <v>0</v>
          </cell>
          <cell r="AM664">
            <v>0</v>
          </cell>
        </row>
        <row r="665">
          <cell r="I665">
            <v>63770.075409600009</v>
          </cell>
          <cell r="Y665">
            <v>63770.075409600009</v>
          </cell>
          <cell r="AM665">
            <v>778164.26526720007</v>
          </cell>
        </row>
        <row r="666">
          <cell r="I666">
            <v>82884.531017231988</v>
          </cell>
          <cell r="Y666">
            <v>82884.531017231988</v>
          </cell>
          <cell r="AM666">
            <v>1412176.5301916157</v>
          </cell>
        </row>
        <row r="667">
          <cell r="Y667">
            <v>0</v>
          </cell>
          <cell r="AM667">
            <v>0</v>
          </cell>
        </row>
        <row r="668">
          <cell r="I668">
            <v>82884.531017231988</v>
          </cell>
          <cell r="Y668">
            <v>82884.531017231988</v>
          </cell>
          <cell r="AM668">
            <v>1439040.8919424799</v>
          </cell>
        </row>
        <row r="669">
          <cell r="Y669">
            <v>0</v>
          </cell>
          <cell r="AM669">
            <v>26864.361750864005</v>
          </cell>
        </row>
        <row r="670">
          <cell r="I670">
            <v>82884.531017231988</v>
          </cell>
          <cell r="Y670">
            <v>82884.531017231988</v>
          </cell>
          <cell r="AM670">
            <v>1439040.8919424799</v>
          </cell>
        </row>
        <row r="671">
          <cell r="I671">
            <v>1674701.7562645979</v>
          </cell>
          <cell r="Y671">
            <v>1674701.7562645979</v>
          </cell>
          <cell r="AM671">
            <v>16743220.239488028</v>
          </cell>
        </row>
        <row r="672">
          <cell r="Y672">
            <v>0</v>
          </cell>
          <cell r="AM672">
            <v>0</v>
          </cell>
        </row>
        <row r="673">
          <cell r="I673">
            <v>874701.75626459788</v>
          </cell>
          <cell r="Y673">
            <v>874701.75626459788</v>
          </cell>
          <cell r="AM673">
            <v>17457919.917782888</v>
          </cell>
        </row>
        <row r="674">
          <cell r="I674">
            <v>-800000</v>
          </cell>
          <cell r="Y674">
            <v>-800000</v>
          </cell>
          <cell r="AM674">
            <v>714699.67829486192</v>
          </cell>
        </row>
        <row r="675">
          <cell r="I675">
            <v>874701.75626459788</v>
          </cell>
          <cell r="Y675">
            <v>874701.75626459788</v>
          </cell>
          <cell r="AM675">
            <v>17457919.917782888</v>
          </cell>
        </row>
        <row r="676">
          <cell r="I676">
            <v>65631.443971700006</v>
          </cell>
          <cell r="Y676">
            <v>65631.443971700006</v>
          </cell>
          <cell r="AM676">
            <v>83916.603971700009</v>
          </cell>
        </row>
        <row r="677">
          <cell r="Y677">
            <v>0</v>
          </cell>
          <cell r="AM677">
            <v>0</v>
          </cell>
        </row>
        <row r="678">
          <cell r="Y678">
            <v>0</v>
          </cell>
          <cell r="AM678">
            <v>0</v>
          </cell>
        </row>
        <row r="679">
          <cell r="I679">
            <v>0</v>
          </cell>
          <cell r="Y679">
            <v>0</v>
          </cell>
          <cell r="AM679">
            <v>0</v>
          </cell>
        </row>
        <row r="680">
          <cell r="Y680">
            <v>0</v>
          </cell>
          <cell r="AM680">
            <v>0</v>
          </cell>
        </row>
        <row r="681">
          <cell r="Y681">
            <v>0</v>
          </cell>
          <cell r="AM681">
            <v>0</v>
          </cell>
        </row>
        <row r="682">
          <cell r="Y682">
            <v>0</v>
          </cell>
          <cell r="AM682">
            <v>0</v>
          </cell>
        </row>
        <row r="683">
          <cell r="I683">
            <v>32212.400000000001</v>
          </cell>
          <cell r="Y683">
            <v>32212.400000000001</v>
          </cell>
          <cell r="AM683">
            <v>32212.400000000001</v>
          </cell>
        </row>
        <row r="684">
          <cell r="I684">
            <v>32212.400000000001</v>
          </cell>
          <cell r="Y684">
            <v>32212.400000000001</v>
          </cell>
          <cell r="AM684">
            <v>32212.400000000001</v>
          </cell>
        </row>
        <row r="685">
          <cell r="I685">
            <v>10390.76</v>
          </cell>
          <cell r="Y685">
            <v>10390.76</v>
          </cell>
          <cell r="AM685">
            <v>20781.52</v>
          </cell>
        </row>
        <row r="686">
          <cell r="Y686">
            <v>0</v>
          </cell>
          <cell r="AM686">
            <v>0</v>
          </cell>
        </row>
        <row r="687">
          <cell r="I687">
            <v>17390.760000000002</v>
          </cell>
          <cell r="Y687">
            <v>17390.760000000002</v>
          </cell>
          <cell r="AM687">
            <v>34799.919999999998</v>
          </cell>
        </row>
        <row r="688">
          <cell r="I688">
            <v>7000</v>
          </cell>
          <cell r="Y688">
            <v>7000</v>
          </cell>
          <cell r="AM688">
            <v>14018.4</v>
          </cell>
        </row>
        <row r="689">
          <cell r="Y689">
            <v>0</v>
          </cell>
          <cell r="AM689">
            <v>0</v>
          </cell>
        </row>
        <row r="690">
          <cell r="Y690">
            <v>0</v>
          </cell>
          <cell r="AM690">
            <v>0</v>
          </cell>
        </row>
        <row r="691">
          <cell r="I691">
            <v>0</v>
          </cell>
          <cell r="Y691">
            <v>0</v>
          </cell>
          <cell r="AM691">
            <v>0</v>
          </cell>
        </row>
        <row r="692">
          <cell r="Y692">
            <v>0</v>
          </cell>
          <cell r="AM692">
            <v>0</v>
          </cell>
        </row>
        <row r="693">
          <cell r="Y693">
            <v>0</v>
          </cell>
          <cell r="AM693">
            <v>0</v>
          </cell>
        </row>
        <row r="694">
          <cell r="Y694">
            <v>0</v>
          </cell>
          <cell r="AM694">
            <v>0</v>
          </cell>
        </row>
        <row r="695">
          <cell r="I695">
            <v>0</v>
          </cell>
          <cell r="Y695">
            <v>0</v>
          </cell>
          <cell r="AM695">
            <v>0</v>
          </cell>
        </row>
        <row r="696">
          <cell r="Y696">
            <v>0</v>
          </cell>
          <cell r="AM696">
            <v>0</v>
          </cell>
        </row>
        <row r="697">
          <cell r="I697">
            <v>0</v>
          </cell>
          <cell r="Y697">
            <v>0</v>
          </cell>
          <cell r="AM697">
            <v>3374609.1787999999</v>
          </cell>
        </row>
        <row r="698">
          <cell r="Y698">
            <v>0</v>
          </cell>
          <cell r="AM698">
            <v>0</v>
          </cell>
        </row>
        <row r="699">
          <cell r="I699">
            <v>0</v>
          </cell>
          <cell r="Y699">
            <v>0</v>
          </cell>
          <cell r="AM699">
            <v>3374609.1787999999</v>
          </cell>
        </row>
        <row r="700">
          <cell r="Y700">
            <v>0</v>
          </cell>
          <cell r="AM700">
            <v>0</v>
          </cell>
        </row>
        <row r="701">
          <cell r="I701">
            <v>0</v>
          </cell>
          <cell r="Y701">
            <v>0</v>
          </cell>
          <cell r="AM701">
            <v>1240686.6390799999</v>
          </cell>
        </row>
        <row r="702">
          <cell r="Y702">
            <v>0</v>
          </cell>
          <cell r="AM702">
            <v>0</v>
          </cell>
        </row>
        <row r="703">
          <cell r="I703">
            <v>0</v>
          </cell>
          <cell r="Y703">
            <v>0</v>
          </cell>
          <cell r="AM703">
            <v>1240686.6390799999</v>
          </cell>
        </row>
        <row r="704">
          <cell r="Y704">
            <v>0</v>
          </cell>
          <cell r="AM704">
            <v>0</v>
          </cell>
        </row>
        <row r="705">
          <cell r="I705">
            <v>0</v>
          </cell>
          <cell r="Y705">
            <v>0</v>
          </cell>
          <cell r="AM705">
            <v>7031210.3769489005</v>
          </cell>
        </row>
        <row r="706">
          <cell r="Y706">
            <v>0</v>
          </cell>
          <cell r="AM706">
            <v>0</v>
          </cell>
        </row>
        <row r="707">
          <cell r="I707">
            <v>0</v>
          </cell>
          <cell r="Y707">
            <v>0</v>
          </cell>
          <cell r="AM707">
            <v>7031210.3769489005</v>
          </cell>
        </row>
        <row r="708">
          <cell r="Y708">
            <v>0</v>
          </cell>
          <cell r="AM708">
            <v>0</v>
          </cell>
        </row>
        <row r="709">
          <cell r="I709">
            <v>0</v>
          </cell>
          <cell r="Y709">
            <v>0</v>
          </cell>
          <cell r="AM709">
            <v>23213.4</v>
          </cell>
        </row>
        <row r="710">
          <cell r="Y710">
            <v>0</v>
          </cell>
          <cell r="AM710">
            <v>0</v>
          </cell>
        </row>
        <row r="711">
          <cell r="I711">
            <v>0</v>
          </cell>
          <cell r="Y711">
            <v>0</v>
          </cell>
          <cell r="AM711">
            <v>23213.4</v>
          </cell>
        </row>
        <row r="712">
          <cell r="Y712">
            <v>0</v>
          </cell>
          <cell r="AM712">
            <v>0</v>
          </cell>
        </row>
        <row r="713">
          <cell r="I713">
            <v>5158.5281747999998</v>
          </cell>
          <cell r="Y713">
            <v>5158.5281747999998</v>
          </cell>
          <cell r="AM713">
            <v>15475.599999999999</v>
          </cell>
        </row>
        <row r="714">
          <cell r="Y714">
            <v>0</v>
          </cell>
          <cell r="AM714">
            <v>0</v>
          </cell>
        </row>
        <row r="715">
          <cell r="I715">
            <v>5158.5281747999998</v>
          </cell>
          <cell r="Y715">
            <v>5158.5281747999998</v>
          </cell>
          <cell r="AM715">
            <v>15475.599999999999</v>
          </cell>
        </row>
        <row r="716">
          <cell r="Y716">
            <v>0</v>
          </cell>
          <cell r="AM716">
            <v>0</v>
          </cell>
        </row>
        <row r="717">
          <cell r="I717">
            <v>3131.9635346999999</v>
          </cell>
          <cell r="Y717">
            <v>3131.9635346999999</v>
          </cell>
          <cell r="AM717">
            <v>9395.9</v>
          </cell>
        </row>
        <row r="718">
          <cell r="Y718">
            <v>0</v>
          </cell>
          <cell r="AM718">
            <v>0</v>
          </cell>
        </row>
        <row r="719">
          <cell r="I719">
            <v>3131.9635346999999</v>
          </cell>
          <cell r="Y719">
            <v>3131.9635346999999</v>
          </cell>
          <cell r="AM719">
            <v>9395.9</v>
          </cell>
        </row>
        <row r="720">
          <cell r="Y720">
            <v>0</v>
          </cell>
          <cell r="AM720">
            <v>0</v>
          </cell>
        </row>
        <row r="721">
          <cell r="I721">
            <v>7737.7922621999996</v>
          </cell>
          <cell r="Y721">
            <v>7737.7922621999996</v>
          </cell>
          <cell r="AM721">
            <v>23213.4</v>
          </cell>
        </row>
        <row r="722">
          <cell r="Y722">
            <v>0</v>
          </cell>
          <cell r="AM722">
            <v>0</v>
          </cell>
        </row>
        <row r="723">
          <cell r="I723">
            <v>7737.7922621999996</v>
          </cell>
          <cell r="Y723">
            <v>7737.7922621999996</v>
          </cell>
          <cell r="AM723">
            <v>23213.4</v>
          </cell>
        </row>
        <row r="724">
          <cell r="Y724">
            <v>0</v>
          </cell>
          <cell r="AM724">
            <v>0</v>
          </cell>
        </row>
        <row r="725">
          <cell r="I725">
            <v>2766307.0879451497</v>
          </cell>
          <cell r="Y725">
            <v>2766307.0879451497</v>
          </cell>
          <cell r="AM725">
            <v>42604264.1797859</v>
          </cell>
        </row>
        <row r="726">
          <cell r="I726">
            <v>0</v>
          </cell>
          <cell r="Y726">
            <v>0</v>
          </cell>
          <cell r="AM726">
            <v>0</v>
          </cell>
        </row>
        <row r="727">
          <cell r="I727">
            <v>1992711.0482803169</v>
          </cell>
          <cell r="Y727">
            <v>1992711.0482803169</v>
          </cell>
          <cell r="AM727">
            <v>43371652.97776144</v>
          </cell>
        </row>
        <row r="728">
          <cell r="I728">
            <v>-773596.03966483288</v>
          </cell>
          <cell r="Y728">
            <v>-773596.03966483288</v>
          </cell>
          <cell r="AM728">
            <v>767388.79797555134</v>
          </cell>
        </row>
        <row r="729">
          <cell r="I729">
            <v>1992711.0482803169</v>
          </cell>
          <cell r="Y729">
            <v>1992711.0482803169</v>
          </cell>
          <cell r="AM729">
            <v>43371652.97776144</v>
          </cell>
        </row>
        <row r="730">
          <cell r="I730">
            <v>2128599.9227830004</v>
          </cell>
          <cell r="Y730">
            <v>2128599.9227830004</v>
          </cell>
          <cell r="AM730">
            <v>21912831.023026157</v>
          </cell>
        </row>
        <row r="731">
          <cell r="I731">
            <v>5901.6383999999989</v>
          </cell>
          <cell r="Y731">
            <v>5901.6383999999989</v>
          </cell>
          <cell r="AM731">
            <v>471105.81657215999</v>
          </cell>
        </row>
        <row r="732">
          <cell r="Y732">
            <v>0</v>
          </cell>
          <cell r="AM732">
            <v>0</v>
          </cell>
        </row>
        <row r="733">
          <cell r="I733">
            <v>5901.6383999999989</v>
          </cell>
          <cell r="Y733">
            <v>5901.6383999999989</v>
          </cell>
          <cell r="AM733">
            <v>468183.17529215995</v>
          </cell>
        </row>
        <row r="734">
          <cell r="Y734">
            <v>0</v>
          </cell>
          <cell r="AM734">
            <v>-2922.6412799999998</v>
          </cell>
        </row>
        <row r="735">
          <cell r="I735">
            <v>1513387.5909950002</v>
          </cell>
          <cell r="Y735">
            <v>1513387.5909950002</v>
          </cell>
          <cell r="AM735">
            <v>10282086.010809001</v>
          </cell>
        </row>
        <row r="736">
          <cell r="Y736">
            <v>0</v>
          </cell>
          <cell r="AM736">
            <v>0</v>
          </cell>
        </row>
        <row r="737">
          <cell r="I737">
            <v>899255.48733866727</v>
          </cell>
          <cell r="Y737">
            <v>899255.48733866727</v>
          </cell>
          <cell r="AM737">
            <v>9639689.6998400018</v>
          </cell>
        </row>
        <row r="738">
          <cell r="I738">
            <v>-614132.10365633294</v>
          </cell>
          <cell r="Y738">
            <v>-614132.10365633294</v>
          </cell>
          <cell r="AM738">
            <v>-642396.31096899894</v>
          </cell>
        </row>
        <row r="739">
          <cell r="I739">
            <v>41409.507660000003</v>
          </cell>
          <cell r="Y739">
            <v>41409.507660000003</v>
          </cell>
          <cell r="AM739">
            <v>6718769.6980950003</v>
          </cell>
        </row>
        <row r="740">
          <cell r="Y740">
            <v>0</v>
          </cell>
          <cell r="AM740">
            <v>0</v>
          </cell>
        </row>
        <row r="741">
          <cell r="I741">
            <v>0</v>
          </cell>
          <cell r="Y741">
            <v>0</v>
          </cell>
          <cell r="AM741">
            <v>6718769.6980950003</v>
          </cell>
        </row>
        <row r="742">
          <cell r="I742">
            <v>-41409.507660000003</v>
          </cell>
          <cell r="Y742">
            <v>-41409.507660000003</v>
          </cell>
          <cell r="AM742">
            <v>0</v>
          </cell>
        </row>
        <row r="743">
          <cell r="Y743">
            <v>0</v>
          </cell>
          <cell r="AM743">
            <v>0</v>
          </cell>
        </row>
        <row r="744">
          <cell r="Y744">
            <v>0</v>
          </cell>
          <cell r="AM744">
            <v>0</v>
          </cell>
        </row>
        <row r="745">
          <cell r="I745">
            <v>0</v>
          </cell>
          <cell r="Y745">
            <v>0</v>
          </cell>
          <cell r="AM745">
            <v>0</v>
          </cell>
        </row>
        <row r="746">
          <cell r="Y746">
            <v>0</v>
          </cell>
          <cell r="AM746">
            <v>0</v>
          </cell>
        </row>
        <row r="747">
          <cell r="I747">
            <v>567901.18572800001</v>
          </cell>
          <cell r="Y747">
            <v>567901.18572800001</v>
          </cell>
          <cell r="AM747">
            <v>4440869.4975499995</v>
          </cell>
        </row>
        <row r="748">
          <cell r="Y748">
            <v>0</v>
          </cell>
          <cell r="AM748">
            <v>0</v>
          </cell>
        </row>
        <row r="749">
          <cell r="I749">
            <v>317901.18572800001</v>
          </cell>
          <cell r="Y749">
            <v>317901.18572800001</v>
          </cell>
          <cell r="AM749">
            <v>4950252.1334399981</v>
          </cell>
        </row>
        <row r="750">
          <cell r="I750">
            <v>-250000</v>
          </cell>
          <cell r="Y750">
            <v>-250000</v>
          </cell>
          <cell r="AM750">
            <v>509382.63589000027</v>
          </cell>
        </row>
        <row r="751">
          <cell r="I751">
            <v>95177.940199999997</v>
          </cell>
          <cell r="Y751">
            <v>95177.940199999997</v>
          </cell>
          <cell r="AM751">
            <v>7536393.0860000011</v>
          </cell>
        </row>
        <row r="752">
          <cell r="Y752">
            <v>0</v>
          </cell>
          <cell r="AM752">
            <v>0</v>
          </cell>
        </row>
        <row r="753">
          <cell r="I753">
            <v>122608.03454999997</v>
          </cell>
          <cell r="Y753">
            <v>122608.03454999997</v>
          </cell>
          <cell r="AM753">
            <v>7591253.2747000009</v>
          </cell>
        </row>
        <row r="754">
          <cell r="I754">
            <v>27430.09434999997</v>
          </cell>
          <cell r="Y754">
            <v>27430.09434999997</v>
          </cell>
          <cell r="AM754">
            <v>54860.188699999941</v>
          </cell>
        </row>
        <row r="755">
          <cell r="I755">
            <v>15286.01238</v>
          </cell>
          <cell r="Y755">
            <v>15286.01238</v>
          </cell>
          <cell r="AM755">
            <v>2100860.2081149998</v>
          </cell>
        </row>
        <row r="756">
          <cell r="Y756">
            <v>0</v>
          </cell>
          <cell r="AM756">
            <v>0</v>
          </cell>
        </row>
        <row r="757">
          <cell r="I757">
            <v>28270.930939999998</v>
          </cell>
          <cell r="Y757">
            <v>28270.930939999998</v>
          </cell>
          <cell r="AM757">
            <v>2113845.1266749999</v>
          </cell>
        </row>
        <row r="758">
          <cell r="I758">
            <v>12984.918559999998</v>
          </cell>
          <cell r="Y758">
            <v>12984.918559999998</v>
          </cell>
          <cell r="AM758">
            <v>12984.918559999998</v>
          </cell>
        </row>
        <row r="759">
          <cell r="I759">
            <v>278603.38263750001</v>
          </cell>
          <cell r="Y759">
            <v>278603.38263750001</v>
          </cell>
          <cell r="AM759">
            <v>556314.80861250008</v>
          </cell>
        </row>
        <row r="760">
          <cell r="Y760">
            <v>0</v>
          </cell>
          <cell r="AM760">
            <v>0</v>
          </cell>
        </row>
        <row r="761">
          <cell r="I761">
            <v>328603.38263750001</v>
          </cell>
          <cell r="Y761">
            <v>328603.38263750001</v>
          </cell>
          <cell r="AM761">
            <v>1111638.7000000002</v>
          </cell>
        </row>
        <row r="762">
          <cell r="I762">
            <v>50000</v>
          </cell>
          <cell r="Y762">
            <v>50000</v>
          </cell>
          <cell r="AM762">
            <v>555323.89138749999</v>
          </cell>
        </row>
        <row r="763">
          <cell r="I763">
            <v>99270.942160000006</v>
          </cell>
          <cell r="Y763">
            <v>99270.942160000006</v>
          </cell>
          <cell r="AM763">
            <v>2308599.3668213594</v>
          </cell>
        </row>
        <row r="764">
          <cell r="Y764">
            <v>0</v>
          </cell>
          <cell r="AM764">
            <v>0</v>
          </cell>
        </row>
        <row r="765">
          <cell r="I765">
            <v>97306.015750000006</v>
          </cell>
          <cell r="Y765">
            <v>97306.015750000006</v>
          </cell>
          <cell r="AM765">
            <v>2376634.4404113595</v>
          </cell>
        </row>
        <row r="766">
          <cell r="I766">
            <v>-1964.92641</v>
          </cell>
          <cell r="Y766">
            <v>-1964.92641</v>
          </cell>
          <cell r="AM766">
            <v>68035.07359</v>
          </cell>
        </row>
        <row r="767">
          <cell r="I767">
            <v>149368.88778464927</v>
          </cell>
          <cell r="Y767">
            <v>149368.88778464927</v>
          </cell>
          <cell r="AM767">
            <v>3859518.9456508644</v>
          </cell>
        </row>
        <row r="768">
          <cell r="I768">
            <v>0</v>
          </cell>
          <cell r="Y768">
            <v>0</v>
          </cell>
          <cell r="AM768">
            <v>116996.63034600002</v>
          </cell>
        </row>
        <row r="769">
          <cell r="Y769">
            <v>0</v>
          </cell>
          <cell r="AM769">
            <v>0</v>
          </cell>
        </row>
        <row r="770">
          <cell r="I770">
            <v>0</v>
          </cell>
          <cell r="Y770">
            <v>0</v>
          </cell>
          <cell r="AM770">
            <v>116996.63034600002</v>
          </cell>
        </row>
        <row r="771">
          <cell r="Y771">
            <v>0</v>
          </cell>
          <cell r="AM771">
            <v>0</v>
          </cell>
        </row>
        <row r="772">
          <cell r="I772">
            <v>0</v>
          </cell>
          <cell r="Y772">
            <v>0</v>
          </cell>
          <cell r="AM772">
            <v>151219.82539999997</v>
          </cell>
        </row>
        <row r="773">
          <cell r="Y773">
            <v>0</v>
          </cell>
          <cell r="AM773">
            <v>0</v>
          </cell>
        </row>
        <row r="774">
          <cell r="I774">
            <v>0</v>
          </cell>
          <cell r="Y774">
            <v>0</v>
          </cell>
          <cell r="AM774">
            <v>151219.82539999997</v>
          </cell>
        </row>
        <row r="775">
          <cell r="Y775">
            <v>0</v>
          </cell>
          <cell r="AM775">
            <v>0</v>
          </cell>
        </row>
        <row r="776">
          <cell r="I776">
            <v>0</v>
          </cell>
          <cell r="Y776">
            <v>0</v>
          </cell>
          <cell r="AM776">
            <v>228645.35760000002</v>
          </cell>
        </row>
        <row r="777">
          <cell r="Y777">
            <v>0</v>
          </cell>
          <cell r="AM777">
            <v>0</v>
          </cell>
        </row>
        <row r="778">
          <cell r="I778">
            <v>0</v>
          </cell>
          <cell r="Y778">
            <v>0</v>
          </cell>
          <cell r="AM778">
            <v>228645.35760000002</v>
          </cell>
        </row>
        <row r="779">
          <cell r="Y779">
            <v>0</v>
          </cell>
          <cell r="AM779">
            <v>0</v>
          </cell>
        </row>
        <row r="780">
          <cell r="I780">
            <v>135499.43201564928</v>
          </cell>
          <cell r="Y780">
            <v>135499.43201564928</v>
          </cell>
          <cell r="AM780">
            <v>1362817.9869149502</v>
          </cell>
        </row>
        <row r="781">
          <cell r="Y781">
            <v>0</v>
          </cell>
          <cell r="AM781">
            <v>0</v>
          </cell>
        </row>
        <row r="782">
          <cell r="I782">
            <v>135499.43201564928</v>
          </cell>
          <cell r="Y782">
            <v>135499.43201564928</v>
          </cell>
          <cell r="AM782">
            <v>1495048.0587090002</v>
          </cell>
        </row>
        <row r="783">
          <cell r="Y783">
            <v>0</v>
          </cell>
          <cell r="AM783">
            <v>132230.07179404999</v>
          </cell>
        </row>
        <row r="784">
          <cell r="I784">
            <v>0</v>
          </cell>
          <cell r="Y784">
            <v>0</v>
          </cell>
          <cell r="AM784">
            <v>196862.4</v>
          </cell>
        </row>
        <row r="785">
          <cell r="Y785">
            <v>0</v>
          </cell>
          <cell r="AM785">
            <v>0</v>
          </cell>
        </row>
        <row r="786">
          <cell r="I786">
            <v>0</v>
          </cell>
          <cell r="Y786">
            <v>0</v>
          </cell>
          <cell r="AM786">
            <v>196862.4</v>
          </cell>
        </row>
        <row r="787">
          <cell r="Y787">
            <v>0</v>
          </cell>
          <cell r="AM787">
            <v>0</v>
          </cell>
        </row>
        <row r="788">
          <cell r="I788">
            <v>0</v>
          </cell>
          <cell r="Y788">
            <v>0</v>
          </cell>
          <cell r="AM788">
            <v>66784.951799999995</v>
          </cell>
        </row>
        <row r="789">
          <cell r="Y789">
            <v>0</v>
          </cell>
          <cell r="AM789">
            <v>0</v>
          </cell>
        </row>
        <row r="790">
          <cell r="I790">
            <v>0</v>
          </cell>
          <cell r="Y790">
            <v>0</v>
          </cell>
          <cell r="AM790">
            <v>66784.951799999995</v>
          </cell>
        </row>
        <row r="791">
          <cell r="Y791">
            <v>0</v>
          </cell>
          <cell r="AM791">
            <v>0</v>
          </cell>
        </row>
        <row r="792">
          <cell r="I792">
            <v>0</v>
          </cell>
          <cell r="Y792">
            <v>0</v>
          </cell>
          <cell r="AM792">
            <v>1019176.2595999999</v>
          </cell>
        </row>
        <row r="793">
          <cell r="Y793">
            <v>0</v>
          </cell>
          <cell r="AM793">
            <v>0</v>
          </cell>
        </row>
        <row r="794">
          <cell r="I794">
            <v>0</v>
          </cell>
          <cell r="Y794">
            <v>0</v>
          </cell>
          <cell r="AM794">
            <v>1019176.2595999999</v>
          </cell>
        </row>
        <row r="795">
          <cell r="Y795">
            <v>0</v>
          </cell>
          <cell r="AM795">
            <v>0</v>
          </cell>
        </row>
        <row r="796">
          <cell r="I796">
            <v>13869.455769</v>
          </cell>
          <cell r="Y796">
            <v>13869.455769</v>
          </cell>
          <cell r="AM796">
            <v>717015.53398991411</v>
          </cell>
        </row>
        <row r="797">
          <cell r="Y797">
            <v>0</v>
          </cell>
          <cell r="AM797">
            <v>0</v>
          </cell>
        </row>
        <row r="798">
          <cell r="I798">
            <v>57364.940920499997</v>
          </cell>
          <cell r="Y798">
            <v>57364.940920499997</v>
          </cell>
          <cell r="AM798">
            <v>804006.50429291406</v>
          </cell>
        </row>
        <row r="799">
          <cell r="I799">
            <v>43495.485151499997</v>
          </cell>
          <cell r="Y799">
            <v>43495.485151499997</v>
          </cell>
          <cell r="AM799">
            <v>86990.970302999995</v>
          </cell>
        </row>
        <row r="800">
          <cell r="Y800">
            <v>0</v>
          </cell>
          <cell r="AM800">
            <v>0</v>
          </cell>
        </row>
        <row r="801">
          <cell r="Y801">
            <v>0</v>
          </cell>
          <cell r="AM801">
            <v>0</v>
          </cell>
        </row>
        <row r="802">
          <cell r="I802">
            <v>0</v>
          </cell>
          <cell r="Y802">
            <v>0</v>
          </cell>
          <cell r="AM802">
            <v>0</v>
          </cell>
        </row>
        <row r="803">
          <cell r="Y803">
            <v>0</v>
          </cell>
          <cell r="AM803">
            <v>0</v>
          </cell>
        </row>
        <row r="804">
          <cell r="I804">
            <v>-1824873.0250116328</v>
          </cell>
          <cell r="Y804">
            <v>-1824873.0250116328</v>
          </cell>
          <cell r="AM804">
            <v>3776105.509623176</v>
          </cell>
        </row>
        <row r="805">
          <cell r="I805">
            <v>0</v>
          </cell>
          <cell r="Y805">
            <v>0</v>
          </cell>
          <cell r="AM805">
            <v>4329746.7415600009</v>
          </cell>
        </row>
        <row r="806">
          <cell r="Y806">
            <v>0</v>
          </cell>
          <cell r="AM806">
            <v>0</v>
          </cell>
        </row>
        <row r="807">
          <cell r="I807">
            <v>0</v>
          </cell>
          <cell r="Y807">
            <v>0</v>
          </cell>
          <cell r="AM807">
            <v>4322646.7415600009</v>
          </cell>
        </row>
        <row r="808">
          <cell r="Y808">
            <v>0</v>
          </cell>
          <cell r="AM808">
            <v>-7100</v>
          </cell>
        </row>
        <row r="809">
          <cell r="Y809">
            <v>0</v>
          </cell>
          <cell r="AM809">
            <v>0</v>
          </cell>
        </row>
        <row r="810">
          <cell r="I810">
            <v>0</v>
          </cell>
          <cell r="Y810">
            <v>0</v>
          </cell>
          <cell r="AM810">
            <v>0</v>
          </cell>
        </row>
        <row r="811">
          <cell r="I811">
            <v>6669336.2772753946</v>
          </cell>
          <cell r="Y811">
            <v>6669336.2772753946</v>
          </cell>
          <cell r="AM811">
            <v>157604621.13913384</v>
          </cell>
        </row>
        <row r="812">
          <cell r="I812">
            <v>4844463.2522637621</v>
          </cell>
          <cell r="Y812">
            <v>4844463.2522637621</v>
          </cell>
          <cell r="AM812">
            <v>161380726.64875701</v>
          </cell>
        </row>
      </sheetData>
      <sheetData sheetId="1" refreshError="1">
        <row r="1">
          <cell r="E1">
            <v>0</v>
          </cell>
          <cell r="T1" t="str">
            <v>Acum</v>
          </cell>
          <cell r="AE1" t="str">
            <v>Acum</v>
          </cell>
          <cell r="AJ1" t="str">
            <v>Per</v>
          </cell>
        </row>
        <row r="2">
          <cell r="E2">
            <v>37622</v>
          </cell>
          <cell r="F2">
            <v>37653</v>
          </cell>
          <cell r="T2" t="str">
            <v>Jan</v>
          </cell>
          <cell r="AE2" t="str">
            <v>Dez</v>
          </cell>
          <cell r="AJ2" t="str">
            <v>Mar</v>
          </cell>
        </row>
        <row r="3">
          <cell r="E3">
            <v>626067.87051479996</v>
          </cell>
          <cell r="F3">
            <v>749929.06475279992</v>
          </cell>
          <cell r="T3">
            <v>626067.87051479996</v>
          </cell>
          <cell r="AE3">
            <v>50709393.163984433</v>
          </cell>
          <cell r="AJ3">
            <v>49333396.228716835</v>
          </cell>
        </row>
        <row r="4">
          <cell r="E4">
            <v>558335.46596519998</v>
          </cell>
          <cell r="F4">
            <v>685526.03497919999</v>
          </cell>
          <cell r="T4">
            <v>558335.46596519998</v>
          </cell>
          <cell r="AE4">
            <v>43192891.782377034</v>
          </cell>
          <cell r="AJ4">
            <v>41949030.281432629</v>
          </cell>
        </row>
        <row r="5">
          <cell r="E5">
            <v>132456.39588719999</v>
          </cell>
          <cell r="F5">
            <v>186396.75699119997</v>
          </cell>
          <cell r="T5">
            <v>132456.39588719999</v>
          </cell>
          <cell r="AE5">
            <v>1899675.6066875998</v>
          </cell>
          <cell r="AJ5">
            <v>1580822.4538091999</v>
          </cell>
        </row>
        <row r="6">
          <cell r="T6">
            <v>0</v>
          </cell>
          <cell r="AE6">
            <v>0</v>
          </cell>
          <cell r="AJ6">
            <v>0</v>
          </cell>
        </row>
        <row r="7">
          <cell r="E7">
            <v>160073.02383600001</v>
          </cell>
          <cell r="F7">
            <v>195183.29133599999</v>
          </cell>
          <cell r="T7">
            <v>160073.02383600001</v>
          </cell>
          <cell r="AE7">
            <v>34900952.722829267</v>
          </cell>
          <cell r="AJ7">
            <v>34545696.407657266</v>
          </cell>
        </row>
        <row r="8">
          <cell r="E8">
            <v>265806.04624199995</v>
          </cell>
          <cell r="F8">
            <v>303945.98665199999</v>
          </cell>
          <cell r="T8">
            <v>265806.04624199995</v>
          </cell>
          <cell r="AE8">
            <v>2250112.6777320001</v>
          </cell>
          <cell r="AJ8">
            <v>1680360.6448379999</v>
          </cell>
        </row>
        <row r="9">
          <cell r="E9">
            <v>0</v>
          </cell>
          <cell r="F9">
            <v>0</v>
          </cell>
          <cell r="T9">
            <v>0</v>
          </cell>
          <cell r="AE9">
            <v>4142150.775128162</v>
          </cell>
          <cell r="AJ9">
            <v>4142150.775128162</v>
          </cell>
        </row>
        <row r="10">
          <cell r="E10">
            <v>0</v>
          </cell>
          <cell r="F10">
            <v>0</v>
          </cell>
          <cell r="T10">
            <v>0</v>
          </cell>
          <cell r="AE10">
            <v>0</v>
          </cell>
          <cell r="AJ10">
            <v>0</v>
          </cell>
        </row>
        <row r="11">
          <cell r="E11">
            <v>67732.404549600004</v>
          </cell>
          <cell r="F11">
            <v>64403.029773599992</v>
          </cell>
          <cell r="T11">
            <v>67732.404549600004</v>
          </cell>
          <cell r="AE11">
            <v>7516501.3816074003</v>
          </cell>
          <cell r="AJ11">
            <v>7384365.9472842002</v>
          </cell>
        </row>
        <row r="12">
          <cell r="E12">
            <v>67732.404549600004</v>
          </cell>
          <cell r="F12">
            <v>64403.029773599992</v>
          </cell>
          <cell r="T12">
            <v>67732.404549600004</v>
          </cell>
          <cell r="AE12">
            <v>193997.35612320012</v>
          </cell>
          <cell r="AJ12">
            <v>61861.921799999989</v>
          </cell>
        </row>
        <row r="13">
          <cell r="T13">
            <v>0</v>
          </cell>
          <cell r="AE13">
            <v>0</v>
          </cell>
          <cell r="AJ13">
            <v>0</v>
          </cell>
        </row>
        <row r="14">
          <cell r="T14">
            <v>0</v>
          </cell>
          <cell r="AE14">
            <v>0</v>
          </cell>
          <cell r="AJ14">
            <v>0</v>
          </cell>
        </row>
        <row r="15">
          <cell r="E15">
            <v>0</v>
          </cell>
          <cell r="F15">
            <v>0</v>
          </cell>
          <cell r="T15">
            <v>0</v>
          </cell>
          <cell r="AE15">
            <v>0</v>
          </cell>
          <cell r="AJ15">
            <v>0</v>
          </cell>
        </row>
        <row r="16">
          <cell r="E16">
            <v>0</v>
          </cell>
          <cell r="F16">
            <v>0</v>
          </cell>
          <cell r="T16">
            <v>0</v>
          </cell>
          <cell r="AE16">
            <v>7322504.0254842006</v>
          </cell>
          <cell r="AJ16">
            <v>7322504.0254842006</v>
          </cell>
        </row>
        <row r="17">
          <cell r="E17">
            <v>0</v>
          </cell>
          <cell r="F17">
            <v>0</v>
          </cell>
          <cell r="T17">
            <v>0</v>
          </cell>
          <cell r="AE17">
            <v>0</v>
          </cell>
          <cell r="AJ17">
            <v>0</v>
          </cell>
        </row>
        <row r="18">
          <cell r="E18">
            <v>1455604.9561240147</v>
          </cell>
          <cell r="F18">
            <v>986923.05031034315</v>
          </cell>
          <cell r="T18">
            <v>1455604.9561240147</v>
          </cell>
          <cell r="AE18">
            <v>45357402.760416694</v>
          </cell>
          <cell r="AJ18">
            <v>42914874.753982335</v>
          </cell>
        </row>
        <row r="19">
          <cell r="T19">
            <v>0</v>
          </cell>
          <cell r="AE19">
            <v>0</v>
          </cell>
          <cell r="AJ19">
            <v>0</v>
          </cell>
        </row>
        <row r="20">
          <cell r="T20">
            <v>0</v>
          </cell>
          <cell r="AE20">
            <v>0</v>
          </cell>
          <cell r="AJ20">
            <v>0</v>
          </cell>
        </row>
        <row r="21">
          <cell r="T21">
            <v>0</v>
          </cell>
          <cell r="AE21">
            <v>0</v>
          </cell>
          <cell r="AJ21">
            <v>0</v>
          </cell>
        </row>
        <row r="22">
          <cell r="T22">
            <v>0</v>
          </cell>
          <cell r="AE22">
            <v>0</v>
          </cell>
          <cell r="AJ22">
            <v>0</v>
          </cell>
        </row>
        <row r="23">
          <cell r="T23">
            <v>0</v>
          </cell>
          <cell r="AE23">
            <v>0</v>
          </cell>
          <cell r="AJ23">
            <v>0</v>
          </cell>
        </row>
        <row r="24">
          <cell r="T24">
            <v>0</v>
          </cell>
          <cell r="AE24">
            <v>0</v>
          </cell>
          <cell r="AJ24">
            <v>0</v>
          </cell>
        </row>
        <row r="25">
          <cell r="E25">
            <v>0</v>
          </cell>
          <cell r="F25">
            <v>0</v>
          </cell>
          <cell r="T25">
            <v>0</v>
          </cell>
          <cell r="AE25">
            <v>0</v>
          </cell>
          <cell r="AJ25">
            <v>0</v>
          </cell>
        </row>
        <row r="26">
          <cell r="T26">
            <v>0</v>
          </cell>
          <cell r="AE26">
            <v>0</v>
          </cell>
          <cell r="AJ26">
            <v>0</v>
          </cell>
        </row>
        <row r="27">
          <cell r="F27">
            <v>0</v>
          </cell>
          <cell r="T27">
            <v>0</v>
          </cell>
          <cell r="AE27">
            <v>0</v>
          </cell>
          <cell r="AJ27">
            <v>0</v>
          </cell>
        </row>
        <row r="28">
          <cell r="E28">
            <v>0</v>
          </cell>
          <cell r="F28">
            <v>0</v>
          </cell>
          <cell r="T28">
            <v>0</v>
          </cell>
          <cell r="AE28">
            <v>0</v>
          </cell>
          <cell r="AJ28">
            <v>0</v>
          </cell>
        </row>
        <row r="29">
          <cell r="T29">
            <v>0</v>
          </cell>
          <cell r="AE29">
            <v>0</v>
          </cell>
          <cell r="AJ29">
            <v>0</v>
          </cell>
        </row>
        <row r="30">
          <cell r="T30">
            <v>0</v>
          </cell>
          <cell r="AE30">
            <v>0</v>
          </cell>
          <cell r="AJ30">
            <v>0</v>
          </cell>
        </row>
        <row r="31">
          <cell r="T31">
            <v>0</v>
          </cell>
          <cell r="AE31">
            <v>0</v>
          </cell>
          <cell r="AJ31">
            <v>0</v>
          </cell>
        </row>
        <row r="32">
          <cell r="E32">
            <v>0</v>
          </cell>
          <cell r="F32">
            <v>0</v>
          </cell>
          <cell r="T32">
            <v>0</v>
          </cell>
          <cell r="AE32">
            <v>0</v>
          </cell>
          <cell r="AJ32">
            <v>0</v>
          </cell>
        </row>
        <row r="33">
          <cell r="E33">
            <v>0</v>
          </cell>
          <cell r="F33">
            <v>0</v>
          </cell>
          <cell r="T33">
            <v>0</v>
          </cell>
          <cell r="AE33">
            <v>0</v>
          </cell>
          <cell r="AJ33">
            <v>0</v>
          </cell>
        </row>
        <row r="34">
          <cell r="E34">
            <v>0</v>
          </cell>
          <cell r="F34">
            <v>0</v>
          </cell>
          <cell r="T34">
            <v>0</v>
          </cell>
          <cell r="AE34">
            <v>0</v>
          </cell>
          <cell r="AJ34">
            <v>0</v>
          </cell>
        </row>
        <row r="35">
          <cell r="E35">
            <v>0</v>
          </cell>
          <cell r="F35">
            <v>0</v>
          </cell>
          <cell r="T35">
            <v>0</v>
          </cell>
          <cell r="AE35">
            <v>0</v>
          </cell>
          <cell r="AJ35">
            <v>0</v>
          </cell>
        </row>
        <row r="36">
          <cell r="T36">
            <v>0</v>
          </cell>
          <cell r="AE36">
            <v>0</v>
          </cell>
          <cell r="AJ36">
            <v>0</v>
          </cell>
        </row>
        <row r="37">
          <cell r="E37">
            <v>0</v>
          </cell>
          <cell r="F37">
            <v>0</v>
          </cell>
          <cell r="T37">
            <v>0</v>
          </cell>
          <cell r="AE37">
            <v>0</v>
          </cell>
          <cell r="AJ37">
            <v>0</v>
          </cell>
        </row>
        <row r="38">
          <cell r="E38">
            <v>0</v>
          </cell>
          <cell r="F38">
            <v>0</v>
          </cell>
          <cell r="T38">
            <v>0</v>
          </cell>
          <cell r="AE38">
            <v>0</v>
          </cell>
          <cell r="AJ38">
            <v>0</v>
          </cell>
        </row>
        <row r="39">
          <cell r="E39">
            <v>0</v>
          </cell>
          <cell r="F39">
            <v>0</v>
          </cell>
          <cell r="T39">
            <v>0</v>
          </cell>
          <cell r="AE39">
            <v>3067925.5956350006</v>
          </cell>
          <cell r="AJ39">
            <v>3067925.5956350006</v>
          </cell>
        </row>
        <row r="40">
          <cell r="T40">
            <v>0</v>
          </cell>
          <cell r="AE40">
            <v>0</v>
          </cell>
          <cell r="AJ40">
            <v>0</v>
          </cell>
        </row>
        <row r="41">
          <cell r="E41">
            <v>0</v>
          </cell>
          <cell r="F41">
            <v>0</v>
          </cell>
          <cell r="T41">
            <v>0</v>
          </cell>
          <cell r="AE41">
            <v>0</v>
          </cell>
          <cell r="AJ41">
            <v>0</v>
          </cell>
        </row>
        <row r="42">
          <cell r="E42">
            <v>0</v>
          </cell>
          <cell r="F42">
            <v>0</v>
          </cell>
          <cell r="T42">
            <v>0</v>
          </cell>
          <cell r="AE42">
            <v>0</v>
          </cell>
          <cell r="AJ42">
            <v>0</v>
          </cell>
        </row>
        <row r="43">
          <cell r="T43">
            <v>0</v>
          </cell>
          <cell r="AE43">
            <v>0</v>
          </cell>
          <cell r="AJ43">
            <v>0</v>
          </cell>
        </row>
        <row r="44">
          <cell r="T44">
            <v>0</v>
          </cell>
          <cell r="AE44">
            <v>0</v>
          </cell>
          <cell r="AJ44">
            <v>0</v>
          </cell>
        </row>
        <row r="45">
          <cell r="T45">
            <v>0</v>
          </cell>
          <cell r="AE45">
            <v>0</v>
          </cell>
          <cell r="AJ45">
            <v>0</v>
          </cell>
        </row>
        <row r="46">
          <cell r="T46">
            <v>0</v>
          </cell>
          <cell r="AE46">
            <v>0</v>
          </cell>
          <cell r="AJ46">
            <v>0</v>
          </cell>
        </row>
        <row r="47">
          <cell r="T47">
            <v>0</v>
          </cell>
          <cell r="AE47">
            <v>0</v>
          </cell>
          <cell r="AJ47">
            <v>0</v>
          </cell>
        </row>
        <row r="48">
          <cell r="T48">
            <v>0</v>
          </cell>
          <cell r="AE48">
            <v>0</v>
          </cell>
          <cell r="AJ48">
            <v>0</v>
          </cell>
        </row>
        <row r="49">
          <cell r="T49">
            <v>0</v>
          </cell>
          <cell r="AE49">
            <v>0</v>
          </cell>
          <cell r="AJ49">
            <v>0</v>
          </cell>
        </row>
        <row r="50">
          <cell r="T50">
            <v>0</v>
          </cell>
          <cell r="AE50">
            <v>0</v>
          </cell>
          <cell r="AJ50">
            <v>0</v>
          </cell>
        </row>
        <row r="51">
          <cell r="E51">
            <v>0</v>
          </cell>
          <cell r="F51">
            <v>0</v>
          </cell>
          <cell r="T51">
            <v>0</v>
          </cell>
          <cell r="AE51">
            <v>1280026.4803560004</v>
          </cell>
          <cell r="AJ51">
            <v>1280026.4803560004</v>
          </cell>
        </row>
        <row r="52">
          <cell r="E52">
            <v>0</v>
          </cell>
          <cell r="F52">
            <v>0</v>
          </cell>
          <cell r="T52">
            <v>0</v>
          </cell>
          <cell r="AE52">
            <v>1787899.1152790003</v>
          </cell>
          <cell r="AJ52">
            <v>1787899.1152790003</v>
          </cell>
        </row>
        <row r="53">
          <cell r="T53">
            <v>0</v>
          </cell>
          <cell r="AE53">
            <v>0</v>
          </cell>
          <cell r="AJ53">
            <v>0</v>
          </cell>
        </row>
        <row r="54">
          <cell r="E54">
            <v>0</v>
          </cell>
          <cell r="F54">
            <v>0</v>
          </cell>
          <cell r="T54">
            <v>0</v>
          </cell>
          <cell r="AE54">
            <v>0</v>
          </cell>
          <cell r="AJ54">
            <v>0</v>
          </cell>
        </row>
        <row r="55">
          <cell r="T55">
            <v>0</v>
          </cell>
          <cell r="AE55">
            <v>0</v>
          </cell>
          <cell r="AJ55">
            <v>0</v>
          </cell>
        </row>
        <row r="56">
          <cell r="T56">
            <v>0</v>
          </cell>
          <cell r="AE56">
            <v>0</v>
          </cell>
          <cell r="AJ56">
            <v>0</v>
          </cell>
        </row>
        <row r="57">
          <cell r="T57">
            <v>0</v>
          </cell>
          <cell r="AE57">
            <v>0</v>
          </cell>
          <cell r="AJ57">
            <v>0</v>
          </cell>
        </row>
        <row r="58">
          <cell r="T58">
            <v>0</v>
          </cell>
          <cell r="AE58">
            <v>0</v>
          </cell>
          <cell r="AJ58">
            <v>0</v>
          </cell>
        </row>
        <row r="59">
          <cell r="T59">
            <v>0</v>
          </cell>
          <cell r="AE59">
            <v>0</v>
          </cell>
          <cell r="AJ59">
            <v>0</v>
          </cell>
        </row>
        <row r="60">
          <cell r="T60">
            <v>0</v>
          </cell>
          <cell r="AE60">
            <v>0</v>
          </cell>
          <cell r="AJ60">
            <v>0</v>
          </cell>
        </row>
        <row r="61">
          <cell r="T61">
            <v>0</v>
          </cell>
          <cell r="AE61">
            <v>0</v>
          </cell>
          <cell r="AJ61">
            <v>0</v>
          </cell>
        </row>
        <row r="62">
          <cell r="T62">
            <v>0</v>
          </cell>
          <cell r="AE62">
            <v>0</v>
          </cell>
          <cell r="AJ62">
            <v>0</v>
          </cell>
        </row>
        <row r="63">
          <cell r="T63">
            <v>0</v>
          </cell>
          <cell r="AE63">
            <v>0</v>
          </cell>
          <cell r="AJ63">
            <v>0</v>
          </cell>
        </row>
        <row r="64">
          <cell r="T64">
            <v>0</v>
          </cell>
          <cell r="AE64">
            <v>0</v>
          </cell>
          <cell r="AJ64">
            <v>0</v>
          </cell>
        </row>
        <row r="65">
          <cell r="F65">
            <v>0</v>
          </cell>
          <cell r="T65">
            <v>0</v>
          </cell>
          <cell r="AE65">
            <v>0</v>
          </cell>
          <cell r="AJ65">
            <v>0</v>
          </cell>
        </row>
        <row r="66">
          <cell r="T66">
            <v>0</v>
          </cell>
          <cell r="AE66">
            <v>0</v>
          </cell>
          <cell r="AJ66">
            <v>0</v>
          </cell>
        </row>
        <row r="67">
          <cell r="E67">
            <v>0</v>
          </cell>
          <cell r="F67">
            <v>0</v>
          </cell>
          <cell r="T67">
            <v>0</v>
          </cell>
          <cell r="AE67">
            <v>0</v>
          </cell>
          <cell r="AJ67">
            <v>0</v>
          </cell>
        </row>
        <row r="68">
          <cell r="E68">
            <v>0</v>
          </cell>
          <cell r="F68">
            <v>0</v>
          </cell>
          <cell r="T68">
            <v>0</v>
          </cell>
          <cell r="AE68">
            <v>0</v>
          </cell>
          <cell r="AJ68">
            <v>0</v>
          </cell>
        </row>
        <row r="69">
          <cell r="E69">
            <v>0</v>
          </cell>
          <cell r="F69">
            <v>0</v>
          </cell>
          <cell r="T69">
            <v>0</v>
          </cell>
          <cell r="AE69">
            <v>0</v>
          </cell>
          <cell r="AJ69">
            <v>0</v>
          </cell>
        </row>
        <row r="70">
          <cell r="E70">
            <v>204245.17893664417</v>
          </cell>
          <cell r="F70">
            <v>184479.00000120528</v>
          </cell>
          <cell r="T70">
            <v>204245.17893664417</v>
          </cell>
          <cell r="AE70">
            <v>1601018.8672800001</v>
          </cell>
          <cell r="AJ70">
            <v>1212294.6883421505</v>
          </cell>
        </row>
        <row r="71">
          <cell r="E71">
            <v>204245.17893664417</v>
          </cell>
          <cell r="F71">
            <v>184479.00000120528</v>
          </cell>
          <cell r="T71">
            <v>204245.17893664417</v>
          </cell>
          <cell r="AE71">
            <v>1601018.8672800001</v>
          </cell>
          <cell r="AJ71">
            <v>1212294.6883421505</v>
          </cell>
        </row>
        <row r="72">
          <cell r="E72">
            <v>0</v>
          </cell>
          <cell r="F72">
            <v>0</v>
          </cell>
          <cell r="T72">
            <v>0</v>
          </cell>
          <cell r="AE72">
            <v>0</v>
          </cell>
          <cell r="AJ72">
            <v>0</v>
          </cell>
        </row>
        <row r="73">
          <cell r="T73">
            <v>0</v>
          </cell>
          <cell r="AE73">
            <v>0</v>
          </cell>
          <cell r="AJ73">
            <v>0</v>
          </cell>
        </row>
        <row r="74">
          <cell r="E74">
            <v>0</v>
          </cell>
          <cell r="F74">
            <v>0</v>
          </cell>
          <cell r="T74">
            <v>0</v>
          </cell>
          <cell r="AE74">
            <v>1398746.2</v>
          </cell>
          <cell r="AJ74">
            <v>1398746.2</v>
          </cell>
        </row>
        <row r="75">
          <cell r="E75">
            <v>11442.501573120002</v>
          </cell>
          <cell r="F75">
            <v>11442.501573120002</v>
          </cell>
          <cell r="T75">
            <v>11442.501573120002</v>
          </cell>
          <cell r="AE75">
            <v>91563.556826880013</v>
          </cell>
          <cell r="AJ75">
            <v>68678.55368064002</v>
          </cell>
        </row>
        <row r="76">
          <cell r="E76">
            <v>11442.501573120002</v>
          </cell>
          <cell r="F76">
            <v>11442.501573120002</v>
          </cell>
          <cell r="T76">
            <v>11442.501573120002</v>
          </cell>
          <cell r="AE76">
            <v>91563.556826880013</v>
          </cell>
          <cell r="AJ76">
            <v>68678.55368064002</v>
          </cell>
        </row>
        <row r="77">
          <cell r="T77">
            <v>0</v>
          </cell>
          <cell r="AE77">
            <v>0</v>
          </cell>
          <cell r="AJ77">
            <v>0</v>
          </cell>
        </row>
        <row r="78">
          <cell r="T78">
            <v>0</v>
          </cell>
          <cell r="AE78">
            <v>0</v>
          </cell>
          <cell r="AJ78">
            <v>0</v>
          </cell>
        </row>
        <row r="79">
          <cell r="T79">
            <v>0</v>
          </cell>
          <cell r="AE79">
            <v>0</v>
          </cell>
          <cell r="AJ79">
            <v>0</v>
          </cell>
        </row>
        <row r="80">
          <cell r="T80">
            <v>0</v>
          </cell>
          <cell r="AE80">
            <v>0</v>
          </cell>
          <cell r="AJ80">
            <v>0</v>
          </cell>
        </row>
        <row r="81">
          <cell r="T81">
            <v>0</v>
          </cell>
          <cell r="AE81">
            <v>0</v>
          </cell>
          <cell r="AJ81">
            <v>0</v>
          </cell>
        </row>
        <row r="82">
          <cell r="T82">
            <v>0</v>
          </cell>
          <cell r="AE82">
            <v>0</v>
          </cell>
          <cell r="AJ82">
            <v>0</v>
          </cell>
        </row>
        <row r="83">
          <cell r="T83">
            <v>0</v>
          </cell>
          <cell r="AE83">
            <v>0</v>
          </cell>
          <cell r="AJ83">
            <v>0</v>
          </cell>
        </row>
        <row r="84">
          <cell r="T84">
            <v>0</v>
          </cell>
          <cell r="AE84">
            <v>0</v>
          </cell>
          <cell r="AJ84">
            <v>0</v>
          </cell>
        </row>
        <row r="85">
          <cell r="T85">
            <v>0</v>
          </cell>
          <cell r="AE85">
            <v>0</v>
          </cell>
          <cell r="AJ85">
            <v>0</v>
          </cell>
        </row>
        <row r="86">
          <cell r="E86">
            <v>0</v>
          </cell>
          <cell r="F86">
            <v>0</v>
          </cell>
          <cell r="T86">
            <v>0</v>
          </cell>
          <cell r="AE86">
            <v>0</v>
          </cell>
          <cell r="AJ86">
            <v>0</v>
          </cell>
        </row>
        <row r="87">
          <cell r="T87">
            <v>0</v>
          </cell>
          <cell r="AE87">
            <v>0</v>
          </cell>
          <cell r="AJ87">
            <v>0</v>
          </cell>
        </row>
        <row r="88">
          <cell r="E88">
            <v>0</v>
          </cell>
          <cell r="F88">
            <v>0</v>
          </cell>
          <cell r="T88">
            <v>0</v>
          </cell>
          <cell r="AE88">
            <v>0</v>
          </cell>
          <cell r="AJ88">
            <v>0</v>
          </cell>
        </row>
        <row r="89">
          <cell r="E89">
            <v>0</v>
          </cell>
          <cell r="F89">
            <v>0</v>
          </cell>
          <cell r="T89">
            <v>0</v>
          </cell>
          <cell r="AE89">
            <v>0</v>
          </cell>
          <cell r="AJ89">
            <v>0</v>
          </cell>
        </row>
        <row r="90">
          <cell r="E90">
            <v>0</v>
          </cell>
          <cell r="F90">
            <v>0</v>
          </cell>
          <cell r="T90">
            <v>0</v>
          </cell>
          <cell r="AE90">
            <v>0</v>
          </cell>
          <cell r="AJ90">
            <v>0</v>
          </cell>
        </row>
        <row r="91">
          <cell r="E91">
            <v>0</v>
          </cell>
          <cell r="F91">
            <v>0</v>
          </cell>
          <cell r="T91">
            <v>0</v>
          </cell>
          <cell r="AE91">
            <v>0</v>
          </cell>
          <cell r="AJ91">
            <v>0</v>
          </cell>
        </row>
        <row r="92">
          <cell r="T92">
            <v>0</v>
          </cell>
          <cell r="AE92">
            <v>0</v>
          </cell>
          <cell r="AJ92">
            <v>0</v>
          </cell>
        </row>
        <row r="93">
          <cell r="E93">
            <v>0</v>
          </cell>
          <cell r="F93">
            <v>0</v>
          </cell>
          <cell r="T93">
            <v>0</v>
          </cell>
          <cell r="AE93">
            <v>0</v>
          </cell>
          <cell r="AJ93">
            <v>0</v>
          </cell>
        </row>
        <row r="94">
          <cell r="T94">
            <v>0</v>
          </cell>
          <cell r="AE94">
            <v>0</v>
          </cell>
          <cell r="AJ94">
            <v>0</v>
          </cell>
        </row>
        <row r="95">
          <cell r="T95">
            <v>0</v>
          </cell>
          <cell r="AE95">
            <v>0</v>
          </cell>
          <cell r="AJ95">
            <v>0</v>
          </cell>
        </row>
        <row r="96">
          <cell r="E96">
            <v>0</v>
          </cell>
          <cell r="F96">
            <v>0</v>
          </cell>
          <cell r="T96">
            <v>0</v>
          </cell>
          <cell r="AE96">
            <v>0</v>
          </cell>
          <cell r="AJ96">
            <v>0</v>
          </cell>
        </row>
        <row r="97">
          <cell r="E97">
            <v>142312.44246000002</v>
          </cell>
          <cell r="F97">
            <v>142312.44246000002</v>
          </cell>
          <cell r="T97">
            <v>142312.44246000002</v>
          </cell>
          <cell r="AE97">
            <v>472114.95083612006</v>
          </cell>
          <cell r="AJ97">
            <v>187490.06591611993</v>
          </cell>
        </row>
        <row r="98">
          <cell r="E98">
            <v>0</v>
          </cell>
          <cell r="F98">
            <v>0</v>
          </cell>
          <cell r="T98">
            <v>0</v>
          </cell>
          <cell r="AE98">
            <v>94294.921996799996</v>
          </cell>
          <cell r="AJ98">
            <v>94294.921996799996</v>
          </cell>
        </row>
        <row r="99">
          <cell r="T99">
            <v>0</v>
          </cell>
          <cell r="AE99">
            <v>0</v>
          </cell>
          <cell r="AJ99">
            <v>0</v>
          </cell>
        </row>
        <row r="100">
          <cell r="E100">
            <v>0</v>
          </cell>
          <cell r="F100">
            <v>0</v>
          </cell>
          <cell r="T100">
            <v>0</v>
          </cell>
          <cell r="AE100">
            <v>0</v>
          </cell>
          <cell r="AJ100">
            <v>0</v>
          </cell>
        </row>
        <row r="101">
          <cell r="T101">
            <v>0</v>
          </cell>
          <cell r="AE101">
            <v>0</v>
          </cell>
          <cell r="AJ101">
            <v>0</v>
          </cell>
        </row>
        <row r="102">
          <cell r="E102">
            <v>142312.44246000002</v>
          </cell>
          <cell r="F102">
            <v>142312.44246000002</v>
          </cell>
          <cell r="T102">
            <v>142312.44246000002</v>
          </cell>
          <cell r="AE102">
            <v>377820.02883932</v>
          </cell>
          <cell r="AJ102">
            <v>93195.143919319962</v>
          </cell>
        </row>
        <row r="103">
          <cell r="E103">
            <v>0</v>
          </cell>
          <cell r="F103">
            <v>0</v>
          </cell>
          <cell r="T103">
            <v>0</v>
          </cell>
          <cell r="AE103">
            <v>0</v>
          </cell>
          <cell r="AJ103">
            <v>0</v>
          </cell>
        </row>
        <row r="104">
          <cell r="E104">
            <v>0</v>
          </cell>
          <cell r="F104">
            <v>0</v>
          </cell>
          <cell r="T104">
            <v>0</v>
          </cell>
          <cell r="AE104">
            <v>0</v>
          </cell>
          <cell r="AJ104">
            <v>0</v>
          </cell>
        </row>
        <row r="105">
          <cell r="E105">
            <v>52384.19196959999</v>
          </cell>
          <cell r="F105">
            <v>59878.559652800002</v>
          </cell>
          <cell r="T105">
            <v>52384.19196959999</v>
          </cell>
          <cell r="AE105">
            <v>2595035.4880109499</v>
          </cell>
          <cell r="AJ105">
            <v>2482772.7363885501</v>
          </cell>
        </row>
        <row r="106">
          <cell r="E106">
            <v>0</v>
          </cell>
          <cell r="F106">
            <v>0</v>
          </cell>
          <cell r="T106">
            <v>0</v>
          </cell>
          <cell r="AE106">
            <v>0</v>
          </cell>
          <cell r="AJ106">
            <v>0</v>
          </cell>
        </row>
        <row r="107">
          <cell r="E107">
            <v>0</v>
          </cell>
          <cell r="F107">
            <v>0</v>
          </cell>
          <cell r="T107">
            <v>0</v>
          </cell>
          <cell r="AE107">
            <v>0</v>
          </cell>
          <cell r="AJ107">
            <v>0</v>
          </cell>
        </row>
        <row r="108">
          <cell r="E108">
            <v>0</v>
          </cell>
          <cell r="F108">
            <v>0</v>
          </cell>
          <cell r="T108">
            <v>0</v>
          </cell>
          <cell r="AE108">
            <v>0</v>
          </cell>
          <cell r="AJ108">
            <v>0</v>
          </cell>
        </row>
        <row r="109">
          <cell r="E109">
            <v>0</v>
          </cell>
          <cell r="F109">
            <v>0</v>
          </cell>
          <cell r="T109">
            <v>0</v>
          </cell>
          <cell r="AE109">
            <v>0</v>
          </cell>
          <cell r="AJ109">
            <v>0</v>
          </cell>
        </row>
        <row r="110">
          <cell r="E110">
            <v>0</v>
          </cell>
          <cell r="F110">
            <v>0</v>
          </cell>
          <cell r="T110">
            <v>0</v>
          </cell>
          <cell r="AE110">
            <v>0</v>
          </cell>
          <cell r="AJ110">
            <v>0</v>
          </cell>
        </row>
        <row r="111">
          <cell r="T111">
            <v>0</v>
          </cell>
          <cell r="AE111">
            <v>0</v>
          </cell>
          <cell r="AJ111">
            <v>0</v>
          </cell>
        </row>
        <row r="112">
          <cell r="T112">
            <v>0</v>
          </cell>
          <cell r="AE112">
            <v>0</v>
          </cell>
          <cell r="AJ112">
            <v>0</v>
          </cell>
        </row>
        <row r="113">
          <cell r="E113">
            <v>0</v>
          </cell>
          <cell r="F113">
            <v>0</v>
          </cell>
          <cell r="T113">
            <v>0</v>
          </cell>
          <cell r="AE113">
            <v>1971235.3937816501</v>
          </cell>
          <cell r="AJ113">
            <v>1971235.3937816501</v>
          </cell>
        </row>
        <row r="114">
          <cell r="E114">
            <v>52384.19196959999</v>
          </cell>
          <cell r="F114">
            <v>59878.559652800002</v>
          </cell>
          <cell r="T114">
            <v>52384.19196959999</v>
          </cell>
          <cell r="AE114">
            <v>289441.26280479995</v>
          </cell>
          <cell r="AJ114">
            <v>177178.51118239999</v>
          </cell>
        </row>
        <row r="115">
          <cell r="E115">
            <v>0</v>
          </cell>
          <cell r="F115">
            <v>0</v>
          </cell>
          <cell r="T115">
            <v>0</v>
          </cell>
          <cell r="AE115">
            <v>334358.83142449998</v>
          </cell>
          <cell r="AJ115">
            <v>334358.83142449998</v>
          </cell>
        </row>
        <row r="116">
          <cell r="T116">
            <v>0</v>
          </cell>
          <cell r="AE116">
            <v>0</v>
          </cell>
          <cell r="AJ116">
            <v>0</v>
          </cell>
        </row>
        <row r="117">
          <cell r="T117">
            <v>0</v>
          </cell>
          <cell r="AE117">
            <v>0</v>
          </cell>
          <cell r="AJ117">
            <v>0</v>
          </cell>
        </row>
        <row r="118">
          <cell r="T118">
            <v>0</v>
          </cell>
          <cell r="AE118">
            <v>0</v>
          </cell>
          <cell r="AJ118">
            <v>0</v>
          </cell>
        </row>
        <row r="119">
          <cell r="T119">
            <v>0</v>
          </cell>
          <cell r="AE119">
            <v>0</v>
          </cell>
          <cell r="AJ119">
            <v>0</v>
          </cell>
        </row>
        <row r="120">
          <cell r="T120">
            <v>0</v>
          </cell>
          <cell r="AE120">
            <v>0</v>
          </cell>
          <cell r="AJ120">
            <v>0</v>
          </cell>
        </row>
        <row r="121">
          <cell r="T121">
            <v>0</v>
          </cell>
          <cell r="AE121">
            <v>0</v>
          </cell>
          <cell r="AJ121">
            <v>0</v>
          </cell>
        </row>
        <row r="122">
          <cell r="T122">
            <v>0</v>
          </cell>
          <cell r="AE122">
            <v>0</v>
          </cell>
          <cell r="AJ122">
            <v>0</v>
          </cell>
        </row>
        <row r="123">
          <cell r="T123">
            <v>0</v>
          </cell>
          <cell r="AE123">
            <v>0</v>
          </cell>
          <cell r="AJ123">
            <v>0</v>
          </cell>
        </row>
        <row r="124">
          <cell r="T124">
            <v>0</v>
          </cell>
          <cell r="AE124">
            <v>0</v>
          </cell>
          <cell r="AJ124">
            <v>0</v>
          </cell>
        </row>
        <row r="125">
          <cell r="E125">
            <v>53215.261200000001</v>
          </cell>
          <cell r="F125">
            <v>0</v>
          </cell>
          <cell r="T125">
            <v>53215.261200000001</v>
          </cell>
          <cell r="AE125">
            <v>1220405.7035999999</v>
          </cell>
          <cell r="AJ125">
            <v>1167190.4423999998</v>
          </cell>
        </row>
        <row r="126">
          <cell r="T126">
            <v>0</v>
          </cell>
          <cell r="AE126">
            <v>0</v>
          </cell>
          <cell r="AJ126">
            <v>0</v>
          </cell>
        </row>
        <row r="127">
          <cell r="E127">
            <v>0</v>
          </cell>
          <cell r="F127">
            <v>0</v>
          </cell>
          <cell r="T127">
            <v>0</v>
          </cell>
          <cell r="AE127">
            <v>23520</v>
          </cell>
          <cell r="AJ127">
            <v>23520</v>
          </cell>
        </row>
        <row r="128">
          <cell r="E128">
            <v>0</v>
          </cell>
          <cell r="F128">
            <v>0</v>
          </cell>
          <cell r="T128">
            <v>0</v>
          </cell>
          <cell r="AE128">
            <v>343600.88879999996</v>
          </cell>
          <cell r="AJ128">
            <v>343600.88879999996</v>
          </cell>
        </row>
        <row r="129">
          <cell r="E129">
            <v>0</v>
          </cell>
          <cell r="F129">
            <v>0</v>
          </cell>
          <cell r="T129">
            <v>0</v>
          </cell>
          <cell r="AE129">
            <v>343600.88879999996</v>
          </cell>
          <cell r="AJ129">
            <v>343600.88879999996</v>
          </cell>
        </row>
        <row r="130">
          <cell r="E130">
            <v>0</v>
          </cell>
          <cell r="F130">
            <v>0</v>
          </cell>
          <cell r="T130">
            <v>0</v>
          </cell>
          <cell r="AE130">
            <v>343600.88879999996</v>
          </cell>
          <cell r="AJ130">
            <v>343600.88879999996</v>
          </cell>
        </row>
        <row r="131">
          <cell r="T131">
            <v>0</v>
          </cell>
          <cell r="AE131">
            <v>0</v>
          </cell>
          <cell r="AJ131">
            <v>0</v>
          </cell>
        </row>
        <row r="132">
          <cell r="E132">
            <v>0</v>
          </cell>
          <cell r="F132">
            <v>0</v>
          </cell>
          <cell r="T132">
            <v>0</v>
          </cell>
          <cell r="AE132">
            <v>112867.77599999998</v>
          </cell>
          <cell r="AJ132">
            <v>112867.77599999998</v>
          </cell>
        </row>
        <row r="133">
          <cell r="E133">
            <v>53215.261200000001</v>
          </cell>
          <cell r="F133">
            <v>0</v>
          </cell>
          <cell r="T133">
            <v>53215.261200000001</v>
          </cell>
          <cell r="AE133">
            <v>53215.261200000001</v>
          </cell>
          <cell r="AJ133">
            <v>0</v>
          </cell>
        </row>
        <row r="134">
          <cell r="E134">
            <v>0</v>
          </cell>
          <cell r="F134">
            <v>0</v>
          </cell>
          <cell r="T134">
            <v>0</v>
          </cell>
          <cell r="AE134">
            <v>0</v>
          </cell>
          <cell r="AJ134">
            <v>0</v>
          </cell>
        </row>
        <row r="135">
          <cell r="E135">
            <v>965586.33601295063</v>
          </cell>
          <cell r="F135">
            <v>562944.19049211789</v>
          </cell>
          <cell r="T135">
            <v>965586.33601295063</v>
          </cell>
          <cell r="AE135">
            <v>23172006.383398838</v>
          </cell>
          <cell r="AJ135">
            <v>21643475.85689377</v>
          </cell>
        </row>
        <row r="136">
          <cell r="T136">
            <v>0</v>
          </cell>
          <cell r="AE136">
            <v>0</v>
          </cell>
          <cell r="AJ136">
            <v>0</v>
          </cell>
        </row>
        <row r="137">
          <cell r="E137">
            <v>0</v>
          </cell>
          <cell r="F137">
            <v>0</v>
          </cell>
          <cell r="T137">
            <v>0</v>
          </cell>
          <cell r="AE137">
            <v>70560</v>
          </cell>
          <cell r="AJ137">
            <v>70560</v>
          </cell>
        </row>
        <row r="138">
          <cell r="E138">
            <v>0</v>
          </cell>
          <cell r="F138">
            <v>0</v>
          </cell>
          <cell r="T138">
            <v>0</v>
          </cell>
          <cell r="AE138">
            <v>2355822.3767520003</v>
          </cell>
          <cell r="AJ138">
            <v>2355822.3767520003</v>
          </cell>
        </row>
        <row r="139">
          <cell r="T139">
            <v>0</v>
          </cell>
          <cell r="AE139">
            <v>0</v>
          </cell>
          <cell r="AJ139">
            <v>0</v>
          </cell>
        </row>
        <row r="140">
          <cell r="T140">
            <v>0</v>
          </cell>
          <cell r="AE140">
            <v>0</v>
          </cell>
          <cell r="AJ140">
            <v>0</v>
          </cell>
        </row>
        <row r="141">
          <cell r="E141">
            <v>0</v>
          </cell>
          <cell r="F141">
            <v>0</v>
          </cell>
          <cell r="T141">
            <v>0</v>
          </cell>
          <cell r="AE141">
            <v>0</v>
          </cell>
          <cell r="AJ141">
            <v>0</v>
          </cell>
        </row>
        <row r="142">
          <cell r="E142">
            <v>0</v>
          </cell>
          <cell r="F142">
            <v>0</v>
          </cell>
          <cell r="T142">
            <v>0</v>
          </cell>
          <cell r="AE142">
            <v>0</v>
          </cell>
          <cell r="AJ142">
            <v>0</v>
          </cell>
        </row>
        <row r="143">
          <cell r="E143">
            <v>0</v>
          </cell>
          <cell r="F143">
            <v>0</v>
          </cell>
          <cell r="T143">
            <v>0</v>
          </cell>
          <cell r="AE143">
            <v>1301938.8270107999</v>
          </cell>
          <cell r="AJ143">
            <v>1301938.8270107999</v>
          </cell>
        </row>
        <row r="144">
          <cell r="T144">
            <v>0</v>
          </cell>
          <cell r="AE144">
            <v>0</v>
          </cell>
          <cell r="AJ144">
            <v>0</v>
          </cell>
        </row>
        <row r="145">
          <cell r="T145">
            <v>0</v>
          </cell>
          <cell r="AE145">
            <v>0</v>
          </cell>
          <cell r="AJ145">
            <v>0</v>
          </cell>
        </row>
        <row r="146">
          <cell r="E146">
            <v>158448.94344</v>
          </cell>
          <cell r="F146">
            <v>93774.475088000021</v>
          </cell>
          <cell r="T146">
            <v>158448.94344</v>
          </cell>
          <cell r="AE146">
            <v>1114438.8149620001</v>
          </cell>
          <cell r="AJ146">
            <v>862215.39643400011</v>
          </cell>
        </row>
        <row r="147">
          <cell r="E147">
            <v>0</v>
          </cell>
          <cell r="F147">
            <v>0</v>
          </cell>
          <cell r="T147">
            <v>0</v>
          </cell>
          <cell r="AE147">
            <v>1430839.9064339022</v>
          </cell>
          <cell r="AJ147">
            <v>1430839.9064339022</v>
          </cell>
        </row>
        <row r="148">
          <cell r="E148">
            <v>0</v>
          </cell>
          <cell r="F148">
            <v>0</v>
          </cell>
          <cell r="T148">
            <v>0</v>
          </cell>
          <cell r="AE148">
            <v>2366263.61198</v>
          </cell>
          <cell r="AJ148">
            <v>2366263.61198</v>
          </cell>
        </row>
        <row r="149">
          <cell r="E149">
            <v>0</v>
          </cell>
          <cell r="F149">
            <v>0</v>
          </cell>
          <cell r="T149">
            <v>0</v>
          </cell>
          <cell r="AE149">
            <v>2081688.4844999998</v>
          </cell>
          <cell r="AJ149">
            <v>2081688.4844999998</v>
          </cell>
        </row>
        <row r="150">
          <cell r="T150">
            <v>0</v>
          </cell>
          <cell r="AE150">
            <v>0</v>
          </cell>
          <cell r="AJ150">
            <v>0</v>
          </cell>
        </row>
        <row r="151">
          <cell r="E151">
            <v>0</v>
          </cell>
          <cell r="F151">
            <v>0</v>
          </cell>
          <cell r="T151">
            <v>0</v>
          </cell>
          <cell r="AE151">
            <v>0</v>
          </cell>
          <cell r="AJ151">
            <v>0</v>
          </cell>
        </row>
        <row r="152">
          <cell r="E152">
            <v>0</v>
          </cell>
          <cell r="F152">
            <v>0</v>
          </cell>
          <cell r="T152">
            <v>0</v>
          </cell>
          <cell r="AE152">
            <v>0</v>
          </cell>
          <cell r="AJ152">
            <v>0</v>
          </cell>
        </row>
        <row r="153">
          <cell r="E153">
            <v>0</v>
          </cell>
          <cell r="F153">
            <v>0</v>
          </cell>
          <cell r="T153">
            <v>0</v>
          </cell>
          <cell r="AE153">
            <v>0</v>
          </cell>
          <cell r="AJ153">
            <v>0</v>
          </cell>
        </row>
        <row r="154">
          <cell r="E154">
            <v>0</v>
          </cell>
          <cell r="F154">
            <v>0</v>
          </cell>
          <cell r="T154">
            <v>0</v>
          </cell>
          <cell r="AE154">
            <v>4311613.5277840402</v>
          </cell>
          <cell r="AJ154">
            <v>4311613.5277840402</v>
          </cell>
        </row>
        <row r="155">
          <cell r="E155">
            <v>35990.269959999998</v>
          </cell>
          <cell r="F155">
            <v>32518.856535000003</v>
          </cell>
          <cell r="T155">
            <v>35990.269959999998</v>
          </cell>
          <cell r="AE155">
            <v>149250.77490000002</v>
          </cell>
          <cell r="AJ155">
            <v>80741.648405</v>
          </cell>
        </row>
        <row r="156">
          <cell r="E156">
            <v>139182.9011158096</v>
          </cell>
          <cell r="F156">
            <v>91170.422621571197</v>
          </cell>
          <cell r="T156">
            <v>139182.9011158096</v>
          </cell>
          <cell r="AE156">
            <v>288321.43662738078</v>
          </cell>
          <cell r="AJ156">
            <v>57968.112890000004</v>
          </cell>
        </row>
        <row r="157">
          <cell r="E157">
            <v>0</v>
          </cell>
          <cell r="F157">
            <v>0</v>
          </cell>
          <cell r="T157">
            <v>0</v>
          </cell>
          <cell r="AE157">
            <v>690225.17713871633</v>
          </cell>
          <cell r="AJ157">
            <v>690225.17713871633</v>
          </cell>
        </row>
        <row r="158">
          <cell r="E158">
            <v>0</v>
          </cell>
          <cell r="F158">
            <v>0</v>
          </cell>
          <cell r="T158">
            <v>0</v>
          </cell>
          <cell r="AE158">
            <v>0</v>
          </cell>
          <cell r="AJ158">
            <v>0</v>
          </cell>
        </row>
        <row r="159">
          <cell r="E159">
            <v>0</v>
          </cell>
          <cell r="F159">
            <v>0</v>
          </cell>
          <cell r="T159">
            <v>0</v>
          </cell>
          <cell r="AE159">
            <v>0</v>
          </cell>
          <cell r="AJ159">
            <v>0</v>
          </cell>
        </row>
        <row r="160">
          <cell r="E160">
            <v>0</v>
          </cell>
          <cell r="F160">
            <v>0</v>
          </cell>
          <cell r="T160">
            <v>0</v>
          </cell>
          <cell r="AE160">
            <v>0</v>
          </cell>
          <cell r="AJ160">
            <v>0</v>
          </cell>
        </row>
        <row r="161">
          <cell r="E161">
            <v>0</v>
          </cell>
          <cell r="F161">
            <v>0</v>
          </cell>
          <cell r="T161">
            <v>0</v>
          </cell>
          <cell r="AE161">
            <v>0</v>
          </cell>
          <cell r="AJ161">
            <v>0</v>
          </cell>
        </row>
        <row r="162">
          <cell r="E162">
            <v>0</v>
          </cell>
          <cell r="F162">
            <v>0</v>
          </cell>
          <cell r="T162">
            <v>0</v>
          </cell>
          <cell r="AE162">
            <v>0</v>
          </cell>
          <cell r="AJ162">
            <v>0</v>
          </cell>
        </row>
        <row r="163">
          <cell r="E163">
            <v>0</v>
          </cell>
          <cell r="F163">
            <v>0</v>
          </cell>
          <cell r="T163">
            <v>0</v>
          </cell>
          <cell r="AE163">
            <v>0</v>
          </cell>
          <cell r="AJ163">
            <v>0</v>
          </cell>
        </row>
        <row r="164">
          <cell r="E164">
            <v>0</v>
          </cell>
          <cell r="F164">
            <v>0</v>
          </cell>
          <cell r="T164">
            <v>0</v>
          </cell>
          <cell r="AE164">
            <v>0</v>
          </cell>
          <cell r="AJ164">
            <v>0</v>
          </cell>
        </row>
        <row r="165">
          <cell r="E165">
            <v>0</v>
          </cell>
          <cell r="F165">
            <v>0</v>
          </cell>
          <cell r="T165">
            <v>0</v>
          </cell>
          <cell r="AE165">
            <v>0</v>
          </cell>
          <cell r="AJ165">
            <v>0</v>
          </cell>
        </row>
        <row r="166">
          <cell r="E166">
            <v>0</v>
          </cell>
          <cell r="F166">
            <v>0</v>
          </cell>
          <cell r="T166">
            <v>0</v>
          </cell>
          <cell r="AE166">
            <v>0</v>
          </cell>
          <cell r="AJ166">
            <v>0</v>
          </cell>
        </row>
        <row r="167">
          <cell r="E167">
            <v>0</v>
          </cell>
          <cell r="F167">
            <v>0</v>
          </cell>
          <cell r="T167">
            <v>0</v>
          </cell>
          <cell r="AE167">
            <v>0</v>
          </cell>
          <cell r="AJ167">
            <v>0</v>
          </cell>
        </row>
        <row r="168">
          <cell r="E168">
            <v>0</v>
          </cell>
          <cell r="F168">
            <v>0</v>
          </cell>
          <cell r="T168">
            <v>0</v>
          </cell>
          <cell r="AE168">
            <v>0</v>
          </cell>
          <cell r="AJ168">
            <v>0</v>
          </cell>
        </row>
        <row r="169">
          <cell r="E169">
            <v>0</v>
          </cell>
          <cell r="F169">
            <v>0</v>
          </cell>
          <cell r="T169">
            <v>0</v>
          </cell>
          <cell r="AE169">
            <v>0</v>
          </cell>
          <cell r="AJ169">
            <v>0</v>
          </cell>
        </row>
        <row r="170">
          <cell r="E170">
            <v>0</v>
          </cell>
          <cell r="F170">
            <v>0</v>
          </cell>
          <cell r="T170">
            <v>0</v>
          </cell>
          <cell r="AE170">
            <v>0</v>
          </cell>
          <cell r="AJ170">
            <v>0</v>
          </cell>
        </row>
        <row r="171">
          <cell r="T171">
            <v>0</v>
          </cell>
          <cell r="AE171">
            <v>0</v>
          </cell>
          <cell r="AJ171">
            <v>0</v>
          </cell>
        </row>
        <row r="172">
          <cell r="T172">
            <v>0</v>
          </cell>
          <cell r="AE172">
            <v>0</v>
          </cell>
          <cell r="AJ172">
            <v>0</v>
          </cell>
        </row>
        <row r="173">
          <cell r="E173">
            <v>0</v>
          </cell>
          <cell r="F173">
            <v>0</v>
          </cell>
          <cell r="T173">
            <v>0</v>
          </cell>
          <cell r="AE173">
            <v>0</v>
          </cell>
          <cell r="AJ173">
            <v>0</v>
          </cell>
        </row>
        <row r="174">
          <cell r="E174">
            <v>0</v>
          </cell>
          <cell r="F174">
            <v>0</v>
          </cell>
          <cell r="T174">
            <v>0</v>
          </cell>
          <cell r="AE174">
            <v>0</v>
          </cell>
          <cell r="AJ174">
            <v>0</v>
          </cell>
        </row>
        <row r="175">
          <cell r="E175">
            <v>0</v>
          </cell>
          <cell r="F175">
            <v>0</v>
          </cell>
          <cell r="T175">
            <v>0</v>
          </cell>
          <cell r="AE175">
            <v>0</v>
          </cell>
          <cell r="AJ175">
            <v>0</v>
          </cell>
        </row>
        <row r="176">
          <cell r="E176">
            <v>0</v>
          </cell>
          <cell r="F176">
            <v>0</v>
          </cell>
          <cell r="T176">
            <v>0</v>
          </cell>
          <cell r="AE176">
            <v>0</v>
          </cell>
          <cell r="AJ176">
            <v>0</v>
          </cell>
        </row>
        <row r="177">
          <cell r="E177">
            <v>0</v>
          </cell>
          <cell r="F177">
            <v>0</v>
          </cell>
          <cell r="T177">
            <v>0</v>
          </cell>
          <cell r="AE177">
            <v>0</v>
          </cell>
          <cell r="AJ177">
            <v>0</v>
          </cell>
        </row>
        <row r="178">
          <cell r="E178">
            <v>0</v>
          </cell>
          <cell r="F178">
            <v>0</v>
          </cell>
          <cell r="T178">
            <v>0</v>
          </cell>
          <cell r="AE178">
            <v>0</v>
          </cell>
          <cell r="AJ178">
            <v>0</v>
          </cell>
        </row>
        <row r="179">
          <cell r="E179">
            <v>0</v>
          </cell>
          <cell r="F179">
            <v>0</v>
          </cell>
          <cell r="T179">
            <v>0</v>
          </cell>
          <cell r="AE179">
            <v>0</v>
          </cell>
          <cell r="AJ179">
            <v>0</v>
          </cell>
        </row>
        <row r="180">
          <cell r="E180">
            <v>0</v>
          </cell>
          <cell r="F180">
            <v>0</v>
          </cell>
          <cell r="T180">
            <v>0</v>
          </cell>
          <cell r="AE180">
            <v>0</v>
          </cell>
          <cell r="AJ180">
            <v>0</v>
          </cell>
        </row>
        <row r="181">
          <cell r="E181">
            <v>0</v>
          </cell>
          <cell r="F181">
            <v>0</v>
          </cell>
          <cell r="T181">
            <v>0</v>
          </cell>
          <cell r="AE181">
            <v>0</v>
          </cell>
          <cell r="AJ181">
            <v>0</v>
          </cell>
        </row>
        <row r="182">
          <cell r="E182">
            <v>0</v>
          </cell>
          <cell r="F182">
            <v>0</v>
          </cell>
          <cell r="T182">
            <v>0</v>
          </cell>
          <cell r="AE182">
            <v>0</v>
          </cell>
          <cell r="AJ182">
            <v>0</v>
          </cell>
        </row>
        <row r="183">
          <cell r="E183">
            <v>0</v>
          </cell>
          <cell r="F183">
            <v>0</v>
          </cell>
          <cell r="T183">
            <v>0</v>
          </cell>
          <cell r="AE183">
            <v>0</v>
          </cell>
          <cell r="AJ183">
            <v>0</v>
          </cell>
        </row>
        <row r="184">
          <cell r="E184">
            <v>0</v>
          </cell>
          <cell r="F184">
            <v>0</v>
          </cell>
          <cell r="T184">
            <v>0</v>
          </cell>
          <cell r="AE184">
            <v>0</v>
          </cell>
          <cell r="AJ184">
            <v>0</v>
          </cell>
        </row>
        <row r="185">
          <cell r="E185">
            <v>0</v>
          </cell>
          <cell r="F185">
            <v>0</v>
          </cell>
          <cell r="T185">
            <v>0</v>
          </cell>
          <cell r="AE185">
            <v>0</v>
          </cell>
          <cell r="AJ185">
            <v>0</v>
          </cell>
        </row>
        <row r="186">
          <cell r="E186">
            <v>358617.70270199992</v>
          </cell>
          <cell r="F186">
            <v>204070.02189399995</v>
          </cell>
          <cell r="T186">
            <v>358617.70270199992</v>
          </cell>
          <cell r="AE186">
            <v>5515505.5379920006</v>
          </cell>
          <cell r="AJ186">
            <v>4952817.8133960003</v>
          </cell>
        </row>
        <row r="187">
          <cell r="E187">
            <v>66352.803886556096</v>
          </cell>
          <cell r="F187">
            <v>24770.126378566802</v>
          </cell>
          <cell r="T187">
            <v>66352.803886556096</v>
          </cell>
          <cell r="AE187">
            <v>280437.70909599995</v>
          </cell>
          <cell r="AJ187">
            <v>189314.77883087707</v>
          </cell>
        </row>
        <row r="188">
          <cell r="T188">
            <v>0</v>
          </cell>
          <cell r="AE188">
            <v>0</v>
          </cell>
          <cell r="AJ188">
            <v>0</v>
          </cell>
        </row>
        <row r="189">
          <cell r="E189">
            <v>206993.71490858501</v>
          </cell>
          <cell r="F189">
            <v>116640.28797497995</v>
          </cell>
          <cell r="T189">
            <v>206993.71490858501</v>
          </cell>
          <cell r="AE189">
            <v>1215100.1982219999</v>
          </cell>
          <cell r="AJ189">
            <v>891466.19533843489</v>
          </cell>
        </row>
        <row r="190">
          <cell r="E190">
            <v>0</v>
          </cell>
          <cell r="F190">
            <v>0</v>
          </cell>
          <cell r="T190">
            <v>0</v>
          </cell>
          <cell r="AE190">
            <v>0</v>
          </cell>
          <cell r="AJ190">
            <v>0</v>
          </cell>
        </row>
        <row r="191">
          <cell r="E191">
            <v>0</v>
          </cell>
          <cell r="F191">
            <v>0</v>
          </cell>
          <cell r="T191">
            <v>0</v>
          </cell>
          <cell r="AE191">
            <v>0</v>
          </cell>
          <cell r="AJ191">
            <v>0</v>
          </cell>
        </row>
        <row r="192">
          <cell r="E192">
            <v>0</v>
          </cell>
          <cell r="F192">
            <v>0</v>
          </cell>
          <cell r="T192">
            <v>0</v>
          </cell>
          <cell r="AE192">
            <v>0</v>
          </cell>
          <cell r="AJ192">
            <v>0</v>
          </cell>
        </row>
        <row r="193">
          <cell r="E193">
            <v>0</v>
          </cell>
          <cell r="F193">
            <v>0</v>
          </cell>
          <cell r="T193">
            <v>0</v>
          </cell>
          <cell r="AE193">
            <v>0</v>
          </cell>
          <cell r="AJ193">
            <v>0</v>
          </cell>
        </row>
        <row r="194">
          <cell r="T194">
            <v>0</v>
          </cell>
          <cell r="AE194">
            <v>0</v>
          </cell>
          <cell r="AJ194">
            <v>0</v>
          </cell>
        </row>
        <row r="195">
          <cell r="E195">
            <v>0</v>
          </cell>
          <cell r="F195">
            <v>0</v>
          </cell>
          <cell r="T195">
            <v>0</v>
          </cell>
          <cell r="AE195">
            <v>0</v>
          </cell>
          <cell r="AJ195">
            <v>0</v>
          </cell>
        </row>
        <row r="196">
          <cell r="E196">
            <v>0</v>
          </cell>
          <cell r="F196">
            <v>0</v>
          </cell>
          <cell r="T196">
            <v>0</v>
          </cell>
          <cell r="AE196">
            <v>0</v>
          </cell>
          <cell r="AJ196">
            <v>0</v>
          </cell>
        </row>
        <row r="197">
          <cell r="E197">
            <v>26419.043971700001</v>
          </cell>
          <cell r="F197">
            <v>25866.356131100001</v>
          </cell>
          <cell r="T197">
            <v>26419.043971700001</v>
          </cell>
          <cell r="AE197">
            <v>11738586.014828902</v>
          </cell>
          <cell r="AJ197">
            <v>11686300.6147261</v>
          </cell>
        </row>
        <row r="198">
          <cell r="T198">
            <v>0</v>
          </cell>
          <cell r="AE198">
            <v>0</v>
          </cell>
          <cell r="AJ198">
            <v>0</v>
          </cell>
        </row>
        <row r="199">
          <cell r="T199">
            <v>0</v>
          </cell>
          <cell r="AE199">
            <v>0</v>
          </cell>
          <cell r="AJ199">
            <v>0</v>
          </cell>
        </row>
        <row r="200">
          <cell r="E200">
            <v>10390.76</v>
          </cell>
          <cell r="F200">
            <v>10390.76</v>
          </cell>
          <cell r="T200">
            <v>10390.76</v>
          </cell>
          <cell r="AE200">
            <v>20781.52</v>
          </cell>
          <cell r="AJ200">
            <v>0</v>
          </cell>
        </row>
        <row r="201">
          <cell r="T201">
            <v>0</v>
          </cell>
          <cell r="AE201">
            <v>0</v>
          </cell>
          <cell r="AJ201">
            <v>0</v>
          </cell>
        </row>
        <row r="202">
          <cell r="T202">
            <v>0</v>
          </cell>
          <cell r="AE202">
            <v>0</v>
          </cell>
          <cell r="AJ202">
            <v>0</v>
          </cell>
        </row>
        <row r="203">
          <cell r="E203">
            <v>0</v>
          </cell>
          <cell r="F203">
            <v>0</v>
          </cell>
          <cell r="T203">
            <v>0</v>
          </cell>
          <cell r="AE203">
            <v>3374609.1787999999</v>
          </cell>
          <cell r="AJ203">
            <v>3374609.1787999999</v>
          </cell>
        </row>
        <row r="204">
          <cell r="E204">
            <v>0</v>
          </cell>
          <cell r="F204">
            <v>0</v>
          </cell>
          <cell r="T204">
            <v>0</v>
          </cell>
          <cell r="AE204">
            <v>1240686.6390799999</v>
          </cell>
          <cell r="AJ204">
            <v>1240686.6390799999</v>
          </cell>
        </row>
        <row r="205">
          <cell r="E205">
            <v>0</v>
          </cell>
          <cell r="F205">
            <v>0</v>
          </cell>
          <cell r="T205">
            <v>0</v>
          </cell>
          <cell r="AE205">
            <v>7031210.3769489005</v>
          </cell>
          <cell r="AJ205">
            <v>7031210.3769489005</v>
          </cell>
        </row>
        <row r="206">
          <cell r="E206">
            <v>0</v>
          </cell>
          <cell r="F206">
            <v>0</v>
          </cell>
          <cell r="T206">
            <v>0</v>
          </cell>
          <cell r="AE206">
            <v>23213.4</v>
          </cell>
          <cell r="AJ206">
            <v>23213.4</v>
          </cell>
        </row>
        <row r="207">
          <cell r="E207">
            <v>5158.5281747999998</v>
          </cell>
          <cell r="F207">
            <v>4980.651628399999</v>
          </cell>
          <cell r="T207">
            <v>5158.5281747999998</v>
          </cell>
          <cell r="AE207">
            <v>15475.599999999999</v>
          </cell>
          <cell r="AJ207">
            <v>5336.4201967999998</v>
          </cell>
        </row>
        <row r="208">
          <cell r="E208">
            <v>3131.9635346999999</v>
          </cell>
          <cell r="F208">
            <v>3023.9670600999998</v>
          </cell>
          <cell r="T208">
            <v>3131.9635346999999</v>
          </cell>
          <cell r="AE208">
            <v>9395.9</v>
          </cell>
          <cell r="AJ208">
            <v>3239.9694051999995</v>
          </cell>
        </row>
        <row r="209">
          <cell r="E209">
            <v>7737.7922621999996</v>
          </cell>
          <cell r="F209">
            <v>7470.9774426000004</v>
          </cell>
          <cell r="T209">
            <v>7737.7922621999996</v>
          </cell>
          <cell r="AE209">
            <v>23213.4</v>
          </cell>
          <cell r="AJ209">
            <v>8004.6302951999996</v>
          </cell>
        </row>
        <row r="210">
          <cell r="E210">
            <v>63770.075409600009</v>
          </cell>
          <cell r="F210">
            <v>63770.075409600009</v>
          </cell>
          <cell r="T210">
            <v>63770.075409600009</v>
          </cell>
          <cell r="AE210">
            <v>778164.26526720007</v>
          </cell>
          <cell r="AJ210">
            <v>650624.11444799998</v>
          </cell>
        </row>
        <row r="211">
          <cell r="E211">
            <v>82884.531017231988</v>
          </cell>
          <cell r="F211">
            <v>98601.970335119986</v>
          </cell>
          <cell r="T211">
            <v>82884.531017231988</v>
          </cell>
          <cell r="AE211">
            <v>1412176.5301916157</v>
          </cell>
          <cell r="AJ211">
            <v>1230690.0288392638</v>
          </cell>
        </row>
        <row r="212">
          <cell r="E212">
            <v>1674701.7562645979</v>
          </cell>
          <cell r="F212">
            <v>1271354.9248537738</v>
          </cell>
          <cell r="T212">
            <v>1674701.7562645979</v>
          </cell>
          <cell r="AE212">
            <v>16743220.239488028</v>
          </cell>
          <cell r="AJ212">
            <v>13797163.558369655</v>
          </cell>
        </row>
        <row r="213">
          <cell r="E213">
            <v>2766307.0879451497</v>
          </cell>
          <cell r="F213">
            <v>3158631.440490325</v>
          </cell>
          <cell r="T213">
            <v>2766307.0879451497</v>
          </cell>
          <cell r="AE213">
            <v>42604264.1797859</v>
          </cell>
          <cell r="AJ213">
            <v>36679325.651350416</v>
          </cell>
        </row>
        <row r="214">
          <cell r="E214">
            <v>2128599.9227830004</v>
          </cell>
          <cell r="F214">
            <v>2529905.2971230801</v>
          </cell>
          <cell r="T214">
            <v>2128599.9227830004</v>
          </cell>
          <cell r="AE214">
            <v>21912831.023026157</v>
          </cell>
          <cell r="AJ214">
            <v>17254325.80312008</v>
          </cell>
        </row>
        <row r="215">
          <cell r="E215">
            <v>5901.6383999999989</v>
          </cell>
          <cell r="F215">
            <v>147244.71628608002</v>
          </cell>
          <cell r="T215">
            <v>5901.6383999999989</v>
          </cell>
          <cell r="AE215">
            <v>471105.81657215999</v>
          </cell>
          <cell r="AJ215">
            <v>317959.46188607998</v>
          </cell>
        </row>
        <row r="216">
          <cell r="E216">
            <v>1513387.5909950002</v>
          </cell>
          <cell r="F216">
            <v>1773186.7047950004</v>
          </cell>
          <cell r="T216">
            <v>1513387.5909950002</v>
          </cell>
          <cell r="AE216">
            <v>10282086.010809001</v>
          </cell>
          <cell r="AJ216">
            <v>6995511.7150189998</v>
          </cell>
        </row>
        <row r="217">
          <cell r="E217">
            <v>41409.507660000003</v>
          </cell>
          <cell r="F217">
            <v>41409.507660000003</v>
          </cell>
          <cell r="T217">
            <v>41409.507660000003</v>
          </cell>
          <cell r="AE217">
            <v>6718769.6980950003</v>
          </cell>
          <cell r="AJ217">
            <v>6635950.682775001</v>
          </cell>
        </row>
        <row r="218">
          <cell r="T218">
            <v>0</v>
          </cell>
          <cell r="AE218">
            <v>0</v>
          </cell>
          <cell r="AJ218">
            <v>0</v>
          </cell>
        </row>
        <row r="219">
          <cell r="E219">
            <v>567901.18572800001</v>
          </cell>
          <cell r="F219">
            <v>568064.36838200002</v>
          </cell>
          <cell r="T219">
            <v>567901.18572800001</v>
          </cell>
          <cell r="AE219">
            <v>4440869.4975499995</v>
          </cell>
          <cell r="AJ219">
            <v>3304903.9434400001</v>
          </cell>
        </row>
        <row r="220">
          <cell r="E220">
            <v>95177.940199999997</v>
          </cell>
          <cell r="F220">
            <v>95231.471099999995</v>
          </cell>
          <cell r="T220">
            <v>95177.940199999997</v>
          </cell>
          <cell r="AE220">
            <v>7536393.0860000011</v>
          </cell>
          <cell r="AJ220">
            <v>7345983.6747000003</v>
          </cell>
        </row>
        <row r="221">
          <cell r="E221">
            <v>15286.01238</v>
          </cell>
          <cell r="F221">
            <v>20350.755828000001</v>
          </cell>
          <cell r="T221">
            <v>15286.01238</v>
          </cell>
          <cell r="AE221">
            <v>2100860.2081149998</v>
          </cell>
          <cell r="AJ221">
            <v>2065223.4399069999</v>
          </cell>
        </row>
        <row r="222">
          <cell r="E222">
            <v>278603.38263750001</v>
          </cell>
          <cell r="F222">
            <v>277711.42597500002</v>
          </cell>
          <cell r="T222">
            <v>278603.38263750001</v>
          </cell>
          <cell r="AE222">
            <v>556314.80861250008</v>
          </cell>
          <cell r="AJ222">
            <v>0</v>
          </cell>
        </row>
        <row r="223">
          <cell r="E223">
            <v>99270.942160000006</v>
          </cell>
          <cell r="F223">
            <v>99187.939700000003</v>
          </cell>
          <cell r="T223">
            <v>99270.942160000006</v>
          </cell>
          <cell r="AE223">
            <v>2308599.3668213594</v>
          </cell>
          <cell r="AJ223">
            <v>2110140.4849613598</v>
          </cell>
        </row>
        <row r="224">
          <cell r="E224">
            <v>149368.88778464927</v>
          </cell>
          <cell r="F224">
            <v>136244.55076424428</v>
          </cell>
          <cell r="T224">
            <v>149368.88778464927</v>
          </cell>
          <cell r="AE224">
            <v>3859518.9456508644</v>
          </cell>
          <cell r="AJ224">
            <v>3573905.5071019707</v>
          </cell>
        </row>
        <row r="225">
          <cell r="E225">
            <v>0</v>
          </cell>
          <cell r="F225">
            <v>0</v>
          </cell>
          <cell r="T225">
            <v>0</v>
          </cell>
          <cell r="AE225">
            <v>116996.63034600002</v>
          </cell>
          <cell r="AJ225">
            <v>116996.63034600002</v>
          </cell>
        </row>
        <row r="226">
          <cell r="E226">
            <v>0</v>
          </cell>
          <cell r="F226">
            <v>0</v>
          </cell>
          <cell r="T226">
            <v>0</v>
          </cell>
          <cell r="AE226">
            <v>151219.82539999997</v>
          </cell>
          <cell r="AJ226">
            <v>151219.82539999997</v>
          </cell>
        </row>
        <row r="227">
          <cell r="E227">
            <v>0</v>
          </cell>
          <cell r="F227">
            <v>0</v>
          </cell>
          <cell r="T227">
            <v>0</v>
          </cell>
          <cell r="AE227">
            <v>228645.35760000002</v>
          </cell>
          <cell r="AJ227">
            <v>228645.35760000002</v>
          </cell>
        </row>
        <row r="228">
          <cell r="E228">
            <v>135499.43201564928</v>
          </cell>
          <cell r="F228">
            <v>122386.56683624428</v>
          </cell>
          <cell r="T228">
            <v>135499.43201564928</v>
          </cell>
          <cell r="AE228">
            <v>1362817.9869149502</v>
          </cell>
          <cell r="AJ228">
            <v>1104931.9880630567</v>
          </cell>
        </row>
        <row r="229">
          <cell r="E229">
            <v>0</v>
          </cell>
          <cell r="F229">
            <v>0</v>
          </cell>
          <cell r="T229">
            <v>0</v>
          </cell>
          <cell r="AE229">
            <v>196862.4</v>
          </cell>
          <cell r="AJ229">
            <v>196862.4</v>
          </cell>
        </row>
        <row r="230">
          <cell r="E230">
            <v>0</v>
          </cell>
          <cell r="F230">
            <v>0</v>
          </cell>
          <cell r="T230">
            <v>0</v>
          </cell>
          <cell r="AE230">
            <v>66784.951799999995</v>
          </cell>
          <cell r="AJ230">
            <v>66784.951799999995</v>
          </cell>
        </row>
        <row r="231">
          <cell r="E231">
            <v>0</v>
          </cell>
          <cell r="F231">
            <v>0</v>
          </cell>
          <cell r="T231">
            <v>0</v>
          </cell>
          <cell r="AE231">
            <v>1019176.2595999999</v>
          </cell>
          <cell r="AJ231">
            <v>1019176.2595999999</v>
          </cell>
        </row>
        <row r="232">
          <cell r="E232">
            <v>13869.455769</v>
          </cell>
          <cell r="F232">
            <v>13857.983928</v>
          </cell>
          <cell r="T232">
            <v>13869.455769</v>
          </cell>
          <cell r="AE232">
            <v>717015.53398991411</v>
          </cell>
          <cell r="AJ232">
            <v>689288.09429291415</v>
          </cell>
        </row>
        <row r="233">
          <cell r="T233">
            <v>0</v>
          </cell>
          <cell r="AE233">
            <v>0</v>
          </cell>
          <cell r="AJ233">
            <v>0</v>
          </cell>
        </row>
        <row r="234">
          <cell r="E234">
            <v>0</v>
          </cell>
          <cell r="F234">
            <v>0</v>
          </cell>
          <cell r="T234">
            <v>0</v>
          </cell>
          <cell r="AE234">
            <v>4329746.7415600009</v>
          </cell>
          <cell r="AJ234">
            <v>4329746.7415600009</v>
          </cell>
        </row>
        <row r="235">
          <cell r="T235">
            <v>0</v>
          </cell>
          <cell r="AE235">
            <v>0</v>
          </cell>
          <cell r="AJ235">
            <v>0</v>
          </cell>
        </row>
        <row r="236">
          <cell r="E236">
            <v>6669336.2772753946</v>
          </cell>
          <cell r="F236">
            <v>6329210.5261519616</v>
          </cell>
          <cell r="T236">
            <v>6669336.2772753946</v>
          </cell>
          <cell r="AE236">
            <v>157604621.13913384</v>
          </cell>
          <cell r="AJ236">
            <v>144606074.3357065</v>
          </cell>
        </row>
        <row r="237">
          <cell r="T237">
            <v>0</v>
          </cell>
          <cell r="AE237">
            <v>0</v>
          </cell>
          <cell r="AJ237">
            <v>0</v>
          </cell>
        </row>
        <row r="238">
          <cell r="E238">
            <v>37257</v>
          </cell>
          <cell r="F238">
            <v>37288</v>
          </cell>
          <cell r="T238">
            <v>37257</v>
          </cell>
          <cell r="AE238">
            <v>449082</v>
          </cell>
          <cell r="AJ238">
            <v>374537</v>
          </cell>
        </row>
        <row r="239">
          <cell r="E239">
            <v>140669.81870599999</v>
          </cell>
          <cell r="F239">
            <v>140669.81870599999</v>
          </cell>
          <cell r="T239">
            <v>140669.81870599999</v>
          </cell>
          <cell r="AE239">
            <v>1489193.6014555602</v>
          </cell>
          <cell r="AJ239">
            <v>1207853.96404356</v>
          </cell>
        </row>
        <row r="240">
          <cell r="E240">
            <v>0</v>
          </cell>
          <cell r="F240">
            <v>0</v>
          </cell>
          <cell r="T240">
            <v>0</v>
          </cell>
          <cell r="AE240">
            <v>213541.06241519999</v>
          </cell>
          <cell r="AJ240">
            <v>213541.06241519999</v>
          </cell>
        </row>
        <row r="241">
          <cell r="E241">
            <v>381626.15721629001</v>
          </cell>
          <cell r="F241">
            <v>391363.43721628992</v>
          </cell>
          <cell r="T241">
            <v>381626.15721629001</v>
          </cell>
          <cell r="AE241">
            <v>4916341.7115002591</v>
          </cell>
          <cell r="AJ241">
            <v>4143352.1170676793</v>
          </cell>
        </row>
        <row r="242">
          <cell r="E242">
            <v>27641.641952960003</v>
          </cell>
          <cell r="F242">
            <v>52335.11275796</v>
          </cell>
          <cell r="T242">
            <v>27641.641952960003</v>
          </cell>
          <cell r="AE242">
            <v>512569.12306551996</v>
          </cell>
          <cell r="AJ242">
            <v>432592.36835459998</v>
          </cell>
        </row>
        <row r="243">
          <cell r="E243">
            <v>37078.203348000003</v>
          </cell>
          <cell r="F243">
            <v>37078.203348000003</v>
          </cell>
          <cell r="T243">
            <v>37078.203348000003</v>
          </cell>
          <cell r="AE243">
            <v>1315548.5675913603</v>
          </cell>
          <cell r="AJ243">
            <v>1241392.1608953602</v>
          </cell>
        </row>
        <row r="244">
          <cell r="E244">
            <v>587015.82122325001</v>
          </cell>
          <cell r="F244">
            <v>621446.57202824985</v>
          </cell>
          <cell r="T244">
            <v>587015.82122325001</v>
          </cell>
          <cell r="AE244">
            <v>8447194.0660278983</v>
          </cell>
          <cell r="AJ244">
            <v>7238731.6727763992</v>
          </cell>
        </row>
      </sheetData>
      <sheetData sheetId="2" refreshError="1">
        <row r="1">
          <cell r="Y1" t="str">
            <v>Acum</v>
          </cell>
          <cell r="AO1" t="str">
            <v>Per</v>
          </cell>
        </row>
        <row r="2">
          <cell r="AO2" t="str">
            <v>Fev</v>
          </cell>
        </row>
        <row r="3">
          <cell r="AO3">
            <v>50083325.293469638</v>
          </cell>
        </row>
        <row r="4">
          <cell r="AO4">
            <v>0</v>
          </cell>
        </row>
        <row r="5">
          <cell r="AO5">
            <v>52097752.186557636</v>
          </cell>
        </row>
        <row r="6">
          <cell r="AO6">
            <v>2014426.8930879999</v>
          </cell>
        </row>
        <row r="7">
          <cell r="AO7">
            <v>52097752.186557636</v>
          </cell>
        </row>
        <row r="8">
          <cell r="AO8">
            <v>0</v>
          </cell>
        </row>
        <row r="9">
          <cell r="AO9">
            <v>1767219.2108004</v>
          </cell>
        </row>
        <row r="10">
          <cell r="AO10">
            <v>0</v>
          </cell>
        </row>
        <row r="11">
          <cell r="AO11">
            <v>2231950.197528</v>
          </cell>
        </row>
        <row r="12">
          <cell r="AO12">
            <v>464730.98672759999</v>
          </cell>
        </row>
        <row r="13">
          <cell r="AO13">
            <v>0</v>
          </cell>
        </row>
        <row r="14">
          <cell r="AO14">
            <v>0</v>
          </cell>
        </row>
        <row r="15">
          <cell r="AO15">
            <v>31891.25999999998</v>
          </cell>
        </row>
        <row r="16">
          <cell r="AO16">
            <v>31891.25999999998</v>
          </cell>
        </row>
        <row r="17">
          <cell r="AO17">
            <v>34740879.698993266</v>
          </cell>
        </row>
        <row r="18">
          <cell r="AO18">
            <v>0</v>
          </cell>
        </row>
        <row r="19">
          <cell r="AO19">
            <v>35141324.396649271</v>
          </cell>
        </row>
        <row r="20">
          <cell r="AO20">
            <v>400444.69765600015</v>
          </cell>
        </row>
        <row r="21">
          <cell r="AO21">
            <v>1984306.6314900001</v>
          </cell>
        </row>
        <row r="22">
          <cell r="AO22">
            <v>0</v>
          </cell>
        </row>
        <row r="23">
          <cell r="AO23">
            <v>2821490.4022679999</v>
          </cell>
        </row>
        <row r="24">
          <cell r="AO24">
            <v>837183.77077800001</v>
          </cell>
        </row>
        <row r="25">
          <cell r="AO25">
            <v>4142150.775128162</v>
          </cell>
        </row>
        <row r="26">
          <cell r="AO26">
            <v>0</v>
          </cell>
        </row>
        <row r="27">
          <cell r="AO27">
            <v>4142150.775128162</v>
          </cell>
        </row>
        <row r="28">
          <cell r="AO28">
            <v>0</v>
          </cell>
        </row>
        <row r="29">
          <cell r="AO29">
            <v>0</v>
          </cell>
        </row>
        <row r="30">
          <cell r="AO30">
            <v>0</v>
          </cell>
        </row>
        <row r="31">
          <cell r="AO31">
            <v>0</v>
          </cell>
        </row>
        <row r="32">
          <cell r="AO32">
            <v>0</v>
          </cell>
        </row>
        <row r="33">
          <cell r="AO33">
            <v>0</v>
          </cell>
        </row>
        <row r="34">
          <cell r="AO34">
            <v>126264.95157359997</v>
          </cell>
        </row>
        <row r="35">
          <cell r="AO35">
            <v>0</v>
          </cell>
        </row>
        <row r="36">
          <cell r="AO36">
            <v>406441.12950000004</v>
          </cell>
        </row>
        <row r="37">
          <cell r="AO37">
            <v>280176.17792639998</v>
          </cell>
        </row>
        <row r="38">
          <cell r="AO38">
            <v>0</v>
          </cell>
        </row>
        <row r="39">
          <cell r="AO39">
            <v>0</v>
          </cell>
        </row>
        <row r="40">
          <cell r="AO40">
            <v>0</v>
          </cell>
        </row>
        <row r="41">
          <cell r="AO41">
            <v>0</v>
          </cell>
        </row>
        <row r="42">
          <cell r="AO42">
            <v>0</v>
          </cell>
        </row>
        <row r="43">
          <cell r="AO43">
            <v>0</v>
          </cell>
        </row>
        <row r="44">
          <cell r="AO44">
            <v>0</v>
          </cell>
        </row>
        <row r="45">
          <cell r="AO45">
            <v>0</v>
          </cell>
        </row>
        <row r="46">
          <cell r="AO46">
            <v>0</v>
          </cell>
        </row>
        <row r="47">
          <cell r="AO47">
            <v>0</v>
          </cell>
        </row>
        <row r="48">
          <cell r="AO48">
            <v>0</v>
          </cell>
        </row>
        <row r="49">
          <cell r="AO49">
            <v>0</v>
          </cell>
        </row>
        <row r="50">
          <cell r="AO50">
            <v>7322504.0254842006</v>
          </cell>
        </row>
        <row r="51">
          <cell r="AO51">
            <v>0</v>
          </cell>
        </row>
        <row r="52">
          <cell r="AO52">
            <v>7322504.0254842006</v>
          </cell>
        </row>
        <row r="53">
          <cell r="AO53">
            <v>0</v>
          </cell>
        </row>
        <row r="54">
          <cell r="AO54">
            <v>0</v>
          </cell>
        </row>
        <row r="55">
          <cell r="AO55">
            <v>0</v>
          </cell>
        </row>
        <row r="56">
          <cell r="AO56">
            <v>0</v>
          </cell>
        </row>
        <row r="57">
          <cell r="AO57">
            <v>0</v>
          </cell>
        </row>
        <row r="58">
          <cell r="AO58">
            <v>43901797.804292671</v>
          </cell>
        </row>
        <row r="59">
          <cell r="AO59">
            <v>0</v>
          </cell>
        </row>
        <row r="60">
          <cell r="AO60">
            <v>45696858.899496906</v>
          </cell>
        </row>
        <row r="61">
          <cell r="AO61">
            <v>1795061.0952042304</v>
          </cell>
        </row>
        <row r="62">
          <cell r="AO62">
            <v>45696858.899496906</v>
          </cell>
        </row>
        <row r="63">
          <cell r="AO63">
            <v>0</v>
          </cell>
        </row>
        <row r="64">
          <cell r="AO64">
            <v>0</v>
          </cell>
        </row>
        <row r="65">
          <cell r="AO65">
            <v>0</v>
          </cell>
        </row>
        <row r="66">
          <cell r="AO66">
            <v>0</v>
          </cell>
        </row>
        <row r="67">
          <cell r="AO67">
            <v>0</v>
          </cell>
        </row>
        <row r="68">
          <cell r="AO68">
            <v>0</v>
          </cell>
        </row>
        <row r="69">
          <cell r="AO69">
            <v>0</v>
          </cell>
        </row>
        <row r="70">
          <cell r="AO70">
            <v>0</v>
          </cell>
        </row>
        <row r="71">
          <cell r="AO71">
            <v>0</v>
          </cell>
        </row>
        <row r="72">
          <cell r="AO72">
            <v>0</v>
          </cell>
        </row>
        <row r="73">
          <cell r="AO73">
            <v>0</v>
          </cell>
        </row>
        <row r="74">
          <cell r="AO74">
            <v>0</v>
          </cell>
        </row>
        <row r="75">
          <cell r="AO75">
            <v>0</v>
          </cell>
        </row>
        <row r="76">
          <cell r="AO76">
            <v>0</v>
          </cell>
        </row>
        <row r="77">
          <cell r="AO77">
            <v>0</v>
          </cell>
        </row>
        <row r="78">
          <cell r="AO78">
            <v>0</v>
          </cell>
        </row>
        <row r="79">
          <cell r="AO79">
            <v>0</v>
          </cell>
        </row>
        <row r="80">
          <cell r="AO80">
            <v>0</v>
          </cell>
        </row>
        <row r="81">
          <cell r="AO81">
            <v>0</v>
          </cell>
        </row>
        <row r="82">
          <cell r="AO82">
            <v>0</v>
          </cell>
        </row>
        <row r="83">
          <cell r="AO83">
            <v>0</v>
          </cell>
        </row>
        <row r="84">
          <cell r="AO84">
            <v>0</v>
          </cell>
        </row>
        <row r="85">
          <cell r="AO85">
            <v>0</v>
          </cell>
        </row>
        <row r="86">
          <cell r="AO86">
            <v>0</v>
          </cell>
        </row>
        <row r="87">
          <cell r="AO87">
            <v>0</v>
          </cell>
        </row>
        <row r="88">
          <cell r="AO88">
            <v>0</v>
          </cell>
        </row>
        <row r="89">
          <cell r="AO89">
            <v>0</v>
          </cell>
        </row>
        <row r="90">
          <cell r="AO90">
            <v>0</v>
          </cell>
        </row>
        <row r="91">
          <cell r="AO91">
            <v>0</v>
          </cell>
        </row>
        <row r="92">
          <cell r="AO92">
            <v>0</v>
          </cell>
        </row>
        <row r="93">
          <cell r="AO93">
            <v>0</v>
          </cell>
        </row>
        <row r="94">
          <cell r="AO94">
            <v>475</v>
          </cell>
        </row>
        <row r="95">
          <cell r="AO95">
            <v>475</v>
          </cell>
        </row>
        <row r="96">
          <cell r="AO96">
            <v>0</v>
          </cell>
        </row>
        <row r="97">
          <cell r="AO97">
            <v>0</v>
          </cell>
        </row>
        <row r="98">
          <cell r="AO98">
            <v>0</v>
          </cell>
        </row>
        <row r="99">
          <cell r="AO99">
            <v>0</v>
          </cell>
        </row>
        <row r="100">
          <cell r="AO100">
            <v>0</v>
          </cell>
        </row>
        <row r="101">
          <cell r="AO101">
            <v>0</v>
          </cell>
        </row>
        <row r="102">
          <cell r="AO102">
            <v>0</v>
          </cell>
        </row>
        <row r="103">
          <cell r="AO103">
            <v>0</v>
          </cell>
        </row>
        <row r="104">
          <cell r="AO104">
            <v>0</v>
          </cell>
        </row>
        <row r="105">
          <cell r="AO105">
            <v>0</v>
          </cell>
        </row>
        <row r="106">
          <cell r="AO106">
            <v>0</v>
          </cell>
        </row>
        <row r="107">
          <cell r="AO107">
            <v>0</v>
          </cell>
        </row>
        <row r="108">
          <cell r="AO108">
            <v>0</v>
          </cell>
        </row>
        <row r="109">
          <cell r="AO109">
            <v>0</v>
          </cell>
        </row>
        <row r="110">
          <cell r="AO110">
            <v>0</v>
          </cell>
        </row>
        <row r="111">
          <cell r="AO111">
            <v>0</v>
          </cell>
        </row>
        <row r="112">
          <cell r="AO112">
            <v>0</v>
          </cell>
        </row>
        <row r="113">
          <cell r="AO113">
            <v>0</v>
          </cell>
        </row>
        <row r="114">
          <cell r="AO114">
            <v>0</v>
          </cell>
        </row>
        <row r="115">
          <cell r="AO115">
            <v>0</v>
          </cell>
        </row>
        <row r="116">
          <cell r="AO116">
            <v>0</v>
          </cell>
        </row>
        <row r="117">
          <cell r="AO117">
            <v>0</v>
          </cell>
        </row>
        <row r="118">
          <cell r="AO118">
            <v>0</v>
          </cell>
        </row>
        <row r="119">
          <cell r="AO119">
            <v>0</v>
          </cell>
        </row>
        <row r="120">
          <cell r="AO120">
            <v>0</v>
          </cell>
        </row>
        <row r="121">
          <cell r="AO121">
            <v>0</v>
          </cell>
        </row>
        <row r="122">
          <cell r="AO122">
            <v>0</v>
          </cell>
        </row>
        <row r="123">
          <cell r="AO123">
            <v>0</v>
          </cell>
        </row>
        <row r="124">
          <cell r="AO124">
            <v>0</v>
          </cell>
        </row>
        <row r="125">
          <cell r="AO125">
            <v>0</v>
          </cell>
        </row>
        <row r="126">
          <cell r="AO126">
            <v>0</v>
          </cell>
        </row>
        <row r="127">
          <cell r="AO127">
            <v>0</v>
          </cell>
        </row>
        <row r="128">
          <cell r="AO128">
            <v>0</v>
          </cell>
        </row>
        <row r="129">
          <cell r="AO129">
            <v>0</v>
          </cell>
        </row>
        <row r="130">
          <cell r="AO130">
            <v>0</v>
          </cell>
        </row>
        <row r="131">
          <cell r="AO131">
            <v>0</v>
          </cell>
        </row>
        <row r="132">
          <cell r="AO132">
            <v>0</v>
          </cell>
        </row>
        <row r="133">
          <cell r="AO133">
            <v>0</v>
          </cell>
        </row>
        <row r="134">
          <cell r="AO134">
            <v>0</v>
          </cell>
        </row>
        <row r="135">
          <cell r="AO135">
            <v>0</v>
          </cell>
        </row>
        <row r="136">
          <cell r="AO136">
            <v>0</v>
          </cell>
        </row>
        <row r="137">
          <cell r="AO137">
            <v>0</v>
          </cell>
        </row>
        <row r="138">
          <cell r="AO138">
            <v>0</v>
          </cell>
        </row>
        <row r="139">
          <cell r="AO139">
            <v>0</v>
          </cell>
        </row>
        <row r="140">
          <cell r="AO140">
            <v>0</v>
          </cell>
        </row>
        <row r="141">
          <cell r="AO141">
            <v>0</v>
          </cell>
        </row>
        <row r="142">
          <cell r="AO142">
            <v>0</v>
          </cell>
        </row>
        <row r="143">
          <cell r="AO143">
            <v>0</v>
          </cell>
        </row>
        <row r="144">
          <cell r="AO144">
            <v>0</v>
          </cell>
        </row>
        <row r="145">
          <cell r="AO145">
            <v>0</v>
          </cell>
        </row>
        <row r="146">
          <cell r="AO146">
            <v>0</v>
          </cell>
        </row>
        <row r="147">
          <cell r="AO147">
            <v>0</v>
          </cell>
        </row>
        <row r="148">
          <cell r="AO148">
            <v>0</v>
          </cell>
        </row>
        <row r="149">
          <cell r="AO149">
            <v>0</v>
          </cell>
        </row>
        <row r="150">
          <cell r="AO150">
            <v>0</v>
          </cell>
        </row>
        <row r="151">
          <cell r="AO151">
            <v>1280026.4803560004</v>
          </cell>
        </row>
        <row r="152">
          <cell r="AO152">
            <v>0</v>
          </cell>
        </row>
        <row r="153">
          <cell r="AO153">
            <v>1280026.4803560004</v>
          </cell>
        </row>
        <row r="154">
          <cell r="AO154">
            <v>0</v>
          </cell>
        </row>
        <row r="155">
          <cell r="AO155">
            <v>1787899.1152790003</v>
          </cell>
        </row>
        <row r="156">
          <cell r="AO156">
            <v>0</v>
          </cell>
        </row>
        <row r="157">
          <cell r="AO157">
            <v>1787899.1152790003</v>
          </cell>
        </row>
        <row r="158">
          <cell r="AO158">
            <v>0</v>
          </cell>
        </row>
        <row r="159">
          <cell r="AO159">
            <v>0</v>
          </cell>
        </row>
        <row r="160">
          <cell r="AO160">
            <v>0</v>
          </cell>
        </row>
        <row r="161">
          <cell r="AO161">
            <v>0</v>
          </cell>
        </row>
        <row r="162">
          <cell r="AO162">
            <v>0</v>
          </cell>
        </row>
        <row r="163">
          <cell r="AO163">
            <v>0</v>
          </cell>
        </row>
        <row r="164">
          <cell r="AO164">
            <v>0</v>
          </cell>
        </row>
        <row r="165">
          <cell r="AO165">
            <v>0</v>
          </cell>
        </row>
        <row r="166">
          <cell r="AO166">
            <v>0</v>
          </cell>
        </row>
        <row r="167">
          <cell r="AO167">
            <v>0</v>
          </cell>
        </row>
        <row r="168">
          <cell r="AO168">
            <v>0</v>
          </cell>
        </row>
        <row r="169">
          <cell r="AO169">
            <v>-525</v>
          </cell>
        </row>
        <row r="170">
          <cell r="AO170">
            <v>-525</v>
          </cell>
        </row>
        <row r="171">
          <cell r="AO171">
            <v>0</v>
          </cell>
        </row>
        <row r="172">
          <cell r="AO172">
            <v>0</v>
          </cell>
        </row>
        <row r="173">
          <cell r="AO173">
            <v>0</v>
          </cell>
        </row>
        <row r="174">
          <cell r="AO174">
            <v>0</v>
          </cell>
        </row>
        <row r="175">
          <cell r="AO175">
            <v>0</v>
          </cell>
        </row>
        <row r="176">
          <cell r="AO176">
            <v>0</v>
          </cell>
        </row>
        <row r="177">
          <cell r="AO177">
            <v>0</v>
          </cell>
        </row>
        <row r="178">
          <cell r="AO178">
            <v>0</v>
          </cell>
        </row>
        <row r="179">
          <cell r="AO179">
            <v>0</v>
          </cell>
        </row>
        <row r="180">
          <cell r="AO180">
            <v>0</v>
          </cell>
        </row>
        <row r="181">
          <cell r="AO181">
            <v>0</v>
          </cell>
        </row>
        <row r="182">
          <cell r="AO182">
            <v>0</v>
          </cell>
        </row>
        <row r="183">
          <cell r="AO183">
            <v>0</v>
          </cell>
        </row>
        <row r="184">
          <cell r="AO184">
            <v>0</v>
          </cell>
        </row>
        <row r="185">
          <cell r="AO185">
            <v>0</v>
          </cell>
        </row>
        <row r="186">
          <cell r="AO186">
            <v>0</v>
          </cell>
        </row>
        <row r="187">
          <cell r="AO187">
            <v>-525</v>
          </cell>
        </row>
        <row r="188">
          <cell r="AO188">
            <v>-525</v>
          </cell>
        </row>
        <row r="189">
          <cell r="AO189">
            <v>0</v>
          </cell>
        </row>
        <row r="190">
          <cell r="AO190">
            <v>0</v>
          </cell>
        </row>
        <row r="191">
          <cell r="AO191">
            <v>0</v>
          </cell>
        </row>
        <row r="192">
          <cell r="AO192">
            <v>0</v>
          </cell>
        </row>
        <row r="193">
          <cell r="AO193">
            <v>0</v>
          </cell>
        </row>
        <row r="194">
          <cell r="AO194">
            <v>0</v>
          </cell>
        </row>
        <row r="195">
          <cell r="AO195">
            <v>0</v>
          </cell>
        </row>
        <row r="196">
          <cell r="AO196">
            <v>-525</v>
          </cell>
        </row>
        <row r="197">
          <cell r="AO197">
            <v>-525</v>
          </cell>
        </row>
        <row r="198">
          <cell r="AO198">
            <v>0</v>
          </cell>
        </row>
        <row r="199">
          <cell r="AO199">
            <v>0</v>
          </cell>
        </row>
        <row r="200">
          <cell r="AO200">
            <v>0</v>
          </cell>
        </row>
        <row r="201">
          <cell r="AO201">
            <v>0</v>
          </cell>
        </row>
        <row r="202">
          <cell r="AO202">
            <v>0</v>
          </cell>
        </row>
        <row r="203">
          <cell r="AO203">
            <v>0</v>
          </cell>
        </row>
        <row r="204">
          <cell r="AO204">
            <v>0</v>
          </cell>
        </row>
        <row r="205">
          <cell r="AO205">
            <v>0</v>
          </cell>
        </row>
        <row r="206">
          <cell r="AO206">
            <v>0</v>
          </cell>
        </row>
        <row r="207">
          <cell r="AO207">
            <v>0</v>
          </cell>
        </row>
        <row r="208">
          <cell r="AO208">
            <v>1396773.6883433559</v>
          </cell>
        </row>
        <row r="209">
          <cell r="AO209">
            <v>0</v>
          </cell>
        </row>
        <row r="210">
          <cell r="AO210">
            <v>1601018.6883433559</v>
          </cell>
        </row>
        <row r="211">
          <cell r="AO211">
            <v>204245</v>
          </cell>
        </row>
        <row r="212">
          <cell r="AO212">
            <v>0</v>
          </cell>
        </row>
        <row r="213">
          <cell r="AO213">
            <v>0</v>
          </cell>
        </row>
        <row r="214">
          <cell r="AO214">
            <v>0</v>
          </cell>
        </row>
        <row r="215">
          <cell r="AO215">
            <v>0</v>
          </cell>
        </row>
        <row r="216">
          <cell r="AO216">
            <v>0</v>
          </cell>
        </row>
        <row r="217">
          <cell r="AO217">
            <v>0</v>
          </cell>
        </row>
        <row r="218">
          <cell r="AO218">
            <v>0</v>
          </cell>
        </row>
        <row r="219">
          <cell r="AO219">
            <v>0</v>
          </cell>
        </row>
        <row r="220">
          <cell r="AO220">
            <v>1398746.2</v>
          </cell>
        </row>
        <row r="221">
          <cell r="AO221">
            <v>0</v>
          </cell>
        </row>
        <row r="222">
          <cell r="AO222">
            <v>1398746.2</v>
          </cell>
        </row>
        <row r="223">
          <cell r="AO223">
            <v>0</v>
          </cell>
        </row>
        <row r="224">
          <cell r="AO224">
            <v>0</v>
          </cell>
        </row>
        <row r="225">
          <cell r="AO225">
            <v>80121.055253760016</v>
          </cell>
        </row>
        <row r="226">
          <cell r="AO226">
            <v>0</v>
          </cell>
        </row>
        <row r="227">
          <cell r="AO227">
            <v>91728.045815040008</v>
          </cell>
        </row>
        <row r="228">
          <cell r="AO228">
            <v>11606.990561279992</v>
          </cell>
        </row>
        <row r="229">
          <cell r="AO229">
            <v>0</v>
          </cell>
        </row>
        <row r="230">
          <cell r="AO230">
            <v>0</v>
          </cell>
        </row>
        <row r="231">
          <cell r="AO231">
            <v>0</v>
          </cell>
        </row>
        <row r="232">
          <cell r="AO232">
            <v>0</v>
          </cell>
        </row>
        <row r="233">
          <cell r="AO233">
            <v>0</v>
          </cell>
        </row>
        <row r="234">
          <cell r="AO234">
            <v>0</v>
          </cell>
        </row>
        <row r="235">
          <cell r="AO235">
            <v>0</v>
          </cell>
        </row>
        <row r="236">
          <cell r="AO236">
            <v>0</v>
          </cell>
        </row>
        <row r="237">
          <cell r="AO237">
            <v>0</v>
          </cell>
        </row>
        <row r="238">
          <cell r="AO238">
            <v>0</v>
          </cell>
        </row>
        <row r="239">
          <cell r="AO239">
            <v>0</v>
          </cell>
        </row>
        <row r="240">
          <cell r="AO240">
            <v>0</v>
          </cell>
        </row>
        <row r="241">
          <cell r="AO241">
            <v>0</v>
          </cell>
        </row>
        <row r="242">
          <cell r="AO242">
            <v>0</v>
          </cell>
        </row>
        <row r="243">
          <cell r="AO243">
            <v>0</v>
          </cell>
        </row>
        <row r="244">
          <cell r="AO244">
            <v>0</v>
          </cell>
        </row>
        <row r="245">
          <cell r="AO245">
            <v>0</v>
          </cell>
        </row>
        <row r="246">
          <cell r="AO246">
            <v>0</v>
          </cell>
        </row>
        <row r="247">
          <cell r="AO247">
            <v>0</v>
          </cell>
        </row>
        <row r="248">
          <cell r="AO248">
            <v>0</v>
          </cell>
        </row>
        <row r="249">
          <cell r="AO249">
            <v>0</v>
          </cell>
        </row>
        <row r="250">
          <cell r="AO250">
            <v>0</v>
          </cell>
        </row>
        <row r="251">
          <cell r="AO251">
            <v>0</v>
          </cell>
        </row>
        <row r="252">
          <cell r="AO252">
            <v>0</v>
          </cell>
        </row>
        <row r="253">
          <cell r="AO253">
            <v>0</v>
          </cell>
        </row>
        <row r="254">
          <cell r="AO254">
            <v>0</v>
          </cell>
        </row>
        <row r="255">
          <cell r="AO255">
            <v>0</v>
          </cell>
        </row>
        <row r="256">
          <cell r="AO256">
            <v>0</v>
          </cell>
        </row>
        <row r="257">
          <cell r="AO257">
            <v>0</v>
          </cell>
        </row>
        <row r="258">
          <cell r="AO258">
            <v>0</v>
          </cell>
        </row>
        <row r="259">
          <cell r="AO259">
            <v>0</v>
          </cell>
        </row>
        <row r="260">
          <cell r="AO260">
            <v>0</v>
          </cell>
        </row>
        <row r="261">
          <cell r="AO261">
            <v>0</v>
          </cell>
        </row>
        <row r="262">
          <cell r="AO262">
            <v>0</v>
          </cell>
        </row>
        <row r="263">
          <cell r="AO263">
            <v>0</v>
          </cell>
        </row>
        <row r="264">
          <cell r="AO264">
            <v>0</v>
          </cell>
        </row>
        <row r="265">
          <cell r="AO265">
            <v>0</v>
          </cell>
        </row>
        <row r="266">
          <cell r="AO266">
            <v>0</v>
          </cell>
        </row>
        <row r="267">
          <cell r="AO267">
            <v>0</v>
          </cell>
        </row>
        <row r="268">
          <cell r="AO268">
            <v>0</v>
          </cell>
        </row>
        <row r="269">
          <cell r="AO269">
            <v>0</v>
          </cell>
        </row>
        <row r="270">
          <cell r="AO270">
            <v>0</v>
          </cell>
        </row>
        <row r="271">
          <cell r="AO271">
            <v>0</v>
          </cell>
        </row>
        <row r="272">
          <cell r="AO272">
            <v>0</v>
          </cell>
        </row>
        <row r="273">
          <cell r="AO273">
            <v>0</v>
          </cell>
        </row>
        <row r="274">
          <cell r="AO274">
            <v>0</v>
          </cell>
        </row>
        <row r="275">
          <cell r="AO275">
            <v>0</v>
          </cell>
        </row>
        <row r="276">
          <cell r="AO276">
            <v>0</v>
          </cell>
        </row>
        <row r="277">
          <cell r="AO277">
            <v>0</v>
          </cell>
        </row>
        <row r="278">
          <cell r="AO278">
            <v>0</v>
          </cell>
        </row>
        <row r="279">
          <cell r="AO279">
            <v>0</v>
          </cell>
        </row>
        <row r="280">
          <cell r="AO280">
            <v>0</v>
          </cell>
        </row>
        <row r="281">
          <cell r="AO281">
            <v>0</v>
          </cell>
        </row>
        <row r="282">
          <cell r="AO282">
            <v>0</v>
          </cell>
        </row>
        <row r="283">
          <cell r="AO283">
            <v>0</v>
          </cell>
        </row>
        <row r="284">
          <cell r="AO284">
            <v>0</v>
          </cell>
        </row>
        <row r="285">
          <cell r="AO285">
            <v>0</v>
          </cell>
        </row>
        <row r="286">
          <cell r="AO286">
            <v>0</v>
          </cell>
        </row>
        <row r="287">
          <cell r="AO287">
            <v>0</v>
          </cell>
        </row>
        <row r="288">
          <cell r="AO288">
            <v>0</v>
          </cell>
        </row>
        <row r="289">
          <cell r="AO289">
            <v>0</v>
          </cell>
        </row>
        <row r="290">
          <cell r="AO290">
            <v>0</v>
          </cell>
        </row>
        <row r="291">
          <cell r="AO291">
            <v>0</v>
          </cell>
        </row>
        <row r="292">
          <cell r="AO292">
            <v>94294.921996799996</v>
          </cell>
        </row>
        <row r="293">
          <cell r="AO293">
            <v>0</v>
          </cell>
        </row>
        <row r="294">
          <cell r="AO294">
            <v>102650.68799999999</v>
          </cell>
        </row>
        <row r="295">
          <cell r="AO295">
            <v>8355.7660032000003</v>
          </cell>
        </row>
        <row r="296">
          <cell r="AO296">
            <v>0</v>
          </cell>
        </row>
        <row r="297">
          <cell r="AO297">
            <v>0</v>
          </cell>
        </row>
        <row r="298">
          <cell r="AO298">
            <v>0</v>
          </cell>
        </row>
        <row r="299">
          <cell r="AO299">
            <v>0</v>
          </cell>
        </row>
        <row r="300">
          <cell r="AO300">
            <v>0</v>
          </cell>
        </row>
        <row r="301">
          <cell r="AO301">
            <v>0</v>
          </cell>
        </row>
        <row r="302">
          <cell r="AO302">
            <v>0</v>
          </cell>
        </row>
        <row r="303">
          <cell r="AO303">
            <v>0</v>
          </cell>
        </row>
        <row r="304">
          <cell r="AO304">
            <v>0</v>
          </cell>
        </row>
        <row r="305">
          <cell r="AO305">
            <v>0</v>
          </cell>
        </row>
        <row r="306">
          <cell r="AO306">
            <v>0</v>
          </cell>
        </row>
        <row r="307">
          <cell r="AO307">
            <v>0</v>
          </cell>
        </row>
        <row r="308">
          <cell r="AO308">
            <v>235507.58637931998</v>
          </cell>
        </row>
        <row r="309">
          <cell r="AO309">
            <v>0</v>
          </cell>
        </row>
        <row r="310">
          <cell r="AO310">
            <v>608346.63360000006</v>
          </cell>
        </row>
        <row r="311">
          <cell r="AO311">
            <v>372839.04722067999</v>
          </cell>
        </row>
        <row r="312">
          <cell r="AO312">
            <v>0</v>
          </cell>
        </row>
        <row r="313">
          <cell r="AO313">
            <v>0</v>
          </cell>
        </row>
        <row r="314">
          <cell r="AO314">
            <v>0</v>
          </cell>
        </row>
        <row r="315">
          <cell r="AO315">
            <v>0</v>
          </cell>
        </row>
        <row r="316">
          <cell r="AO316">
            <v>0</v>
          </cell>
        </row>
        <row r="317">
          <cell r="AO317">
            <v>0</v>
          </cell>
        </row>
        <row r="318">
          <cell r="AO318">
            <v>0</v>
          </cell>
        </row>
        <row r="319">
          <cell r="AO319">
            <v>0</v>
          </cell>
        </row>
        <row r="320">
          <cell r="AO320">
            <v>0</v>
          </cell>
        </row>
        <row r="321">
          <cell r="AO321">
            <v>0</v>
          </cell>
        </row>
        <row r="322">
          <cell r="AO322">
            <v>0</v>
          </cell>
        </row>
        <row r="323">
          <cell r="AO323">
            <v>0</v>
          </cell>
        </row>
        <row r="324">
          <cell r="AO324">
            <v>0</v>
          </cell>
        </row>
        <row r="325">
          <cell r="AO325">
            <v>0</v>
          </cell>
        </row>
        <row r="326">
          <cell r="AO326">
            <v>0</v>
          </cell>
        </row>
        <row r="327">
          <cell r="AO327">
            <v>0</v>
          </cell>
        </row>
        <row r="328">
          <cell r="AO328">
            <v>0</v>
          </cell>
        </row>
        <row r="329">
          <cell r="AO329">
            <v>0</v>
          </cell>
        </row>
        <row r="330">
          <cell r="AO330">
            <v>0</v>
          </cell>
        </row>
        <row r="331">
          <cell r="AO331">
            <v>0</v>
          </cell>
        </row>
        <row r="332">
          <cell r="AO332">
            <v>0</v>
          </cell>
        </row>
        <row r="333">
          <cell r="AO333">
            <v>0</v>
          </cell>
        </row>
        <row r="334">
          <cell r="AO334">
            <v>0</v>
          </cell>
        </row>
        <row r="335">
          <cell r="AO335">
            <v>0</v>
          </cell>
        </row>
        <row r="336">
          <cell r="AO336">
            <v>0</v>
          </cell>
        </row>
        <row r="337">
          <cell r="AO337">
            <v>0</v>
          </cell>
        </row>
        <row r="338">
          <cell r="AO338">
            <v>0</v>
          </cell>
        </row>
        <row r="339">
          <cell r="AO339">
            <v>0</v>
          </cell>
        </row>
        <row r="340">
          <cell r="AO340">
            <v>0</v>
          </cell>
        </row>
        <row r="341">
          <cell r="AO341">
            <v>0</v>
          </cell>
        </row>
        <row r="342">
          <cell r="AO342">
            <v>0</v>
          </cell>
        </row>
        <row r="343">
          <cell r="AO343">
            <v>1971235.3937816501</v>
          </cell>
        </row>
        <row r="344">
          <cell r="AO344">
            <v>0</v>
          </cell>
        </row>
        <row r="345">
          <cell r="AO345">
            <v>1971235.3937816501</v>
          </cell>
        </row>
        <row r="346">
          <cell r="AO346">
            <v>0</v>
          </cell>
        </row>
        <row r="347">
          <cell r="AO347">
            <v>237057.07083519999</v>
          </cell>
        </row>
        <row r="348">
          <cell r="AO348">
            <v>0</v>
          </cell>
        </row>
        <row r="349">
          <cell r="AO349">
            <v>444948.20360000001</v>
          </cell>
        </row>
        <row r="350">
          <cell r="AO350">
            <v>207891.13276479999</v>
          </cell>
        </row>
        <row r="351">
          <cell r="AO351">
            <v>334358.83142449998</v>
          </cell>
        </row>
        <row r="352">
          <cell r="AO352">
            <v>0</v>
          </cell>
        </row>
        <row r="353">
          <cell r="AO353">
            <v>334358.83142449998</v>
          </cell>
        </row>
        <row r="354">
          <cell r="AO354">
            <v>0</v>
          </cell>
        </row>
        <row r="355">
          <cell r="AO355">
            <v>0</v>
          </cell>
        </row>
        <row r="356">
          <cell r="AO356">
            <v>0</v>
          </cell>
        </row>
        <row r="357">
          <cell r="AO357">
            <v>0</v>
          </cell>
        </row>
        <row r="358">
          <cell r="AO358">
            <v>0</v>
          </cell>
        </row>
        <row r="359">
          <cell r="AO359">
            <v>0</v>
          </cell>
        </row>
        <row r="360">
          <cell r="AO360">
            <v>0</v>
          </cell>
        </row>
        <row r="361">
          <cell r="AO361">
            <v>0</v>
          </cell>
        </row>
        <row r="362">
          <cell r="AO362">
            <v>0</v>
          </cell>
        </row>
        <row r="363">
          <cell r="AO363">
            <v>0</v>
          </cell>
        </row>
        <row r="364">
          <cell r="AO364">
            <v>0</v>
          </cell>
        </row>
        <row r="365">
          <cell r="AO365">
            <v>0</v>
          </cell>
        </row>
        <row r="366">
          <cell r="AO366">
            <v>0</v>
          </cell>
        </row>
        <row r="367">
          <cell r="AO367">
            <v>0</v>
          </cell>
        </row>
        <row r="368">
          <cell r="AO368">
            <v>0</v>
          </cell>
        </row>
        <row r="369">
          <cell r="AO369">
            <v>0</v>
          </cell>
        </row>
        <row r="370">
          <cell r="AO370">
            <v>0</v>
          </cell>
        </row>
        <row r="371">
          <cell r="AO371">
            <v>0</v>
          </cell>
        </row>
        <row r="372">
          <cell r="AO372">
            <v>0</v>
          </cell>
        </row>
        <row r="373">
          <cell r="AO373">
            <v>0</v>
          </cell>
        </row>
        <row r="374">
          <cell r="AO374">
            <v>0</v>
          </cell>
        </row>
        <row r="375">
          <cell r="AO375">
            <v>0</v>
          </cell>
        </row>
        <row r="376">
          <cell r="AO376">
            <v>0</v>
          </cell>
        </row>
        <row r="377">
          <cell r="AO377">
            <v>0</v>
          </cell>
        </row>
        <row r="378">
          <cell r="AO378">
            <v>0</v>
          </cell>
        </row>
        <row r="379">
          <cell r="AO379">
            <v>0</v>
          </cell>
        </row>
        <row r="380">
          <cell r="AO380">
            <v>0</v>
          </cell>
        </row>
        <row r="381">
          <cell r="AO381">
            <v>0</v>
          </cell>
        </row>
        <row r="382">
          <cell r="AO382">
            <v>0</v>
          </cell>
        </row>
        <row r="383">
          <cell r="AO383">
            <v>0</v>
          </cell>
        </row>
        <row r="384">
          <cell r="AO384">
            <v>0</v>
          </cell>
        </row>
        <row r="385">
          <cell r="AO385">
            <v>0</v>
          </cell>
        </row>
        <row r="386">
          <cell r="AO386">
            <v>0</v>
          </cell>
        </row>
        <row r="387">
          <cell r="AO387">
            <v>0</v>
          </cell>
        </row>
        <row r="388">
          <cell r="AO388">
            <v>0</v>
          </cell>
        </row>
        <row r="389">
          <cell r="AO389">
            <v>0</v>
          </cell>
        </row>
        <row r="390">
          <cell r="AO390">
            <v>0</v>
          </cell>
        </row>
        <row r="391">
          <cell r="AO391">
            <v>0</v>
          </cell>
        </row>
        <row r="392">
          <cell r="AO392">
            <v>0</v>
          </cell>
        </row>
        <row r="393">
          <cell r="AO393">
            <v>0</v>
          </cell>
        </row>
        <row r="394">
          <cell r="AO394">
            <v>23520</v>
          </cell>
        </row>
        <row r="395">
          <cell r="AO395">
            <v>0</v>
          </cell>
        </row>
        <row r="396">
          <cell r="AO396">
            <v>29680.268800000005</v>
          </cell>
        </row>
        <row r="397">
          <cell r="AO397">
            <v>6160.2688000000053</v>
          </cell>
        </row>
        <row r="398">
          <cell r="AO398">
            <v>343600.88879999996</v>
          </cell>
        </row>
        <row r="399">
          <cell r="AO399">
            <v>0</v>
          </cell>
        </row>
        <row r="400">
          <cell r="AO400">
            <v>343600.88879999996</v>
          </cell>
        </row>
        <row r="401">
          <cell r="AO401">
            <v>0</v>
          </cell>
        </row>
        <row r="402">
          <cell r="AO402">
            <v>343600.88879999996</v>
          </cell>
        </row>
        <row r="403">
          <cell r="AO403">
            <v>0</v>
          </cell>
        </row>
        <row r="404">
          <cell r="AO404">
            <v>343600.88879999996</v>
          </cell>
        </row>
        <row r="405">
          <cell r="AO405">
            <v>0</v>
          </cell>
        </row>
        <row r="406">
          <cell r="AO406">
            <v>0</v>
          </cell>
        </row>
        <row r="407">
          <cell r="AO407">
            <v>343600.88879999996</v>
          </cell>
        </row>
        <row r="408">
          <cell r="AO408">
            <v>0</v>
          </cell>
        </row>
        <row r="409">
          <cell r="AO409">
            <v>343600.88879999996</v>
          </cell>
        </row>
        <row r="410">
          <cell r="AO410">
            <v>0</v>
          </cell>
        </row>
        <row r="411">
          <cell r="AO411">
            <v>112867.77599999998</v>
          </cell>
        </row>
        <row r="412">
          <cell r="AO412">
            <v>0</v>
          </cell>
        </row>
        <row r="413">
          <cell r="AO413">
            <v>112867.77599999998</v>
          </cell>
        </row>
        <row r="414">
          <cell r="AO414">
            <v>0</v>
          </cell>
        </row>
        <row r="415">
          <cell r="AO415">
            <v>0</v>
          </cell>
        </row>
        <row r="416">
          <cell r="AO416">
            <v>0</v>
          </cell>
        </row>
        <row r="417">
          <cell r="AO417">
            <v>32923.698800000006</v>
          </cell>
        </row>
        <row r="418">
          <cell r="AO418">
            <v>32923.698800000006</v>
          </cell>
        </row>
        <row r="419">
          <cell r="AO419">
            <v>0</v>
          </cell>
        </row>
        <row r="420">
          <cell r="AO420">
            <v>0</v>
          </cell>
        </row>
        <row r="421">
          <cell r="AO421">
            <v>0</v>
          </cell>
        </row>
        <row r="422">
          <cell r="AO422">
            <v>0</v>
          </cell>
        </row>
        <row r="423">
          <cell r="AO423">
            <v>0</v>
          </cell>
        </row>
        <row r="424">
          <cell r="AO424">
            <v>0</v>
          </cell>
        </row>
        <row r="425">
          <cell r="AO425">
            <v>70560</v>
          </cell>
        </row>
        <row r="426">
          <cell r="AO426">
            <v>0</v>
          </cell>
        </row>
        <row r="427">
          <cell r="AO427">
            <v>70560</v>
          </cell>
        </row>
        <row r="428">
          <cell r="AO428">
            <v>0</v>
          </cell>
        </row>
        <row r="429">
          <cell r="AO429">
            <v>2355822.3767520003</v>
          </cell>
        </row>
        <row r="430">
          <cell r="AO430">
            <v>0</v>
          </cell>
        </row>
        <row r="431">
          <cell r="AO431">
            <v>2361950.3767520003</v>
          </cell>
        </row>
        <row r="432">
          <cell r="AO432">
            <v>6128</v>
          </cell>
        </row>
        <row r="433">
          <cell r="AO433">
            <v>0</v>
          </cell>
        </row>
        <row r="434">
          <cell r="AO434">
            <v>0</v>
          </cell>
        </row>
        <row r="435">
          <cell r="AO435">
            <v>6128</v>
          </cell>
        </row>
        <row r="436">
          <cell r="AO436">
            <v>6128</v>
          </cell>
        </row>
        <row r="437">
          <cell r="AO437">
            <v>0</v>
          </cell>
        </row>
        <row r="438">
          <cell r="AO438">
            <v>0</v>
          </cell>
        </row>
        <row r="439">
          <cell r="AO439">
            <v>6128</v>
          </cell>
        </row>
        <row r="440">
          <cell r="AO440">
            <v>6128</v>
          </cell>
        </row>
        <row r="441">
          <cell r="AO441">
            <v>0</v>
          </cell>
        </row>
        <row r="442">
          <cell r="AO442">
            <v>0</v>
          </cell>
        </row>
        <row r="443">
          <cell r="AO443">
            <v>0</v>
          </cell>
        </row>
        <row r="444">
          <cell r="AO444">
            <v>0</v>
          </cell>
        </row>
        <row r="445">
          <cell r="AO445">
            <v>0</v>
          </cell>
        </row>
        <row r="446">
          <cell r="AO446">
            <v>0</v>
          </cell>
        </row>
        <row r="447">
          <cell r="AO447">
            <v>0</v>
          </cell>
        </row>
        <row r="448">
          <cell r="AO448">
            <v>0</v>
          </cell>
        </row>
        <row r="449">
          <cell r="AO449">
            <v>1301938.8270107999</v>
          </cell>
        </row>
        <row r="450">
          <cell r="AO450">
            <v>0</v>
          </cell>
        </row>
        <row r="451">
          <cell r="AO451">
            <v>1308066.8270107999</v>
          </cell>
        </row>
        <row r="452">
          <cell r="AO452">
            <v>6128</v>
          </cell>
        </row>
        <row r="453">
          <cell r="AO453">
            <v>0</v>
          </cell>
        </row>
        <row r="454">
          <cell r="AO454">
            <v>0</v>
          </cell>
        </row>
        <row r="455">
          <cell r="AO455">
            <v>0</v>
          </cell>
        </row>
        <row r="456">
          <cell r="AO456">
            <v>0</v>
          </cell>
        </row>
        <row r="457">
          <cell r="AO457">
            <v>0</v>
          </cell>
        </row>
        <row r="458">
          <cell r="AO458">
            <v>955989.87152200018</v>
          </cell>
        </row>
        <row r="459">
          <cell r="AO459">
            <v>0</v>
          </cell>
        </row>
        <row r="460">
          <cell r="AO460">
            <v>912863.37740000023</v>
          </cell>
        </row>
        <row r="461">
          <cell r="AO461">
            <v>-43126.494121999902</v>
          </cell>
        </row>
        <row r="462">
          <cell r="AO462">
            <v>1430839.9064339022</v>
          </cell>
        </row>
        <row r="463">
          <cell r="AO463">
            <v>0</v>
          </cell>
        </row>
        <row r="464">
          <cell r="AO464">
            <v>1430839.9064339022</v>
          </cell>
        </row>
        <row r="465">
          <cell r="AO465">
            <v>0</v>
          </cell>
        </row>
        <row r="466">
          <cell r="AO466">
            <v>2366263.61198</v>
          </cell>
        </row>
        <row r="467">
          <cell r="AO467">
            <v>0</v>
          </cell>
        </row>
        <row r="468">
          <cell r="AO468">
            <v>2366263.61198</v>
          </cell>
        </row>
        <row r="469">
          <cell r="AO469">
            <v>0</v>
          </cell>
        </row>
        <row r="470">
          <cell r="AO470">
            <v>2081688.4844999998</v>
          </cell>
        </row>
        <row r="471">
          <cell r="AO471">
            <v>0</v>
          </cell>
        </row>
        <row r="472">
          <cell r="AO472">
            <v>2081688.4844999998</v>
          </cell>
        </row>
        <row r="473">
          <cell r="AO473">
            <v>0</v>
          </cell>
        </row>
        <row r="474">
          <cell r="AO474">
            <v>0</v>
          </cell>
        </row>
        <row r="475">
          <cell r="AO475">
            <v>0</v>
          </cell>
        </row>
        <row r="476">
          <cell r="AO476">
            <v>0</v>
          </cell>
        </row>
        <row r="477">
          <cell r="AO477">
            <v>0</v>
          </cell>
        </row>
        <row r="478">
          <cell r="AO478">
            <v>0</v>
          </cell>
        </row>
        <row r="479">
          <cell r="AO479">
            <v>0</v>
          </cell>
        </row>
        <row r="480">
          <cell r="AO480">
            <v>0</v>
          </cell>
        </row>
        <row r="481">
          <cell r="AO481">
            <v>0</v>
          </cell>
        </row>
        <row r="482">
          <cell r="AO482">
            <v>0</v>
          </cell>
        </row>
        <row r="483">
          <cell r="AO483">
            <v>0</v>
          </cell>
        </row>
        <row r="484">
          <cell r="AO484">
            <v>0</v>
          </cell>
        </row>
        <row r="485">
          <cell r="AO485">
            <v>0</v>
          </cell>
        </row>
        <row r="486">
          <cell r="AO486">
            <v>0</v>
          </cell>
        </row>
        <row r="487">
          <cell r="AO487">
            <v>0</v>
          </cell>
        </row>
        <row r="488">
          <cell r="AO488">
            <v>0</v>
          </cell>
        </row>
        <row r="489">
          <cell r="AO489">
            <v>0</v>
          </cell>
        </row>
        <row r="490">
          <cell r="AO490">
            <v>4311613.5277840402</v>
          </cell>
        </row>
        <row r="491">
          <cell r="AO491">
            <v>0</v>
          </cell>
        </row>
        <row r="492">
          <cell r="AO492">
            <v>4311613.5277840402</v>
          </cell>
        </row>
        <row r="493">
          <cell r="AO493">
            <v>0</v>
          </cell>
        </row>
        <row r="494">
          <cell r="AO494">
            <v>113260.50494</v>
          </cell>
        </row>
        <row r="495">
          <cell r="AO495">
            <v>0</v>
          </cell>
        </row>
        <row r="496">
          <cell r="AO496">
            <v>246306.59535499994</v>
          </cell>
        </row>
        <row r="497">
          <cell r="AO497">
            <v>133046.09041499993</v>
          </cell>
        </row>
        <row r="498">
          <cell r="AO498">
            <v>149138.53551157119</v>
          </cell>
        </row>
        <row r="499">
          <cell r="AO499">
            <v>0</v>
          </cell>
        </row>
        <row r="500">
          <cell r="AO500">
            <v>424614.85120000027</v>
          </cell>
        </row>
        <row r="501">
          <cell r="AO501">
            <v>275476.31568842905</v>
          </cell>
        </row>
        <row r="502">
          <cell r="AO502">
            <v>690225.17713871633</v>
          </cell>
        </row>
        <row r="503">
          <cell r="AO503">
            <v>0</v>
          </cell>
        </row>
        <row r="504">
          <cell r="AO504">
            <v>690225.17713871633</v>
          </cell>
        </row>
        <row r="505">
          <cell r="AO505">
            <v>0</v>
          </cell>
        </row>
        <row r="506">
          <cell r="AO506">
            <v>0</v>
          </cell>
        </row>
        <row r="507">
          <cell r="AO507">
            <v>0</v>
          </cell>
        </row>
        <row r="508">
          <cell r="AO508">
            <v>0</v>
          </cell>
        </row>
        <row r="509">
          <cell r="AO509">
            <v>0</v>
          </cell>
        </row>
        <row r="510">
          <cell r="AO510">
            <v>0</v>
          </cell>
        </row>
        <row r="511">
          <cell r="AO511">
            <v>0</v>
          </cell>
        </row>
        <row r="512">
          <cell r="AO512">
            <v>0</v>
          </cell>
        </row>
        <row r="513">
          <cell r="AO513">
            <v>0</v>
          </cell>
        </row>
        <row r="514">
          <cell r="AO514">
            <v>0</v>
          </cell>
        </row>
        <row r="515">
          <cell r="AO515">
            <v>0</v>
          </cell>
        </row>
        <row r="516">
          <cell r="AO516">
            <v>0</v>
          </cell>
        </row>
        <row r="517">
          <cell r="AO517">
            <v>0</v>
          </cell>
        </row>
        <row r="518">
          <cell r="AO518">
            <v>0</v>
          </cell>
        </row>
        <row r="519">
          <cell r="AO519">
            <v>0</v>
          </cell>
        </row>
        <row r="520">
          <cell r="AO520">
            <v>0</v>
          </cell>
        </row>
        <row r="521">
          <cell r="AO521">
            <v>0</v>
          </cell>
        </row>
        <row r="522">
          <cell r="AO522">
            <v>0</v>
          </cell>
        </row>
        <row r="523">
          <cell r="AO523">
            <v>0</v>
          </cell>
        </row>
        <row r="524">
          <cell r="AO524">
            <v>0</v>
          </cell>
        </row>
        <row r="525">
          <cell r="AO525">
            <v>0</v>
          </cell>
        </row>
        <row r="526">
          <cell r="AO526">
            <v>0</v>
          </cell>
        </row>
        <row r="527">
          <cell r="AO527">
            <v>0</v>
          </cell>
        </row>
        <row r="528">
          <cell r="AO528">
            <v>0</v>
          </cell>
        </row>
        <row r="529">
          <cell r="AO529">
            <v>0</v>
          </cell>
        </row>
        <row r="530">
          <cell r="AO530">
            <v>0</v>
          </cell>
        </row>
        <row r="531">
          <cell r="AO531">
            <v>0</v>
          </cell>
        </row>
        <row r="532">
          <cell r="AO532">
            <v>0</v>
          </cell>
        </row>
        <row r="533">
          <cell r="AO533">
            <v>0</v>
          </cell>
        </row>
        <row r="534">
          <cell r="AO534">
            <v>0</v>
          </cell>
        </row>
        <row r="535">
          <cell r="AO535">
            <v>0</v>
          </cell>
        </row>
        <row r="536">
          <cell r="AO536">
            <v>0</v>
          </cell>
        </row>
        <row r="537">
          <cell r="AO537">
            <v>0</v>
          </cell>
        </row>
        <row r="538">
          <cell r="AO538">
            <v>0</v>
          </cell>
        </row>
        <row r="539">
          <cell r="AO539">
            <v>0</v>
          </cell>
        </row>
        <row r="540">
          <cell r="AO540">
            <v>0</v>
          </cell>
        </row>
        <row r="541">
          <cell r="AO541">
            <v>0</v>
          </cell>
        </row>
        <row r="542">
          <cell r="AO542">
            <v>0</v>
          </cell>
        </row>
        <row r="543">
          <cell r="AO543">
            <v>0</v>
          </cell>
        </row>
        <row r="544">
          <cell r="AO544">
            <v>0</v>
          </cell>
        </row>
        <row r="545">
          <cell r="AO545">
            <v>0</v>
          </cell>
        </row>
        <row r="546">
          <cell r="AO546">
            <v>0</v>
          </cell>
        </row>
        <row r="547">
          <cell r="AO547">
            <v>0</v>
          </cell>
        </row>
        <row r="548">
          <cell r="AO548">
            <v>0</v>
          </cell>
        </row>
        <row r="549">
          <cell r="AO549">
            <v>0</v>
          </cell>
        </row>
        <row r="550">
          <cell r="AO550">
            <v>0</v>
          </cell>
        </row>
        <row r="551">
          <cell r="AO551">
            <v>0</v>
          </cell>
        </row>
        <row r="552">
          <cell r="AO552">
            <v>0</v>
          </cell>
        </row>
        <row r="553">
          <cell r="AO553">
            <v>0</v>
          </cell>
        </row>
        <row r="554">
          <cell r="AO554">
            <v>0</v>
          </cell>
        </row>
        <row r="555">
          <cell r="AO555">
            <v>0</v>
          </cell>
        </row>
        <row r="556">
          <cell r="AO556">
            <v>0</v>
          </cell>
        </row>
        <row r="557">
          <cell r="AO557">
            <v>0</v>
          </cell>
        </row>
        <row r="558">
          <cell r="AO558">
            <v>0</v>
          </cell>
        </row>
        <row r="559">
          <cell r="AO559">
            <v>0</v>
          </cell>
        </row>
        <row r="560">
          <cell r="AO560">
            <v>0</v>
          </cell>
        </row>
        <row r="561">
          <cell r="AO561">
            <v>0</v>
          </cell>
        </row>
        <row r="562">
          <cell r="AO562">
            <v>0</v>
          </cell>
        </row>
        <row r="563">
          <cell r="AO563">
            <v>0</v>
          </cell>
        </row>
        <row r="564">
          <cell r="AO564">
            <v>0</v>
          </cell>
        </row>
        <row r="565">
          <cell r="AO565">
            <v>0</v>
          </cell>
        </row>
        <row r="566">
          <cell r="AO566">
            <v>0</v>
          </cell>
        </row>
        <row r="567">
          <cell r="AO567">
            <v>0</v>
          </cell>
        </row>
        <row r="568">
          <cell r="AO568">
            <v>0</v>
          </cell>
        </row>
        <row r="569">
          <cell r="AO569">
            <v>0</v>
          </cell>
        </row>
        <row r="570">
          <cell r="AO570">
            <v>0</v>
          </cell>
        </row>
        <row r="571">
          <cell r="AO571">
            <v>0</v>
          </cell>
        </row>
        <row r="572">
          <cell r="AO572">
            <v>0</v>
          </cell>
        </row>
        <row r="573">
          <cell r="AO573">
            <v>0</v>
          </cell>
        </row>
        <row r="574">
          <cell r="AO574">
            <v>0</v>
          </cell>
        </row>
        <row r="575">
          <cell r="AO575">
            <v>0</v>
          </cell>
        </row>
        <row r="576">
          <cell r="AO576">
            <v>0</v>
          </cell>
        </row>
        <row r="577">
          <cell r="AO577">
            <v>0</v>
          </cell>
        </row>
        <row r="578">
          <cell r="AO578">
            <v>0</v>
          </cell>
        </row>
        <row r="579">
          <cell r="AO579">
            <v>0</v>
          </cell>
        </row>
        <row r="580">
          <cell r="AO580">
            <v>0</v>
          </cell>
        </row>
        <row r="581">
          <cell r="AO581">
            <v>0</v>
          </cell>
        </row>
        <row r="582">
          <cell r="AO582">
            <v>0</v>
          </cell>
        </row>
        <row r="583">
          <cell r="AO583">
            <v>0</v>
          </cell>
        </row>
        <row r="584">
          <cell r="AO584">
            <v>0</v>
          </cell>
        </row>
        <row r="585">
          <cell r="AO585">
            <v>0</v>
          </cell>
        </row>
        <row r="586">
          <cell r="AO586">
            <v>0</v>
          </cell>
        </row>
        <row r="587">
          <cell r="AO587">
            <v>0</v>
          </cell>
        </row>
        <row r="588">
          <cell r="AO588">
            <v>0</v>
          </cell>
        </row>
        <row r="589">
          <cell r="AO589">
            <v>0</v>
          </cell>
        </row>
        <row r="590">
          <cell r="AO590">
            <v>0</v>
          </cell>
        </row>
        <row r="591">
          <cell r="AO591">
            <v>0</v>
          </cell>
        </row>
        <row r="592">
          <cell r="AO592">
            <v>0</v>
          </cell>
        </row>
        <row r="593">
          <cell r="AO593">
            <v>0</v>
          </cell>
        </row>
        <row r="594">
          <cell r="AO594">
            <v>0</v>
          </cell>
        </row>
        <row r="595">
          <cell r="AO595">
            <v>0</v>
          </cell>
        </row>
        <row r="596">
          <cell r="AO596">
            <v>0</v>
          </cell>
        </row>
        <row r="597">
          <cell r="AO597">
            <v>0</v>
          </cell>
        </row>
        <row r="598">
          <cell r="AO598">
            <v>0</v>
          </cell>
        </row>
        <row r="599">
          <cell r="AO599">
            <v>0</v>
          </cell>
        </row>
        <row r="600">
          <cell r="AO600">
            <v>0</v>
          </cell>
        </row>
        <row r="601">
          <cell r="AO601">
            <v>0</v>
          </cell>
        </row>
        <row r="602">
          <cell r="AO602">
            <v>0</v>
          </cell>
        </row>
        <row r="603">
          <cell r="AO603">
            <v>0</v>
          </cell>
        </row>
        <row r="604">
          <cell r="AO604">
            <v>0</v>
          </cell>
        </row>
        <row r="605">
          <cell r="AO605">
            <v>0</v>
          </cell>
        </row>
        <row r="606">
          <cell r="AO606">
            <v>0</v>
          </cell>
        </row>
        <row r="607">
          <cell r="AO607">
            <v>0</v>
          </cell>
        </row>
        <row r="608">
          <cell r="AO608">
            <v>0</v>
          </cell>
        </row>
        <row r="609">
          <cell r="AO609">
            <v>0</v>
          </cell>
        </row>
        <row r="610">
          <cell r="AO610">
            <v>0</v>
          </cell>
        </row>
        <row r="611">
          <cell r="AO611">
            <v>0</v>
          </cell>
        </row>
        <row r="612">
          <cell r="AO612">
            <v>0</v>
          </cell>
        </row>
        <row r="613">
          <cell r="AO613">
            <v>0</v>
          </cell>
        </row>
        <row r="614">
          <cell r="AO614">
            <v>0</v>
          </cell>
        </row>
        <row r="615">
          <cell r="AO615">
            <v>5156887.8352899998</v>
          </cell>
        </row>
        <row r="616">
          <cell r="AO616">
            <v>0</v>
          </cell>
        </row>
        <row r="617">
          <cell r="AO617">
            <v>5402148.6502139997</v>
          </cell>
        </row>
        <row r="618">
          <cell r="AO618">
            <v>245260.81492399995</v>
          </cell>
        </row>
        <row r="619">
          <cell r="AO619">
            <v>214084.90520944385</v>
          </cell>
        </row>
        <row r="620">
          <cell r="AO620">
            <v>0</v>
          </cell>
        </row>
        <row r="621">
          <cell r="AO621">
            <v>290847.51369999995</v>
          </cell>
        </row>
        <row r="622">
          <cell r="AO622">
            <v>76762.6084905561</v>
          </cell>
        </row>
        <row r="623">
          <cell r="AO623">
            <v>0</v>
          </cell>
        </row>
        <row r="624">
          <cell r="AO624">
            <v>0</v>
          </cell>
        </row>
        <row r="625">
          <cell r="AO625">
            <v>0</v>
          </cell>
        </row>
        <row r="626">
          <cell r="AO626">
            <v>0</v>
          </cell>
        </row>
        <row r="627">
          <cell r="AO627">
            <v>1008106.4833134149</v>
          </cell>
        </row>
        <row r="628">
          <cell r="AO628">
            <v>0</v>
          </cell>
        </row>
        <row r="629">
          <cell r="AO629">
            <v>1199465.2949999999</v>
          </cell>
        </row>
        <row r="630">
          <cell r="AO630">
            <v>191358.81168658496</v>
          </cell>
        </row>
        <row r="631">
          <cell r="AO631">
            <v>0</v>
          </cell>
        </row>
        <row r="632">
          <cell r="AO632">
            <v>0</v>
          </cell>
        </row>
        <row r="633">
          <cell r="AO633">
            <v>0</v>
          </cell>
        </row>
        <row r="634">
          <cell r="AO634">
            <v>0</v>
          </cell>
        </row>
        <row r="635">
          <cell r="AO635">
            <v>0</v>
          </cell>
        </row>
        <row r="636">
          <cell r="AO636">
            <v>0</v>
          </cell>
        </row>
        <row r="637">
          <cell r="AO637">
            <v>0</v>
          </cell>
        </row>
        <row r="638">
          <cell r="AO638">
            <v>0</v>
          </cell>
        </row>
        <row r="639">
          <cell r="AO639">
            <v>0</v>
          </cell>
        </row>
        <row r="640">
          <cell r="AO640">
            <v>0</v>
          </cell>
        </row>
        <row r="641">
          <cell r="AO641">
            <v>0</v>
          </cell>
        </row>
        <row r="642">
          <cell r="AO642">
            <v>0</v>
          </cell>
        </row>
        <row r="643">
          <cell r="AO643">
            <v>0</v>
          </cell>
        </row>
        <row r="644">
          <cell r="AO644">
            <v>0</v>
          </cell>
        </row>
        <row r="645">
          <cell r="AO645">
            <v>0</v>
          </cell>
        </row>
        <row r="646">
          <cell r="AO646">
            <v>0</v>
          </cell>
        </row>
        <row r="647">
          <cell r="AO647">
            <v>0</v>
          </cell>
        </row>
        <row r="648">
          <cell r="AO648">
            <v>0</v>
          </cell>
        </row>
        <row r="649">
          <cell r="AO649">
            <v>0</v>
          </cell>
        </row>
        <row r="650">
          <cell r="AO650">
            <v>0</v>
          </cell>
        </row>
        <row r="651">
          <cell r="AO651">
            <v>0</v>
          </cell>
        </row>
        <row r="652">
          <cell r="AO652">
            <v>0</v>
          </cell>
        </row>
        <row r="653">
          <cell r="AO653">
            <v>0</v>
          </cell>
        </row>
        <row r="654">
          <cell r="AO654">
            <v>0</v>
          </cell>
        </row>
        <row r="655">
          <cell r="AO655">
            <v>0</v>
          </cell>
        </row>
        <row r="656">
          <cell r="AO656">
            <v>0</v>
          </cell>
        </row>
        <row r="657">
          <cell r="AO657">
            <v>0</v>
          </cell>
        </row>
        <row r="658">
          <cell r="AO658">
            <v>0</v>
          </cell>
        </row>
        <row r="659">
          <cell r="AO659">
            <v>0</v>
          </cell>
        </row>
        <row r="660">
          <cell r="AO660">
            <v>0</v>
          </cell>
        </row>
        <row r="661">
          <cell r="AO661">
            <v>714394.18985760002</v>
          </cell>
        </row>
        <row r="662">
          <cell r="AO662">
            <v>0</v>
          </cell>
        </row>
        <row r="663">
          <cell r="AO663">
            <v>714394.18985760002</v>
          </cell>
        </row>
        <row r="664">
          <cell r="AO664">
            <v>0</v>
          </cell>
        </row>
        <row r="665">
          <cell r="AO665">
            <v>714394.18985760002</v>
          </cell>
        </row>
        <row r="666">
          <cell r="AO666">
            <v>1329291.9991743839</v>
          </cell>
        </row>
        <row r="667">
          <cell r="AO667">
            <v>0</v>
          </cell>
        </row>
        <row r="668">
          <cell r="AO668">
            <v>1356156.3609252477</v>
          </cell>
        </row>
        <row r="669">
          <cell r="AO669">
            <v>26864.361750864005</v>
          </cell>
        </row>
        <row r="670">
          <cell r="AO670">
            <v>1356156.3609252477</v>
          </cell>
        </row>
        <row r="671">
          <cell r="AO671">
            <v>15068518.483223429</v>
          </cell>
        </row>
        <row r="672">
          <cell r="AO672">
            <v>0</v>
          </cell>
        </row>
        <row r="673">
          <cell r="AO673">
            <v>16583218.161518298</v>
          </cell>
        </row>
        <row r="674">
          <cell r="AO674">
            <v>1514699.6782948701</v>
          </cell>
        </row>
        <row r="675">
          <cell r="AO675">
            <v>16583218.161518298</v>
          </cell>
        </row>
        <row r="676">
          <cell r="AO676">
            <v>44087.520000000004</v>
          </cell>
        </row>
        <row r="677">
          <cell r="AO677">
            <v>0</v>
          </cell>
        </row>
        <row r="678">
          <cell r="AO678">
            <v>0</v>
          </cell>
        </row>
        <row r="679">
          <cell r="AO679">
            <v>0</v>
          </cell>
        </row>
        <row r="680">
          <cell r="AO680">
            <v>0</v>
          </cell>
        </row>
        <row r="681">
          <cell r="AO681">
            <v>0</v>
          </cell>
        </row>
        <row r="682">
          <cell r="AO682">
            <v>0</v>
          </cell>
        </row>
        <row r="683">
          <cell r="AO683">
            <v>22430</v>
          </cell>
        </row>
        <row r="684">
          <cell r="AO684">
            <v>22430</v>
          </cell>
        </row>
        <row r="685">
          <cell r="AO685">
            <v>10390.76</v>
          </cell>
        </row>
        <row r="686">
          <cell r="AO686">
            <v>0</v>
          </cell>
        </row>
        <row r="687">
          <cell r="AO687">
            <v>20781.52</v>
          </cell>
        </row>
        <row r="688">
          <cell r="AO688">
            <v>10390.76</v>
          </cell>
        </row>
        <row r="689">
          <cell r="AO689">
            <v>0</v>
          </cell>
        </row>
        <row r="690">
          <cell r="AO690">
            <v>0</v>
          </cell>
        </row>
        <row r="691">
          <cell r="AO691">
            <v>0</v>
          </cell>
        </row>
        <row r="692">
          <cell r="AO692">
            <v>0</v>
          </cell>
        </row>
        <row r="693">
          <cell r="AO693">
            <v>0</v>
          </cell>
        </row>
        <row r="694">
          <cell r="AO694">
            <v>0</v>
          </cell>
        </row>
        <row r="695">
          <cell r="AO695">
            <v>0</v>
          </cell>
        </row>
        <row r="696">
          <cell r="AO696">
            <v>0</v>
          </cell>
        </row>
        <row r="697">
          <cell r="AO697">
            <v>3374609.1787999999</v>
          </cell>
        </row>
        <row r="698">
          <cell r="AO698">
            <v>0</v>
          </cell>
        </row>
        <row r="699">
          <cell r="AO699">
            <v>3374609.1787999999</v>
          </cell>
        </row>
        <row r="700">
          <cell r="AO700">
            <v>0</v>
          </cell>
        </row>
        <row r="701">
          <cell r="AO701">
            <v>1240686.6390799999</v>
          </cell>
        </row>
        <row r="702">
          <cell r="AO702">
            <v>0</v>
          </cell>
        </row>
        <row r="703">
          <cell r="AO703">
            <v>1240686.6390799999</v>
          </cell>
        </row>
        <row r="704">
          <cell r="AO704">
            <v>0</v>
          </cell>
        </row>
        <row r="705">
          <cell r="AO705">
            <v>7031210.3769489005</v>
          </cell>
        </row>
        <row r="706">
          <cell r="AO706">
            <v>0</v>
          </cell>
        </row>
        <row r="707">
          <cell r="AO707">
            <v>7031210.3769489005</v>
          </cell>
        </row>
        <row r="708">
          <cell r="AO708">
            <v>0</v>
          </cell>
        </row>
        <row r="709">
          <cell r="AO709">
            <v>23213.4</v>
          </cell>
        </row>
        <row r="710">
          <cell r="AO710">
            <v>0</v>
          </cell>
        </row>
        <row r="711">
          <cell r="AO711">
            <v>23213.4</v>
          </cell>
        </row>
        <row r="712">
          <cell r="AO712">
            <v>0</v>
          </cell>
        </row>
        <row r="713">
          <cell r="AO713">
            <v>10317.071825199999</v>
          </cell>
        </row>
        <row r="714">
          <cell r="AO714">
            <v>0</v>
          </cell>
        </row>
        <row r="715">
          <cell r="AO715">
            <v>15475.599999999999</v>
          </cell>
        </row>
        <row r="716">
          <cell r="AO716">
            <v>5158.5281747999998</v>
          </cell>
        </row>
        <row r="717">
          <cell r="AO717">
            <v>6263.9364652999993</v>
          </cell>
        </row>
        <row r="718">
          <cell r="AO718">
            <v>0</v>
          </cell>
        </row>
        <row r="719">
          <cell r="AO719">
            <v>9395.9</v>
          </cell>
        </row>
        <row r="720">
          <cell r="AO720">
            <v>3131.9635346999999</v>
          </cell>
        </row>
        <row r="721">
          <cell r="AO721">
            <v>15475.607737800001</v>
          </cell>
        </row>
        <row r="722">
          <cell r="AO722">
            <v>0</v>
          </cell>
        </row>
        <row r="723">
          <cell r="AO723">
            <v>23213.4</v>
          </cell>
        </row>
        <row r="724">
          <cell r="AO724">
            <v>7737.7922621999996</v>
          </cell>
        </row>
        <row r="725">
          <cell r="AO725">
            <v>39837957.091840737</v>
          </cell>
        </row>
        <row r="726">
          <cell r="AO726">
            <v>0</v>
          </cell>
        </row>
        <row r="727">
          <cell r="AO727">
            <v>40970382.677761443</v>
          </cell>
        </row>
        <row r="728">
          <cell r="AO728">
            <v>1132425.5859207003</v>
          </cell>
        </row>
        <row r="729">
          <cell r="AO729">
            <v>40970382.677761443</v>
          </cell>
        </row>
        <row r="730">
          <cell r="AO730">
            <v>19784231.100243162</v>
          </cell>
        </row>
        <row r="731">
          <cell r="AO731">
            <v>465204.17817216</v>
          </cell>
        </row>
        <row r="732">
          <cell r="AO732">
            <v>0</v>
          </cell>
        </row>
        <row r="733">
          <cell r="AO733">
            <v>467123.17529216001</v>
          </cell>
        </row>
        <row r="734">
          <cell r="AO734">
            <v>1918.9971200000145</v>
          </cell>
        </row>
        <row r="735">
          <cell r="AO735">
            <v>8768698.4198139999</v>
          </cell>
        </row>
        <row r="736">
          <cell r="AO736">
            <v>0</v>
          </cell>
        </row>
        <row r="737">
          <cell r="AO737">
            <v>8266440.0598400012</v>
          </cell>
        </row>
        <row r="738">
          <cell r="AO738">
            <v>-502258.35997399903</v>
          </cell>
        </row>
        <row r="739">
          <cell r="AO739">
            <v>6677360.1904350007</v>
          </cell>
        </row>
        <row r="740">
          <cell r="AO740">
            <v>0</v>
          </cell>
        </row>
        <row r="741">
          <cell r="AO741">
            <v>6718769.6980950003</v>
          </cell>
        </row>
        <row r="742">
          <cell r="AO742">
            <v>41409.507660000003</v>
          </cell>
        </row>
        <row r="743">
          <cell r="AO743">
            <v>0</v>
          </cell>
        </row>
        <row r="744">
          <cell r="AO744">
            <v>0</v>
          </cell>
        </row>
        <row r="745">
          <cell r="AO745">
            <v>0</v>
          </cell>
        </row>
        <row r="746">
          <cell r="AO746">
            <v>0</v>
          </cell>
        </row>
        <row r="747">
          <cell r="AO747">
            <v>3872968.311822</v>
          </cell>
        </row>
        <row r="748">
          <cell r="AO748">
            <v>0</v>
          </cell>
        </row>
        <row r="749">
          <cell r="AO749">
            <v>4560848.6034399997</v>
          </cell>
        </row>
        <row r="750">
          <cell r="AO750">
            <v>687880.29161800002</v>
          </cell>
        </row>
        <row r="751">
          <cell r="AO751">
            <v>7441215.145800001</v>
          </cell>
        </row>
        <row r="752">
          <cell r="AO752">
            <v>0</v>
          </cell>
        </row>
        <row r="753">
          <cell r="AO753">
            <v>7482018.2747000009</v>
          </cell>
        </row>
        <row r="754">
          <cell r="AO754">
            <v>40803.128899999996</v>
          </cell>
        </row>
        <row r="755">
          <cell r="AO755">
            <v>2085574.1957349996</v>
          </cell>
        </row>
        <row r="756">
          <cell r="AO756">
            <v>0</v>
          </cell>
        </row>
        <row r="757">
          <cell r="AO757">
            <v>1880118.5866749999</v>
          </cell>
        </row>
        <row r="758">
          <cell r="AO758">
            <v>-205455.60906000002</v>
          </cell>
        </row>
        <row r="759">
          <cell r="AO759">
            <v>277711.42597500002</v>
          </cell>
        </row>
        <row r="760">
          <cell r="AO760">
            <v>0</v>
          </cell>
        </row>
        <row r="761">
          <cell r="AO761">
            <v>1040043.1799999999</v>
          </cell>
        </row>
        <row r="762">
          <cell r="AO762">
            <v>762331.75402499991</v>
          </cell>
        </row>
        <row r="763">
          <cell r="AO763">
            <v>2209328.4246613597</v>
          </cell>
        </row>
        <row r="764">
          <cell r="AO764">
            <v>0</v>
          </cell>
        </row>
        <row r="765">
          <cell r="AO765">
            <v>2311567.3704113597</v>
          </cell>
        </row>
        <row r="766">
          <cell r="AO766">
            <v>102238.94575000001</v>
          </cell>
        </row>
        <row r="767">
          <cell r="AO767">
            <v>3710150.0578662148</v>
          </cell>
        </row>
        <row r="768">
          <cell r="AO768">
            <v>116996.63034600002</v>
          </cell>
        </row>
        <row r="769">
          <cell r="AO769">
            <v>0</v>
          </cell>
        </row>
        <row r="770">
          <cell r="AO770">
            <v>116996.63034600002</v>
          </cell>
        </row>
        <row r="771">
          <cell r="AO771">
            <v>0</v>
          </cell>
        </row>
        <row r="772">
          <cell r="AO772">
            <v>151219.82539999997</v>
          </cell>
        </row>
        <row r="773">
          <cell r="AO773">
            <v>0</v>
          </cell>
        </row>
        <row r="774">
          <cell r="AO774">
            <v>151219.82539999997</v>
          </cell>
        </row>
        <row r="775">
          <cell r="AO775">
            <v>0</v>
          </cell>
        </row>
        <row r="776">
          <cell r="AO776">
            <v>228645.35760000002</v>
          </cell>
        </row>
        <row r="777">
          <cell r="AO777">
            <v>0</v>
          </cell>
        </row>
        <row r="778">
          <cell r="AO778">
            <v>150766.2176</v>
          </cell>
        </row>
        <row r="779">
          <cell r="AO779">
            <v>-77879.13999999997</v>
          </cell>
        </row>
        <row r="780">
          <cell r="AO780">
            <v>1227318.5548993009</v>
          </cell>
        </row>
        <row r="781">
          <cell r="AO781">
            <v>0</v>
          </cell>
        </row>
        <row r="782">
          <cell r="AO782">
            <v>1463074.1987089999</v>
          </cell>
        </row>
        <row r="783">
          <cell r="AO783">
            <v>235755.64380969899</v>
          </cell>
        </row>
        <row r="784">
          <cell r="AO784">
            <v>196862.4</v>
          </cell>
        </row>
        <row r="785">
          <cell r="AO785">
            <v>0</v>
          </cell>
        </row>
        <row r="786">
          <cell r="AO786">
            <v>196862.4</v>
          </cell>
        </row>
        <row r="787">
          <cell r="AO787">
            <v>0</v>
          </cell>
        </row>
        <row r="788">
          <cell r="AO788">
            <v>66784.951799999995</v>
          </cell>
        </row>
        <row r="789">
          <cell r="AO789">
            <v>0</v>
          </cell>
        </row>
        <row r="790">
          <cell r="AO790">
            <v>66784.951799999995</v>
          </cell>
        </row>
        <row r="791">
          <cell r="AO791">
            <v>0</v>
          </cell>
        </row>
        <row r="792">
          <cell r="AO792">
            <v>1019176.2595999999</v>
          </cell>
        </row>
        <row r="793">
          <cell r="AO793">
            <v>0</v>
          </cell>
        </row>
        <row r="794">
          <cell r="AO794">
            <v>1019176.2595999999</v>
          </cell>
        </row>
        <row r="795">
          <cell r="AO795">
            <v>0</v>
          </cell>
        </row>
        <row r="796">
          <cell r="AO796">
            <v>703146.07822091412</v>
          </cell>
        </row>
        <row r="797">
          <cell r="AO797">
            <v>0</v>
          </cell>
        </row>
        <row r="798">
          <cell r="AO798">
            <v>755926.50429291406</v>
          </cell>
        </row>
        <row r="799">
          <cell r="AO799">
            <v>52780.426071999995</v>
          </cell>
        </row>
        <row r="800">
          <cell r="AO800">
            <v>0</v>
          </cell>
        </row>
        <row r="801">
          <cell r="AO801">
            <v>0</v>
          </cell>
        </row>
        <row r="802">
          <cell r="AO802">
            <v>0</v>
          </cell>
        </row>
        <row r="803">
          <cell r="AO803">
            <v>0</v>
          </cell>
        </row>
        <row r="804">
          <cell r="AO804">
            <v>6483477.6142586637</v>
          </cell>
        </row>
        <row r="805">
          <cell r="AO805">
            <v>4329746.7415600009</v>
          </cell>
        </row>
        <row r="806">
          <cell r="AO806">
            <v>0</v>
          </cell>
        </row>
        <row r="807">
          <cell r="AO807">
            <v>4322646.7415600009</v>
          </cell>
        </row>
        <row r="808">
          <cell r="AO808">
            <v>-7100</v>
          </cell>
        </row>
        <row r="809">
          <cell r="AO809">
            <v>0</v>
          </cell>
        </row>
        <row r="810">
          <cell r="AO810">
            <v>0</v>
          </cell>
        </row>
        <row r="811">
          <cell r="AO811">
            <v>150935284.86185846</v>
          </cell>
        </row>
        <row r="812">
          <cell r="AO812">
            <v>157418762.4761171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BC47C-CAC8-4C46-8C54-37077C58F867}">
  <sheetPr codeName="Planilha1">
    <outlinePr summaryBelow="0"/>
    <pageSetUpPr fitToPage="1"/>
  </sheetPr>
  <dimension ref="A1:R83"/>
  <sheetViews>
    <sheetView showGridLines="0" tabSelected="1" topLeftCell="A31" zoomScale="70" zoomScaleNormal="70" zoomScaleSheetLayoutView="70" workbookViewId="0">
      <selection activeCell="N51" sqref="N51"/>
    </sheetView>
  </sheetViews>
  <sheetFormatPr defaultColWidth="9.21875" defaultRowHeight="13.2" outlineLevelRow="3" outlineLevelCol="1" x14ac:dyDescent="0.25"/>
  <cols>
    <col min="1" max="1" width="2.5546875" style="1" customWidth="1"/>
    <col min="2" max="2" width="17.21875" style="96" customWidth="1"/>
    <col min="3" max="3" width="45.21875" style="96" customWidth="1"/>
    <col min="4" max="4" width="27.77734375" style="96" customWidth="1" outlineLevel="1"/>
    <col min="5" max="5" width="31.77734375" style="82" customWidth="1" outlineLevel="1"/>
    <col min="6" max="6" width="38.77734375" style="96" customWidth="1" outlineLevel="1"/>
    <col min="7" max="7" width="42.77734375" style="82" customWidth="1" outlineLevel="1"/>
    <col min="8" max="8" width="6.77734375" style="96" bestFit="1" customWidth="1"/>
    <col min="9" max="9" width="10.77734375" style="147" customWidth="1" outlineLevel="1"/>
    <col min="10" max="10" width="16.21875" style="96" customWidth="1"/>
    <col min="11" max="11" width="15" style="96" bestFit="1" customWidth="1"/>
    <col min="12" max="12" width="19.21875" style="96" customWidth="1"/>
    <col min="13" max="13" width="43" style="96" bestFit="1" customWidth="1"/>
    <col min="14" max="14" width="47.77734375" style="96" bestFit="1" customWidth="1"/>
    <col min="15" max="15" width="11" style="113" customWidth="1"/>
    <col min="16" max="16" width="16" style="96" bestFit="1" customWidth="1"/>
    <col min="17" max="18" width="10.21875" style="96" bestFit="1" customWidth="1"/>
    <col min="19" max="16384" width="9.21875" style="96"/>
  </cols>
  <sheetData>
    <row r="1" spans="1:17" customFormat="1" ht="26.1" customHeight="1" x14ac:dyDescent="0.25">
      <c r="B1" s="187"/>
      <c r="C1" s="188"/>
      <c r="D1" s="198" t="s">
        <v>0</v>
      </c>
      <c r="E1" s="199"/>
      <c r="F1" s="199"/>
      <c r="G1" s="199"/>
      <c r="H1" s="199"/>
      <c r="I1" s="199"/>
      <c r="J1" s="199"/>
      <c r="K1" s="199"/>
      <c r="L1" s="199"/>
      <c r="M1" s="200"/>
      <c r="N1" s="51" t="s">
        <v>1</v>
      </c>
      <c r="O1" s="3"/>
    </row>
    <row r="2" spans="1:17" customFormat="1" ht="26.1" customHeight="1" x14ac:dyDescent="0.25">
      <c r="B2" s="189"/>
      <c r="C2" s="190"/>
      <c r="D2" s="201"/>
      <c r="E2" s="202"/>
      <c r="F2" s="202"/>
      <c r="G2" s="202"/>
      <c r="H2" s="202"/>
      <c r="I2" s="202"/>
      <c r="J2" s="202"/>
      <c r="K2" s="202"/>
      <c r="L2" s="202"/>
      <c r="M2" s="203"/>
      <c r="N2" s="48" t="s">
        <v>2</v>
      </c>
      <c r="O2" s="3"/>
    </row>
    <row r="3" spans="1:17" s="49" customFormat="1" ht="41.1" customHeight="1" thickBot="1" x14ac:dyDescent="0.45">
      <c r="B3" s="191"/>
      <c r="C3" s="192"/>
      <c r="D3" s="62" t="s">
        <v>3</v>
      </c>
      <c r="E3" s="69"/>
      <c r="F3" s="63"/>
      <c r="G3" s="69"/>
      <c r="H3" s="63"/>
      <c r="I3" s="144"/>
      <c r="J3" s="63"/>
      <c r="K3" s="63"/>
      <c r="L3" s="63"/>
      <c r="M3" s="64"/>
      <c r="N3" s="52" t="s">
        <v>4</v>
      </c>
      <c r="P3" s="50"/>
    </row>
    <row r="4" spans="1:17" s="1" customFormat="1" ht="15.6" x14ac:dyDescent="0.25">
      <c r="B4" s="193" t="s">
        <v>5</v>
      </c>
      <c r="C4" s="194"/>
      <c r="D4" s="194"/>
      <c r="E4" s="194"/>
      <c r="F4" s="194"/>
      <c r="G4" s="194"/>
      <c r="H4" s="194"/>
      <c r="I4" s="194"/>
      <c r="J4" s="194"/>
      <c r="K4" s="194"/>
      <c r="L4" s="194"/>
      <c r="M4" s="194"/>
      <c r="N4" s="195"/>
      <c r="O4" s="3"/>
    </row>
    <row r="5" spans="1:17" s="1" customFormat="1" ht="15.6" x14ac:dyDescent="0.25">
      <c r="B5" s="196"/>
      <c r="C5" s="197"/>
      <c r="D5" s="197"/>
      <c r="E5" s="197"/>
      <c r="F5" s="197"/>
      <c r="G5" s="197"/>
      <c r="H5" s="197"/>
      <c r="I5" s="197"/>
      <c r="J5" s="197"/>
      <c r="K5" s="197"/>
      <c r="L5" s="197"/>
      <c r="M5" s="7"/>
      <c r="N5" s="8"/>
      <c r="O5" s="3"/>
    </row>
    <row r="6" spans="1:17" s="1" customFormat="1" ht="12.75" customHeight="1" x14ac:dyDescent="0.25">
      <c r="B6" s="9" t="s">
        <v>6</v>
      </c>
      <c r="C6" s="185" t="s">
        <v>4493</v>
      </c>
      <c r="D6" s="185"/>
      <c r="E6" s="185"/>
      <c r="F6" s="185"/>
      <c r="G6" s="185"/>
      <c r="H6" s="185"/>
      <c r="I6" s="185"/>
      <c r="J6" s="185"/>
      <c r="K6" s="185"/>
      <c r="L6" s="185"/>
      <c r="M6" s="10"/>
      <c r="N6" s="11"/>
      <c r="O6" s="3"/>
    </row>
    <row r="7" spans="1:17" s="1" customFormat="1" ht="15.6" x14ac:dyDescent="0.25">
      <c r="A7" s="2"/>
      <c r="B7" s="9" t="s">
        <v>7</v>
      </c>
      <c r="C7" s="12" t="s">
        <v>4494</v>
      </c>
      <c r="D7" s="12"/>
      <c r="E7" s="7"/>
      <c r="F7" s="179"/>
      <c r="G7" s="157"/>
      <c r="H7" s="13"/>
      <c r="I7" s="13"/>
      <c r="J7" s="14"/>
      <c r="K7" s="15"/>
      <c r="L7" s="16"/>
      <c r="M7" s="16"/>
      <c r="N7" s="17"/>
      <c r="O7" s="4"/>
    </row>
    <row r="8" spans="1:17" s="1" customFormat="1" ht="15.6" x14ac:dyDescent="0.25">
      <c r="A8" s="2"/>
      <c r="B8" s="19"/>
      <c r="C8" s="12"/>
      <c r="D8" s="12"/>
      <c r="E8" s="149"/>
      <c r="F8" s="179"/>
      <c r="G8" s="157"/>
      <c r="H8" s="18"/>
      <c r="I8" s="18"/>
      <c r="J8" s="14"/>
      <c r="K8" s="14"/>
      <c r="L8" s="20"/>
      <c r="M8" s="20"/>
      <c r="N8" s="21"/>
      <c r="O8" s="3"/>
      <c r="P8" s="6"/>
    </row>
    <row r="9" spans="1:17" ht="12.75" customHeight="1" x14ac:dyDescent="0.25">
      <c r="A9" s="2"/>
      <c r="B9" s="84" t="s">
        <v>8</v>
      </c>
      <c r="C9" s="85" t="s">
        <v>9</v>
      </c>
      <c r="D9" s="186" t="s">
        <v>10</v>
      </c>
      <c r="E9" s="204" t="s">
        <v>11</v>
      </c>
      <c r="F9" s="186" t="s">
        <v>12</v>
      </c>
      <c r="G9" s="186" t="s">
        <v>13</v>
      </c>
      <c r="H9" s="85" t="s">
        <v>14</v>
      </c>
      <c r="I9" s="85" t="s">
        <v>15</v>
      </c>
      <c r="J9" s="110" t="s">
        <v>16</v>
      </c>
      <c r="K9" s="110" t="s">
        <v>17</v>
      </c>
      <c r="L9" s="85" t="s">
        <v>18</v>
      </c>
      <c r="M9" s="111" t="s">
        <v>19</v>
      </c>
      <c r="N9" s="112" t="s">
        <v>20</v>
      </c>
      <c r="P9" s="114"/>
      <c r="Q9" s="115"/>
    </row>
    <row r="10" spans="1:17" ht="15.6" x14ac:dyDescent="0.25">
      <c r="B10" s="84"/>
      <c r="C10" s="85"/>
      <c r="D10" s="186"/>
      <c r="E10" s="204"/>
      <c r="F10" s="186"/>
      <c r="G10" s="186"/>
      <c r="H10" s="85"/>
      <c r="I10" s="85"/>
      <c r="J10" s="116"/>
      <c r="K10" s="110" t="s">
        <v>21</v>
      </c>
      <c r="L10" s="85" t="s">
        <v>21</v>
      </c>
      <c r="M10" s="111"/>
      <c r="N10" s="112"/>
      <c r="P10" s="114"/>
    </row>
    <row r="11" spans="1:17" ht="15.6" x14ac:dyDescent="0.25">
      <c r="B11" s="86"/>
      <c r="C11" s="87"/>
      <c r="D11" s="87"/>
      <c r="E11" s="150"/>
      <c r="F11" s="87"/>
      <c r="G11" s="101"/>
      <c r="H11" s="102"/>
      <c r="I11" s="145"/>
      <c r="J11" s="117"/>
      <c r="K11" s="118"/>
      <c r="L11" s="119"/>
      <c r="M11" s="119"/>
      <c r="N11" s="120"/>
      <c r="P11" s="114"/>
      <c r="Q11" s="115"/>
    </row>
    <row r="12" spans="1:17" ht="15.6" x14ac:dyDescent="0.25">
      <c r="B12" s="88">
        <v>1</v>
      </c>
      <c r="C12" s="89" t="s">
        <v>4495</v>
      </c>
      <c r="D12" s="89"/>
      <c r="E12" s="151"/>
      <c r="F12" s="180"/>
      <c r="G12" s="98"/>
      <c r="H12" s="103"/>
      <c r="I12" s="103"/>
      <c r="J12" s="121"/>
      <c r="K12" s="122"/>
      <c r="L12" s="123">
        <f>SUM(L13,L38)</f>
        <v>0</v>
      </c>
      <c r="M12" s="123"/>
      <c r="N12" s="124"/>
      <c r="P12" s="114"/>
    </row>
    <row r="13" spans="1:17" ht="46.8" outlineLevel="1" x14ac:dyDescent="0.25">
      <c r="B13" s="90" t="s">
        <v>30</v>
      </c>
      <c r="C13" s="91" t="s">
        <v>4496</v>
      </c>
      <c r="D13" s="91"/>
      <c r="E13" s="152"/>
      <c r="F13" s="181"/>
      <c r="G13" s="99"/>
      <c r="H13" s="104"/>
      <c r="I13" s="104"/>
      <c r="J13" s="125"/>
      <c r="K13" s="126"/>
      <c r="L13" s="127">
        <f>SUM(L14,L22,L27,L29,L31,L33,L35)</f>
        <v>0</v>
      </c>
      <c r="M13" s="127"/>
      <c r="N13" s="128"/>
      <c r="P13" s="114"/>
    </row>
    <row r="14" spans="1:17" ht="15.6" outlineLevel="2" x14ac:dyDescent="0.25">
      <c r="B14" s="92"/>
      <c r="C14" s="93"/>
      <c r="D14" s="93"/>
      <c r="E14" s="153"/>
      <c r="F14" s="182"/>
      <c r="G14" s="100"/>
      <c r="H14" s="105"/>
      <c r="I14" s="105"/>
      <c r="J14" s="129"/>
      <c r="K14" s="130"/>
      <c r="L14" s="131">
        <f>SUM(L15:L21)</f>
        <v>0</v>
      </c>
      <c r="M14" s="131"/>
      <c r="N14" s="132"/>
      <c r="P14" s="114"/>
    </row>
    <row r="15" spans="1:17" ht="78" outlineLevel="3" x14ac:dyDescent="0.25">
      <c r="B15" s="86" t="s">
        <v>33</v>
      </c>
      <c r="C15" s="87" t="s">
        <v>4497</v>
      </c>
      <c r="D15" s="87" t="s">
        <v>4506</v>
      </c>
      <c r="E15" s="150" t="str">
        <f>IF(ISBLANK(D15),"Pendente Preenchimento PEP",_xlfn.XLOOKUP(MID(D15,13,10),'Aux_Nomenclatura PEP'!E:E,'Aux_Nomenclatura PEP'!A:A))</f>
        <v>PROJETO SAA</v>
      </c>
      <c r="F15" s="143">
        <v>6600008</v>
      </c>
      <c r="G15" s="143" t="str">
        <f>IF(ISBLANK(F15),"Pendente Preenchimento Mestre SV",_xlfn.XLOOKUP(F15,'Aux_Dados Mestres'!A:A,'Aux_Dados Mestres'!B:B))</f>
        <v>SV DE CONSULTORIA AMBIENTAL</v>
      </c>
      <c r="H15" s="102" t="s">
        <v>4518</v>
      </c>
      <c r="I15" s="145">
        <f>IFERROR(IF(COUNTIF(_xlfn.XLOOKUP(F15,'Aux_Código SVs'!C:C,'Aux_Código SVs'!J:J),"*X*"), 2, IF(MID(D15,13,10)=_xlfn.XLOOKUP(F15,'Aux_Código SVs'!C:C,'Aux_Código SVs'!J:J), 1, 0)), 0)</f>
        <v>2</v>
      </c>
      <c r="J15" s="117">
        <v>1</v>
      </c>
      <c r="K15" s="133"/>
      <c r="L15" s="134">
        <f t="shared" ref="L15:L21" si="0">J15*K15</f>
        <v>0</v>
      </c>
      <c r="M15" s="135" t="s">
        <v>22</v>
      </c>
      <c r="N15" s="184" t="s">
        <v>4515</v>
      </c>
      <c r="P15" s="114"/>
    </row>
    <row r="16" spans="1:17" ht="62.4" outlineLevel="3" x14ac:dyDescent="0.25">
      <c r="B16" s="86" t="s">
        <v>4502</v>
      </c>
      <c r="C16" s="87" t="s">
        <v>4498</v>
      </c>
      <c r="D16" s="87" t="s">
        <v>4506</v>
      </c>
      <c r="E16" s="150" t="str">
        <f>IF(ISBLANK(D16),"Pendente Preenchimento PEP",_xlfn.XLOOKUP(MID(D16,13,10),'Aux_Nomenclatura PEP'!E:E,'Aux_Nomenclatura PEP'!A:A))</f>
        <v>PROJETO SAA</v>
      </c>
      <c r="F16" s="143">
        <v>6600008</v>
      </c>
      <c r="G16" s="143" t="str">
        <f>IF(ISBLANK(F16),"Pendente Preenchimento Mestre SV",_xlfn.XLOOKUP(F16,'Aux_Dados Mestres'!A:A,'Aux_Dados Mestres'!B:B))</f>
        <v>SV DE CONSULTORIA AMBIENTAL</v>
      </c>
      <c r="H16" s="102" t="s">
        <v>4518</v>
      </c>
      <c r="I16" s="145">
        <f>IFERROR(IF(COUNTIF(_xlfn.XLOOKUP(F16,'Aux_Código SVs'!C:C,'Aux_Código SVs'!J:J),"*X*"), 2, IF(MID(D16,13,10)=_xlfn.XLOOKUP(F16,'Aux_Código SVs'!C:C,'Aux_Código SVs'!J:J), 1, 0)), 0)</f>
        <v>2</v>
      </c>
      <c r="J16" s="117">
        <v>1</v>
      </c>
      <c r="K16" s="133"/>
      <c r="L16" s="134">
        <f t="shared" si="0"/>
        <v>0</v>
      </c>
      <c r="M16" s="135" t="s">
        <v>22</v>
      </c>
      <c r="N16" s="184" t="s">
        <v>4516</v>
      </c>
      <c r="P16" s="114"/>
    </row>
    <row r="17" spans="2:16" ht="31.2" outlineLevel="3" x14ac:dyDescent="0.25">
      <c r="B17" s="86" t="s">
        <v>4503</v>
      </c>
      <c r="C17" s="87" t="s">
        <v>4499</v>
      </c>
      <c r="D17" s="87" t="s">
        <v>4506</v>
      </c>
      <c r="E17" s="150" t="str">
        <f>IF(ISBLANK(D17),"Pendente Preenchimento PEP",_xlfn.XLOOKUP(MID(D17,13,10),'Aux_Nomenclatura PEP'!E:E,'Aux_Nomenclatura PEP'!A:A))</f>
        <v>PROJETO SAA</v>
      </c>
      <c r="F17" s="143">
        <v>6600008</v>
      </c>
      <c r="G17" s="143" t="str">
        <f>IF(ISBLANK(F17),"Pendente Preenchimento Mestre SV",_xlfn.XLOOKUP(F17,'Aux_Dados Mestres'!A:A,'Aux_Dados Mestres'!B:B))</f>
        <v>SV DE CONSULTORIA AMBIENTAL</v>
      </c>
      <c r="H17" s="102" t="s">
        <v>4518</v>
      </c>
      <c r="I17" s="145">
        <f>IFERROR(IF(COUNTIF(_xlfn.XLOOKUP(F17,'Aux_Código SVs'!C:C,'Aux_Código SVs'!J:J),"*X*"), 2, IF(MID(D17,13,10)=_xlfn.XLOOKUP(F17,'Aux_Código SVs'!C:C,'Aux_Código SVs'!J:J), 1, 0)), 0)</f>
        <v>2</v>
      </c>
      <c r="J17" s="117">
        <v>48</v>
      </c>
      <c r="K17" s="133"/>
      <c r="L17" s="134">
        <f t="shared" si="0"/>
        <v>0</v>
      </c>
      <c r="M17" s="135" t="s">
        <v>4507</v>
      </c>
      <c r="N17" s="184" t="s">
        <v>4517</v>
      </c>
      <c r="P17" s="114"/>
    </row>
    <row r="18" spans="2:16" ht="62.4" outlineLevel="3" x14ac:dyDescent="0.25">
      <c r="B18" s="86" t="s">
        <v>4504</v>
      </c>
      <c r="C18" s="87" t="s">
        <v>4500</v>
      </c>
      <c r="D18" s="87" t="s">
        <v>4506</v>
      </c>
      <c r="E18" s="150" t="str">
        <f>IF(ISBLANK(D18),"Pendente Preenchimento PEP",_xlfn.XLOOKUP(MID(D18,13,10),'Aux_Nomenclatura PEP'!E:E,'Aux_Nomenclatura PEP'!A:A))</f>
        <v>PROJETO SAA</v>
      </c>
      <c r="F18" s="143">
        <v>6600008</v>
      </c>
      <c r="G18" s="143" t="str">
        <f>IF(ISBLANK(F18),"Pendente Preenchimento Mestre SV",_xlfn.XLOOKUP(F18,'Aux_Dados Mestres'!A:A,'Aux_Dados Mestres'!B:B))</f>
        <v>SV DE CONSULTORIA AMBIENTAL</v>
      </c>
      <c r="H18" s="102" t="s">
        <v>4518</v>
      </c>
      <c r="I18" s="145">
        <f>IFERROR(IF(COUNTIF(_xlfn.XLOOKUP(F18,'Aux_Código SVs'!C:C,'Aux_Código SVs'!J:J),"*X*"), 2, IF(MID(D18,13,10)=_xlfn.XLOOKUP(F18,'Aux_Código SVs'!C:C,'Aux_Código SVs'!J:J), 1, 0)), 0)</f>
        <v>2</v>
      </c>
      <c r="J18" s="117">
        <v>4</v>
      </c>
      <c r="K18" s="133"/>
      <c r="L18" s="134">
        <f t="shared" si="0"/>
        <v>0</v>
      </c>
      <c r="M18" s="135" t="s">
        <v>22</v>
      </c>
      <c r="N18" s="184" t="s">
        <v>4520</v>
      </c>
      <c r="P18" s="114"/>
    </row>
    <row r="19" spans="2:16" ht="78" outlineLevel="3" x14ac:dyDescent="0.25">
      <c r="B19" s="86" t="s">
        <v>4505</v>
      </c>
      <c r="C19" s="87" t="s">
        <v>4501</v>
      </c>
      <c r="D19" s="87" t="s">
        <v>4506</v>
      </c>
      <c r="E19" s="150" t="str">
        <f>IF(ISBLANK(D19),"Pendente Preenchimento PEP",_xlfn.XLOOKUP(MID(D19,13,10),'Aux_Nomenclatura PEP'!E:E,'Aux_Nomenclatura PEP'!A:A))</f>
        <v>PROJETO SAA</v>
      </c>
      <c r="F19" s="143">
        <v>6600008</v>
      </c>
      <c r="G19" s="143" t="str">
        <f>IF(ISBLANK(F19),"Pendente Preenchimento Mestre SV",_xlfn.XLOOKUP(F19,'Aux_Dados Mestres'!A:A,'Aux_Dados Mestres'!B:B))</f>
        <v>SV DE CONSULTORIA AMBIENTAL</v>
      </c>
      <c r="H19" s="102" t="s">
        <v>4518</v>
      </c>
      <c r="I19" s="145">
        <f>IFERROR(IF(COUNTIF(_xlfn.XLOOKUP(F19,'Aux_Código SVs'!C:C,'Aux_Código SVs'!J:J),"*X*"), 2, IF(MID(D19,13,10)=_xlfn.XLOOKUP(F19,'Aux_Código SVs'!C:C,'Aux_Código SVs'!J:J), 1, 0)), 0)</f>
        <v>2</v>
      </c>
      <c r="J19" s="117">
        <v>1</v>
      </c>
      <c r="K19" s="133"/>
      <c r="L19" s="134">
        <f t="shared" si="0"/>
        <v>0</v>
      </c>
      <c r="M19" s="135" t="s">
        <v>22</v>
      </c>
      <c r="N19" s="184" t="s">
        <v>4519</v>
      </c>
      <c r="P19" s="114"/>
    </row>
    <row r="20" spans="2:16" ht="15.6" outlineLevel="3" x14ac:dyDescent="0.25">
      <c r="B20" s="86"/>
      <c r="C20" s="87"/>
      <c r="D20" s="87"/>
      <c r="E20" s="150" t="str">
        <f>IF(ISBLANK(D20),"Pendente Preenchimento PEP",_xlfn.XLOOKUP(MID(D20,13,10),'Aux_Nomenclatura PEP'!E:E,'Aux_Nomenclatura PEP'!A:A))</f>
        <v>Pendente Preenchimento PEP</v>
      </c>
      <c r="F20" s="143"/>
      <c r="G20" s="143" t="str">
        <f>IF(ISBLANK(F20),"Pendente Preenchimento Mestre SV",_xlfn.XLOOKUP(F20,'Aux_Dados Mestres'!A:A,'Aux_Dados Mestres'!B:B))</f>
        <v>Pendente Preenchimento Mestre SV</v>
      </c>
      <c r="H20" s="102"/>
      <c r="I20" s="145">
        <f>IFERROR(IF(COUNTIF(_xlfn.XLOOKUP(F20,'Aux_Código SVs'!C:C,'Aux_Código SVs'!J:J),"*X*"), 2, IF(MID(D20,13,10)=_xlfn.XLOOKUP(F20,'Aux_Código SVs'!C:C,'Aux_Código SVs'!J:J), 1, 0)), 0)</f>
        <v>1</v>
      </c>
      <c r="J20" s="117"/>
      <c r="K20" s="133"/>
      <c r="L20" s="134">
        <f t="shared" si="0"/>
        <v>0</v>
      </c>
      <c r="M20" s="135" t="s">
        <v>22</v>
      </c>
      <c r="N20" s="136" t="s">
        <v>23</v>
      </c>
      <c r="P20" s="114"/>
    </row>
    <row r="21" spans="2:16" ht="15.6" outlineLevel="3" x14ac:dyDescent="0.25">
      <c r="B21" s="86"/>
      <c r="C21" s="87"/>
      <c r="D21" s="87"/>
      <c r="E21" s="150" t="str">
        <f>IF(ISBLANK(D21),"Pendente Preenchimento PEP",_xlfn.XLOOKUP(MID(D21,13,10),'Aux_Nomenclatura PEP'!E:E,'Aux_Nomenclatura PEP'!A:A))</f>
        <v>Pendente Preenchimento PEP</v>
      </c>
      <c r="F21" s="143"/>
      <c r="G21" s="143" t="str">
        <f>IF(ISBLANK(F21),"Pendente Preenchimento Mestre SV",_xlfn.XLOOKUP(F21,'Aux_Dados Mestres'!A:A,'Aux_Dados Mestres'!B:B))</f>
        <v>Pendente Preenchimento Mestre SV</v>
      </c>
      <c r="H21" s="102"/>
      <c r="I21" s="145">
        <f>IFERROR(IF(COUNTIF(_xlfn.XLOOKUP(F21,'Aux_Código SVs'!C:C,'Aux_Código SVs'!J:J),"*X*"), 2, IF(MID(D21,13,10)=_xlfn.XLOOKUP(F21,'Aux_Código SVs'!C:C,'Aux_Código SVs'!J:J), 1, 0)), 0)</f>
        <v>1</v>
      </c>
      <c r="J21" s="117"/>
      <c r="K21" s="133"/>
      <c r="L21" s="134">
        <f t="shared" si="0"/>
        <v>0</v>
      </c>
      <c r="M21" s="135" t="s">
        <v>22</v>
      </c>
      <c r="N21" s="136" t="s">
        <v>23</v>
      </c>
      <c r="P21" s="114"/>
    </row>
    <row r="22" spans="2:16" ht="15.6" outlineLevel="2" x14ac:dyDescent="0.25">
      <c r="B22" s="92"/>
      <c r="C22" s="93"/>
      <c r="D22" s="93"/>
      <c r="E22" s="153"/>
      <c r="F22" s="182"/>
      <c r="G22" s="100"/>
      <c r="H22" s="105"/>
      <c r="I22" s="105"/>
      <c r="J22" s="129"/>
      <c r="K22" s="130"/>
      <c r="L22" s="131">
        <f>SUM(L23:L26)</f>
        <v>0</v>
      </c>
      <c r="M22" s="131"/>
      <c r="N22" s="132"/>
      <c r="P22" s="114"/>
    </row>
    <row r="23" spans="2:16" ht="15.6" outlineLevel="3" x14ac:dyDescent="0.25">
      <c r="B23" s="86"/>
      <c r="C23" s="87"/>
      <c r="D23" s="87"/>
      <c r="E23" s="150" t="str">
        <f>IF(ISBLANK(D23),"Pendente Preenchimento PEP",_xlfn.XLOOKUP(MID(D23,13,10),'Aux_Nomenclatura PEP'!E:E,'Aux_Nomenclatura PEP'!A:A))</f>
        <v>Pendente Preenchimento PEP</v>
      </c>
      <c r="F23" s="143"/>
      <c r="G23" s="143" t="str">
        <f>IF(ISBLANK(F23),"Pendente Preenchimento Mestre SV",_xlfn.XLOOKUP(F23,'Aux_Dados Mestres'!A:A,'Aux_Dados Mestres'!B:B))</f>
        <v>Pendente Preenchimento Mestre SV</v>
      </c>
      <c r="H23" s="102"/>
      <c r="I23" s="145">
        <f>IFERROR(IF(COUNTIF(_xlfn.XLOOKUP(F23,'Aux_Código SVs'!C:C,'Aux_Código SVs'!J:J),"*X*"), 2, IF(MID(D23,13,10)=_xlfn.XLOOKUP(F23,'Aux_Código SVs'!C:C,'Aux_Código SVs'!J:J), 1, 0)), 0)</f>
        <v>1</v>
      </c>
      <c r="J23" s="117"/>
      <c r="K23" s="133"/>
      <c r="L23" s="134">
        <f t="shared" ref="L23:L26" si="1">J23*K23</f>
        <v>0</v>
      </c>
      <c r="M23" s="135" t="s">
        <v>22</v>
      </c>
      <c r="N23" s="136" t="s">
        <v>23</v>
      </c>
      <c r="P23" s="114"/>
    </row>
    <row r="24" spans="2:16" ht="15.6" outlineLevel="3" x14ac:dyDescent="0.25">
      <c r="B24" s="86"/>
      <c r="C24" s="87"/>
      <c r="D24" s="87"/>
      <c r="E24" s="150" t="str">
        <f>IF(ISBLANK(D24),"Pendente Preenchimento PEP",_xlfn.XLOOKUP(MID(D24,13,10),'Aux_Nomenclatura PEP'!E:E,'Aux_Nomenclatura PEP'!A:A))</f>
        <v>Pendente Preenchimento PEP</v>
      </c>
      <c r="F24" s="143"/>
      <c r="G24" s="143" t="str">
        <f>IF(ISBLANK(F24),"Pendente Preenchimento Mestre SV",_xlfn.XLOOKUP(F24,'Aux_Dados Mestres'!A:A,'Aux_Dados Mestres'!B:B))</f>
        <v>Pendente Preenchimento Mestre SV</v>
      </c>
      <c r="H24" s="102"/>
      <c r="I24" s="145">
        <f>IFERROR(IF(COUNTIF(_xlfn.XLOOKUP(F24,'Aux_Código SVs'!C:C,'Aux_Código SVs'!J:J),"*X*"), 2, IF(MID(D24,13,10)=_xlfn.XLOOKUP(F24,'Aux_Código SVs'!C:C,'Aux_Código SVs'!J:J), 1, 0)), 0)</f>
        <v>1</v>
      </c>
      <c r="J24" s="117"/>
      <c r="K24" s="133"/>
      <c r="L24" s="134">
        <f t="shared" si="1"/>
        <v>0</v>
      </c>
      <c r="M24" s="135" t="s">
        <v>22</v>
      </c>
      <c r="N24" s="136" t="s">
        <v>23</v>
      </c>
      <c r="P24" s="114"/>
    </row>
    <row r="25" spans="2:16" ht="15.6" outlineLevel="3" x14ac:dyDescent="0.25">
      <c r="B25" s="86"/>
      <c r="C25" s="87"/>
      <c r="D25" s="87"/>
      <c r="E25" s="150" t="str">
        <f>IF(ISBLANK(D25),"Pendente Preenchimento PEP",_xlfn.XLOOKUP(MID(D25,13,10),'Aux_Nomenclatura PEP'!E:E,'Aux_Nomenclatura PEP'!A:A))</f>
        <v>Pendente Preenchimento PEP</v>
      </c>
      <c r="F25" s="143"/>
      <c r="G25" s="143" t="str">
        <f>IF(ISBLANK(F25),"Pendente Preenchimento Mestre SV",_xlfn.XLOOKUP(F25,'Aux_Dados Mestres'!A:A,'Aux_Dados Mestres'!B:B))</f>
        <v>Pendente Preenchimento Mestre SV</v>
      </c>
      <c r="H25" s="102"/>
      <c r="I25" s="145">
        <f>IFERROR(IF(COUNTIF(_xlfn.XLOOKUP(F25,'Aux_Código SVs'!C:C,'Aux_Código SVs'!J:J),"*X*"), 2, IF(MID(D25,13,10)=_xlfn.XLOOKUP(F25,'Aux_Código SVs'!C:C,'Aux_Código SVs'!J:J), 1, 0)), 0)</f>
        <v>1</v>
      </c>
      <c r="J25" s="117"/>
      <c r="K25" s="133"/>
      <c r="L25" s="134">
        <f t="shared" si="1"/>
        <v>0</v>
      </c>
      <c r="M25" s="135" t="s">
        <v>22</v>
      </c>
      <c r="N25" s="136" t="s">
        <v>23</v>
      </c>
      <c r="P25" s="114"/>
    </row>
    <row r="26" spans="2:16" ht="15.6" outlineLevel="3" x14ac:dyDescent="0.25">
      <c r="B26" s="86"/>
      <c r="C26" s="87"/>
      <c r="D26" s="87"/>
      <c r="E26" s="150" t="str">
        <f>IF(ISBLANK(D26),"Pendente Preenchimento PEP",_xlfn.XLOOKUP(MID(D26,13,10),'Aux_Nomenclatura PEP'!E:E,'Aux_Nomenclatura PEP'!A:A))</f>
        <v>Pendente Preenchimento PEP</v>
      </c>
      <c r="F26" s="143"/>
      <c r="G26" s="143" t="str">
        <f>IF(ISBLANK(F26),"Pendente Preenchimento Mestre SV",_xlfn.XLOOKUP(F26,'Aux_Dados Mestres'!A:A,'Aux_Dados Mestres'!B:B))</f>
        <v>Pendente Preenchimento Mestre SV</v>
      </c>
      <c r="H26" s="102"/>
      <c r="I26" s="145">
        <f>IFERROR(IF(COUNTIF(_xlfn.XLOOKUP(F26,'Aux_Código SVs'!C:C,'Aux_Código SVs'!J:J),"*X*"), 2, IF(MID(D26,13,10)=_xlfn.XLOOKUP(F26,'Aux_Código SVs'!C:C,'Aux_Código SVs'!J:J), 1, 0)), 0)</f>
        <v>1</v>
      </c>
      <c r="J26" s="117"/>
      <c r="K26" s="133"/>
      <c r="L26" s="134">
        <f t="shared" si="1"/>
        <v>0</v>
      </c>
      <c r="M26" s="135" t="s">
        <v>22</v>
      </c>
      <c r="N26" s="136" t="s">
        <v>23</v>
      </c>
      <c r="P26" s="114"/>
    </row>
    <row r="27" spans="2:16" ht="15.6" outlineLevel="2" x14ac:dyDescent="0.25">
      <c r="B27" s="92"/>
      <c r="C27" s="93"/>
      <c r="D27" s="93"/>
      <c r="E27" s="153"/>
      <c r="F27" s="182"/>
      <c r="G27" s="100"/>
      <c r="H27" s="105"/>
      <c r="I27" s="105"/>
      <c r="J27" s="129"/>
      <c r="K27" s="130"/>
      <c r="L27" s="131">
        <f>SUM(L28:L28)</f>
        <v>0</v>
      </c>
      <c r="M27" s="131"/>
      <c r="N27" s="132"/>
      <c r="P27" s="114"/>
    </row>
    <row r="28" spans="2:16" ht="15.6" outlineLevel="3" x14ac:dyDescent="0.25">
      <c r="B28" s="86"/>
      <c r="C28" s="87"/>
      <c r="D28" s="87"/>
      <c r="E28" s="150" t="str">
        <f>IF(ISBLANK(D28),"Pendente Preenchimento PEP",_xlfn.XLOOKUP(MID(D28,13,10),'Aux_Nomenclatura PEP'!E:E,'Aux_Nomenclatura PEP'!A:A))</f>
        <v>Pendente Preenchimento PEP</v>
      </c>
      <c r="F28" s="143"/>
      <c r="G28" s="143" t="str">
        <f>IF(ISBLANK(F28),"Pendente Preenchimento Mestre SV",_xlfn.XLOOKUP(F28,'Aux_Dados Mestres'!A:A,'Aux_Dados Mestres'!B:B))</f>
        <v>Pendente Preenchimento Mestre SV</v>
      </c>
      <c r="H28" s="102"/>
      <c r="I28" s="145">
        <f>IFERROR(IF(COUNTIF(_xlfn.XLOOKUP(F28,'Aux_Código SVs'!C:C,'Aux_Código SVs'!J:J),"*X*"), 2, IF(MID(D28,13,10)=_xlfn.XLOOKUP(F28,'Aux_Código SVs'!C:C,'Aux_Código SVs'!J:J), 1, 0)), 0)</f>
        <v>1</v>
      </c>
      <c r="J28" s="117"/>
      <c r="K28" s="133"/>
      <c r="L28" s="134">
        <f t="shared" ref="L28" si="2">J28*K28</f>
        <v>0</v>
      </c>
      <c r="M28" s="135" t="s">
        <v>22</v>
      </c>
      <c r="N28" s="136" t="s">
        <v>23</v>
      </c>
      <c r="P28" s="114"/>
    </row>
    <row r="29" spans="2:16" ht="15.6" outlineLevel="2" x14ac:dyDescent="0.25">
      <c r="B29" s="92"/>
      <c r="C29" s="93"/>
      <c r="D29" s="93"/>
      <c r="E29" s="153"/>
      <c r="F29" s="182"/>
      <c r="G29" s="100"/>
      <c r="H29" s="105"/>
      <c r="I29" s="105"/>
      <c r="J29" s="129"/>
      <c r="K29" s="130"/>
      <c r="L29" s="131">
        <f>SUM(L30:L30)</f>
        <v>0</v>
      </c>
      <c r="M29" s="131"/>
      <c r="N29" s="132"/>
      <c r="P29" s="114"/>
    </row>
    <row r="30" spans="2:16" ht="15.6" outlineLevel="3" x14ac:dyDescent="0.25">
      <c r="B30" s="86"/>
      <c r="C30" s="87"/>
      <c r="D30" s="87"/>
      <c r="E30" s="150" t="str">
        <f>IF(ISBLANK(D30),"Pendente Preenchimento PEP",_xlfn.XLOOKUP(MID(D30,13,10),'Aux_Nomenclatura PEP'!E:E,'Aux_Nomenclatura PEP'!A:A))</f>
        <v>Pendente Preenchimento PEP</v>
      </c>
      <c r="F30" s="143"/>
      <c r="G30" s="143" t="str">
        <f>IF(ISBLANK(F30),"Pendente Preenchimento Mestre SV",_xlfn.XLOOKUP(F30,'Aux_Dados Mestres'!A:A,'Aux_Dados Mestres'!B:B))</f>
        <v>Pendente Preenchimento Mestre SV</v>
      </c>
      <c r="H30" s="102"/>
      <c r="I30" s="145">
        <f>IFERROR(IF(COUNTIF(_xlfn.XLOOKUP(F30,'Aux_Código SVs'!C:C,'Aux_Código SVs'!J:J),"*X*"), 2, IF(MID(D30,13,10)=_xlfn.XLOOKUP(F30,'Aux_Código SVs'!C:C,'Aux_Código SVs'!J:J), 1, 0)), 0)</f>
        <v>1</v>
      </c>
      <c r="J30" s="117"/>
      <c r="K30" s="133"/>
      <c r="L30" s="134">
        <f t="shared" ref="L30" si="3">J30*K30</f>
        <v>0</v>
      </c>
      <c r="M30" s="135" t="s">
        <v>22</v>
      </c>
      <c r="N30" s="136" t="s">
        <v>23</v>
      </c>
      <c r="P30" s="114"/>
    </row>
    <row r="31" spans="2:16" ht="15.6" outlineLevel="2" x14ac:dyDescent="0.25">
      <c r="B31" s="92"/>
      <c r="C31" s="93"/>
      <c r="D31" s="93"/>
      <c r="E31" s="153"/>
      <c r="F31" s="182"/>
      <c r="G31" s="100"/>
      <c r="H31" s="105"/>
      <c r="I31" s="105"/>
      <c r="J31" s="129"/>
      <c r="K31" s="130"/>
      <c r="L31" s="131">
        <f>SUM(L32:L32)</f>
        <v>0</v>
      </c>
      <c r="M31" s="131"/>
      <c r="N31" s="132"/>
      <c r="P31" s="114"/>
    </row>
    <row r="32" spans="2:16" ht="15.6" outlineLevel="3" x14ac:dyDescent="0.25">
      <c r="B32" s="86"/>
      <c r="C32" s="87"/>
      <c r="D32" s="87"/>
      <c r="E32" s="150" t="str">
        <f>IF(ISBLANK(D32),"Pendente Preenchimento PEP",_xlfn.XLOOKUP(MID(D32,13,10),'Aux_Nomenclatura PEP'!E:E,'Aux_Nomenclatura PEP'!A:A))</f>
        <v>Pendente Preenchimento PEP</v>
      </c>
      <c r="F32" s="143"/>
      <c r="G32" s="143" t="str">
        <f>IF(ISBLANK(F32),"Pendente Preenchimento Mestre SV",_xlfn.XLOOKUP(F32,'Aux_Dados Mestres'!A:A,'Aux_Dados Mestres'!B:B))</f>
        <v>Pendente Preenchimento Mestre SV</v>
      </c>
      <c r="H32" s="102"/>
      <c r="I32" s="145">
        <f>IFERROR(IF(COUNTIF(_xlfn.XLOOKUP(F32,'Aux_Código SVs'!C:C,'Aux_Código SVs'!J:J),"*X*"), 2, IF(MID(D32,13,10)=_xlfn.XLOOKUP(F32,'Aux_Código SVs'!C:C,'Aux_Código SVs'!J:J), 1, 0)), 0)</f>
        <v>1</v>
      </c>
      <c r="J32" s="117"/>
      <c r="K32" s="133"/>
      <c r="L32" s="134">
        <f t="shared" ref="L32" si="4">J32*K32</f>
        <v>0</v>
      </c>
      <c r="M32" s="135" t="s">
        <v>22</v>
      </c>
      <c r="N32" s="136" t="s">
        <v>23</v>
      </c>
      <c r="P32" s="114"/>
    </row>
    <row r="33" spans="2:16" ht="15.6" outlineLevel="2" x14ac:dyDescent="0.25">
      <c r="B33" s="92"/>
      <c r="C33" s="93"/>
      <c r="D33" s="93"/>
      <c r="E33" s="153"/>
      <c r="F33" s="182"/>
      <c r="G33" s="100"/>
      <c r="H33" s="105"/>
      <c r="I33" s="105"/>
      <c r="J33" s="129"/>
      <c r="K33" s="130"/>
      <c r="L33" s="131">
        <f>SUM(L34:L34)</f>
        <v>0</v>
      </c>
      <c r="M33" s="131"/>
      <c r="N33" s="132"/>
      <c r="P33" s="114"/>
    </row>
    <row r="34" spans="2:16" ht="15.6" outlineLevel="3" x14ac:dyDescent="0.25">
      <c r="B34" s="86"/>
      <c r="C34" s="87"/>
      <c r="D34" s="87"/>
      <c r="E34" s="150" t="str">
        <f>IF(ISBLANK(D34),"Pendente Preenchimento PEP",_xlfn.XLOOKUP(MID(D34,13,10),'Aux_Nomenclatura PEP'!E:E,'Aux_Nomenclatura PEP'!A:A))</f>
        <v>Pendente Preenchimento PEP</v>
      </c>
      <c r="F34" s="143"/>
      <c r="G34" s="143" t="str">
        <f>IF(ISBLANK(F34),"Pendente Preenchimento Mestre SV",_xlfn.XLOOKUP(F34,'Aux_Dados Mestres'!A:A,'Aux_Dados Mestres'!B:B))</f>
        <v>Pendente Preenchimento Mestre SV</v>
      </c>
      <c r="H34" s="102"/>
      <c r="I34" s="145">
        <f>IFERROR(IF(COUNTIF(_xlfn.XLOOKUP(F34,'Aux_Código SVs'!C:C,'Aux_Código SVs'!J:J),"*X*"), 2, IF(MID(D34,13,10)=_xlfn.XLOOKUP(F34,'Aux_Código SVs'!C:C,'Aux_Código SVs'!J:J), 1, 0)), 0)</f>
        <v>1</v>
      </c>
      <c r="J34" s="117"/>
      <c r="K34" s="133"/>
      <c r="L34" s="134">
        <f t="shared" ref="L34" si="5">J34*K34</f>
        <v>0</v>
      </c>
      <c r="M34" s="135" t="s">
        <v>22</v>
      </c>
      <c r="N34" s="136" t="s">
        <v>23</v>
      </c>
      <c r="P34" s="114"/>
    </row>
    <row r="35" spans="2:16" ht="15.6" outlineLevel="2" x14ac:dyDescent="0.25">
      <c r="B35" s="92"/>
      <c r="C35" s="93"/>
      <c r="D35" s="93"/>
      <c r="E35" s="153"/>
      <c r="F35" s="182"/>
      <c r="G35" s="100"/>
      <c r="H35" s="105"/>
      <c r="I35" s="105"/>
      <c r="J35" s="129"/>
      <c r="K35" s="130"/>
      <c r="L35" s="131">
        <f>SUM(L36:L37)</f>
        <v>0</v>
      </c>
      <c r="M35" s="131"/>
      <c r="N35" s="132"/>
      <c r="P35" s="114"/>
    </row>
    <row r="36" spans="2:16" ht="15.6" outlineLevel="3" x14ac:dyDescent="0.25">
      <c r="B36" s="86"/>
      <c r="C36" s="87"/>
      <c r="D36" s="87"/>
      <c r="E36" s="150" t="str">
        <f>IF(ISBLANK(D36),"Pendente Preenchimento PEP",_xlfn.XLOOKUP(MID(D36,13,10),'Aux_Nomenclatura PEP'!E:E,'Aux_Nomenclatura PEP'!A:A))</f>
        <v>Pendente Preenchimento PEP</v>
      </c>
      <c r="F36" s="143"/>
      <c r="G36" s="143" t="str">
        <f>IF(ISBLANK(F36),"Pendente Preenchimento Mestre SV",_xlfn.XLOOKUP(F36,'Aux_Dados Mestres'!A:A,'Aux_Dados Mestres'!B:B))</f>
        <v>Pendente Preenchimento Mestre SV</v>
      </c>
      <c r="H36" s="102"/>
      <c r="I36" s="145">
        <f>IFERROR(IF(COUNTIF(_xlfn.XLOOKUP(F36,'Aux_Código SVs'!C:C,'Aux_Código SVs'!J:J),"*X*"), 2, IF(MID(D36,13,10)=_xlfn.XLOOKUP(F36,'Aux_Código SVs'!C:C,'Aux_Código SVs'!J:J), 1, 0)), 0)</f>
        <v>1</v>
      </c>
      <c r="J36" s="117"/>
      <c r="K36" s="133"/>
      <c r="L36" s="134">
        <f t="shared" ref="L36:L37" si="6">J36*K36</f>
        <v>0</v>
      </c>
      <c r="M36" s="135" t="s">
        <v>22</v>
      </c>
      <c r="N36" s="136" t="s">
        <v>23</v>
      </c>
      <c r="P36" s="114"/>
    </row>
    <row r="37" spans="2:16" ht="15.6" outlineLevel="3" x14ac:dyDescent="0.25">
      <c r="B37" s="86"/>
      <c r="C37" s="87"/>
      <c r="D37" s="87"/>
      <c r="E37" s="150" t="str">
        <f>IF(ISBLANK(D37),"Pendente Preenchimento PEP",_xlfn.XLOOKUP(MID(D37,13,10),'Aux_Nomenclatura PEP'!E:E,'Aux_Nomenclatura PEP'!A:A))</f>
        <v>Pendente Preenchimento PEP</v>
      </c>
      <c r="F37" s="143"/>
      <c r="G37" s="143" t="str">
        <f>IF(ISBLANK(F37),"Pendente Preenchimento Mestre SV",_xlfn.XLOOKUP(F37,'Aux_Dados Mestres'!A:A,'Aux_Dados Mestres'!B:B))</f>
        <v>Pendente Preenchimento Mestre SV</v>
      </c>
      <c r="H37" s="102"/>
      <c r="I37" s="145">
        <f>IFERROR(IF(COUNTIF(_xlfn.XLOOKUP(F37,'Aux_Código SVs'!C:C,'Aux_Código SVs'!J:J),"*X*"), 2, IF(MID(D37,13,10)=_xlfn.XLOOKUP(F37,'Aux_Código SVs'!C:C,'Aux_Código SVs'!J:J), 1, 0)), 0)</f>
        <v>1</v>
      </c>
      <c r="J37" s="117"/>
      <c r="K37" s="133"/>
      <c r="L37" s="134">
        <f t="shared" si="6"/>
        <v>0</v>
      </c>
      <c r="M37" s="135" t="s">
        <v>22</v>
      </c>
      <c r="N37" s="136" t="s">
        <v>23</v>
      </c>
      <c r="P37" s="114"/>
    </row>
    <row r="38" spans="2:16" ht="15.6" outlineLevel="1" x14ac:dyDescent="0.25">
      <c r="B38" s="90"/>
      <c r="C38" s="91"/>
      <c r="D38" s="91"/>
      <c r="E38" s="152"/>
      <c r="F38" s="181"/>
      <c r="G38" s="99"/>
      <c r="H38" s="104"/>
      <c r="I38" s="104"/>
      <c r="J38" s="125"/>
      <c r="K38" s="126"/>
      <c r="L38" s="127">
        <f>SUM(L39,L41,L43)</f>
        <v>0</v>
      </c>
      <c r="M38" s="127"/>
      <c r="N38" s="128"/>
      <c r="P38" s="114"/>
    </row>
    <row r="39" spans="2:16" ht="15.6" outlineLevel="2" x14ac:dyDescent="0.25">
      <c r="B39" s="92"/>
      <c r="C39" s="93"/>
      <c r="D39" s="93"/>
      <c r="E39" s="153"/>
      <c r="F39" s="182"/>
      <c r="G39" s="100"/>
      <c r="H39" s="105"/>
      <c r="I39" s="105"/>
      <c r="J39" s="129"/>
      <c r="K39" s="130"/>
      <c r="L39" s="131">
        <f>SUM(L40:L40)</f>
        <v>0</v>
      </c>
      <c r="M39" s="131"/>
      <c r="N39" s="132"/>
      <c r="P39" s="114"/>
    </row>
    <row r="40" spans="2:16" ht="15.6" outlineLevel="3" x14ac:dyDescent="0.25">
      <c r="B40" s="86"/>
      <c r="C40" s="87"/>
      <c r="D40" s="87"/>
      <c r="E40" s="150" t="str">
        <f>IF(ISBLANK(D40),"Pendente Preenchimento PEP",_xlfn.XLOOKUP(MID(D40,13,10),'Aux_Nomenclatura PEP'!E:E,'Aux_Nomenclatura PEP'!A:A))</f>
        <v>Pendente Preenchimento PEP</v>
      </c>
      <c r="F40" s="143"/>
      <c r="G40" s="143" t="str">
        <f>IF(ISBLANK(F40),"Pendente Preenchimento Mestre SV",_xlfn.XLOOKUP(F40,'Aux_Dados Mestres'!A:A,'Aux_Dados Mestres'!B:B))</f>
        <v>Pendente Preenchimento Mestre SV</v>
      </c>
      <c r="H40" s="102"/>
      <c r="I40" s="145">
        <f>IFERROR(IF(COUNTIF(_xlfn.XLOOKUP(F40,'Aux_Código SVs'!C:C,'Aux_Código SVs'!J:J),"*X*"), 2, IF(MID(D40,13,10)=_xlfn.XLOOKUP(F40,'Aux_Código SVs'!C:C,'Aux_Código SVs'!J:J), 1, 0)), 0)</f>
        <v>1</v>
      </c>
      <c r="J40" s="117"/>
      <c r="K40" s="133"/>
      <c r="L40" s="134">
        <f t="shared" ref="L40" si="7">J40*K40</f>
        <v>0</v>
      </c>
      <c r="M40" s="135" t="s">
        <v>22</v>
      </c>
      <c r="N40" s="136" t="s">
        <v>23</v>
      </c>
      <c r="P40" s="114"/>
    </row>
    <row r="41" spans="2:16" ht="15.6" outlineLevel="2" x14ac:dyDescent="0.25">
      <c r="B41" s="92"/>
      <c r="C41" s="93"/>
      <c r="D41" s="93"/>
      <c r="E41" s="153"/>
      <c r="F41" s="182"/>
      <c r="G41" s="100"/>
      <c r="H41" s="105"/>
      <c r="I41" s="105"/>
      <c r="J41" s="129"/>
      <c r="K41" s="130"/>
      <c r="L41" s="131">
        <f>SUM(L42:L42)</f>
        <v>0</v>
      </c>
      <c r="M41" s="131"/>
      <c r="N41" s="132"/>
      <c r="P41" s="114"/>
    </row>
    <row r="42" spans="2:16" ht="15.6" outlineLevel="3" x14ac:dyDescent="0.25">
      <c r="B42" s="86"/>
      <c r="C42" s="87"/>
      <c r="D42" s="87"/>
      <c r="E42" s="150" t="str">
        <f>IF(ISBLANK(D42),"Pendente Preenchimento PEP",_xlfn.XLOOKUP(MID(D42,13,10),'Aux_Nomenclatura PEP'!E:E,'Aux_Nomenclatura PEP'!A:A))</f>
        <v>Pendente Preenchimento PEP</v>
      </c>
      <c r="F42" s="143"/>
      <c r="G42" s="143" t="str">
        <f>IF(ISBLANK(F42),"Pendente Preenchimento Mestre SV",_xlfn.XLOOKUP(F42,'Aux_Dados Mestres'!A:A,'Aux_Dados Mestres'!B:B))</f>
        <v>Pendente Preenchimento Mestre SV</v>
      </c>
      <c r="H42" s="102"/>
      <c r="I42" s="145">
        <f>IFERROR(IF(COUNTIF(_xlfn.XLOOKUP(F42,'Aux_Código SVs'!C:C,'Aux_Código SVs'!J:J),"*X*"), 2, IF(MID(D42,13,10)=_xlfn.XLOOKUP(F42,'Aux_Código SVs'!C:C,'Aux_Código SVs'!J:J), 1, 0)), 0)</f>
        <v>1</v>
      </c>
      <c r="J42" s="117"/>
      <c r="K42" s="133"/>
      <c r="L42" s="134">
        <f t="shared" ref="L42" si="8">J42*K42</f>
        <v>0</v>
      </c>
      <c r="M42" s="135" t="s">
        <v>22</v>
      </c>
      <c r="N42" s="136" t="s">
        <v>23</v>
      </c>
      <c r="P42" s="114"/>
    </row>
    <row r="43" spans="2:16" ht="15.6" outlineLevel="2" x14ac:dyDescent="0.25">
      <c r="B43" s="92"/>
      <c r="C43" s="93"/>
      <c r="D43" s="93"/>
      <c r="E43" s="153"/>
      <c r="F43" s="182"/>
      <c r="G43" s="100"/>
      <c r="H43" s="105"/>
      <c r="I43" s="105"/>
      <c r="J43" s="129"/>
      <c r="K43" s="130"/>
      <c r="L43" s="131">
        <f>SUM(L44:L44)</f>
        <v>0</v>
      </c>
      <c r="M43" s="131"/>
      <c r="N43" s="132"/>
      <c r="P43" s="114"/>
    </row>
    <row r="44" spans="2:16" ht="15.6" outlineLevel="3" x14ac:dyDescent="0.25">
      <c r="B44" s="86"/>
      <c r="C44" s="87"/>
      <c r="D44" s="87"/>
      <c r="E44" s="150" t="str">
        <f>IF(ISBLANK(D44),"Pendente Preenchimento PEP",_xlfn.XLOOKUP(MID(D44,13,10),'Aux_Nomenclatura PEP'!E:E,'Aux_Nomenclatura PEP'!A:A))</f>
        <v>Pendente Preenchimento PEP</v>
      </c>
      <c r="F44" s="143"/>
      <c r="G44" s="143" t="str">
        <f>IF(ISBLANK(F44),"Pendente Preenchimento Mestre SV",_xlfn.XLOOKUP(F44,'Aux_Dados Mestres'!A:A,'Aux_Dados Mestres'!B:B))</f>
        <v>Pendente Preenchimento Mestre SV</v>
      </c>
      <c r="H44" s="102"/>
      <c r="I44" s="145">
        <f>IFERROR(IF(COUNTIF(_xlfn.XLOOKUP(F44,'Aux_Código SVs'!C:C,'Aux_Código SVs'!J:J),"*X*"), 2, IF(MID(D44,13,10)=_xlfn.XLOOKUP(F44,'Aux_Código SVs'!C:C,'Aux_Código SVs'!J:J), 1, 0)), 0)</f>
        <v>1</v>
      </c>
      <c r="J44" s="117"/>
      <c r="K44" s="133"/>
      <c r="L44" s="134">
        <f t="shared" ref="L44" si="9">J44*K44</f>
        <v>0</v>
      </c>
      <c r="M44" s="135" t="s">
        <v>22</v>
      </c>
      <c r="N44" s="136" t="s">
        <v>23</v>
      </c>
      <c r="P44" s="114"/>
    </row>
    <row r="45" spans="2:16" ht="15.6" x14ac:dyDescent="0.25">
      <c r="B45" s="88"/>
      <c r="C45" s="89"/>
      <c r="D45" s="89"/>
      <c r="E45" s="151"/>
      <c r="F45" s="180"/>
      <c r="G45" s="98"/>
      <c r="H45" s="103"/>
      <c r="I45" s="103"/>
      <c r="J45" s="121"/>
      <c r="K45" s="122"/>
      <c r="L45" s="123">
        <f>SUM(L46,L63)</f>
        <v>0</v>
      </c>
      <c r="M45" s="123"/>
      <c r="N45" s="124"/>
      <c r="P45" s="114"/>
    </row>
    <row r="46" spans="2:16" ht="46.8" outlineLevel="1" x14ac:dyDescent="0.25">
      <c r="B46" s="90" t="s">
        <v>4508</v>
      </c>
      <c r="C46" s="91" t="s">
        <v>4509</v>
      </c>
      <c r="D46" s="91"/>
      <c r="E46" s="152"/>
      <c r="F46" s="181"/>
      <c r="G46" s="99"/>
      <c r="H46" s="104"/>
      <c r="I46" s="104"/>
      <c r="J46" s="125"/>
      <c r="K46" s="126"/>
      <c r="L46" s="127">
        <f>SUM(L47,L52,L57,L59,L61)</f>
        <v>0</v>
      </c>
      <c r="M46" s="127"/>
      <c r="N46" s="128"/>
      <c r="P46" s="114"/>
    </row>
    <row r="47" spans="2:16" ht="15.6" outlineLevel="2" x14ac:dyDescent="0.25">
      <c r="B47" s="92"/>
      <c r="C47" s="93"/>
      <c r="D47" s="93"/>
      <c r="E47" s="153"/>
      <c r="F47" s="182"/>
      <c r="G47" s="100"/>
      <c r="H47" s="105"/>
      <c r="I47" s="105"/>
      <c r="J47" s="129"/>
      <c r="K47" s="130"/>
      <c r="L47" s="131">
        <f>SUM(L48:L51)</f>
        <v>0</v>
      </c>
      <c r="M47" s="131"/>
      <c r="N47" s="132"/>
      <c r="P47" s="114"/>
    </row>
    <row r="48" spans="2:16" ht="78" outlineLevel="3" x14ac:dyDescent="0.25">
      <c r="B48" s="86" t="s">
        <v>4510</v>
      </c>
      <c r="C48" s="87" t="s">
        <v>4497</v>
      </c>
      <c r="D48" s="87" t="s">
        <v>4506</v>
      </c>
      <c r="E48" s="150" t="str">
        <f>IF(ISBLANK(D48),"Pendente Preenchimento PEP",_xlfn.XLOOKUP(MID(D48,13,10),'Aux_Nomenclatura PEP'!E:E,'Aux_Nomenclatura PEP'!A:A))</f>
        <v>PROJETO SAA</v>
      </c>
      <c r="F48" s="143">
        <v>6600008</v>
      </c>
      <c r="G48" s="143" t="str">
        <f>IF(ISBLANK(F48),"Pendente Preenchimento Mestre SV",_xlfn.XLOOKUP(F48,'Aux_Dados Mestres'!A:A,'Aux_Dados Mestres'!B:B))</f>
        <v>SV DE CONSULTORIA AMBIENTAL</v>
      </c>
      <c r="H48" s="102" t="s">
        <v>4518</v>
      </c>
      <c r="I48" s="145">
        <f>IFERROR(IF(COUNTIF(_xlfn.XLOOKUP(F48,'Aux_Código SVs'!C:C,'Aux_Código SVs'!J:J),"*X*"), 2, IF(MID(D48,13,10)=_xlfn.XLOOKUP(F48,'Aux_Código SVs'!C:C,'Aux_Código SVs'!J:J), 1, 0)), 0)</f>
        <v>2</v>
      </c>
      <c r="J48" s="117">
        <v>1</v>
      </c>
      <c r="K48" s="133"/>
      <c r="L48" s="134">
        <f t="shared" ref="L48:L51" si="10">J48*K48</f>
        <v>0</v>
      </c>
      <c r="M48" s="135" t="s">
        <v>22</v>
      </c>
      <c r="N48" s="184" t="s">
        <v>4515</v>
      </c>
      <c r="P48" s="114"/>
    </row>
    <row r="49" spans="2:16" ht="62.4" outlineLevel="3" x14ac:dyDescent="0.25">
      <c r="B49" s="86" t="s">
        <v>4511</v>
      </c>
      <c r="C49" s="87" t="s">
        <v>4498</v>
      </c>
      <c r="D49" s="87" t="s">
        <v>4506</v>
      </c>
      <c r="E49" s="150" t="str">
        <f>IF(ISBLANK(D49),"Pendente Preenchimento PEP",_xlfn.XLOOKUP(MID(D49,13,10),'Aux_Nomenclatura PEP'!E:E,'Aux_Nomenclatura PEP'!A:A))</f>
        <v>PROJETO SAA</v>
      </c>
      <c r="F49" s="143">
        <v>6600008</v>
      </c>
      <c r="G49" s="143" t="str">
        <f>IF(ISBLANK(F49),"Pendente Preenchimento Mestre SV",_xlfn.XLOOKUP(F49,'Aux_Dados Mestres'!A:A,'Aux_Dados Mestres'!B:B))</f>
        <v>SV DE CONSULTORIA AMBIENTAL</v>
      </c>
      <c r="H49" s="102" t="s">
        <v>4518</v>
      </c>
      <c r="I49" s="145">
        <f>IFERROR(IF(COUNTIF(_xlfn.XLOOKUP(F49,'Aux_Código SVs'!C:C,'Aux_Código SVs'!J:J),"*X*"), 2, IF(MID(D49,13,10)=_xlfn.XLOOKUP(F49,'Aux_Código SVs'!C:C,'Aux_Código SVs'!J:J), 1, 0)), 0)</f>
        <v>2</v>
      </c>
      <c r="J49" s="117">
        <v>1</v>
      </c>
      <c r="K49" s="133"/>
      <c r="L49" s="134">
        <f t="shared" si="10"/>
        <v>0</v>
      </c>
      <c r="M49" s="135" t="s">
        <v>22</v>
      </c>
      <c r="N49" s="184" t="s">
        <v>4516</v>
      </c>
      <c r="P49" s="114"/>
    </row>
    <row r="50" spans="2:16" ht="31.2" outlineLevel="3" x14ac:dyDescent="0.25">
      <c r="B50" s="86" t="s">
        <v>4512</v>
      </c>
      <c r="C50" s="87" t="s">
        <v>4499</v>
      </c>
      <c r="D50" s="87" t="s">
        <v>4506</v>
      </c>
      <c r="E50" s="150" t="str">
        <f>IF(ISBLANK(D50),"Pendente Preenchimento PEP",_xlfn.XLOOKUP(MID(D50,13,10),'Aux_Nomenclatura PEP'!E:E,'Aux_Nomenclatura PEP'!A:A))</f>
        <v>PROJETO SAA</v>
      </c>
      <c r="F50" s="143">
        <v>6600008</v>
      </c>
      <c r="G50" s="143" t="str">
        <f>IF(ISBLANK(F50),"Pendente Preenchimento Mestre SV",_xlfn.XLOOKUP(F50,'Aux_Dados Mestres'!A:A,'Aux_Dados Mestres'!B:B))</f>
        <v>SV DE CONSULTORIA AMBIENTAL</v>
      </c>
      <c r="H50" s="102" t="s">
        <v>4518</v>
      </c>
      <c r="I50" s="145">
        <f>IFERROR(IF(COUNTIF(_xlfn.XLOOKUP(F50,'Aux_Código SVs'!C:C,'Aux_Código SVs'!J:J),"*X*"), 2, IF(MID(D50,13,10)=_xlfn.XLOOKUP(F50,'Aux_Código SVs'!C:C,'Aux_Código SVs'!J:J), 1, 0)), 0)</f>
        <v>2</v>
      </c>
      <c r="J50" s="117">
        <v>48</v>
      </c>
      <c r="K50" s="133"/>
      <c r="L50" s="134">
        <f t="shared" si="10"/>
        <v>0</v>
      </c>
      <c r="M50" s="135" t="s">
        <v>4507</v>
      </c>
      <c r="N50" s="184" t="s">
        <v>4517</v>
      </c>
      <c r="P50" s="114"/>
    </row>
    <row r="51" spans="2:16" ht="62.4" outlineLevel="3" x14ac:dyDescent="0.25">
      <c r="B51" s="86" t="s">
        <v>4513</v>
      </c>
      <c r="C51" s="87" t="s">
        <v>4500</v>
      </c>
      <c r="D51" s="87" t="s">
        <v>4506</v>
      </c>
      <c r="E51" s="150" t="str">
        <f>IF(ISBLANK(D51),"Pendente Preenchimento PEP",_xlfn.XLOOKUP(MID(D51,13,10),'Aux_Nomenclatura PEP'!E:E,'Aux_Nomenclatura PEP'!A:A))</f>
        <v>PROJETO SAA</v>
      </c>
      <c r="F51" s="143">
        <v>6600008</v>
      </c>
      <c r="G51" s="143" t="str">
        <f>IF(ISBLANK(F51),"Pendente Preenchimento Mestre SV",_xlfn.XLOOKUP(F51,'Aux_Dados Mestres'!A:A,'Aux_Dados Mestres'!B:B))</f>
        <v>SV DE CONSULTORIA AMBIENTAL</v>
      </c>
      <c r="H51" s="102" t="s">
        <v>4518</v>
      </c>
      <c r="I51" s="145">
        <f>IFERROR(IF(COUNTIF(_xlfn.XLOOKUP(F51,'Aux_Código SVs'!C:C,'Aux_Código SVs'!J:J),"*X*"), 2, IF(MID(D51,13,10)=_xlfn.XLOOKUP(F51,'Aux_Código SVs'!C:C,'Aux_Código SVs'!J:J), 1, 0)), 0)</f>
        <v>2</v>
      </c>
      <c r="J51" s="117">
        <v>4</v>
      </c>
      <c r="K51" s="133"/>
      <c r="L51" s="134">
        <f t="shared" si="10"/>
        <v>0</v>
      </c>
      <c r="M51" s="135" t="s">
        <v>22</v>
      </c>
      <c r="N51" s="184" t="s">
        <v>4520</v>
      </c>
      <c r="P51" s="114"/>
    </row>
    <row r="52" spans="2:16" ht="15.6" outlineLevel="2" x14ac:dyDescent="0.25">
      <c r="B52" s="92"/>
      <c r="C52" s="93"/>
      <c r="D52" s="93"/>
      <c r="E52" s="153"/>
      <c r="F52" s="182"/>
      <c r="G52" s="100"/>
      <c r="H52" s="105"/>
      <c r="I52" s="105"/>
      <c r="J52" s="129"/>
      <c r="K52" s="130"/>
      <c r="L52" s="131">
        <f>SUM(L53:L56)</f>
        <v>0</v>
      </c>
      <c r="M52" s="131"/>
      <c r="N52" s="132"/>
      <c r="P52" s="114"/>
    </row>
    <row r="53" spans="2:16" ht="78" outlineLevel="3" x14ac:dyDescent="0.25">
      <c r="B53" s="86" t="s">
        <v>4514</v>
      </c>
      <c r="C53" s="87" t="s">
        <v>4501</v>
      </c>
      <c r="D53" s="87" t="s">
        <v>4506</v>
      </c>
      <c r="E53" s="150" t="str">
        <f>IF(ISBLANK(D53),"Pendente Preenchimento PEP",_xlfn.XLOOKUP(MID(D53,13,10),'Aux_Nomenclatura PEP'!E:E,'Aux_Nomenclatura PEP'!A:A))</f>
        <v>PROJETO SAA</v>
      </c>
      <c r="F53" s="143">
        <v>6600008</v>
      </c>
      <c r="G53" s="143" t="str">
        <f>IF(ISBLANK(F53),"Pendente Preenchimento Mestre SV",_xlfn.XLOOKUP(F53,'Aux_Dados Mestres'!A:A,'Aux_Dados Mestres'!B:B))</f>
        <v>SV DE CONSULTORIA AMBIENTAL</v>
      </c>
      <c r="H53" s="102"/>
      <c r="I53" s="145">
        <f>IFERROR(IF(COUNTIF(_xlfn.XLOOKUP(F53,'Aux_Código SVs'!C:C,'Aux_Código SVs'!J:J),"*X*"), 2, IF(MID(D53,13,10)=_xlfn.XLOOKUP(F53,'Aux_Código SVs'!C:C,'Aux_Código SVs'!J:J), 1, 0)), 0)</f>
        <v>2</v>
      </c>
      <c r="J53" s="117">
        <v>1</v>
      </c>
      <c r="K53" s="133"/>
      <c r="L53" s="134">
        <f t="shared" ref="L53:L56" si="11">J53*K53</f>
        <v>0</v>
      </c>
      <c r="M53" s="135" t="s">
        <v>22</v>
      </c>
      <c r="N53" s="184" t="s">
        <v>4519</v>
      </c>
      <c r="P53" s="114"/>
    </row>
    <row r="54" spans="2:16" ht="15.6" outlineLevel="3" x14ac:dyDescent="0.25">
      <c r="B54" s="86"/>
      <c r="C54" s="87"/>
      <c r="D54" s="87"/>
      <c r="E54" s="150" t="str">
        <f>IF(ISBLANK(D54),"Pendente Preenchimento PEP",_xlfn.XLOOKUP(MID(D54,13,10),'Aux_Nomenclatura PEP'!E:E,'Aux_Nomenclatura PEP'!A:A))</f>
        <v>Pendente Preenchimento PEP</v>
      </c>
      <c r="F54" s="143"/>
      <c r="G54" s="143" t="str">
        <f>IF(ISBLANK(F54),"Pendente Preenchimento Mestre SV",_xlfn.XLOOKUP(F54,'Aux_Dados Mestres'!A:A,'Aux_Dados Mestres'!B:B))</f>
        <v>Pendente Preenchimento Mestre SV</v>
      </c>
      <c r="H54" s="102"/>
      <c r="I54" s="145">
        <f>IFERROR(IF(COUNTIF(_xlfn.XLOOKUP(F54,'Aux_Código SVs'!C:C,'Aux_Código SVs'!J:J),"*X*"), 2, IF(MID(D54,13,10)=_xlfn.XLOOKUP(F54,'Aux_Código SVs'!C:C,'Aux_Código SVs'!J:J), 1, 0)), 0)</f>
        <v>1</v>
      </c>
      <c r="J54" s="117"/>
      <c r="K54" s="133"/>
      <c r="L54" s="134">
        <f t="shared" si="11"/>
        <v>0</v>
      </c>
      <c r="M54" s="135" t="s">
        <v>22</v>
      </c>
      <c r="N54" s="136" t="s">
        <v>23</v>
      </c>
      <c r="P54" s="114"/>
    </row>
    <row r="55" spans="2:16" ht="15.6" outlineLevel="3" x14ac:dyDescent="0.25">
      <c r="B55" s="86"/>
      <c r="C55" s="87"/>
      <c r="D55" s="87"/>
      <c r="E55" s="150" t="str">
        <f>IF(ISBLANK(D55),"Pendente Preenchimento PEP",_xlfn.XLOOKUP(MID(D55,13,10),'Aux_Nomenclatura PEP'!E:E,'Aux_Nomenclatura PEP'!A:A))</f>
        <v>Pendente Preenchimento PEP</v>
      </c>
      <c r="F55" s="143"/>
      <c r="G55" s="143" t="str">
        <f>IF(ISBLANK(F55),"Pendente Preenchimento Mestre SV",_xlfn.XLOOKUP(F55,'Aux_Dados Mestres'!A:A,'Aux_Dados Mestres'!B:B))</f>
        <v>Pendente Preenchimento Mestre SV</v>
      </c>
      <c r="H55" s="102"/>
      <c r="I55" s="145">
        <f>IFERROR(IF(COUNTIF(_xlfn.XLOOKUP(F55,'Aux_Código SVs'!C:C,'Aux_Código SVs'!J:J),"*X*"), 2, IF(MID(D55,13,10)=_xlfn.XLOOKUP(F55,'Aux_Código SVs'!C:C,'Aux_Código SVs'!J:J), 1, 0)), 0)</f>
        <v>1</v>
      </c>
      <c r="J55" s="117"/>
      <c r="K55" s="133"/>
      <c r="L55" s="134">
        <f t="shared" si="11"/>
        <v>0</v>
      </c>
      <c r="M55" s="135" t="s">
        <v>22</v>
      </c>
      <c r="N55" s="136" t="s">
        <v>23</v>
      </c>
      <c r="P55" s="114"/>
    </row>
    <row r="56" spans="2:16" ht="15.6" outlineLevel="3" x14ac:dyDescent="0.25">
      <c r="B56" s="86"/>
      <c r="C56" s="87"/>
      <c r="D56" s="87"/>
      <c r="E56" s="150" t="str">
        <f>IF(ISBLANK(D56),"Pendente Preenchimento PEP",_xlfn.XLOOKUP(MID(D56,13,10),'Aux_Nomenclatura PEP'!E:E,'Aux_Nomenclatura PEP'!A:A))</f>
        <v>Pendente Preenchimento PEP</v>
      </c>
      <c r="F56" s="143"/>
      <c r="G56" s="143" t="str">
        <f>IF(ISBLANK(F56),"Pendente Preenchimento Mestre SV",_xlfn.XLOOKUP(F56,'Aux_Dados Mestres'!A:A,'Aux_Dados Mestres'!B:B))</f>
        <v>Pendente Preenchimento Mestre SV</v>
      </c>
      <c r="H56" s="102"/>
      <c r="I56" s="145">
        <f>IFERROR(IF(COUNTIF(_xlfn.XLOOKUP(F56,'Aux_Código SVs'!C:C,'Aux_Código SVs'!J:J),"*X*"), 2, IF(MID(D56,13,10)=_xlfn.XLOOKUP(F56,'Aux_Código SVs'!C:C,'Aux_Código SVs'!J:J), 1, 0)), 0)</f>
        <v>1</v>
      </c>
      <c r="J56" s="117"/>
      <c r="K56" s="133"/>
      <c r="L56" s="134">
        <f t="shared" si="11"/>
        <v>0</v>
      </c>
      <c r="M56" s="135" t="s">
        <v>22</v>
      </c>
      <c r="N56" s="136" t="s">
        <v>23</v>
      </c>
      <c r="P56" s="114"/>
    </row>
    <row r="57" spans="2:16" ht="15.6" outlineLevel="2" x14ac:dyDescent="0.25">
      <c r="B57" s="92"/>
      <c r="C57" s="93"/>
      <c r="D57" s="93"/>
      <c r="E57" s="153"/>
      <c r="F57" s="182"/>
      <c r="G57" s="100"/>
      <c r="H57" s="105"/>
      <c r="I57" s="105"/>
      <c r="J57" s="129"/>
      <c r="K57" s="130"/>
      <c r="L57" s="131">
        <f>SUM(L58:L58)</f>
        <v>0</v>
      </c>
      <c r="M57" s="131"/>
      <c r="N57" s="132"/>
      <c r="P57" s="114"/>
    </row>
    <row r="58" spans="2:16" ht="15.6" outlineLevel="3" x14ac:dyDescent="0.25">
      <c r="B58" s="86"/>
      <c r="C58" s="87"/>
      <c r="D58" s="87"/>
      <c r="E58" s="150" t="str">
        <f>IF(ISBLANK(D58),"Pendente Preenchimento PEP",_xlfn.XLOOKUP(MID(D58,13,10),'Aux_Nomenclatura PEP'!E:E,'Aux_Nomenclatura PEP'!A:A))</f>
        <v>Pendente Preenchimento PEP</v>
      </c>
      <c r="F58" s="143"/>
      <c r="G58" s="143" t="str">
        <f>IF(ISBLANK(F58),"Pendente Preenchimento Mestre SV",_xlfn.XLOOKUP(F58,'Aux_Dados Mestres'!A:A,'Aux_Dados Mestres'!B:B))</f>
        <v>Pendente Preenchimento Mestre SV</v>
      </c>
      <c r="H58" s="102"/>
      <c r="I58" s="145">
        <f>IFERROR(IF(COUNTIF(_xlfn.XLOOKUP(F58,'Aux_Código SVs'!C:C,'Aux_Código SVs'!J:J),"*X*"), 2, IF(MID(D58,13,10)=_xlfn.XLOOKUP(F58,'Aux_Código SVs'!C:C,'Aux_Código SVs'!J:J), 1, 0)), 0)</f>
        <v>1</v>
      </c>
      <c r="J58" s="117"/>
      <c r="K58" s="133"/>
      <c r="L58" s="134">
        <f t="shared" ref="L58" si="12">J58*K58</f>
        <v>0</v>
      </c>
      <c r="M58" s="135" t="s">
        <v>22</v>
      </c>
      <c r="N58" s="136" t="s">
        <v>23</v>
      </c>
      <c r="P58" s="114"/>
    </row>
    <row r="59" spans="2:16" ht="15.6" outlineLevel="2" x14ac:dyDescent="0.25">
      <c r="B59" s="92"/>
      <c r="C59" s="93"/>
      <c r="D59" s="93"/>
      <c r="E59" s="153"/>
      <c r="F59" s="182"/>
      <c r="G59" s="100"/>
      <c r="H59" s="105"/>
      <c r="I59" s="105"/>
      <c r="J59" s="129"/>
      <c r="K59" s="130"/>
      <c r="L59" s="131">
        <f>SUM(L60:L60)</f>
        <v>0</v>
      </c>
      <c r="M59" s="131"/>
      <c r="N59" s="132"/>
      <c r="P59" s="114"/>
    </row>
    <row r="60" spans="2:16" ht="15.6" outlineLevel="3" x14ac:dyDescent="0.25">
      <c r="B60" s="86"/>
      <c r="C60" s="87"/>
      <c r="D60" s="87"/>
      <c r="E60" s="150" t="str">
        <f>IF(ISBLANK(D60),"Pendente Preenchimento PEP",_xlfn.XLOOKUP(MID(D60,13,10),'Aux_Nomenclatura PEP'!E:E,'Aux_Nomenclatura PEP'!A:A))</f>
        <v>Pendente Preenchimento PEP</v>
      </c>
      <c r="F60" s="143"/>
      <c r="G60" s="143" t="str">
        <f>IF(ISBLANK(F60),"Pendente Preenchimento Mestre SV",_xlfn.XLOOKUP(F60,'Aux_Dados Mestres'!A:A,'Aux_Dados Mestres'!B:B))</f>
        <v>Pendente Preenchimento Mestre SV</v>
      </c>
      <c r="H60" s="102"/>
      <c r="I60" s="145">
        <f>IFERROR(IF(COUNTIF(_xlfn.XLOOKUP(F60,'Aux_Código SVs'!C:C,'Aux_Código SVs'!J:J),"*X*"), 2, IF(MID(D60,13,10)=_xlfn.XLOOKUP(F60,'Aux_Código SVs'!C:C,'Aux_Código SVs'!J:J), 1, 0)), 0)</f>
        <v>1</v>
      </c>
      <c r="J60" s="117"/>
      <c r="K60" s="133"/>
      <c r="L60" s="134">
        <f t="shared" ref="L60" si="13">J60*K60</f>
        <v>0</v>
      </c>
      <c r="M60" s="135" t="s">
        <v>22</v>
      </c>
      <c r="N60" s="136" t="s">
        <v>23</v>
      </c>
      <c r="P60" s="114"/>
    </row>
    <row r="61" spans="2:16" ht="15.6" outlineLevel="2" x14ac:dyDescent="0.25">
      <c r="B61" s="92"/>
      <c r="C61" s="93"/>
      <c r="D61" s="93"/>
      <c r="E61" s="153"/>
      <c r="F61" s="182"/>
      <c r="G61" s="100"/>
      <c r="H61" s="105"/>
      <c r="I61" s="105"/>
      <c r="J61" s="129"/>
      <c r="K61" s="130"/>
      <c r="L61" s="131">
        <f>SUM(L62:L62)</f>
        <v>0</v>
      </c>
      <c r="M61" s="131"/>
      <c r="N61" s="132"/>
      <c r="P61" s="114"/>
    </row>
    <row r="62" spans="2:16" ht="15.6" outlineLevel="3" x14ac:dyDescent="0.25">
      <c r="B62" s="86"/>
      <c r="C62" s="87"/>
      <c r="D62" s="87"/>
      <c r="E62" s="150" t="str">
        <f>IF(ISBLANK(D62),"Pendente Preenchimento PEP",_xlfn.XLOOKUP(MID(D62,13,10),'Aux_Nomenclatura PEP'!E:E,'Aux_Nomenclatura PEP'!A:A))</f>
        <v>Pendente Preenchimento PEP</v>
      </c>
      <c r="F62" s="143"/>
      <c r="G62" s="143" t="str">
        <f>IF(ISBLANK(F62),"Pendente Preenchimento Mestre SV",_xlfn.XLOOKUP(F62,'Aux_Dados Mestres'!A:A,'Aux_Dados Mestres'!B:B))</f>
        <v>Pendente Preenchimento Mestre SV</v>
      </c>
      <c r="H62" s="102"/>
      <c r="I62" s="145">
        <f>IFERROR(IF(COUNTIF(_xlfn.XLOOKUP(F62,'Aux_Código SVs'!C:C,'Aux_Código SVs'!J:J),"*X*"), 2, IF(MID(D62,13,10)=_xlfn.XLOOKUP(F62,'Aux_Código SVs'!C:C,'Aux_Código SVs'!J:J), 1, 0)), 0)</f>
        <v>1</v>
      </c>
      <c r="J62" s="117"/>
      <c r="K62" s="133"/>
      <c r="L62" s="134">
        <f t="shared" ref="L62" si="14">J62*K62</f>
        <v>0</v>
      </c>
      <c r="M62" s="135" t="s">
        <v>22</v>
      </c>
      <c r="N62" s="136" t="s">
        <v>23</v>
      </c>
      <c r="P62" s="114"/>
    </row>
    <row r="63" spans="2:16" ht="15.6" outlineLevel="1" x14ac:dyDescent="0.25">
      <c r="B63" s="90"/>
      <c r="C63" s="91"/>
      <c r="D63" s="91"/>
      <c r="E63" s="152"/>
      <c r="F63" s="181"/>
      <c r="G63" s="99"/>
      <c r="H63" s="104"/>
      <c r="I63" s="104"/>
      <c r="J63" s="125"/>
      <c r="K63" s="126"/>
      <c r="L63" s="127">
        <f>SUM(L64,L66,L68)</f>
        <v>0</v>
      </c>
      <c r="M63" s="127"/>
      <c r="N63" s="128"/>
      <c r="P63" s="114"/>
    </row>
    <row r="64" spans="2:16" ht="15.6" outlineLevel="2" x14ac:dyDescent="0.25">
      <c r="B64" s="92"/>
      <c r="C64" s="93"/>
      <c r="D64" s="93"/>
      <c r="E64" s="153"/>
      <c r="F64" s="182"/>
      <c r="G64" s="100"/>
      <c r="H64" s="105"/>
      <c r="I64" s="105"/>
      <c r="J64" s="129"/>
      <c r="K64" s="130"/>
      <c r="L64" s="131">
        <f>SUM(L65:L65)</f>
        <v>0</v>
      </c>
      <c r="M64" s="131"/>
      <c r="N64" s="132"/>
      <c r="P64" s="114"/>
    </row>
    <row r="65" spans="1:18" ht="15.6" outlineLevel="3" x14ac:dyDescent="0.25">
      <c r="B65" s="86"/>
      <c r="C65" s="87"/>
      <c r="D65" s="87"/>
      <c r="E65" s="150" t="str">
        <f>IF(ISBLANK(D65),"Pendente Preenchimento PEP",_xlfn.XLOOKUP(MID(D65,13,10),'Aux_Nomenclatura PEP'!E:E,'Aux_Nomenclatura PEP'!A:A))</f>
        <v>Pendente Preenchimento PEP</v>
      </c>
      <c r="F65" s="143"/>
      <c r="G65" s="143" t="str">
        <f>IF(ISBLANK(F65),"Pendente Preenchimento Mestre SV",_xlfn.XLOOKUP(F65,'Aux_Dados Mestres'!A:A,'Aux_Dados Mestres'!B:B))</f>
        <v>Pendente Preenchimento Mestre SV</v>
      </c>
      <c r="H65" s="102"/>
      <c r="I65" s="145">
        <f>IFERROR(IF(COUNTIF(_xlfn.XLOOKUP(F65,'Aux_Código SVs'!C:C,'Aux_Código SVs'!J:J),"*X*"), 2, IF(MID(D65,13,10)=_xlfn.XLOOKUP(F65,'Aux_Código SVs'!C:C,'Aux_Código SVs'!J:J), 1, 0)), 0)</f>
        <v>1</v>
      </c>
      <c r="J65" s="117"/>
      <c r="K65" s="133"/>
      <c r="L65" s="134">
        <f t="shared" ref="L65" si="15">J65*K65</f>
        <v>0</v>
      </c>
      <c r="M65" s="135" t="s">
        <v>22</v>
      </c>
      <c r="N65" s="136" t="s">
        <v>23</v>
      </c>
      <c r="P65" s="114"/>
    </row>
    <row r="66" spans="1:18" ht="15.6" outlineLevel="2" x14ac:dyDescent="0.25">
      <c r="B66" s="92"/>
      <c r="C66" s="93"/>
      <c r="D66" s="93"/>
      <c r="E66" s="153"/>
      <c r="F66" s="182"/>
      <c r="G66" s="100"/>
      <c r="H66" s="105"/>
      <c r="I66" s="105"/>
      <c r="J66" s="129"/>
      <c r="K66" s="130"/>
      <c r="L66" s="131">
        <f>SUM(L67:L67)</f>
        <v>0</v>
      </c>
      <c r="M66" s="131"/>
      <c r="N66" s="132"/>
      <c r="P66" s="114"/>
    </row>
    <row r="67" spans="1:18" ht="15.6" outlineLevel="3" x14ac:dyDescent="0.25">
      <c r="B67" s="86"/>
      <c r="C67" s="87"/>
      <c r="D67" s="87"/>
      <c r="E67" s="150" t="str">
        <f>IF(ISBLANK(D67),"Pendente Preenchimento PEP",_xlfn.XLOOKUP(MID(D67,13,10),'Aux_Nomenclatura PEP'!E:E,'Aux_Nomenclatura PEP'!A:A))</f>
        <v>Pendente Preenchimento PEP</v>
      </c>
      <c r="F67" s="143"/>
      <c r="G67" s="143" t="str">
        <f>IF(ISBLANK(F67),"Pendente Preenchimento Mestre SV",_xlfn.XLOOKUP(F67,'Aux_Dados Mestres'!A:A,'Aux_Dados Mestres'!B:B))</f>
        <v>Pendente Preenchimento Mestre SV</v>
      </c>
      <c r="H67" s="102"/>
      <c r="I67" s="145">
        <f>IFERROR(IF(COUNTIF(_xlfn.XLOOKUP(F67,'Aux_Código SVs'!C:C,'Aux_Código SVs'!J:J),"*X*"), 2, IF(MID(D67,13,10)=_xlfn.XLOOKUP(F67,'Aux_Código SVs'!C:C,'Aux_Código SVs'!J:J), 1, 0)), 0)</f>
        <v>1</v>
      </c>
      <c r="J67" s="117"/>
      <c r="K67" s="133"/>
      <c r="L67" s="134">
        <f t="shared" ref="L67" si="16">J67*K67</f>
        <v>0</v>
      </c>
      <c r="M67" s="135" t="s">
        <v>22</v>
      </c>
      <c r="N67" s="136" t="s">
        <v>23</v>
      </c>
      <c r="P67" s="114"/>
    </row>
    <row r="68" spans="1:18" ht="15.6" outlineLevel="2" x14ac:dyDescent="0.25">
      <c r="B68" s="92"/>
      <c r="C68" s="93"/>
      <c r="D68" s="93"/>
      <c r="E68" s="153"/>
      <c r="F68" s="182"/>
      <c r="G68" s="100"/>
      <c r="H68" s="105"/>
      <c r="I68" s="105"/>
      <c r="J68" s="129"/>
      <c r="K68" s="130"/>
      <c r="L68" s="131">
        <f>SUM(L69:L69)</f>
        <v>0</v>
      </c>
      <c r="M68" s="131"/>
      <c r="N68" s="132"/>
      <c r="P68" s="114"/>
    </row>
    <row r="69" spans="1:18" ht="15.6" outlineLevel="3" x14ac:dyDescent="0.25">
      <c r="B69" s="86"/>
      <c r="C69" s="87"/>
      <c r="D69" s="87"/>
      <c r="E69" s="150" t="str">
        <f>IF(ISBLANK(D69),"Pendente Preenchimento PEP",_xlfn.XLOOKUP(MID(D69,13,10),'Aux_Nomenclatura PEP'!E:E,'Aux_Nomenclatura PEP'!A:A))</f>
        <v>Pendente Preenchimento PEP</v>
      </c>
      <c r="F69" s="143"/>
      <c r="G69" s="143" t="str">
        <f>IF(ISBLANK(F69),"Pendente Preenchimento Mestre SV",_xlfn.XLOOKUP(F69,'Aux_Dados Mestres'!A:A,'Aux_Dados Mestres'!B:B))</f>
        <v>Pendente Preenchimento Mestre SV</v>
      </c>
      <c r="H69" s="102"/>
      <c r="I69" s="145">
        <f>IFERROR(IF(COUNTIF(_xlfn.XLOOKUP(F69,'Aux_Código SVs'!C:C,'Aux_Código SVs'!J:J),"*X*"), 2, IF(MID(D69,13,10)=_xlfn.XLOOKUP(F69,'Aux_Código SVs'!C:C,'Aux_Código SVs'!J:J), 1, 0)), 0)</f>
        <v>1</v>
      </c>
      <c r="J69" s="117"/>
      <c r="K69" s="133"/>
      <c r="L69" s="134">
        <f t="shared" ref="L69" si="17">J69*K69</f>
        <v>0</v>
      </c>
      <c r="M69" s="135" t="s">
        <v>22</v>
      </c>
      <c r="N69" s="136" t="s">
        <v>23</v>
      </c>
      <c r="P69" s="114"/>
    </row>
    <row r="70" spans="1:18" s="113" customFormat="1" ht="16.2" thickBot="1" x14ac:dyDescent="0.3">
      <c r="A70" s="1"/>
      <c r="B70" s="94"/>
      <c r="C70" s="95" t="s">
        <v>24</v>
      </c>
      <c r="D70" s="95"/>
      <c r="E70" s="154"/>
      <c r="F70" s="95"/>
      <c r="G70" s="158"/>
      <c r="H70" s="106"/>
      <c r="I70" s="106"/>
      <c r="J70" s="137"/>
      <c r="K70" s="138"/>
      <c r="L70" s="139">
        <f>SUM(L12,L45)</f>
        <v>0</v>
      </c>
      <c r="M70" s="139"/>
      <c r="N70" s="140"/>
      <c r="P70" s="96"/>
      <c r="Q70" s="96"/>
      <c r="R70" s="96"/>
    </row>
    <row r="71" spans="1:18" s="113" customFormat="1" x14ac:dyDescent="0.25">
      <c r="A71" s="1"/>
      <c r="B71" s="96"/>
      <c r="C71" s="97"/>
      <c r="D71" s="97"/>
      <c r="E71" s="82"/>
      <c r="F71" s="97"/>
      <c r="G71" s="155"/>
      <c r="H71" s="107"/>
      <c r="I71" s="82"/>
      <c r="J71" s="141"/>
      <c r="K71" s="114"/>
      <c r="L71" s="96"/>
      <c r="M71" s="96"/>
      <c r="N71" s="96"/>
      <c r="P71" s="96"/>
      <c r="Q71" s="96"/>
      <c r="R71" s="96"/>
    </row>
    <row r="72" spans="1:18" s="113" customFormat="1" x14ac:dyDescent="0.25">
      <c r="A72" s="1"/>
      <c r="B72" s="96"/>
      <c r="C72" s="97"/>
      <c r="D72" s="97"/>
      <c r="E72" s="155"/>
      <c r="F72" s="97"/>
      <c r="G72" s="155"/>
      <c r="H72" s="97"/>
      <c r="I72" s="146"/>
      <c r="J72" s="97"/>
      <c r="K72" s="97"/>
      <c r="L72" s="97"/>
      <c r="M72" s="97"/>
      <c r="N72" s="97"/>
      <c r="P72" s="96"/>
      <c r="Q72" s="96"/>
      <c r="R72" s="96"/>
    </row>
    <row r="73" spans="1:18" s="113" customFormat="1" x14ac:dyDescent="0.25">
      <c r="A73" s="1"/>
      <c r="B73" s="96"/>
      <c r="C73" s="97"/>
      <c r="D73" s="97"/>
      <c r="E73" s="82"/>
      <c r="F73" s="97"/>
      <c r="G73" s="155"/>
      <c r="H73" s="107"/>
      <c r="I73" s="82"/>
      <c r="J73" s="97"/>
      <c r="P73" s="96"/>
      <c r="Q73" s="96"/>
      <c r="R73" s="96"/>
    </row>
    <row r="74" spans="1:18" s="113" customFormat="1" x14ac:dyDescent="0.25">
      <c r="A74" s="1"/>
      <c r="B74" s="96"/>
      <c r="C74" s="97"/>
      <c r="D74" s="97"/>
      <c r="E74" s="83"/>
      <c r="F74" s="183"/>
      <c r="G74" s="159"/>
      <c r="H74" s="108"/>
      <c r="I74" s="83"/>
      <c r="J74" s="96"/>
      <c r="P74" s="96"/>
      <c r="Q74" s="96"/>
      <c r="R74" s="96"/>
    </row>
    <row r="75" spans="1:18" s="113" customFormat="1" x14ac:dyDescent="0.25">
      <c r="A75" s="1"/>
      <c r="B75" s="96"/>
      <c r="C75" s="97"/>
      <c r="D75" s="97"/>
      <c r="E75" s="83"/>
      <c r="F75" s="183"/>
      <c r="G75" s="159"/>
      <c r="H75" s="108"/>
      <c r="I75" s="83"/>
      <c r="J75" s="96"/>
      <c r="P75" s="96"/>
      <c r="Q75" s="96"/>
      <c r="R75" s="96"/>
    </row>
    <row r="76" spans="1:18" x14ac:dyDescent="0.25">
      <c r="C76" s="97"/>
      <c r="D76" s="97"/>
      <c r="E76" s="83"/>
      <c r="F76" s="183"/>
      <c r="G76" s="159"/>
      <c r="H76" s="108"/>
      <c r="I76" s="83"/>
    </row>
    <row r="77" spans="1:18" x14ac:dyDescent="0.25">
      <c r="C77" s="97"/>
      <c r="D77" s="97"/>
      <c r="E77" s="83"/>
      <c r="F77" s="183"/>
      <c r="G77" s="159"/>
      <c r="H77" s="108"/>
      <c r="I77" s="83"/>
    </row>
    <row r="78" spans="1:18" x14ac:dyDescent="0.25">
      <c r="C78" s="97"/>
      <c r="D78" s="97"/>
      <c r="E78" s="83"/>
      <c r="F78" s="183"/>
      <c r="G78" s="159"/>
      <c r="H78" s="108"/>
      <c r="I78" s="83"/>
    </row>
    <row r="79" spans="1:18" x14ac:dyDescent="0.25">
      <c r="C79" s="97"/>
      <c r="D79" s="97"/>
      <c r="E79" s="83"/>
      <c r="F79" s="183"/>
      <c r="G79" s="159"/>
      <c r="H79" s="108"/>
      <c r="I79" s="83"/>
    </row>
    <row r="80" spans="1:18" x14ac:dyDescent="0.25">
      <c r="C80" s="97"/>
      <c r="D80" s="97"/>
      <c r="E80" s="83"/>
      <c r="F80" s="183"/>
      <c r="G80" s="159"/>
      <c r="H80" s="108"/>
      <c r="I80" s="83"/>
    </row>
    <row r="81" spans="5:11" x14ac:dyDescent="0.25">
      <c r="E81" s="83"/>
      <c r="F81" s="183"/>
      <c r="G81" s="159"/>
      <c r="H81" s="108"/>
      <c r="I81" s="83"/>
    </row>
    <row r="82" spans="5:11" x14ac:dyDescent="0.25">
      <c r="K82" s="142"/>
    </row>
    <row r="83" spans="5:11" x14ac:dyDescent="0.25">
      <c r="E83" s="156"/>
      <c r="H83" s="109"/>
      <c r="I83" s="148"/>
      <c r="K83" s="142"/>
    </row>
  </sheetData>
  <sheetProtection insertRows="0" deleteRows="0" autoFilter="0"/>
  <mergeCells count="9">
    <mergeCell ref="C6:L6"/>
    <mergeCell ref="D9:D10"/>
    <mergeCell ref="F9:F10"/>
    <mergeCell ref="B1:C3"/>
    <mergeCell ref="B4:N4"/>
    <mergeCell ref="B5:L5"/>
    <mergeCell ref="D1:M2"/>
    <mergeCell ref="E9:E10"/>
    <mergeCell ref="G9:G10"/>
  </mergeCells>
  <phoneticPr fontId="9" type="noConversion"/>
  <pageMargins left="0.78740157480314965" right="0.39370078740157483" top="0.51181102362204722" bottom="0.78740157480314965" header="0.51181102362204722" footer="0.51181102362204722"/>
  <pageSetup paperSize="9" scale="65" firstPageNumber="45" fitToHeight="0" orientation="landscape" horizontalDpi="4294967295" verticalDpi="300" r:id="rId1"/>
  <headerFooter alignWithMargins="0">
    <oddFooter>Página &amp;P de &amp;N</oddFooter>
  </headerFooter>
  <ignoredErrors>
    <ignoredError sqref="G17:G69" unlockedFormula="1"/>
  </ignoredErrors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84EA0C0D-58A8-47C6-9B45-D7191ACFCC2B}">
            <x14:iconSet showValue="0" custom="1">
              <x14:cfvo type="percent">
                <xm:f>0</xm:f>
              </x14:cfvo>
              <x14:cfvo type="num">
                <xm:f>1</xm:f>
              </x14:cfvo>
              <x14:cfvo type="num">
                <xm:f>2</xm:f>
              </x14:cfvo>
              <x14:cfIcon iconSet="3Symbols" iconId="0"/>
              <x14:cfIcon iconSet="3Symbols" iconId="2"/>
              <x14:cfIcon iconSet="3Symbols" iconId="1"/>
            </x14:iconSet>
          </x14:cfRule>
          <xm:sqref>I1:I1048576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F3F83-DD36-458A-A8B4-DDFBF090A90D}">
  <sheetPr codeName="Planilha2">
    <pageSetUpPr fitToPage="1"/>
  </sheetPr>
  <dimension ref="B1:M20"/>
  <sheetViews>
    <sheetView showGridLines="0" view="pageBreakPreview" zoomScale="85" zoomScaleNormal="55" zoomScaleSheetLayoutView="85" workbookViewId="0">
      <selection activeCell="G16" sqref="G16"/>
    </sheetView>
  </sheetViews>
  <sheetFormatPr defaultRowHeight="13.2" x14ac:dyDescent="0.25"/>
  <cols>
    <col min="1" max="1" width="2.77734375" customWidth="1"/>
    <col min="2" max="2" width="9.77734375" customWidth="1"/>
    <col min="3" max="3" width="22.5546875" customWidth="1"/>
    <col min="4" max="4" width="37.21875" customWidth="1"/>
    <col min="5" max="5" width="37.5546875" customWidth="1"/>
    <col min="6" max="6" width="5.77734375" customWidth="1"/>
    <col min="7" max="7" width="93.5546875" customWidth="1"/>
    <col min="8" max="8" width="49.21875" customWidth="1"/>
  </cols>
  <sheetData>
    <row r="1" spans="2:13" ht="26.1" customHeight="1" x14ac:dyDescent="0.25">
      <c r="B1" s="205"/>
      <c r="C1" s="206"/>
      <c r="D1" s="211" t="s">
        <v>0</v>
      </c>
      <c r="E1" s="212"/>
      <c r="F1" s="212"/>
      <c r="G1" s="213"/>
      <c r="H1" s="51" t="s">
        <v>1</v>
      </c>
      <c r="L1" s="3"/>
    </row>
    <row r="2" spans="2:13" ht="26.1" customHeight="1" x14ac:dyDescent="0.25">
      <c r="B2" s="207"/>
      <c r="C2" s="208"/>
      <c r="D2" s="214"/>
      <c r="E2" s="215"/>
      <c r="F2" s="215"/>
      <c r="G2" s="216"/>
      <c r="H2" s="48" t="s">
        <v>2</v>
      </c>
      <c r="L2" s="3"/>
    </row>
    <row r="3" spans="2:13" s="49" customFormat="1" ht="41.1" customHeight="1" x14ac:dyDescent="0.4">
      <c r="B3" s="209"/>
      <c r="C3" s="210"/>
      <c r="D3" s="217" t="s">
        <v>25</v>
      </c>
      <c r="E3" s="218"/>
      <c r="F3" s="218"/>
      <c r="G3" s="219"/>
      <c r="H3" s="52" t="s">
        <v>26</v>
      </c>
      <c r="M3" s="50"/>
    </row>
    <row r="4" spans="2:13" ht="13.8" thickBot="1" x14ac:dyDescent="0.3"/>
    <row r="5" spans="2:13" x14ac:dyDescent="0.25">
      <c r="B5" s="224" t="s">
        <v>8</v>
      </c>
      <c r="C5" s="226" t="s">
        <v>27</v>
      </c>
      <c r="D5" s="220" t="s">
        <v>10</v>
      </c>
      <c r="E5" s="220" t="s">
        <v>12</v>
      </c>
      <c r="F5" s="220" t="s">
        <v>14</v>
      </c>
      <c r="G5" s="220" t="s">
        <v>19</v>
      </c>
      <c r="H5" s="222" t="s">
        <v>20</v>
      </c>
    </row>
    <row r="6" spans="2:13" ht="13.8" thickBot="1" x14ac:dyDescent="0.3">
      <c r="B6" s="225"/>
      <c r="C6" s="221"/>
      <c r="D6" s="221"/>
      <c r="E6" s="221"/>
      <c r="F6" s="221"/>
      <c r="G6" s="221"/>
      <c r="H6" s="223"/>
    </row>
    <row r="7" spans="2:13" ht="15.6" hidden="1" x14ac:dyDescent="0.25">
      <c r="B7" s="22">
        <v>1</v>
      </c>
      <c r="C7" s="23" t="s">
        <v>28</v>
      </c>
      <c r="D7" s="23"/>
      <c r="E7" s="24" t="s">
        <v>29</v>
      </c>
      <c r="F7" s="24"/>
      <c r="G7" s="25"/>
      <c r="H7" s="26"/>
    </row>
    <row r="8" spans="2:13" ht="15.6" hidden="1" x14ac:dyDescent="0.25">
      <c r="B8" s="27" t="s">
        <v>30</v>
      </c>
      <c r="C8" s="28" t="s">
        <v>31</v>
      </c>
      <c r="D8" s="28" t="s">
        <v>32</v>
      </c>
      <c r="E8" s="29"/>
      <c r="F8" s="29"/>
      <c r="G8" s="30"/>
      <c r="H8" s="31"/>
    </row>
    <row r="9" spans="2:13" ht="16.2" hidden="1" thickBot="1" x14ac:dyDescent="0.3">
      <c r="B9" s="32" t="s">
        <v>33</v>
      </c>
      <c r="C9" s="33" t="s">
        <v>34</v>
      </c>
      <c r="D9" s="33"/>
      <c r="E9" s="34"/>
      <c r="F9" s="34"/>
      <c r="G9" s="35"/>
      <c r="H9" s="36"/>
    </row>
    <row r="10" spans="2:13" s="1" customFormat="1" ht="30" customHeight="1" x14ac:dyDescent="0.25">
      <c r="B10" s="55"/>
      <c r="C10" s="41"/>
      <c r="D10" s="42"/>
      <c r="E10" s="43"/>
      <c r="F10" s="43"/>
      <c r="G10" s="44"/>
      <c r="H10" s="45"/>
    </row>
    <row r="11" spans="2:13" s="1" customFormat="1" ht="30" customHeight="1" x14ac:dyDescent="0.25">
      <c r="B11" s="56"/>
      <c r="C11" s="37"/>
      <c r="D11" s="38"/>
      <c r="E11" s="39"/>
      <c r="F11" s="39"/>
      <c r="G11" s="40"/>
      <c r="H11" s="46"/>
    </row>
    <row r="12" spans="2:13" s="1" customFormat="1" ht="30" customHeight="1" x14ac:dyDescent="0.25">
      <c r="B12" s="56"/>
      <c r="C12" s="38"/>
      <c r="D12" s="38"/>
      <c r="E12" s="39"/>
      <c r="F12" s="39"/>
      <c r="G12" s="40"/>
      <c r="H12" s="46"/>
    </row>
    <row r="13" spans="2:13" s="1" customFormat="1" ht="30" customHeight="1" x14ac:dyDescent="0.25">
      <c r="B13" s="56"/>
      <c r="C13" s="38"/>
      <c r="D13" s="38"/>
      <c r="E13" s="39"/>
      <c r="F13" s="39"/>
      <c r="G13" s="40"/>
      <c r="H13" s="46"/>
    </row>
    <row r="14" spans="2:13" s="1" customFormat="1" ht="30" customHeight="1" x14ac:dyDescent="0.25">
      <c r="B14" s="56"/>
      <c r="C14" s="38"/>
      <c r="D14" s="38"/>
      <c r="E14" s="39"/>
      <c r="F14" s="39"/>
      <c r="G14" s="40"/>
      <c r="H14" s="46"/>
    </row>
    <row r="15" spans="2:13" ht="30" customHeight="1" x14ac:dyDescent="0.3">
      <c r="B15" s="56"/>
      <c r="C15" s="53"/>
      <c r="D15" s="54"/>
      <c r="E15" s="54"/>
      <c r="F15" s="54"/>
      <c r="G15" s="54"/>
      <c r="H15" s="46"/>
    </row>
    <row r="16" spans="2:13" ht="30" customHeight="1" x14ac:dyDescent="0.25">
      <c r="B16" s="56"/>
      <c r="C16" s="37"/>
      <c r="D16" s="38"/>
      <c r="E16" s="39"/>
      <c r="F16" s="39"/>
      <c r="G16" s="40"/>
      <c r="H16" s="46"/>
    </row>
    <row r="17" spans="2:8" ht="30" customHeight="1" x14ac:dyDescent="0.25">
      <c r="B17" s="56"/>
      <c r="C17" s="37"/>
      <c r="D17" s="38"/>
      <c r="E17" s="39"/>
      <c r="F17" s="39"/>
      <c r="G17" s="40"/>
      <c r="H17" s="46"/>
    </row>
    <row r="18" spans="2:8" ht="30" customHeight="1" x14ac:dyDescent="0.3">
      <c r="B18" s="56"/>
      <c r="C18" s="37"/>
      <c r="D18" s="54"/>
      <c r="E18" s="54"/>
      <c r="F18" s="39"/>
      <c r="G18" s="40"/>
      <c r="H18" s="46"/>
    </row>
    <row r="19" spans="2:8" ht="30" customHeight="1" thickBot="1" x14ac:dyDescent="0.35">
      <c r="B19" s="57"/>
      <c r="C19" s="58"/>
      <c r="D19" s="59"/>
      <c r="E19" s="59"/>
      <c r="F19" s="60"/>
      <c r="G19" s="61"/>
      <c r="H19" s="47"/>
    </row>
    <row r="20" spans="2:8" ht="30" customHeight="1" x14ac:dyDescent="0.25"/>
  </sheetData>
  <mergeCells count="10">
    <mergeCell ref="B1:C3"/>
    <mergeCell ref="D1:G2"/>
    <mergeCell ref="D3:G3"/>
    <mergeCell ref="G5:G6"/>
    <mergeCell ref="H5:H6"/>
    <mergeCell ref="B5:B6"/>
    <mergeCell ref="C5:C6"/>
    <mergeCell ref="D5:D6"/>
    <mergeCell ref="E5:E6"/>
    <mergeCell ref="F5:F6"/>
  </mergeCells>
  <phoneticPr fontId="9" type="noConversion"/>
  <pageMargins left="0.51181102362204722" right="0.51181102362204722" top="0.78740157480314965" bottom="0.78740157480314965" header="0.31496062992125984" footer="0.31496062992125984"/>
  <pageSetup paperSize="9" scale="53" fitToHeight="0" orientation="landscape" r:id="rId1"/>
  <headerFooter>
    <oddFooter>Página &amp;P de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B94F8-7A0B-41D7-9A9E-BDE725829B48}">
  <sheetPr codeName="Planilha3" filterMode="1"/>
  <dimension ref="A1:C1540"/>
  <sheetViews>
    <sheetView showGridLines="0" workbookViewId="0">
      <selection activeCell="C1093" sqref="C1093"/>
    </sheetView>
  </sheetViews>
  <sheetFormatPr defaultColWidth="9.21875" defaultRowHeight="14.4" x14ac:dyDescent="0.3"/>
  <cols>
    <col min="1" max="1" width="12.5546875" bestFit="1" customWidth="1"/>
    <col min="2" max="2" width="51.44140625" customWidth="1"/>
    <col min="3" max="3" width="10.21875" bestFit="1" customWidth="1"/>
    <col min="4" max="16384" width="9.21875" style="5"/>
  </cols>
  <sheetData>
    <row r="1" spans="1:3" x14ac:dyDescent="0.3">
      <c r="A1" s="65" t="s">
        <v>35</v>
      </c>
      <c r="B1" s="66" t="s">
        <v>36</v>
      </c>
      <c r="C1" s="66" t="s">
        <v>37</v>
      </c>
    </row>
    <row r="2" spans="1:3" hidden="1" x14ac:dyDescent="0.3">
      <c r="A2" s="67" t="s">
        <v>38</v>
      </c>
      <c r="B2" s="68" t="s">
        <v>39</v>
      </c>
      <c r="C2" s="68" t="s">
        <v>40</v>
      </c>
    </row>
    <row r="3" spans="1:3" hidden="1" x14ac:dyDescent="0.3">
      <c r="A3" s="67" t="s">
        <v>41</v>
      </c>
      <c r="B3" s="68" t="s">
        <v>42</v>
      </c>
      <c r="C3" s="68" t="s">
        <v>40</v>
      </c>
    </row>
    <row r="4" spans="1:3" hidden="1" x14ac:dyDescent="0.3">
      <c r="A4" s="67" t="s">
        <v>43</v>
      </c>
      <c r="B4" s="68" t="s">
        <v>44</v>
      </c>
      <c r="C4" s="68" t="s">
        <v>40</v>
      </c>
    </row>
    <row r="5" spans="1:3" hidden="1" x14ac:dyDescent="0.3">
      <c r="A5" s="67" t="s">
        <v>45</v>
      </c>
      <c r="B5" s="68" t="s">
        <v>46</v>
      </c>
      <c r="C5" s="68" t="s">
        <v>47</v>
      </c>
    </row>
    <row r="6" spans="1:3" hidden="1" x14ac:dyDescent="0.3">
      <c r="A6" s="67" t="s">
        <v>48</v>
      </c>
      <c r="B6" s="68" t="s">
        <v>49</v>
      </c>
      <c r="C6" s="68" t="s">
        <v>47</v>
      </c>
    </row>
    <row r="7" spans="1:3" hidden="1" x14ac:dyDescent="0.3">
      <c r="A7" s="67" t="s">
        <v>50</v>
      </c>
      <c r="B7" s="68" t="s">
        <v>51</v>
      </c>
      <c r="C7" s="68" t="s">
        <v>47</v>
      </c>
    </row>
    <row r="8" spans="1:3" hidden="1" x14ac:dyDescent="0.3">
      <c r="A8" s="67" t="s">
        <v>52</v>
      </c>
      <c r="B8" s="68" t="s">
        <v>53</v>
      </c>
      <c r="C8" s="68" t="s">
        <v>47</v>
      </c>
    </row>
    <row r="9" spans="1:3" hidden="1" x14ac:dyDescent="0.3">
      <c r="A9" s="67" t="s">
        <v>54</v>
      </c>
      <c r="B9" s="68" t="s">
        <v>55</v>
      </c>
      <c r="C9" s="68" t="s">
        <v>47</v>
      </c>
    </row>
    <row r="10" spans="1:3" hidden="1" x14ac:dyDescent="0.3">
      <c r="A10" s="67" t="s">
        <v>56</v>
      </c>
      <c r="B10" s="68" t="s">
        <v>57</v>
      </c>
      <c r="C10" s="68" t="s">
        <v>47</v>
      </c>
    </row>
    <row r="11" spans="1:3" hidden="1" x14ac:dyDescent="0.3">
      <c r="A11" s="67" t="s">
        <v>58</v>
      </c>
      <c r="B11" s="68" t="s">
        <v>59</v>
      </c>
      <c r="C11" s="68" t="s">
        <v>47</v>
      </c>
    </row>
    <row r="12" spans="1:3" hidden="1" x14ac:dyDescent="0.3">
      <c r="A12" s="67" t="s">
        <v>60</v>
      </c>
      <c r="B12" s="68" t="s">
        <v>61</v>
      </c>
      <c r="C12" s="68" t="s">
        <v>47</v>
      </c>
    </row>
    <row r="13" spans="1:3" hidden="1" x14ac:dyDescent="0.3">
      <c r="A13" s="67" t="s">
        <v>62</v>
      </c>
      <c r="B13" s="68" t="s">
        <v>63</v>
      </c>
      <c r="C13" s="68" t="s">
        <v>47</v>
      </c>
    </row>
    <row r="14" spans="1:3" hidden="1" x14ac:dyDescent="0.3">
      <c r="A14" s="67" t="s">
        <v>64</v>
      </c>
      <c r="B14" s="68" t="s">
        <v>65</v>
      </c>
      <c r="C14" s="68" t="s">
        <v>47</v>
      </c>
    </row>
    <row r="15" spans="1:3" hidden="1" x14ac:dyDescent="0.3">
      <c r="A15" s="67" t="s">
        <v>66</v>
      </c>
      <c r="B15" s="68" t="s">
        <v>67</v>
      </c>
      <c r="C15" s="68" t="s">
        <v>47</v>
      </c>
    </row>
    <row r="16" spans="1:3" hidden="1" x14ac:dyDescent="0.3">
      <c r="A16" s="67" t="s">
        <v>68</v>
      </c>
      <c r="B16" s="68" t="s">
        <v>69</v>
      </c>
      <c r="C16" s="68" t="s">
        <v>47</v>
      </c>
    </row>
    <row r="17" spans="1:3" hidden="1" x14ac:dyDescent="0.3">
      <c r="A17" s="67" t="s">
        <v>70</v>
      </c>
      <c r="B17" s="68" t="s">
        <v>71</v>
      </c>
      <c r="C17" s="68" t="s">
        <v>47</v>
      </c>
    </row>
    <row r="18" spans="1:3" hidden="1" x14ac:dyDescent="0.3">
      <c r="A18" s="67" t="s">
        <v>72</v>
      </c>
      <c r="B18" s="68" t="s">
        <v>73</v>
      </c>
      <c r="C18" s="68" t="s">
        <v>47</v>
      </c>
    </row>
    <row r="19" spans="1:3" hidden="1" x14ac:dyDescent="0.3">
      <c r="A19" s="67" t="s">
        <v>74</v>
      </c>
      <c r="B19" s="68" t="s">
        <v>75</v>
      </c>
      <c r="C19" s="68" t="s">
        <v>47</v>
      </c>
    </row>
    <row r="20" spans="1:3" hidden="1" x14ac:dyDescent="0.3">
      <c r="A20" s="67" t="s">
        <v>76</v>
      </c>
      <c r="B20" s="68" t="s">
        <v>77</v>
      </c>
      <c r="C20" s="68" t="s">
        <v>78</v>
      </c>
    </row>
    <row r="21" spans="1:3" hidden="1" x14ac:dyDescent="0.3">
      <c r="A21" s="67" t="s">
        <v>79</v>
      </c>
      <c r="B21" s="68" t="s">
        <v>80</v>
      </c>
      <c r="C21" s="68" t="s">
        <v>47</v>
      </c>
    </row>
    <row r="22" spans="1:3" hidden="1" x14ac:dyDescent="0.3">
      <c r="A22" s="67" t="s">
        <v>81</v>
      </c>
      <c r="B22" s="68" t="s">
        <v>82</v>
      </c>
      <c r="C22" s="68" t="s">
        <v>47</v>
      </c>
    </row>
    <row r="23" spans="1:3" hidden="1" x14ac:dyDescent="0.3">
      <c r="A23" s="67" t="s">
        <v>83</v>
      </c>
      <c r="B23" s="68" t="s">
        <v>84</v>
      </c>
      <c r="C23" s="68" t="s">
        <v>47</v>
      </c>
    </row>
    <row r="24" spans="1:3" hidden="1" x14ac:dyDescent="0.3">
      <c r="A24" s="67" t="s">
        <v>85</v>
      </c>
      <c r="B24" s="68" t="s">
        <v>86</v>
      </c>
      <c r="C24" s="68" t="s">
        <v>47</v>
      </c>
    </row>
    <row r="25" spans="1:3" hidden="1" x14ac:dyDescent="0.3">
      <c r="A25" s="67" t="s">
        <v>87</v>
      </c>
      <c r="B25" s="68" t="s">
        <v>88</v>
      </c>
      <c r="C25" s="68" t="s">
        <v>47</v>
      </c>
    </row>
    <row r="26" spans="1:3" hidden="1" x14ac:dyDescent="0.3">
      <c r="A26" s="67" t="s">
        <v>89</v>
      </c>
      <c r="B26" s="68" t="s">
        <v>90</v>
      </c>
      <c r="C26" s="68" t="s">
        <v>47</v>
      </c>
    </row>
    <row r="27" spans="1:3" hidden="1" x14ac:dyDescent="0.3">
      <c r="A27" s="67" t="s">
        <v>91</v>
      </c>
      <c r="B27" s="68" t="s">
        <v>92</v>
      </c>
      <c r="C27" s="68" t="s">
        <v>47</v>
      </c>
    </row>
    <row r="28" spans="1:3" hidden="1" x14ac:dyDescent="0.3">
      <c r="A28" s="67" t="s">
        <v>93</v>
      </c>
      <c r="B28" s="68" t="s">
        <v>94</v>
      </c>
      <c r="C28" s="68" t="s">
        <v>95</v>
      </c>
    </row>
    <row r="29" spans="1:3" hidden="1" x14ac:dyDescent="0.3">
      <c r="A29" s="67" t="s">
        <v>96</v>
      </c>
      <c r="B29" s="68" t="s">
        <v>97</v>
      </c>
      <c r="C29" s="68" t="s">
        <v>95</v>
      </c>
    </row>
    <row r="30" spans="1:3" hidden="1" x14ac:dyDescent="0.3">
      <c r="A30" s="67" t="s">
        <v>98</v>
      </c>
      <c r="B30" s="68" t="s">
        <v>99</v>
      </c>
      <c r="C30" s="68" t="s">
        <v>95</v>
      </c>
    </row>
    <row r="31" spans="1:3" hidden="1" x14ac:dyDescent="0.3">
      <c r="A31" s="67" t="s">
        <v>100</v>
      </c>
      <c r="B31" s="68" t="s">
        <v>101</v>
      </c>
      <c r="C31" s="68" t="s">
        <v>95</v>
      </c>
    </row>
    <row r="32" spans="1:3" hidden="1" x14ac:dyDescent="0.3">
      <c r="A32" s="67" t="s">
        <v>102</v>
      </c>
      <c r="B32" s="68" t="s">
        <v>103</v>
      </c>
      <c r="C32" s="68" t="s">
        <v>95</v>
      </c>
    </row>
    <row r="33" spans="1:3" hidden="1" x14ac:dyDescent="0.3">
      <c r="A33" s="67" t="s">
        <v>104</v>
      </c>
      <c r="B33" s="68" t="s">
        <v>105</v>
      </c>
      <c r="C33" s="68" t="s">
        <v>95</v>
      </c>
    </row>
    <row r="34" spans="1:3" hidden="1" x14ac:dyDescent="0.3">
      <c r="A34" s="67" t="s">
        <v>106</v>
      </c>
      <c r="B34" s="68" t="s">
        <v>107</v>
      </c>
      <c r="C34" s="68" t="s">
        <v>95</v>
      </c>
    </row>
    <row r="35" spans="1:3" hidden="1" x14ac:dyDescent="0.3">
      <c r="A35" s="67" t="s">
        <v>108</v>
      </c>
      <c r="B35" s="68" t="s">
        <v>109</v>
      </c>
      <c r="C35" s="68" t="s">
        <v>95</v>
      </c>
    </row>
    <row r="36" spans="1:3" hidden="1" x14ac:dyDescent="0.3">
      <c r="A36" s="67" t="s">
        <v>110</v>
      </c>
      <c r="B36" s="68" t="s">
        <v>111</v>
      </c>
      <c r="C36" s="68" t="s">
        <v>95</v>
      </c>
    </row>
    <row r="37" spans="1:3" hidden="1" x14ac:dyDescent="0.3">
      <c r="A37" s="67" t="s">
        <v>112</v>
      </c>
      <c r="B37" s="68" t="s">
        <v>113</v>
      </c>
      <c r="C37" s="68" t="s">
        <v>95</v>
      </c>
    </row>
    <row r="38" spans="1:3" hidden="1" x14ac:dyDescent="0.3">
      <c r="A38" s="67" t="s">
        <v>114</v>
      </c>
      <c r="B38" s="68" t="s">
        <v>115</v>
      </c>
      <c r="C38" s="68" t="s">
        <v>95</v>
      </c>
    </row>
    <row r="39" spans="1:3" hidden="1" x14ac:dyDescent="0.3">
      <c r="A39" s="67" t="s">
        <v>116</v>
      </c>
      <c r="B39" s="68" t="s">
        <v>117</v>
      </c>
      <c r="C39" s="68" t="s">
        <v>95</v>
      </c>
    </row>
    <row r="40" spans="1:3" hidden="1" x14ac:dyDescent="0.3">
      <c r="A40" s="67" t="s">
        <v>118</v>
      </c>
      <c r="B40" s="68" t="s">
        <v>119</v>
      </c>
      <c r="C40" s="68" t="s">
        <v>95</v>
      </c>
    </row>
    <row r="41" spans="1:3" hidden="1" x14ac:dyDescent="0.3">
      <c r="A41" s="67" t="s">
        <v>120</v>
      </c>
      <c r="B41" s="68" t="s">
        <v>121</v>
      </c>
      <c r="C41" s="68" t="s">
        <v>95</v>
      </c>
    </row>
    <row r="42" spans="1:3" hidden="1" x14ac:dyDescent="0.3">
      <c r="A42" s="67" t="s">
        <v>122</v>
      </c>
      <c r="B42" s="68" t="s">
        <v>123</v>
      </c>
      <c r="C42" s="68" t="s">
        <v>95</v>
      </c>
    </row>
    <row r="43" spans="1:3" hidden="1" x14ac:dyDescent="0.3">
      <c r="A43" s="67" t="s">
        <v>124</v>
      </c>
      <c r="B43" s="68" t="s">
        <v>125</v>
      </c>
      <c r="C43" s="68" t="s">
        <v>95</v>
      </c>
    </row>
    <row r="44" spans="1:3" hidden="1" x14ac:dyDescent="0.3">
      <c r="A44" s="67" t="s">
        <v>126</v>
      </c>
      <c r="B44" s="68" t="s">
        <v>127</v>
      </c>
      <c r="C44" s="68" t="s">
        <v>95</v>
      </c>
    </row>
    <row r="45" spans="1:3" hidden="1" x14ac:dyDescent="0.3">
      <c r="A45" s="67" t="s">
        <v>128</v>
      </c>
      <c r="B45" s="68" t="s">
        <v>129</v>
      </c>
      <c r="C45" s="68" t="s">
        <v>95</v>
      </c>
    </row>
    <row r="46" spans="1:3" hidden="1" x14ac:dyDescent="0.3">
      <c r="A46" s="67" t="s">
        <v>130</v>
      </c>
      <c r="B46" s="68" t="s">
        <v>131</v>
      </c>
      <c r="C46" s="68" t="s">
        <v>95</v>
      </c>
    </row>
    <row r="47" spans="1:3" hidden="1" x14ac:dyDescent="0.3">
      <c r="A47" s="67" t="s">
        <v>132</v>
      </c>
      <c r="B47" s="68" t="s">
        <v>133</v>
      </c>
      <c r="C47" s="68" t="s">
        <v>95</v>
      </c>
    </row>
    <row r="48" spans="1:3" hidden="1" x14ac:dyDescent="0.3">
      <c r="A48" s="67" t="s">
        <v>134</v>
      </c>
      <c r="B48" s="68" t="s">
        <v>135</v>
      </c>
      <c r="C48" s="68" t="s">
        <v>95</v>
      </c>
    </row>
    <row r="49" spans="1:3" hidden="1" x14ac:dyDescent="0.3">
      <c r="A49" s="67" t="s">
        <v>136</v>
      </c>
      <c r="B49" s="68" t="s">
        <v>137</v>
      </c>
      <c r="C49" s="68" t="s">
        <v>95</v>
      </c>
    </row>
    <row r="50" spans="1:3" hidden="1" x14ac:dyDescent="0.3">
      <c r="A50" s="67" t="s">
        <v>138</v>
      </c>
      <c r="B50" s="68" t="s">
        <v>139</v>
      </c>
      <c r="C50" s="68" t="s">
        <v>95</v>
      </c>
    </row>
    <row r="51" spans="1:3" hidden="1" x14ac:dyDescent="0.3">
      <c r="A51" s="67" t="s">
        <v>140</v>
      </c>
      <c r="B51" s="68" t="s">
        <v>141</v>
      </c>
      <c r="C51" s="68" t="s">
        <v>95</v>
      </c>
    </row>
    <row r="52" spans="1:3" hidden="1" x14ac:dyDescent="0.3">
      <c r="A52" s="67" t="s">
        <v>142</v>
      </c>
      <c r="B52" s="68" t="s">
        <v>143</v>
      </c>
      <c r="C52" s="68" t="s">
        <v>95</v>
      </c>
    </row>
    <row r="53" spans="1:3" hidden="1" x14ac:dyDescent="0.3">
      <c r="A53" s="67" t="s">
        <v>144</v>
      </c>
      <c r="B53" s="68" t="s">
        <v>145</v>
      </c>
      <c r="C53" s="68" t="s">
        <v>95</v>
      </c>
    </row>
    <row r="54" spans="1:3" hidden="1" x14ac:dyDescent="0.3">
      <c r="A54" s="67" t="s">
        <v>146</v>
      </c>
      <c r="B54" s="68" t="s">
        <v>147</v>
      </c>
      <c r="C54" s="68" t="s">
        <v>95</v>
      </c>
    </row>
    <row r="55" spans="1:3" hidden="1" x14ac:dyDescent="0.3">
      <c r="A55" s="67" t="s">
        <v>148</v>
      </c>
      <c r="B55" s="68" t="s">
        <v>149</v>
      </c>
      <c r="C55" s="68" t="s">
        <v>95</v>
      </c>
    </row>
    <row r="56" spans="1:3" hidden="1" x14ac:dyDescent="0.3">
      <c r="A56" s="67" t="s">
        <v>150</v>
      </c>
      <c r="B56" s="68" t="s">
        <v>151</v>
      </c>
      <c r="C56" s="68" t="s">
        <v>95</v>
      </c>
    </row>
    <row r="57" spans="1:3" hidden="1" x14ac:dyDescent="0.3">
      <c r="A57" s="67" t="s">
        <v>152</v>
      </c>
      <c r="B57" s="68" t="s">
        <v>153</v>
      </c>
      <c r="C57" s="68" t="s">
        <v>95</v>
      </c>
    </row>
    <row r="58" spans="1:3" hidden="1" x14ac:dyDescent="0.3">
      <c r="A58" s="67" t="s">
        <v>154</v>
      </c>
      <c r="B58" s="68" t="s">
        <v>155</v>
      </c>
      <c r="C58" s="68" t="s">
        <v>95</v>
      </c>
    </row>
    <row r="59" spans="1:3" hidden="1" x14ac:dyDescent="0.3">
      <c r="A59" s="67" t="s">
        <v>156</v>
      </c>
      <c r="B59" s="68" t="s">
        <v>157</v>
      </c>
      <c r="C59" s="68" t="s">
        <v>95</v>
      </c>
    </row>
    <row r="60" spans="1:3" hidden="1" x14ac:dyDescent="0.3">
      <c r="A60" s="67" t="s">
        <v>158</v>
      </c>
      <c r="B60" s="68" t="s">
        <v>159</v>
      </c>
      <c r="C60" s="68" t="s">
        <v>95</v>
      </c>
    </row>
    <row r="61" spans="1:3" hidden="1" x14ac:dyDescent="0.3">
      <c r="A61" s="67" t="s">
        <v>160</v>
      </c>
      <c r="B61" s="68" t="s">
        <v>161</v>
      </c>
      <c r="C61" s="68" t="s">
        <v>95</v>
      </c>
    </row>
    <row r="62" spans="1:3" hidden="1" x14ac:dyDescent="0.3">
      <c r="A62" s="67" t="s">
        <v>162</v>
      </c>
      <c r="B62" s="68" t="s">
        <v>163</v>
      </c>
      <c r="C62" s="68" t="s">
        <v>95</v>
      </c>
    </row>
    <row r="63" spans="1:3" hidden="1" x14ac:dyDescent="0.3">
      <c r="A63" s="67" t="s">
        <v>164</v>
      </c>
      <c r="B63" s="68" t="s">
        <v>165</v>
      </c>
      <c r="C63" s="68" t="s">
        <v>95</v>
      </c>
    </row>
    <row r="64" spans="1:3" hidden="1" x14ac:dyDescent="0.3">
      <c r="A64" s="67" t="s">
        <v>166</v>
      </c>
      <c r="B64" s="68" t="s">
        <v>167</v>
      </c>
      <c r="C64" s="68" t="s">
        <v>95</v>
      </c>
    </row>
    <row r="65" spans="1:3" hidden="1" x14ac:dyDescent="0.3">
      <c r="A65" s="67" t="s">
        <v>168</v>
      </c>
      <c r="B65" s="68" t="s">
        <v>169</v>
      </c>
      <c r="C65" s="68" t="s">
        <v>95</v>
      </c>
    </row>
    <row r="66" spans="1:3" hidden="1" x14ac:dyDescent="0.3">
      <c r="A66" s="67" t="s">
        <v>170</v>
      </c>
      <c r="B66" s="68" t="s">
        <v>171</v>
      </c>
      <c r="C66" s="68" t="s">
        <v>95</v>
      </c>
    </row>
    <row r="67" spans="1:3" hidden="1" x14ac:dyDescent="0.3">
      <c r="A67" s="67" t="s">
        <v>172</v>
      </c>
      <c r="B67" s="68" t="s">
        <v>173</v>
      </c>
      <c r="C67" s="68" t="s">
        <v>95</v>
      </c>
    </row>
    <row r="68" spans="1:3" hidden="1" x14ac:dyDescent="0.3">
      <c r="A68" s="67" t="s">
        <v>174</v>
      </c>
      <c r="B68" s="68" t="s">
        <v>175</v>
      </c>
      <c r="C68" s="68" t="s">
        <v>95</v>
      </c>
    </row>
    <row r="69" spans="1:3" hidden="1" x14ac:dyDescent="0.3">
      <c r="A69" s="67" t="s">
        <v>176</v>
      </c>
      <c r="B69" s="68" t="s">
        <v>177</v>
      </c>
      <c r="C69" s="68" t="s">
        <v>95</v>
      </c>
    </row>
    <row r="70" spans="1:3" hidden="1" x14ac:dyDescent="0.3">
      <c r="A70" s="67" t="s">
        <v>178</v>
      </c>
      <c r="B70" s="68" t="s">
        <v>179</v>
      </c>
      <c r="C70" s="68" t="s">
        <v>95</v>
      </c>
    </row>
    <row r="71" spans="1:3" hidden="1" x14ac:dyDescent="0.3">
      <c r="A71" s="67" t="s">
        <v>180</v>
      </c>
      <c r="B71" s="68" t="s">
        <v>181</v>
      </c>
      <c r="C71" s="68" t="s">
        <v>95</v>
      </c>
    </row>
    <row r="72" spans="1:3" hidden="1" x14ac:dyDescent="0.3">
      <c r="A72" s="67" t="s">
        <v>182</v>
      </c>
      <c r="B72" s="68" t="s">
        <v>183</v>
      </c>
      <c r="C72" s="68" t="s">
        <v>95</v>
      </c>
    </row>
    <row r="73" spans="1:3" hidden="1" x14ac:dyDescent="0.3">
      <c r="A73" s="67" t="s">
        <v>184</v>
      </c>
      <c r="B73" s="68" t="s">
        <v>185</v>
      </c>
      <c r="C73" s="68" t="s">
        <v>95</v>
      </c>
    </row>
    <row r="74" spans="1:3" hidden="1" x14ac:dyDescent="0.3">
      <c r="A74" s="67" t="s">
        <v>186</v>
      </c>
      <c r="B74" s="68" t="s">
        <v>187</v>
      </c>
      <c r="C74" s="68" t="s">
        <v>95</v>
      </c>
    </row>
    <row r="75" spans="1:3" hidden="1" x14ac:dyDescent="0.3">
      <c r="A75" s="67" t="s">
        <v>188</v>
      </c>
      <c r="B75" s="68" t="s">
        <v>189</v>
      </c>
      <c r="C75" s="68" t="s">
        <v>95</v>
      </c>
    </row>
    <row r="76" spans="1:3" hidden="1" x14ac:dyDescent="0.3">
      <c r="A76" s="67" t="s">
        <v>190</v>
      </c>
      <c r="B76" s="68" t="s">
        <v>191</v>
      </c>
      <c r="C76" s="68" t="s">
        <v>95</v>
      </c>
    </row>
    <row r="77" spans="1:3" hidden="1" x14ac:dyDescent="0.3">
      <c r="A77" s="67" t="s">
        <v>192</v>
      </c>
      <c r="B77" s="68" t="s">
        <v>193</v>
      </c>
      <c r="C77" s="68" t="s">
        <v>95</v>
      </c>
    </row>
    <row r="78" spans="1:3" hidden="1" x14ac:dyDescent="0.3">
      <c r="A78" s="67" t="s">
        <v>194</v>
      </c>
      <c r="B78" s="68" t="s">
        <v>195</v>
      </c>
      <c r="C78" s="68" t="s">
        <v>95</v>
      </c>
    </row>
    <row r="79" spans="1:3" hidden="1" x14ac:dyDescent="0.3">
      <c r="A79" s="67" t="s">
        <v>196</v>
      </c>
      <c r="B79" s="68" t="s">
        <v>197</v>
      </c>
      <c r="C79" s="68" t="s">
        <v>95</v>
      </c>
    </row>
    <row r="80" spans="1:3" hidden="1" x14ac:dyDescent="0.3">
      <c r="A80" s="67" t="s">
        <v>198</v>
      </c>
      <c r="B80" s="68" t="s">
        <v>199</v>
      </c>
      <c r="C80" s="68" t="s">
        <v>95</v>
      </c>
    </row>
    <row r="81" spans="1:3" hidden="1" x14ac:dyDescent="0.3">
      <c r="A81" s="67" t="s">
        <v>200</v>
      </c>
      <c r="B81" s="68" t="s">
        <v>201</v>
      </c>
      <c r="C81" s="68" t="s">
        <v>95</v>
      </c>
    </row>
    <row r="82" spans="1:3" hidden="1" x14ac:dyDescent="0.3">
      <c r="A82" s="67" t="s">
        <v>202</v>
      </c>
      <c r="B82" s="68" t="s">
        <v>203</v>
      </c>
      <c r="C82" s="68" t="s">
        <v>95</v>
      </c>
    </row>
    <row r="83" spans="1:3" hidden="1" x14ac:dyDescent="0.3">
      <c r="A83" s="67" t="s">
        <v>204</v>
      </c>
      <c r="B83" s="68" t="s">
        <v>205</v>
      </c>
      <c r="C83" s="68" t="s">
        <v>95</v>
      </c>
    </row>
    <row r="84" spans="1:3" hidden="1" x14ac:dyDescent="0.3">
      <c r="A84" s="67" t="s">
        <v>206</v>
      </c>
      <c r="B84" s="68" t="s">
        <v>207</v>
      </c>
      <c r="C84" s="68" t="s">
        <v>95</v>
      </c>
    </row>
    <row r="85" spans="1:3" hidden="1" x14ac:dyDescent="0.3">
      <c r="A85" s="67" t="s">
        <v>208</v>
      </c>
      <c r="B85" s="68" t="s">
        <v>209</v>
      </c>
      <c r="C85" s="68" t="s">
        <v>95</v>
      </c>
    </row>
    <row r="86" spans="1:3" hidden="1" x14ac:dyDescent="0.3">
      <c r="A86" s="67" t="s">
        <v>210</v>
      </c>
      <c r="B86" s="68" t="s">
        <v>211</v>
      </c>
      <c r="C86" s="68" t="s">
        <v>95</v>
      </c>
    </row>
    <row r="87" spans="1:3" hidden="1" x14ac:dyDescent="0.3">
      <c r="A87" s="67" t="s">
        <v>212</v>
      </c>
      <c r="B87" s="68" t="s">
        <v>213</v>
      </c>
      <c r="C87" s="68" t="s">
        <v>95</v>
      </c>
    </row>
    <row r="88" spans="1:3" hidden="1" x14ac:dyDescent="0.3">
      <c r="A88" s="67" t="s">
        <v>214</v>
      </c>
      <c r="B88" s="68" t="s">
        <v>215</v>
      </c>
      <c r="C88" s="68" t="s">
        <v>95</v>
      </c>
    </row>
    <row r="89" spans="1:3" hidden="1" x14ac:dyDescent="0.3">
      <c r="A89" s="67" t="s">
        <v>216</v>
      </c>
      <c r="B89" s="68" t="s">
        <v>217</v>
      </c>
      <c r="C89" s="68" t="s">
        <v>95</v>
      </c>
    </row>
    <row r="90" spans="1:3" hidden="1" x14ac:dyDescent="0.3">
      <c r="A90" s="67" t="s">
        <v>218</v>
      </c>
      <c r="B90" s="68" t="s">
        <v>219</v>
      </c>
      <c r="C90" s="68" t="s">
        <v>95</v>
      </c>
    </row>
    <row r="91" spans="1:3" hidden="1" x14ac:dyDescent="0.3">
      <c r="A91" s="67" t="s">
        <v>220</v>
      </c>
      <c r="B91" s="68" t="s">
        <v>221</v>
      </c>
      <c r="C91" s="68" t="s">
        <v>95</v>
      </c>
    </row>
    <row r="92" spans="1:3" hidden="1" x14ac:dyDescent="0.3">
      <c r="A92" s="67" t="s">
        <v>222</v>
      </c>
      <c r="B92" s="68" t="s">
        <v>223</v>
      </c>
      <c r="C92" s="68" t="s">
        <v>95</v>
      </c>
    </row>
    <row r="93" spans="1:3" hidden="1" x14ac:dyDescent="0.3">
      <c r="A93" s="67" t="s">
        <v>224</v>
      </c>
      <c r="B93" s="68" t="s">
        <v>225</v>
      </c>
      <c r="C93" s="68" t="s">
        <v>95</v>
      </c>
    </row>
    <row r="94" spans="1:3" hidden="1" x14ac:dyDescent="0.3">
      <c r="A94" s="67" t="s">
        <v>226</v>
      </c>
      <c r="B94" s="68" t="s">
        <v>227</v>
      </c>
      <c r="C94" s="68" t="s">
        <v>95</v>
      </c>
    </row>
    <row r="95" spans="1:3" hidden="1" x14ac:dyDescent="0.3">
      <c r="A95" s="67" t="s">
        <v>228</v>
      </c>
      <c r="B95" s="68" t="s">
        <v>229</v>
      </c>
      <c r="C95" s="68" t="s">
        <v>95</v>
      </c>
    </row>
    <row r="96" spans="1:3" hidden="1" x14ac:dyDescent="0.3">
      <c r="A96" s="67" t="s">
        <v>230</v>
      </c>
      <c r="B96" s="68" t="s">
        <v>231</v>
      </c>
      <c r="C96" s="68" t="s">
        <v>95</v>
      </c>
    </row>
    <row r="97" spans="1:3" hidden="1" x14ac:dyDescent="0.3">
      <c r="A97" s="67" t="s">
        <v>232</v>
      </c>
      <c r="B97" s="68" t="s">
        <v>233</v>
      </c>
      <c r="C97" s="68" t="s">
        <v>95</v>
      </c>
    </row>
    <row r="98" spans="1:3" hidden="1" x14ac:dyDescent="0.3">
      <c r="A98" s="67" t="s">
        <v>234</v>
      </c>
      <c r="B98" s="68" t="s">
        <v>235</v>
      </c>
      <c r="C98" s="68" t="s">
        <v>95</v>
      </c>
    </row>
    <row r="99" spans="1:3" hidden="1" x14ac:dyDescent="0.3">
      <c r="A99" s="67" t="s">
        <v>236</v>
      </c>
      <c r="B99" s="68" t="s">
        <v>237</v>
      </c>
      <c r="C99" s="68" t="s">
        <v>95</v>
      </c>
    </row>
    <row r="100" spans="1:3" hidden="1" x14ac:dyDescent="0.3">
      <c r="A100" s="67" t="s">
        <v>238</v>
      </c>
      <c r="B100" s="68" t="s">
        <v>239</v>
      </c>
      <c r="C100" s="68" t="s">
        <v>95</v>
      </c>
    </row>
    <row r="101" spans="1:3" hidden="1" x14ac:dyDescent="0.3">
      <c r="A101" s="67" t="s">
        <v>240</v>
      </c>
      <c r="B101" s="68" t="s">
        <v>241</v>
      </c>
      <c r="C101" s="68" t="s">
        <v>95</v>
      </c>
    </row>
    <row r="102" spans="1:3" hidden="1" x14ac:dyDescent="0.3">
      <c r="A102" s="67" t="s">
        <v>242</v>
      </c>
      <c r="B102" s="68" t="s">
        <v>243</v>
      </c>
      <c r="C102" s="68" t="s">
        <v>95</v>
      </c>
    </row>
    <row r="103" spans="1:3" hidden="1" x14ac:dyDescent="0.3">
      <c r="A103" s="67" t="s">
        <v>244</v>
      </c>
      <c r="B103" s="68" t="s">
        <v>245</v>
      </c>
      <c r="C103" s="68" t="s">
        <v>95</v>
      </c>
    </row>
    <row r="104" spans="1:3" hidden="1" x14ac:dyDescent="0.3">
      <c r="A104" s="67" t="s">
        <v>246</v>
      </c>
      <c r="B104" s="68" t="s">
        <v>247</v>
      </c>
      <c r="C104" s="68" t="s">
        <v>95</v>
      </c>
    </row>
    <row r="105" spans="1:3" hidden="1" x14ac:dyDescent="0.3">
      <c r="A105" s="67" t="s">
        <v>248</v>
      </c>
      <c r="B105" s="68" t="s">
        <v>249</v>
      </c>
      <c r="C105" s="68" t="s">
        <v>95</v>
      </c>
    </row>
    <row r="106" spans="1:3" hidden="1" x14ac:dyDescent="0.3">
      <c r="A106" s="67" t="s">
        <v>250</v>
      </c>
      <c r="B106" s="68" t="s">
        <v>251</v>
      </c>
      <c r="C106" s="68" t="s">
        <v>95</v>
      </c>
    </row>
    <row r="107" spans="1:3" hidden="1" x14ac:dyDescent="0.3">
      <c r="A107" s="67" t="s">
        <v>252</v>
      </c>
      <c r="B107" s="68" t="s">
        <v>253</v>
      </c>
      <c r="C107" s="68" t="s">
        <v>95</v>
      </c>
    </row>
    <row r="108" spans="1:3" hidden="1" x14ac:dyDescent="0.3">
      <c r="A108" s="67" t="s">
        <v>254</v>
      </c>
      <c r="B108" s="68" t="s">
        <v>255</v>
      </c>
      <c r="C108" s="68" t="s">
        <v>95</v>
      </c>
    </row>
    <row r="109" spans="1:3" hidden="1" x14ac:dyDescent="0.3">
      <c r="A109" s="67" t="s">
        <v>256</v>
      </c>
      <c r="B109" s="68" t="s">
        <v>257</v>
      </c>
      <c r="C109" s="68" t="s">
        <v>95</v>
      </c>
    </row>
    <row r="110" spans="1:3" hidden="1" x14ac:dyDescent="0.3">
      <c r="A110" s="67" t="s">
        <v>258</v>
      </c>
      <c r="B110" s="68" t="s">
        <v>259</v>
      </c>
      <c r="C110" s="68" t="s">
        <v>95</v>
      </c>
    </row>
    <row r="111" spans="1:3" hidden="1" x14ac:dyDescent="0.3">
      <c r="A111" s="67" t="s">
        <v>260</v>
      </c>
      <c r="B111" s="68" t="s">
        <v>261</v>
      </c>
      <c r="C111" s="68" t="s">
        <v>95</v>
      </c>
    </row>
    <row r="112" spans="1:3" hidden="1" x14ac:dyDescent="0.3">
      <c r="A112" s="67" t="s">
        <v>262</v>
      </c>
      <c r="B112" s="68" t="s">
        <v>263</v>
      </c>
      <c r="C112" s="68" t="s">
        <v>95</v>
      </c>
    </row>
    <row r="113" spans="1:3" hidden="1" x14ac:dyDescent="0.3">
      <c r="A113" s="67" t="s">
        <v>264</v>
      </c>
      <c r="B113" s="68" t="s">
        <v>265</v>
      </c>
      <c r="C113" s="68" t="s">
        <v>95</v>
      </c>
    </row>
    <row r="114" spans="1:3" hidden="1" x14ac:dyDescent="0.3">
      <c r="A114" s="67" t="s">
        <v>266</v>
      </c>
      <c r="B114" s="68" t="s">
        <v>267</v>
      </c>
      <c r="C114" s="68" t="s">
        <v>95</v>
      </c>
    </row>
    <row r="115" spans="1:3" hidden="1" x14ac:dyDescent="0.3">
      <c r="A115" s="67" t="s">
        <v>268</v>
      </c>
      <c r="B115" s="68" t="s">
        <v>269</v>
      </c>
      <c r="C115" s="68" t="s">
        <v>95</v>
      </c>
    </row>
    <row r="116" spans="1:3" hidden="1" x14ac:dyDescent="0.3">
      <c r="A116" s="67" t="s">
        <v>270</v>
      </c>
      <c r="B116" s="68" t="s">
        <v>271</v>
      </c>
      <c r="C116" s="68" t="s">
        <v>95</v>
      </c>
    </row>
    <row r="117" spans="1:3" hidden="1" x14ac:dyDescent="0.3">
      <c r="A117" s="67" t="s">
        <v>272</v>
      </c>
      <c r="B117" s="68" t="s">
        <v>273</v>
      </c>
      <c r="C117" s="68" t="s">
        <v>95</v>
      </c>
    </row>
    <row r="118" spans="1:3" hidden="1" x14ac:dyDescent="0.3">
      <c r="A118" s="67" t="s">
        <v>274</v>
      </c>
      <c r="B118" s="68" t="s">
        <v>275</v>
      </c>
      <c r="C118" s="68" t="s">
        <v>95</v>
      </c>
    </row>
    <row r="119" spans="1:3" hidden="1" x14ac:dyDescent="0.3">
      <c r="A119" s="67" t="s">
        <v>276</v>
      </c>
      <c r="B119" s="68" t="s">
        <v>277</v>
      </c>
      <c r="C119" s="68" t="s">
        <v>95</v>
      </c>
    </row>
    <row r="120" spans="1:3" hidden="1" x14ac:dyDescent="0.3">
      <c r="A120" s="67" t="s">
        <v>278</v>
      </c>
      <c r="B120" s="68" t="s">
        <v>279</v>
      </c>
      <c r="C120" s="68" t="s">
        <v>95</v>
      </c>
    </row>
    <row r="121" spans="1:3" hidden="1" x14ac:dyDescent="0.3">
      <c r="A121" s="67" t="s">
        <v>280</v>
      </c>
      <c r="B121" s="68" t="s">
        <v>281</v>
      </c>
      <c r="C121" s="68" t="s">
        <v>95</v>
      </c>
    </row>
    <row r="122" spans="1:3" hidden="1" x14ac:dyDescent="0.3">
      <c r="A122" s="67" t="s">
        <v>282</v>
      </c>
      <c r="B122" s="68" t="s">
        <v>283</v>
      </c>
      <c r="C122" s="68" t="s">
        <v>95</v>
      </c>
    </row>
    <row r="123" spans="1:3" hidden="1" x14ac:dyDescent="0.3">
      <c r="A123" s="67" t="s">
        <v>284</v>
      </c>
      <c r="B123" s="68" t="s">
        <v>285</v>
      </c>
      <c r="C123" s="68" t="s">
        <v>95</v>
      </c>
    </row>
    <row r="124" spans="1:3" hidden="1" x14ac:dyDescent="0.3">
      <c r="A124" s="67" t="s">
        <v>286</v>
      </c>
      <c r="B124" s="68" t="s">
        <v>287</v>
      </c>
      <c r="C124" s="68" t="s">
        <v>95</v>
      </c>
    </row>
    <row r="125" spans="1:3" hidden="1" x14ac:dyDescent="0.3">
      <c r="A125" s="67" t="s">
        <v>288</v>
      </c>
      <c r="B125" s="68" t="s">
        <v>289</v>
      </c>
      <c r="C125" s="68" t="s">
        <v>95</v>
      </c>
    </row>
    <row r="126" spans="1:3" hidden="1" x14ac:dyDescent="0.3">
      <c r="A126" s="67" t="s">
        <v>290</v>
      </c>
      <c r="B126" s="68" t="s">
        <v>291</v>
      </c>
      <c r="C126" s="68" t="s">
        <v>95</v>
      </c>
    </row>
    <row r="127" spans="1:3" hidden="1" x14ac:dyDescent="0.3">
      <c r="A127" s="67" t="s">
        <v>292</v>
      </c>
      <c r="B127" s="68" t="s">
        <v>293</v>
      </c>
      <c r="C127" s="68" t="s">
        <v>95</v>
      </c>
    </row>
    <row r="128" spans="1:3" hidden="1" x14ac:dyDescent="0.3">
      <c r="A128" s="67" t="s">
        <v>294</v>
      </c>
      <c r="B128" s="68" t="s">
        <v>295</v>
      </c>
      <c r="C128" s="68" t="s">
        <v>95</v>
      </c>
    </row>
    <row r="129" spans="1:3" hidden="1" x14ac:dyDescent="0.3">
      <c r="A129" s="67" t="s">
        <v>296</v>
      </c>
      <c r="B129" s="68" t="s">
        <v>297</v>
      </c>
      <c r="C129" s="68" t="s">
        <v>95</v>
      </c>
    </row>
    <row r="130" spans="1:3" hidden="1" x14ac:dyDescent="0.3">
      <c r="A130" s="67" t="s">
        <v>298</v>
      </c>
      <c r="B130" s="68" t="s">
        <v>299</v>
      </c>
      <c r="C130" s="68" t="s">
        <v>95</v>
      </c>
    </row>
    <row r="131" spans="1:3" hidden="1" x14ac:dyDescent="0.3">
      <c r="A131" s="67" t="s">
        <v>300</v>
      </c>
      <c r="B131" s="68" t="s">
        <v>301</v>
      </c>
      <c r="C131" s="68" t="s">
        <v>95</v>
      </c>
    </row>
    <row r="132" spans="1:3" hidden="1" x14ac:dyDescent="0.3">
      <c r="A132" s="67" t="s">
        <v>302</v>
      </c>
      <c r="B132" s="68" t="s">
        <v>303</v>
      </c>
      <c r="C132" s="68" t="s">
        <v>95</v>
      </c>
    </row>
    <row r="133" spans="1:3" hidden="1" x14ac:dyDescent="0.3">
      <c r="A133" s="67" t="s">
        <v>304</v>
      </c>
      <c r="B133" s="68" t="s">
        <v>305</v>
      </c>
      <c r="C133" s="68" t="s">
        <v>95</v>
      </c>
    </row>
    <row r="134" spans="1:3" hidden="1" x14ac:dyDescent="0.3">
      <c r="A134" s="67" t="s">
        <v>306</v>
      </c>
      <c r="B134" s="68" t="s">
        <v>307</v>
      </c>
      <c r="C134" s="68" t="s">
        <v>95</v>
      </c>
    </row>
    <row r="135" spans="1:3" hidden="1" x14ac:dyDescent="0.3">
      <c r="A135" s="67" t="s">
        <v>308</v>
      </c>
      <c r="B135" s="68" t="s">
        <v>309</v>
      </c>
      <c r="C135" s="68" t="s">
        <v>95</v>
      </c>
    </row>
    <row r="136" spans="1:3" hidden="1" x14ac:dyDescent="0.3">
      <c r="A136" s="67" t="s">
        <v>310</v>
      </c>
      <c r="B136" s="68" t="s">
        <v>311</v>
      </c>
      <c r="C136" s="68" t="s">
        <v>95</v>
      </c>
    </row>
    <row r="137" spans="1:3" hidden="1" x14ac:dyDescent="0.3">
      <c r="A137" s="67" t="s">
        <v>312</v>
      </c>
      <c r="B137" s="68" t="s">
        <v>313</v>
      </c>
      <c r="C137" s="68" t="s">
        <v>95</v>
      </c>
    </row>
    <row r="138" spans="1:3" hidden="1" x14ac:dyDescent="0.3">
      <c r="A138" s="67" t="s">
        <v>314</v>
      </c>
      <c r="B138" s="68" t="s">
        <v>315</v>
      </c>
      <c r="C138" s="68" t="s">
        <v>95</v>
      </c>
    </row>
    <row r="139" spans="1:3" hidden="1" x14ac:dyDescent="0.3">
      <c r="A139" s="67" t="s">
        <v>316</v>
      </c>
      <c r="B139" s="68" t="s">
        <v>317</v>
      </c>
      <c r="C139" s="68" t="s">
        <v>95</v>
      </c>
    </row>
    <row r="140" spans="1:3" hidden="1" x14ac:dyDescent="0.3">
      <c r="A140" s="67" t="s">
        <v>318</v>
      </c>
      <c r="B140" s="68" t="s">
        <v>319</v>
      </c>
      <c r="C140" s="68" t="s">
        <v>95</v>
      </c>
    </row>
    <row r="141" spans="1:3" hidden="1" x14ac:dyDescent="0.3">
      <c r="A141" s="67" t="s">
        <v>320</v>
      </c>
      <c r="B141" s="68" t="s">
        <v>321</v>
      </c>
      <c r="C141" s="68" t="s">
        <v>95</v>
      </c>
    </row>
    <row r="142" spans="1:3" hidden="1" x14ac:dyDescent="0.3">
      <c r="A142" s="67" t="s">
        <v>322</v>
      </c>
      <c r="B142" s="68" t="s">
        <v>323</v>
      </c>
      <c r="C142" s="68" t="s">
        <v>95</v>
      </c>
    </row>
    <row r="143" spans="1:3" hidden="1" x14ac:dyDescent="0.3">
      <c r="A143" s="67" t="s">
        <v>324</v>
      </c>
      <c r="B143" s="68" t="s">
        <v>325</v>
      </c>
      <c r="C143" s="68" t="s">
        <v>95</v>
      </c>
    </row>
    <row r="144" spans="1:3" hidden="1" x14ac:dyDescent="0.3">
      <c r="A144" s="67" t="s">
        <v>326</v>
      </c>
      <c r="B144" s="68" t="s">
        <v>327</v>
      </c>
      <c r="C144" s="68" t="s">
        <v>95</v>
      </c>
    </row>
    <row r="145" spans="1:3" hidden="1" x14ac:dyDescent="0.3">
      <c r="A145" s="67" t="s">
        <v>328</v>
      </c>
      <c r="B145" s="68" t="s">
        <v>329</v>
      </c>
      <c r="C145" s="68" t="s">
        <v>95</v>
      </c>
    </row>
    <row r="146" spans="1:3" hidden="1" x14ac:dyDescent="0.3">
      <c r="A146" s="67" t="s">
        <v>330</v>
      </c>
      <c r="B146" s="68" t="s">
        <v>331</v>
      </c>
      <c r="C146" s="68" t="s">
        <v>95</v>
      </c>
    </row>
    <row r="147" spans="1:3" hidden="1" x14ac:dyDescent="0.3">
      <c r="A147" s="67" t="s">
        <v>332</v>
      </c>
      <c r="B147" s="68" t="s">
        <v>333</v>
      </c>
      <c r="C147" s="68" t="s">
        <v>95</v>
      </c>
    </row>
    <row r="148" spans="1:3" hidden="1" x14ac:dyDescent="0.3">
      <c r="A148" s="67" t="s">
        <v>334</v>
      </c>
      <c r="B148" s="68" t="s">
        <v>335</v>
      </c>
      <c r="C148" s="68" t="s">
        <v>95</v>
      </c>
    </row>
    <row r="149" spans="1:3" hidden="1" x14ac:dyDescent="0.3">
      <c r="A149" s="67" t="s">
        <v>336</v>
      </c>
      <c r="B149" s="68" t="s">
        <v>337</v>
      </c>
      <c r="C149" s="68" t="s">
        <v>95</v>
      </c>
    </row>
    <row r="150" spans="1:3" hidden="1" x14ac:dyDescent="0.3">
      <c r="A150" s="67" t="s">
        <v>338</v>
      </c>
      <c r="B150" s="68" t="s">
        <v>339</v>
      </c>
      <c r="C150" s="68" t="s">
        <v>95</v>
      </c>
    </row>
    <row r="151" spans="1:3" hidden="1" x14ac:dyDescent="0.3">
      <c r="A151" s="67" t="s">
        <v>340</v>
      </c>
      <c r="B151" s="68" t="s">
        <v>341</v>
      </c>
      <c r="C151" s="68" t="s">
        <v>95</v>
      </c>
    </row>
    <row r="152" spans="1:3" hidden="1" x14ac:dyDescent="0.3">
      <c r="A152" s="67" t="s">
        <v>342</v>
      </c>
      <c r="B152" s="68" t="s">
        <v>343</v>
      </c>
      <c r="C152" s="68" t="s">
        <v>95</v>
      </c>
    </row>
    <row r="153" spans="1:3" hidden="1" x14ac:dyDescent="0.3">
      <c r="A153" s="67" t="s">
        <v>344</v>
      </c>
      <c r="B153" s="68" t="s">
        <v>345</v>
      </c>
      <c r="C153" s="68" t="s">
        <v>95</v>
      </c>
    </row>
    <row r="154" spans="1:3" hidden="1" x14ac:dyDescent="0.3">
      <c r="A154" s="67" t="s">
        <v>346</v>
      </c>
      <c r="B154" s="68" t="s">
        <v>347</v>
      </c>
      <c r="C154" s="68" t="s">
        <v>95</v>
      </c>
    </row>
    <row r="155" spans="1:3" hidden="1" x14ac:dyDescent="0.3">
      <c r="A155" s="67" t="s">
        <v>348</v>
      </c>
      <c r="B155" s="68" t="s">
        <v>349</v>
      </c>
      <c r="C155" s="68" t="s">
        <v>95</v>
      </c>
    </row>
    <row r="156" spans="1:3" hidden="1" x14ac:dyDescent="0.3">
      <c r="A156" s="67" t="s">
        <v>350</v>
      </c>
      <c r="B156" s="68" t="s">
        <v>351</v>
      </c>
      <c r="C156" s="68" t="s">
        <v>95</v>
      </c>
    </row>
    <row r="157" spans="1:3" hidden="1" x14ac:dyDescent="0.3">
      <c r="A157" s="67" t="s">
        <v>352</v>
      </c>
      <c r="B157" s="68" t="s">
        <v>353</v>
      </c>
      <c r="C157" s="68" t="s">
        <v>95</v>
      </c>
    </row>
    <row r="158" spans="1:3" hidden="1" x14ac:dyDescent="0.3">
      <c r="A158" s="67" t="s">
        <v>354</v>
      </c>
      <c r="B158" s="68" t="s">
        <v>355</v>
      </c>
      <c r="C158" s="68" t="s">
        <v>95</v>
      </c>
    </row>
    <row r="159" spans="1:3" hidden="1" x14ac:dyDescent="0.3">
      <c r="A159" s="67" t="s">
        <v>356</v>
      </c>
      <c r="B159" s="68" t="s">
        <v>357</v>
      </c>
      <c r="C159" s="68" t="s">
        <v>95</v>
      </c>
    </row>
    <row r="160" spans="1:3" hidden="1" x14ac:dyDescent="0.3">
      <c r="A160" s="67" t="s">
        <v>358</v>
      </c>
      <c r="B160" s="68" t="s">
        <v>359</v>
      </c>
      <c r="C160" s="68" t="s">
        <v>95</v>
      </c>
    </row>
    <row r="161" spans="1:3" hidden="1" x14ac:dyDescent="0.3">
      <c r="A161" s="67" t="s">
        <v>360</v>
      </c>
      <c r="B161" s="68" t="s">
        <v>361</v>
      </c>
      <c r="C161" s="68" t="s">
        <v>95</v>
      </c>
    </row>
    <row r="162" spans="1:3" hidden="1" x14ac:dyDescent="0.3">
      <c r="A162" s="67" t="s">
        <v>362</v>
      </c>
      <c r="B162" s="68" t="s">
        <v>363</v>
      </c>
      <c r="C162" s="68" t="s">
        <v>95</v>
      </c>
    </row>
    <row r="163" spans="1:3" hidden="1" x14ac:dyDescent="0.3">
      <c r="A163" s="67" t="s">
        <v>364</v>
      </c>
      <c r="B163" s="68" t="s">
        <v>365</v>
      </c>
      <c r="C163" s="68" t="s">
        <v>95</v>
      </c>
    </row>
    <row r="164" spans="1:3" hidden="1" x14ac:dyDescent="0.3">
      <c r="A164" s="67" t="s">
        <v>366</v>
      </c>
      <c r="B164" s="68" t="s">
        <v>367</v>
      </c>
      <c r="C164" s="68" t="s">
        <v>95</v>
      </c>
    </row>
    <row r="165" spans="1:3" hidden="1" x14ac:dyDescent="0.3">
      <c r="A165" s="67" t="s">
        <v>368</v>
      </c>
      <c r="B165" s="68" t="s">
        <v>369</v>
      </c>
      <c r="C165" s="68" t="s">
        <v>95</v>
      </c>
    </row>
    <row r="166" spans="1:3" hidden="1" x14ac:dyDescent="0.3">
      <c r="A166" s="67" t="s">
        <v>370</v>
      </c>
      <c r="B166" s="68" t="s">
        <v>371</v>
      </c>
      <c r="C166" s="68" t="s">
        <v>95</v>
      </c>
    </row>
    <row r="167" spans="1:3" hidden="1" x14ac:dyDescent="0.3">
      <c r="A167" s="67" t="s">
        <v>372</v>
      </c>
      <c r="B167" s="68" t="s">
        <v>373</v>
      </c>
      <c r="C167" s="68" t="s">
        <v>95</v>
      </c>
    </row>
    <row r="168" spans="1:3" hidden="1" x14ac:dyDescent="0.3">
      <c r="A168" s="67" t="s">
        <v>374</v>
      </c>
      <c r="B168" s="68" t="s">
        <v>375</v>
      </c>
      <c r="C168" s="68" t="s">
        <v>95</v>
      </c>
    </row>
    <row r="169" spans="1:3" hidden="1" x14ac:dyDescent="0.3">
      <c r="A169" s="67" t="s">
        <v>376</v>
      </c>
      <c r="B169" s="68" t="s">
        <v>377</v>
      </c>
      <c r="C169" s="68" t="s">
        <v>95</v>
      </c>
    </row>
    <row r="170" spans="1:3" hidden="1" x14ac:dyDescent="0.3">
      <c r="A170" s="67" t="s">
        <v>378</v>
      </c>
      <c r="B170" s="68" t="s">
        <v>379</v>
      </c>
      <c r="C170" s="68" t="s">
        <v>95</v>
      </c>
    </row>
    <row r="171" spans="1:3" hidden="1" x14ac:dyDescent="0.3">
      <c r="A171" s="67" t="s">
        <v>380</v>
      </c>
      <c r="B171" s="68" t="s">
        <v>381</v>
      </c>
      <c r="C171" s="68" t="s">
        <v>95</v>
      </c>
    </row>
    <row r="172" spans="1:3" hidden="1" x14ac:dyDescent="0.3">
      <c r="A172" s="67" t="s">
        <v>382</v>
      </c>
      <c r="B172" s="68" t="s">
        <v>383</v>
      </c>
      <c r="C172" s="68" t="s">
        <v>95</v>
      </c>
    </row>
    <row r="173" spans="1:3" hidden="1" x14ac:dyDescent="0.3">
      <c r="A173" s="67" t="s">
        <v>384</v>
      </c>
      <c r="B173" s="68" t="s">
        <v>385</v>
      </c>
      <c r="C173" s="68" t="s">
        <v>95</v>
      </c>
    </row>
    <row r="174" spans="1:3" hidden="1" x14ac:dyDescent="0.3">
      <c r="A174" s="67" t="s">
        <v>386</v>
      </c>
      <c r="B174" s="68" t="s">
        <v>387</v>
      </c>
      <c r="C174" s="68" t="s">
        <v>95</v>
      </c>
    </row>
    <row r="175" spans="1:3" hidden="1" x14ac:dyDescent="0.3">
      <c r="A175" s="67" t="s">
        <v>388</v>
      </c>
      <c r="B175" s="68" t="s">
        <v>389</v>
      </c>
      <c r="C175" s="68" t="s">
        <v>95</v>
      </c>
    </row>
    <row r="176" spans="1:3" hidden="1" x14ac:dyDescent="0.3">
      <c r="A176" s="67" t="s">
        <v>390</v>
      </c>
      <c r="B176" s="68" t="s">
        <v>391</v>
      </c>
      <c r="C176" s="68" t="s">
        <v>95</v>
      </c>
    </row>
    <row r="177" spans="1:3" hidden="1" x14ac:dyDescent="0.3">
      <c r="A177" s="67" t="s">
        <v>392</v>
      </c>
      <c r="B177" s="68" t="s">
        <v>393</v>
      </c>
      <c r="C177" s="68" t="s">
        <v>95</v>
      </c>
    </row>
    <row r="178" spans="1:3" hidden="1" x14ac:dyDescent="0.3">
      <c r="A178" s="67" t="s">
        <v>394</v>
      </c>
      <c r="B178" s="68" t="s">
        <v>395</v>
      </c>
      <c r="C178" s="68" t="s">
        <v>95</v>
      </c>
    </row>
    <row r="179" spans="1:3" hidden="1" x14ac:dyDescent="0.3">
      <c r="A179" s="67" t="s">
        <v>396</v>
      </c>
      <c r="B179" s="68" t="s">
        <v>397</v>
      </c>
      <c r="C179" s="68" t="s">
        <v>95</v>
      </c>
    </row>
    <row r="180" spans="1:3" hidden="1" x14ac:dyDescent="0.3">
      <c r="A180" s="67" t="s">
        <v>398</v>
      </c>
      <c r="B180" s="68" t="s">
        <v>399</v>
      </c>
      <c r="C180" s="68" t="s">
        <v>95</v>
      </c>
    </row>
    <row r="181" spans="1:3" hidden="1" x14ac:dyDescent="0.3">
      <c r="A181" s="67" t="s">
        <v>400</v>
      </c>
      <c r="B181" s="68" t="s">
        <v>401</v>
      </c>
      <c r="C181" s="68" t="s">
        <v>95</v>
      </c>
    </row>
    <row r="182" spans="1:3" hidden="1" x14ac:dyDescent="0.3">
      <c r="A182" s="67" t="s">
        <v>402</v>
      </c>
      <c r="B182" s="68" t="s">
        <v>403</v>
      </c>
      <c r="C182" s="68" t="s">
        <v>95</v>
      </c>
    </row>
    <row r="183" spans="1:3" hidden="1" x14ac:dyDescent="0.3">
      <c r="A183" s="67" t="s">
        <v>404</v>
      </c>
      <c r="B183" s="68" t="s">
        <v>405</v>
      </c>
      <c r="C183" s="68" t="s">
        <v>95</v>
      </c>
    </row>
    <row r="184" spans="1:3" hidden="1" x14ac:dyDescent="0.3">
      <c r="A184" s="67" t="s">
        <v>406</v>
      </c>
      <c r="B184" s="68" t="s">
        <v>407</v>
      </c>
      <c r="C184" s="68" t="s">
        <v>95</v>
      </c>
    </row>
    <row r="185" spans="1:3" hidden="1" x14ac:dyDescent="0.3">
      <c r="A185" s="67" t="s">
        <v>408</v>
      </c>
      <c r="B185" s="68" t="s">
        <v>409</v>
      </c>
      <c r="C185" s="68" t="s">
        <v>95</v>
      </c>
    </row>
    <row r="186" spans="1:3" hidden="1" x14ac:dyDescent="0.3">
      <c r="A186" s="67" t="s">
        <v>410</v>
      </c>
      <c r="B186" s="68" t="s">
        <v>411</v>
      </c>
      <c r="C186" s="68" t="s">
        <v>95</v>
      </c>
    </row>
    <row r="187" spans="1:3" hidden="1" x14ac:dyDescent="0.3">
      <c r="A187" s="67" t="s">
        <v>412</v>
      </c>
      <c r="B187" s="68" t="s">
        <v>413</v>
      </c>
      <c r="C187" s="68" t="s">
        <v>95</v>
      </c>
    </row>
    <row r="188" spans="1:3" hidden="1" x14ac:dyDescent="0.3">
      <c r="A188" s="67" t="s">
        <v>414</v>
      </c>
      <c r="B188" s="68" t="s">
        <v>415</v>
      </c>
      <c r="C188" s="68" t="s">
        <v>95</v>
      </c>
    </row>
    <row r="189" spans="1:3" hidden="1" x14ac:dyDescent="0.3">
      <c r="A189" s="67" t="s">
        <v>416</v>
      </c>
      <c r="B189" s="68" t="s">
        <v>417</v>
      </c>
      <c r="C189" s="68" t="s">
        <v>95</v>
      </c>
    </row>
    <row r="190" spans="1:3" hidden="1" x14ac:dyDescent="0.3">
      <c r="A190" s="67" t="s">
        <v>418</v>
      </c>
      <c r="B190" s="68" t="s">
        <v>419</v>
      </c>
      <c r="C190" s="68" t="s">
        <v>95</v>
      </c>
    </row>
    <row r="191" spans="1:3" hidden="1" x14ac:dyDescent="0.3">
      <c r="A191" s="67" t="s">
        <v>420</v>
      </c>
      <c r="B191" s="68" t="s">
        <v>421</v>
      </c>
      <c r="C191" s="68" t="s">
        <v>95</v>
      </c>
    </row>
    <row r="192" spans="1:3" hidden="1" x14ac:dyDescent="0.3">
      <c r="A192" s="67" t="s">
        <v>422</v>
      </c>
      <c r="B192" s="68" t="s">
        <v>423</v>
      </c>
      <c r="C192" s="68" t="s">
        <v>95</v>
      </c>
    </row>
    <row r="193" spans="1:3" hidden="1" x14ac:dyDescent="0.3">
      <c r="A193" s="67" t="s">
        <v>424</v>
      </c>
      <c r="B193" s="68" t="s">
        <v>425</v>
      </c>
      <c r="C193" s="68" t="s">
        <v>95</v>
      </c>
    </row>
    <row r="194" spans="1:3" hidden="1" x14ac:dyDescent="0.3">
      <c r="A194" s="67" t="s">
        <v>426</v>
      </c>
      <c r="B194" s="68" t="s">
        <v>427</v>
      </c>
      <c r="C194" s="68" t="s">
        <v>95</v>
      </c>
    </row>
    <row r="195" spans="1:3" hidden="1" x14ac:dyDescent="0.3">
      <c r="A195" s="67" t="s">
        <v>428</v>
      </c>
      <c r="B195" s="68" t="s">
        <v>429</v>
      </c>
      <c r="C195" s="68" t="s">
        <v>95</v>
      </c>
    </row>
    <row r="196" spans="1:3" hidden="1" x14ac:dyDescent="0.3">
      <c r="A196" s="67" t="s">
        <v>430</v>
      </c>
      <c r="B196" s="68" t="s">
        <v>431</v>
      </c>
      <c r="C196" s="68" t="s">
        <v>95</v>
      </c>
    </row>
    <row r="197" spans="1:3" hidden="1" x14ac:dyDescent="0.3">
      <c r="A197" s="67" t="s">
        <v>432</v>
      </c>
      <c r="B197" s="68" t="s">
        <v>433</v>
      </c>
      <c r="C197" s="68" t="s">
        <v>95</v>
      </c>
    </row>
    <row r="198" spans="1:3" hidden="1" x14ac:dyDescent="0.3">
      <c r="A198" s="67" t="s">
        <v>434</v>
      </c>
      <c r="B198" s="68" t="s">
        <v>435</v>
      </c>
      <c r="C198" s="68" t="s">
        <v>95</v>
      </c>
    </row>
    <row r="199" spans="1:3" hidden="1" x14ac:dyDescent="0.3">
      <c r="A199" s="67" t="s">
        <v>436</v>
      </c>
      <c r="B199" s="68" t="s">
        <v>437</v>
      </c>
      <c r="C199" s="68" t="s">
        <v>95</v>
      </c>
    </row>
    <row r="200" spans="1:3" hidden="1" x14ac:dyDescent="0.3">
      <c r="A200" s="67" t="s">
        <v>438</v>
      </c>
      <c r="B200" s="68" t="s">
        <v>439</v>
      </c>
      <c r="C200" s="68" t="s">
        <v>95</v>
      </c>
    </row>
    <row r="201" spans="1:3" hidden="1" x14ac:dyDescent="0.3">
      <c r="A201" s="67" t="s">
        <v>440</v>
      </c>
      <c r="B201" s="68" t="s">
        <v>441</v>
      </c>
      <c r="C201" s="68" t="s">
        <v>95</v>
      </c>
    </row>
    <row r="202" spans="1:3" hidden="1" x14ac:dyDescent="0.3">
      <c r="A202" s="67" t="s">
        <v>442</v>
      </c>
      <c r="B202" s="68" t="s">
        <v>443</v>
      </c>
      <c r="C202" s="68" t="s">
        <v>95</v>
      </c>
    </row>
    <row r="203" spans="1:3" hidden="1" x14ac:dyDescent="0.3">
      <c r="A203" s="67" t="s">
        <v>444</v>
      </c>
      <c r="B203" s="68" t="s">
        <v>445</v>
      </c>
      <c r="C203" s="68" t="s">
        <v>95</v>
      </c>
    </row>
    <row r="204" spans="1:3" hidden="1" x14ac:dyDescent="0.3">
      <c r="A204" s="67" t="s">
        <v>446</v>
      </c>
      <c r="B204" s="68" t="s">
        <v>447</v>
      </c>
      <c r="C204" s="68" t="s">
        <v>95</v>
      </c>
    </row>
    <row r="205" spans="1:3" hidden="1" x14ac:dyDescent="0.3">
      <c r="A205" s="67" t="s">
        <v>448</v>
      </c>
      <c r="B205" s="68" t="s">
        <v>449</v>
      </c>
      <c r="C205" s="68" t="s">
        <v>95</v>
      </c>
    </row>
    <row r="206" spans="1:3" hidden="1" x14ac:dyDescent="0.3">
      <c r="A206" s="67" t="s">
        <v>450</v>
      </c>
      <c r="B206" s="68" t="s">
        <v>451</v>
      </c>
      <c r="C206" s="68" t="s">
        <v>95</v>
      </c>
    </row>
    <row r="207" spans="1:3" hidden="1" x14ac:dyDescent="0.3">
      <c r="A207" s="67" t="s">
        <v>452</v>
      </c>
      <c r="B207" s="68" t="s">
        <v>453</v>
      </c>
      <c r="C207" s="68" t="s">
        <v>95</v>
      </c>
    </row>
    <row r="208" spans="1:3" hidden="1" x14ac:dyDescent="0.3">
      <c r="A208" s="67" t="s">
        <v>454</v>
      </c>
      <c r="B208" s="68" t="s">
        <v>455</v>
      </c>
      <c r="C208" s="68" t="s">
        <v>95</v>
      </c>
    </row>
    <row r="209" spans="1:3" hidden="1" x14ac:dyDescent="0.3">
      <c r="A209" s="67" t="s">
        <v>456</v>
      </c>
      <c r="B209" s="68" t="s">
        <v>457</v>
      </c>
      <c r="C209" s="68" t="s">
        <v>95</v>
      </c>
    </row>
    <row r="210" spans="1:3" hidden="1" x14ac:dyDescent="0.3">
      <c r="A210" s="67" t="s">
        <v>458</v>
      </c>
      <c r="B210" s="68" t="s">
        <v>459</v>
      </c>
      <c r="C210" s="68" t="s">
        <v>95</v>
      </c>
    </row>
    <row r="211" spans="1:3" hidden="1" x14ac:dyDescent="0.3">
      <c r="A211" s="67" t="s">
        <v>460</v>
      </c>
      <c r="B211" s="68" t="s">
        <v>461</v>
      </c>
      <c r="C211" s="68" t="s">
        <v>95</v>
      </c>
    </row>
    <row r="212" spans="1:3" hidden="1" x14ac:dyDescent="0.3">
      <c r="A212" s="67" t="s">
        <v>462</v>
      </c>
      <c r="B212" s="68" t="s">
        <v>463</v>
      </c>
      <c r="C212" s="68" t="s">
        <v>95</v>
      </c>
    </row>
    <row r="213" spans="1:3" hidden="1" x14ac:dyDescent="0.3">
      <c r="A213" s="67" t="s">
        <v>464</v>
      </c>
      <c r="B213" s="68" t="s">
        <v>465</v>
      </c>
      <c r="C213" s="68" t="s">
        <v>95</v>
      </c>
    </row>
    <row r="214" spans="1:3" hidden="1" x14ac:dyDescent="0.3">
      <c r="A214" s="67" t="s">
        <v>466</v>
      </c>
      <c r="B214" s="68" t="s">
        <v>467</v>
      </c>
      <c r="C214" s="68" t="s">
        <v>95</v>
      </c>
    </row>
    <row r="215" spans="1:3" hidden="1" x14ac:dyDescent="0.3">
      <c r="A215" s="67" t="s">
        <v>468</v>
      </c>
      <c r="B215" s="68" t="s">
        <v>469</v>
      </c>
      <c r="C215" s="68" t="s">
        <v>95</v>
      </c>
    </row>
    <row r="216" spans="1:3" hidden="1" x14ac:dyDescent="0.3">
      <c r="A216" s="67" t="s">
        <v>470</v>
      </c>
      <c r="B216" s="68" t="s">
        <v>471</v>
      </c>
      <c r="C216" s="68" t="s">
        <v>95</v>
      </c>
    </row>
    <row r="217" spans="1:3" hidden="1" x14ac:dyDescent="0.3">
      <c r="A217" s="67" t="s">
        <v>472</v>
      </c>
      <c r="B217" s="68" t="s">
        <v>473</v>
      </c>
      <c r="C217" s="68" t="s">
        <v>95</v>
      </c>
    </row>
    <row r="218" spans="1:3" hidden="1" x14ac:dyDescent="0.3">
      <c r="A218" s="67" t="s">
        <v>474</v>
      </c>
      <c r="B218" s="68" t="s">
        <v>475</v>
      </c>
      <c r="C218" s="68" t="s">
        <v>95</v>
      </c>
    </row>
    <row r="219" spans="1:3" hidden="1" x14ac:dyDescent="0.3">
      <c r="A219" s="67" t="s">
        <v>476</v>
      </c>
      <c r="B219" s="68" t="s">
        <v>477</v>
      </c>
      <c r="C219" s="68" t="s">
        <v>95</v>
      </c>
    </row>
    <row r="220" spans="1:3" hidden="1" x14ac:dyDescent="0.3">
      <c r="A220" s="67" t="s">
        <v>478</v>
      </c>
      <c r="B220" s="68" t="s">
        <v>479</v>
      </c>
      <c r="C220" s="68" t="s">
        <v>95</v>
      </c>
    </row>
    <row r="221" spans="1:3" hidden="1" x14ac:dyDescent="0.3">
      <c r="A221" s="67" t="s">
        <v>480</v>
      </c>
      <c r="B221" s="68" t="s">
        <v>481</v>
      </c>
      <c r="C221" s="68" t="s">
        <v>95</v>
      </c>
    </row>
    <row r="222" spans="1:3" hidden="1" x14ac:dyDescent="0.3">
      <c r="A222" s="67" t="s">
        <v>482</v>
      </c>
      <c r="B222" s="68" t="s">
        <v>483</v>
      </c>
      <c r="C222" s="68" t="s">
        <v>95</v>
      </c>
    </row>
    <row r="223" spans="1:3" hidden="1" x14ac:dyDescent="0.3">
      <c r="A223" s="67" t="s">
        <v>484</v>
      </c>
      <c r="B223" s="68" t="s">
        <v>485</v>
      </c>
      <c r="C223" s="68" t="s">
        <v>95</v>
      </c>
    </row>
    <row r="224" spans="1:3" hidden="1" x14ac:dyDescent="0.3">
      <c r="A224" s="67" t="s">
        <v>486</v>
      </c>
      <c r="B224" s="68" t="s">
        <v>487</v>
      </c>
      <c r="C224" s="68" t="s">
        <v>95</v>
      </c>
    </row>
    <row r="225" spans="1:3" hidden="1" x14ac:dyDescent="0.3">
      <c r="A225" s="67" t="s">
        <v>488</v>
      </c>
      <c r="B225" s="68" t="s">
        <v>489</v>
      </c>
      <c r="C225" s="68" t="s">
        <v>95</v>
      </c>
    </row>
    <row r="226" spans="1:3" hidden="1" x14ac:dyDescent="0.3">
      <c r="A226" s="67" t="s">
        <v>490</v>
      </c>
      <c r="B226" s="68" t="s">
        <v>491</v>
      </c>
      <c r="C226" s="68" t="s">
        <v>95</v>
      </c>
    </row>
    <row r="227" spans="1:3" hidden="1" x14ac:dyDescent="0.3">
      <c r="A227" s="67" t="s">
        <v>492</v>
      </c>
      <c r="B227" s="68" t="s">
        <v>493</v>
      </c>
      <c r="C227" s="68" t="s">
        <v>95</v>
      </c>
    </row>
    <row r="228" spans="1:3" hidden="1" x14ac:dyDescent="0.3">
      <c r="A228" s="67" t="s">
        <v>494</v>
      </c>
      <c r="B228" s="68" t="s">
        <v>495</v>
      </c>
      <c r="C228" s="68" t="s">
        <v>95</v>
      </c>
    </row>
    <row r="229" spans="1:3" hidden="1" x14ac:dyDescent="0.3">
      <c r="A229" s="67" t="s">
        <v>496</v>
      </c>
      <c r="B229" s="68" t="s">
        <v>497</v>
      </c>
      <c r="C229" s="68" t="s">
        <v>95</v>
      </c>
    </row>
    <row r="230" spans="1:3" hidden="1" x14ac:dyDescent="0.3">
      <c r="A230" s="67" t="s">
        <v>498</v>
      </c>
      <c r="B230" s="68" t="s">
        <v>499</v>
      </c>
      <c r="C230" s="68" t="s">
        <v>95</v>
      </c>
    </row>
    <row r="231" spans="1:3" hidden="1" x14ac:dyDescent="0.3">
      <c r="A231" s="67" t="s">
        <v>500</v>
      </c>
      <c r="B231" s="68" t="s">
        <v>501</v>
      </c>
      <c r="C231" s="68" t="s">
        <v>95</v>
      </c>
    </row>
    <row r="232" spans="1:3" hidden="1" x14ac:dyDescent="0.3">
      <c r="A232" s="67" t="s">
        <v>502</v>
      </c>
      <c r="B232" s="68" t="s">
        <v>503</v>
      </c>
      <c r="C232" s="68" t="s">
        <v>95</v>
      </c>
    </row>
    <row r="233" spans="1:3" hidden="1" x14ac:dyDescent="0.3">
      <c r="A233" s="67" t="s">
        <v>504</v>
      </c>
      <c r="B233" s="68" t="s">
        <v>505</v>
      </c>
      <c r="C233" s="68" t="s">
        <v>95</v>
      </c>
    </row>
    <row r="234" spans="1:3" hidden="1" x14ac:dyDescent="0.3">
      <c r="A234" s="67" t="s">
        <v>506</v>
      </c>
      <c r="B234" s="68" t="s">
        <v>507</v>
      </c>
      <c r="C234" s="68" t="s">
        <v>95</v>
      </c>
    </row>
    <row r="235" spans="1:3" hidden="1" x14ac:dyDescent="0.3">
      <c r="A235" s="67" t="s">
        <v>508</v>
      </c>
      <c r="B235" s="68" t="s">
        <v>509</v>
      </c>
      <c r="C235" s="68" t="s">
        <v>95</v>
      </c>
    </row>
    <row r="236" spans="1:3" hidden="1" x14ac:dyDescent="0.3">
      <c r="A236" s="67" t="s">
        <v>510</v>
      </c>
      <c r="B236" s="68" t="s">
        <v>511</v>
      </c>
      <c r="C236" s="68" t="s">
        <v>95</v>
      </c>
    </row>
    <row r="237" spans="1:3" hidden="1" x14ac:dyDescent="0.3">
      <c r="A237" s="67" t="s">
        <v>512</v>
      </c>
      <c r="B237" s="68" t="s">
        <v>513</v>
      </c>
      <c r="C237" s="68" t="s">
        <v>95</v>
      </c>
    </row>
    <row r="238" spans="1:3" hidden="1" x14ac:dyDescent="0.3">
      <c r="A238" s="67" t="s">
        <v>514</v>
      </c>
      <c r="B238" s="68" t="s">
        <v>515</v>
      </c>
      <c r="C238" s="68" t="s">
        <v>95</v>
      </c>
    </row>
    <row r="239" spans="1:3" hidden="1" x14ac:dyDescent="0.3">
      <c r="A239" s="67" t="s">
        <v>516</v>
      </c>
      <c r="B239" s="68" t="s">
        <v>517</v>
      </c>
      <c r="C239" s="68" t="s">
        <v>95</v>
      </c>
    </row>
    <row r="240" spans="1:3" hidden="1" x14ac:dyDescent="0.3">
      <c r="A240" s="67" t="s">
        <v>518</v>
      </c>
      <c r="B240" s="68" t="s">
        <v>519</v>
      </c>
      <c r="C240" s="68" t="s">
        <v>95</v>
      </c>
    </row>
    <row r="241" spans="1:3" hidden="1" x14ac:dyDescent="0.3">
      <c r="A241" s="67" t="s">
        <v>520</v>
      </c>
      <c r="B241" s="68" t="s">
        <v>521</v>
      </c>
      <c r="C241" s="68" t="s">
        <v>95</v>
      </c>
    </row>
    <row r="242" spans="1:3" hidden="1" x14ac:dyDescent="0.3">
      <c r="A242" s="67" t="s">
        <v>522</v>
      </c>
      <c r="B242" s="68" t="s">
        <v>523</v>
      </c>
      <c r="C242" s="68" t="s">
        <v>95</v>
      </c>
    </row>
    <row r="243" spans="1:3" hidden="1" x14ac:dyDescent="0.3">
      <c r="A243" s="67" t="s">
        <v>524</v>
      </c>
      <c r="B243" s="68" t="s">
        <v>525</v>
      </c>
      <c r="C243" s="68" t="s">
        <v>95</v>
      </c>
    </row>
    <row r="244" spans="1:3" hidden="1" x14ac:dyDescent="0.3">
      <c r="A244" s="67" t="s">
        <v>526</v>
      </c>
      <c r="B244" s="68" t="s">
        <v>527</v>
      </c>
      <c r="C244" s="68" t="s">
        <v>95</v>
      </c>
    </row>
    <row r="245" spans="1:3" hidden="1" x14ac:dyDescent="0.3">
      <c r="A245" s="67" t="s">
        <v>528</v>
      </c>
      <c r="B245" s="68" t="s">
        <v>529</v>
      </c>
      <c r="C245" s="68" t="s">
        <v>95</v>
      </c>
    </row>
    <row r="246" spans="1:3" hidden="1" x14ac:dyDescent="0.3">
      <c r="A246" s="67" t="s">
        <v>530</v>
      </c>
      <c r="B246" s="68" t="s">
        <v>531</v>
      </c>
      <c r="C246" s="68" t="s">
        <v>95</v>
      </c>
    </row>
    <row r="247" spans="1:3" hidden="1" x14ac:dyDescent="0.3">
      <c r="A247" s="67" t="s">
        <v>532</v>
      </c>
      <c r="B247" s="68" t="s">
        <v>533</v>
      </c>
      <c r="C247" s="68" t="s">
        <v>95</v>
      </c>
    </row>
    <row r="248" spans="1:3" hidden="1" x14ac:dyDescent="0.3">
      <c r="A248" s="67" t="s">
        <v>534</v>
      </c>
      <c r="B248" s="68" t="s">
        <v>535</v>
      </c>
      <c r="C248" s="68" t="s">
        <v>95</v>
      </c>
    </row>
    <row r="249" spans="1:3" hidden="1" x14ac:dyDescent="0.3">
      <c r="A249" s="67" t="s">
        <v>536</v>
      </c>
      <c r="B249" s="68" t="s">
        <v>537</v>
      </c>
      <c r="C249" s="68" t="s">
        <v>95</v>
      </c>
    </row>
    <row r="250" spans="1:3" hidden="1" x14ac:dyDescent="0.3">
      <c r="A250" s="67" t="s">
        <v>538</v>
      </c>
      <c r="B250" s="68" t="s">
        <v>539</v>
      </c>
      <c r="C250" s="68" t="s">
        <v>95</v>
      </c>
    </row>
    <row r="251" spans="1:3" hidden="1" x14ac:dyDescent="0.3">
      <c r="A251" s="67" t="s">
        <v>540</v>
      </c>
      <c r="B251" s="68" t="s">
        <v>541</v>
      </c>
      <c r="C251" s="68" t="s">
        <v>95</v>
      </c>
    </row>
    <row r="252" spans="1:3" hidden="1" x14ac:dyDescent="0.3">
      <c r="A252" s="67" t="s">
        <v>542</v>
      </c>
      <c r="B252" s="68" t="s">
        <v>543</v>
      </c>
      <c r="C252" s="68" t="s">
        <v>95</v>
      </c>
    </row>
    <row r="253" spans="1:3" hidden="1" x14ac:dyDescent="0.3">
      <c r="A253" s="67" t="s">
        <v>544</v>
      </c>
      <c r="B253" s="68" t="s">
        <v>545</v>
      </c>
      <c r="C253" s="68" t="s">
        <v>95</v>
      </c>
    </row>
    <row r="254" spans="1:3" hidden="1" x14ac:dyDescent="0.3">
      <c r="A254" s="67" t="s">
        <v>546</v>
      </c>
      <c r="B254" s="68" t="s">
        <v>547</v>
      </c>
      <c r="C254" s="68" t="s">
        <v>95</v>
      </c>
    </row>
    <row r="255" spans="1:3" hidden="1" x14ac:dyDescent="0.3">
      <c r="A255" s="67" t="s">
        <v>548</v>
      </c>
      <c r="B255" s="68" t="s">
        <v>549</v>
      </c>
      <c r="C255" s="68" t="s">
        <v>95</v>
      </c>
    </row>
    <row r="256" spans="1:3" hidden="1" x14ac:dyDescent="0.3">
      <c r="A256" s="67" t="s">
        <v>550</v>
      </c>
      <c r="B256" s="68" t="s">
        <v>551</v>
      </c>
      <c r="C256" s="68" t="s">
        <v>95</v>
      </c>
    </row>
    <row r="257" spans="1:3" hidden="1" x14ac:dyDescent="0.3">
      <c r="A257" s="67" t="s">
        <v>552</v>
      </c>
      <c r="B257" s="68" t="s">
        <v>553</v>
      </c>
      <c r="C257" s="68" t="s">
        <v>95</v>
      </c>
    </row>
    <row r="258" spans="1:3" hidden="1" x14ac:dyDescent="0.3">
      <c r="A258" s="67" t="s">
        <v>554</v>
      </c>
      <c r="B258" s="68" t="s">
        <v>555</v>
      </c>
      <c r="C258" s="68" t="s">
        <v>95</v>
      </c>
    </row>
    <row r="259" spans="1:3" hidden="1" x14ac:dyDescent="0.3">
      <c r="A259" s="67" t="s">
        <v>556</v>
      </c>
      <c r="B259" s="68" t="s">
        <v>557</v>
      </c>
      <c r="C259" s="68" t="s">
        <v>95</v>
      </c>
    </row>
    <row r="260" spans="1:3" hidden="1" x14ac:dyDescent="0.3">
      <c r="A260" s="67" t="s">
        <v>558</v>
      </c>
      <c r="B260" s="68" t="s">
        <v>559</v>
      </c>
      <c r="C260" s="68" t="s">
        <v>95</v>
      </c>
    </row>
    <row r="261" spans="1:3" hidden="1" x14ac:dyDescent="0.3">
      <c r="A261" s="67" t="s">
        <v>560</v>
      </c>
      <c r="B261" s="68" t="s">
        <v>561</v>
      </c>
      <c r="C261" s="68" t="s">
        <v>95</v>
      </c>
    </row>
    <row r="262" spans="1:3" hidden="1" x14ac:dyDescent="0.3">
      <c r="A262" s="67" t="s">
        <v>562</v>
      </c>
      <c r="B262" s="68" t="s">
        <v>561</v>
      </c>
      <c r="C262" s="68" t="s">
        <v>95</v>
      </c>
    </row>
    <row r="263" spans="1:3" hidden="1" x14ac:dyDescent="0.3">
      <c r="A263" s="67" t="s">
        <v>563</v>
      </c>
      <c r="B263" s="68" t="s">
        <v>564</v>
      </c>
      <c r="C263" s="68" t="s">
        <v>95</v>
      </c>
    </row>
    <row r="264" spans="1:3" hidden="1" x14ac:dyDescent="0.3">
      <c r="A264" s="67" t="s">
        <v>565</v>
      </c>
      <c r="B264" s="68" t="s">
        <v>566</v>
      </c>
      <c r="C264" s="68" t="s">
        <v>95</v>
      </c>
    </row>
    <row r="265" spans="1:3" hidden="1" x14ac:dyDescent="0.3">
      <c r="A265" s="67" t="s">
        <v>567</v>
      </c>
      <c r="B265" s="68" t="s">
        <v>568</v>
      </c>
      <c r="C265" s="68" t="s">
        <v>95</v>
      </c>
    </row>
    <row r="266" spans="1:3" hidden="1" x14ac:dyDescent="0.3">
      <c r="A266" s="67" t="s">
        <v>569</v>
      </c>
      <c r="B266" s="68" t="s">
        <v>570</v>
      </c>
      <c r="C266" s="68" t="s">
        <v>95</v>
      </c>
    </row>
    <row r="267" spans="1:3" hidden="1" x14ac:dyDescent="0.3">
      <c r="A267" s="67" t="s">
        <v>571</v>
      </c>
      <c r="B267" s="68" t="s">
        <v>572</v>
      </c>
      <c r="C267" s="68" t="s">
        <v>95</v>
      </c>
    </row>
    <row r="268" spans="1:3" hidden="1" x14ac:dyDescent="0.3">
      <c r="A268" s="67" t="s">
        <v>573</v>
      </c>
      <c r="B268" s="68" t="s">
        <v>574</v>
      </c>
      <c r="C268" s="68" t="s">
        <v>95</v>
      </c>
    </row>
    <row r="269" spans="1:3" hidden="1" x14ac:dyDescent="0.3">
      <c r="A269" s="67" t="s">
        <v>575</v>
      </c>
      <c r="B269" s="68" t="s">
        <v>576</v>
      </c>
      <c r="C269" s="68" t="s">
        <v>95</v>
      </c>
    </row>
    <row r="270" spans="1:3" hidden="1" x14ac:dyDescent="0.3">
      <c r="A270" s="67" t="s">
        <v>577</v>
      </c>
      <c r="B270" s="68" t="s">
        <v>578</v>
      </c>
      <c r="C270" s="68" t="s">
        <v>95</v>
      </c>
    </row>
    <row r="271" spans="1:3" hidden="1" x14ac:dyDescent="0.3">
      <c r="A271" s="67" t="s">
        <v>579</v>
      </c>
      <c r="B271" s="68" t="s">
        <v>580</v>
      </c>
      <c r="C271" s="68" t="s">
        <v>95</v>
      </c>
    </row>
    <row r="272" spans="1:3" hidden="1" x14ac:dyDescent="0.3">
      <c r="A272" s="67" t="s">
        <v>581</v>
      </c>
      <c r="B272" s="68" t="s">
        <v>582</v>
      </c>
      <c r="C272" s="68" t="s">
        <v>95</v>
      </c>
    </row>
    <row r="273" spans="1:3" hidden="1" x14ac:dyDescent="0.3">
      <c r="A273" s="67" t="s">
        <v>583</v>
      </c>
      <c r="B273" s="68" t="s">
        <v>584</v>
      </c>
      <c r="C273" s="68" t="s">
        <v>95</v>
      </c>
    </row>
    <row r="274" spans="1:3" hidden="1" x14ac:dyDescent="0.3">
      <c r="A274" s="67" t="s">
        <v>585</v>
      </c>
      <c r="B274" s="68" t="s">
        <v>586</v>
      </c>
      <c r="C274" s="68" t="s">
        <v>95</v>
      </c>
    </row>
    <row r="275" spans="1:3" hidden="1" x14ac:dyDescent="0.3">
      <c r="A275" s="67" t="s">
        <v>587</v>
      </c>
      <c r="B275" s="68" t="s">
        <v>588</v>
      </c>
      <c r="C275" s="68" t="s">
        <v>95</v>
      </c>
    </row>
    <row r="276" spans="1:3" hidden="1" x14ac:dyDescent="0.3">
      <c r="A276" s="67" t="s">
        <v>589</v>
      </c>
      <c r="B276" s="68" t="s">
        <v>588</v>
      </c>
      <c r="C276" s="68" t="s">
        <v>95</v>
      </c>
    </row>
    <row r="277" spans="1:3" hidden="1" x14ac:dyDescent="0.3">
      <c r="A277" s="67" t="s">
        <v>590</v>
      </c>
      <c r="B277" s="68" t="s">
        <v>591</v>
      </c>
      <c r="C277" s="68" t="s">
        <v>95</v>
      </c>
    </row>
    <row r="278" spans="1:3" hidden="1" x14ac:dyDescent="0.3">
      <c r="A278" s="67" t="s">
        <v>592</v>
      </c>
      <c r="B278" s="68" t="s">
        <v>593</v>
      </c>
      <c r="C278" s="68" t="s">
        <v>95</v>
      </c>
    </row>
    <row r="279" spans="1:3" hidden="1" x14ac:dyDescent="0.3">
      <c r="A279" s="67" t="s">
        <v>594</v>
      </c>
      <c r="B279" s="68" t="s">
        <v>595</v>
      </c>
      <c r="C279" s="68" t="s">
        <v>95</v>
      </c>
    </row>
    <row r="280" spans="1:3" hidden="1" x14ac:dyDescent="0.3">
      <c r="A280" s="67" t="s">
        <v>596</v>
      </c>
      <c r="B280" s="68" t="s">
        <v>597</v>
      </c>
      <c r="C280" s="68" t="s">
        <v>95</v>
      </c>
    </row>
    <row r="281" spans="1:3" hidden="1" x14ac:dyDescent="0.3">
      <c r="A281" s="67" t="s">
        <v>598</v>
      </c>
      <c r="B281" s="68" t="s">
        <v>599</v>
      </c>
      <c r="C281" s="68" t="s">
        <v>95</v>
      </c>
    </row>
    <row r="282" spans="1:3" hidden="1" x14ac:dyDescent="0.3">
      <c r="A282" s="67" t="s">
        <v>600</v>
      </c>
      <c r="B282" s="68" t="s">
        <v>601</v>
      </c>
      <c r="C282" s="68" t="s">
        <v>95</v>
      </c>
    </row>
    <row r="283" spans="1:3" hidden="1" x14ac:dyDescent="0.3">
      <c r="A283" s="67" t="s">
        <v>602</v>
      </c>
      <c r="B283" s="68" t="s">
        <v>603</v>
      </c>
      <c r="C283" s="68" t="s">
        <v>95</v>
      </c>
    </row>
    <row r="284" spans="1:3" hidden="1" x14ac:dyDescent="0.3">
      <c r="A284" s="67" t="s">
        <v>604</v>
      </c>
      <c r="B284" s="68" t="s">
        <v>605</v>
      </c>
      <c r="C284" s="68" t="s">
        <v>95</v>
      </c>
    </row>
    <row r="285" spans="1:3" hidden="1" x14ac:dyDescent="0.3">
      <c r="A285" s="67" t="s">
        <v>606</v>
      </c>
      <c r="B285" s="68" t="s">
        <v>607</v>
      </c>
      <c r="C285" s="68" t="s">
        <v>95</v>
      </c>
    </row>
    <row r="286" spans="1:3" hidden="1" x14ac:dyDescent="0.3">
      <c r="A286" s="67" t="s">
        <v>608</v>
      </c>
      <c r="B286" s="68" t="s">
        <v>609</v>
      </c>
      <c r="C286" s="68" t="s">
        <v>95</v>
      </c>
    </row>
    <row r="287" spans="1:3" hidden="1" x14ac:dyDescent="0.3">
      <c r="A287" s="67" t="s">
        <v>610</v>
      </c>
      <c r="B287" s="68" t="s">
        <v>611</v>
      </c>
      <c r="C287" s="68" t="s">
        <v>95</v>
      </c>
    </row>
    <row r="288" spans="1:3" hidden="1" x14ac:dyDescent="0.3">
      <c r="A288" s="67" t="s">
        <v>612</v>
      </c>
      <c r="B288" s="68" t="s">
        <v>613</v>
      </c>
      <c r="C288" s="68" t="s">
        <v>95</v>
      </c>
    </row>
    <row r="289" spans="1:3" hidden="1" x14ac:dyDescent="0.3">
      <c r="A289" s="67" t="s">
        <v>614</v>
      </c>
      <c r="B289" s="68" t="s">
        <v>615</v>
      </c>
      <c r="C289" s="68" t="s">
        <v>95</v>
      </c>
    </row>
    <row r="290" spans="1:3" hidden="1" x14ac:dyDescent="0.3">
      <c r="A290" s="67" t="s">
        <v>616</v>
      </c>
      <c r="B290" s="68" t="s">
        <v>617</v>
      </c>
      <c r="C290" s="68" t="s">
        <v>95</v>
      </c>
    </row>
    <row r="291" spans="1:3" hidden="1" x14ac:dyDescent="0.3">
      <c r="A291" s="67" t="s">
        <v>618</v>
      </c>
      <c r="B291" s="68" t="s">
        <v>619</v>
      </c>
      <c r="C291" s="68" t="s">
        <v>95</v>
      </c>
    </row>
    <row r="292" spans="1:3" hidden="1" x14ac:dyDescent="0.3">
      <c r="A292" s="67" t="s">
        <v>620</v>
      </c>
      <c r="B292" s="68" t="s">
        <v>621</v>
      </c>
      <c r="C292" s="68" t="s">
        <v>95</v>
      </c>
    </row>
    <row r="293" spans="1:3" hidden="1" x14ac:dyDescent="0.3">
      <c r="A293" s="67" t="s">
        <v>622</v>
      </c>
      <c r="B293" s="68" t="s">
        <v>623</v>
      </c>
      <c r="C293" s="68" t="s">
        <v>95</v>
      </c>
    </row>
    <row r="294" spans="1:3" hidden="1" x14ac:dyDescent="0.3">
      <c r="A294" s="67" t="s">
        <v>624</v>
      </c>
      <c r="B294" s="68" t="s">
        <v>625</v>
      </c>
      <c r="C294" s="68" t="s">
        <v>95</v>
      </c>
    </row>
    <row r="295" spans="1:3" hidden="1" x14ac:dyDescent="0.3">
      <c r="A295" s="67" t="s">
        <v>626</v>
      </c>
      <c r="B295" s="68" t="s">
        <v>627</v>
      </c>
      <c r="C295" s="68" t="s">
        <v>95</v>
      </c>
    </row>
    <row r="296" spans="1:3" hidden="1" x14ac:dyDescent="0.3">
      <c r="A296" s="67" t="s">
        <v>628</v>
      </c>
      <c r="B296" s="68" t="s">
        <v>629</v>
      </c>
      <c r="C296" s="68" t="s">
        <v>95</v>
      </c>
    </row>
    <row r="297" spans="1:3" hidden="1" x14ac:dyDescent="0.3">
      <c r="A297" s="67" t="s">
        <v>630</v>
      </c>
      <c r="B297" s="68" t="s">
        <v>631</v>
      </c>
      <c r="C297" s="68" t="s">
        <v>95</v>
      </c>
    </row>
    <row r="298" spans="1:3" hidden="1" x14ac:dyDescent="0.3">
      <c r="A298" s="67" t="s">
        <v>632</v>
      </c>
      <c r="B298" s="68" t="s">
        <v>633</v>
      </c>
      <c r="C298" s="68" t="s">
        <v>95</v>
      </c>
    </row>
    <row r="299" spans="1:3" hidden="1" x14ac:dyDescent="0.3">
      <c r="A299" s="67" t="s">
        <v>634</v>
      </c>
      <c r="B299" s="68" t="s">
        <v>635</v>
      </c>
      <c r="C299" s="68" t="s">
        <v>95</v>
      </c>
    </row>
    <row r="300" spans="1:3" hidden="1" x14ac:dyDescent="0.3">
      <c r="A300" s="67" t="s">
        <v>636</v>
      </c>
      <c r="B300" s="68" t="s">
        <v>637</v>
      </c>
      <c r="C300" s="68" t="s">
        <v>95</v>
      </c>
    </row>
    <row r="301" spans="1:3" hidden="1" x14ac:dyDescent="0.3">
      <c r="A301" s="67" t="s">
        <v>638</v>
      </c>
      <c r="B301" s="68" t="s">
        <v>639</v>
      </c>
      <c r="C301" s="68" t="s">
        <v>95</v>
      </c>
    </row>
    <row r="302" spans="1:3" hidden="1" x14ac:dyDescent="0.3">
      <c r="A302" s="67" t="s">
        <v>640</v>
      </c>
      <c r="B302" s="68" t="s">
        <v>641</v>
      </c>
      <c r="C302" s="68" t="s">
        <v>95</v>
      </c>
    </row>
    <row r="303" spans="1:3" hidden="1" x14ac:dyDescent="0.3">
      <c r="A303" s="67" t="s">
        <v>642</v>
      </c>
      <c r="B303" s="68" t="s">
        <v>643</v>
      </c>
      <c r="C303" s="68" t="s">
        <v>95</v>
      </c>
    </row>
    <row r="304" spans="1:3" hidden="1" x14ac:dyDescent="0.3">
      <c r="A304" s="67" t="s">
        <v>644</v>
      </c>
      <c r="B304" s="68" t="s">
        <v>645</v>
      </c>
      <c r="C304" s="68" t="s">
        <v>95</v>
      </c>
    </row>
    <row r="305" spans="1:3" hidden="1" x14ac:dyDescent="0.3">
      <c r="A305" s="67" t="s">
        <v>646</v>
      </c>
      <c r="B305" s="68" t="s">
        <v>647</v>
      </c>
      <c r="C305" s="68" t="s">
        <v>95</v>
      </c>
    </row>
    <row r="306" spans="1:3" hidden="1" x14ac:dyDescent="0.3">
      <c r="A306" s="67" t="s">
        <v>648</v>
      </c>
      <c r="B306" s="68" t="s">
        <v>649</v>
      </c>
      <c r="C306" s="68" t="s">
        <v>95</v>
      </c>
    </row>
    <row r="307" spans="1:3" hidden="1" x14ac:dyDescent="0.3">
      <c r="A307" s="67" t="s">
        <v>650</v>
      </c>
      <c r="B307" s="68" t="s">
        <v>651</v>
      </c>
      <c r="C307" s="68" t="s">
        <v>95</v>
      </c>
    </row>
    <row r="308" spans="1:3" hidden="1" x14ac:dyDescent="0.3">
      <c r="A308" s="67" t="s">
        <v>652</v>
      </c>
      <c r="B308" s="68" t="s">
        <v>653</v>
      </c>
      <c r="C308" s="68" t="s">
        <v>95</v>
      </c>
    </row>
    <row r="309" spans="1:3" hidden="1" x14ac:dyDescent="0.3">
      <c r="A309" s="67" t="s">
        <v>654</v>
      </c>
      <c r="B309" s="68" t="s">
        <v>655</v>
      </c>
      <c r="C309" s="68" t="s">
        <v>95</v>
      </c>
    </row>
    <row r="310" spans="1:3" hidden="1" x14ac:dyDescent="0.3">
      <c r="A310" s="67" t="s">
        <v>656</v>
      </c>
      <c r="B310" s="68" t="s">
        <v>657</v>
      </c>
      <c r="C310" s="68" t="s">
        <v>95</v>
      </c>
    </row>
    <row r="311" spans="1:3" hidden="1" x14ac:dyDescent="0.3">
      <c r="A311" s="67" t="s">
        <v>658</v>
      </c>
      <c r="B311" s="68" t="s">
        <v>659</v>
      </c>
      <c r="C311" s="68" t="s">
        <v>95</v>
      </c>
    </row>
    <row r="312" spans="1:3" hidden="1" x14ac:dyDescent="0.3">
      <c r="A312" s="67" t="s">
        <v>660</v>
      </c>
      <c r="B312" s="68" t="s">
        <v>661</v>
      </c>
      <c r="C312" s="68" t="s">
        <v>95</v>
      </c>
    </row>
    <row r="313" spans="1:3" hidden="1" x14ac:dyDescent="0.3">
      <c r="A313" s="67" t="s">
        <v>662</v>
      </c>
      <c r="B313" s="68" t="s">
        <v>663</v>
      </c>
      <c r="C313" s="68" t="s">
        <v>95</v>
      </c>
    </row>
    <row r="314" spans="1:3" hidden="1" x14ac:dyDescent="0.3">
      <c r="A314" s="67" t="s">
        <v>664</v>
      </c>
      <c r="B314" s="68" t="s">
        <v>665</v>
      </c>
      <c r="C314" s="68" t="s">
        <v>95</v>
      </c>
    </row>
    <row r="315" spans="1:3" hidden="1" x14ac:dyDescent="0.3">
      <c r="A315" s="67" t="s">
        <v>666</v>
      </c>
      <c r="B315" s="68" t="s">
        <v>667</v>
      </c>
      <c r="C315" s="68" t="s">
        <v>95</v>
      </c>
    </row>
    <row r="316" spans="1:3" hidden="1" x14ac:dyDescent="0.3">
      <c r="A316" s="67" t="s">
        <v>668</v>
      </c>
      <c r="B316" s="68" t="s">
        <v>669</v>
      </c>
      <c r="C316" s="68" t="s">
        <v>95</v>
      </c>
    </row>
    <row r="317" spans="1:3" hidden="1" x14ac:dyDescent="0.3">
      <c r="A317" s="67" t="s">
        <v>670</v>
      </c>
      <c r="B317" s="68" t="s">
        <v>671</v>
      </c>
      <c r="C317" s="68" t="s">
        <v>95</v>
      </c>
    </row>
    <row r="318" spans="1:3" hidden="1" x14ac:dyDescent="0.3">
      <c r="A318" s="67" t="s">
        <v>672</v>
      </c>
      <c r="B318" s="68" t="s">
        <v>673</v>
      </c>
      <c r="C318" s="68" t="s">
        <v>95</v>
      </c>
    </row>
    <row r="319" spans="1:3" hidden="1" x14ac:dyDescent="0.3">
      <c r="A319" s="67" t="s">
        <v>674</v>
      </c>
      <c r="B319" s="68" t="s">
        <v>675</v>
      </c>
      <c r="C319" s="68" t="s">
        <v>95</v>
      </c>
    </row>
    <row r="320" spans="1:3" hidden="1" x14ac:dyDescent="0.3">
      <c r="A320" s="67" t="s">
        <v>676</v>
      </c>
      <c r="B320" s="68" t="s">
        <v>677</v>
      </c>
      <c r="C320" s="68" t="s">
        <v>95</v>
      </c>
    </row>
    <row r="321" spans="1:3" hidden="1" x14ac:dyDescent="0.3">
      <c r="A321" s="67" t="s">
        <v>678</v>
      </c>
      <c r="B321" s="68" t="s">
        <v>679</v>
      </c>
      <c r="C321" s="68" t="s">
        <v>95</v>
      </c>
    </row>
    <row r="322" spans="1:3" hidden="1" x14ac:dyDescent="0.3">
      <c r="A322" s="67" t="s">
        <v>680</v>
      </c>
      <c r="B322" s="68" t="s">
        <v>681</v>
      </c>
      <c r="C322" s="68" t="s">
        <v>95</v>
      </c>
    </row>
    <row r="323" spans="1:3" hidden="1" x14ac:dyDescent="0.3">
      <c r="A323" s="67" t="s">
        <v>682</v>
      </c>
      <c r="B323" s="68" t="s">
        <v>683</v>
      </c>
      <c r="C323" s="68" t="s">
        <v>95</v>
      </c>
    </row>
    <row r="324" spans="1:3" hidden="1" x14ac:dyDescent="0.3">
      <c r="A324" s="67" t="s">
        <v>684</v>
      </c>
      <c r="B324" s="68" t="s">
        <v>685</v>
      </c>
      <c r="C324" s="68" t="s">
        <v>95</v>
      </c>
    </row>
    <row r="325" spans="1:3" hidden="1" x14ac:dyDescent="0.3">
      <c r="A325" s="67" t="s">
        <v>686</v>
      </c>
      <c r="B325" s="68" t="s">
        <v>687</v>
      </c>
      <c r="C325" s="68" t="s">
        <v>95</v>
      </c>
    </row>
    <row r="326" spans="1:3" hidden="1" x14ac:dyDescent="0.3">
      <c r="A326" s="67" t="s">
        <v>688</v>
      </c>
      <c r="B326" s="68" t="s">
        <v>689</v>
      </c>
      <c r="C326" s="68" t="s">
        <v>95</v>
      </c>
    </row>
    <row r="327" spans="1:3" hidden="1" x14ac:dyDescent="0.3">
      <c r="A327" s="67" t="s">
        <v>690</v>
      </c>
      <c r="B327" s="68" t="s">
        <v>691</v>
      </c>
      <c r="C327" s="68" t="s">
        <v>95</v>
      </c>
    </row>
    <row r="328" spans="1:3" hidden="1" x14ac:dyDescent="0.3">
      <c r="A328" s="67" t="s">
        <v>692</v>
      </c>
      <c r="B328" s="68" t="s">
        <v>693</v>
      </c>
      <c r="C328" s="68" t="s">
        <v>95</v>
      </c>
    </row>
    <row r="329" spans="1:3" hidden="1" x14ac:dyDescent="0.3">
      <c r="A329" s="67" t="s">
        <v>694</v>
      </c>
      <c r="B329" s="68" t="s">
        <v>695</v>
      </c>
      <c r="C329" s="68" t="s">
        <v>95</v>
      </c>
    </row>
    <row r="330" spans="1:3" hidden="1" x14ac:dyDescent="0.3">
      <c r="A330" s="67" t="s">
        <v>696</v>
      </c>
      <c r="B330" s="68" t="s">
        <v>697</v>
      </c>
      <c r="C330" s="68" t="s">
        <v>95</v>
      </c>
    </row>
    <row r="331" spans="1:3" hidden="1" x14ac:dyDescent="0.3">
      <c r="A331" s="67" t="s">
        <v>698</v>
      </c>
      <c r="B331" s="68" t="s">
        <v>699</v>
      </c>
      <c r="C331" s="68" t="s">
        <v>95</v>
      </c>
    </row>
    <row r="332" spans="1:3" hidden="1" x14ac:dyDescent="0.3">
      <c r="A332" s="67" t="s">
        <v>700</v>
      </c>
      <c r="B332" s="68" t="s">
        <v>701</v>
      </c>
      <c r="C332" s="68" t="s">
        <v>95</v>
      </c>
    </row>
    <row r="333" spans="1:3" hidden="1" x14ac:dyDescent="0.3">
      <c r="A333" s="67" t="s">
        <v>702</v>
      </c>
      <c r="B333" s="68" t="s">
        <v>703</v>
      </c>
      <c r="C333" s="68" t="s">
        <v>95</v>
      </c>
    </row>
    <row r="334" spans="1:3" hidden="1" x14ac:dyDescent="0.3">
      <c r="A334" s="67" t="s">
        <v>704</v>
      </c>
      <c r="B334" s="68" t="s">
        <v>705</v>
      </c>
      <c r="C334" s="68" t="s">
        <v>95</v>
      </c>
    </row>
    <row r="335" spans="1:3" hidden="1" x14ac:dyDescent="0.3">
      <c r="A335" s="67" t="s">
        <v>706</v>
      </c>
      <c r="B335" s="68" t="s">
        <v>707</v>
      </c>
      <c r="C335" s="68" t="s">
        <v>95</v>
      </c>
    </row>
    <row r="336" spans="1:3" hidden="1" x14ac:dyDescent="0.3">
      <c r="A336" s="67" t="s">
        <v>708</v>
      </c>
      <c r="B336" s="68" t="s">
        <v>709</v>
      </c>
      <c r="C336" s="68" t="s">
        <v>95</v>
      </c>
    </row>
    <row r="337" spans="1:3" hidden="1" x14ac:dyDescent="0.3">
      <c r="A337" s="67" t="s">
        <v>710</v>
      </c>
      <c r="B337" s="68" t="s">
        <v>711</v>
      </c>
      <c r="C337" s="68" t="s">
        <v>95</v>
      </c>
    </row>
    <row r="338" spans="1:3" hidden="1" x14ac:dyDescent="0.3">
      <c r="A338" s="67" t="s">
        <v>712</v>
      </c>
      <c r="B338" s="68" t="s">
        <v>713</v>
      </c>
      <c r="C338" s="68" t="s">
        <v>95</v>
      </c>
    </row>
    <row r="339" spans="1:3" hidden="1" x14ac:dyDescent="0.3">
      <c r="A339" s="67" t="s">
        <v>714</v>
      </c>
      <c r="B339" s="68" t="s">
        <v>715</v>
      </c>
      <c r="C339" s="68" t="s">
        <v>95</v>
      </c>
    </row>
    <row r="340" spans="1:3" hidden="1" x14ac:dyDescent="0.3">
      <c r="A340" s="67" t="s">
        <v>716</v>
      </c>
      <c r="B340" s="68" t="s">
        <v>717</v>
      </c>
      <c r="C340" s="68" t="s">
        <v>95</v>
      </c>
    </row>
    <row r="341" spans="1:3" hidden="1" x14ac:dyDescent="0.3">
      <c r="A341" s="67" t="s">
        <v>718</v>
      </c>
      <c r="B341" s="68" t="s">
        <v>719</v>
      </c>
      <c r="C341" s="68" t="s">
        <v>95</v>
      </c>
    </row>
    <row r="342" spans="1:3" hidden="1" x14ac:dyDescent="0.3">
      <c r="A342" s="67" t="s">
        <v>720</v>
      </c>
      <c r="B342" s="68" t="s">
        <v>721</v>
      </c>
      <c r="C342" s="68" t="s">
        <v>95</v>
      </c>
    </row>
    <row r="343" spans="1:3" hidden="1" x14ac:dyDescent="0.3">
      <c r="A343" s="67" t="s">
        <v>722</v>
      </c>
      <c r="B343" s="68" t="s">
        <v>723</v>
      </c>
      <c r="C343" s="68" t="s">
        <v>95</v>
      </c>
    </row>
    <row r="344" spans="1:3" hidden="1" x14ac:dyDescent="0.3">
      <c r="A344" s="67" t="s">
        <v>724</v>
      </c>
      <c r="B344" s="68" t="s">
        <v>725</v>
      </c>
      <c r="C344" s="68" t="s">
        <v>95</v>
      </c>
    </row>
    <row r="345" spans="1:3" hidden="1" x14ac:dyDescent="0.3">
      <c r="A345" s="67" t="s">
        <v>726</v>
      </c>
      <c r="B345" s="68" t="s">
        <v>727</v>
      </c>
      <c r="C345" s="68" t="s">
        <v>95</v>
      </c>
    </row>
    <row r="346" spans="1:3" hidden="1" x14ac:dyDescent="0.3">
      <c r="A346" s="67" t="s">
        <v>728</v>
      </c>
      <c r="B346" s="68" t="s">
        <v>729</v>
      </c>
      <c r="C346" s="68" t="s">
        <v>95</v>
      </c>
    </row>
    <row r="347" spans="1:3" hidden="1" x14ac:dyDescent="0.3">
      <c r="A347" s="67" t="s">
        <v>730</v>
      </c>
      <c r="B347" s="68" t="s">
        <v>731</v>
      </c>
      <c r="C347" s="68" t="s">
        <v>95</v>
      </c>
    </row>
    <row r="348" spans="1:3" hidden="1" x14ac:dyDescent="0.3">
      <c r="A348" s="67" t="s">
        <v>732</v>
      </c>
      <c r="B348" s="68" t="s">
        <v>733</v>
      </c>
      <c r="C348" s="68" t="s">
        <v>95</v>
      </c>
    </row>
    <row r="349" spans="1:3" hidden="1" x14ac:dyDescent="0.3">
      <c r="A349" s="67" t="s">
        <v>734</v>
      </c>
      <c r="B349" s="68" t="s">
        <v>735</v>
      </c>
      <c r="C349" s="68" t="s">
        <v>95</v>
      </c>
    </row>
    <row r="350" spans="1:3" hidden="1" x14ac:dyDescent="0.3">
      <c r="A350" s="67" t="s">
        <v>736</v>
      </c>
      <c r="B350" s="68" t="s">
        <v>737</v>
      </c>
      <c r="C350" s="68" t="s">
        <v>95</v>
      </c>
    </row>
    <row r="351" spans="1:3" hidden="1" x14ac:dyDescent="0.3">
      <c r="A351" s="67" t="s">
        <v>738</v>
      </c>
      <c r="B351" s="68" t="s">
        <v>739</v>
      </c>
      <c r="C351" s="68" t="s">
        <v>95</v>
      </c>
    </row>
    <row r="352" spans="1:3" hidden="1" x14ac:dyDescent="0.3">
      <c r="A352" s="67" t="s">
        <v>740</v>
      </c>
      <c r="B352" s="68" t="s">
        <v>741</v>
      </c>
      <c r="C352" s="68" t="s">
        <v>95</v>
      </c>
    </row>
    <row r="353" spans="1:3" hidden="1" x14ac:dyDescent="0.3">
      <c r="A353" s="67" t="s">
        <v>742</v>
      </c>
      <c r="B353" s="68" t="s">
        <v>743</v>
      </c>
      <c r="C353" s="68" t="s">
        <v>95</v>
      </c>
    </row>
    <row r="354" spans="1:3" hidden="1" x14ac:dyDescent="0.3">
      <c r="A354" s="67" t="s">
        <v>744</v>
      </c>
      <c r="B354" s="68" t="s">
        <v>745</v>
      </c>
      <c r="C354" s="68" t="s">
        <v>95</v>
      </c>
    </row>
    <row r="355" spans="1:3" hidden="1" x14ac:dyDescent="0.3">
      <c r="A355" s="67" t="s">
        <v>746</v>
      </c>
      <c r="B355" s="68" t="s">
        <v>747</v>
      </c>
      <c r="C355" s="68" t="s">
        <v>95</v>
      </c>
    </row>
    <row r="356" spans="1:3" hidden="1" x14ac:dyDescent="0.3">
      <c r="A356" s="67" t="s">
        <v>748</v>
      </c>
      <c r="B356" s="68" t="s">
        <v>749</v>
      </c>
      <c r="C356" s="68" t="s">
        <v>95</v>
      </c>
    </row>
    <row r="357" spans="1:3" hidden="1" x14ac:dyDescent="0.3">
      <c r="A357" s="67" t="s">
        <v>750</v>
      </c>
      <c r="B357" s="68" t="s">
        <v>751</v>
      </c>
      <c r="C357" s="68" t="s">
        <v>95</v>
      </c>
    </row>
    <row r="358" spans="1:3" hidden="1" x14ac:dyDescent="0.3">
      <c r="A358" s="67" t="s">
        <v>752</v>
      </c>
      <c r="B358" s="68" t="s">
        <v>753</v>
      </c>
      <c r="C358" s="68" t="s">
        <v>95</v>
      </c>
    </row>
    <row r="359" spans="1:3" hidden="1" x14ac:dyDescent="0.3">
      <c r="A359" s="67" t="s">
        <v>754</v>
      </c>
      <c r="B359" s="68" t="s">
        <v>755</v>
      </c>
      <c r="C359" s="68" t="s">
        <v>95</v>
      </c>
    </row>
    <row r="360" spans="1:3" hidden="1" x14ac:dyDescent="0.3">
      <c r="A360" s="67" t="s">
        <v>756</v>
      </c>
      <c r="B360" s="68" t="s">
        <v>757</v>
      </c>
      <c r="C360" s="68" t="s">
        <v>95</v>
      </c>
    </row>
    <row r="361" spans="1:3" hidden="1" x14ac:dyDescent="0.3">
      <c r="A361" s="67" t="s">
        <v>758</v>
      </c>
      <c r="B361" s="68" t="s">
        <v>759</v>
      </c>
      <c r="C361" s="68" t="s">
        <v>95</v>
      </c>
    </row>
    <row r="362" spans="1:3" hidden="1" x14ac:dyDescent="0.3">
      <c r="A362" s="67" t="s">
        <v>760</v>
      </c>
      <c r="B362" s="68" t="s">
        <v>759</v>
      </c>
      <c r="C362" s="68" t="s">
        <v>95</v>
      </c>
    </row>
    <row r="363" spans="1:3" hidden="1" x14ac:dyDescent="0.3">
      <c r="A363" s="67" t="s">
        <v>761</v>
      </c>
      <c r="B363" s="68" t="s">
        <v>762</v>
      </c>
      <c r="C363" s="68" t="s">
        <v>95</v>
      </c>
    </row>
    <row r="364" spans="1:3" hidden="1" x14ac:dyDescent="0.3">
      <c r="A364" s="67" t="s">
        <v>763</v>
      </c>
      <c r="B364" s="68" t="s">
        <v>762</v>
      </c>
      <c r="C364" s="68" t="s">
        <v>95</v>
      </c>
    </row>
    <row r="365" spans="1:3" hidden="1" x14ac:dyDescent="0.3">
      <c r="A365" s="67" t="s">
        <v>764</v>
      </c>
      <c r="B365" s="68" t="s">
        <v>765</v>
      </c>
      <c r="C365" s="68" t="s">
        <v>95</v>
      </c>
    </row>
    <row r="366" spans="1:3" hidden="1" x14ac:dyDescent="0.3">
      <c r="A366" s="67" t="s">
        <v>766</v>
      </c>
      <c r="B366" s="68" t="s">
        <v>767</v>
      </c>
      <c r="C366" s="68" t="s">
        <v>95</v>
      </c>
    </row>
    <row r="367" spans="1:3" hidden="1" x14ac:dyDescent="0.3">
      <c r="A367" s="67" t="s">
        <v>768</v>
      </c>
      <c r="B367" s="68" t="s">
        <v>769</v>
      </c>
      <c r="C367" s="68" t="s">
        <v>95</v>
      </c>
    </row>
    <row r="368" spans="1:3" hidden="1" x14ac:dyDescent="0.3">
      <c r="A368" s="67" t="s">
        <v>770</v>
      </c>
      <c r="B368" s="68" t="s">
        <v>771</v>
      </c>
      <c r="C368" s="68" t="s">
        <v>95</v>
      </c>
    </row>
    <row r="369" spans="1:3" hidden="1" x14ac:dyDescent="0.3">
      <c r="A369" s="67" t="s">
        <v>772</v>
      </c>
      <c r="B369" s="68" t="s">
        <v>773</v>
      </c>
      <c r="C369" s="68" t="s">
        <v>95</v>
      </c>
    </row>
    <row r="370" spans="1:3" hidden="1" x14ac:dyDescent="0.3">
      <c r="A370" s="67" t="s">
        <v>774</v>
      </c>
      <c r="B370" s="68" t="s">
        <v>775</v>
      </c>
      <c r="C370" s="68" t="s">
        <v>95</v>
      </c>
    </row>
    <row r="371" spans="1:3" hidden="1" x14ac:dyDescent="0.3">
      <c r="A371" s="67" t="s">
        <v>776</v>
      </c>
      <c r="B371" s="68" t="s">
        <v>777</v>
      </c>
      <c r="C371" s="68" t="s">
        <v>95</v>
      </c>
    </row>
    <row r="372" spans="1:3" hidden="1" x14ac:dyDescent="0.3">
      <c r="A372" s="67" t="s">
        <v>778</v>
      </c>
      <c r="B372" s="68" t="s">
        <v>779</v>
      </c>
      <c r="C372" s="68" t="s">
        <v>95</v>
      </c>
    </row>
    <row r="373" spans="1:3" hidden="1" x14ac:dyDescent="0.3">
      <c r="A373" s="67" t="s">
        <v>780</v>
      </c>
      <c r="B373" s="68" t="s">
        <v>781</v>
      </c>
      <c r="C373" s="68" t="s">
        <v>95</v>
      </c>
    </row>
    <row r="374" spans="1:3" hidden="1" x14ac:dyDescent="0.3">
      <c r="A374" s="67" t="s">
        <v>782</v>
      </c>
      <c r="B374" s="68" t="s">
        <v>783</v>
      </c>
      <c r="C374" s="68" t="s">
        <v>95</v>
      </c>
    </row>
    <row r="375" spans="1:3" hidden="1" x14ac:dyDescent="0.3">
      <c r="A375" s="67" t="s">
        <v>784</v>
      </c>
      <c r="B375" s="68" t="s">
        <v>785</v>
      </c>
      <c r="C375" s="68" t="s">
        <v>95</v>
      </c>
    </row>
    <row r="376" spans="1:3" hidden="1" x14ac:dyDescent="0.3">
      <c r="A376" s="67" t="s">
        <v>786</v>
      </c>
      <c r="B376" s="68" t="s">
        <v>787</v>
      </c>
      <c r="C376" s="68" t="s">
        <v>95</v>
      </c>
    </row>
    <row r="377" spans="1:3" hidden="1" x14ac:dyDescent="0.3">
      <c r="A377" s="67" t="s">
        <v>788</v>
      </c>
      <c r="B377" s="68" t="s">
        <v>789</v>
      </c>
      <c r="C377" s="68" t="s">
        <v>95</v>
      </c>
    </row>
    <row r="378" spans="1:3" hidden="1" x14ac:dyDescent="0.3">
      <c r="A378" s="67" t="s">
        <v>790</v>
      </c>
      <c r="B378" s="68" t="s">
        <v>791</v>
      </c>
      <c r="C378" s="68" t="s">
        <v>95</v>
      </c>
    </row>
    <row r="379" spans="1:3" hidden="1" x14ac:dyDescent="0.3">
      <c r="A379" s="67" t="s">
        <v>792</v>
      </c>
      <c r="B379" s="68" t="s">
        <v>793</v>
      </c>
      <c r="C379" s="68" t="s">
        <v>95</v>
      </c>
    </row>
    <row r="380" spans="1:3" hidden="1" x14ac:dyDescent="0.3">
      <c r="A380" s="67" t="s">
        <v>794</v>
      </c>
      <c r="B380" s="68" t="s">
        <v>795</v>
      </c>
      <c r="C380" s="68" t="s">
        <v>95</v>
      </c>
    </row>
    <row r="381" spans="1:3" hidden="1" x14ac:dyDescent="0.3">
      <c r="A381" s="67" t="s">
        <v>796</v>
      </c>
      <c r="B381" s="68" t="s">
        <v>797</v>
      </c>
      <c r="C381" s="68" t="s">
        <v>95</v>
      </c>
    </row>
    <row r="382" spans="1:3" hidden="1" x14ac:dyDescent="0.3">
      <c r="A382" s="67" t="s">
        <v>798</v>
      </c>
      <c r="B382" s="68" t="s">
        <v>799</v>
      </c>
      <c r="C382" s="68" t="s">
        <v>95</v>
      </c>
    </row>
    <row r="383" spans="1:3" hidden="1" x14ac:dyDescent="0.3">
      <c r="A383" s="67" t="s">
        <v>800</v>
      </c>
      <c r="B383" s="68" t="s">
        <v>801</v>
      </c>
      <c r="C383" s="68" t="s">
        <v>95</v>
      </c>
    </row>
    <row r="384" spans="1:3" hidden="1" x14ac:dyDescent="0.3">
      <c r="A384" s="67" t="s">
        <v>802</v>
      </c>
      <c r="B384" s="68" t="s">
        <v>803</v>
      </c>
      <c r="C384" s="68" t="s">
        <v>95</v>
      </c>
    </row>
    <row r="385" spans="1:3" hidden="1" x14ac:dyDescent="0.3">
      <c r="A385" s="67" t="s">
        <v>804</v>
      </c>
      <c r="B385" s="68" t="s">
        <v>805</v>
      </c>
      <c r="C385" s="68" t="s">
        <v>95</v>
      </c>
    </row>
    <row r="386" spans="1:3" hidden="1" x14ac:dyDescent="0.3">
      <c r="A386" s="67" t="s">
        <v>806</v>
      </c>
      <c r="B386" s="68" t="s">
        <v>807</v>
      </c>
      <c r="C386" s="68" t="s">
        <v>95</v>
      </c>
    </row>
    <row r="387" spans="1:3" hidden="1" x14ac:dyDescent="0.3">
      <c r="A387" s="67" t="s">
        <v>808</v>
      </c>
      <c r="B387" s="68" t="s">
        <v>809</v>
      </c>
      <c r="C387" s="68" t="s">
        <v>95</v>
      </c>
    </row>
    <row r="388" spans="1:3" hidden="1" x14ac:dyDescent="0.3">
      <c r="A388" s="67" t="s">
        <v>810</v>
      </c>
      <c r="B388" s="68" t="s">
        <v>811</v>
      </c>
      <c r="C388" s="68" t="s">
        <v>95</v>
      </c>
    </row>
    <row r="389" spans="1:3" hidden="1" x14ac:dyDescent="0.3">
      <c r="A389" s="67" t="s">
        <v>812</v>
      </c>
      <c r="B389" s="68" t="s">
        <v>813</v>
      </c>
      <c r="C389" s="68" t="s">
        <v>95</v>
      </c>
    </row>
    <row r="390" spans="1:3" hidden="1" x14ac:dyDescent="0.3">
      <c r="A390" s="67" t="s">
        <v>814</v>
      </c>
      <c r="B390" s="68" t="s">
        <v>815</v>
      </c>
      <c r="C390" s="68" t="s">
        <v>95</v>
      </c>
    </row>
    <row r="391" spans="1:3" hidden="1" x14ac:dyDescent="0.3">
      <c r="A391" s="67" t="s">
        <v>816</v>
      </c>
      <c r="B391" s="68" t="s">
        <v>817</v>
      </c>
      <c r="C391" s="68" t="s">
        <v>95</v>
      </c>
    </row>
    <row r="392" spans="1:3" hidden="1" x14ac:dyDescent="0.3">
      <c r="A392" s="67" t="s">
        <v>818</v>
      </c>
      <c r="B392" s="68" t="s">
        <v>819</v>
      </c>
      <c r="C392" s="68" t="s">
        <v>95</v>
      </c>
    </row>
    <row r="393" spans="1:3" hidden="1" x14ac:dyDescent="0.3">
      <c r="A393" s="67" t="s">
        <v>820</v>
      </c>
      <c r="B393" s="68" t="s">
        <v>821</v>
      </c>
      <c r="C393" s="68" t="s">
        <v>95</v>
      </c>
    </row>
    <row r="394" spans="1:3" hidden="1" x14ac:dyDescent="0.3">
      <c r="A394" s="67" t="s">
        <v>822</v>
      </c>
      <c r="B394" s="68" t="s">
        <v>823</v>
      </c>
      <c r="C394" s="68" t="s">
        <v>95</v>
      </c>
    </row>
    <row r="395" spans="1:3" hidden="1" x14ac:dyDescent="0.3">
      <c r="A395" s="67" t="s">
        <v>824</v>
      </c>
      <c r="B395" s="68" t="s">
        <v>825</v>
      </c>
      <c r="C395" s="68" t="s">
        <v>95</v>
      </c>
    </row>
    <row r="396" spans="1:3" hidden="1" x14ac:dyDescent="0.3">
      <c r="A396" s="67" t="s">
        <v>826</v>
      </c>
      <c r="B396" s="68" t="s">
        <v>827</v>
      </c>
      <c r="C396" s="68" t="s">
        <v>95</v>
      </c>
    </row>
    <row r="397" spans="1:3" hidden="1" x14ac:dyDescent="0.3">
      <c r="A397" s="67" t="s">
        <v>828</v>
      </c>
      <c r="B397" s="68" t="s">
        <v>829</v>
      </c>
      <c r="C397" s="68" t="s">
        <v>95</v>
      </c>
    </row>
    <row r="398" spans="1:3" hidden="1" x14ac:dyDescent="0.3">
      <c r="A398" s="67" t="s">
        <v>830</v>
      </c>
      <c r="B398" s="68" t="s">
        <v>831</v>
      </c>
      <c r="C398" s="68" t="s">
        <v>95</v>
      </c>
    </row>
    <row r="399" spans="1:3" hidden="1" x14ac:dyDescent="0.3">
      <c r="A399" s="67" t="s">
        <v>832</v>
      </c>
      <c r="B399" s="68" t="s">
        <v>833</v>
      </c>
      <c r="C399" s="68" t="s">
        <v>95</v>
      </c>
    </row>
    <row r="400" spans="1:3" hidden="1" x14ac:dyDescent="0.3">
      <c r="A400" s="67" t="s">
        <v>834</v>
      </c>
      <c r="B400" s="68" t="s">
        <v>835</v>
      </c>
      <c r="C400" s="68" t="s">
        <v>95</v>
      </c>
    </row>
    <row r="401" spans="1:3" hidden="1" x14ac:dyDescent="0.3">
      <c r="A401" s="67" t="s">
        <v>836</v>
      </c>
      <c r="B401" s="68" t="s">
        <v>837</v>
      </c>
      <c r="C401" s="68" t="s">
        <v>95</v>
      </c>
    </row>
    <row r="402" spans="1:3" hidden="1" x14ac:dyDescent="0.3">
      <c r="A402" s="67" t="s">
        <v>838</v>
      </c>
      <c r="B402" s="68" t="s">
        <v>839</v>
      </c>
      <c r="C402" s="68" t="s">
        <v>95</v>
      </c>
    </row>
    <row r="403" spans="1:3" hidden="1" x14ac:dyDescent="0.3">
      <c r="A403" s="67" t="s">
        <v>840</v>
      </c>
      <c r="B403" s="68" t="s">
        <v>841</v>
      </c>
      <c r="C403" s="68" t="s">
        <v>95</v>
      </c>
    </row>
    <row r="404" spans="1:3" hidden="1" x14ac:dyDescent="0.3">
      <c r="A404" s="67" t="s">
        <v>842</v>
      </c>
      <c r="B404" s="68" t="s">
        <v>843</v>
      </c>
      <c r="C404" s="68" t="s">
        <v>95</v>
      </c>
    </row>
    <row r="405" spans="1:3" hidden="1" x14ac:dyDescent="0.3">
      <c r="A405" s="67" t="s">
        <v>844</v>
      </c>
      <c r="B405" s="68" t="s">
        <v>845</v>
      </c>
      <c r="C405" s="68" t="s">
        <v>95</v>
      </c>
    </row>
    <row r="406" spans="1:3" hidden="1" x14ac:dyDescent="0.3">
      <c r="A406" s="67" t="s">
        <v>846</v>
      </c>
      <c r="B406" s="68" t="s">
        <v>847</v>
      </c>
      <c r="C406" s="68" t="s">
        <v>95</v>
      </c>
    </row>
    <row r="407" spans="1:3" hidden="1" x14ac:dyDescent="0.3">
      <c r="A407" s="67" t="s">
        <v>848</v>
      </c>
      <c r="B407" s="68" t="s">
        <v>849</v>
      </c>
      <c r="C407" s="68" t="s">
        <v>95</v>
      </c>
    </row>
    <row r="408" spans="1:3" hidden="1" x14ac:dyDescent="0.3">
      <c r="A408" s="67" t="s">
        <v>850</v>
      </c>
      <c r="B408" s="68" t="s">
        <v>851</v>
      </c>
      <c r="C408" s="68" t="s">
        <v>95</v>
      </c>
    </row>
    <row r="409" spans="1:3" hidden="1" x14ac:dyDescent="0.3">
      <c r="A409" s="67" t="s">
        <v>852</v>
      </c>
      <c r="B409" s="68" t="s">
        <v>853</v>
      </c>
      <c r="C409" s="68" t="s">
        <v>95</v>
      </c>
    </row>
    <row r="410" spans="1:3" hidden="1" x14ac:dyDescent="0.3">
      <c r="A410" s="67" t="s">
        <v>854</v>
      </c>
      <c r="B410" s="68" t="s">
        <v>855</v>
      </c>
      <c r="C410" s="68" t="s">
        <v>95</v>
      </c>
    </row>
    <row r="411" spans="1:3" hidden="1" x14ac:dyDescent="0.3">
      <c r="A411" s="67" t="s">
        <v>856</v>
      </c>
      <c r="B411" s="68" t="s">
        <v>857</v>
      </c>
      <c r="C411" s="68" t="s">
        <v>95</v>
      </c>
    </row>
    <row r="412" spans="1:3" hidden="1" x14ac:dyDescent="0.3">
      <c r="A412" s="67" t="s">
        <v>858</v>
      </c>
      <c r="B412" s="68" t="s">
        <v>859</v>
      </c>
      <c r="C412" s="68" t="s">
        <v>95</v>
      </c>
    </row>
    <row r="413" spans="1:3" hidden="1" x14ac:dyDescent="0.3">
      <c r="A413" s="67" t="s">
        <v>860</v>
      </c>
      <c r="B413" s="68" t="s">
        <v>861</v>
      </c>
      <c r="C413" s="68" t="s">
        <v>95</v>
      </c>
    </row>
    <row r="414" spans="1:3" hidden="1" x14ac:dyDescent="0.3">
      <c r="A414" s="67" t="s">
        <v>862</v>
      </c>
      <c r="B414" s="68" t="s">
        <v>863</v>
      </c>
      <c r="C414" s="68" t="s">
        <v>95</v>
      </c>
    </row>
    <row r="415" spans="1:3" hidden="1" x14ac:dyDescent="0.3">
      <c r="A415" s="67" t="s">
        <v>864</v>
      </c>
      <c r="B415" s="68" t="s">
        <v>865</v>
      </c>
      <c r="C415" s="68" t="s">
        <v>95</v>
      </c>
    </row>
    <row r="416" spans="1:3" hidden="1" x14ac:dyDescent="0.3">
      <c r="A416" s="67" t="s">
        <v>866</v>
      </c>
      <c r="B416" s="68" t="s">
        <v>867</v>
      </c>
      <c r="C416" s="68" t="s">
        <v>95</v>
      </c>
    </row>
    <row r="417" spans="1:3" hidden="1" x14ac:dyDescent="0.3">
      <c r="A417" s="67" t="s">
        <v>868</v>
      </c>
      <c r="B417" s="68" t="s">
        <v>869</v>
      </c>
      <c r="C417" s="68" t="s">
        <v>95</v>
      </c>
    </row>
    <row r="418" spans="1:3" hidden="1" x14ac:dyDescent="0.3">
      <c r="A418" s="67" t="s">
        <v>870</v>
      </c>
      <c r="B418" s="68" t="s">
        <v>871</v>
      </c>
      <c r="C418" s="68" t="s">
        <v>95</v>
      </c>
    </row>
    <row r="419" spans="1:3" hidden="1" x14ac:dyDescent="0.3">
      <c r="A419" s="67" t="s">
        <v>872</v>
      </c>
      <c r="B419" s="68" t="s">
        <v>873</v>
      </c>
      <c r="C419" s="68" t="s">
        <v>95</v>
      </c>
    </row>
    <row r="420" spans="1:3" hidden="1" x14ac:dyDescent="0.3">
      <c r="A420" s="67" t="s">
        <v>874</v>
      </c>
      <c r="B420" s="68" t="s">
        <v>875</v>
      </c>
      <c r="C420" s="68" t="s">
        <v>95</v>
      </c>
    </row>
    <row r="421" spans="1:3" hidden="1" x14ac:dyDescent="0.3">
      <c r="A421" s="67" t="s">
        <v>876</v>
      </c>
      <c r="B421" s="68" t="s">
        <v>877</v>
      </c>
      <c r="C421" s="68" t="s">
        <v>95</v>
      </c>
    </row>
    <row r="422" spans="1:3" hidden="1" x14ac:dyDescent="0.3">
      <c r="A422" s="67" t="s">
        <v>878</v>
      </c>
      <c r="B422" s="68" t="s">
        <v>879</v>
      </c>
      <c r="C422" s="68" t="s">
        <v>95</v>
      </c>
    </row>
    <row r="423" spans="1:3" hidden="1" x14ac:dyDescent="0.3">
      <c r="A423" s="67" t="s">
        <v>880</v>
      </c>
      <c r="B423" s="68" t="s">
        <v>881</v>
      </c>
      <c r="C423" s="68" t="s">
        <v>95</v>
      </c>
    </row>
    <row r="424" spans="1:3" hidden="1" x14ac:dyDescent="0.3">
      <c r="A424" s="67" t="s">
        <v>882</v>
      </c>
      <c r="B424" s="68" t="s">
        <v>883</v>
      </c>
      <c r="C424" s="68" t="s">
        <v>95</v>
      </c>
    </row>
    <row r="425" spans="1:3" hidden="1" x14ac:dyDescent="0.3">
      <c r="A425" s="67" t="s">
        <v>884</v>
      </c>
      <c r="B425" s="68" t="s">
        <v>885</v>
      </c>
      <c r="C425" s="68" t="s">
        <v>95</v>
      </c>
    </row>
    <row r="426" spans="1:3" hidden="1" x14ac:dyDescent="0.3">
      <c r="A426" s="67" t="s">
        <v>886</v>
      </c>
      <c r="B426" s="68" t="s">
        <v>887</v>
      </c>
      <c r="C426" s="68" t="s">
        <v>95</v>
      </c>
    </row>
    <row r="427" spans="1:3" hidden="1" x14ac:dyDescent="0.3">
      <c r="A427" s="67" t="s">
        <v>888</v>
      </c>
      <c r="B427" s="68" t="s">
        <v>889</v>
      </c>
      <c r="C427" s="68" t="s">
        <v>95</v>
      </c>
    </row>
    <row r="428" spans="1:3" hidden="1" x14ac:dyDescent="0.3">
      <c r="A428" s="67" t="s">
        <v>890</v>
      </c>
      <c r="B428" s="68" t="s">
        <v>891</v>
      </c>
      <c r="C428" s="68" t="s">
        <v>95</v>
      </c>
    </row>
    <row r="429" spans="1:3" hidden="1" x14ac:dyDescent="0.3">
      <c r="A429" s="67" t="s">
        <v>892</v>
      </c>
      <c r="B429" s="68" t="s">
        <v>893</v>
      </c>
      <c r="C429" s="68" t="s">
        <v>95</v>
      </c>
    </row>
    <row r="430" spans="1:3" hidden="1" x14ac:dyDescent="0.3">
      <c r="A430" s="67" t="s">
        <v>894</v>
      </c>
      <c r="B430" s="68" t="s">
        <v>895</v>
      </c>
      <c r="C430" s="68" t="s">
        <v>95</v>
      </c>
    </row>
    <row r="431" spans="1:3" hidden="1" x14ac:dyDescent="0.3">
      <c r="A431" s="67" t="s">
        <v>896</v>
      </c>
      <c r="B431" s="68" t="s">
        <v>897</v>
      </c>
      <c r="C431" s="68" t="s">
        <v>95</v>
      </c>
    </row>
    <row r="432" spans="1:3" hidden="1" x14ac:dyDescent="0.3">
      <c r="A432" s="67" t="s">
        <v>898</v>
      </c>
      <c r="B432" s="68" t="s">
        <v>899</v>
      </c>
      <c r="C432" s="68" t="s">
        <v>95</v>
      </c>
    </row>
    <row r="433" spans="1:3" hidden="1" x14ac:dyDescent="0.3">
      <c r="A433" s="67" t="s">
        <v>900</v>
      </c>
      <c r="B433" s="68" t="s">
        <v>901</v>
      </c>
      <c r="C433" s="68" t="s">
        <v>95</v>
      </c>
    </row>
    <row r="434" spans="1:3" hidden="1" x14ac:dyDescent="0.3">
      <c r="A434" s="67" t="s">
        <v>902</v>
      </c>
      <c r="B434" s="68" t="s">
        <v>903</v>
      </c>
      <c r="C434" s="68" t="s">
        <v>95</v>
      </c>
    </row>
    <row r="435" spans="1:3" hidden="1" x14ac:dyDescent="0.3">
      <c r="A435" s="67" t="s">
        <v>904</v>
      </c>
      <c r="B435" s="68" t="s">
        <v>905</v>
      </c>
      <c r="C435" s="68" t="s">
        <v>95</v>
      </c>
    </row>
    <row r="436" spans="1:3" hidden="1" x14ac:dyDescent="0.3">
      <c r="A436" s="67" t="s">
        <v>906</v>
      </c>
      <c r="B436" s="68" t="s">
        <v>907</v>
      </c>
      <c r="C436" s="68" t="s">
        <v>95</v>
      </c>
    </row>
    <row r="437" spans="1:3" hidden="1" x14ac:dyDescent="0.3">
      <c r="A437" s="67" t="s">
        <v>908</v>
      </c>
      <c r="B437" s="68" t="s">
        <v>909</v>
      </c>
      <c r="C437" s="68" t="s">
        <v>95</v>
      </c>
    </row>
    <row r="438" spans="1:3" hidden="1" x14ac:dyDescent="0.3">
      <c r="A438" s="67" t="s">
        <v>910</v>
      </c>
      <c r="B438" s="68" t="s">
        <v>911</v>
      </c>
      <c r="C438" s="68" t="s">
        <v>95</v>
      </c>
    </row>
    <row r="439" spans="1:3" hidden="1" x14ac:dyDescent="0.3">
      <c r="A439" s="67" t="s">
        <v>912</v>
      </c>
      <c r="B439" s="68" t="s">
        <v>913</v>
      </c>
      <c r="C439" s="68" t="s">
        <v>95</v>
      </c>
    </row>
    <row r="440" spans="1:3" hidden="1" x14ac:dyDescent="0.3">
      <c r="A440" s="67" t="s">
        <v>914</v>
      </c>
      <c r="B440" s="68" t="s">
        <v>915</v>
      </c>
      <c r="C440" s="68" t="s">
        <v>95</v>
      </c>
    </row>
    <row r="441" spans="1:3" hidden="1" x14ac:dyDescent="0.3">
      <c r="A441" s="67" t="s">
        <v>916</v>
      </c>
      <c r="B441" s="68" t="s">
        <v>917</v>
      </c>
      <c r="C441" s="68" t="s">
        <v>95</v>
      </c>
    </row>
    <row r="442" spans="1:3" hidden="1" x14ac:dyDescent="0.3">
      <c r="A442" s="67" t="s">
        <v>918</v>
      </c>
      <c r="B442" s="68" t="s">
        <v>919</v>
      </c>
      <c r="C442" s="68" t="s">
        <v>95</v>
      </c>
    </row>
    <row r="443" spans="1:3" hidden="1" x14ac:dyDescent="0.3">
      <c r="A443" s="67" t="s">
        <v>920</v>
      </c>
      <c r="B443" s="68" t="s">
        <v>921</v>
      </c>
      <c r="C443" s="68" t="s">
        <v>95</v>
      </c>
    </row>
    <row r="444" spans="1:3" hidden="1" x14ac:dyDescent="0.3">
      <c r="A444" s="67" t="s">
        <v>922</v>
      </c>
      <c r="B444" s="68" t="s">
        <v>923</v>
      </c>
      <c r="C444" s="68" t="s">
        <v>95</v>
      </c>
    </row>
    <row r="445" spans="1:3" hidden="1" x14ac:dyDescent="0.3">
      <c r="A445" s="67" t="s">
        <v>924</v>
      </c>
      <c r="B445" s="68" t="s">
        <v>925</v>
      </c>
      <c r="C445" s="68" t="s">
        <v>95</v>
      </c>
    </row>
    <row r="446" spans="1:3" hidden="1" x14ac:dyDescent="0.3">
      <c r="A446" s="67" t="s">
        <v>926</v>
      </c>
      <c r="B446" s="68" t="s">
        <v>927</v>
      </c>
      <c r="C446" s="68" t="s">
        <v>95</v>
      </c>
    </row>
    <row r="447" spans="1:3" hidden="1" x14ac:dyDescent="0.3">
      <c r="A447" s="67" t="s">
        <v>928</v>
      </c>
      <c r="B447" s="68" t="s">
        <v>929</v>
      </c>
      <c r="C447" s="68" t="s">
        <v>95</v>
      </c>
    </row>
    <row r="448" spans="1:3" hidden="1" x14ac:dyDescent="0.3">
      <c r="A448" s="67" t="s">
        <v>930</v>
      </c>
      <c r="B448" s="68" t="s">
        <v>931</v>
      </c>
      <c r="C448" s="68" t="s">
        <v>95</v>
      </c>
    </row>
    <row r="449" spans="1:3" hidden="1" x14ac:dyDescent="0.3">
      <c r="A449" s="67" t="s">
        <v>932</v>
      </c>
      <c r="B449" s="68" t="s">
        <v>933</v>
      </c>
      <c r="C449" s="68" t="s">
        <v>95</v>
      </c>
    </row>
    <row r="450" spans="1:3" hidden="1" x14ac:dyDescent="0.3">
      <c r="A450" s="67" t="s">
        <v>934</v>
      </c>
      <c r="B450" s="68" t="s">
        <v>935</v>
      </c>
      <c r="C450" s="68" t="s">
        <v>95</v>
      </c>
    </row>
    <row r="451" spans="1:3" hidden="1" x14ac:dyDescent="0.3">
      <c r="A451" s="67" t="s">
        <v>936</v>
      </c>
      <c r="B451" s="68" t="s">
        <v>937</v>
      </c>
      <c r="C451" s="68" t="s">
        <v>95</v>
      </c>
    </row>
    <row r="452" spans="1:3" hidden="1" x14ac:dyDescent="0.3">
      <c r="A452" s="67" t="s">
        <v>938</v>
      </c>
      <c r="B452" s="68" t="s">
        <v>939</v>
      </c>
      <c r="C452" s="68" t="s">
        <v>95</v>
      </c>
    </row>
    <row r="453" spans="1:3" hidden="1" x14ac:dyDescent="0.3">
      <c r="A453" s="67" t="s">
        <v>940</v>
      </c>
      <c r="B453" s="68" t="s">
        <v>941</v>
      </c>
      <c r="C453" s="68" t="s">
        <v>95</v>
      </c>
    </row>
    <row r="454" spans="1:3" hidden="1" x14ac:dyDescent="0.3">
      <c r="A454" s="67" t="s">
        <v>942</v>
      </c>
      <c r="B454" s="68" t="s">
        <v>943</v>
      </c>
      <c r="C454" s="68" t="s">
        <v>95</v>
      </c>
    </row>
    <row r="455" spans="1:3" hidden="1" x14ac:dyDescent="0.3">
      <c r="A455" s="67" t="s">
        <v>944</v>
      </c>
      <c r="B455" s="68" t="s">
        <v>945</v>
      </c>
      <c r="C455" s="68" t="s">
        <v>95</v>
      </c>
    </row>
    <row r="456" spans="1:3" hidden="1" x14ac:dyDescent="0.3">
      <c r="A456" s="67" t="s">
        <v>946</v>
      </c>
      <c r="B456" s="68" t="s">
        <v>947</v>
      </c>
      <c r="C456" s="68" t="s">
        <v>95</v>
      </c>
    </row>
    <row r="457" spans="1:3" hidden="1" x14ac:dyDescent="0.3">
      <c r="A457" s="67" t="s">
        <v>948</v>
      </c>
      <c r="B457" s="68" t="s">
        <v>949</v>
      </c>
      <c r="C457" s="68" t="s">
        <v>95</v>
      </c>
    </row>
    <row r="458" spans="1:3" hidden="1" x14ac:dyDescent="0.3">
      <c r="A458" s="67" t="s">
        <v>950</v>
      </c>
      <c r="B458" s="68" t="s">
        <v>951</v>
      </c>
      <c r="C458" s="68" t="s">
        <v>95</v>
      </c>
    </row>
    <row r="459" spans="1:3" hidden="1" x14ac:dyDescent="0.3">
      <c r="A459" s="67" t="s">
        <v>952</v>
      </c>
      <c r="B459" s="68" t="s">
        <v>953</v>
      </c>
      <c r="C459" s="68" t="s">
        <v>95</v>
      </c>
    </row>
    <row r="460" spans="1:3" hidden="1" x14ac:dyDescent="0.3">
      <c r="A460" s="67" t="s">
        <v>954</v>
      </c>
      <c r="B460" s="68" t="s">
        <v>955</v>
      </c>
      <c r="C460" s="68" t="s">
        <v>95</v>
      </c>
    </row>
    <row r="461" spans="1:3" hidden="1" x14ac:dyDescent="0.3">
      <c r="A461" s="67" t="s">
        <v>956</v>
      </c>
      <c r="B461" s="68" t="s">
        <v>957</v>
      </c>
      <c r="C461" s="68" t="s">
        <v>95</v>
      </c>
    </row>
    <row r="462" spans="1:3" hidden="1" x14ac:dyDescent="0.3">
      <c r="A462" s="67" t="s">
        <v>958</v>
      </c>
      <c r="B462" s="68" t="s">
        <v>959</v>
      </c>
      <c r="C462" s="68" t="s">
        <v>95</v>
      </c>
    </row>
    <row r="463" spans="1:3" hidden="1" x14ac:dyDescent="0.3">
      <c r="A463" s="67" t="s">
        <v>960</v>
      </c>
      <c r="B463" s="68" t="s">
        <v>961</v>
      </c>
      <c r="C463" s="68" t="s">
        <v>95</v>
      </c>
    </row>
    <row r="464" spans="1:3" hidden="1" x14ac:dyDescent="0.3">
      <c r="A464" s="67" t="s">
        <v>962</v>
      </c>
      <c r="B464" s="68" t="s">
        <v>963</v>
      </c>
      <c r="C464" s="68" t="s">
        <v>95</v>
      </c>
    </row>
    <row r="465" spans="1:3" hidden="1" x14ac:dyDescent="0.3">
      <c r="A465" s="67" t="s">
        <v>964</v>
      </c>
      <c r="B465" s="68" t="s">
        <v>965</v>
      </c>
      <c r="C465" s="68" t="s">
        <v>95</v>
      </c>
    </row>
    <row r="466" spans="1:3" hidden="1" x14ac:dyDescent="0.3">
      <c r="A466" s="67" t="s">
        <v>966</v>
      </c>
      <c r="B466" s="68" t="s">
        <v>967</v>
      </c>
      <c r="C466" s="68" t="s">
        <v>95</v>
      </c>
    </row>
    <row r="467" spans="1:3" hidden="1" x14ac:dyDescent="0.3">
      <c r="A467" s="67" t="s">
        <v>968</v>
      </c>
      <c r="B467" s="68" t="s">
        <v>969</v>
      </c>
      <c r="C467" s="68" t="s">
        <v>95</v>
      </c>
    </row>
    <row r="468" spans="1:3" hidden="1" x14ac:dyDescent="0.3">
      <c r="A468" s="67" t="s">
        <v>970</v>
      </c>
      <c r="B468" s="68" t="s">
        <v>971</v>
      </c>
      <c r="C468" s="68" t="s">
        <v>95</v>
      </c>
    </row>
    <row r="469" spans="1:3" hidden="1" x14ac:dyDescent="0.3">
      <c r="A469" s="67" t="s">
        <v>972</v>
      </c>
      <c r="B469" s="68" t="s">
        <v>973</v>
      </c>
      <c r="C469" s="68" t="s">
        <v>95</v>
      </c>
    </row>
    <row r="470" spans="1:3" hidden="1" x14ac:dyDescent="0.3">
      <c r="A470" s="67" t="s">
        <v>974</v>
      </c>
      <c r="B470" s="68" t="s">
        <v>975</v>
      </c>
      <c r="C470" s="68" t="s">
        <v>95</v>
      </c>
    </row>
    <row r="471" spans="1:3" hidden="1" x14ac:dyDescent="0.3">
      <c r="A471" s="67" t="s">
        <v>976</v>
      </c>
      <c r="B471" s="68" t="s">
        <v>977</v>
      </c>
      <c r="C471" s="68" t="s">
        <v>95</v>
      </c>
    </row>
    <row r="472" spans="1:3" hidden="1" x14ac:dyDescent="0.3">
      <c r="A472" s="67" t="s">
        <v>978</v>
      </c>
      <c r="B472" s="68" t="s">
        <v>979</v>
      </c>
      <c r="C472" s="68" t="s">
        <v>95</v>
      </c>
    </row>
    <row r="473" spans="1:3" hidden="1" x14ac:dyDescent="0.3">
      <c r="A473" s="67" t="s">
        <v>980</v>
      </c>
      <c r="B473" s="68" t="s">
        <v>981</v>
      </c>
      <c r="C473" s="68" t="s">
        <v>95</v>
      </c>
    </row>
    <row r="474" spans="1:3" hidden="1" x14ac:dyDescent="0.3">
      <c r="A474" s="67" t="s">
        <v>982</v>
      </c>
      <c r="B474" s="68" t="s">
        <v>983</v>
      </c>
      <c r="C474" s="68" t="s">
        <v>95</v>
      </c>
    </row>
    <row r="475" spans="1:3" hidden="1" x14ac:dyDescent="0.3">
      <c r="A475" s="67" t="s">
        <v>984</v>
      </c>
      <c r="B475" s="68" t="s">
        <v>985</v>
      </c>
      <c r="C475" s="68" t="s">
        <v>95</v>
      </c>
    </row>
    <row r="476" spans="1:3" hidden="1" x14ac:dyDescent="0.3">
      <c r="A476" s="67" t="s">
        <v>986</v>
      </c>
      <c r="B476" s="68" t="s">
        <v>987</v>
      </c>
      <c r="C476" s="68" t="s">
        <v>95</v>
      </c>
    </row>
    <row r="477" spans="1:3" hidden="1" x14ac:dyDescent="0.3">
      <c r="A477" s="67" t="s">
        <v>988</v>
      </c>
      <c r="B477" s="68" t="s">
        <v>989</v>
      </c>
      <c r="C477" s="68" t="s">
        <v>95</v>
      </c>
    </row>
    <row r="478" spans="1:3" hidden="1" x14ac:dyDescent="0.3">
      <c r="A478" s="67" t="s">
        <v>990</v>
      </c>
      <c r="B478" s="68" t="s">
        <v>991</v>
      </c>
      <c r="C478" s="68" t="s">
        <v>95</v>
      </c>
    </row>
    <row r="479" spans="1:3" hidden="1" x14ac:dyDescent="0.3">
      <c r="A479" s="67" t="s">
        <v>992</v>
      </c>
      <c r="B479" s="68" t="s">
        <v>993</v>
      </c>
      <c r="C479" s="68" t="s">
        <v>95</v>
      </c>
    </row>
    <row r="480" spans="1:3" hidden="1" x14ac:dyDescent="0.3">
      <c r="A480" s="67" t="s">
        <v>994</v>
      </c>
      <c r="B480" s="68" t="s">
        <v>995</v>
      </c>
      <c r="C480" s="68" t="s">
        <v>95</v>
      </c>
    </row>
    <row r="481" spans="1:3" hidden="1" x14ac:dyDescent="0.3">
      <c r="A481" s="67" t="s">
        <v>996</v>
      </c>
      <c r="B481" s="68" t="s">
        <v>997</v>
      </c>
      <c r="C481" s="68" t="s">
        <v>95</v>
      </c>
    </row>
    <row r="482" spans="1:3" hidden="1" x14ac:dyDescent="0.3">
      <c r="A482" s="67" t="s">
        <v>998</v>
      </c>
      <c r="B482" s="68" t="s">
        <v>999</v>
      </c>
      <c r="C482" s="68" t="s">
        <v>95</v>
      </c>
    </row>
    <row r="483" spans="1:3" hidden="1" x14ac:dyDescent="0.3">
      <c r="A483" s="67" t="s">
        <v>1000</v>
      </c>
      <c r="B483" s="68" t="s">
        <v>1001</v>
      </c>
      <c r="C483" s="68" t="s">
        <v>95</v>
      </c>
    </row>
    <row r="484" spans="1:3" hidden="1" x14ac:dyDescent="0.3">
      <c r="A484" s="67" t="s">
        <v>1002</v>
      </c>
      <c r="B484" s="68" t="s">
        <v>1003</v>
      </c>
      <c r="C484" s="68" t="s">
        <v>95</v>
      </c>
    </row>
    <row r="485" spans="1:3" hidden="1" x14ac:dyDescent="0.3">
      <c r="A485" s="67" t="s">
        <v>1004</v>
      </c>
      <c r="B485" s="68" t="s">
        <v>1005</v>
      </c>
      <c r="C485" s="68" t="s">
        <v>95</v>
      </c>
    </row>
    <row r="486" spans="1:3" hidden="1" x14ac:dyDescent="0.3">
      <c r="A486" s="67" t="s">
        <v>1006</v>
      </c>
      <c r="B486" s="68" t="s">
        <v>1007</v>
      </c>
      <c r="C486" s="68" t="s">
        <v>95</v>
      </c>
    </row>
    <row r="487" spans="1:3" hidden="1" x14ac:dyDescent="0.3">
      <c r="A487" s="67" t="s">
        <v>1008</v>
      </c>
      <c r="B487" s="68" t="s">
        <v>1009</v>
      </c>
      <c r="C487" s="68" t="s">
        <v>95</v>
      </c>
    </row>
    <row r="488" spans="1:3" hidden="1" x14ac:dyDescent="0.3">
      <c r="A488" s="67" t="s">
        <v>1010</v>
      </c>
      <c r="B488" s="68" t="s">
        <v>1011</v>
      </c>
      <c r="C488" s="68" t="s">
        <v>95</v>
      </c>
    </row>
    <row r="489" spans="1:3" hidden="1" x14ac:dyDescent="0.3">
      <c r="A489" s="67" t="s">
        <v>1012</v>
      </c>
      <c r="B489" s="68" t="s">
        <v>1013</v>
      </c>
      <c r="C489" s="68" t="s">
        <v>95</v>
      </c>
    </row>
    <row r="490" spans="1:3" hidden="1" x14ac:dyDescent="0.3">
      <c r="A490" s="67" t="s">
        <v>1014</v>
      </c>
      <c r="B490" s="68" t="s">
        <v>1015</v>
      </c>
      <c r="C490" s="68" t="s">
        <v>95</v>
      </c>
    </row>
    <row r="491" spans="1:3" hidden="1" x14ac:dyDescent="0.3">
      <c r="A491" s="67" t="s">
        <v>1016</v>
      </c>
      <c r="B491" s="68" t="s">
        <v>1017</v>
      </c>
      <c r="C491" s="68" t="s">
        <v>95</v>
      </c>
    </row>
    <row r="492" spans="1:3" hidden="1" x14ac:dyDescent="0.3">
      <c r="A492" s="67" t="s">
        <v>1018</v>
      </c>
      <c r="B492" s="68" t="s">
        <v>1019</v>
      </c>
      <c r="C492" s="68" t="s">
        <v>95</v>
      </c>
    </row>
    <row r="493" spans="1:3" hidden="1" x14ac:dyDescent="0.3">
      <c r="A493" s="67" t="s">
        <v>1020</v>
      </c>
      <c r="B493" s="68" t="s">
        <v>1021</v>
      </c>
      <c r="C493" s="68" t="s">
        <v>95</v>
      </c>
    </row>
    <row r="494" spans="1:3" hidden="1" x14ac:dyDescent="0.3">
      <c r="A494" s="67" t="s">
        <v>1022</v>
      </c>
      <c r="B494" s="68" t="s">
        <v>1023</v>
      </c>
      <c r="C494" s="68" t="s">
        <v>95</v>
      </c>
    </row>
    <row r="495" spans="1:3" hidden="1" x14ac:dyDescent="0.3">
      <c r="A495" s="67" t="s">
        <v>1024</v>
      </c>
      <c r="B495" s="68" t="s">
        <v>1025</v>
      </c>
      <c r="C495" s="68" t="s">
        <v>95</v>
      </c>
    </row>
    <row r="496" spans="1:3" hidden="1" x14ac:dyDescent="0.3">
      <c r="A496" s="67" t="s">
        <v>1026</v>
      </c>
      <c r="B496" s="68" t="s">
        <v>1027</v>
      </c>
      <c r="C496" s="68" t="s">
        <v>95</v>
      </c>
    </row>
    <row r="497" spans="1:3" hidden="1" x14ac:dyDescent="0.3">
      <c r="A497" s="67" t="s">
        <v>1028</v>
      </c>
      <c r="B497" s="68" t="s">
        <v>1029</v>
      </c>
      <c r="C497" s="68" t="s">
        <v>95</v>
      </c>
    </row>
    <row r="498" spans="1:3" hidden="1" x14ac:dyDescent="0.3">
      <c r="A498" s="67" t="s">
        <v>1030</v>
      </c>
      <c r="B498" s="68" t="s">
        <v>1031</v>
      </c>
      <c r="C498" s="68" t="s">
        <v>95</v>
      </c>
    </row>
    <row r="499" spans="1:3" hidden="1" x14ac:dyDescent="0.3">
      <c r="A499" s="67" t="s">
        <v>1032</v>
      </c>
      <c r="B499" s="68" t="s">
        <v>1033</v>
      </c>
      <c r="C499" s="68" t="s">
        <v>95</v>
      </c>
    </row>
    <row r="500" spans="1:3" hidden="1" x14ac:dyDescent="0.3">
      <c r="A500" s="67" t="s">
        <v>1034</v>
      </c>
      <c r="B500" s="68" t="s">
        <v>1035</v>
      </c>
      <c r="C500" s="68" t="s">
        <v>95</v>
      </c>
    </row>
    <row r="501" spans="1:3" hidden="1" x14ac:dyDescent="0.3">
      <c r="A501" s="67" t="s">
        <v>1036</v>
      </c>
      <c r="B501" s="68" t="s">
        <v>1037</v>
      </c>
      <c r="C501" s="68" t="s">
        <v>95</v>
      </c>
    </row>
    <row r="502" spans="1:3" hidden="1" x14ac:dyDescent="0.3">
      <c r="A502" s="67" t="s">
        <v>1038</v>
      </c>
      <c r="B502" s="68" t="s">
        <v>1039</v>
      </c>
      <c r="C502" s="68" t="s">
        <v>95</v>
      </c>
    </row>
    <row r="503" spans="1:3" hidden="1" x14ac:dyDescent="0.3">
      <c r="A503" s="67" t="s">
        <v>1040</v>
      </c>
      <c r="B503" s="68" t="s">
        <v>1041</v>
      </c>
      <c r="C503" s="68" t="s">
        <v>95</v>
      </c>
    </row>
    <row r="504" spans="1:3" hidden="1" x14ac:dyDescent="0.3">
      <c r="A504" s="67" t="s">
        <v>1042</v>
      </c>
      <c r="B504" s="68" t="s">
        <v>1043</v>
      </c>
      <c r="C504" s="68" t="s">
        <v>95</v>
      </c>
    </row>
    <row r="505" spans="1:3" hidden="1" x14ac:dyDescent="0.3">
      <c r="A505" s="67" t="s">
        <v>1044</v>
      </c>
      <c r="B505" s="68" t="s">
        <v>1045</v>
      </c>
      <c r="C505" s="68" t="s">
        <v>95</v>
      </c>
    </row>
    <row r="506" spans="1:3" hidden="1" x14ac:dyDescent="0.3">
      <c r="A506" s="67" t="s">
        <v>1046</v>
      </c>
      <c r="B506" s="68" t="s">
        <v>1047</v>
      </c>
      <c r="C506" s="68" t="s">
        <v>95</v>
      </c>
    </row>
    <row r="507" spans="1:3" hidden="1" x14ac:dyDescent="0.3">
      <c r="A507" s="67" t="s">
        <v>1048</v>
      </c>
      <c r="B507" s="68" t="s">
        <v>1049</v>
      </c>
      <c r="C507" s="68" t="s">
        <v>95</v>
      </c>
    </row>
    <row r="508" spans="1:3" hidden="1" x14ac:dyDescent="0.3">
      <c r="A508" s="67" t="s">
        <v>1050</v>
      </c>
      <c r="B508" s="68" t="s">
        <v>1051</v>
      </c>
      <c r="C508" s="68" t="s">
        <v>95</v>
      </c>
    </row>
    <row r="509" spans="1:3" hidden="1" x14ac:dyDescent="0.3">
      <c r="A509" s="67" t="s">
        <v>1052</v>
      </c>
      <c r="B509" s="68" t="s">
        <v>1053</v>
      </c>
      <c r="C509" s="68" t="s">
        <v>95</v>
      </c>
    </row>
    <row r="510" spans="1:3" hidden="1" x14ac:dyDescent="0.3">
      <c r="A510" s="67" t="s">
        <v>1054</v>
      </c>
      <c r="B510" s="68" t="s">
        <v>1055</v>
      </c>
      <c r="C510" s="68" t="s">
        <v>95</v>
      </c>
    </row>
    <row r="511" spans="1:3" hidden="1" x14ac:dyDescent="0.3">
      <c r="A511" s="67" t="s">
        <v>1056</v>
      </c>
      <c r="B511" s="68" t="s">
        <v>1057</v>
      </c>
      <c r="C511" s="68" t="s">
        <v>95</v>
      </c>
    </row>
    <row r="512" spans="1:3" hidden="1" x14ac:dyDescent="0.3">
      <c r="A512" s="67" t="s">
        <v>1058</v>
      </c>
      <c r="B512" s="68" t="s">
        <v>1059</v>
      </c>
      <c r="C512" s="68" t="s">
        <v>95</v>
      </c>
    </row>
    <row r="513" spans="1:3" hidden="1" x14ac:dyDescent="0.3">
      <c r="A513" s="67" t="s">
        <v>1060</v>
      </c>
      <c r="B513" s="68" t="s">
        <v>1061</v>
      </c>
      <c r="C513" s="68" t="s">
        <v>95</v>
      </c>
    </row>
    <row r="514" spans="1:3" hidden="1" x14ac:dyDescent="0.3">
      <c r="A514" s="67" t="s">
        <v>1062</v>
      </c>
      <c r="B514" s="68" t="s">
        <v>1063</v>
      </c>
      <c r="C514" s="68" t="s">
        <v>95</v>
      </c>
    </row>
    <row r="515" spans="1:3" hidden="1" x14ac:dyDescent="0.3">
      <c r="A515" s="67" t="s">
        <v>1064</v>
      </c>
      <c r="B515" s="68" t="s">
        <v>1065</v>
      </c>
      <c r="C515" s="68" t="s">
        <v>95</v>
      </c>
    </row>
    <row r="516" spans="1:3" hidden="1" x14ac:dyDescent="0.3">
      <c r="A516" s="67" t="s">
        <v>1066</v>
      </c>
      <c r="B516" s="68" t="s">
        <v>1067</v>
      </c>
      <c r="C516" s="68" t="s">
        <v>95</v>
      </c>
    </row>
    <row r="517" spans="1:3" hidden="1" x14ac:dyDescent="0.3">
      <c r="A517" s="67" t="s">
        <v>1068</v>
      </c>
      <c r="B517" s="68" t="s">
        <v>1069</v>
      </c>
      <c r="C517" s="68" t="s">
        <v>95</v>
      </c>
    </row>
    <row r="518" spans="1:3" hidden="1" x14ac:dyDescent="0.3">
      <c r="A518" s="67" t="s">
        <v>1070</v>
      </c>
      <c r="B518" s="68" t="s">
        <v>1071</v>
      </c>
      <c r="C518" s="68" t="s">
        <v>95</v>
      </c>
    </row>
    <row r="519" spans="1:3" hidden="1" x14ac:dyDescent="0.3">
      <c r="A519" s="67" t="s">
        <v>1072</v>
      </c>
      <c r="B519" s="68" t="s">
        <v>1073</v>
      </c>
      <c r="C519" s="68" t="s">
        <v>95</v>
      </c>
    </row>
    <row r="520" spans="1:3" hidden="1" x14ac:dyDescent="0.3">
      <c r="A520" s="67" t="s">
        <v>1074</v>
      </c>
      <c r="B520" s="68" t="s">
        <v>1075</v>
      </c>
      <c r="C520" s="68" t="s">
        <v>95</v>
      </c>
    </row>
    <row r="521" spans="1:3" hidden="1" x14ac:dyDescent="0.3">
      <c r="A521" s="67" t="s">
        <v>1076</v>
      </c>
      <c r="B521" s="68" t="s">
        <v>1077</v>
      </c>
      <c r="C521" s="68" t="s">
        <v>95</v>
      </c>
    </row>
    <row r="522" spans="1:3" hidden="1" x14ac:dyDescent="0.3">
      <c r="A522" s="67" t="s">
        <v>1078</v>
      </c>
      <c r="B522" s="68" t="s">
        <v>1079</v>
      </c>
      <c r="C522" s="68" t="s">
        <v>95</v>
      </c>
    </row>
    <row r="523" spans="1:3" hidden="1" x14ac:dyDescent="0.3">
      <c r="A523" s="67" t="s">
        <v>1080</v>
      </c>
      <c r="B523" s="68" t="s">
        <v>1081</v>
      </c>
      <c r="C523" s="68" t="s">
        <v>95</v>
      </c>
    </row>
    <row r="524" spans="1:3" hidden="1" x14ac:dyDescent="0.3">
      <c r="A524" s="67" t="s">
        <v>1082</v>
      </c>
      <c r="B524" s="68" t="s">
        <v>1083</v>
      </c>
      <c r="C524" s="68" t="s">
        <v>95</v>
      </c>
    </row>
    <row r="525" spans="1:3" hidden="1" x14ac:dyDescent="0.3">
      <c r="A525" s="67" t="s">
        <v>1084</v>
      </c>
      <c r="B525" s="68" t="s">
        <v>1085</v>
      </c>
      <c r="C525" s="68" t="s">
        <v>95</v>
      </c>
    </row>
    <row r="526" spans="1:3" hidden="1" x14ac:dyDescent="0.3">
      <c r="A526" s="67" t="s">
        <v>1086</v>
      </c>
      <c r="B526" s="68" t="s">
        <v>1087</v>
      </c>
      <c r="C526" s="68" t="s">
        <v>95</v>
      </c>
    </row>
    <row r="527" spans="1:3" hidden="1" x14ac:dyDescent="0.3">
      <c r="A527" s="67" t="s">
        <v>1088</v>
      </c>
      <c r="B527" s="68" t="s">
        <v>1089</v>
      </c>
      <c r="C527" s="68" t="s">
        <v>95</v>
      </c>
    </row>
    <row r="528" spans="1:3" hidden="1" x14ac:dyDescent="0.3">
      <c r="A528" s="67" t="s">
        <v>1090</v>
      </c>
      <c r="B528" s="68" t="s">
        <v>1091</v>
      </c>
      <c r="C528" s="68" t="s">
        <v>95</v>
      </c>
    </row>
    <row r="529" spans="1:3" hidden="1" x14ac:dyDescent="0.3">
      <c r="A529" s="67" t="s">
        <v>1092</v>
      </c>
      <c r="B529" s="68" t="s">
        <v>1093</v>
      </c>
      <c r="C529" s="68" t="s">
        <v>95</v>
      </c>
    </row>
    <row r="530" spans="1:3" hidden="1" x14ac:dyDescent="0.3">
      <c r="A530" s="67" t="s">
        <v>1094</v>
      </c>
      <c r="B530" s="68" t="s">
        <v>1095</v>
      </c>
      <c r="C530" s="68" t="s">
        <v>95</v>
      </c>
    </row>
    <row r="531" spans="1:3" hidden="1" x14ac:dyDescent="0.3">
      <c r="A531" s="67" t="s">
        <v>1096</v>
      </c>
      <c r="B531" s="68" t="s">
        <v>1097</v>
      </c>
      <c r="C531" s="68" t="s">
        <v>95</v>
      </c>
    </row>
    <row r="532" spans="1:3" hidden="1" x14ac:dyDescent="0.3">
      <c r="A532" s="67" t="s">
        <v>1098</v>
      </c>
      <c r="B532" s="68" t="s">
        <v>1099</v>
      </c>
      <c r="C532" s="68" t="s">
        <v>95</v>
      </c>
    </row>
    <row r="533" spans="1:3" hidden="1" x14ac:dyDescent="0.3">
      <c r="A533" s="67" t="s">
        <v>1100</v>
      </c>
      <c r="B533" s="68" t="s">
        <v>1101</v>
      </c>
      <c r="C533" s="68" t="s">
        <v>95</v>
      </c>
    </row>
    <row r="534" spans="1:3" hidden="1" x14ac:dyDescent="0.3">
      <c r="A534" s="67" t="s">
        <v>1102</v>
      </c>
      <c r="B534" s="68" t="s">
        <v>1103</v>
      </c>
      <c r="C534" s="68" t="s">
        <v>95</v>
      </c>
    </row>
    <row r="535" spans="1:3" hidden="1" x14ac:dyDescent="0.3">
      <c r="A535" s="67" t="s">
        <v>1104</v>
      </c>
      <c r="B535" s="68" t="s">
        <v>1105</v>
      </c>
      <c r="C535" s="68" t="s">
        <v>95</v>
      </c>
    </row>
    <row r="536" spans="1:3" hidden="1" x14ac:dyDescent="0.3">
      <c r="A536" s="67" t="s">
        <v>1106</v>
      </c>
      <c r="B536" s="68" t="s">
        <v>1107</v>
      </c>
      <c r="C536" s="68" t="s">
        <v>95</v>
      </c>
    </row>
    <row r="537" spans="1:3" hidden="1" x14ac:dyDescent="0.3">
      <c r="A537" s="67" t="s">
        <v>1108</v>
      </c>
      <c r="B537" s="68" t="s">
        <v>1109</v>
      </c>
      <c r="C537" s="68" t="s">
        <v>95</v>
      </c>
    </row>
    <row r="538" spans="1:3" hidden="1" x14ac:dyDescent="0.3">
      <c r="A538" s="67" t="s">
        <v>1110</v>
      </c>
      <c r="B538" s="68" t="s">
        <v>1111</v>
      </c>
      <c r="C538" s="68" t="s">
        <v>95</v>
      </c>
    </row>
    <row r="539" spans="1:3" hidden="1" x14ac:dyDescent="0.3">
      <c r="A539" s="67" t="s">
        <v>1112</v>
      </c>
      <c r="B539" s="68" t="s">
        <v>1113</v>
      </c>
      <c r="C539" s="68" t="s">
        <v>95</v>
      </c>
    </row>
    <row r="540" spans="1:3" hidden="1" x14ac:dyDescent="0.3">
      <c r="A540" s="67" t="s">
        <v>1114</v>
      </c>
      <c r="B540" s="68" t="s">
        <v>1115</v>
      </c>
      <c r="C540" s="68" t="s">
        <v>95</v>
      </c>
    </row>
    <row r="541" spans="1:3" hidden="1" x14ac:dyDescent="0.3">
      <c r="A541" s="67" t="s">
        <v>1116</v>
      </c>
      <c r="B541" s="68" t="s">
        <v>1117</v>
      </c>
      <c r="C541" s="68" t="s">
        <v>95</v>
      </c>
    </row>
    <row r="542" spans="1:3" hidden="1" x14ac:dyDescent="0.3">
      <c r="A542" s="67" t="s">
        <v>1118</v>
      </c>
      <c r="B542" s="68" t="s">
        <v>1119</v>
      </c>
      <c r="C542" s="68" t="s">
        <v>95</v>
      </c>
    </row>
    <row r="543" spans="1:3" hidden="1" x14ac:dyDescent="0.3">
      <c r="A543" s="67" t="s">
        <v>1120</v>
      </c>
      <c r="B543" s="68" t="s">
        <v>1121</v>
      </c>
      <c r="C543" s="68" t="s">
        <v>95</v>
      </c>
    </row>
    <row r="544" spans="1:3" hidden="1" x14ac:dyDescent="0.3">
      <c r="A544" s="67" t="s">
        <v>1122</v>
      </c>
      <c r="B544" s="68" t="s">
        <v>1123</v>
      </c>
      <c r="C544" s="68" t="s">
        <v>95</v>
      </c>
    </row>
    <row r="545" spans="1:3" hidden="1" x14ac:dyDescent="0.3">
      <c r="A545" s="67" t="s">
        <v>1124</v>
      </c>
      <c r="B545" s="68" t="s">
        <v>1125</v>
      </c>
      <c r="C545" s="68" t="s">
        <v>95</v>
      </c>
    </row>
    <row r="546" spans="1:3" hidden="1" x14ac:dyDescent="0.3">
      <c r="A546" s="67" t="s">
        <v>1126</v>
      </c>
      <c r="B546" s="68" t="s">
        <v>1127</v>
      </c>
      <c r="C546" s="68" t="s">
        <v>95</v>
      </c>
    </row>
    <row r="547" spans="1:3" hidden="1" x14ac:dyDescent="0.3">
      <c r="A547" s="67" t="s">
        <v>1128</v>
      </c>
      <c r="B547" s="68" t="s">
        <v>1129</v>
      </c>
      <c r="C547" s="68" t="s">
        <v>95</v>
      </c>
    </row>
    <row r="548" spans="1:3" hidden="1" x14ac:dyDescent="0.3">
      <c r="A548" s="67" t="s">
        <v>1130</v>
      </c>
      <c r="B548" s="68" t="s">
        <v>1131</v>
      </c>
      <c r="C548" s="68" t="s">
        <v>95</v>
      </c>
    </row>
    <row r="549" spans="1:3" hidden="1" x14ac:dyDescent="0.3">
      <c r="A549" s="67" t="s">
        <v>1132</v>
      </c>
      <c r="B549" s="68" t="s">
        <v>1133</v>
      </c>
      <c r="C549" s="68" t="s">
        <v>95</v>
      </c>
    </row>
    <row r="550" spans="1:3" hidden="1" x14ac:dyDescent="0.3">
      <c r="A550" s="67" t="s">
        <v>1134</v>
      </c>
      <c r="B550" s="68" t="s">
        <v>1135</v>
      </c>
      <c r="C550" s="68" t="s">
        <v>95</v>
      </c>
    </row>
    <row r="551" spans="1:3" hidden="1" x14ac:dyDescent="0.3">
      <c r="A551" s="67" t="s">
        <v>1136</v>
      </c>
      <c r="B551" s="68" t="s">
        <v>1137</v>
      </c>
      <c r="C551" s="68" t="s">
        <v>95</v>
      </c>
    </row>
    <row r="552" spans="1:3" hidden="1" x14ac:dyDescent="0.3">
      <c r="A552" s="67" t="s">
        <v>1138</v>
      </c>
      <c r="B552" s="68" t="s">
        <v>1139</v>
      </c>
      <c r="C552" s="68" t="s">
        <v>95</v>
      </c>
    </row>
    <row r="553" spans="1:3" hidden="1" x14ac:dyDescent="0.3">
      <c r="A553" s="67" t="s">
        <v>1140</v>
      </c>
      <c r="B553" s="68" t="s">
        <v>1141</v>
      </c>
      <c r="C553" s="68" t="s">
        <v>95</v>
      </c>
    </row>
    <row r="554" spans="1:3" hidden="1" x14ac:dyDescent="0.3">
      <c r="A554" s="67" t="s">
        <v>1142</v>
      </c>
      <c r="B554" s="68" t="s">
        <v>1143</v>
      </c>
      <c r="C554" s="68" t="s">
        <v>95</v>
      </c>
    </row>
    <row r="555" spans="1:3" hidden="1" x14ac:dyDescent="0.3">
      <c r="A555" s="67" t="s">
        <v>1144</v>
      </c>
      <c r="B555" s="68" t="s">
        <v>1145</v>
      </c>
      <c r="C555" s="68" t="s">
        <v>95</v>
      </c>
    </row>
    <row r="556" spans="1:3" hidden="1" x14ac:dyDescent="0.3">
      <c r="A556" s="67" t="s">
        <v>1146</v>
      </c>
      <c r="B556" s="68" t="s">
        <v>1147</v>
      </c>
      <c r="C556" s="68" t="s">
        <v>95</v>
      </c>
    </row>
    <row r="557" spans="1:3" hidden="1" x14ac:dyDescent="0.3">
      <c r="A557" s="67" t="s">
        <v>1148</v>
      </c>
      <c r="B557" s="68" t="s">
        <v>1149</v>
      </c>
      <c r="C557" s="68" t="s">
        <v>95</v>
      </c>
    </row>
    <row r="558" spans="1:3" hidden="1" x14ac:dyDescent="0.3">
      <c r="A558" s="67" t="s">
        <v>1150</v>
      </c>
      <c r="B558" s="68" t="s">
        <v>1151</v>
      </c>
      <c r="C558" s="68" t="s">
        <v>95</v>
      </c>
    </row>
    <row r="559" spans="1:3" hidden="1" x14ac:dyDescent="0.3">
      <c r="A559" s="67" t="s">
        <v>1152</v>
      </c>
      <c r="B559" s="68" t="s">
        <v>1153</v>
      </c>
      <c r="C559" s="68" t="s">
        <v>95</v>
      </c>
    </row>
    <row r="560" spans="1:3" hidden="1" x14ac:dyDescent="0.3">
      <c r="A560" s="67" t="s">
        <v>1154</v>
      </c>
      <c r="B560" s="68" t="s">
        <v>1155</v>
      </c>
      <c r="C560" s="68" t="s">
        <v>95</v>
      </c>
    </row>
    <row r="561" spans="1:3" hidden="1" x14ac:dyDescent="0.3">
      <c r="A561" s="67" t="s">
        <v>1156</v>
      </c>
      <c r="B561" s="68" t="s">
        <v>1157</v>
      </c>
      <c r="C561" s="68" t="s">
        <v>95</v>
      </c>
    </row>
    <row r="562" spans="1:3" hidden="1" x14ac:dyDescent="0.3">
      <c r="A562" s="67" t="s">
        <v>1158</v>
      </c>
      <c r="B562" s="68" t="s">
        <v>1159</v>
      </c>
      <c r="C562" s="68" t="s">
        <v>95</v>
      </c>
    </row>
    <row r="563" spans="1:3" hidden="1" x14ac:dyDescent="0.3">
      <c r="A563" s="67" t="s">
        <v>1160</v>
      </c>
      <c r="B563" s="68" t="s">
        <v>1161</v>
      </c>
      <c r="C563" s="68" t="s">
        <v>95</v>
      </c>
    </row>
    <row r="564" spans="1:3" hidden="1" x14ac:dyDescent="0.3">
      <c r="A564" s="67" t="s">
        <v>1162</v>
      </c>
      <c r="B564" s="68" t="s">
        <v>1163</v>
      </c>
      <c r="C564" s="68" t="s">
        <v>95</v>
      </c>
    </row>
    <row r="565" spans="1:3" hidden="1" x14ac:dyDescent="0.3">
      <c r="A565" s="67" t="s">
        <v>1164</v>
      </c>
      <c r="B565" s="68" t="s">
        <v>1165</v>
      </c>
      <c r="C565" s="68" t="s">
        <v>95</v>
      </c>
    </row>
    <row r="566" spans="1:3" hidden="1" x14ac:dyDescent="0.3">
      <c r="A566" s="67" t="s">
        <v>1166</v>
      </c>
      <c r="B566" s="68" t="s">
        <v>1167</v>
      </c>
      <c r="C566" s="68" t="s">
        <v>95</v>
      </c>
    </row>
    <row r="567" spans="1:3" hidden="1" x14ac:dyDescent="0.3">
      <c r="A567" s="67" t="s">
        <v>1168</v>
      </c>
      <c r="B567" s="68" t="s">
        <v>1169</v>
      </c>
      <c r="C567" s="68" t="s">
        <v>95</v>
      </c>
    </row>
    <row r="568" spans="1:3" hidden="1" x14ac:dyDescent="0.3">
      <c r="A568" s="67" t="s">
        <v>1170</v>
      </c>
      <c r="B568" s="68" t="s">
        <v>1171</v>
      </c>
      <c r="C568" s="68" t="s">
        <v>95</v>
      </c>
    </row>
    <row r="569" spans="1:3" hidden="1" x14ac:dyDescent="0.3">
      <c r="A569" s="67" t="s">
        <v>1172</v>
      </c>
      <c r="B569" s="68" t="s">
        <v>1173</v>
      </c>
      <c r="C569" s="68" t="s">
        <v>95</v>
      </c>
    </row>
    <row r="570" spans="1:3" hidden="1" x14ac:dyDescent="0.3">
      <c r="A570" s="67" t="s">
        <v>1174</v>
      </c>
      <c r="B570" s="68" t="s">
        <v>1175</v>
      </c>
      <c r="C570" s="68" t="s">
        <v>95</v>
      </c>
    </row>
    <row r="571" spans="1:3" hidden="1" x14ac:dyDescent="0.3">
      <c r="A571" s="67" t="s">
        <v>1176</v>
      </c>
      <c r="B571" s="68" t="s">
        <v>1177</v>
      </c>
      <c r="C571" s="68" t="s">
        <v>95</v>
      </c>
    </row>
    <row r="572" spans="1:3" hidden="1" x14ac:dyDescent="0.3">
      <c r="A572" s="67" t="s">
        <v>1178</v>
      </c>
      <c r="B572" s="68" t="s">
        <v>1179</v>
      </c>
      <c r="C572" s="68" t="s">
        <v>95</v>
      </c>
    </row>
    <row r="573" spans="1:3" hidden="1" x14ac:dyDescent="0.3">
      <c r="A573" s="67" t="s">
        <v>1180</v>
      </c>
      <c r="B573" s="68" t="s">
        <v>1181</v>
      </c>
      <c r="C573" s="68" t="s">
        <v>95</v>
      </c>
    </row>
    <row r="574" spans="1:3" hidden="1" x14ac:dyDescent="0.3">
      <c r="A574" s="67" t="s">
        <v>1182</v>
      </c>
      <c r="B574" s="68" t="s">
        <v>1183</v>
      </c>
      <c r="C574" s="68" t="s">
        <v>95</v>
      </c>
    </row>
    <row r="575" spans="1:3" hidden="1" x14ac:dyDescent="0.3">
      <c r="A575" s="67" t="s">
        <v>1184</v>
      </c>
      <c r="B575" s="68" t="s">
        <v>1185</v>
      </c>
      <c r="C575" s="68" t="s">
        <v>95</v>
      </c>
    </row>
    <row r="576" spans="1:3" hidden="1" x14ac:dyDescent="0.3">
      <c r="A576" s="67" t="s">
        <v>1186</v>
      </c>
      <c r="B576" s="68" t="s">
        <v>1187</v>
      </c>
      <c r="C576" s="68" t="s">
        <v>95</v>
      </c>
    </row>
    <row r="577" spans="1:3" hidden="1" x14ac:dyDescent="0.3">
      <c r="A577" s="67" t="s">
        <v>1188</v>
      </c>
      <c r="B577" s="68" t="s">
        <v>1189</v>
      </c>
      <c r="C577" s="68" t="s">
        <v>95</v>
      </c>
    </row>
    <row r="578" spans="1:3" hidden="1" x14ac:dyDescent="0.3">
      <c r="A578" s="67" t="s">
        <v>1190</v>
      </c>
      <c r="B578" s="68" t="s">
        <v>1191</v>
      </c>
      <c r="C578" s="68" t="s">
        <v>95</v>
      </c>
    </row>
    <row r="579" spans="1:3" hidden="1" x14ac:dyDescent="0.3">
      <c r="A579" s="67" t="s">
        <v>1192</v>
      </c>
      <c r="B579" s="68" t="s">
        <v>1193</v>
      </c>
      <c r="C579" s="68" t="s">
        <v>95</v>
      </c>
    </row>
    <row r="580" spans="1:3" hidden="1" x14ac:dyDescent="0.3">
      <c r="A580" s="67" t="s">
        <v>1194</v>
      </c>
      <c r="B580" s="68" t="s">
        <v>1195</v>
      </c>
      <c r="C580" s="68" t="s">
        <v>95</v>
      </c>
    </row>
    <row r="581" spans="1:3" hidden="1" x14ac:dyDescent="0.3">
      <c r="A581" s="67" t="s">
        <v>1196</v>
      </c>
      <c r="B581" s="68" t="s">
        <v>1197</v>
      </c>
      <c r="C581" s="68" t="s">
        <v>95</v>
      </c>
    </row>
    <row r="582" spans="1:3" hidden="1" x14ac:dyDescent="0.3">
      <c r="A582" s="67" t="s">
        <v>1198</v>
      </c>
      <c r="B582" s="68" t="s">
        <v>1199</v>
      </c>
      <c r="C582" s="68" t="s">
        <v>95</v>
      </c>
    </row>
    <row r="583" spans="1:3" hidden="1" x14ac:dyDescent="0.3">
      <c r="A583" s="67" t="s">
        <v>1200</v>
      </c>
      <c r="B583" s="68" t="s">
        <v>1201</v>
      </c>
      <c r="C583" s="68" t="s">
        <v>95</v>
      </c>
    </row>
    <row r="584" spans="1:3" hidden="1" x14ac:dyDescent="0.3">
      <c r="A584" s="67" t="s">
        <v>1202</v>
      </c>
      <c r="B584" s="68" t="s">
        <v>1203</v>
      </c>
      <c r="C584" s="68" t="s">
        <v>95</v>
      </c>
    </row>
    <row r="585" spans="1:3" hidden="1" x14ac:dyDescent="0.3">
      <c r="A585" s="67" t="s">
        <v>1204</v>
      </c>
      <c r="B585" s="68" t="s">
        <v>1205</v>
      </c>
      <c r="C585" s="68" t="s">
        <v>95</v>
      </c>
    </row>
    <row r="586" spans="1:3" hidden="1" x14ac:dyDescent="0.3">
      <c r="A586" s="67" t="s">
        <v>1206</v>
      </c>
      <c r="B586" s="68" t="s">
        <v>1207</v>
      </c>
      <c r="C586" s="68" t="s">
        <v>95</v>
      </c>
    </row>
    <row r="587" spans="1:3" hidden="1" x14ac:dyDescent="0.3">
      <c r="A587" s="67" t="s">
        <v>1208</v>
      </c>
      <c r="B587" s="68" t="s">
        <v>1209</v>
      </c>
      <c r="C587" s="68" t="s">
        <v>95</v>
      </c>
    </row>
    <row r="588" spans="1:3" hidden="1" x14ac:dyDescent="0.3">
      <c r="A588" s="67" t="s">
        <v>1210</v>
      </c>
      <c r="B588" s="68" t="s">
        <v>1211</v>
      </c>
      <c r="C588" s="68" t="s">
        <v>95</v>
      </c>
    </row>
    <row r="589" spans="1:3" hidden="1" x14ac:dyDescent="0.3">
      <c r="A589" s="67" t="s">
        <v>1212</v>
      </c>
      <c r="B589" s="68" t="s">
        <v>1213</v>
      </c>
      <c r="C589" s="68" t="s">
        <v>95</v>
      </c>
    </row>
    <row r="590" spans="1:3" hidden="1" x14ac:dyDescent="0.3">
      <c r="A590" s="67" t="s">
        <v>1214</v>
      </c>
      <c r="B590" s="68" t="s">
        <v>1215</v>
      </c>
      <c r="C590" s="68" t="s">
        <v>95</v>
      </c>
    </row>
    <row r="591" spans="1:3" hidden="1" x14ac:dyDescent="0.3">
      <c r="A591" s="67" t="s">
        <v>1216</v>
      </c>
      <c r="B591" s="68" t="s">
        <v>1217</v>
      </c>
      <c r="C591" s="68" t="s">
        <v>95</v>
      </c>
    </row>
    <row r="592" spans="1:3" hidden="1" x14ac:dyDescent="0.3">
      <c r="A592" s="67" t="s">
        <v>1218</v>
      </c>
      <c r="B592" s="68" t="s">
        <v>1219</v>
      </c>
      <c r="C592" s="68" t="s">
        <v>95</v>
      </c>
    </row>
    <row r="593" spans="1:3" hidden="1" x14ac:dyDescent="0.3">
      <c r="A593" s="67" t="s">
        <v>1220</v>
      </c>
      <c r="B593" s="68" t="s">
        <v>1221</v>
      </c>
      <c r="C593" s="68" t="s">
        <v>95</v>
      </c>
    </row>
    <row r="594" spans="1:3" hidden="1" x14ac:dyDescent="0.3">
      <c r="A594" s="67" t="s">
        <v>1222</v>
      </c>
      <c r="B594" s="68" t="s">
        <v>1223</v>
      </c>
      <c r="C594" s="68" t="s">
        <v>95</v>
      </c>
    </row>
    <row r="595" spans="1:3" hidden="1" x14ac:dyDescent="0.3">
      <c r="A595" s="67" t="s">
        <v>1224</v>
      </c>
      <c r="B595" s="68" t="s">
        <v>1225</v>
      </c>
      <c r="C595" s="68" t="s">
        <v>95</v>
      </c>
    </row>
    <row r="596" spans="1:3" hidden="1" x14ac:dyDescent="0.3">
      <c r="A596" s="67" t="s">
        <v>1226</v>
      </c>
      <c r="B596" s="68" t="s">
        <v>1227</v>
      </c>
      <c r="C596" s="68" t="s">
        <v>95</v>
      </c>
    </row>
    <row r="597" spans="1:3" hidden="1" x14ac:dyDescent="0.3">
      <c r="A597" s="67" t="s">
        <v>1228</v>
      </c>
      <c r="B597" s="68" t="s">
        <v>1229</v>
      </c>
      <c r="C597" s="68" t="s">
        <v>95</v>
      </c>
    </row>
    <row r="598" spans="1:3" hidden="1" x14ac:dyDescent="0.3">
      <c r="A598" s="67" t="s">
        <v>1230</v>
      </c>
      <c r="B598" s="68" t="s">
        <v>1231</v>
      </c>
      <c r="C598" s="68" t="s">
        <v>95</v>
      </c>
    </row>
    <row r="599" spans="1:3" hidden="1" x14ac:dyDescent="0.3">
      <c r="A599" s="67" t="s">
        <v>1232</v>
      </c>
      <c r="B599" s="68" t="s">
        <v>1233</v>
      </c>
      <c r="C599" s="68" t="s">
        <v>95</v>
      </c>
    </row>
    <row r="600" spans="1:3" hidden="1" x14ac:dyDescent="0.3">
      <c r="A600" s="67" t="s">
        <v>1234</v>
      </c>
      <c r="B600" s="68" t="s">
        <v>1235</v>
      </c>
      <c r="C600" s="68" t="s">
        <v>95</v>
      </c>
    </row>
    <row r="601" spans="1:3" hidden="1" x14ac:dyDescent="0.3">
      <c r="A601" s="67" t="s">
        <v>1236</v>
      </c>
      <c r="B601" s="68" t="s">
        <v>1237</v>
      </c>
      <c r="C601" s="68" t="s">
        <v>95</v>
      </c>
    </row>
    <row r="602" spans="1:3" hidden="1" x14ac:dyDescent="0.3">
      <c r="A602" s="67" t="s">
        <v>1238</v>
      </c>
      <c r="B602" s="68" t="s">
        <v>1239</v>
      </c>
      <c r="C602" s="68" t="s">
        <v>95</v>
      </c>
    </row>
    <row r="603" spans="1:3" hidden="1" x14ac:dyDescent="0.3">
      <c r="A603" s="67" t="s">
        <v>1240</v>
      </c>
      <c r="B603" s="68" t="s">
        <v>1241</v>
      </c>
      <c r="C603" s="68" t="s">
        <v>95</v>
      </c>
    </row>
    <row r="604" spans="1:3" hidden="1" x14ac:dyDescent="0.3">
      <c r="A604" s="67" t="s">
        <v>1242</v>
      </c>
      <c r="B604" s="68" t="s">
        <v>1243</v>
      </c>
      <c r="C604" s="68" t="s">
        <v>95</v>
      </c>
    </row>
    <row r="605" spans="1:3" hidden="1" x14ac:dyDescent="0.3">
      <c r="A605" s="67" t="s">
        <v>1244</v>
      </c>
      <c r="B605" s="68" t="s">
        <v>1245</v>
      </c>
      <c r="C605" s="68" t="s">
        <v>95</v>
      </c>
    </row>
    <row r="606" spans="1:3" hidden="1" x14ac:dyDescent="0.3">
      <c r="A606" s="67" t="s">
        <v>1246</v>
      </c>
      <c r="B606" s="68" t="s">
        <v>1247</v>
      </c>
      <c r="C606" s="68" t="s">
        <v>95</v>
      </c>
    </row>
    <row r="607" spans="1:3" hidden="1" x14ac:dyDescent="0.3">
      <c r="A607" s="67" t="s">
        <v>1248</v>
      </c>
      <c r="B607" s="68" t="s">
        <v>1249</v>
      </c>
      <c r="C607" s="68" t="s">
        <v>95</v>
      </c>
    </row>
    <row r="608" spans="1:3" hidden="1" x14ac:dyDescent="0.3">
      <c r="A608" s="67" t="s">
        <v>1250</v>
      </c>
      <c r="B608" s="68" t="s">
        <v>1251</v>
      </c>
      <c r="C608" s="68" t="s">
        <v>95</v>
      </c>
    </row>
    <row r="609" spans="1:3" hidden="1" x14ac:dyDescent="0.3">
      <c r="A609" s="67" t="s">
        <v>1252</v>
      </c>
      <c r="B609" s="68" t="s">
        <v>1253</v>
      </c>
      <c r="C609" s="68" t="s">
        <v>95</v>
      </c>
    </row>
    <row r="610" spans="1:3" hidden="1" x14ac:dyDescent="0.3">
      <c r="A610" s="67" t="s">
        <v>1254</v>
      </c>
      <c r="B610" s="68" t="s">
        <v>1255</v>
      </c>
      <c r="C610" s="68" t="s">
        <v>95</v>
      </c>
    </row>
    <row r="611" spans="1:3" hidden="1" x14ac:dyDescent="0.3">
      <c r="A611" s="67" t="s">
        <v>1256</v>
      </c>
      <c r="B611" s="68" t="s">
        <v>1257</v>
      </c>
      <c r="C611" s="68" t="s">
        <v>95</v>
      </c>
    </row>
    <row r="612" spans="1:3" hidden="1" x14ac:dyDescent="0.3">
      <c r="A612" s="67" t="s">
        <v>1258</v>
      </c>
      <c r="B612" s="68" t="s">
        <v>1259</v>
      </c>
      <c r="C612" s="68" t="s">
        <v>95</v>
      </c>
    </row>
    <row r="613" spans="1:3" hidden="1" x14ac:dyDescent="0.3">
      <c r="A613" s="67" t="s">
        <v>1260</v>
      </c>
      <c r="B613" s="68" t="s">
        <v>1261</v>
      </c>
      <c r="C613" s="68" t="s">
        <v>95</v>
      </c>
    </row>
    <row r="614" spans="1:3" hidden="1" x14ac:dyDescent="0.3">
      <c r="A614" s="67" t="s">
        <v>1262</v>
      </c>
      <c r="B614" s="68" t="s">
        <v>1263</v>
      </c>
      <c r="C614" s="68" t="s">
        <v>95</v>
      </c>
    </row>
    <row r="615" spans="1:3" hidden="1" x14ac:dyDescent="0.3">
      <c r="A615" s="67" t="s">
        <v>1264</v>
      </c>
      <c r="B615" s="68" t="s">
        <v>1265</v>
      </c>
      <c r="C615" s="68" t="s">
        <v>95</v>
      </c>
    </row>
    <row r="616" spans="1:3" hidden="1" x14ac:dyDescent="0.3">
      <c r="A616" s="67" t="s">
        <v>1266</v>
      </c>
      <c r="B616" s="68" t="s">
        <v>1267</v>
      </c>
      <c r="C616" s="68" t="s">
        <v>95</v>
      </c>
    </row>
    <row r="617" spans="1:3" hidden="1" x14ac:dyDescent="0.3">
      <c r="A617" s="67" t="s">
        <v>1268</v>
      </c>
      <c r="B617" s="68" t="s">
        <v>1269</v>
      </c>
      <c r="C617" s="68" t="s">
        <v>95</v>
      </c>
    </row>
    <row r="618" spans="1:3" hidden="1" x14ac:dyDescent="0.3">
      <c r="A618" s="67" t="s">
        <v>1270</v>
      </c>
      <c r="B618" s="68" t="s">
        <v>1271</v>
      </c>
      <c r="C618" s="68" t="s">
        <v>95</v>
      </c>
    </row>
    <row r="619" spans="1:3" hidden="1" x14ac:dyDescent="0.3">
      <c r="A619" s="67" t="s">
        <v>1272</v>
      </c>
      <c r="B619" s="68" t="s">
        <v>1273</v>
      </c>
      <c r="C619" s="68" t="s">
        <v>95</v>
      </c>
    </row>
    <row r="620" spans="1:3" hidden="1" x14ac:dyDescent="0.3">
      <c r="A620" s="67" t="s">
        <v>1274</v>
      </c>
      <c r="B620" s="68" t="s">
        <v>1275</v>
      </c>
      <c r="C620" s="68" t="s">
        <v>95</v>
      </c>
    </row>
    <row r="621" spans="1:3" hidden="1" x14ac:dyDescent="0.3">
      <c r="A621" s="67" t="s">
        <v>1276</v>
      </c>
      <c r="B621" s="68" t="s">
        <v>1277</v>
      </c>
      <c r="C621" s="68" t="s">
        <v>95</v>
      </c>
    </row>
    <row r="622" spans="1:3" hidden="1" x14ac:dyDescent="0.3">
      <c r="A622" s="67" t="s">
        <v>1278</v>
      </c>
      <c r="B622" s="68" t="s">
        <v>1279</v>
      </c>
      <c r="C622" s="68" t="s">
        <v>95</v>
      </c>
    </row>
    <row r="623" spans="1:3" hidden="1" x14ac:dyDescent="0.3">
      <c r="A623" s="67" t="s">
        <v>1280</v>
      </c>
      <c r="B623" s="68" t="s">
        <v>1281</v>
      </c>
      <c r="C623" s="68" t="s">
        <v>95</v>
      </c>
    </row>
    <row r="624" spans="1:3" hidden="1" x14ac:dyDescent="0.3">
      <c r="A624" s="67" t="s">
        <v>1282</v>
      </c>
      <c r="B624" s="68" t="s">
        <v>1283</v>
      </c>
      <c r="C624" s="68" t="s">
        <v>95</v>
      </c>
    </row>
    <row r="625" spans="1:3" hidden="1" x14ac:dyDescent="0.3">
      <c r="A625" s="67" t="s">
        <v>1284</v>
      </c>
      <c r="B625" s="68" t="s">
        <v>1285</v>
      </c>
      <c r="C625" s="68" t="s">
        <v>95</v>
      </c>
    </row>
    <row r="626" spans="1:3" hidden="1" x14ac:dyDescent="0.3">
      <c r="A626" s="67" t="s">
        <v>1286</v>
      </c>
      <c r="B626" s="68" t="s">
        <v>1287</v>
      </c>
      <c r="C626" s="68" t="s">
        <v>95</v>
      </c>
    </row>
    <row r="627" spans="1:3" hidden="1" x14ac:dyDescent="0.3">
      <c r="A627" s="67" t="s">
        <v>1288</v>
      </c>
      <c r="B627" s="68" t="s">
        <v>1289</v>
      </c>
      <c r="C627" s="68" t="s">
        <v>95</v>
      </c>
    </row>
    <row r="628" spans="1:3" hidden="1" x14ac:dyDescent="0.3">
      <c r="A628" s="67" t="s">
        <v>1290</v>
      </c>
      <c r="B628" s="68" t="s">
        <v>1291</v>
      </c>
      <c r="C628" s="68" t="s">
        <v>95</v>
      </c>
    </row>
    <row r="629" spans="1:3" hidden="1" x14ac:dyDescent="0.3">
      <c r="A629" s="67" t="s">
        <v>1292</v>
      </c>
      <c r="B629" s="68" t="s">
        <v>1293</v>
      </c>
      <c r="C629" s="68" t="s">
        <v>95</v>
      </c>
    </row>
    <row r="630" spans="1:3" hidden="1" x14ac:dyDescent="0.3">
      <c r="A630" s="67" t="s">
        <v>1294</v>
      </c>
      <c r="B630" s="68" t="s">
        <v>1295</v>
      </c>
      <c r="C630" s="68" t="s">
        <v>95</v>
      </c>
    </row>
    <row r="631" spans="1:3" hidden="1" x14ac:dyDescent="0.3">
      <c r="A631" s="67" t="s">
        <v>1296</v>
      </c>
      <c r="B631" s="68" t="s">
        <v>1297</v>
      </c>
      <c r="C631" s="68" t="s">
        <v>95</v>
      </c>
    </row>
    <row r="632" spans="1:3" hidden="1" x14ac:dyDescent="0.3">
      <c r="A632" s="67" t="s">
        <v>1298</v>
      </c>
      <c r="B632" s="68" t="s">
        <v>1299</v>
      </c>
      <c r="C632" s="68" t="s">
        <v>95</v>
      </c>
    </row>
    <row r="633" spans="1:3" hidden="1" x14ac:dyDescent="0.3">
      <c r="A633" s="67" t="s">
        <v>1300</v>
      </c>
      <c r="B633" s="68" t="s">
        <v>1301</v>
      </c>
      <c r="C633" s="68" t="s">
        <v>95</v>
      </c>
    </row>
    <row r="634" spans="1:3" hidden="1" x14ac:dyDescent="0.3">
      <c r="A634" s="67" t="s">
        <v>1302</v>
      </c>
      <c r="B634" s="68" t="s">
        <v>1303</v>
      </c>
      <c r="C634" s="68" t="s">
        <v>95</v>
      </c>
    </row>
    <row r="635" spans="1:3" hidden="1" x14ac:dyDescent="0.3">
      <c r="A635" s="67" t="s">
        <v>1304</v>
      </c>
      <c r="B635" s="68" t="s">
        <v>1305</v>
      </c>
      <c r="C635" s="68" t="s">
        <v>95</v>
      </c>
    </row>
    <row r="636" spans="1:3" hidden="1" x14ac:dyDescent="0.3">
      <c r="A636" s="67" t="s">
        <v>1306</v>
      </c>
      <c r="B636" s="68" t="s">
        <v>1307</v>
      </c>
      <c r="C636" s="68" t="s">
        <v>95</v>
      </c>
    </row>
    <row r="637" spans="1:3" hidden="1" x14ac:dyDescent="0.3">
      <c r="A637" s="67" t="s">
        <v>1308</v>
      </c>
      <c r="B637" s="68" t="s">
        <v>1309</v>
      </c>
      <c r="C637" s="68" t="s">
        <v>95</v>
      </c>
    </row>
    <row r="638" spans="1:3" hidden="1" x14ac:dyDescent="0.3">
      <c r="A638" s="67" t="s">
        <v>1310</v>
      </c>
      <c r="B638" s="68" t="s">
        <v>1311</v>
      </c>
      <c r="C638" s="68" t="s">
        <v>95</v>
      </c>
    </row>
    <row r="639" spans="1:3" hidden="1" x14ac:dyDescent="0.3">
      <c r="A639" s="67" t="s">
        <v>1312</v>
      </c>
      <c r="B639" s="68" t="s">
        <v>1313</v>
      </c>
      <c r="C639" s="68" t="s">
        <v>95</v>
      </c>
    </row>
    <row r="640" spans="1:3" hidden="1" x14ac:dyDescent="0.3">
      <c r="A640" s="67" t="s">
        <v>1314</v>
      </c>
      <c r="B640" s="68" t="s">
        <v>1315</v>
      </c>
      <c r="C640" s="68" t="s">
        <v>95</v>
      </c>
    </row>
    <row r="641" spans="1:3" hidden="1" x14ac:dyDescent="0.3">
      <c r="A641" s="67" t="s">
        <v>1316</v>
      </c>
      <c r="B641" s="68" t="s">
        <v>1317</v>
      </c>
      <c r="C641" s="68" t="s">
        <v>95</v>
      </c>
    </row>
    <row r="642" spans="1:3" hidden="1" x14ac:dyDescent="0.3">
      <c r="A642" s="67" t="s">
        <v>1318</v>
      </c>
      <c r="B642" s="68" t="s">
        <v>1319</v>
      </c>
      <c r="C642" s="68" t="s">
        <v>95</v>
      </c>
    </row>
    <row r="643" spans="1:3" hidden="1" x14ac:dyDescent="0.3">
      <c r="A643" s="67" t="s">
        <v>1320</v>
      </c>
      <c r="B643" s="68" t="s">
        <v>1321</v>
      </c>
      <c r="C643" s="68" t="s">
        <v>95</v>
      </c>
    </row>
    <row r="644" spans="1:3" hidden="1" x14ac:dyDescent="0.3">
      <c r="A644" s="67" t="s">
        <v>1322</v>
      </c>
      <c r="B644" s="68" t="s">
        <v>1323</v>
      </c>
      <c r="C644" s="68" t="s">
        <v>95</v>
      </c>
    </row>
    <row r="645" spans="1:3" hidden="1" x14ac:dyDescent="0.3">
      <c r="A645" s="67" t="s">
        <v>1324</v>
      </c>
      <c r="B645" s="68" t="s">
        <v>1325</v>
      </c>
      <c r="C645" s="68" t="s">
        <v>95</v>
      </c>
    </row>
    <row r="646" spans="1:3" hidden="1" x14ac:dyDescent="0.3">
      <c r="A646" s="67" t="s">
        <v>1326</v>
      </c>
      <c r="B646" s="68" t="s">
        <v>1327</v>
      </c>
      <c r="C646" s="68" t="s">
        <v>95</v>
      </c>
    </row>
    <row r="647" spans="1:3" hidden="1" x14ac:dyDescent="0.3">
      <c r="A647" s="67" t="s">
        <v>1328</v>
      </c>
      <c r="B647" s="68" t="s">
        <v>1329</v>
      </c>
      <c r="C647" s="68" t="s">
        <v>95</v>
      </c>
    </row>
    <row r="648" spans="1:3" hidden="1" x14ac:dyDescent="0.3">
      <c r="A648" s="67" t="s">
        <v>1330</v>
      </c>
      <c r="B648" s="68" t="s">
        <v>1331</v>
      </c>
      <c r="C648" s="68" t="s">
        <v>95</v>
      </c>
    </row>
    <row r="649" spans="1:3" hidden="1" x14ac:dyDescent="0.3">
      <c r="A649" s="67" t="s">
        <v>1332</v>
      </c>
      <c r="B649" s="68" t="s">
        <v>1333</v>
      </c>
      <c r="C649" s="68" t="s">
        <v>95</v>
      </c>
    </row>
    <row r="650" spans="1:3" hidden="1" x14ac:dyDescent="0.3">
      <c r="A650" s="67" t="s">
        <v>1334</v>
      </c>
      <c r="B650" s="68" t="s">
        <v>1335</v>
      </c>
      <c r="C650" s="68" t="s">
        <v>95</v>
      </c>
    </row>
    <row r="651" spans="1:3" hidden="1" x14ac:dyDescent="0.3">
      <c r="A651" s="67" t="s">
        <v>1336</v>
      </c>
      <c r="B651" s="68" t="s">
        <v>1337</v>
      </c>
      <c r="C651" s="68" t="s">
        <v>95</v>
      </c>
    </row>
    <row r="652" spans="1:3" hidden="1" x14ac:dyDescent="0.3">
      <c r="A652" s="67" t="s">
        <v>1338</v>
      </c>
      <c r="B652" s="68" t="s">
        <v>1339</v>
      </c>
      <c r="C652" s="68" t="s">
        <v>95</v>
      </c>
    </row>
    <row r="653" spans="1:3" hidden="1" x14ac:dyDescent="0.3">
      <c r="A653" s="67" t="s">
        <v>1340</v>
      </c>
      <c r="B653" s="68" t="s">
        <v>1341</v>
      </c>
      <c r="C653" s="68" t="s">
        <v>95</v>
      </c>
    </row>
    <row r="654" spans="1:3" hidden="1" x14ac:dyDescent="0.3">
      <c r="A654" s="67" t="s">
        <v>1342</v>
      </c>
      <c r="B654" s="68" t="s">
        <v>1343</v>
      </c>
      <c r="C654" s="68" t="s">
        <v>95</v>
      </c>
    </row>
    <row r="655" spans="1:3" hidden="1" x14ac:dyDescent="0.3">
      <c r="A655" s="67" t="s">
        <v>1344</v>
      </c>
      <c r="B655" s="68" t="s">
        <v>1345</v>
      </c>
      <c r="C655" s="68" t="s">
        <v>95</v>
      </c>
    </row>
    <row r="656" spans="1:3" hidden="1" x14ac:dyDescent="0.3">
      <c r="A656" s="67" t="s">
        <v>1346</v>
      </c>
      <c r="B656" s="68" t="s">
        <v>1347</v>
      </c>
      <c r="C656" s="68" t="s">
        <v>95</v>
      </c>
    </row>
    <row r="657" spans="1:3" hidden="1" x14ac:dyDescent="0.3">
      <c r="A657" s="67" t="s">
        <v>1348</v>
      </c>
      <c r="B657" s="68" t="s">
        <v>1349</v>
      </c>
      <c r="C657" s="68" t="s">
        <v>95</v>
      </c>
    </row>
    <row r="658" spans="1:3" hidden="1" x14ac:dyDescent="0.3">
      <c r="A658" s="67" t="s">
        <v>1350</v>
      </c>
      <c r="B658" s="68" t="s">
        <v>1351</v>
      </c>
      <c r="C658" s="68" t="s">
        <v>95</v>
      </c>
    </row>
    <row r="659" spans="1:3" hidden="1" x14ac:dyDescent="0.3">
      <c r="A659" s="67" t="s">
        <v>1352</v>
      </c>
      <c r="B659" s="68" t="s">
        <v>1353</v>
      </c>
      <c r="C659" s="68" t="s">
        <v>95</v>
      </c>
    </row>
    <row r="660" spans="1:3" hidden="1" x14ac:dyDescent="0.3">
      <c r="A660" s="67" t="s">
        <v>1354</v>
      </c>
      <c r="B660" s="68" t="s">
        <v>1355</v>
      </c>
      <c r="C660" s="68" t="s">
        <v>95</v>
      </c>
    </row>
    <row r="661" spans="1:3" hidden="1" x14ac:dyDescent="0.3">
      <c r="A661" s="67" t="s">
        <v>1356</v>
      </c>
      <c r="B661" s="68" t="s">
        <v>1357</v>
      </c>
      <c r="C661" s="68" t="s">
        <v>95</v>
      </c>
    </row>
    <row r="662" spans="1:3" hidden="1" x14ac:dyDescent="0.3">
      <c r="A662" s="67" t="s">
        <v>1358</v>
      </c>
      <c r="B662" s="68" t="s">
        <v>1359</v>
      </c>
      <c r="C662" s="68" t="s">
        <v>95</v>
      </c>
    </row>
    <row r="663" spans="1:3" hidden="1" x14ac:dyDescent="0.3">
      <c r="A663" s="67" t="s">
        <v>1360</v>
      </c>
      <c r="B663" s="68" t="s">
        <v>1361</v>
      </c>
      <c r="C663" s="68" t="s">
        <v>95</v>
      </c>
    </row>
    <row r="664" spans="1:3" hidden="1" x14ac:dyDescent="0.3">
      <c r="A664" s="67" t="s">
        <v>1362</v>
      </c>
      <c r="B664" s="68" t="s">
        <v>1363</v>
      </c>
      <c r="C664" s="68" t="s">
        <v>95</v>
      </c>
    </row>
    <row r="665" spans="1:3" hidden="1" x14ac:dyDescent="0.3">
      <c r="A665" s="67" t="s">
        <v>1364</v>
      </c>
      <c r="B665" s="68" t="s">
        <v>1365</v>
      </c>
      <c r="C665" s="68" t="s">
        <v>95</v>
      </c>
    </row>
    <row r="666" spans="1:3" hidden="1" x14ac:dyDescent="0.3">
      <c r="A666" s="67" t="s">
        <v>1366</v>
      </c>
      <c r="B666" s="68" t="s">
        <v>1367</v>
      </c>
      <c r="C666" s="68" t="s">
        <v>95</v>
      </c>
    </row>
    <row r="667" spans="1:3" hidden="1" x14ac:dyDescent="0.3">
      <c r="A667" s="67" t="s">
        <v>1368</v>
      </c>
      <c r="B667" s="68" t="s">
        <v>1369</v>
      </c>
      <c r="C667" s="68" t="s">
        <v>95</v>
      </c>
    </row>
    <row r="668" spans="1:3" hidden="1" x14ac:dyDescent="0.3">
      <c r="A668" s="67" t="s">
        <v>1370</v>
      </c>
      <c r="B668" s="68" t="s">
        <v>1371</v>
      </c>
      <c r="C668" s="68" t="s">
        <v>95</v>
      </c>
    </row>
    <row r="669" spans="1:3" hidden="1" x14ac:dyDescent="0.3">
      <c r="A669" s="67" t="s">
        <v>1372</v>
      </c>
      <c r="B669" s="68" t="s">
        <v>1373</v>
      </c>
      <c r="C669" s="68" t="s">
        <v>47</v>
      </c>
    </row>
    <row r="670" spans="1:3" hidden="1" x14ac:dyDescent="0.3">
      <c r="A670" s="67" t="s">
        <v>1374</v>
      </c>
      <c r="B670" s="68" t="s">
        <v>1375</v>
      </c>
      <c r="C670" s="68" t="s">
        <v>47</v>
      </c>
    </row>
    <row r="671" spans="1:3" hidden="1" x14ac:dyDescent="0.3">
      <c r="A671" s="67" t="s">
        <v>1376</v>
      </c>
      <c r="B671" s="68" t="s">
        <v>1377</v>
      </c>
      <c r="C671" s="68" t="s">
        <v>47</v>
      </c>
    </row>
    <row r="672" spans="1:3" hidden="1" x14ac:dyDescent="0.3">
      <c r="A672" s="67" t="s">
        <v>1378</v>
      </c>
      <c r="B672" s="68" t="s">
        <v>1379</v>
      </c>
      <c r="C672" s="68" t="s">
        <v>47</v>
      </c>
    </row>
    <row r="673" spans="1:3" hidden="1" x14ac:dyDescent="0.3">
      <c r="A673" s="67" t="s">
        <v>1380</v>
      </c>
      <c r="B673" s="68" t="s">
        <v>1381</v>
      </c>
      <c r="C673" s="68" t="s">
        <v>47</v>
      </c>
    </row>
    <row r="674" spans="1:3" hidden="1" x14ac:dyDescent="0.3">
      <c r="A674" s="67" t="s">
        <v>1382</v>
      </c>
      <c r="B674" s="68" t="s">
        <v>1383</v>
      </c>
      <c r="C674" s="68" t="s">
        <v>47</v>
      </c>
    </row>
    <row r="675" spans="1:3" hidden="1" x14ac:dyDescent="0.3">
      <c r="A675" s="67" t="s">
        <v>1384</v>
      </c>
      <c r="B675" s="68" t="s">
        <v>1385</v>
      </c>
      <c r="C675" s="68" t="s">
        <v>47</v>
      </c>
    </row>
    <row r="676" spans="1:3" hidden="1" x14ac:dyDescent="0.3">
      <c r="A676" s="67" t="s">
        <v>1386</v>
      </c>
      <c r="B676" s="68" t="s">
        <v>1387</v>
      </c>
      <c r="C676" s="68" t="s">
        <v>47</v>
      </c>
    </row>
    <row r="677" spans="1:3" hidden="1" x14ac:dyDescent="0.3">
      <c r="A677" s="67" t="s">
        <v>1388</v>
      </c>
      <c r="B677" s="68" t="s">
        <v>1389</v>
      </c>
      <c r="C677" s="68" t="s">
        <v>47</v>
      </c>
    </row>
    <row r="678" spans="1:3" hidden="1" x14ac:dyDescent="0.3">
      <c r="A678" s="67" t="s">
        <v>1390</v>
      </c>
      <c r="B678" s="68" t="s">
        <v>1391</v>
      </c>
      <c r="C678" s="68" t="s">
        <v>47</v>
      </c>
    </row>
    <row r="679" spans="1:3" hidden="1" x14ac:dyDescent="0.3">
      <c r="A679" s="67" t="s">
        <v>1392</v>
      </c>
      <c r="B679" s="68" t="s">
        <v>1393</v>
      </c>
      <c r="C679" s="68" t="s">
        <v>47</v>
      </c>
    </row>
    <row r="680" spans="1:3" hidden="1" x14ac:dyDescent="0.3">
      <c r="A680" s="67" t="s">
        <v>1394</v>
      </c>
      <c r="B680" s="68" t="s">
        <v>1395</v>
      </c>
      <c r="C680" s="68" t="s">
        <v>47</v>
      </c>
    </row>
    <row r="681" spans="1:3" hidden="1" x14ac:dyDescent="0.3">
      <c r="A681" s="67" t="s">
        <v>1396</v>
      </c>
      <c r="B681" s="68" t="s">
        <v>1397</v>
      </c>
      <c r="C681" s="68" t="s">
        <v>47</v>
      </c>
    </row>
    <row r="682" spans="1:3" hidden="1" x14ac:dyDescent="0.3">
      <c r="A682" s="67" t="s">
        <v>1398</v>
      </c>
      <c r="B682" s="68" t="s">
        <v>1399</v>
      </c>
      <c r="C682" s="68" t="s">
        <v>47</v>
      </c>
    </row>
    <row r="683" spans="1:3" hidden="1" x14ac:dyDescent="0.3">
      <c r="A683" s="67" t="s">
        <v>1400</v>
      </c>
      <c r="B683" s="68" t="s">
        <v>1401</v>
      </c>
      <c r="C683" s="68" t="s">
        <v>47</v>
      </c>
    </row>
    <row r="684" spans="1:3" hidden="1" x14ac:dyDescent="0.3">
      <c r="A684" s="67" t="s">
        <v>1402</v>
      </c>
      <c r="B684" s="68" t="s">
        <v>1403</v>
      </c>
      <c r="C684" s="68" t="s">
        <v>47</v>
      </c>
    </row>
    <row r="685" spans="1:3" hidden="1" x14ac:dyDescent="0.3">
      <c r="A685" s="67" t="s">
        <v>1404</v>
      </c>
      <c r="B685" s="68" t="s">
        <v>1405</v>
      </c>
      <c r="C685" s="68" t="s">
        <v>47</v>
      </c>
    </row>
    <row r="686" spans="1:3" hidden="1" x14ac:dyDescent="0.3">
      <c r="A686" s="67" t="s">
        <v>1406</v>
      </c>
      <c r="B686" s="68" t="s">
        <v>1407</v>
      </c>
      <c r="C686" s="68" t="s">
        <v>47</v>
      </c>
    </row>
    <row r="687" spans="1:3" hidden="1" x14ac:dyDescent="0.3">
      <c r="A687" s="67" t="s">
        <v>1408</v>
      </c>
      <c r="B687" s="68" t="s">
        <v>1409</v>
      </c>
      <c r="C687" s="68" t="s">
        <v>47</v>
      </c>
    </row>
    <row r="688" spans="1:3" hidden="1" x14ac:dyDescent="0.3">
      <c r="A688" s="67" t="s">
        <v>1410</v>
      </c>
      <c r="B688" s="68" t="s">
        <v>1411</v>
      </c>
      <c r="C688" s="68" t="s">
        <v>47</v>
      </c>
    </row>
    <row r="689" spans="1:3" hidden="1" x14ac:dyDescent="0.3">
      <c r="A689" s="67" t="s">
        <v>1412</v>
      </c>
      <c r="B689" s="68" t="s">
        <v>1413</v>
      </c>
      <c r="C689" s="68" t="s">
        <v>47</v>
      </c>
    </row>
    <row r="690" spans="1:3" hidden="1" x14ac:dyDescent="0.3">
      <c r="A690" s="67" t="s">
        <v>1414</v>
      </c>
      <c r="B690" s="68" t="s">
        <v>1415</v>
      </c>
      <c r="C690" s="68" t="s">
        <v>47</v>
      </c>
    </row>
    <row r="691" spans="1:3" hidden="1" x14ac:dyDescent="0.3">
      <c r="A691" s="67" t="s">
        <v>1416</v>
      </c>
      <c r="B691" s="68" t="s">
        <v>1417</v>
      </c>
      <c r="C691" s="68" t="s">
        <v>47</v>
      </c>
    </row>
    <row r="692" spans="1:3" hidden="1" x14ac:dyDescent="0.3">
      <c r="A692" s="67" t="s">
        <v>1418</v>
      </c>
      <c r="B692" s="68" t="s">
        <v>1419</v>
      </c>
      <c r="C692" s="68" t="s">
        <v>47</v>
      </c>
    </row>
    <row r="693" spans="1:3" hidden="1" x14ac:dyDescent="0.3">
      <c r="A693" s="67" t="s">
        <v>1420</v>
      </c>
      <c r="B693" s="68" t="s">
        <v>1421</v>
      </c>
      <c r="C693" s="68" t="s">
        <v>47</v>
      </c>
    </row>
    <row r="694" spans="1:3" hidden="1" x14ac:dyDescent="0.3">
      <c r="A694" s="67" t="s">
        <v>1422</v>
      </c>
      <c r="B694" s="68" t="s">
        <v>1423</v>
      </c>
      <c r="C694" s="68" t="s">
        <v>47</v>
      </c>
    </row>
    <row r="695" spans="1:3" hidden="1" x14ac:dyDescent="0.3">
      <c r="A695" s="67" t="s">
        <v>1424</v>
      </c>
      <c r="B695" s="68" t="s">
        <v>1425</v>
      </c>
      <c r="C695" s="68" t="s">
        <v>47</v>
      </c>
    </row>
    <row r="696" spans="1:3" hidden="1" x14ac:dyDescent="0.3">
      <c r="A696" s="67" t="s">
        <v>1426</v>
      </c>
      <c r="B696" s="68" t="s">
        <v>1427</v>
      </c>
      <c r="C696" s="68" t="s">
        <v>47</v>
      </c>
    </row>
    <row r="697" spans="1:3" hidden="1" x14ac:dyDescent="0.3">
      <c r="A697" s="67" t="s">
        <v>1428</v>
      </c>
      <c r="B697" s="68" t="s">
        <v>1429</v>
      </c>
      <c r="C697" s="68" t="s">
        <v>47</v>
      </c>
    </row>
    <row r="698" spans="1:3" hidden="1" x14ac:dyDescent="0.3">
      <c r="A698" s="67" t="s">
        <v>1430</v>
      </c>
      <c r="B698" s="68" t="s">
        <v>1431</v>
      </c>
      <c r="C698" s="68" t="s">
        <v>47</v>
      </c>
    </row>
    <row r="699" spans="1:3" hidden="1" x14ac:dyDescent="0.3">
      <c r="A699" s="67" t="s">
        <v>1432</v>
      </c>
      <c r="B699" s="68" t="s">
        <v>1433</v>
      </c>
      <c r="C699" s="68" t="s">
        <v>47</v>
      </c>
    </row>
    <row r="700" spans="1:3" hidden="1" x14ac:dyDescent="0.3">
      <c r="A700" s="67" t="s">
        <v>1434</v>
      </c>
      <c r="B700" s="68" t="s">
        <v>1435</v>
      </c>
      <c r="C700" s="68" t="s">
        <v>1436</v>
      </c>
    </row>
    <row r="701" spans="1:3" hidden="1" x14ac:dyDescent="0.3">
      <c r="A701" s="67" t="s">
        <v>1437</v>
      </c>
      <c r="B701" s="68" t="s">
        <v>1438</v>
      </c>
      <c r="C701" s="68" t="s">
        <v>47</v>
      </c>
    </row>
    <row r="702" spans="1:3" x14ac:dyDescent="0.3">
      <c r="A702" s="67" t="s">
        <v>1439</v>
      </c>
      <c r="B702" s="68" t="s">
        <v>1440</v>
      </c>
      <c r="C702" s="68" t="s">
        <v>47</v>
      </c>
    </row>
    <row r="703" spans="1:3" hidden="1" x14ac:dyDescent="0.3">
      <c r="A703" s="67" t="s">
        <v>1441</v>
      </c>
      <c r="B703" s="68" t="s">
        <v>1442</v>
      </c>
      <c r="C703" s="68" t="s">
        <v>47</v>
      </c>
    </row>
    <row r="704" spans="1:3" hidden="1" x14ac:dyDescent="0.3">
      <c r="A704" s="67" t="s">
        <v>1443</v>
      </c>
      <c r="B704" s="68" t="s">
        <v>1444</v>
      </c>
      <c r="C704" s="68" t="s">
        <v>47</v>
      </c>
    </row>
    <row r="705" spans="1:3" hidden="1" x14ac:dyDescent="0.3">
      <c r="A705" s="67" t="s">
        <v>1445</v>
      </c>
      <c r="B705" s="68" t="s">
        <v>1446</v>
      </c>
      <c r="C705" s="68" t="s">
        <v>47</v>
      </c>
    </row>
    <row r="706" spans="1:3" hidden="1" x14ac:dyDescent="0.3">
      <c r="A706" s="67" t="s">
        <v>1447</v>
      </c>
      <c r="B706" s="68" t="s">
        <v>1448</v>
      </c>
      <c r="C706" s="68" t="s">
        <v>47</v>
      </c>
    </row>
    <row r="707" spans="1:3" hidden="1" x14ac:dyDescent="0.3">
      <c r="A707" s="67" t="s">
        <v>1449</v>
      </c>
      <c r="B707" s="68" t="s">
        <v>1450</v>
      </c>
      <c r="C707" s="68" t="s">
        <v>47</v>
      </c>
    </row>
    <row r="708" spans="1:3" hidden="1" x14ac:dyDescent="0.3">
      <c r="A708" s="67" t="s">
        <v>1451</v>
      </c>
      <c r="B708" s="68" t="s">
        <v>1452</v>
      </c>
      <c r="C708" s="68" t="s">
        <v>1436</v>
      </c>
    </row>
    <row r="709" spans="1:3" hidden="1" x14ac:dyDescent="0.3">
      <c r="A709" s="67" t="s">
        <v>1453</v>
      </c>
      <c r="B709" s="68" t="s">
        <v>1454</v>
      </c>
      <c r="C709" s="68" t="s">
        <v>47</v>
      </c>
    </row>
    <row r="710" spans="1:3" hidden="1" x14ac:dyDescent="0.3">
      <c r="A710" s="67" t="s">
        <v>1455</v>
      </c>
      <c r="B710" s="68" t="s">
        <v>1456</v>
      </c>
      <c r="C710" s="68" t="s">
        <v>47</v>
      </c>
    </row>
    <row r="711" spans="1:3" hidden="1" x14ac:dyDescent="0.3">
      <c r="A711" s="67" t="s">
        <v>1457</v>
      </c>
      <c r="B711" s="68" t="s">
        <v>1458</v>
      </c>
      <c r="C711" s="68" t="s">
        <v>47</v>
      </c>
    </row>
    <row r="712" spans="1:3" hidden="1" x14ac:dyDescent="0.3">
      <c r="A712" s="67" t="s">
        <v>1459</v>
      </c>
      <c r="B712" s="68" t="s">
        <v>1460</v>
      </c>
      <c r="C712" s="68" t="s">
        <v>1461</v>
      </c>
    </row>
    <row r="713" spans="1:3" hidden="1" x14ac:dyDescent="0.3">
      <c r="A713" s="67" t="s">
        <v>1462</v>
      </c>
      <c r="B713" s="68" t="s">
        <v>1463</v>
      </c>
      <c r="C713" s="68" t="s">
        <v>78</v>
      </c>
    </row>
    <row r="714" spans="1:3" hidden="1" x14ac:dyDescent="0.3">
      <c r="A714" s="67" t="s">
        <v>1464</v>
      </c>
      <c r="B714" s="68" t="s">
        <v>1465</v>
      </c>
      <c r="C714" s="68" t="s">
        <v>78</v>
      </c>
    </row>
    <row r="715" spans="1:3" hidden="1" x14ac:dyDescent="0.3">
      <c r="A715" s="67" t="s">
        <v>1466</v>
      </c>
      <c r="B715" s="68" t="s">
        <v>1467</v>
      </c>
      <c r="C715" s="68" t="s">
        <v>47</v>
      </c>
    </row>
    <row r="716" spans="1:3" hidden="1" x14ac:dyDescent="0.3">
      <c r="A716" s="67" t="s">
        <v>1468</v>
      </c>
      <c r="B716" s="68" t="s">
        <v>1469</v>
      </c>
      <c r="C716" s="68" t="s">
        <v>95</v>
      </c>
    </row>
    <row r="717" spans="1:3" hidden="1" x14ac:dyDescent="0.3">
      <c r="A717" s="67" t="s">
        <v>1470</v>
      </c>
      <c r="B717" s="68" t="s">
        <v>1471</v>
      </c>
      <c r="C717" s="68" t="s">
        <v>47</v>
      </c>
    </row>
    <row r="718" spans="1:3" hidden="1" x14ac:dyDescent="0.3">
      <c r="A718" s="67" t="s">
        <v>1472</v>
      </c>
      <c r="B718" s="68" t="s">
        <v>1473</v>
      </c>
      <c r="C718" s="68" t="s">
        <v>47</v>
      </c>
    </row>
    <row r="719" spans="1:3" hidden="1" x14ac:dyDescent="0.3">
      <c r="A719" s="67" t="s">
        <v>1474</v>
      </c>
      <c r="B719" s="68" t="s">
        <v>1475</v>
      </c>
      <c r="C719" s="68" t="s">
        <v>47</v>
      </c>
    </row>
    <row r="720" spans="1:3" hidden="1" x14ac:dyDescent="0.3">
      <c r="A720" s="67" t="s">
        <v>1476</v>
      </c>
      <c r="B720" s="68" t="s">
        <v>1477</v>
      </c>
      <c r="C720" s="68" t="s">
        <v>47</v>
      </c>
    </row>
    <row r="721" spans="1:3" hidden="1" x14ac:dyDescent="0.3">
      <c r="A721" s="67" t="s">
        <v>1478</v>
      </c>
      <c r="B721" s="68" t="s">
        <v>1479</v>
      </c>
      <c r="C721" s="68" t="s">
        <v>1436</v>
      </c>
    </row>
    <row r="722" spans="1:3" hidden="1" x14ac:dyDescent="0.3">
      <c r="A722" s="67" t="s">
        <v>1480</v>
      </c>
      <c r="B722" s="68" t="s">
        <v>1481</v>
      </c>
      <c r="C722" s="68" t="s">
        <v>78</v>
      </c>
    </row>
    <row r="723" spans="1:3" hidden="1" x14ac:dyDescent="0.3">
      <c r="A723" s="67" t="s">
        <v>1482</v>
      </c>
      <c r="B723" s="68" t="s">
        <v>1483</v>
      </c>
      <c r="C723" s="68" t="s">
        <v>47</v>
      </c>
    </row>
    <row r="724" spans="1:3" hidden="1" x14ac:dyDescent="0.3">
      <c r="A724" s="67" t="s">
        <v>1484</v>
      </c>
      <c r="B724" s="68" t="s">
        <v>1485</v>
      </c>
      <c r="C724" s="68" t="s">
        <v>47</v>
      </c>
    </row>
    <row r="725" spans="1:3" hidden="1" x14ac:dyDescent="0.3">
      <c r="A725" s="67" t="s">
        <v>1486</v>
      </c>
      <c r="B725" s="68" t="s">
        <v>1487</v>
      </c>
      <c r="C725" s="68" t="s">
        <v>47</v>
      </c>
    </row>
    <row r="726" spans="1:3" hidden="1" x14ac:dyDescent="0.3">
      <c r="A726" s="67" t="s">
        <v>1488</v>
      </c>
      <c r="B726" s="68" t="s">
        <v>1489</v>
      </c>
      <c r="C726" s="68" t="s">
        <v>47</v>
      </c>
    </row>
    <row r="727" spans="1:3" hidden="1" x14ac:dyDescent="0.3">
      <c r="A727" s="67" t="s">
        <v>1490</v>
      </c>
      <c r="B727" s="68" t="s">
        <v>1491</v>
      </c>
      <c r="C727" s="68" t="s">
        <v>47</v>
      </c>
    </row>
    <row r="728" spans="1:3" hidden="1" x14ac:dyDescent="0.3">
      <c r="A728" s="67" t="s">
        <v>1492</v>
      </c>
      <c r="B728" s="68" t="s">
        <v>1493</v>
      </c>
      <c r="C728" s="68" t="s">
        <v>47</v>
      </c>
    </row>
    <row r="729" spans="1:3" hidden="1" x14ac:dyDescent="0.3">
      <c r="A729" s="67" t="s">
        <v>1494</v>
      </c>
      <c r="B729" s="68" t="s">
        <v>1495</v>
      </c>
      <c r="C729" s="68" t="s">
        <v>47</v>
      </c>
    </row>
    <row r="730" spans="1:3" hidden="1" x14ac:dyDescent="0.3">
      <c r="A730" s="67" t="s">
        <v>1496</v>
      </c>
      <c r="B730" s="68" t="s">
        <v>1497</v>
      </c>
      <c r="C730" s="68" t="s">
        <v>1498</v>
      </c>
    </row>
    <row r="731" spans="1:3" hidden="1" x14ac:dyDescent="0.3">
      <c r="A731" s="67" t="s">
        <v>1499</v>
      </c>
      <c r="B731" s="68" t="s">
        <v>1500</v>
      </c>
      <c r="C731" s="68" t="s">
        <v>95</v>
      </c>
    </row>
    <row r="732" spans="1:3" hidden="1" x14ac:dyDescent="0.3">
      <c r="A732" s="67" t="s">
        <v>1501</v>
      </c>
      <c r="B732" s="68" t="s">
        <v>1502</v>
      </c>
      <c r="C732" s="68" t="s">
        <v>95</v>
      </c>
    </row>
    <row r="733" spans="1:3" hidden="1" x14ac:dyDescent="0.3">
      <c r="A733" s="67" t="s">
        <v>1503</v>
      </c>
      <c r="B733" s="68" t="s">
        <v>1504</v>
      </c>
      <c r="C733" s="68" t="s">
        <v>95</v>
      </c>
    </row>
    <row r="734" spans="1:3" hidden="1" x14ac:dyDescent="0.3">
      <c r="A734" s="67" t="s">
        <v>1505</v>
      </c>
      <c r="B734" s="68" t="s">
        <v>1506</v>
      </c>
      <c r="C734" s="68" t="s">
        <v>95</v>
      </c>
    </row>
    <row r="735" spans="1:3" hidden="1" x14ac:dyDescent="0.3">
      <c r="A735" s="67" t="s">
        <v>1507</v>
      </c>
      <c r="B735" s="68" t="s">
        <v>1508</v>
      </c>
      <c r="C735" s="68" t="s">
        <v>95</v>
      </c>
    </row>
    <row r="736" spans="1:3" hidden="1" x14ac:dyDescent="0.3">
      <c r="A736" s="67" t="s">
        <v>1509</v>
      </c>
      <c r="B736" s="68" t="s">
        <v>1510</v>
      </c>
      <c r="C736" s="68" t="s">
        <v>95</v>
      </c>
    </row>
    <row r="737" spans="1:3" hidden="1" x14ac:dyDescent="0.3">
      <c r="A737" s="67" t="s">
        <v>1511</v>
      </c>
      <c r="B737" s="68" t="s">
        <v>1512</v>
      </c>
      <c r="C737" s="68" t="s">
        <v>47</v>
      </c>
    </row>
    <row r="738" spans="1:3" hidden="1" x14ac:dyDescent="0.3">
      <c r="A738" s="67" t="s">
        <v>1513</v>
      </c>
      <c r="B738" s="68" t="s">
        <v>1514</v>
      </c>
      <c r="C738" s="68" t="s">
        <v>47</v>
      </c>
    </row>
    <row r="739" spans="1:3" hidden="1" x14ac:dyDescent="0.3">
      <c r="A739" s="67" t="s">
        <v>1515</v>
      </c>
      <c r="B739" s="68" t="s">
        <v>1516</v>
      </c>
      <c r="C739" s="68" t="s">
        <v>1517</v>
      </c>
    </row>
    <row r="740" spans="1:3" hidden="1" x14ac:dyDescent="0.3">
      <c r="A740" s="67" t="s">
        <v>1518</v>
      </c>
      <c r="B740" s="68" t="s">
        <v>1519</v>
      </c>
      <c r="C740" s="68" t="s">
        <v>47</v>
      </c>
    </row>
    <row r="741" spans="1:3" hidden="1" x14ac:dyDescent="0.3">
      <c r="A741" s="67" t="s">
        <v>1520</v>
      </c>
      <c r="B741" s="68" t="s">
        <v>1521</v>
      </c>
      <c r="C741" s="68" t="s">
        <v>1522</v>
      </c>
    </row>
    <row r="742" spans="1:3" hidden="1" x14ac:dyDescent="0.3">
      <c r="A742" s="67" t="s">
        <v>1523</v>
      </c>
      <c r="B742" s="68" t="s">
        <v>1524</v>
      </c>
      <c r="C742" s="68" t="s">
        <v>1522</v>
      </c>
    </row>
    <row r="743" spans="1:3" hidden="1" x14ac:dyDescent="0.3">
      <c r="A743" s="67" t="s">
        <v>1525</v>
      </c>
      <c r="B743" s="68" t="s">
        <v>1526</v>
      </c>
      <c r="C743" s="68" t="s">
        <v>1527</v>
      </c>
    </row>
    <row r="744" spans="1:3" hidden="1" x14ac:dyDescent="0.3">
      <c r="A744" s="67" t="s">
        <v>1528</v>
      </c>
      <c r="B744" s="68" t="s">
        <v>1529</v>
      </c>
      <c r="C744" s="68" t="s">
        <v>1527</v>
      </c>
    </row>
    <row r="745" spans="1:3" hidden="1" x14ac:dyDescent="0.3">
      <c r="A745" s="67" t="s">
        <v>1530</v>
      </c>
      <c r="B745" s="68" t="s">
        <v>1531</v>
      </c>
      <c r="C745" s="68" t="s">
        <v>78</v>
      </c>
    </row>
    <row r="746" spans="1:3" hidden="1" x14ac:dyDescent="0.3">
      <c r="A746" s="67" t="s">
        <v>1532</v>
      </c>
      <c r="B746" s="68" t="s">
        <v>1533</v>
      </c>
      <c r="C746" s="68" t="s">
        <v>78</v>
      </c>
    </row>
    <row r="747" spans="1:3" hidden="1" x14ac:dyDescent="0.3">
      <c r="A747" s="67" t="s">
        <v>1534</v>
      </c>
      <c r="B747" s="68" t="s">
        <v>1535</v>
      </c>
      <c r="C747" s="68" t="s">
        <v>78</v>
      </c>
    </row>
    <row r="748" spans="1:3" hidden="1" x14ac:dyDescent="0.3">
      <c r="A748" s="67" t="s">
        <v>1536</v>
      </c>
      <c r="B748" s="68" t="s">
        <v>1537</v>
      </c>
      <c r="C748" s="68" t="s">
        <v>78</v>
      </c>
    </row>
    <row r="749" spans="1:3" hidden="1" x14ac:dyDescent="0.3">
      <c r="A749" s="67" t="s">
        <v>1538</v>
      </c>
      <c r="B749" s="68" t="s">
        <v>1539</v>
      </c>
      <c r="C749" s="68" t="s">
        <v>78</v>
      </c>
    </row>
    <row r="750" spans="1:3" hidden="1" x14ac:dyDescent="0.3">
      <c r="A750" s="67" t="s">
        <v>1540</v>
      </c>
      <c r="B750" s="68" t="s">
        <v>1541</v>
      </c>
      <c r="C750" s="68" t="s">
        <v>78</v>
      </c>
    </row>
    <row r="751" spans="1:3" hidden="1" x14ac:dyDescent="0.3">
      <c r="A751" s="67" t="s">
        <v>1542</v>
      </c>
      <c r="B751" s="68" t="s">
        <v>1543</v>
      </c>
      <c r="C751" s="68" t="s">
        <v>78</v>
      </c>
    </row>
    <row r="752" spans="1:3" hidden="1" x14ac:dyDescent="0.3">
      <c r="A752" s="67" t="s">
        <v>1544</v>
      </c>
      <c r="B752" s="68" t="s">
        <v>1545</v>
      </c>
      <c r="C752" s="68" t="s">
        <v>78</v>
      </c>
    </row>
    <row r="753" spans="1:3" hidden="1" x14ac:dyDescent="0.3">
      <c r="A753" s="67" t="s">
        <v>1546</v>
      </c>
      <c r="B753" s="68" t="s">
        <v>1547</v>
      </c>
      <c r="C753" s="68" t="s">
        <v>78</v>
      </c>
    </row>
    <row r="754" spans="1:3" hidden="1" x14ac:dyDescent="0.3">
      <c r="A754" s="67" t="s">
        <v>1548</v>
      </c>
      <c r="B754" s="68" t="s">
        <v>1549</v>
      </c>
      <c r="C754" s="68" t="s">
        <v>78</v>
      </c>
    </row>
    <row r="755" spans="1:3" hidden="1" x14ac:dyDescent="0.3">
      <c r="A755" s="67" t="s">
        <v>1550</v>
      </c>
      <c r="B755" s="68" t="s">
        <v>1551</v>
      </c>
      <c r="C755" s="68" t="s">
        <v>78</v>
      </c>
    </row>
    <row r="756" spans="1:3" hidden="1" x14ac:dyDescent="0.3">
      <c r="A756" s="67" t="s">
        <v>1552</v>
      </c>
      <c r="B756" s="68" t="s">
        <v>1553</v>
      </c>
      <c r="C756" s="68" t="s">
        <v>78</v>
      </c>
    </row>
    <row r="757" spans="1:3" hidden="1" x14ac:dyDescent="0.3">
      <c r="A757" s="67" t="s">
        <v>1554</v>
      </c>
      <c r="B757" s="68" t="s">
        <v>1555</v>
      </c>
      <c r="C757" s="68" t="s">
        <v>78</v>
      </c>
    </row>
    <row r="758" spans="1:3" hidden="1" x14ac:dyDescent="0.3">
      <c r="A758" s="67" t="s">
        <v>1556</v>
      </c>
      <c r="B758" s="68" t="s">
        <v>1557</v>
      </c>
      <c r="C758" s="68" t="s">
        <v>78</v>
      </c>
    </row>
    <row r="759" spans="1:3" hidden="1" x14ac:dyDescent="0.3">
      <c r="A759" s="67" t="s">
        <v>1558</v>
      </c>
      <c r="B759" s="68" t="s">
        <v>1559</v>
      </c>
      <c r="C759" s="68" t="s">
        <v>47</v>
      </c>
    </row>
    <row r="760" spans="1:3" hidden="1" x14ac:dyDescent="0.3">
      <c r="A760" s="67" t="s">
        <v>1560</v>
      </c>
      <c r="B760" s="68" t="s">
        <v>1561</v>
      </c>
      <c r="C760" s="68" t="s">
        <v>1436</v>
      </c>
    </row>
    <row r="761" spans="1:3" hidden="1" x14ac:dyDescent="0.3">
      <c r="A761" s="67" t="s">
        <v>1562</v>
      </c>
      <c r="B761" s="68" t="s">
        <v>1563</v>
      </c>
      <c r="C761" s="68" t="s">
        <v>95</v>
      </c>
    </row>
    <row r="762" spans="1:3" hidden="1" x14ac:dyDescent="0.3">
      <c r="A762" s="67" t="s">
        <v>1564</v>
      </c>
      <c r="B762" s="68" t="s">
        <v>1565</v>
      </c>
      <c r="C762" s="68" t="s">
        <v>95</v>
      </c>
    </row>
    <row r="763" spans="1:3" hidden="1" x14ac:dyDescent="0.3">
      <c r="A763" s="67" t="s">
        <v>1566</v>
      </c>
      <c r="B763" s="68" t="s">
        <v>1567</v>
      </c>
      <c r="C763" s="68" t="s">
        <v>95</v>
      </c>
    </row>
    <row r="764" spans="1:3" hidden="1" x14ac:dyDescent="0.3">
      <c r="A764" s="67" t="s">
        <v>1568</v>
      </c>
      <c r="B764" s="68" t="s">
        <v>1569</v>
      </c>
      <c r="C764" s="68" t="s">
        <v>95</v>
      </c>
    </row>
    <row r="765" spans="1:3" hidden="1" x14ac:dyDescent="0.3">
      <c r="A765" s="67" t="s">
        <v>1570</v>
      </c>
      <c r="B765" s="68" t="s">
        <v>1571</v>
      </c>
      <c r="C765" s="68" t="s">
        <v>95</v>
      </c>
    </row>
    <row r="766" spans="1:3" hidden="1" x14ac:dyDescent="0.3">
      <c r="A766" s="67" t="s">
        <v>1572</v>
      </c>
      <c r="B766" s="68" t="s">
        <v>1573</v>
      </c>
      <c r="C766" s="68" t="s">
        <v>95</v>
      </c>
    </row>
    <row r="767" spans="1:3" hidden="1" x14ac:dyDescent="0.3">
      <c r="A767" s="67" t="s">
        <v>1574</v>
      </c>
      <c r="B767" s="68" t="s">
        <v>1575</v>
      </c>
      <c r="C767" s="68" t="s">
        <v>95</v>
      </c>
    </row>
    <row r="768" spans="1:3" hidden="1" x14ac:dyDescent="0.3">
      <c r="A768" s="67" t="s">
        <v>1576</v>
      </c>
      <c r="B768" s="68" t="s">
        <v>1577</v>
      </c>
      <c r="C768" s="68" t="s">
        <v>95</v>
      </c>
    </row>
    <row r="769" spans="1:3" hidden="1" x14ac:dyDescent="0.3">
      <c r="A769" s="67" t="s">
        <v>1578</v>
      </c>
      <c r="B769" s="68" t="s">
        <v>1579</v>
      </c>
      <c r="C769" s="68" t="s">
        <v>95</v>
      </c>
    </row>
    <row r="770" spans="1:3" hidden="1" x14ac:dyDescent="0.3">
      <c r="A770" s="67" t="s">
        <v>1580</v>
      </c>
      <c r="B770" s="68" t="s">
        <v>1581</v>
      </c>
      <c r="C770" s="68" t="s">
        <v>95</v>
      </c>
    </row>
    <row r="771" spans="1:3" hidden="1" x14ac:dyDescent="0.3">
      <c r="A771" s="67" t="s">
        <v>1582</v>
      </c>
      <c r="B771" s="68" t="s">
        <v>1583</v>
      </c>
      <c r="C771" s="68" t="s">
        <v>95</v>
      </c>
    </row>
    <row r="772" spans="1:3" hidden="1" x14ac:dyDescent="0.3">
      <c r="A772" s="67" t="s">
        <v>1584</v>
      </c>
      <c r="B772" s="68" t="s">
        <v>1585</v>
      </c>
      <c r="C772" s="68" t="s">
        <v>95</v>
      </c>
    </row>
    <row r="773" spans="1:3" hidden="1" x14ac:dyDescent="0.3">
      <c r="A773" s="67" t="s">
        <v>1586</v>
      </c>
      <c r="B773" s="68" t="s">
        <v>1587</v>
      </c>
      <c r="C773" s="68" t="s">
        <v>95</v>
      </c>
    </row>
    <row r="774" spans="1:3" hidden="1" x14ac:dyDescent="0.3">
      <c r="A774" s="67" t="s">
        <v>1588</v>
      </c>
      <c r="B774" s="68" t="s">
        <v>1589</v>
      </c>
      <c r="C774" s="68" t="s">
        <v>95</v>
      </c>
    </row>
    <row r="775" spans="1:3" hidden="1" x14ac:dyDescent="0.3">
      <c r="A775" s="67" t="s">
        <v>1590</v>
      </c>
      <c r="B775" s="68" t="s">
        <v>1591</v>
      </c>
      <c r="C775" s="68" t="s">
        <v>95</v>
      </c>
    </row>
    <row r="776" spans="1:3" hidden="1" x14ac:dyDescent="0.3">
      <c r="A776" s="67" t="s">
        <v>1592</v>
      </c>
      <c r="B776" s="68" t="s">
        <v>1593</v>
      </c>
      <c r="C776" s="68" t="s">
        <v>95</v>
      </c>
    </row>
    <row r="777" spans="1:3" hidden="1" x14ac:dyDescent="0.3">
      <c r="A777" s="67" t="s">
        <v>1594</v>
      </c>
      <c r="B777" s="68" t="s">
        <v>1595</v>
      </c>
      <c r="C777" s="68" t="s">
        <v>95</v>
      </c>
    </row>
    <row r="778" spans="1:3" hidden="1" x14ac:dyDescent="0.3">
      <c r="A778" s="67" t="s">
        <v>1596</v>
      </c>
      <c r="B778" s="68" t="s">
        <v>1597</v>
      </c>
      <c r="C778" s="68" t="s">
        <v>95</v>
      </c>
    </row>
    <row r="779" spans="1:3" hidden="1" x14ac:dyDescent="0.3">
      <c r="A779" s="67" t="s">
        <v>1598</v>
      </c>
      <c r="B779" s="68" t="s">
        <v>1599</v>
      </c>
      <c r="C779" s="68" t="s">
        <v>95</v>
      </c>
    </row>
    <row r="780" spans="1:3" hidden="1" x14ac:dyDescent="0.3">
      <c r="A780" s="67" t="s">
        <v>1600</v>
      </c>
      <c r="B780" s="68" t="s">
        <v>1601</v>
      </c>
      <c r="C780" s="68" t="s">
        <v>95</v>
      </c>
    </row>
    <row r="781" spans="1:3" hidden="1" x14ac:dyDescent="0.3">
      <c r="A781" s="67" t="s">
        <v>1602</v>
      </c>
      <c r="B781" s="68" t="s">
        <v>1603</v>
      </c>
      <c r="C781" s="68" t="s">
        <v>95</v>
      </c>
    </row>
    <row r="782" spans="1:3" hidden="1" x14ac:dyDescent="0.3">
      <c r="A782" s="67" t="s">
        <v>1604</v>
      </c>
      <c r="B782" s="68" t="s">
        <v>1605</v>
      </c>
      <c r="C782" s="68" t="s">
        <v>95</v>
      </c>
    </row>
    <row r="783" spans="1:3" hidden="1" x14ac:dyDescent="0.3">
      <c r="A783" s="67" t="s">
        <v>1606</v>
      </c>
      <c r="B783" s="68" t="s">
        <v>1607</v>
      </c>
      <c r="C783" s="68" t="s">
        <v>95</v>
      </c>
    </row>
    <row r="784" spans="1:3" hidden="1" x14ac:dyDescent="0.3">
      <c r="A784" s="67" t="s">
        <v>1608</v>
      </c>
      <c r="B784" s="68" t="s">
        <v>1609</v>
      </c>
      <c r="C784" s="68" t="s">
        <v>95</v>
      </c>
    </row>
    <row r="785" spans="1:3" hidden="1" x14ac:dyDescent="0.3">
      <c r="A785" s="67" t="s">
        <v>1610</v>
      </c>
      <c r="B785" s="68" t="s">
        <v>1611</v>
      </c>
      <c r="C785" s="68" t="s">
        <v>95</v>
      </c>
    </row>
    <row r="786" spans="1:3" hidden="1" x14ac:dyDescent="0.3">
      <c r="A786" s="67" t="s">
        <v>1612</v>
      </c>
      <c r="B786" s="68" t="s">
        <v>1613</v>
      </c>
      <c r="C786" s="68" t="s">
        <v>95</v>
      </c>
    </row>
    <row r="787" spans="1:3" hidden="1" x14ac:dyDescent="0.3">
      <c r="A787" s="67" t="s">
        <v>1614</v>
      </c>
      <c r="B787" s="68" t="s">
        <v>1615</v>
      </c>
      <c r="C787" s="68" t="s">
        <v>95</v>
      </c>
    </row>
    <row r="788" spans="1:3" hidden="1" x14ac:dyDescent="0.3">
      <c r="A788" s="67" t="s">
        <v>1616</v>
      </c>
      <c r="B788" s="68" t="s">
        <v>1617</v>
      </c>
      <c r="C788" s="68" t="s">
        <v>95</v>
      </c>
    </row>
    <row r="789" spans="1:3" hidden="1" x14ac:dyDescent="0.3">
      <c r="A789" s="67" t="s">
        <v>1618</v>
      </c>
      <c r="B789" s="68" t="s">
        <v>1619</v>
      </c>
      <c r="C789" s="68" t="s">
        <v>95</v>
      </c>
    </row>
    <row r="790" spans="1:3" hidden="1" x14ac:dyDescent="0.3">
      <c r="A790" s="67" t="s">
        <v>1620</v>
      </c>
      <c r="B790" s="68" t="s">
        <v>1621</v>
      </c>
      <c r="C790" s="68" t="s">
        <v>95</v>
      </c>
    </row>
    <row r="791" spans="1:3" hidden="1" x14ac:dyDescent="0.3">
      <c r="A791" s="67" t="s">
        <v>1622</v>
      </c>
      <c r="B791" s="68" t="s">
        <v>1623</v>
      </c>
      <c r="C791" s="68" t="s">
        <v>95</v>
      </c>
    </row>
    <row r="792" spans="1:3" hidden="1" x14ac:dyDescent="0.3">
      <c r="A792" s="67" t="s">
        <v>1624</v>
      </c>
      <c r="B792" s="68" t="s">
        <v>1625</v>
      </c>
      <c r="C792" s="68" t="s">
        <v>95</v>
      </c>
    </row>
    <row r="793" spans="1:3" hidden="1" x14ac:dyDescent="0.3">
      <c r="A793" s="67" t="s">
        <v>1626</v>
      </c>
      <c r="B793" s="68" t="s">
        <v>1627</v>
      </c>
      <c r="C793" s="68" t="s">
        <v>95</v>
      </c>
    </row>
    <row r="794" spans="1:3" hidden="1" x14ac:dyDescent="0.3">
      <c r="A794" s="67" t="s">
        <v>1628</v>
      </c>
      <c r="B794" s="68" t="s">
        <v>1629</v>
      </c>
      <c r="C794" s="68" t="s">
        <v>95</v>
      </c>
    </row>
    <row r="795" spans="1:3" hidden="1" x14ac:dyDescent="0.3">
      <c r="A795" s="67" t="s">
        <v>1630</v>
      </c>
      <c r="B795" s="68" t="s">
        <v>1631</v>
      </c>
      <c r="C795" s="68" t="s">
        <v>95</v>
      </c>
    </row>
    <row r="796" spans="1:3" hidden="1" x14ac:dyDescent="0.3">
      <c r="A796" s="67" t="s">
        <v>1632</v>
      </c>
      <c r="B796" s="68" t="s">
        <v>1633</v>
      </c>
      <c r="C796" s="68" t="s">
        <v>95</v>
      </c>
    </row>
    <row r="797" spans="1:3" hidden="1" x14ac:dyDescent="0.3">
      <c r="A797" s="67" t="s">
        <v>1634</v>
      </c>
      <c r="B797" s="68" t="s">
        <v>1635</v>
      </c>
      <c r="C797" s="68" t="s">
        <v>1517</v>
      </c>
    </row>
    <row r="798" spans="1:3" hidden="1" x14ac:dyDescent="0.3">
      <c r="A798" s="67" t="s">
        <v>1636</v>
      </c>
      <c r="B798" s="68" t="s">
        <v>1637</v>
      </c>
      <c r="C798" s="68" t="s">
        <v>78</v>
      </c>
    </row>
    <row r="799" spans="1:3" hidden="1" x14ac:dyDescent="0.3">
      <c r="A799" s="67" t="s">
        <v>1638</v>
      </c>
      <c r="B799" s="68" t="s">
        <v>1639</v>
      </c>
      <c r="C799" s="68" t="s">
        <v>47</v>
      </c>
    </row>
    <row r="800" spans="1:3" hidden="1" x14ac:dyDescent="0.3">
      <c r="A800" s="67" t="s">
        <v>1640</v>
      </c>
      <c r="B800" s="68" t="s">
        <v>1641</v>
      </c>
      <c r="C800" s="68" t="s">
        <v>47</v>
      </c>
    </row>
    <row r="801" spans="1:3" hidden="1" x14ac:dyDescent="0.3">
      <c r="A801" s="67" t="s">
        <v>1642</v>
      </c>
      <c r="B801" s="68" t="s">
        <v>1643</v>
      </c>
      <c r="C801" s="68" t="s">
        <v>1436</v>
      </c>
    </row>
    <row r="802" spans="1:3" hidden="1" x14ac:dyDescent="0.3">
      <c r="A802" s="67" t="s">
        <v>1644</v>
      </c>
      <c r="B802" s="68" t="s">
        <v>1645</v>
      </c>
      <c r="C802" s="68" t="s">
        <v>78</v>
      </c>
    </row>
    <row r="803" spans="1:3" hidden="1" x14ac:dyDescent="0.3">
      <c r="A803" s="67" t="s">
        <v>1646</v>
      </c>
      <c r="B803" s="68" t="s">
        <v>1647</v>
      </c>
      <c r="C803" s="68" t="s">
        <v>47</v>
      </c>
    </row>
    <row r="804" spans="1:3" hidden="1" x14ac:dyDescent="0.3">
      <c r="A804" s="67" t="s">
        <v>1648</v>
      </c>
      <c r="B804" s="68" t="s">
        <v>1649</v>
      </c>
      <c r="C804" s="68" t="s">
        <v>47</v>
      </c>
    </row>
    <row r="805" spans="1:3" hidden="1" x14ac:dyDescent="0.3">
      <c r="A805" s="67" t="s">
        <v>1650</v>
      </c>
      <c r="B805" s="68" t="s">
        <v>1651</v>
      </c>
      <c r="C805" s="68" t="s">
        <v>47</v>
      </c>
    </row>
    <row r="806" spans="1:3" hidden="1" x14ac:dyDescent="0.3">
      <c r="A806" s="67" t="s">
        <v>1652</v>
      </c>
      <c r="B806" s="68" t="s">
        <v>1653</v>
      </c>
      <c r="C806" s="68" t="s">
        <v>47</v>
      </c>
    </row>
    <row r="807" spans="1:3" hidden="1" x14ac:dyDescent="0.3">
      <c r="A807" s="67" t="s">
        <v>1654</v>
      </c>
      <c r="B807" s="68" t="s">
        <v>1655</v>
      </c>
      <c r="C807" s="68" t="s">
        <v>47</v>
      </c>
    </row>
    <row r="808" spans="1:3" hidden="1" x14ac:dyDescent="0.3">
      <c r="A808" s="67" t="s">
        <v>1656</v>
      </c>
      <c r="B808" s="68" t="s">
        <v>1657</v>
      </c>
      <c r="C808" s="68" t="s">
        <v>78</v>
      </c>
    </row>
    <row r="809" spans="1:3" hidden="1" x14ac:dyDescent="0.3">
      <c r="A809" s="67" t="s">
        <v>1658</v>
      </c>
      <c r="B809" s="68" t="s">
        <v>1659</v>
      </c>
      <c r="C809" s="68" t="s">
        <v>78</v>
      </c>
    </row>
    <row r="810" spans="1:3" hidden="1" x14ac:dyDescent="0.3">
      <c r="A810" s="67" t="s">
        <v>1660</v>
      </c>
      <c r="B810" s="68" t="s">
        <v>1661</v>
      </c>
      <c r="C810" s="68" t="s">
        <v>47</v>
      </c>
    </row>
    <row r="811" spans="1:3" hidden="1" x14ac:dyDescent="0.3">
      <c r="A811" s="67" t="s">
        <v>1662</v>
      </c>
      <c r="B811" s="68" t="s">
        <v>1663</v>
      </c>
      <c r="C811" s="68" t="s">
        <v>47</v>
      </c>
    </row>
    <row r="812" spans="1:3" hidden="1" x14ac:dyDescent="0.3">
      <c r="A812" s="67" t="s">
        <v>1664</v>
      </c>
      <c r="B812" s="68" t="s">
        <v>1665</v>
      </c>
      <c r="C812" s="68" t="s">
        <v>47</v>
      </c>
    </row>
    <row r="813" spans="1:3" hidden="1" x14ac:dyDescent="0.3">
      <c r="A813" s="67" t="s">
        <v>1666</v>
      </c>
      <c r="B813" s="68" t="s">
        <v>1667</v>
      </c>
      <c r="C813" s="68" t="s">
        <v>47</v>
      </c>
    </row>
    <row r="814" spans="1:3" hidden="1" x14ac:dyDescent="0.3">
      <c r="A814" s="67" t="s">
        <v>1668</v>
      </c>
      <c r="B814" s="68" t="s">
        <v>1669</v>
      </c>
      <c r="C814" s="68" t="s">
        <v>47</v>
      </c>
    </row>
    <row r="815" spans="1:3" hidden="1" x14ac:dyDescent="0.3">
      <c r="A815" s="67" t="s">
        <v>1670</v>
      </c>
      <c r="B815" s="68" t="s">
        <v>1671</v>
      </c>
      <c r="C815" s="68" t="s">
        <v>47</v>
      </c>
    </row>
    <row r="816" spans="1:3" hidden="1" x14ac:dyDescent="0.3">
      <c r="A816" s="67" t="s">
        <v>1672</v>
      </c>
      <c r="B816" s="68" t="s">
        <v>1673</v>
      </c>
      <c r="C816" s="68" t="s">
        <v>47</v>
      </c>
    </row>
    <row r="817" spans="1:3" hidden="1" x14ac:dyDescent="0.3">
      <c r="A817" s="67" t="s">
        <v>1674</v>
      </c>
      <c r="B817" s="68" t="s">
        <v>1675</v>
      </c>
      <c r="C817" s="68" t="s">
        <v>1676</v>
      </c>
    </row>
    <row r="818" spans="1:3" hidden="1" x14ac:dyDescent="0.3">
      <c r="A818" s="67" t="s">
        <v>1677</v>
      </c>
      <c r="B818" s="68" t="s">
        <v>1678</v>
      </c>
      <c r="C818" s="68" t="s">
        <v>47</v>
      </c>
    </row>
    <row r="819" spans="1:3" hidden="1" x14ac:dyDescent="0.3">
      <c r="A819" s="67" t="s">
        <v>1679</v>
      </c>
      <c r="B819" s="68" t="s">
        <v>1680</v>
      </c>
      <c r="C819" s="68" t="s">
        <v>47</v>
      </c>
    </row>
    <row r="820" spans="1:3" hidden="1" x14ac:dyDescent="0.3">
      <c r="A820" s="67" t="s">
        <v>1681</v>
      </c>
      <c r="B820" s="68" t="s">
        <v>1682</v>
      </c>
      <c r="C820" s="68" t="s">
        <v>47</v>
      </c>
    </row>
    <row r="821" spans="1:3" hidden="1" x14ac:dyDescent="0.3">
      <c r="A821" s="67" t="s">
        <v>1683</v>
      </c>
      <c r="B821" s="68" t="s">
        <v>1684</v>
      </c>
      <c r="C821" s="68" t="s">
        <v>47</v>
      </c>
    </row>
    <row r="822" spans="1:3" hidden="1" x14ac:dyDescent="0.3">
      <c r="A822" s="67" t="s">
        <v>1685</v>
      </c>
      <c r="B822" s="68" t="s">
        <v>1686</v>
      </c>
      <c r="C822" s="68" t="s">
        <v>47</v>
      </c>
    </row>
    <row r="823" spans="1:3" hidden="1" x14ac:dyDescent="0.3">
      <c r="A823" s="67" t="s">
        <v>1687</v>
      </c>
      <c r="B823" s="68" t="s">
        <v>1688</v>
      </c>
      <c r="C823" s="68" t="s">
        <v>47</v>
      </c>
    </row>
    <row r="824" spans="1:3" hidden="1" x14ac:dyDescent="0.3">
      <c r="A824" s="67" t="s">
        <v>1689</v>
      </c>
      <c r="B824" s="68" t="s">
        <v>1690</v>
      </c>
      <c r="C824" s="68" t="s">
        <v>78</v>
      </c>
    </row>
    <row r="825" spans="1:3" hidden="1" x14ac:dyDescent="0.3">
      <c r="A825" s="67" t="s">
        <v>1691</v>
      </c>
      <c r="B825" s="68" t="s">
        <v>1692</v>
      </c>
      <c r="C825" s="68" t="s">
        <v>95</v>
      </c>
    </row>
    <row r="826" spans="1:3" hidden="1" x14ac:dyDescent="0.3">
      <c r="A826" s="67" t="s">
        <v>1693</v>
      </c>
      <c r="B826" s="68" t="s">
        <v>1694</v>
      </c>
      <c r="C826" s="68" t="s">
        <v>95</v>
      </c>
    </row>
    <row r="827" spans="1:3" hidden="1" x14ac:dyDescent="0.3">
      <c r="A827" s="67" t="s">
        <v>1695</v>
      </c>
      <c r="B827" s="68" t="s">
        <v>1686</v>
      </c>
      <c r="C827" s="68" t="s">
        <v>1676</v>
      </c>
    </row>
    <row r="828" spans="1:3" hidden="1" x14ac:dyDescent="0.3">
      <c r="A828" s="67" t="s">
        <v>1696</v>
      </c>
      <c r="B828" s="68" t="s">
        <v>1697</v>
      </c>
      <c r="C828" s="68" t="s">
        <v>47</v>
      </c>
    </row>
    <row r="829" spans="1:3" hidden="1" x14ac:dyDescent="0.3">
      <c r="A829" s="67" t="s">
        <v>1698</v>
      </c>
      <c r="B829" s="68" t="s">
        <v>1699</v>
      </c>
      <c r="C829" s="68" t="s">
        <v>95</v>
      </c>
    </row>
    <row r="830" spans="1:3" hidden="1" x14ac:dyDescent="0.3">
      <c r="A830" s="67" t="s">
        <v>1700</v>
      </c>
      <c r="B830" s="68" t="s">
        <v>1701</v>
      </c>
      <c r="C830" s="68" t="s">
        <v>95</v>
      </c>
    </row>
    <row r="831" spans="1:3" hidden="1" x14ac:dyDescent="0.3">
      <c r="A831" s="67" t="s">
        <v>1702</v>
      </c>
      <c r="B831" s="68" t="s">
        <v>1703</v>
      </c>
      <c r="C831" s="68" t="s">
        <v>95</v>
      </c>
    </row>
    <row r="832" spans="1:3" hidden="1" x14ac:dyDescent="0.3">
      <c r="A832" s="67" t="s">
        <v>1704</v>
      </c>
      <c r="B832" s="68" t="s">
        <v>1705</v>
      </c>
      <c r="C832" s="68" t="s">
        <v>95</v>
      </c>
    </row>
    <row r="833" spans="1:3" hidden="1" x14ac:dyDescent="0.3">
      <c r="A833" s="67" t="s">
        <v>1706</v>
      </c>
      <c r="B833" s="68" t="s">
        <v>1707</v>
      </c>
      <c r="C833" s="68" t="s">
        <v>95</v>
      </c>
    </row>
    <row r="834" spans="1:3" hidden="1" x14ac:dyDescent="0.3">
      <c r="A834" s="67" t="s">
        <v>1708</v>
      </c>
      <c r="B834" s="68" t="s">
        <v>1709</v>
      </c>
      <c r="C834" s="68" t="s">
        <v>95</v>
      </c>
    </row>
    <row r="835" spans="1:3" hidden="1" x14ac:dyDescent="0.3">
      <c r="A835" s="67" t="s">
        <v>1710</v>
      </c>
      <c r="B835" s="68" t="s">
        <v>1031</v>
      </c>
      <c r="C835" s="68" t="s">
        <v>95</v>
      </c>
    </row>
    <row r="836" spans="1:3" hidden="1" x14ac:dyDescent="0.3">
      <c r="A836" s="67" t="s">
        <v>1711</v>
      </c>
      <c r="B836" s="68" t="s">
        <v>1712</v>
      </c>
      <c r="C836" s="68" t="s">
        <v>95</v>
      </c>
    </row>
    <row r="837" spans="1:3" hidden="1" x14ac:dyDescent="0.3">
      <c r="A837" s="67" t="s">
        <v>1713</v>
      </c>
      <c r="B837" s="68" t="s">
        <v>1714</v>
      </c>
      <c r="C837" s="68" t="s">
        <v>95</v>
      </c>
    </row>
    <row r="838" spans="1:3" hidden="1" x14ac:dyDescent="0.3">
      <c r="A838" s="67" t="s">
        <v>1715</v>
      </c>
      <c r="B838" s="68" t="s">
        <v>967</v>
      </c>
      <c r="C838" s="68" t="s">
        <v>95</v>
      </c>
    </row>
    <row r="839" spans="1:3" hidden="1" x14ac:dyDescent="0.3">
      <c r="A839" s="67" t="s">
        <v>1716</v>
      </c>
      <c r="B839" s="68" t="s">
        <v>915</v>
      </c>
      <c r="C839" s="68" t="s">
        <v>95</v>
      </c>
    </row>
    <row r="840" spans="1:3" hidden="1" x14ac:dyDescent="0.3">
      <c r="A840" s="67" t="s">
        <v>1717</v>
      </c>
      <c r="B840" s="68" t="s">
        <v>927</v>
      </c>
      <c r="C840" s="68" t="s">
        <v>95</v>
      </c>
    </row>
    <row r="841" spans="1:3" hidden="1" x14ac:dyDescent="0.3">
      <c r="A841" s="67" t="s">
        <v>1718</v>
      </c>
      <c r="B841" s="68" t="s">
        <v>929</v>
      </c>
      <c r="C841" s="68" t="s">
        <v>95</v>
      </c>
    </row>
    <row r="842" spans="1:3" hidden="1" x14ac:dyDescent="0.3">
      <c r="A842" s="67" t="s">
        <v>1719</v>
      </c>
      <c r="B842" s="68" t="s">
        <v>568</v>
      </c>
      <c r="C842" s="68" t="s">
        <v>95</v>
      </c>
    </row>
    <row r="843" spans="1:3" hidden="1" x14ac:dyDescent="0.3">
      <c r="A843" s="67" t="s">
        <v>1720</v>
      </c>
      <c r="B843" s="68" t="s">
        <v>1721</v>
      </c>
      <c r="C843" s="68" t="s">
        <v>95</v>
      </c>
    </row>
    <row r="844" spans="1:3" hidden="1" x14ac:dyDescent="0.3">
      <c r="A844" s="67" t="s">
        <v>1722</v>
      </c>
      <c r="B844" s="68" t="s">
        <v>1723</v>
      </c>
      <c r="C844" s="68" t="s">
        <v>95</v>
      </c>
    </row>
    <row r="845" spans="1:3" hidden="1" x14ac:dyDescent="0.3">
      <c r="A845" s="67" t="s">
        <v>1724</v>
      </c>
      <c r="B845" s="68" t="s">
        <v>1725</v>
      </c>
      <c r="C845" s="68" t="s">
        <v>95</v>
      </c>
    </row>
    <row r="846" spans="1:3" hidden="1" x14ac:dyDescent="0.3">
      <c r="A846" s="67" t="s">
        <v>1726</v>
      </c>
      <c r="B846" s="68" t="s">
        <v>1727</v>
      </c>
      <c r="C846" s="68" t="s">
        <v>95</v>
      </c>
    </row>
    <row r="847" spans="1:3" hidden="1" x14ac:dyDescent="0.3">
      <c r="A847" s="67" t="s">
        <v>1728</v>
      </c>
      <c r="B847" s="68" t="s">
        <v>1729</v>
      </c>
      <c r="C847" s="68" t="s">
        <v>95</v>
      </c>
    </row>
    <row r="848" spans="1:3" hidden="1" x14ac:dyDescent="0.3">
      <c r="A848" s="67" t="s">
        <v>1730</v>
      </c>
      <c r="B848" s="68" t="s">
        <v>1731</v>
      </c>
      <c r="C848" s="68" t="s">
        <v>95</v>
      </c>
    </row>
    <row r="849" spans="1:3" hidden="1" x14ac:dyDescent="0.3">
      <c r="A849" s="67" t="s">
        <v>1732</v>
      </c>
      <c r="B849" s="68" t="s">
        <v>1733</v>
      </c>
      <c r="C849" s="68" t="s">
        <v>95</v>
      </c>
    </row>
    <row r="850" spans="1:3" hidden="1" x14ac:dyDescent="0.3">
      <c r="A850" s="67" t="s">
        <v>1734</v>
      </c>
      <c r="B850" s="68" t="s">
        <v>1735</v>
      </c>
      <c r="C850" s="68" t="s">
        <v>47</v>
      </c>
    </row>
    <row r="851" spans="1:3" hidden="1" x14ac:dyDescent="0.3">
      <c r="A851" s="67" t="s">
        <v>1736</v>
      </c>
      <c r="B851" s="68" t="s">
        <v>1737</v>
      </c>
      <c r="C851" s="68" t="s">
        <v>47</v>
      </c>
    </row>
    <row r="852" spans="1:3" hidden="1" x14ac:dyDescent="0.3">
      <c r="A852" s="67" t="s">
        <v>1738</v>
      </c>
      <c r="B852" s="68" t="s">
        <v>1739</v>
      </c>
      <c r="C852" s="68" t="s">
        <v>47</v>
      </c>
    </row>
    <row r="853" spans="1:3" hidden="1" x14ac:dyDescent="0.3">
      <c r="A853" s="67" t="s">
        <v>1740</v>
      </c>
      <c r="B853" s="68" t="s">
        <v>1741</v>
      </c>
      <c r="C853" s="68" t="s">
        <v>47</v>
      </c>
    </row>
    <row r="854" spans="1:3" hidden="1" x14ac:dyDescent="0.3">
      <c r="A854" s="67" t="s">
        <v>1742</v>
      </c>
      <c r="B854" s="68" t="s">
        <v>1743</v>
      </c>
      <c r="C854" s="68" t="s">
        <v>47</v>
      </c>
    </row>
    <row r="855" spans="1:3" hidden="1" x14ac:dyDescent="0.3">
      <c r="A855" s="67" t="s">
        <v>1744</v>
      </c>
      <c r="B855" s="68" t="s">
        <v>1745</v>
      </c>
      <c r="C855" s="68" t="s">
        <v>47</v>
      </c>
    </row>
    <row r="856" spans="1:3" hidden="1" x14ac:dyDescent="0.3">
      <c r="A856" s="67" t="s">
        <v>1746</v>
      </c>
      <c r="B856" s="68" t="s">
        <v>1747</v>
      </c>
      <c r="C856" s="68" t="s">
        <v>47</v>
      </c>
    </row>
    <row r="857" spans="1:3" hidden="1" x14ac:dyDescent="0.3">
      <c r="A857" s="67" t="s">
        <v>1748</v>
      </c>
      <c r="B857" s="68" t="s">
        <v>1749</v>
      </c>
      <c r="C857" s="68" t="s">
        <v>47</v>
      </c>
    </row>
    <row r="858" spans="1:3" hidden="1" x14ac:dyDescent="0.3">
      <c r="A858" s="67" t="s">
        <v>1750</v>
      </c>
      <c r="B858" s="68" t="s">
        <v>1751</v>
      </c>
      <c r="C858" s="68" t="s">
        <v>47</v>
      </c>
    </row>
    <row r="859" spans="1:3" hidden="1" x14ac:dyDescent="0.3">
      <c r="A859" s="67" t="s">
        <v>1752</v>
      </c>
      <c r="B859" s="68" t="s">
        <v>1753</v>
      </c>
      <c r="C859" s="68" t="s">
        <v>47</v>
      </c>
    </row>
    <row r="860" spans="1:3" hidden="1" x14ac:dyDescent="0.3">
      <c r="A860" s="67" t="s">
        <v>1754</v>
      </c>
      <c r="B860" s="68" t="s">
        <v>1755</v>
      </c>
      <c r="C860" s="68" t="s">
        <v>47</v>
      </c>
    </row>
    <row r="861" spans="1:3" hidden="1" x14ac:dyDescent="0.3">
      <c r="A861" s="67" t="s">
        <v>1756</v>
      </c>
      <c r="B861" s="68" t="s">
        <v>1757</v>
      </c>
      <c r="C861" s="68" t="s">
        <v>47</v>
      </c>
    </row>
    <row r="862" spans="1:3" hidden="1" x14ac:dyDescent="0.3">
      <c r="A862" s="67" t="s">
        <v>1758</v>
      </c>
      <c r="B862" s="68" t="s">
        <v>1759</v>
      </c>
      <c r="C862" s="68" t="s">
        <v>47</v>
      </c>
    </row>
    <row r="863" spans="1:3" hidden="1" x14ac:dyDescent="0.3">
      <c r="A863" s="67" t="s">
        <v>1760</v>
      </c>
      <c r="B863" s="68" t="s">
        <v>1761</v>
      </c>
      <c r="C863" s="68" t="s">
        <v>47</v>
      </c>
    </row>
    <row r="864" spans="1:3" hidden="1" x14ac:dyDescent="0.3">
      <c r="A864" s="67" t="s">
        <v>1762</v>
      </c>
      <c r="B864" s="68" t="s">
        <v>1763</v>
      </c>
      <c r="C864" s="68" t="s">
        <v>95</v>
      </c>
    </row>
    <row r="865" spans="1:3" hidden="1" x14ac:dyDescent="0.3">
      <c r="A865" s="67" t="s">
        <v>1764</v>
      </c>
      <c r="B865" s="68" t="s">
        <v>1765</v>
      </c>
      <c r="C865" s="68" t="s">
        <v>95</v>
      </c>
    </row>
    <row r="866" spans="1:3" hidden="1" x14ac:dyDescent="0.3">
      <c r="A866" s="67" t="s">
        <v>1766</v>
      </c>
      <c r="B866" s="68" t="s">
        <v>1767</v>
      </c>
      <c r="C866" s="68" t="s">
        <v>95</v>
      </c>
    </row>
    <row r="867" spans="1:3" hidden="1" x14ac:dyDescent="0.3">
      <c r="A867" s="67" t="s">
        <v>1768</v>
      </c>
      <c r="B867" s="68" t="s">
        <v>1769</v>
      </c>
      <c r="C867" s="68" t="s">
        <v>95</v>
      </c>
    </row>
    <row r="868" spans="1:3" hidden="1" x14ac:dyDescent="0.3">
      <c r="A868" s="67" t="s">
        <v>1770</v>
      </c>
      <c r="B868" s="68" t="s">
        <v>1771</v>
      </c>
      <c r="C868" s="68" t="s">
        <v>95</v>
      </c>
    </row>
    <row r="869" spans="1:3" hidden="1" x14ac:dyDescent="0.3">
      <c r="A869" s="67" t="s">
        <v>1772</v>
      </c>
      <c r="B869" s="68" t="s">
        <v>1773</v>
      </c>
      <c r="C869" s="68" t="s">
        <v>95</v>
      </c>
    </row>
    <row r="870" spans="1:3" hidden="1" x14ac:dyDescent="0.3">
      <c r="A870" s="67" t="s">
        <v>1774</v>
      </c>
      <c r="B870" s="68" t="s">
        <v>1775</v>
      </c>
      <c r="C870" s="68" t="s">
        <v>95</v>
      </c>
    </row>
    <row r="871" spans="1:3" hidden="1" x14ac:dyDescent="0.3">
      <c r="A871" s="67" t="s">
        <v>1776</v>
      </c>
      <c r="B871" s="68" t="s">
        <v>1777</v>
      </c>
      <c r="C871" s="68" t="s">
        <v>95</v>
      </c>
    </row>
    <row r="872" spans="1:3" hidden="1" x14ac:dyDescent="0.3">
      <c r="A872" s="67" t="s">
        <v>1778</v>
      </c>
      <c r="B872" s="68" t="s">
        <v>1779</v>
      </c>
      <c r="C872" s="68" t="s">
        <v>95</v>
      </c>
    </row>
    <row r="873" spans="1:3" hidden="1" x14ac:dyDescent="0.3">
      <c r="A873" s="67" t="s">
        <v>1780</v>
      </c>
      <c r="B873" s="68" t="s">
        <v>1781</v>
      </c>
      <c r="C873" s="68" t="s">
        <v>95</v>
      </c>
    </row>
    <row r="874" spans="1:3" hidden="1" x14ac:dyDescent="0.3">
      <c r="A874" s="67" t="s">
        <v>1782</v>
      </c>
      <c r="B874" s="68" t="s">
        <v>1783</v>
      </c>
      <c r="C874" s="68" t="s">
        <v>95</v>
      </c>
    </row>
    <row r="875" spans="1:3" hidden="1" x14ac:dyDescent="0.3">
      <c r="A875" s="67" t="s">
        <v>1784</v>
      </c>
      <c r="B875" s="68" t="s">
        <v>1785</v>
      </c>
      <c r="C875" s="68" t="s">
        <v>95</v>
      </c>
    </row>
    <row r="876" spans="1:3" hidden="1" x14ac:dyDescent="0.3">
      <c r="A876" s="67" t="s">
        <v>1786</v>
      </c>
      <c r="B876" s="68" t="s">
        <v>1787</v>
      </c>
      <c r="C876" s="68" t="s">
        <v>95</v>
      </c>
    </row>
    <row r="877" spans="1:3" hidden="1" x14ac:dyDescent="0.3">
      <c r="A877" s="67" t="s">
        <v>1788</v>
      </c>
      <c r="B877" s="68" t="s">
        <v>1789</v>
      </c>
      <c r="C877" s="68" t="s">
        <v>95</v>
      </c>
    </row>
    <row r="878" spans="1:3" hidden="1" x14ac:dyDescent="0.3">
      <c r="A878" s="67" t="s">
        <v>1790</v>
      </c>
      <c r="B878" s="68" t="s">
        <v>1791</v>
      </c>
      <c r="C878" s="68" t="s">
        <v>95</v>
      </c>
    </row>
    <row r="879" spans="1:3" hidden="1" x14ac:dyDescent="0.3">
      <c r="A879" s="67" t="s">
        <v>1792</v>
      </c>
      <c r="B879" s="68" t="s">
        <v>1793</v>
      </c>
      <c r="C879" s="68" t="s">
        <v>95</v>
      </c>
    </row>
    <row r="880" spans="1:3" hidden="1" x14ac:dyDescent="0.3">
      <c r="A880" s="67" t="s">
        <v>1794</v>
      </c>
      <c r="B880" s="68" t="s">
        <v>1795</v>
      </c>
      <c r="C880" s="68" t="s">
        <v>95</v>
      </c>
    </row>
    <row r="881" spans="1:3" hidden="1" x14ac:dyDescent="0.3">
      <c r="A881" s="67" t="s">
        <v>1796</v>
      </c>
      <c r="B881" s="68" t="s">
        <v>1797</v>
      </c>
      <c r="C881" s="68" t="s">
        <v>95</v>
      </c>
    </row>
    <row r="882" spans="1:3" hidden="1" x14ac:dyDescent="0.3">
      <c r="A882" s="67" t="s">
        <v>1798</v>
      </c>
      <c r="B882" s="68" t="s">
        <v>1799</v>
      </c>
      <c r="C882" s="68" t="s">
        <v>95</v>
      </c>
    </row>
    <row r="883" spans="1:3" hidden="1" x14ac:dyDescent="0.3">
      <c r="A883" s="67" t="s">
        <v>1800</v>
      </c>
      <c r="B883" s="68" t="s">
        <v>1801</v>
      </c>
      <c r="C883" s="68" t="s">
        <v>95</v>
      </c>
    </row>
    <row r="884" spans="1:3" hidden="1" x14ac:dyDescent="0.3">
      <c r="A884" s="67" t="s">
        <v>1802</v>
      </c>
      <c r="B884" s="68" t="s">
        <v>1803</v>
      </c>
      <c r="C884" s="68" t="s">
        <v>95</v>
      </c>
    </row>
    <row r="885" spans="1:3" hidden="1" x14ac:dyDescent="0.3">
      <c r="A885" s="67" t="s">
        <v>1804</v>
      </c>
      <c r="B885" s="68" t="s">
        <v>1805</v>
      </c>
      <c r="C885" s="68" t="s">
        <v>95</v>
      </c>
    </row>
    <row r="886" spans="1:3" hidden="1" x14ac:dyDescent="0.3">
      <c r="A886" s="67" t="s">
        <v>1806</v>
      </c>
      <c r="B886" s="68" t="s">
        <v>1807</v>
      </c>
      <c r="C886" s="68" t="s">
        <v>95</v>
      </c>
    </row>
    <row r="887" spans="1:3" hidden="1" x14ac:dyDescent="0.3">
      <c r="A887" s="67" t="s">
        <v>1808</v>
      </c>
      <c r="B887" s="68" t="s">
        <v>1809</v>
      </c>
      <c r="C887" s="68" t="s">
        <v>95</v>
      </c>
    </row>
    <row r="888" spans="1:3" hidden="1" x14ac:dyDescent="0.3">
      <c r="A888" s="67" t="s">
        <v>1810</v>
      </c>
      <c r="B888" s="68" t="s">
        <v>1811</v>
      </c>
      <c r="C888" s="68" t="s">
        <v>95</v>
      </c>
    </row>
    <row r="889" spans="1:3" hidden="1" x14ac:dyDescent="0.3">
      <c r="A889" s="67" t="s">
        <v>1812</v>
      </c>
      <c r="B889" s="68" t="s">
        <v>1813</v>
      </c>
      <c r="C889" s="68" t="s">
        <v>95</v>
      </c>
    </row>
    <row r="890" spans="1:3" hidden="1" x14ac:dyDescent="0.3">
      <c r="A890" s="67" t="s">
        <v>1814</v>
      </c>
      <c r="B890" s="68" t="s">
        <v>1815</v>
      </c>
      <c r="C890" s="68" t="s">
        <v>95</v>
      </c>
    </row>
    <row r="891" spans="1:3" hidden="1" x14ac:dyDescent="0.3">
      <c r="A891" s="67" t="s">
        <v>1816</v>
      </c>
      <c r="B891" s="68" t="s">
        <v>1817</v>
      </c>
      <c r="C891" s="68" t="s">
        <v>95</v>
      </c>
    </row>
    <row r="892" spans="1:3" hidden="1" x14ac:dyDescent="0.3">
      <c r="A892" s="67" t="s">
        <v>1818</v>
      </c>
      <c r="B892" s="68" t="s">
        <v>1819</v>
      </c>
      <c r="C892" s="68" t="s">
        <v>95</v>
      </c>
    </row>
    <row r="893" spans="1:3" hidden="1" x14ac:dyDescent="0.3">
      <c r="A893" s="67" t="s">
        <v>1820</v>
      </c>
      <c r="B893" s="68" t="s">
        <v>1821</v>
      </c>
      <c r="C893" s="68" t="s">
        <v>95</v>
      </c>
    </row>
    <row r="894" spans="1:3" hidden="1" x14ac:dyDescent="0.3">
      <c r="A894" s="67" t="s">
        <v>1822</v>
      </c>
      <c r="B894" s="68" t="s">
        <v>1823</v>
      </c>
      <c r="C894" s="68" t="s">
        <v>95</v>
      </c>
    </row>
    <row r="895" spans="1:3" hidden="1" x14ac:dyDescent="0.3">
      <c r="A895" s="67" t="s">
        <v>1824</v>
      </c>
      <c r="B895" s="68" t="s">
        <v>1825</v>
      </c>
      <c r="C895" s="68" t="s">
        <v>95</v>
      </c>
    </row>
    <row r="896" spans="1:3" hidden="1" x14ac:dyDescent="0.3">
      <c r="A896" s="67" t="s">
        <v>1826</v>
      </c>
      <c r="B896" s="68" t="s">
        <v>1827</v>
      </c>
      <c r="C896" s="68" t="s">
        <v>95</v>
      </c>
    </row>
    <row r="897" spans="1:3" hidden="1" x14ac:dyDescent="0.3">
      <c r="A897" s="67" t="s">
        <v>1828</v>
      </c>
      <c r="B897" s="68" t="s">
        <v>1829</v>
      </c>
      <c r="C897" s="68" t="s">
        <v>95</v>
      </c>
    </row>
    <row r="898" spans="1:3" hidden="1" x14ac:dyDescent="0.3">
      <c r="A898" s="67" t="s">
        <v>1830</v>
      </c>
      <c r="B898" s="68" t="s">
        <v>1831</v>
      </c>
      <c r="C898" s="68" t="s">
        <v>95</v>
      </c>
    </row>
    <row r="899" spans="1:3" hidden="1" x14ac:dyDescent="0.3">
      <c r="A899" s="67" t="s">
        <v>1832</v>
      </c>
      <c r="B899" s="68" t="s">
        <v>1833</v>
      </c>
      <c r="C899" s="68" t="s">
        <v>95</v>
      </c>
    </row>
    <row r="900" spans="1:3" hidden="1" x14ac:dyDescent="0.3">
      <c r="A900" s="67" t="s">
        <v>1834</v>
      </c>
      <c r="B900" s="68" t="s">
        <v>1835</v>
      </c>
      <c r="C900" s="68" t="s">
        <v>95</v>
      </c>
    </row>
    <row r="901" spans="1:3" hidden="1" x14ac:dyDescent="0.3">
      <c r="A901" s="67" t="s">
        <v>1836</v>
      </c>
      <c r="B901" s="68" t="s">
        <v>1837</v>
      </c>
      <c r="C901" s="68" t="s">
        <v>95</v>
      </c>
    </row>
    <row r="902" spans="1:3" hidden="1" x14ac:dyDescent="0.3">
      <c r="A902" s="67" t="s">
        <v>1838</v>
      </c>
      <c r="B902" s="68" t="s">
        <v>1839</v>
      </c>
      <c r="C902" s="68" t="s">
        <v>95</v>
      </c>
    </row>
    <row r="903" spans="1:3" hidden="1" x14ac:dyDescent="0.3">
      <c r="A903" s="67" t="s">
        <v>1840</v>
      </c>
      <c r="B903" s="68" t="s">
        <v>1841</v>
      </c>
      <c r="C903" s="68" t="s">
        <v>95</v>
      </c>
    </row>
    <row r="904" spans="1:3" hidden="1" x14ac:dyDescent="0.3">
      <c r="A904" s="67" t="s">
        <v>1842</v>
      </c>
      <c r="B904" s="68" t="s">
        <v>1843</v>
      </c>
      <c r="C904" s="68" t="s">
        <v>95</v>
      </c>
    </row>
    <row r="905" spans="1:3" hidden="1" x14ac:dyDescent="0.3">
      <c r="A905" s="67" t="s">
        <v>1844</v>
      </c>
      <c r="B905" s="68" t="s">
        <v>1845</v>
      </c>
      <c r="C905" s="68" t="s">
        <v>95</v>
      </c>
    </row>
    <row r="906" spans="1:3" hidden="1" x14ac:dyDescent="0.3">
      <c r="A906" s="67" t="s">
        <v>1846</v>
      </c>
      <c r="B906" s="68" t="s">
        <v>1847</v>
      </c>
      <c r="C906" s="68" t="s">
        <v>47</v>
      </c>
    </row>
    <row r="907" spans="1:3" hidden="1" x14ac:dyDescent="0.3">
      <c r="A907" s="67" t="s">
        <v>1848</v>
      </c>
      <c r="B907" s="68" t="s">
        <v>1849</v>
      </c>
      <c r="C907" s="68" t="s">
        <v>47</v>
      </c>
    </row>
    <row r="908" spans="1:3" hidden="1" x14ac:dyDescent="0.3">
      <c r="A908" s="67" t="s">
        <v>1850</v>
      </c>
      <c r="B908" s="68" t="s">
        <v>1851</v>
      </c>
      <c r="C908" s="68" t="s">
        <v>47</v>
      </c>
    </row>
    <row r="909" spans="1:3" hidden="1" x14ac:dyDescent="0.3">
      <c r="A909" s="67" t="s">
        <v>1852</v>
      </c>
      <c r="B909" s="68" t="s">
        <v>1853</v>
      </c>
      <c r="C909" s="68" t="s">
        <v>47</v>
      </c>
    </row>
    <row r="910" spans="1:3" hidden="1" x14ac:dyDescent="0.3">
      <c r="A910" s="67" t="s">
        <v>1854</v>
      </c>
      <c r="B910" s="68" t="s">
        <v>1855</v>
      </c>
      <c r="C910" s="68" t="s">
        <v>95</v>
      </c>
    </row>
    <row r="911" spans="1:3" hidden="1" x14ac:dyDescent="0.3">
      <c r="A911" s="67" t="s">
        <v>1856</v>
      </c>
      <c r="B911" s="68" t="s">
        <v>1857</v>
      </c>
      <c r="C911" s="68" t="s">
        <v>95</v>
      </c>
    </row>
    <row r="912" spans="1:3" hidden="1" x14ac:dyDescent="0.3">
      <c r="A912" s="67" t="s">
        <v>1858</v>
      </c>
      <c r="B912" s="68" t="s">
        <v>1859</v>
      </c>
      <c r="C912" s="68" t="s">
        <v>95</v>
      </c>
    </row>
    <row r="913" spans="1:3" hidden="1" x14ac:dyDescent="0.3">
      <c r="A913" s="67" t="s">
        <v>1860</v>
      </c>
      <c r="B913" s="68" t="s">
        <v>1861</v>
      </c>
      <c r="C913" s="68" t="s">
        <v>95</v>
      </c>
    </row>
    <row r="914" spans="1:3" hidden="1" x14ac:dyDescent="0.3">
      <c r="A914" s="67" t="s">
        <v>1862</v>
      </c>
      <c r="B914" s="68" t="s">
        <v>1863</v>
      </c>
      <c r="C914" s="68" t="s">
        <v>95</v>
      </c>
    </row>
    <row r="915" spans="1:3" hidden="1" x14ac:dyDescent="0.3">
      <c r="A915" s="67" t="s">
        <v>1864</v>
      </c>
      <c r="B915" s="68" t="s">
        <v>1865</v>
      </c>
      <c r="C915" s="68" t="s">
        <v>95</v>
      </c>
    </row>
    <row r="916" spans="1:3" hidden="1" x14ac:dyDescent="0.3">
      <c r="A916" s="67" t="s">
        <v>1866</v>
      </c>
      <c r="B916" s="68" t="s">
        <v>1867</v>
      </c>
      <c r="C916" s="68" t="s">
        <v>95</v>
      </c>
    </row>
    <row r="917" spans="1:3" hidden="1" x14ac:dyDescent="0.3">
      <c r="A917" s="67" t="s">
        <v>1868</v>
      </c>
      <c r="B917" s="68" t="s">
        <v>1869</v>
      </c>
      <c r="C917" s="68" t="s">
        <v>95</v>
      </c>
    </row>
    <row r="918" spans="1:3" hidden="1" x14ac:dyDescent="0.3">
      <c r="A918" s="67" t="s">
        <v>1870</v>
      </c>
      <c r="B918" s="68" t="s">
        <v>1871</v>
      </c>
      <c r="C918" s="68" t="s">
        <v>95</v>
      </c>
    </row>
    <row r="919" spans="1:3" hidden="1" x14ac:dyDescent="0.3">
      <c r="A919" s="67" t="s">
        <v>1872</v>
      </c>
      <c r="B919" s="68" t="s">
        <v>1873</v>
      </c>
      <c r="C919" s="68" t="s">
        <v>95</v>
      </c>
    </row>
    <row r="920" spans="1:3" hidden="1" x14ac:dyDescent="0.3">
      <c r="A920" s="67" t="s">
        <v>1874</v>
      </c>
      <c r="B920" s="68" t="s">
        <v>1875</v>
      </c>
      <c r="C920" s="68" t="s">
        <v>95</v>
      </c>
    </row>
    <row r="921" spans="1:3" hidden="1" x14ac:dyDescent="0.3">
      <c r="A921" s="67" t="s">
        <v>1876</v>
      </c>
      <c r="B921" s="68" t="s">
        <v>1877</v>
      </c>
      <c r="C921" s="68" t="s">
        <v>78</v>
      </c>
    </row>
    <row r="922" spans="1:3" hidden="1" x14ac:dyDescent="0.3">
      <c r="A922" s="67" t="s">
        <v>1878</v>
      </c>
      <c r="B922" s="68" t="s">
        <v>1879</v>
      </c>
      <c r="C922" s="68" t="s">
        <v>95</v>
      </c>
    </row>
    <row r="923" spans="1:3" hidden="1" x14ac:dyDescent="0.3">
      <c r="A923" s="67" t="s">
        <v>1880</v>
      </c>
      <c r="B923" s="68" t="s">
        <v>1881</v>
      </c>
      <c r="C923" s="68" t="s">
        <v>78</v>
      </c>
    </row>
    <row r="924" spans="1:3" hidden="1" x14ac:dyDescent="0.3">
      <c r="A924" s="67" t="s">
        <v>1882</v>
      </c>
      <c r="B924" s="68" t="s">
        <v>1883</v>
      </c>
      <c r="C924" s="68" t="s">
        <v>95</v>
      </c>
    </row>
    <row r="925" spans="1:3" hidden="1" x14ac:dyDescent="0.3">
      <c r="A925" s="67" t="s">
        <v>1884</v>
      </c>
      <c r="B925" s="68" t="s">
        <v>1885</v>
      </c>
      <c r="C925" s="68" t="s">
        <v>95</v>
      </c>
    </row>
    <row r="926" spans="1:3" hidden="1" x14ac:dyDescent="0.3">
      <c r="A926" s="67" t="s">
        <v>1886</v>
      </c>
      <c r="B926" s="68" t="s">
        <v>1887</v>
      </c>
      <c r="C926" s="68" t="s">
        <v>95</v>
      </c>
    </row>
    <row r="927" spans="1:3" hidden="1" x14ac:dyDescent="0.3">
      <c r="A927" s="67" t="s">
        <v>1888</v>
      </c>
      <c r="B927" s="68" t="s">
        <v>1889</v>
      </c>
      <c r="C927" s="68" t="s">
        <v>95</v>
      </c>
    </row>
    <row r="928" spans="1:3" hidden="1" x14ac:dyDescent="0.3">
      <c r="A928" s="67" t="s">
        <v>1890</v>
      </c>
      <c r="B928" s="68" t="s">
        <v>1891</v>
      </c>
      <c r="C928" s="68" t="s">
        <v>95</v>
      </c>
    </row>
    <row r="929" spans="1:3" hidden="1" x14ac:dyDescent="0.3">
      <c r="A929" s="67" t="s">
        <v>1892</v>
      </c>
      <c r="B929" s="68" t="s">
        <v>1893</v>
      </c>
      <c r="C929" s="68" t="s">
        <v>95</v>
      </c>
    </row>
    <row r="930" spans="1:3" hidden="1" x14ac:dyDescent="0.3">
      <c r="A930" s="67" t="s">
        <v>1894</v>
      </c>
      <c r="B930" s="68" t="s">
        <v>1895</v>
      </c>
      <c r="C930" s="68" t="s">
        <v>95</v>
      </c>
    </row>
    <row r="931" spans="1:3" hidden="1" x14ac:dyDescent="0.3">
      <c r="A931" s="67" t="s">
        <v>1896</v>
      </c>
      <c r="B931" s="68" t="s">
        <v>1885</v>
      </c>
      <c r="C931" s="68" t="s">
        <v>95</v>
      </c>
    </row>
    <row r="932" spans="1:3" hidden="1" x14ac:dyDescent="0.3">
      <c r="A932" s="67" t="s">
        <v>1897</v>
      </c>
      <c r="B932" s="68" t="s">
        <v>1898</v>
      </c>
      <c r="C932" s="68" t="s">
        <v>95</v>
      </c>
    </row>
    <row r="933" spans="1:3" hidden="1" x14ac:dyDescent="0.3">
      <c r="A933" s="67" t="s">
        <v>1899</v>
      </c>
      <c r="B933" s="68" t="s">
        <v>1900</v>
      </c>
      <c r="C933" s="68" t="s">
        <v>95</v>
      </c>
    </row>
    <row r="934" spans="1:3" hidden="1" x14ac:dyDescent="0.3">
      <c r="A934" s="67" t="s">
        <v>1901</v>
      </c>
      <c r="B934" s="68" t="s">
        <v>1902</v>
      </c>
      <c r="C934" s="68" t="s">
        <v>95</v>
      </c>
    </row>
    <row r="935" spans="1:3" hidden="1" x14ac:dyDescent="0.3">
      <c r="A935" s="67" t="s">
        <v>1903</v>
      </c>
      <c r="B935" s="68" t="s">
        <v>1904</v>
      </c>
      <c r="C935" s="68" t="s">
        <v>95</v>
      </c>
    </row>
    <row r="936" spans="1:3" hidden="1" x14ac:dyDescent="0.3">
      <c r="A936" s="67" t="s">
        <v>1905</v>
      </c>
      <c r="B936" s="68" t="s">
        <v>1906</v>
      </c>
      <c r="C936" s="68" t="s">
        <v>95</v>
      </c>
    </row>
    <row r="937" spans="1:3" hidden="1" x14ac:dyDescent="0.3">
      <c r="A937" s="67" t="s">
        <v>1907</v>
      </c>
      <c r="B937" s="68" t="s">
        <v>1908</v>
      </c>
      <c r="C937" s="68" t="s">
        <v>95</v>
      </c>
    </row>
    <row r="938" spans="1:3" hidden="1" x14ac:dyDescent="0.3">
      <c r="A938" s="67" t="s">
        <v>1909</v>
      </c>
      <c r="B938" s="68" t="s">
        <v>1910</v>
      </c>
      <c r="C938" s="68" t="s">
        <v>95</v>
      </c>
    </row>
    <row r="939" spans="1:3" hidden="1" x14ac:dyDescent="0.3">
      <c r="A939" s="67" t="s">
        <v>1911</v>
      </c>
      <c r="B939" s="68" t="s">
        <v>1912</v>
      </c>
      <c r="C939" s="68" t="s">
        <v>95</v>
      </c>
    </row>
    <row r="940" spans="1:3" hidden="1" x14ac:dyDescent="0.3">
      <c r="A940" s="67" t="s">
        <v>1913</v>
      </c>
      <c r="B940" s="68" t="s">
        <v>1914</v>
      </c>
      <c r="C940" s="68" t="s">
        <v>95</v>
      </c>
    </row>
    <row r="941" spans="1:3" hidden="1" x14ac:dyDescent="0.3">
      <c r="A941" s="67" t="s">
        <v>1915</v>
      </c>
      <c r="B941" s="68" t="s">
        <v>1916</v>
      </c>
      <c r="C941" s="68" t="s">
        <v>95</v>
      </c>
    </row>
    <row r="942" spans="1:3" hidden="1" x14ac:dyDescent="0.3">
      <c r="A942" s="67" t="s">
        <v>1917</v>
      </c>
      <c r="B942" s="68" t="s">
        <v>1918</v>
      </c>
      <c r="C942" s="68" t="s">
        <v>95</v>
      </c>
    </row>
    <row r="943" spans="1:3" hidden="1" x14ac:dyDescent="0.3">
      <c r="A943" s="67" t="s">
        <v>1919</v>
      </c>
      <c r="B943" s="68" t="s">
        <v>1920</v>
      </c>
      <c r="C943" s="68" t="s">
        <v>95</v>
      </c>
    </row>
    <row r="944" spans="1:3" hidden="1" x14ac:dyDescent="0.3">
      <c r="A944" s="67" t="s">
        <v>1921</v>
      </c>
      <c r="B944" s="68" t="s">
        <v>1922</v>
      </c>
      <c r="C944" s="68" t="s">
        <v>95</v>
      </c>
    </row>
    <row r="945" spans="1:3" hidden="1" x14ac:dyDescent="0.3">
      <c r="A945" s="67" t="s">
        <v>1923</v>
      </c>
      <c r="B945" s="68" t="s">
        <v>1924</v>
      </c>
      <c r="C945" s="68" t="s">
        <v>95</v>
      </c>
    </row>
    <row r="946" spans="1:3" hidden="1" x14ac:dyDescent="0.3">
      <c r="A946" s="67" t="s">
        <v>1925</v>
      </c>
      <c r="B946" s="68" t="s">
        <v>1926</v>
      </c>
      <c r="C946" s="68" t="s">
        <v>95</v>
      </c>
    </row>
    <row r="947" spans="1:3" hidden="1" x14ac:dyDescent="0.3">
      <c r="A947" s="67" t="s">
        <v>1927</v>
      </c>
      <c r="B947" s="68" t="s">
        <v>1928</v>
      </c>
      <c r="C947" s="68" t="s">
        <v>47</v>
      </c>
    </row>
    <row r="948" spans="1:3" hidden="1" x14ac:dyDescent="0.3">
      <c r="A948" s="67" t="s">
        <v>1929</v>
      </c>
      <c r="B948" s="68" t="s">
        <v>1930</v>
      </c>
      <c r="C948" s="68" t="s">
        <v>95</v>
      </c>
    </row>
    <row r="949" spans="1:3" hidden="1" x14ac:dyDescent="0.3">
      <c r="A949" s="67" t="s">
        <v>1931</v>
      </c>
      <c r="B949" s="68" t="s">
        <v>1932</v>
      </c>
      <c r="C949" s="68" t="s">
        <v>95</v>
      </c>
    </row>
    <row r="950" spans="1:3" hidden="1" x14ac:dyDescent="0.3">
      <c r="A950" s="67" t="s">
        <v>1933</v>
      </c>
      <c r="B950" s="68" t="s">
        <v>1934</v>
      </c>
      <c r="C950" s="68" t="s">
        <v>95</v>
      </c>
    </row>
    <row r="951" spans="1:3" hidden="1" x14ac:dyDescent="0.3">
      <c r="A951" s="67" t="s">
        <v>1935</v>
      </c>
      <c r="B951" s="68" t="s">
        <v>1936</v>
      </c>
      <c r="C951" s="68" t="s">
        <v>95</v>
      </c>
    </row>
    <row r="952" spans="1:3" hidden="1" x14ac:dyDescent="0.3">
      <c r="A952" s="67" t="s">
        <v>1937</v>
      </c>
      <c r="B952" s="68" t="s">
        <v>1938</v>
      </c>
      <c r="C952" s="68" t="s">
        <v>95</v>
      </c>
    </row>
    <row r="953" spans="1:3" hidden="1" x14ac:dyDescent="0.3">
      <c r="A953" s="67" t="s">
        <v>1939</v>
      </c>
      <c r="B953" s="68" t="s">
        <v>1940</v>
      </c>
      <c r="C953" s="68" t="s">
        <v>95</v>
      </c>
    </row>
    <row r="954" spans="1:3" hidden="1" x14ac:dyDescent="0.3">
      <c r="A954" s="67" t="s">
        <v>1941</v>
      </c>
      <c r="B954" s="68" t="s">
        <v>1942</v>
      </c>
      <c r="C954" s="68" t="s">
        <v>1436</v>
      </c>
    </row>
    <row r="955" spans="1:3" hidden="1" x14ac:dyDescent="0.3">
      <c r="A955" s="67" t="s">
        <v>1943</v>
      </c>
      <c r="B955" s="68" t="s">
        <v>1944</v>
      </c>
      <c r="C955" s="68" t="s">
        <v>95</v>
      </c>
    </row>
    <row r="956" spans="1:3" hidden="1" x14ac:dyDescent="0.3">
      <c r="A956" s="67" t="s">
        <v>1945</v>
      </c>
      <c r="B956" s="68" t="s">
        <v>1946</v>
      </c>
      <c r="C956" s="68" t="s">
        <v>95</v>
      </c>
    </row>
    <row r="957" spans="1:3" hidden="1" x14ac:dyDescent="0.3">
      <c r="A957" s="67" t="s">
        <v>1947</v>
      </c>
      <c r="B957" s="68" t="s">
        <v>1948</v>
      </c>
      <c r="C957" s="68" t="s">
        <v>95</v>
      </c>
    </row>
    <row r="958" spans="1:3" hidden="1" x14ac:dyDescent="0.3">
      <c r="A958" s="67" t="s">
        <v>1949</v>
      </c>
      <c r="B958" s="68" t="s">
        <v>1950</v>
      </c>
      <c r="C958" s="68" t="s">
        <v>95</v>
      </c>
    </row>
    <row r="959" spans="1:3" hidden="1" x14ac:dyDescent="0.3">
      <c r="A959" s="67" t="s">
        <v>1951</v>
      </c>
      <c r="B959" s="68" t="s">
        <v>1952</v>
      </c>
      <c r="C959" s="68" t="s">
        <v>95</v>
      </c>
    </row>
    <row r="960" spans="1:3" hidden="1" x14ac:dyDescent="0.3">
      <c r="A960" s="67" t="s">
        <v>1953</v>
      </c>
      <c r="B960" s="68" t="s">
        <v>1954</v>
      </c>
      <c r="C960" s="68" t="s">
        <v>95</v>
      </c>
    </row>
    <row r="961" spans="1:3" hidden="1" x14ac:dyDescent="0.3">
      <c r="A961" s="67" t="s">
        <v>1955</v>
      </c>
      <c r="B961" s="68" t="s">
        <v>1956</v>
      </c>
      <c r="C961" s="68" t="s">
        <v>95</v>
      </c>
    </row>
    <row r="962" spans="1:3" hidden="1" x14ac:dyDescent="0.3">
      <c r="A962" s="67" t="s">
        <v>1957</v>
      </c>
      <c r="B962" s="68" t="s">
        <v>1958</v>
      </c>
      <c r="C962" s="68" t="s">
        <v>95</v>
      </c>
    </row>
    <row r="963" spans="1:3" hidden="1" x14ac:dyDescent="0.3">
      <c r="A963" s="67" t="s">
        <v>1959</v>
      </c>
      <c r="B963" s="68" t="s">
        <v>1960</v>
      </c>
      <c r="C963" s="68" t="s">
        <v>95</v>
      </c>
    </row>
    <row r="964" spans="1:3" hidden="1" x14ac:dyDescent="0.3">
      <c r="A964" s="67" t="s">
        <v>1961</v>
      </c>
      <c r="B964" s="68" t="s">
        <v>1962</v>
      </c>
      <c r="C964" s="68" t="s">
        <v>95</v>
      </c>
    </row>
    <row r="965" spans="1:3" hidden="1" x14ac:dyDescent="0.3">
      <c r="A965" s="67" t="s">
        <v>1963</v>
      </c>
      <c r="B965" s="68" t="s">
        <v>1964</v>
      </c>
      <c r="C965" s="68" t="s">
        <v>1498</v>
      </c>
    </row>
    <row r="966" spans="1:3" hidden="1" x14ac:dyDescent="0.3">
      <c r="A966" s="67" t="s">
        <v>1965</v>
      </c>
      <c r="B966" s="68" t="s">
        <v>1966</v>
      </c>
      <c r="C966" s="68" t="s">
        <v>1498</v>
      </c>
    </row>
    <row r="967" spans="1:3" hidden="1" x14ac:dyDescent="0.3">
      <c r="A967" s="67" t="s">
        <v>1967</v>
      </c>
      <c r="B967" s="68" t="s">
        <v>1393</v>
      </c>
      <c r="C967" s="68" t="s">
        <v>1498</v>
      </c>
    </row>
    <row r="968" spans="1:3" hidden="1" x14ac:dyDescent="0.3">
      <c r="A968" s="67" t="s">
        <v>1968</v>
      </c>
      <c r="B968" s="68" t="s">
        <v>1653</v>
      </c>
      <c r="C968" s="68" t="s">
        <v>1498</v>
      </c>
    </row>
    <row r="969" spans="1:3" hidden="1" x14ac:dyDescent="0.3">
      <c r="A969" s="67" t="s">
        <v>1969</v>
      </c>
      <c r="B969" s="68" t="s">
        <v>1970</v>
      </c>
      <c r="C969" s="68" t="s">
        <v>1498</v>
      </c>
    </row>
    <row r="970" spans="1:3" hidden="1" x14ac:dyDescent="0.3">
      <c r="A970" s="67" t="s">
        <v>1971</v>
      </c>
      <c r="B970" s="68" t="s">
        <v>1972</v>
      </c>
      <c r="C970" s="68" t="s">
        <v>47</v>
      </c>
    </row>
    <row r="971" spans="1:3" hidden="1" x14ac:dyDescent="0.3">
      <c r="A971" s="67" t="s">
        <v>1973</v>
      </c>
      <c r="B971" s="68" t="s">
        <v>1974</v>
      </c>
      <c r="C971" s="68" t="s">
        <v>47</v>
      </c>
    </row>
    <row r="972" spans="1:3" hidden="1" x14ac:dyDescent="0.3">
      <c r="A972" s="67" t="s">
        <v>1975</v>
      </c>
      <c r="B972" s="68" t="s">
        <v>1976</v>
      </c>
      <c r="C972" s="68" t="s">
        <v>47</v>
      </c>
    </row>
    <row r="973" spans="1:3" hidden="1" x14ac:dyDescent="0.3">
      <c r="A973" s="67" t="s">
        <v>1977</v>
      </c>
      <c r="B973" s="68" t="s">
        <v>1978</v>
      </c>
      <c r="C973" s="68" t="s">
        <v>47</v>
      </c>
    </row>
    <row r="974" spans="1:3" hidden="1" x14ac:dyDescent="0.3">
      <c r="A974" s="67" t="s">
        <v>1979</v>
      </c>
      <c r="B974" s="68" t="s">
        <v>1980</v>
      </c>
      <c r="C974" s="68" t="s">
        <v>95</v>
      </c>
    </row>
    <row r="975" spans="1:3" hidden="1" x14ac:dyDescent="0.3">
      <c r="A975" s="67" t="s">
        <v>1981</v>
      </c>
      <c r="B975" s="68" t="s">
        <v>1982</v>
      </c>
      <c r="C975" s="68" t="s">
        <v>95</v>
      </c>
    </row>
    <row r="976" spans="1:3" hidden="1" x14ac:dyDescent="0.3">
      <c r="A976" s="67" t="s">
        <v>1983</v>
      </c>
      <c r="B976" s="68" t="s">
        <v>1984</v>
      </c>
      <c r="C976" s="68" t="s">
        <v>95</v>
      </c>
    </row>
    <row r="977" spans="1:3" hidden="1" x14ac:dyDescent="0.3">
      <c r="A977" s="67" t="s">
        <v>1985</v>
      </c>
      <c r="B977" s="68" t="s">
        <v>1986</v>
      </c>
      <c r="C977" s="68" t="s">
        <v>78</v>
      </c>
    </row>
    <row r="978" spans="1:3" hidden="1" x14ac:dyDescent="0.3">
      <c r="A978" s="67" t="s">
        <v>1987</v>
      </c>
      <c r="B978" s="68" t="s">
        <v>1988</v>
      </c>
      <c r="C978" s="68" t="s">
        <v>47</v>
      </c>
    </row>
    <row r="979" spans="1:3" hidden="1" x14ac:dyDescent="0.3">
      <c r="A979" s="67" t="s">
        <v>1989</v>
      </c>
      <c r="B979" s="68" t="s">
        <v>1990</v>
      </c>
      <c r="C979" s="68" t="s">
        <v>47</v>
      </c>
    </row>
    <row r="980" spans="1:3" hidden="1" x14ac:dyDescent="0.3">
      <c r="A980" s="67" t="s">
        <v>1991</v>
      </c>
      <c r="B980" s="68" t="s">
        <v>1992</v>
      </c>
      <c r="C980" s="68" t="s">
        <v>47</v>
      </c>
    </row>
    <row r="981" spans="1:3" hidden="1" x14ac:dyDescent="0.3">
      <c r="A981" s="67" t="s">
        <v>1993</v>
      </c>
      <c r="B981" s="68" t="s">
        <v>1994</v>
      </c>
      <c r="C981" s="68" t="s">
        <v>47</v>
      </c>
    </row>
    <row r="982" spans="1:3" hidden="1" x14ac:dyDescent="0.3">
      <c r="A982" s="67" t="s">
        <v>1995</v>
      </c>
      <c r="B982" s="68" t="s">
        <v>1996</v>
      </c>
      <c r="C982" s="68" t="s">
        <v>47</v>
      </c>
    </row>
    <row r="983" spans="1:3" hidden="1" x14ac:dyDescent="0.3">
      <c r="A983" s="67" t="s">
        <v>1997</v>
      </c>
      <c r="B983" s="68" t="s">
        <v>1998</v>
      </c>
      <c r="C983" s="68" t="s">
        <v>40</v>
      </c>
    </row>
    <row r="984" spans="1:3" hidden="1" x14ac:dyDescent="0.3">
      <c r="A984" s="67" t="s">
        <v>1999</v>
      </c>
      <c r="B984" s="68" t="s">
        <v>2000</v>
      </c>
      <c r="C984" s="68" t="s">
        <v>40</v>
      </c>
    </row>
    <row r="985" spans="1:3" hidden="1" x14ac:dyDescent="0.3">
      <c r="A985" s="67" t="s">
        <v>2001</v>
      </c>
      <c r="B985" s="68" t="s">
        <v>2002</v>
      </c>
      <c r="C985" s="68" t="s">
        <v>40</v>
      </c>
    </row>
    <row r="986" spans="1:3" hidden="1" x14ac:dyDescent="0.3">
      <c r="A986" s="67" t="s">
        <v>2003</v>
      </c>
      <c r="B986" s="68" t="s">
        <v>2004</v>
      </c>
      <c r="C986" s="68" t="s">
        <v>95</v>
      </c>
    </row>
    <row r="987" spans="1:3" hidden="1" x14ac:dyDescent="0.3">
      <c r="A987" s="67" t="s">
        <v>2005</v>
      </c>
      <c r="B987" s="68" t="s">
        <v>2006</v>
      </c>
      <c r="C987" s="68" t="s">
        <v>47</v>
      </c>
    </row>
    <row r="988" spans="1:3" hidden="1" x14ac:dyDescent="0.3">
      <c r="A988" s="67" t="s">
        <v>2007</v>
      </c>
      <c r="B988" s="68" t="s">
        <v>2008</v>
      </c>
      <c r="C988" s="68" t="s">
        <v>47</v>
      </c>
    </row>
    <row r="989" spans="1:3" hidden="1" x14ac:dyDescent="0.3">
      <c r="A989" s="67" t="s">
        <v>2009</v>
      </c>
      <c r="B989" s="68" t="s">
        <v>2010</v>
      </c>
      <c r="C989" s="68" t="s">
        <v>1498</v>
      </c>
    </row>
    <row r="990" spans="1:3" hidden="1" x14ac:dyDescent="0.3">
      <c r="A990" s="67" t="s">
        <v>2011</v>
      </c>
      <c r="B990" s="68" t="s">
        <v>2012</v>
      </c>
      <c r="C990" s="68" t="s">
        <v>95</v>
      </c>
    </row>
    <row r="991" spans="1:3" hidden="1" x14ac:dyDescent="0.3">
      <c r="A991" s="67" t="s">
        <v>2013</v>
      </c>
      <c r="B991" s="68" t="s">
        <v>2014</v>
      </c>
      <c r="C991" s="68" t="s">
        <v>1436</v>
      </c>
    </row>
    <row r="992" spans="1:3" hidden="1" x14ac:dyDescent="0.3">
      <c r="A992" s="67" t="s">
        <v>2015</v>
      </c>
      <c r="B992" s="68" t="s">
        <v>2016</v>
      </c>
      <c r="C992" s="68" t="s">
        <v>95</v>
      </c>
    </row>
    <row r="993" spans="1:3" hidden="1" x14ac:dyDescent="0.3">
      <c r="A993" s="67" t="s">
        <v>2017</v>
      </c>
      <c r="B993" s="68" t="s">
        <v>2018</v>
      </c>
      <c r="C993" s="68" t="s">
        <v>1498</v>
      </c>
    </row>
    <row r="994" spans="1:3" hidden="1" x14ac:dyDescent="0.3">
      <c r="A994" s="67" t="s">
        <v>2019</v>
      </c>
      <c r="B994" s="68" t="s">
        <v>2020</v>
      </c>
      <c r="C994" s="68" t="s">
        <v>95</v>
      </c>
    </row>
    <row r="995" spans="1:3" hidden="1" x14ac:dyDescent="0.3">
      <c r="A995" s="67" t="s">
        <v>2021</v>
      </c>
      <c r="B995" s="68" t="s">
        <v>2022</v>
      </c>
      <c r="C995" s="68" t="s">
        <v>1498</v>
      </c>
    </row>
    <row r="996" spans="1:3" hidden="1" x14ac:dyDescent="0.3">
      <c r="A996" s="67" t="s">
        <v>2023</v>
      </c>
      <c r="B996" s="68" t="s">
        <v>2024</v>
      </c>
      <c r="C996" s="68" t="s">
        <v>95</v>
      </c>
    </row>
    <row r="997" spans="1:3" hidden="1" x14ac:dyDescent="0.3">
      <c r="A997" s="67" t="s">
        <v>2025</v>
      </c>
      <c r="B997" s="68" t="s">
        <v>2026</v>
      </c>
      <c r="C997" s="68" t="s">
        <v>78</v>
      </c>
    </row>
    <row r="998" spans="1:3" hidden="1" x14ac:dyDescent="0.3">
      <c r="A998" s="67" t="s">
        <v>2027</v>
      </c>
      <c r="B998" s="68" t="s">
        <v>2028</v>
      </c>
      <c r="C998" s="68" t="s">
        <v>2029</v>
      </c>
    </row>
    <row r="999" spans="1:3" hidden="1" x14ac:dyDescent="0.3">
      <c r="A999" s="67" t="s">
        <v>2030</v>
      </c>
      <c r="B999" s="68" t="s">
        <v>2031</v>
      </c>
      <c r="C999" s="68" t="s">
        <v>95</v>
      </c>
    </row>
    <row r="1000" spans="1:3" hidden="1" x14ac:dyDescent="0.3">
      <c r="A1000" s="67" t="s">
        <v>2032</v>
      </c>
      <c r="B1000" s="68" t="s">
        <v>2033</v>
      </c>
      <c r="C1000" s="68" t="s">
        <v>95</v>
      </c>
    </row>
    <row r="1001" spans="1:3" hidden="1" x14ac:dyDescent="0.3">
      <c r="A1001" s="67" t="s">
        <v>2034</v>
      </c>
      <c r="B1001" s="68" t="s">
        <v>2035</v>
      </c>
      <c r="C1001" s="68" t="s">
        <v>95</v>
      </c>
    </row>
    <row r="1002" spans="1:3" hidden="1" x14ac:dyDescent="0.3">
      <c r="A1002" s="67" t="s">
        <v>2036</v>
      </c>
      <c r="B1002" s="68" t="s">
        <v>2022</v>
      </c>
      <c r="C1002" s="68" t="s">
        <v>95</v>
      </c>
    </row>
    <row r="1003" spans="1:3" hidden="1" x14ac:dyDescent="0.3">
      <c r="A1003" s="67" t="s">
        <v>2037</v>
      </c>
      <c r="B1003" s="68" t="s">
        <v>2022</v>
      </c>
      <c r="C1003" s="68" t="s">
        <v>95</v>
      </c>
    </row>
    <row r="1004" spans="1:3" hidden="1" x14ac:dyDescent="0.3">
      <c r="A1004" s="67" t="s">
        <v>2038</v>
      </c>
      <c r="B1004" s="68" t="s">
        <v>2033</v>
      </c>
      <c r="C1004" s="68" t="s">
        <v>95</v>
      </c>
    </row>
    <row r="1005" spans="1:3" hidden="1" x14ac:dyDescent="0.3">
      <c r="A1005" s="67" t="s">
        <v>2039</v>
      </c>
      <c r="B1005" s="68" t="s">
        <v>2040</v>
      </c>
      <c r="C1005" s="68" t="s">
        <v>95</v>
      </c>
    </row>
    <row r="1006" spans="1:3" hidden="1" x14ac:dyDescent="0.3">
      <c r="A1006" s="67" t="s">
        <v>2041</v>
      </c>
      <c r="B1006" s="68" t="s">
        <v>2042</v>
      </c>
      <c r="C1006" s="68" t="s">
        <v>95</v>
      </c>
    </row>
    <row r="1007" spans="1:3" hidden="1" x14ac:dyDescent="0.3">
      <c r="A1007" s="67" t="s">
        <v>2043</v>
      </c>
      <c r="B1007" s="68" t="s">
        <v>2044</v>
      </c>
      <c r="C1007" s="68" t="s">
        <v>95</v>
      </c>
    </row>
    <row r="1008" spans="1:3" hidden="1" x14ac:dyDescent="0.3">
      <c r="A1008" s="67" t="s">
        <v>2045</v>
      </c>
      <c r="B1008" s="68" t="s">
        <v>2024</v>
      </c>
      <c r="C1008" s="68" t="s">
        <v>95</v>
      </c>
    </row>
    <row r="1009" spans="1:3" hidden="1" x14ac:dyDescent="0.3">
      <c r="A1009" s="67" t="s">
        <v>2046</v>
      </c>
      <c r="B1009" s="68" t="s">
        <v>2033</v>
      </c>
      <c r="C1009" s="68" t="s">
        <v>95</v>
      </c>
    </row>
    <row r="1010" spans="1:3" hidden="1" x14ac:dyDescent="0.3">
      <c r="A1010" s="67" t="s">
        <v>2047</v>
      </c>
      <c r="B1010" s="68" t="s">
        <v>2048</v>
      </c>
      <c r="C1010" s="68" t="s">
        <v>95</v>
      </c>
    </row>
    <row r="1011" spans="1:3" hidden="1" x14ac:dyDescent="0.3">
      <c r="A1011" s="67" t="s">
        <v>2049</v>
      </c>
      <c r="B1011" s="68" t="s">
        <v>2048</v>
      </c>
      <c r="C1011" s="68" t="s">
        <v>95</v>
      </c>
    </row>
    <row r="1012" spans="1:3" hidden="1" x14ac:dyDescent="0.3">
      <c r="A1012" s="67" t="s">
        <v>2050</v>
      </c>
      <c r="B1012" s="68" t="s">
        <v>2051</v>
      </c>
      <c r="C1012" s="68" t="s">
        <v>95</v>
      </c>
    </row>
    <row r="1013" spans="1:3" hidden="1" x14ac:dyDescent="0.3">
      <c r="A1013" s="67" t="s">
        <v>2052</v>
      </c>
      <c r="B1013" s="68" t="s">
        <v>2053</v>
      </c>
      <c r="C1013" s="68" t="s">
        <v>95</v>
      </c>
    </row>
    <row r="1014" spans="1:3" hidden="1" x14ac:dyDescent="0.3">
      <c r="A1014" s="67" t="s">
        <v>2054</v>
      </c>
      <c r="B1014" s="68" t="s">
        <v>2028</v>
      </c>
      <c r="C1014" s="68" t="s">
        <v>2029</v>
      </c>
    </row>
    <row r="1015" spans="1:3" hidden="1" x14ac:dyDescent="0.3">
      <c r="A1015" s="67" t="s">
        <v>2055</v>
      </c>
      <c r="B1015" s="68" t="s">
        <v>2056</v>
      </c>
      <c r="C1015" s="68" t="s">
        <v>95</v>
      </c>
    </row>
    <row r="1016" spans="1:3" hidden="1" x14ac:dyDescent="0.3">
      <c r="A1016" s="67" t="s">
        <v>2057</v>
      </c>
      <c r="B1016" s="68" t="s">
        <v>2058</v>
      </c>
      <c r="C1016" s="68" t="s">
        <v>1498</v>
      </c>
    </row>
    <row r="1017" spans="1:3" hidden="1" x14ac:dyDescent="0.3">
      <c r="A1017" s="67" t="s">
        <v>2059</v>
      </c>
      <c r="B1017" s="68" t="s">
        <v>2060</v>
      </c>
      <c r="C1017" s="68" t="s">
        <v>47</v>
      </c>
    </row>
    <row r="1018" spans="1:3" hidden="1" x14ac:dyDescent="0.3">
      <c r="A1018" s="67" t="s">
        <v>2061</v>
      </c>
      <c r="B1018" s="68" t="s">
        <v>2062</v>
      </c>
      <c r="C1018" s="68" t="s">
        <v>2029</v>
      </c>
    </row>
    <row r="1019" spans="1:3" hidden="1" x14ac:dyDescent="0.3">
      <c r="A1019" s="67" t="s">
        <v>2063</v>
      </c>
      <c r="B1019" s="68" t="s">
        <v>2064</v>
      </c>
      <c r="C1019" s="68" t="s">
        <v>47</v>
      </c>
    </row>
    <row r="1020" spans="1:3" hidden="1" x14ac:dyDescent="0.3">
      <c r="A1020" s="67" t="s">
        <v>2065</v>
      </c>
      <c r="B1020" s="68" t="s">
        <v>2066</v>
      </c>
      <c r="C1020" s="68" t="s">
        <v>1522</v>
      </c>
    </row>
    <row r="1021" spans="1:3" hidden="1" x14ac:dyDescent="0.3">
      <c r="A1021" s="67" t="s">
        <v>2067</v>
      </c>
      <c r="B1021" s="68" t="s">
        <v>2068</v>
      </c>
      <c r="C1021" s="68" t="s">
        <v>47</v>
      </c>
    </row>
    <row r="1022" spans="1:3" hidden="1" x14ac:dyDescent="0.3">
      <c r="A1022" s="67" t="s">
        <v>2069</v>
      </c>
      <c r="B1022" s="68" t="s">
        <v>2070</v>
      </c>
      <c r="C1022" s="68" t="s">
        <v>2029</v>
      </c>
    </row>
    <row r="1023" spans="1:3" hidden="1" x14ac:dyDescent="0.3">
      <c r="A1023" s="67" t="s">
        <v>2071</v>
      </c>
      <c r="B1023" s="68" t="s">
        <v>2072</v>
      </c>
      <c r="C1023" s="68" t="s">
        <v>2029</v>
      </c>
    </row>
    <row r="1024" spans="1:3" hidden="1" x14ac:dyDescent="0.3">
      <c r="A1024" s="67" t="s">
        <v>2073</v>
      </c>
      <c r="B1024" s="68" t="s">
        <v>2074</v>
      </c>
      <c r="C1024" s="68" t="s">
        <v>47</v>
      </c>
    </row>
    <row r="1025" spans="1:3" hidden="1" x14ac:dyDescent="0.3">
      <c r="A1025" s="67" t="s">
        <v>2075</v>
      </c>
      <c r="B1025" s="68" t="s">
        <v>2076</v>
      </c>
      <c r="C1025" s="68" t="s">
        <v>1498</v>
      </c>
    </row>
    <row r="1026" spans="1:3" hidden="1" x14ac:dyDescent="0.3">
      <c r="A1026" s="67" t="s">
        <v>2077</v>
      </c>
      <c r="B1026" s="68" t="s">
        <v>2078</v>
      </c>
      <c r="C1026" s="68" t="s">
        <v>95</v>
      </c>
    </row>
    <row r="1027" spans="1:3" hidden="1" x14ac:dyDescent="0.3">
      <c r="A1027" s="67" t="s">
        <v>2079</v>
      </c>
      <c r="B1027" s="68" t="s">
        <v>2080</v>
      </c>
      <c r="C1027" s="68" t="s">
        <v>47</v>
      </c>
    </row>
    <row r="1028" spans="1:3" hidden="1" x14ac:dyDescent="0.3">
      <c r="A1028" s="67" t="s">
        <v>2081</v>
      </c>
      <c r="B1028" s="68" t="s">
        <v>2082</v>
      </c>
      <c r="C1028" s="68" t="s">
        <v>47</v>
      </c>
    </row>
    <row r="1029" spans="1:3" hidden="1" x14ac:dyDescent="0.3">
      <c r="A1029" s="67" t="s">
        <v>2083</v>
      </c>
      <c r="B1029" s="68" t="s">
        <v>2084</v>
      </c>
      <c r="C1029" s="68" t="s">
        <v>95</v>
      </c>
    </row>
    <row r="1030" spans="1:3" hidden="1" x14ac:dyDescent="0.3">
      <c r="A1030" s="67" t="s">
        <v>2085</v>
      </c>
      <c r="B1030" s="68" t="s">
        <v>2086</v>
      </c>
      <c r="C1030" s="68" t="s">
        <v>95</v>
      </c>
    </row>
    <row r="1031" spans="1:3" hidden="1" x14ac:dyDescent="0.3">
      <c r="A1031" s="67" t="s">
        <v>2087</v>
      </c>
      <c r="B1031" s="68" t="s">
        <v>2088</v>
      </c>
      <c r="C1031" s="68" t="s">
        <v>95</v>
      </c>
    </row>
    <row r="1032" spans="1:3" hidden="1" x14ac:dyDescent="0.3">
      <c r="A1032" s="67" t="s">
        <v>2089</v>
      </c>
      <c r="B1032" s="68" t="s">
        <v>2090</v>
      </c>
      <c r="C1032" s="68" t="s">
        <v>95</v>
      </c>
    </row>
    <row r="1033" spans="1:3" hidden="1" x14ac:dyDescent="0.3">
      <c r="A1033" s="67" t="s">
        <v>2091</v>
      </c>
      <c r="B1033" s="68" t="s">
        <v>2092</v>
      </c>
      <c r="C1033" s="68" t="s">
        <v>95</v>
      </c>
    </row>
    <row r="1034" spans="1:3" hidden="1" x14ac:dyDescent="0.3">
      <c r="A1034" s="67" t="s">
        <v>2093</v>
      </c>
      <c r="B1034" s="68" t="s">
        <v>2094</v>
      </c>
      <c r="C1034" s="68" t="s">
        <v>95</v>
      </c>
    </row>
    <row r="1035" spans="1:3" hidden="1" x14ac:dyDescent="0.3">
      <c r="A1035" s="67" t="s">
        <v>2095</v>
      </c>
      <c r="B1035" s="68" t="s">
        <v>2096</v>
      </c>
      <c r="C1035" s="68" t="s">
        <v>95</v>
      </c>
    </row>
    <row r="1036" spans="1:3" hidden="1" x14ac:dyDescent="0.3">
      <c r="A1036" s="67" t="s">
        <v>2097</v>
      </c>
      <c r="B1036" s="68" t="s">
        <v>2098</v>
      </c>
      <c r="C1036" s="68" t="s">
        <v>95</v>
      </c>
    </row>
    <row r="1037" spans="1:3" hidden="1" x14ac:dyDescent="0.3">
      <c r="A1037" s="67" t="s">
        <v>2099</v>
      </c>
      <c r="B1037" s="68" t="s">
        <v>2100</v>
      </c>
      <c r="C1037" s="68" t="s">
        <v>95</v>
      </c>
    </row>
    <row r="1038" spans="1:3" hidden="1" x14ac:dyDescent="0.3">
      <c r="A1038" s="67" t="s">
        <v>2101</v>
      </c>
      <c r="B1038" s="68" t="s">
        <v>2102</v>
      </c>
      <c r="C1038" s="68" t="s">
        <v>47</v>
      </c>
    </row>
    <row r="1039" spans="1:3" hidden="1" x14ac:dyDescent="0.3">
      <c r="A1039" s="67" t="s">
        <v>2103</v>
      </c>
      <c r="B1039" s="68" t="s">
        <v>2104</v>
      </c>
      <c r="C1039" s="68" t="s">
        <v>47</v>
      </c>
    </row>
    <row r="1040" spans="1:3" hidden="1" x14ac:dyDescent="0.3">
      <c r="A1040" s="67" t="s">
        <v>2105</v>
      </c>
      <c r="B1040" s="68" t="s">
        <v>2106</v>
      </c>
      <c r="C1040" s="68" t="s">
        <v>2029</v>
      </c>
    </row>
    <row r="1041" spans="1:3" hidden="1" x14ac:dyDescent="0.3">
      <c r="A1041" s="67" t="s">
        <v>2107</v>
      </c>
      <c r="B1041" s="68" t="s">
        <v>2108</v>
      </c>
      <c r="C1041" s="68" t="s">
        <v>2029</v>
      </c>
    </row>
    <row r="1042" spans="1:3" hidden="1" x14ac:dyDescent="0.3">
      <c r="A1042" s="67" t="s">
        <v>2109</v>
      </c>
      <c r="B1042" s="68" t="s">
        <v>2110</v>
      </c>
      <c r="C1042" s="68" t="s">
        <v>2111</v>
      </c>
    </row>
    <row r="1043" spans="1:3" hidden="1" x14ac:dyDescent="0.3">
      <c r="A1043" s="67" t="s">
        <v>2112</v>
      </c>
      <c r="B1043" s="68" t="s">
        <v>2113</v>
      </c>
      <c r="C1043" s="68" t="s">
        <v>95</v>
      </c>
    </row>
    <row r="1044" spans="1:3" hidden="1" x14ac:dyDescent="0.3">
      <c r="A1044" s="67" t="s">
        <v>2114</v>
      </c>
      <c r="B1044" s="68" t="s">
        <v>2115</v>
      </c>
      <c r="C1044" s="68" t="s">
        <v>47</v>
      </c>
    </row>
    <row r="1045" spans="1:3" hidden="1" x14ac:dyDescent="0.3">
      <c r="A1045" s="67" t="s">
        <v>2116</v>
      </c>
      <c r="B1045" s="68" t="s">
        <v>2117</v>
      </c>
      <c r="C1045" s="68" t="s">
        <v>47</v>
      </c>
    </row>
    <row r="1046" spans="1:3" x14ac:dyDescent="0.3">
      <c r="A1046" s="67" t="s">
        <v>2118</v>
      </c>
      <c r="B1046" s="68" t="s">
        <v>2119</v>
      </c>
      <c r="C1046" s="68" t="s">
        <v>1436</v>
      </c>
    </row>
    <row r="1047" spans="1:3" hidden="1" x14ac:dyDescent="0.3">
      <c r="A1047" s="67" t="s">
        <v>2120</v>
      </c>
      <c r="B1047" s="68" t="s">
        <v>2121</v>
      </c>
      <c r="C1047" s="68" t="s">
        <v>47</v>
      </c>
    </row>
    <row r="1048" spans="1:3" hidden="1" x14ac:dyDescent="0.3">
      <c r="A1048" s="67" t="s">
        <v>2122</v>
      </c>
      <c r="B1048" s="68" t="s">
        <v>2123</v>
      </c>
      <c r="C1048" s="68" t="s">
        <v>47</v>
      </c>
    </row>
    <row r="1049" spans="1:3" hidden="1" x14ac:dyDescent="0.3">
      <c r="A1049" s="67" t="s">
        <v>2124</v>
      </c>
      <c r="B1049" s="68" t="s">
        <v>2125</v>
      </c>
      <c r="C1049" s="68" t="s">
        <v>47</v>
      </c>
    </row>
    <row r="1050" spans="1:3" hidden="1" x14ac:dyDescent="0.3">
      <c r="A1050" s="67" t="s">
        <v>2126</v>
      </c>
      <c r="B1050" s="68" t="s">
        <v>2127</v>
      </c>
      <c r="C1050" s="68" t="s">
        <v>47</v>
      </c>
    </row>
    <row r="1051" spans="1:3" hidden="1" x14ac:dyDescent="0.3">
      <c r="A1051" s="67" t="s">
        <v>2128</v>
      </c>
      <c r="B1051" s="68" t="s">
        <v>2129</v>
      </c>
      <c r="C1051" s="68" t="s">
        <v>47</v>
      </c>
    </row>
    <row r="1052" spans="1:3" hidden="1" x14ac:dyDescent="0.3">
      <c r="A1052" s="67" t="s">
        <v>2130</v>
      </c>
      <c r="B1052" s="68" t="s">
        <v>2131</v>
      </c>
      <c r="C1052" s="68" t="s">
        <v>47</v>
      </c>
    </row>
    <row r="1053" spans="1:3" hidden="1" x14ac:dyDescent="0.3">
      <c r="A1053" s="67" t="s">
        <v>2132</v>
      </c>
      <c r="B1053" s="68" t="s">
        <v>2133</v>
      </c>
      <c r="C1053" s="68" t="s">
        <v>47</v>
      </c>
    </row>
    <row r="1054" spans="1:3" hidden="1" x14ac:dyDescent="0.3">
      <c r="A1054" s="67" t="s">
        <v>2134</v>
      </c>
      <c r="B1054" s="68" t="s">
        <v>2135</v>
      </c>
      <c r="C1054" s="68" t="s">
        <v>1461</v>
      </c>
    </row>
    <row r="1055" spans="1:3" hidden="1" x14ac:dyDescent="0.3">
      <c r="A1055" s="67" t="s">
        <v>2136</v>
      </c>
      <c r="B1055" s="68" t="s">
        <v>2137</v>
      </c>
      <c r="C1055" s="68" t="s">
        <v>95</v>
      </c>
    </row>
    <row r="1056" spans="1:3" hidden="1" x14ac:dyDescent="0.3">
      <c r="A1056" s="67" t="s">
        <v>2138</v>
      </c>
      <c r="B1056" s="68" t="s">
        <v>2139</v>
      </c>
      <c r="C1056" s="68" t="s">
        <v>1436</v>
      </c>
    </row>
    <row r="1057" spans="1:3" hidden="1" x14ac:dyDescent="0.3">
      <c r="A1057" s="67" t="s">
        <v>2140</v>
      </c>
      <c r="B1057" s="68" t="s">
        <v>2141</v>
      </c>
      <c r="C1057" s="68" t="s">
        <v>95</v>
      </c>
    </row>
    <row r="1058" spans="1:3" hidden="1" x14ac:dyDescent="0.3">
      <c r="A1058" s="67" t="s">
        <v>2142</v>
      </c>
      <c r="B1058" s="68" t="s">
        <v>2143</v>
      </c>
      <c r="C1058" s="68" t="s">
        <v>47</v>
      </c>
    </row>
    <row r="1059" spans="1:3" hidden="1" x14ac:dyDescent="0.3">
      <c r="A1059" s="67" t="s">
        <v>2144</v>
      </c>
      <c r="B1059" s="68" t="s">
        <v>2145</v>
      </c>
      <c r="C1059" s="68" t="s">
        <v>47</v>
      </c>
    </row>
    <row r="1060" spans="1:3" hidden="1" x14ac:dyDescent="0.3">
      <c r="A1060" s="67" t="s">
        <v>2146</v>
      </c>
      <c r="B1060" s="68" t="s">
        <v>2147</v>
      </c>
      <c r="C1060" s="68" t="s">
        <v>47</v>
      </c>
    </row>
    <row r="1061" spans="1:3" hidden="1" x14ac:dyDescent="0.3">
      <c r="A1061" s="67" t="s">
        <v>2148</v>
      </c>
      <c r="B1061" s="68" t="s">
        <v>2149</v>
      </c>
      <c r="C1061" s="68" t="s">
        <v>47</v>
      </c>
    </row>
    <row r="1062" spans="1:3" hidden="1" x14ac:dyDescent="0.3">
      <c r="A1062" s="67" t="s">
        <v>2150</v>
      </c>
      <c r="B1062" s="68" t="s">
        <v>2151</v>
      </c>
      <c r="C1062" s="68" t="s">
        <v>47</v>
      </c>
    </row>
    <row r="1063" spans="1:3" hidden="1" x14ac:dyDescent="0.3">
      <c r="A1063" s="67" t="s">
        <v>2152</v>
      </c>
      <c r="B1063" s="68" t="s">
        <v>2153</v>
      </c>
      <c r="C1063" s="68" t="s">
        <v>47</v>
      </c>
    </row>
    <row r="1064" spans="1:3" hidden="1" x14ac:dyDescent="0.3">
      <c r="A1064" s="67" t="s">
        <v>2154</v>
      </c>
      <c r="B1064" s="68" t="s">
        <v>2155</v>
      </c>
      <c r="C1064" s="68" t="s">
        <v>47</v>
      </c>
    </row>
    <row r="1065" spans="1:3" hidden="1" x14ac:dyDescent="0.3">
      <c r="A1065" s="67" t="s">
        <v>2156</v>
      </c>
      <c r="B1065" s="68" t="s">
        <v>1469</v>
      </c>
      <c r="C1065" s="68" t="s">
        <v>47</v>
      </c>
    </row>
    <row r="1066" spans="1:3" hidden="1" x14ac:dyDescent="0.3">
      <c r="A1066" s="67" t="s">
        <v>2157</v>
      </c>
      <c r="B1066" s="68" t="s">
        <v>2158</v>
      </c>
      <c r="C1066" s="68" t="s">
        <v>95</v>
      </c>
    </row>
    <row r="1067" spans="1:3" hidden="1" x14ac:dyDescent="0.3">
      <c r="A1067" s="67" t="s">
        <v>2159</v>
      </c>
      <c r="B1067" s="68" t="s">
        <v>2160</v>
      </c>
      <c r="C1067" s="68" t="s">
        <v>95</v>
      </c>
    </row>
    <row r="1068" spans="1:3" hidden="1" x14ac:dyDescent="0.3">
      <c r="A1068" s="67" t="s">
        <v>2161</v>
      </c>
      <c r="B1068" s="68" t="s">
        <v>2162</v>
      </c>
      <c r="C1068" s="68" t="s">
        <v>95</v>
      </c>
    </row>
    <row r="1069" spans="1:3" hidden="1" x14ac:dyDescent="0.3">
      <c r="A1069" s="67" t="s">
        <v>2163</v>
      </c>
      <c r="B1069" s="68" t="s">
        <v>2164</v>
      </c>
      <c r="C1069" s="68" t="s">
        <v>95</v>
      </c>
    </row>
    <row r="1070" spans="1:3" hidden="1" x14ac:dyDescent="0.3">
      <c r="A1070" s="67" t="s">
        <v>2165</v>
      </c>
      <c r="B1070" s="68" t="s">
        <v>2166</v>
      </c>
      <c r="C1070" s="68" t="s">
        <v>95</v>
      </c>
    </row>
    <row r="1071" spans="1:3" hidden="1" x14ac:dyDescent="0.3">
      <c r="A1071" s="67" t="s">
        <v>2167</v>
      </c>
      <c r="B1071" s="68" t="s">
        <v>2168</v>
      </c>
      <c r="C1071" s="68" t="s">
        <v>95</v>
      </c>
    </row>
    <row r="1072" spans="1:3" hidden="1" x14ac:dyDescent="0.3">
      <c r="A1072" s="67" t="s">
        <v>2169</v>
      </c>
      <c r="B1072" s="68" t="s">
        <v>2170</v>
      </c>
      <c r="C1072" s="68" t="s">
        <v>1522</v>
      </c>
    </row>
    <row r="1073" spans="1:3" hidden="1" x14ac:dyDescent="0.3">
      <c r="A1073" s="67" t="s">
        <v>2171</v>
      </c>
      <c r="B1073" s="68" t="s">
        <v>2172</v>
      </c>
      <c r="C1073" s="68" t="s">
        <v>1522</v>
      </c>
    </row>
    <row r="1074" spans="1:3" hidden="1" x14ac:dyDescent="0.3">
      <c r="A1074" s="67" t="s">
        <v>2173</v>
      </c>
      <c r="B1074" s="68" t="s">
        <v>2174</v>
      </c>
      <c r="C1074" s="68" t="s">
        <v>2175</v>
      </c>
    </row>
    <row r="1075" spans="1:3" hidden="1" x14ac:dyDescent="0.3">
      <c r="A1075" s="67" t="s">
        <v>2176</v>
      </c>
      <c r="B1075" s="68" t="s">
        <v>2177</v>
      </c>
      <c r="C1075" s="68" t="s">
        <v>47</v>
      </c>
    </row>
    <row r="1076" spans="1:3" hidden="1" x14ac:dyDescent="0.3">
      <c r="A1076" s="67" t="s">
        <v>2178</v>
      </c>
      <c r="B1076" s="68" t="s">
        <v>2179</v>
      </c>
      <c r="C1076" s="68" t="s">
        <v>47</v>
      </c>
    </row>
    <row r="1077" spans="1:3" hidden="1" x14ac:dyDescent="0.3">
      <c r="A1077" s="67" t="s">
        <v>2180</v>
      </c>
      <c r="B1077" s="68" t="s">
        <v>2181</v>
      </c>
      <c r="C1077" s="68" t="s">
        <v>47</v>
      </c>
    </row>
    <row r="1078" spans="1:3" hidden="1" x14ac:dyDescent="0.3">
      <c r="A1078" s="67" t="s">
        <v>2182</v>
      </c>
      <c r="B1078" s="68" t="s">
        <v>2183</v>
      </c>
      <c r="C1078" s="68" t="s">
        <v>47</v>
      </c>
    </row>
    <row r="1079" spans="1:3" hidden="1" x14ac:dyDescent="0.3">
      <c r="A1079" s="67" t="s">
        <v>2184</v>
      </c>
      <c r="B1079" s="68" t="s">
        <v>2185</v>
      </c>
      <c r="C1079" s="68" t="s">
        <v>47</v>
      </c>
    </row>
    <row r="1080" spans="1:3" hidden="1" x14ac:dyDescent="0.3">
      <c r="A1080" s="67" t="s">
        <v>2186</v>
      </c>
      <c r="B1080" s="68" t="s">
        <v>2187</v>
      </c>
      <c r="C1080" s="68" t="s">
        <v>47</v>
      </c>
    </row>
    <row r="1081" spans="1:3" hidden="1" x14ac:dyDescent="0.3">
      <c r="A1081" s="67" t="s">
        <v>2188</v>
      </c>
      <c r="B1081" s="68" t="s">
        <v>2189</v>
      </c>
      <c r="C1081" s="68" t="s">
        <v>47</v>
      </c>
    </row>
    <row r="1082" spans="1:3" hidden="1" x14ac:dyDescent="0.3">
      <c r="A1082" s="67" t="s">
        <v>2190</v>
      </c>
      <c r="B1082" s="68" t="s">
        <v>2191</v>
      </c>
      <c r="C1082" s="68" t="s">
        <v>47</v>
      </c>
    </row>
    <row r="1083" spans="1:3" hidden="1" x14ac:dyDescent="0.3">
      <c r="A1083" s="67" t="s">
        <v>2192</v>
      </c>
      <c r="B1083" s="68" t="s">
        <v>2193</v>
      </c>
      <c r="C1083" s="68" t="s">
        <v>47</v>
      </c>
    </row>
    <row r="1084" spans="1:3" hidden="1" x14ac:dyDescent="0.3">
      <c r="A1084" s="67" t="s">
        <v>2194</v>
      </c>
      <c r="B1084" s="68" t="s">
        <v>2195</v>
      </c>
      <c r="C1084" s="68" t="s">
        <v>1498</v>
      </c>
    </row>
    <row r="1085" spans="1:3" hidden="1" x14ac:dyDescent="0.3">
      <c r="A1085" s="67" t="s">
        <v>2196</v>
      </c>
      <c r="B1085" s="68" t="s">
        <v>2197</v>
      </c>
      <c r="C1085" s="68" t="s">
        <v>1498</v>
      </c>
    </row>
    <row r="1086" spans="1:3" hidden="1" x14ac:dyDescent="0.3">
      <c r="A1086" s="67" t="s">
        <v>2198</v>
      </c>
      <c r="B1086" s="68" t="s">
        <v>2199</v>
      </c>
      <c r="C1086" s="68" t="s">
        <v>1522</v>
      </c>
    </row>
    <row r="1087" spans="1:3" hidden="1" x14ac:dyDescent="0.3">
      <c r="A1087" s="67" t="s">
        <v>2200</v>
      </c>
      <c r="B1087" s="68" t="s">
        <v>2201</v>
      </c>
      <c r="C1087" s="68" t="s">
        <v>1522</v>
      </c>
    </row>
    <row r="1088" spans="1:3" hidden="1" x14ac:dyDescent="0.3">
      <c r="A1088" s="67" t="s">
        <v>2202</v>
      </c>
      <c r="B1088" s="68" t="s">
        <v>2203</v>
      </c>
      <c r="C1088" s="68" t="s">
        <v>95</v>
      </c>
    </row>
    <row r="1089" spans="1:3" hidden="1" x14ac:dyDescent="0.3">
      <c r="A1089" s="67" t="s">
        <v>2204</v>
      </c>
      <c r="B1089" s="68" t="s">
        <v>2205</v>
      </c>
      <c r="C1089" s="68" t="s">
        <v>95</v>
      </c>
    </row>
    <row r="1090" spans="1:3" hidden="1" x14ac:dyDescent="0.3">
      <c r="A1090" s="67" t="s">
        <v>2206</v>
      </c>
      <c r="B1090" s="68" t="s">
        <v>2207</v>
      </c>
      <c r="C1090" s="68" t="s">
        <v>47</v>
      </c>
    </row>
    <row r="1091" spans="1:3" hidden="1" x14ac:dyDescent="0.3">
      <c r="A1091" s="67" t="s">
        <v>2208</v>
      </c>
      <c r="B1091" s="68" t="s">
        <v>2209</v>
      </c>
      <c r="C1091" s="68" t="s">
        <v>47</v>
      </c>
    </row>
    <row r="1092" spans="1:3" hidden="1" x14ac:dyDescent="0.3">
      <c r="A1092" s="67" t="s">
        <v>2210</v>
      </c>
      <c r="B1092" s="68" t="s">
        <v>2211</v>
      </c>
      <c r="C1092" s="68" t="s">
        <v>47</v>
      </c>
    </row>
    <row r="1093" spans="1:3" x14ac:dyDescent="0.3">
      <c r="A1093" s="67" t="s">
        <v>2212</v>
      </c>
      <c r="B1093" s="68" t="s">
        <v>2213</v>
      </c>
      <c r="C1093" s="68" t="s">
        <v>95</v>
      </c>
    </row>
    <row r="1094" spans="1:3" hidden="1" x14ac:dyDescent="0.3">
      <c r="A1094" s="67" t="s">
        <v>2214</v>
      </c>
      <c r="B1094" s="68" t="s">
        <v>2215</v>
      </c>
      <c r="C1094" s="68" t="s">
        <v>1522</v>
      </c>
    </row>
    <row r="1095" spans="1:3" hidden="1" x14ac:dyDescent="0.3">
      <c r="A1095" s="67" t="s">
        <v>2216</v>
      </c>
      <c r="B1095" s="68" t="s">
        <v>1454</v>
      </c>
      <c r="C1095" s="68" t="s">
        <v>95</v>
      </c>
    </row>
    <row r="1096" spans="1:3" hidden="1" x14ac:dyDescent="0.3">
      <c r="A1096" s="67" t="s">
        <v>2217</v>
      </c>
      <c r="B1096" s="68" t="s">
        <v>2218</v>
      </c>
      <c r="C1096" s="68" t="s">
        <v>2029</v>
      </c>
    </row>
    <row r="1097" spans="1:3" hidden="1" x14ac:dyDescent="0.3">
      <c r="A1097" s="67" t="s">
        <v>2219</v>
      </c>
      <c r="B1097" s="68" t="s">
        <v>2220</v>
      </c>
      <c r="C1097" s="68" t="s">
        <v>95</v>
      </c>
    </row>
    <row r="1098" spans="1:3" hidden="1" x14ac:dyDescent="0.3">
      <c r="A1098" s="67" t="s">
        <v>2221</v>
      </c>
      <c r="B1098" s="68" t="s">
        <v>2222</v>
      </c>
      <c r="C1098" s="68" t="s">
        <v>95</v>
      </c>
    </row>
    <row r="1099" spans="1:3" hidden="1" x14ac:dyDescent="0.3">
      <c r="A1099" s="67" t="s">
        <v>2223</v>
      </c>
      <c r="B1099" s="68" t="s">
        <v>2224</v>
      </c>
      <c r="C1099" s="68" t="s">
        <v>95</v>
      </c>
    </row>
    <row r="1100" spans="1:3" hidden="1" x14ac:dyDescent="0.3">
      <c r="A1100" s="67" t="s">
        <v>2225</v>
      </c>
      <c r="B1100" s="68" t="s">
        <v>2226</v>
      </c>
      <c r="C1100" s="68" t="s">
        <v>95</v>
      </c>
    </row>
    <row r="1101" spans="1:3" hidden="1" x14ac:dyDescent="0.3">
      <c r="A1101" s="67" t="s">
        <v>2227</v>
      </c>
      <c r="B1101" s="68" t="s">
        <v>2228</v>
      </c>
      <c r="C1101" s="68" t="s">
        <v>1498</v>
      </c>
    </row>
    <row r="1102" spans="1:3" hidden="1" x14ac:dyDescent="0.3">
      <c r="A1102" s="67" t="s">
        <v>2229</v>
      </c>
      <c r="B1102" s="68" t="s">
        <v>2230</v>
      </c>
      <c r="C1102" s="68" t="s">
        <v>95</v>
      </c>
    </row>
    <row r="1103" spans="1:3" hidden="1" x14ac:dyDescent="0.3">
      <c r="A1103" s="67" t="s">
        <v>2231</v>
      </c>
      <c r="B1103" s="68" t="s">
        <v>2232</v>
      </c>
      <c r="C1103" s="68" t="s">
        <v>95</v>
      </c>
    </row>
    <row r="1104" spans="1:3" hidden="1" x14ac:dyDescent="0.3">
      <c r="A1104" s="67" t="s">
        <v>2233</v>
      </c>
      <c r="B1104" s="68" t="s">
        <v>2234</v>
      </c>
      <c r="C1104" s="68" t="s">
        <v>47</v>
      </c>
    </row>
    <row r="1105" spans="1:3" hidden="1" x14ac:dyDescent="0.3">
      <c r="A1105" s="67" t="s">
        <v>2235</v>
      </c>
      <c r="B1105" s="68" t="s">
        <v>2236</v>
      </c>
      <c r="C1105" s="68" t="s">
        <v>2237</v>
      </c>
    </row>
    <row r="1106" spans="1:3" hidden="1" x14ac:dyDescent="0.3">
      <c r="A1106" s="67" t="s">
        <v>2238</v>
      </c>
      <c r="B1106" s="68" t="s">
        <v>2239</v>
      </c>
      <c r="C1106" s="68" t="s">
        <v>95</v>
      </c>
    </row>
    <row r="1107" spans="1:3" hidden="1" x14ac:dyDescent="0.3">
      <c r="A1107" s="67" t="s">
        <v>2240</v>
      </c>
      <c r="B1107" s="68" t="s">
        <v>2241</v>
      </c>
      <c r="C1107" s="68" t="s">
        <v>95</v>
      </c>
    </row>
    <row r="1108" spans="1:3" hidden="1" x14ac:dyDescent="0.3">
      <c r="A1108" s="67" t="s">
        <v>2242</v>
      </c>
      <c r="B1108" s="68" t="s">
        <v>2243</v>
      </c>
      <c r="C1108" s="68" t="s">
        <v>95</v>
      </c>
    </row>
    <row r="1109" spans="1:3" hidden="1" x14ac:dyDescent="0.3">
      <c r="A1109" s="67" t="s">
        <v>2244</v>
      </c>
      <c r="B1109" s="68" t="s">
        <v>2245</v>
      </c>
      <c r="C1109" s="68" t="s">
        <v>95</v>
      </c>
    </row>
    <row r="1110" spans="1:3" hidden="1" x14ac:dyDescent="0.3">
      <c r="A1110" s="67" t="s">
        <v>2246</v>
      </c>
      <c r="B1110" s="68" t="s">
        <v>2247</v>
      </c>
      <c r="C1110" s="68" t="s">
        <v>95</v>
      </c>
    </row>
    <row r="1111" spans="1:3" hidden="1" x14ac:dyDescent="0.3">
      <c r="A1111" s="67" t="s">
        <v>2248</v>
      </c>
      <c r="B1111" s="68" t="s">
        <v>2249</v>
      </c>
      <c r="C1111" s="68" t="s">
        <v>95</v>
      </c>
    </row>
    <row r="1112" spans="1:3" hidden="1" x14ac:dyDescent="0.3">
      <c r="A1112" s="67" t="s">
        <v>2250</v>
      </c>
      <c r="B1112" s="68" t="s">
        <v>2251</v>
      </c>
      <c r="C1112" s="68" t="s">
        <v>95</v>
      </c>
    </row>
    <row r="1113" spans="1:3" hidden="1" x14ac:dyDescent="0.3">
      <c r="A1113" s="67" t="s">
        <v>2252</v>
      </c>
      <c r="B1113" s="68" t="s">
        <v>2253</v>
      </c>
      <c r="C1113" s="68" t="s">
        <v>47</v>
      </c>
    </row>
    <row r="1114" spans="1:3" hidden="1" x14ac:dyDescent="0.3">
      <c r="A1114" s="67" t="s">
        <v>2254</v>
      </c>
      <c r="B1114" s="68" t="s">
        <v>2255</v>
      </c>
      <c r="C1114" s="68" t="s">
        <v>1436</v>
      </c>
    </row>
    <row r="1115" spans="1:3" hidden="1" x14ac:dyDescent="0.3">
      <c r="A1115" s="67" t="s">
        <v>2256</v>
      </c>
      <c r="B1115" s="68" t="s">
        <v>2257</v>
      </c>
      <c r="C1115" s="68" t="s">
        <v>1522</v>
      </c>
    </row>
    <row r="1116" spans="1:3" hidden="1" x14ac:dyDescent="0.3">
      <c r="A1116" s="67" t="s">
        <v>2258</v>
      </c>
      <c r="B1116" s="68" t="s">
        <v>2259</v>
      </c>
      <c r="C1116" s="68" t="s">
        <v>47</v>
      </c>
    </row>
    <row r="1117" spans="1:3" hidden="1" x14ac:dyDescent="0.3">
      <c r="A1117" s="67" t="s">
        <v>2260</v>
      </c>
      <c r="B1117" s="68" t="s">
        <v>2261</v>
      </c>
      <c r="C1117" s="68" t="s">
        <v>47</v>
      </c>
    </row>
    <row r="1118" spans="1:3" hidden="1" x14ac:dyDescent="0.3">
      <c r="A1118" s="67" t="s">
        <v>2262</v>
      </c>
      <c r="B1118" s="68" t="s">
        <v>2263</v>
      </c>
      <c r="C1118" s="68" t="s">
        <v>47</v>
      </c>
    </row>
    <row r="1119" spans="1:3" hidden="1" x14ac:dyDescent="0.3">
      <c r="A1119" s="67" t="s">
        <v>2264</v>
      </c>
      <c r="B1119" s="68" t="s">
        <v>2265</v>
      </c>
      <c r="C1119" s="68" t="s">
        <v>47</v>
      </c>
    </row>
    <row r="1120" spans="1:3" hidden="1" x14ac:dyDescent="0.3">
      <c r="A1120" s="67" t="s">
        <v>2266</v>
      </c>
      <c r="B1120" s="68" t="s">
        <v>2267</v>
      </c>
      <c r="C1120" s="68" t="s">
        <v>1498</v>
      </c>
    </row>
    <row r="1121" spans="1:3" hidden="1" x14ac:dyDescent="0.3">
      <c r="A1121" s="67" t="s">
        <v>2268</v>
      </c>
      <c r="B1121" s="68" t="s">
        <v>2269</v>
      </c>
      <c r="C1121" s="68" t="s">
        <v>95</v>
      </c>
    </row>
    <row r="1122" spans="1:3" hidden="1" x14ac:dyDescent="0.3">
      <c r="A1122" s="67" t="s">
        <v>2270</v>
      </c>
      <c r="B1122" s="68" t="s">
        <v>2271</v>
      </c>
      <c r="C1122" s="68" t="s">
        <v>47</v>
      </c>
    </row>
    <row r="1123" spans="1:3" hidden="1" x14ac:dyDescent="0.3">
      <c r="A1123" s="67" t="s">
        <v>2272</v>
      </c>
      <c r="B1123" s="68" t="s">
        <v>2273</v>
      </c>
      <c r="C1123" s="68" t="s">
        <v>95</v>
      </c>
    </row>
    <row r="1124" spans="1:3" hidden="1" x14ac:dyDescent="0.3">
      <c r="A1124" s="67" t="s">
        <v>2274</v>
      </c>
      <c r="B1124" s="68" t="s">
        <v>2275</v>
      </c>
      <c r="C1124" s="68" t="s">
        <v>1498</v>
      </c>
    </row>
    <row r="1125" spans="1:3" hidden="1" x14ac:dyDescent="0.3">
      <c r="A1125" s="67" t="s">
        <v>2276</v>
      </c>
      <c r="B1125" s="68" t="s">
        <v>2277</v>
      </c>
      <c r="C1125" s="68" t="s">
        <v>1498</v>
      </c>
    </row>
    <row r="1126" spans="1:3" hidden="1" x14ac:dyDescent="0.3">
      <c r="A1126" s="67" t="s">
        <v>2278</v>
      </c>
      <c r="B1126" s="68" t="s">
        <v>2279</v>
      </c>
      <c r="C1126" s="68" t="s">
        <v>95</v>
      </c>
    </row>
    <row r="1127" spans="1:3" hidden="1" x14ac:dyDescent="0.3">
      <c r="A1127" s="67" t="s">
        <v>2280</v>
      </c>
      <c r="B1127" s="68" t="s">
        <v>2281</v>
      </c>
      <c r="C1127" s="68" t="s">
        <v>95</v>
      </c>
    </row>
    <row r="1128" spans="1:3" hidden="1" x14ac:dyDescent="0.3">
      <c r="A1128" s="67" t="s">
        <v>2282</v>
      </c>
      <c r="B1128" s="68" t="s">
        <v>2283</v>
      </c>
      <c r="C1128" s="68" t="s">
        <v>95</v>
      </c>
    </row>
    <row r="1129" spans="1:3" hidden="1" x14ac:dyDescent="0.3">
      <c r="A1129" s="67" t="s">
        <v>2284</v>
      </c>
      <c r="B1129" s="68" t="s">
        <v>2285</v>
      </c>
      <c r="C1129" s="68" t="s">
        <v>95</v>
      </c>
    </row>
    <row r="1130" spans="1:3" hidden="1" x14ac:dyDescent="0.3">
      <c r="A1130" s="67" t="s">
        <v>2286</v>
      </c>
      <c r="B1130" s="68" t="s">
        <v>2287</v>
      </c>
      <c r="C1130" s="68" t="s">
        <v>95</v>
      </c>
    </row>
    <row r="1131" spans="1:3" hidden="1" x14ac:dyDescent="0.3">
      <c r="A1131" s="67" t="s">
        <v>2288</v>
      </c>
      <c r="B1131" s="68" t="s">
        <v>2289</v>
      </c>
      <c r="C1131" s="68" t="s">
        <v>95</v>
      </c>
    </row>
    <row r="1132" spans="1:3" hidden="1" x14ac:dyDescent="0.3">
      <c r="A1132" s="67" t="s">
        <v>2290</v>
      </c>
      <c r="B1132" s="68" t="s">
        <v>2291</v>
      </c>
      <c r="C1132" s="68" t="s">
        <v>95</v>
      </c>
    </row>
    <row r="1133" spans="1:3" hidden="1" x14ac:dyDescent="0.3">
      <c r="A1133" s="67" t="s">
        <v>2292</v>
      </c>
      <c r="B1133" s="68" t="s">
        <v>2293</v>
      </c>
      <c r="C1133" s="68" t="s">
        <v>95</v>
      </c>
    </row>
    <row r="1134" spans="1:3" hidden="1" x14ac:dyDescent="0.3">
      <c r="A1134" s="67" t="s">
        <v>2294</v>
      </c>
      <c r="B1134" s="68" t="s">
        <v>2295</v>
      </c>
      <c r="C1134" s="68" t="s">
        <v>95</v>
      </c>
    </row>
    <row r="1135" spans="1:3" hidden="1" x14ac:dyDescent="0.3">
      <c r="A1135" s="67" t="s">
        <v>2296</v>
      </c>
      <c r="B1135" s="68" t="s">
        <v>2297</v>
      </c>
      <c r="C1135" s="68" t="s">
        <v>95</v>
      </c>
    </row>
    <row r="1136" spans="1:3" hidden="1" x14ac:dyDescent="0.3">
      <c r="A1136" s="67" t="s">
        <v>2298</v>
      </c>
      <c r="B1136" s="68" t="s">
        <v>2299</v>
      </c>
      <c r="C1136" s="68" t="s">
        <v>95</v>
      </c>
    </row>
    <row r="1137" spans="1:3" hidden="1" x14ac:dyDescent="0.3">
      <c r="A1137" s="67" t="s">
        <v>2300</v>
      </c>
      <c r="B1137" s="68" t="s">
        <v>2301</v>
      </c>
      <c r="C1137" s="68" t="s">
        <v>95</v>
      </c>
    </row>
    <row r="1138" spans="1:3" hidden="1" x14ac:dyDescent="0.3">
      <c r="A1138" s="67" t="s">
        <v>2302</v>
      </c>
      <c r="B1138" s="68" t="s">
        <v>2303</v>
      </c>
      <c r="C1138" s="68" t="s">
        <v>95</v>
      </c>
    </row>
    <row r="1139" spans="1:3" hidden="1" x14ac:dyDescent="0.3">
      <c r="A1139" s="67" t="s">
        <v>2304</v>
      </c>
      <c r="B1139" s="68" t="s">
        <v>2305</v>
      </c>
      <c r="C1139" s="68" t="s">
        <v>95</v>
      </c>
    </row>
    <row r="1140" spans="1:3" hidden="1" x14ac:dyDescent="0.3">
      <c r="A1140" s="67" t="s">
        <v>2306</v>
      </c>
      <c r="B1140" s="68" t="s">
        <v>2307</v>
      </c>
      <c r="C1140" s="68" t="s">
        <v>95</v>
      </c>
    </row>
    <row r="1141" spans="1:3" hidden="1" x14ac:dyDescent="0.3">
      <c r="A1141" s="67" t="s">
        <v>2308</v>
      </c>
      <c r="B1141" s="68" t="s">
        <v>2309</v>
      </c>
      <c r="C1141" s="68" t="s">
        <v>95</v>
      </c>
    </row>
    <row r="1142" spans="1:3" hidden="1" x14ac:dyDescent="0.3">
      <c r="A1142" s="67" t="s">
        <v>2310</v>
      </c>
      <c r="B1142" s="68" t="s">
        <v>2311</v>
      </c>
      <c r="C1142" s="68" t="s">
        <v>95</v>
      </c>
    </row>
    <row r="1143" spans="1:3" hidden="1" x14ac:dyDescent="0.3">
      <c r="A1143" s="67" t="s">
        <v>2312</v>
      </c>
      <c r="B1143" s="68" t="s">
        <v>2313</v>
      </c>
      <c r="C1143" s="68" t="s">
        <v>95</v>
      </c>
    </row>
    <row r="1144" spans="1:3" hidden="1" x14ac:dyDescent="0.3">
      <c r="A1144" s="67" t="s">
        <v>2314</v>
      </c>
      <c r="B1144" s="68" t="s">
        <v>2315</v>
      </c>
      <c r="C1144" s="68" t="s">
        <v>78</v>
      </c>
    </row>
    <row r="1145" spans="1:3" hidden="1" x14ac:dyDescent="0.3">
      <c r="A1145" s="67" t="s">
        <v>2316</v>
      </c>
      <c r="B1145" s="68" t="s">
        <v>2317</v>
      </c>
      <c r="C1145" s="68" t="s">
        <v>95</v>
      </c>
    </row>
    <row r="1146" spans="1:3" hidden="1" x14ac:dyDescent="0.3">
      <c r="A1146" s="67" t="s">
        <v>2318</v>
      </c>
      <c r="B1146" s="68" t="s">
        <v>2319</v>
      </c>
      <c r="C1146" s="68" t="s">
        <v>1498</v>
      </c>
    </row>
    <row r="1147" spans="1:3" hidden="1" x14ac:dyDescent="0.3">
      <c r="A1147" s="67" t="s">
        <v>2320</v>
      </c>
      <c r="B1147" s="68" t="s">
        <v>2321</v>
      </c>
      <c r="C1147" s="68" t="s">
        <v>1498</v>
      </c>
    </row>
    <row r="1148" spans="1:3" hidden="1" x14ac:dyDescent="0.3">
      <c r="A1148" s="67" t="s">
        <v>2322</v>
      </c>
      <c r="B1148" s="68" t="s">
        <v>2323</v>
      </c>
      <c r="C1148" s="68" t="s">
        <v>1498</v>
      </c>
    </row>
    <row r="1149" spans="1:3" hidden="1" x14ac:dyDescent="0.3">
      <c r="A1149" s="67" t="s">
        <v>2324</v>
      </c>
      <c r="B1149" s="68" t="s">
        <v>2325</v>
      </c>
      <c r="C1149" s="68" t="s">
        <v>1498</v>
      </c>
    </row>
    <row r="1150" spans="1:3" hidden="1" x14ac:dyDescent="0.3">
      <c r="A1150" s="67" t="s">
        <v>2326</v>
      </c>
      <c r="B1150" s="68" t="s">
        <v>2327</v>
      </c>
      <c r="C1150" s="68" t="s">
        <v>95</v>
      </c>
    </row>
    <row r="1151" spans="1:3" hidden="1" x14ac:dyDescent="0.3">
      <c r="A1151" s="67" t="s">
        <v>2328</v>
      </c>
      <c r="B1151" s="68" t="s">
        <v>2329</v>
      </c>
      <c r="C1151" s="68" t="s">
        <v>95</v>
      </c>
    </row>
    <row r="1152" spans="1:3" hidden="1" x14ac:dyDescent="0.3">
      <c r="A1152" s="67" t="s">
        <v>2330</v>
      </c>
      <c r="B1152" s="68" t="s">
        <v>2331</v>
      </c>
      <c r="C1152" s="68" t="s">
        <v>95</v>
      </c>
    </row>
    <row r="1153" spans="1:3" hidden="1" x14ac:dyDescent="0.3">
      <c r="A1153" s="67" t="s">
        <v>2332</v>
      </c>
      <c r="B1153" s="68" t="s">
        <v>2333</v>
      </c>
      <c r="C1153" s="68" t="s">
        <v>95</v>
      </c>
    </row>
    <row r="1154" spans="1:3" hidden="1" x14ac:dyDescent="0.3">
      <c r="A1154" s="67" t="s">
        <v>2334</v>
      </c>
      <c r="B1154" s="68" t="s">
        <v>2335</v>
      </c>
      <c r="C1154" s="68" t="s">
        <v>1498</v>
      </c>
    </row>
    <row r="1155" spans="1:3" hidden="1" x14ac:dyDescent="0.3">
      <c r="A1155" s="67" t="s">
        <v>2336</v>
      </c>
      <c r="B1155" s="68" t="s">
        <v>2337</v>
      </c>
      <c r="C1155" s="68" t="s">
        <v>1498</v>
      </c>
    </row>
    <row r="1156" spans="1:3" hidden="1" x14ac:dyDescent="0.3">
      <c r="A1156" s="67" t="s">
        <v>2338</v>
      </c>
      <c r="B1156" s="68" t="s">
        <v>2339</v>
      </c>
      <c r="C1156" s="68" t="s">
        <v>95</v>
      </c>
    </row>
    <row r="1157" spans="1:3" x14ac:dyDescent="0.3">
      <c r="A1157" s="67" t="s">
        <v>2340</v>
      </c>
      <c r="B1157" s="68" t="s">
        <v>2341</v>
      </c>
      <c r="C1157" s="68" t="s">
        <v>95</v>
      </c>
    </row>
    <row r="1158" spans="1:3" x14ac:dyDescent="0.3">
      <c r="A1158" s="67" t="s">
        <v>2342</v>
      </c>
      <c r="B1158" s="68" t="s">
        <v>2343</v>
      </c>
      <c r="C1158" s="68" t="s">
        <v>95</v>
      </c>
    </row>
    <row r="1159" spans="1:3" hidden="1" x14ac:dyDescent="0.3">
      <c r="A1159" s="67" t="s">
        <v>2344</v>
      </c>
      <c r="B1159" s="68" t="s">
        <v>2345</v>
      </c>
      <c r="C1159" s="68" t="s">
        <v>95</v>
      </c>
    </row>
    <row r="1160" spans="1:3" hidden="1" x14ac:dyDescent="0.3">
      <c r="A1160" s="67" t="s">
        <v>2346</v>
      </c>
      <c r="B1160" s="68" t="s">
        <v>2347</v>
      </c>
      <c r="C1160" s="68" t="s">
        <v>95</v>
      </c>
    </row>
    <row r="1161" spans="1:3" hidden="1" x14ac:dyDescent="0.3">
      <c r="A1161" s="67" t="s">
        <v>2348</v>
      </c>
      <c r="B1161" s="68" t="s">
        <v>2349</v>
      </c>
      <c r="C1161" s="68" t="s">
        <v>95</v>
      </c>
    </row>
    <row r="1162" spans="1:3" hidden="1" x14ac:dyDescent="0.3">
      <c r="A1162" s="67" t="s">
        <v>2350</v>
      </c>
      <c r="B1162" s="68" t="s">
        <v>2351</v>
      </c>
      <c r="C1162" s="68" t="s">
        <v>95</v>
      </c>
    </row>
    <row r="1163" spans="1:3" hidden="1" x14ac:dyDescent="0.3">
      <c r="A1163" s="67" t="s">
        <v>2352</v>
      </c>
      <c r="B1163" s="68" t="s">
        <v>2353</v>
      </c>
      <c r="C1163" s="68" t="s">
        <v>95</v>
      </c>
    </row>
    <row r="1164" spans="1:3" hidden="1" x14ac:dyDescent="0.3">
      <c r="A1164" s="67" t="s">
        <v>2354</v>
      </c>
      <c r="B1164" s="68" t="s">
        <v>2355</v>
      </c>
      <c r="C1164" s="68" t="s">
        <v>95</v>
      </c>
    </row>
    <row r="1165" spans="1:3" x14ac:dyDescent="0.3">
      <c r="A1165" s="67" t="s">
        <v>2356</v>
      </c>
      <c r="B1165" s="68" t="s">
        <v>2357</v>
      </c>
      <c r="C1165" s="68" t="s">
        <v>95</v>
      </c>
    </row>
    <row r="1166" spans="1:3" x14ac:dyDescent="0.3">
      <c r="A1166" s="67" t="s">
        <v>2358</v>
      </c>
      <c r="B1166" s="68" t="s">
        <v>2359</v>
      </c>
      <c r="C1166" s="68" t="s">
        <v>95</v>
      </c>
    </row>
    <row r="1167" spans="1:3" x14ac:dyDescent="0.3">
      <c r="A1167" s="67" t="s">
        <v>2360</v>
      </c>
      <c r="B1167" s="68" t="s">
        <v>2361</v>
      </c>
      <c r="C1167" s="68" t="s">
        <v>95</v>
      </c>
    </row>
    <row r="1168" spans="1:3" hidden="1" x14ac:dyDescent="0.3">
      <c r="A1168" s="67" t="s">
        <v>2362</v>
      </c>
      <c r="B1168" s="68" t="s">
        <v>2363</v>
      </c>
      <c r="C1168" s="68" t="s">
        <v>78</v>
      </c>
    </row>
    <row r="1169" spans="1:3" hidden="1" x14ac:dyDescent="0.3">
      <c r="A1169" s="67" t="s">
        <v>2364</v>
      </c>
      <c r="B1169" s="68" t="s">
        <v>2365</v>
      </c>
      <c r="C1169" s="68" t="s">
        <v>78</v>
      </c>
    </row>
    <row r="1170" spans="1:3" hidden="1" x14ac:dyDescent="0.3">
      <c r="A1170" s="67" t="s">
        <v>2366</v>
      </c>
      <c r="B1170" s="68" t="s">
        <v>2367</v>
      </c>
      <c r="C1170" s="68" t="s">
        <v>78</v>
      </c>
    </row>
    <row r="1171" spans="1:3" hidden="1" x14ac:dyDescent="0.3">
      <c r="A1171" s="67" t="s">
        <v>2368</v>
      </c>
      <c r="B1171" s="68" t="s">
        <v>2369</v>
      </c>
      <c r="C1171" s="68" t="s">
        <v>78</v>
      </c>
    </row>
    <row r="1172" spans="1:3" hidden="1" x14ac:dyDescent="0.3">
      <c r="A1172" s="67" t="s">
        <v>2370</v>
      </c>
      <c r="B1172" s="68" t="s">
        <v>2371</v>
      </c>
      <c r="C1172" s="68" t="s">
        <v>95</v>
      </c>
    </row>
    <row r="1173" spans="1:3" hidden="1" x14ac:dyDescent="0.3">
      <c r="A1173" s="67" t="s">
        <v>2372</v>
      </c>
      <c r="B1173" s="68" t="s">
        <v>2373</v>
      </c>
      <c r="C1173" s="68" t="s">
        <v>95</v>
      </c>
    </row>
    <row r="1174" spans="1:3" hidden="1" x14ac:dyDescent="0.3">
      <c r="A1174" s="67" t="s">
        <v>2374</v>
      </c>
      <c r="B1174" s="68" t="s">
        <v>2375</v>
      </c>
      <c r="C1174" s="68" t="s">
        <v>95</v>
      </c>
    </row>
    <row r="1175" spans="1:3" hidden="1" x14ac:dyDescent="0.3">
      <c r="A1175" s="67" t="s">
        <v>2376</v>
      </c>
      <c r="B1175" s="68" t="s">
        <v>2377</v>
      </c>
      <c r="C1175" s="68" t="s">
        <v>95</v>
      </c>
    </row>
    <row r="1176" spans="1:3" hidden="1" x14ac:dyDescent="0.3">
      <c r="A1176" s="67" t="s">
        <v>2378</v>
      </c>
      <c r="B1176" s="68" t="s">
        <v>2379</v>
      </c>
      <c r="C1176" s="68" t="s">
        <v>1498</v>
      </c>
    </row>
    <row r="1177" spans="1:3" hidden="1" x14ac:dyDescent="0.3">
      <c r="A1177" s="67" t="s">
        <v>2380</v>
      </c>
      <c r="B1177" s="68" t="s">
        <v>2381</v>
      </c>
      <c r="C1177" s="68" t="s">
        <v>1498</v>
      </c>
    </row>
    <row r="1178" spans="1:3" hidden="1" x14ac:dyDescent="0.3">
      <c r="A1178" s="67" t="s">
        <v>2382</v>
      </c>
      <c r="B1178" s="68" t="s">
        <v>2383</v>
      </c>
      <c r="C1178" s="68" t="s">
        <v>95</v>
      </c>
    </row>
    <row r="1179" spans="1:3" hidden="1" x14ac:dyDescent="0.3">
      <c r="A1179" s="67" t="s">
        <v>2384</v>
      </c>
      <c r="B1179" s="68" t="s">
        <v>2385</v>
      </c>
      <c r="C1179" s="68" t="s">
        <v>95</v>
      </c>
    </row>
    <row r="1180" spans="1:3" hidden="1" x14ac:dyDescent="0.3">
      <c r="A1180" s="67" t="s">
        <v>2386</v>
      </c>
      <c r="B1180" s="68" t="s">
        <v>2387</v>
      </c>
      <c r="C1180" s="68" t="s">
        <v>95</v>
      </c>
    </row>
    <row r="1181" spans="1:3" hidden="1" x14ac:dyDescent="0.3">
      <c r="A1181" s="67" t="s">
        <v>2388</v>
      </c>
      <c r="B1181" s="68" t="s">
        <v>2389</v>
      </c>
      <c r="C1181" s="68" t="s">
        <v>95</v>
      </c>
    </row>
    <row r="1182" spans="1:3" hidden="1" x14ac:dyDescent="0.3">
      <c r="A1182" s="67" t="s">
        <v>2390</v>
      </c>
      <c r="B1182" s="68" t="s">
        <v>2391</v>
      </c>
      <c r="C1182" s="68" t="s">
        <v>95</v>
      </c>
    </row>
    <row r="1183" spans="1:3" hidden="1" x14ac:dyDescent="0.3">
      <c r="A1183" s="67" t="s">
        <v>2392</v>
      </c>
      <c r="B1183" s="68" t="s">
        <v>2393</v>
      </c>
      <c r="C1183" s="68" t="s">
        <v>95</v>
      </c>
    </row>
    <row r="1184" spans="1:3" hidden="1" x14ac:dyDescent="0.3">
      <c r="A1184" s="67" t="s">
        <v>2394</v>
      </c>
      <c r="B1184" s="68" t="s">
        <v>2395</v>
      </c>
      <c r="C1184" s="68" t="s">
        <v>95</v>
      </c>
    </row>
    <row r="1185" spans="1:3" hidden="1" x14ac:dyDescent="0.3">
      <c r="A1185" s="67" t="s">
        <v>2396</v>
      </c>
      <c r="B1185" s="68" t="s">
        <v>2397</v>
      </c>
      <c r="C1185" s="68" t="s">
        <v>95</v>
      </c>
    </row>
    <row r="1186" spans="1:3" hidden="1" x14ac:dyDescent="0.3">
      <c r="A1186" s="67" t="s">
        <v>2398</v>
      </c>
      <c r="B1186" s="68" t="s">
        <v>2399</v>
      </c>
      <c r="C1186" s="68" t="s">
        <v>95</v>
      </c>
    </row>
    <row r="1187" spans="1:3" hidden="1" x14ac:dyDescent="0.3">
      <c r="A1187" s="67" t="s">
        <v>2400</v>
      </c>
      <c r="B1187" s="68" t="s">
        <v>2401</v>
      </c>
      <c r="C1187" s="68" t="s">
        <v>95</v>
      </c>
    </row>
    <row r="1188" spans="1:3" hidden="1" x14ac:dyDescent="0.3">
      <c r="A1188" s="67" t="s">
        <v>2402</v>
      </c>
      <c r="B1188" s="68" t="s">
        <v>2403</v>
      </c>
      <c r="C1188" s="68" t="s">
        <v>95</v>
      </c>
    </row>
    <row r="1189" spans="1:3" hidden="1" x14ac:dyDescent="0.3">
      <c r="A1189" s="67" t="s">
        <v>2404</v>
      </c>
      <c r="B1189" s="68" t="s">
        <v>2405</v>
      </c>
      <c r="C1189" s="68" t="s">
        <v>95</v>
      </c>
    </row>
    <row r="1190" spans="1:3" hidden="1" x14ac:dyDescent="0.3">
      <c r="A1190" s="67" t="s">
        <v>2406</v>
      </c>
      <c r="B1190" s="68" t="s">
        <v>2407</v>
      </c>
      <c r="C1190" s="68" t="s">
        <v>95</v>
      </c>
    </row>
    <row r="1191" spans="1:3" hidden="1" x14ac:dyDescent="0.3">
      <c r="A1191" s="67" t="s">
        <v>2408</v>
      </c>
      <c r="B1191" s="68" t="s">
        <v>2409</v>
      </c>
      <c r="C1191" s="68" t="s">
        <v>1498</v>
      </c>
    </row>
    <row r="1192" spans="1:3" hidden="1" x14ac:dyDescent="0.3">
      <c r="A1192" s="67" t="s">
        <v>2410</v>
      </c>
      <c r="B1192" s="68" t="s">
        <v>2411</v>
      </c>
      <c r="C1192" s="68" t="s">
        <v>1498</v>
      </c>
    </row>
    <row r="1193" spans="1:3" hidden="1" x14ac:dyDescent="0.3">
      <c r="A1193" s="67" t="s">
        <v>2412</v>
      </c>
      <c r="B1193" s="68" t="s">
        <v>2413</v>
      </c>
      <c r="C1193" s="68" t="s">
        <v>95</v>
      </c>
    </row>
    <row r="1194" spans="1:3" hidden="1" x14ac:dyDescent="0.3">
      <c r="A1194" s="67" t="s">
        <v>2414</v>
      </c>
      <c r="B1194" s="68" t="s">
        <v>2415</v>
      </c>
      <c r="C1194" s="68" t="s">
        <v>95</v>
      </c>
    </row>
    <row r="1195" spans="1:3" hidden="1" x14ac:dyDescent="0.3">
      <c r="A1195" s="67" t="s">
        <v>2416</v>
      </c>
      <c r="B1195" s="68" t="s">
        <v>2417</v>
      </c>
      <c r="C1195" s="68" t="s">
        <v>95</v>
      </c>
    </row>
    <row r="1196" spans="1:3" hidden="1" x14ac:dyDescent="0.3">
      <c r="A1196" s="67" t="s">
        <v>2418</v>
      </c>
      <c r="B1196" s="68" t="s">
        <v>2419</v>
      </c>
      <c r="C1196" s="68" t="s">
        <v>95</v>
      </c>
    </row>
    <row r="1197" spans="1:3" hidden="1" x14ac:dyDescent="0.3">
      <c r="A1197" s="67" t="s">
        <v>2420</v>
      </c>
      <c r="B1197" s="68" t="s">
        <v>2421</v>
      </c>
      <c r="C1197" s="68" t="s">
        <v>95</v>
      </c>
    </row>
    <row r="1198" spans="1:3" hidden="1" x14ac:dyDescent="0.3">
      <c r="A1198" s="67" t="s">
        <v>2422</v>
      </c>
      <c r="B1198" s="68" t="s">
        <v>2423</v>
      </c>
      <c r="C1198" s="68" t="s">
        <v>95</v>
      </c>
    </row>
    <row r="1199" spans="1:3" hidden="1" x14ac:dyDescent="0.3">
      <c r="A1199" s="67" t="s">
        <v>2424</v>
      </c>
      <c r="B1199" s="68" t="s">
        <v>2425</v>
      </c>
      <c r="C1199" s="68" t="s">
        <v>95</v>
      </c>
    </row>
    <row r="1200" spans="1:3" hidden="1" x14ac:dyDescent="0.3">
      <c r="A1200" s="67" t="s">
        <v>2426</v>
      </c>
      <c r="B1200" s="68" t="s">
        <v>2427</v>
      </c>
      <c r="C1200" s="68" t="s">
        <v>95</v>
      </c>
    </row>
    <row r="1201" spans="1:3" hidden="1" x14ac:dyDescent="0.3">
      <c r="A1201" s="67" t="s">
        <v>2428</v>
      </c>
      <c r="B1201" s="68" t="s">
        <v>2429</v>
      </c>
      <c r="C1201" s="68" t="s">
        <v>95</v>
      </c>
    </row>
    <row r="1202" spans="1:3" x14ac:dyDescent="0.3">
      <c r="A1202" s="67" t="s">
        <v>2430</v>
      </c>
      <c r="B1202" s="68" t="s">
        <v>2431</v>
      </c>
      <c r="C1202" s="68" t="s">
        <v>95</v>
      </c>
    </row>
    <row r="1203" spans="1:3" hidden="1" x14ac:dyDescent="0.3">
      <c r="A1203" s="67" t="s">
        <v>2432</v>
      </c>
      <c r="B1203" s="68" t="s">
        <v>2433</v>
      </c>
      <c r="C1203" s="68" t="s">
        <v>95</v>
      </c>
    </row>
    <row r="1204" spans="1:3" hidden="1" x14ac:dyDescent="0.3">
      <c r="A1204" s="67" t="s">
        <v>2434</v>
      </c>
      <c r="B1204" s="68" t="s">
        <v>2435</v>
      </c>
      <c r="C1204" s="68" t="s">
        <v>95</v>
      </c>
    </row>
    <row r="1205" spans="1:3" hidden="1" x14ac:dyDescent="0.3">
      <c r="A1205" s="67" t="s">
        <v>2436</v>
      </c>
      <c r="B1205" s="68" t="s">
        <v>2437</v>
      </c>
      <c r="C1205" s="68" t="s">
        <v>78</v>
      </c>
    </row>
    <row r="1206" spans="1:3" hidden="1" x14ac:dyDescent="0.3">
      <c r="A1206" s="67" t="s">
        <v>2438</v>
      </c>
      <c r="B1206" s="68" t="s">
        <v>2439</v>
      </c>
      <c r="C1206" s="68" t="s">
        <v>1498</v>
      </c>
    </row>
    <row r="1207" spans="1:3" hidden="1" x14ac:dyDescent="0.3">
      <c r="A1207" s="67" t="s">
        <v>2440</v>
      </c>
      <c r="B1207" s="68" t="s">
        <v>2441</v>
      </c>
      <c r="C1207" s="68" t="s">
        <v>1498</v>
      </c>
    </row>
    <row r="1208" spans="1:3" hidden="1" x14ac:dyDescent="0.3">
      <c r="A1208" s="67" t="s">
        <v>2442</v>
      </c>
      <c r="B1208" s="68" t="s">
        <v>2443</v>
      </c>
      <c r="C1208" s="68" t="s">
        <v>1498</v>
      </c>
    </row>
    <row r="1209" spans="1:3" hidden="1" x14ac:dyDescent="0.3">
      <c r="A1209" s="67" t="s">
        <v>2444</v>
      </c>
      <c r="B1209" s="68" t="s">
        <v>2445</v>
      </c>
      <c r="C1209" s="68" t="s">
        <v>1498</v>
      </c>
    </row>
    <row r="1210" spans="1:3" hidden="1" x14ac:dyDescent="0.3">
      <c r="A1210" s="67" t="s">
        <v>2446</v>
      </c>
      <c r="B1210" s="68" t="s">
        <v>2447</v>
      </c>
      <c r="C1210" s="68" t="s">
        <v>2448</v>
      </c>
    </row>
    <row r="1211" spans="1:3" hidden="1" x14ac:dyDescent="0.3">
      <c r="A1211" s="67" t="s">
        <v>2449</v>
      </c>
      <c r="B1211" s="68" t="s">
        <v>2450</v>
      </c>
      <c r="C1211" s="68" t="s">
        <v>1436</v>
      </c>
    </row>
    <row r="1212" spans="1:3" hidden="1" x14ac:dyDescent="0.3">
      <c r="A1212" s="67" t="s">
        <v>2451</v>
      </c>
      <c r="B1212" s="68" t="s">
        <v>2452</v>
      </c>
      <c r="C1212" s="68" t="s">
        <v>47</v>
      </c>
    </row>
    <row r="1213" spans="1:3" hidden="1" x14ac:dyDescent="0.3">
      <c r="A1213" s="67" t="s">
        <v>2453</v>
      </c>
      <c r="B1213" s="68" t="s">
        <v>2454</v>
      </c>
      <c r="C1213" s="68" t="s">
        <v>95</v>
      </c>
    </row>
    <row r="1214" spans="1:3" hidden="1" x14ac:dyDescent="0.3">
      <c r="A1214" s="67" t="s">
        <v>2455</v>
      </c>
      <c r="B1214" s="68" t="s">
        <v>2456</v>
      </c>
      <c r="C1214" s="68" t="s">
        <v>47</v>
      </c>
    </row>
    <row r="1215" spans="1:3" hidden="1" x14ac:dyDescent="0.3">
      <c r="A1215" s="67" t="s">
        <v>2457</v>
      </c>
      <c r="B1215" s="68" t="s">
        <v>2458</v>
      </c>
      <c r="C1215" s="68" t="s">
        <v>95</v>
      </c>
    </row>
    <row r="1216" spans="1:3" hidden="1" x14ac:dyDescent="0.3">
      <c r="A1216" s="67" t="s">
        <v>2459</v>
      </c>
      <c r="B1216" s="68" t="s">
        <v>2460</v>
      </c>
      <c r="C1216" s="68" t="s">
        <v>1498</v>
      </c>
    </row>
    <row r="1217" spans="1:3" hidden="1" x14ac:dyDescent="0.3">
      <c r="A1217" s="67" t="s">
        <v>2461</v>
      </c>
      <c r="B1217" s="68" t="s">
        <v>2462</v>
      </c>
      <c r="C1217" s="68" t="s">
        <v>95</v>
      </c>
    </row>
    <row r="1218" spans="1:3" hidden="1" x14ac:dyDescent="0.3">
      <c r="A1218" s="67" t="s">
        <v>2463</v>
      </c>
      <c r="B1218" s="68" t="s">
        <v>2464</v>
      </c>
      <c r="C1218" s="68" t="s">
        <v>47</v>
      </c>
    </row>
    <row r="1219" spans="1:3" hidden="1" x14ac:dyDescent="0.3">
      <c r="A1219" s="67" t="s">
        <v>2465</v>
      </c>
      <c r="B1219" s="68" t="s">
        <v>2466</v>
      </c>
      <c r="C1219" s="68" t="s">
        <v>1498</v>
      </c>
    </row>
    <row r="1220" spans="1:3" hidden="1" x14ac:dyDescent="0.3">
      <c r="A1220" s="67" t="s">
        <v>2467</v>
      </c>
      <c r="B1220" s="68" t="s">
        <v>2468</v>
      </c>
      <c r="C1220" s="68" t="s">
        <v>1498</v>
      </c>
    </row>
    <row r="1221" spans="1:3" hidden="1" x14ac:dyDescent="0.3">
      <c r="A1221" s="67" t="s">
        <v>2469</v>
      </c>
      <c r="B1221" s="68" t="s">
        <v>2470</v>
      </c>
      <c r="C1221" s="68" t="s">
        <v>1498</v>
      </c>
    </row>
    <row r="1222" spans="1:3" hidden="1" x14ac:dyDescent="0.3">
      <c r="A1222" s="67" t="s">
        <v>2471</v>
      </c>
      <c r="B1222" s="68" t="s">
        <v>2472</v>
      </c>
      <c r="C1222" s="68" t="s">
        <v>1498</v>
      </c>
    </row>
    <row r="1223" spans="1:3" hidden="1" x14ac:dyDescent="0.3">
      <c r="A1223" s="67" t="s">
        <v>2473</v>
      </c>
      <c r="B1223" s="68" t="s">
        <v>2474</v>
      </c>
      <c r="C1223" s="68" t="s">
        <v>95</v>
      </c>
    </row>
    <row r="1224" spans="1:3" hidden="1" x14ac:dyDescent="0.3">
      <c r="A1224" s="67" t="s">
        <v>2475</v>
      </c>
      <c r="B1224" s="68" t="s">
        <v>2476</v>
      </c>
      <c r="C1224" s="68" t="s">
        <v>95</v>
      </c>
    </row>
    <row r="1225" spans="1:3" hidden="1" x14ac:dyDescent="0.3">
      <c r="A1225" s="67" t="s">
        <v>2477</v>
      </c>
      <c r="B1225" s="68" t="s">
        <v>2478</v>
      </c>
      <c r="C1225" s="68" t="s">
        <v>95</v>
      </c>
    </row>
    <row r="1226" spans="1:3" hidden="1" x14ac:dyDescent="0.3">
      <c r="A1226" s="67" t="s">
        <v>2479</v>
      </c>
      <c r="B1226" s="68" t="s">
        <v>2480</v>
      </c>
      <c r="C1226" s="68" t="s">
        <v>95</v>
      </c>
    </row>
    <row r="1227" spans="1:3" hidden="1" x14ac:dyDescent="0.3">
      <c r="A1227" s="67" t="s">
        <v>2481</v>
      </c>
      <c r="B1227" s="68" t="s">
        <v>2482</v>
      </c>
      <c r="C1227" s="68" t="s">
        <v>95</v>
      </c>
    </row>
    <row r="1228" spans="1:3" hidden="1" x14ac:dyDescent="0.3">
      <c r="A1228" s="67" t="s">
        <v>2483</v>
      </c>
      <c r="B1228" s="68" t="s">
        <v>2484</v>
      </c>
      <c r="C1228" s="68" t="s">
        <v>1498</v>
      </c>
    </row>
    <row r="1229" spans="1:3" hidden="1" x14ac:dyDescent="0.3">
      <c r="A1229" s="67" t="s">
        <v>2485</v>
      </c>
      <c r="B1229" s="68" t="s">
        <v>2486</v>
      </c>
      <c r="C1229" s="68" t="s">
        <v>47</v>
      </c>
    </row>
    <row r="1230" spans="1:3" hidden="1" x14ac:dyDescent="0.3">
      <c r="A1230" s="67" t="s">
        <v>2487</v>
      </c>
      <c r="B1230" s="68" t="s">
        <v>2488</v>
      </c>
      <c r="C1230" s="68" t="s">
        <v>1498</v>
      </c>
    </row>
    <row r="1231" spans="1:3" hidden="1" x14ac:dyDescent="0.3">
      <c r="A1231" s="67" t="s">
        <v>2489</v>
      </c>
      <c r="B1231" s="68" t="s">
        <v>2490</v>
      </c>
      <c r="C1231" s="68" t="s">
        <v>95</v>
      </c>
    </row>
    <row r="1232" spans="1:3" hidden="1" x14ac:dyDescent="0.3">
      <c r="A1232" s="67" t="s">
        <v>2491</v>
      </c>
      <c r="B1232" s="68" t="s">
        <v>2492</v>
      </c>
      <c r="C1232" s="68" t="s">
        <v>95</v>
      </c>
    </row>
    <row r="1233" spans="1:3" hidden="1" x14ac:dyDescent="0.3">
      <c r="A1233" s="67" t="s">
        <v>2493</v>
      </c>
      <c r="B1233" s="68" t="s">
        <v>2494</v>
      </c>
      <c r="C1233" s="68" t="s">
        <v>1498</v>
      </c>
    </row>
    <row r="1234" spans="1:3" hidden="1" x14ac:dyDescent="0.3">
      <c r="A1234" s="67" t="s">
        <v>2495</v>
      </c>
      <c r="B1234" s="68" t="s">
        <v>2496</v>
      </c>
      <c r="C1234" s="68" t="s">
        <v>1498</v>
      </c>
    </row>
    <row r="1235" spans="1:3" hidden="1" x14ac:dyDescent="0.3">
      <c r="A1235" s="67" t="s">
        <v>2497</v>
      </c>
      <c r="B1235" s="68" t="s">
        <v>2498</v>
      </c>
      <c r="C1235" s="68" t="s">
        <v>1498</v>
      </c>
    </row>
    <row r="1236" spans="1:3" hidden="1" x14ac:dyDescent="0.3">
      <c r="A1236" s="67" t="s">
        <v>2499</v>
      </c>
      <c r="B1236" s="68" t="s">
        <v>2500</v>
      </c>
      <c r="C1236" s="68" t="s">
        <v>95</v>
      </c>
    </row>
    <row r="1237" spans="1:3" hidden="1" x14ac:dyDescent="0.3">
      <c r="A1237" s="67" t="s">
        <v>2501</v>
      </c>
      <c r="B1237" s="68" t="s">
        <v>2500</v>
      </c>
      <c r="C1237" s="68" t="s">
        <v>95</v>
      </c>
    </row>
    <row r="1238" spans="1:3" hidden="1" x14ac:dyDescent="0.3">
      <c r="A1238" s="67" t="s">
        <v>2502</v>
      </c>
      <c r="B1238" s="68" t="s">
        <v>2503</v>
      </c>
      <c r="C1238" s="68" t="s">
        <v>95</v>
      </c>
    </row>
    <row r="1239" spans="1:3" hidden="1" x14ac:dyDescent="0.3">
      <c r="A1239" s="67" t="s">
        <v>2504</v>
      </c>
      <c r="B1239" s="68" t="s">
        <v>2505</v>
      </c>
      <c r="C1239" s="68" t="s">
        <v>95</v>
      </c>
    </row>
    <row r="1240" spans="1:3" hidden="1" x14ac:dyDescent="0.3">
      <c r="A1240" s="67" t="s">
        <v>2506</v>
      </c>
      <c r="B1240" s="68" t="s">
        <v>2505</v>
      </c>
      <c r="C1240" s="68" t="s">
        <v>95</v>
      </c>
    </row>
    <row r="1241" spans="1:3" hidden="1" x14ac:dyDescent="0.3">
      <c r="A1241" s="67" t="s">
        <v>2507</v>
      </c>
      <c r="B1241" s="68" t="s">
        <v>2505</v>
      </c>
      <c r="C1241" s="68" t="s">
        <v>95</v>
      </c>
    </row>
    <row r="1242" spans="1:3" hidden="1" x14ac:dyDescent="0.3">
      <c r="A1242" s="67" t="s">
        <v>2508</v>
      </c>
      <c r="B1242" s="68" t="s">
        <v>2509</v>
      </c>
      <c r="C1242" s="68" t="s">
        <v>95</v>
      </c>
    </row>
    <row r="1243" spans="1:3" hidden="1" x14ac:dyDescent="0.3">
      <c r="A1243" s="67" t="s">
        <v>2510</v>
      </c>
      <c r="B1243" s="68" t="s">
        <v>2505</v>
      </c>
      <c r="C1243" s="68" t="s">
        <v>95</v>
      </c>
    </row>
    <row r="1244" spans="1:3" hidden="1" x14ac:dyDescent="0.3">
      <c r="A1244" s="67" t="s">
        <v>2511</v>
      </c>
      <c r="B1244" s="68" t="s">
        <v>2512</v>
      </c>
      <c r="C1244" s="68" t="s">
        <v>1498</v>
      </c>
    </row>
    <row r="1245" spans="1:3" hidden="1" x14ac:dyDescent="0.3">
      <c r="A1245" s="67" t="s">
        <v>2513</v>
      </c>
      <c r="B1245" s="68" t="s">
        <v>2514</v>
      </c>
      <c r="C1245" s="68" t="s">
        <v>1498</v>
      </c>
    </row>
    <row r="1246" spans="1:3" hidden="1" x14ac:dyDescent="0.3">
      <c r="A1246" s="67" t="s">
        <v>2515</v>
      </c>
      <c r="B1246" s="68" t="s">
        <v>2516</v>
      </c>
      <c r="C1246" s="68" t="s">
        <v>1498</v>
      </c>
    </row>
    <row r="1247" spans="1:3" hidden="1" x14ac:dyDescent="0.3">
      <c r="A1247" s="67" t="s">
        <v>2517</v>
      </c>
      <c r="B1247" s="68" t="s">
        <v>2518</v>
      </c>
      <c r="C1247" s="68" t="s">
        <v>95</v>
      </c>
    </row>
    <row r="1248" spans="1:3" hidden="1" x14ac:dyDescent="0.3">
      <c r="A1248" s="67" t="s">
        <v>2519</v>
      </c>
      <c r="B1248" s="68" t="s">
        <v>2520</v>
      </c>
      <c r="C1248" s="68" t="s">
        <v>2448</v>
      </c>
    </row>
    <row r="1249" spans="1:3" hidden="1" x14ac:dyDescent="0.3">
      <c r="A1249" s="67" t="s">
        <v>2521</v>
      </c>
      <c r="B1249" s="68" t="s">
        <v>2522</v>
      </c>
      <c r="C1249" s="68" t="s">
        <v>1498</v>
      </c>
    </row>
    <row r="1250" spans="1:3" hidden="1" x14ac:dyDescent="0.3">
      <c r="A1250" s="67" t="s">
        <v>2523</v>
      </c>
      <c r="B1250" s="68" t="s">
        <v>2524</v>
      </c>
      <c r="C1250" s="68" t="s">
        <v>95</v>
      </c>
    </row>
    <row r="1251" spans="1:3" hidden="1" x14ac:dyDescent="0.3">
      <c r="A1251" s="67" t="s">
        <v>2525</v>
      </c>
      <c r="B1251" s="68" t="s">
        <v>2526</v>
      </c>
      <c r="C1251" s="68" t="s">
        <v>1498</v>
      </c>
    </row>
    <row r="1252" spans="1:3" hidden="1" x14ac:dyDescent="0.3">
      <c r="A1252" s="67" t="s">
        <v>2527</v>
      </c>
      <c r="B1252" s="68" t="s">
        <v>2528</v>
      </c>
      <c r="C1252" s="68" t="s">
        <v>1436</v>
      </c>
    </row>
    <row r="1253" spans="1:3" hidden="1" x14ac:dyDescent="0.3">
      <c r="A1253" s="67" t="s">
        <v>2529</v>
      </c>
      <c r="B1253" s="68" t="s">
        <v>2530</v>
      </c>
      <c r="C1253" s="68" t="s">
        <v>47</v>
      </c>
    </row>
    <row r="1254" spans="1:3" hidden="1" x14ac:dyDescent="0.3">
      <c r="A1254" s="67" t="s">
        <v>2531</v>
      </c>
      <c r="B1254" s="68" t="s">
        <v>2532</v>
      </c>
      <c r="C1254" s="68" t="s">
        <v>47</v>
      </c>
    </row>
    <row r="1255" spans="1:3" hidden="1" x14ac:dyDescent="0.3">
      <c r="A1255" s="67" t="s">
        <v>2533</v>
      </c>
      <c r="B1255" s="68" t="s">
        <v>2534</v>
      </c>
      <c r="C1255" s="68" t="s">
        <v>1522</v>
      </c>
    </row>
    <row r="1256" spans="1:3" hidden="1" x14ac:dyDescent="0.3">
      <c r="A1256" s="67" t="s">
        <v>2535</v>
      </c>
      <c r="B1256" s="68" t="s">
        <v>2536</v>
      </c>
      <c r="C1256" s="68" t="s">
        <v>95</v>
      </c>
    </row>
    <row r="1257" spans="1:3" hidden="1" x14ac:dyDescent="0.3">
      <c r="A1257" s="67" t="s">
        <v>2537</v>
      </c>
      <c r="B1257" s="68" t="s">
        <v>2538</v>
      </c>
      <c r="C1257" s="68" t="s">
        <v>95</v>
      </c>
    </row>
    <row r="1258" spans="1:3" hidden="1" x14ac:dyDescent="0.3">
      <c r="A1258" s="67" t="s">
        <v>2539</v>
      </c>
      <c r="B1258" s="68" t="s">
        <v>2540</v>
      </c>
      <c r="C1258" s="68" t="s">
        <v>95</v>
      </c>
    </row>
    <row r="1259" spans="1:3" hidden="1" x14ac:dyDescent="0.3">
      <c r="A1259" s="67" t="s">
        <v>2541</v>
      </c>
      <c r="B1259" s="68" t="s">
        <v>2542</v>
      </c>
      <c r="C1259" s="68" t="s">
        <v>1498</v>
      </c>
    </row>
    <row r="1260" spans="1:3" hidden="1" x14ac:dyDescent="0.3">
      <c r="A1260" s="67" t="s">
        <v>2543</v>
      </c>
      <c r="B1260" s="68" t="s">
        <v>2544</v>
      </c>
      <c r="C1260" s="68" t="s">
        <v>1498</v>
      </c>
    </row>
    <row r="1261" spans="1:3" hidden="1" x14ac:dyDescent="0.3">
      <c r="A1261" s="67" t="s">
        <v>2545</v>
      </c>
      <c r="B1261" s="68" t="s">
        <v>2546</v>
      </c>
      <c r="C1261" s="68" t="s">
        <v>2029</v>
      </c>
    </row>
    <row r="1262" spans="1:3" hidden="1" x14ac:dyDescent="0.3">
      <c r="A1262" s="67" t="s">
        <v>2547</v>
      </c>
      <c r="B1262" s="68" t="s">
        <v>2548</v>
      </c>
      <c r="C1262" s="68" t="s">
        <v>1461</v>
      </c>
    </row>
    <row r="1263" spans="1:3" hidden="1" x14ac:dyDescent="0.3">
      <c r="A1263" s="67" t="s">
        <v>2549</v>
      </c>
      <c r="B1263" s="68" t="s">
        <v>2550</v>
      </c>
      <c r="C1263" s="68" t="s">
        <v>47</v>
      </c>
    </row>
    <row r="1264" spans="1:3" hidden="1" x14ac:dyDescent="0.3">
      <c r="A1264" s="67" t="s">
        <v>2551</v>
      </c>
      <c r="B1264" s="68" t="s">
        <v>2552</v>
      </c>
      <c r="C1264" s="68" t="s">
        <v>47</v>
      </c>
    </row>
    <row r="1265" spans="1:3" hidden="1" x14ac:dyDescent="0.3">
      <c r="A1265" s="67" t="s">
        <v>2553</v>
      </c>
      <c r="B1265" s="68" t="s">
        <v>2552</v>
      </c>
      <c r="C1265" s="68" t="s">
        <v>47</v>
      </c>
    </row>
    <row r="1266" spans="1:3" hidden="1" x14ac:dyDescent="0.3">
      <c r="A1266" s="67" t="s">
        <v>2554</v>
      </c>
      <c r="B1266" s="68" t="s">
        <v>2555</v>
      </c>
      <c r="C1266" s="68" t="s">
        <v>47</v>
      </c>
    </row>
    <row r="1267" spans="1:3" hidden="1" x14ac:dyDescent="0.3">
      <c r="A1267" s="67" t="s">
        <v>2556</v>
      </c>
      <c r="B1267" s="68" t="s">
        <v>2557</v>
      </c>
      <c r="C1267" s="68" t="s">
        <v>47</v>
      </c>
    </row>
    <row r="1268" spans="1:3" hidden="1" x14ac:dyDescent="0.3">
      <c r="A1268" s="67" t="s">
        <v>2558</v>
      </c>
      <c r="B1268" s="68" t="s">
        <v>2559</v>
      </c>
      <c r="C1268" s="68" t="s">
        <v>1498</v>
      </c>
    </row>
    <row r="1269" spans="1:3" hidden="1" x14ac:dyDescent="0.3">
      <c r="A1269" s="67" t="s">
        <v>2560</v>
      </c>
      <c r="B1269" s="68" t="s">
        <v>2561</v>
      </c>
      <c r="C1269" s="68" t="s">
        <v>95</v>
      </c>
    </row>
    <row r="1270" spans="1:3" hidden="1" x14ac:dyDescent="0.3">
      <c r="A1270" s="67" t="s">
        <v>2562</v>
      </c>
      <c r="B1270" s="68" t="s">
        <v>2563</v>
      </c>
      <c r="C1270" s="68" t="s">
        <v>95</v>
      </c>
    </row>
    <row r="1271" spans="1:3" hidden="1" x14ac:dyDescent="0.3">
      <c r="A1271" s="67" t="s">
        <v>2564</v>
      </c>
      <c r="B1271" s="68" t="s">
        <v>2565</v>
      </c>
      <c r="C1271" s="68" t="s">
        <v>95</v>
      </c>
    </row>
    <row r="1272" spans="1:3" hidden="1" x14ac:dyDescent="0.3">
      <c r="A1272" s="67" t="s">
        <v>2566</v>
      </c>
      <c r="B1272" s="68" t="s">
        <v>2567</v>
      </c>
      <c r="C1272" s="68" t="s">
        <v>95</v>
      </c>
    </row>
    <row r="1273" spans="1:3" hidden="1" x14ac:dyDescent="0.3">
      <c r="A1273" s="67" t="s">
        <v>2568</v>
      </c>
      <c r="B1273" s="68" t="s">
        <v>2569</v>
      </c>
      <c r="C1273" s="68" t="s">
        <v>95</v>
      </c>
    </row>
    <row r="1274" spans="1:3" hidden="1" x14ac:dyDescent="0.3">
      <c r="A1274" s="67" t="s">
        <v>2570</v>
      </c>
      <c r="B1274" s="68" t="s">
        <v>2571</v>
      </c>
      <c r="C1274" s="68" t="s">
        <v>95</v>
      </c>
    </row>
    <row r="1275" spans="1:3" hidden="1" x14ac:dyDescent="0.3">
      <c r="A1275" s="67" t="s">
        <v>2572</v>
      </c>
      <c r="B1275" s="68" t="s">
        <v>2573</v>
      </c>
      <c r="C1275" s="68" t="s">
        <v>95</v>
      </c>
    </row>
    <row r="1276" spans="1:3" hidden="1" x14ac:dyDescent="0.3">
      <c r="A1276" s="67" t="s">
        <v>2574</v>
      </c>
      <c r="B1276" s="68" t="s">
        <v>2575</v>
      </c>
      <c r="C1276" s="68" t="s">
        <v>95</v>
      </c>
    </row>
    <row r="1277" spans="1:3" hidden="1" x14ac:dyDescent="0.3">
      <c r="A1277" s="67" t="s">
        <v>2576</v>
      </c>
      <c r="B1277" s="68" t="s">
        <v>2577</v>
      </c>
      <c r="C1277" s="68" t="s">
        <v>95</v>
      </c>
    </row>
    <row r="1278" spans="1:3" hidden="1" x14ac:dyDescent="0.3">
      <c r="A1278" s="67" t="s">
        <v>2578</v>
      </c>
      <c r="B1278" s="68" t="s">
        <v>2579</v>
      </c>
      <c r="C1278" s="68" t="s">
        <v>95</v>
      </c>
    </row>
    <row r="1279" spans="1:3" hidden="1" x14ac:dyDescent="0.3">
      <c r="A1279" s="67" t="s">
        <v>2580</v>
      </c>
      <c r="B1279" s="68" t="s">
        <v>2581</v>
      </c>
      <c r="C1279" s="68" t="s">
        <v>95</v>
      </c>
    </row>
    <row r="1280" spans="1:3" hidden="1" x14ac:dyDescent="0.3">
      <c r="A1280" s="67" t="s">
        <v>2582</v>
      </c>
      <c r="B1280" s="68" t="s">
        <v>2583</v>
      </c>
      <c r="C1280" s="68" t="s">
        <v>95</v>
      </c>
    </row>
    <row r="1281" spans="1:3" hidden="1" x14ac:dyDescent="0.3">
      <c r="A1281" s="67" t="s">
        <v>2584</v>
      </c>
      <c r="B1281" s="68" t="s">
        <v>2585</v>
      </c>
      <c r="C1281" s="68" t="s">
        <v>95</v>
      </c>
    </row>
    <row r="1282" spans="1:3" hidden="1" x14ac:dyDescent="0.3">
      <c r="A1282" s="67" t="s">
        <v>2586</v>
      </c>
      <c r="B1282" s="68" t="s">
        <v>2587</v>
      </c>
      <c r="C1282" s="68" t="s">
        <v>95</v>
      </c>
    </row>
    <row r="1283" spans="1:3" hidden="1" x14ac:dyDescent="0.3">
      <c r="A1283" s="67" t="s">
        <v>2588</v>
      </c>
      <c r="B1283" s="68" t="s">
        <v>2589</v>
      </c>
      <c r="C1283" s="68" t="s">
        <v>95</v>
      </c>
    </row>
    <row r="1284" spans="1:3" hidden="1" x14ac:dyDescent="0.3">
      <c r="A1284" s="67" t="s">
        <v>2590</v>
      </c>
      <c r="B1284" s="68" t="s">
        <v>2591</v>
      </c>
      <c r="C1284" s="68" t="s">
        <v>95</v>
      </c>
    </row>
    <row r="1285" spans="1:3" hidden="1" x14ac:dyDescent="0.3">
      <c r="A1285" s="67" t="s">
        <v>2592</v>
      </c>
      <c r="B1285" s="68" t="s">
        <v>2593</v>
      </c>
      <c r="C1285" s="68" t="s">
        <v>95</v>
      </c>
    </row>
    <row r="1286" spans="1:3" hidden="1" x14ac:dyDescent="0.3">
      <c r="A1286" s="67" t="s">
        <v>2594</v>
      </c>
      <c r="B1286" s="68" t="s">
        <v>2595</v>
      </c>
      <c r="C1286" s="68" t="s">
        <v>95</v>
      </c>
    </row>
    <row r="1287" spans="1:3" hidden="1" x14ac:dyDescent="0.3">
      <c r="A1287" s="67" t="s">
        <v>2596</v>
      </c>
      <c r="B1287" s="68" t="s">
        <v>2597</v>
      </c>
      <c r="C1287" s="68" t="s">
        <v>95</v>
      </c>
    </row>
    <row r="1288" spans="1:3" hidden="1" x14ac:dyDescent="0.3">
      <c r="A1288" s="67" t="s">
        <v>2598</v>
      </c>
      <c r="B1288" s="68" t="s">
        <v>2599</v>
      </c>
      <c r="C1288" s="68" t="s">
        <v>47</v>
      </c>
    </row>
    <row r="1289" spans="1:3" hidden="1" x14ac:dyDescent="0.3">
      <c r="A1289" s="67" t="s">
        <v>2600</v>
      </c>
      <c r="B1289" s="68" t="s">
        <v>2601</v>
      </c>
      <c r="C1289" s="68" t="s">
        <v>95</v>
      </c>
    </row>
    <row r="1290" spans="1:3" hidden="1" x14ac:dyDescent="0.3">
      <c r="A1290" s="67" t="s">
        <v>2602</v>
      </c>
      <c r="B1290" s="68" t="s">
        <v>2603</v>
      </c>
      <c r="C1290" s="68" t="s">
        <v>95</v>
      </c>
    </row>
    <row r="1291" spans="1:3" hidden="1" x14ac:dyDescent="0.3">
      <c r="A1291" s="67" t="s">
        <v>2604</v>
      </c>
      <c r="B1291" s="68" t="s">
        <v>2605</v>
      </c>
      <c r="C1291" s="68" t="s">
        <v>95</v>
      </c>
    </row>
    <row r="1292" spans="1:3" hidden="1" x14ac:dyDescent="0.3">
      <c r="A1292" s="67" t="s">
        <v>2606</v>
      </c>
      <c r="B1292" s="68" t="s">
        <v>2607</v>
      </c>
      <c r="C1292" s="68" t="s">
        <v>95</v>
      </c>
    </row>
    <row r="1293" spans="1:3" hidden="1" x14ac:dyDescent="0.3">
      <c r="A1293" s="67" t="s">
        <v>2608</v>
      </c>
      <c r="B1293" s="68" t="s">
        <v>2609</v>
      </c>
      <c r="C1293" s="68" t="s">
        <v>95</v>
      </c>
    </row>
    <row r="1294" spans="1:3" hidden="1" x14ac:dyDescent="0.3">
      <c r="A1294" s="67" t="s">
        <v>2610</v>
      </c>
      <c r="B1294" s="68" t="s">
        <v>2611</v>
      </c>
      <c r="C1294" s="68" t="s">
        <v>95</v>
      </c>
    </row>
    <row r="1295" spans="1:3" hidden="1" x14ac:dyDescent="0.3">
      <c r="A1295" s="67" t="s">
        <v>2612</v>
      </c>
      <c r="B1295" s="68" t="s">
        <v>2613</v>
      </c>
      <c r="C1295" s="68" t="s">
        <v>95</v>
      </c>
    </row>
    <row r="1296" spans="1:3" hidden="1" x14ac:dyDescent="0.3">
      <c r="A1296" s="67" t="s">
        <v>2614</v>
      </c>
      <c r="B1296" s="68" t="s">
        <v>2615</v>
      </c>
      <c r="C1296" s="68" t="s">
        <v>95</v>
      </c>
    </row>
    <row r="1297" spans="1:3" hidden="1" x14ac:dyDescent="0.3">
      <c r="A1297" s="67" t="s">
        <v>2616</v>
      </c>
      <c r="B1297" s="68" t="s">
        <v>2617</v>
      </c>
      <c r="C1297" s="68" t="s">
        <v>95</v>
      </c>
    </row>
    <row r="1298" spans="1:3" hidden="1" x14ac:dyDescent="0.3">
      <c r="A1298" s="67" t="s">
        <v>2618</v>
      </c>
      <c r="B1298" s="68" t="s">
        <v>2619</v>
      </c>
      <c r="C1298" s="68" t="s">
        <v>95</v>
      </c>
    </row>
    <row r="1299" spans="1:3" hidden="1" x14ac:dyDescent="0.3">
      <c r="A1299" s="67" t="s">
        <v>2620</v>
      </c>
      <c r="B1299" s="68" t="s">
        <v>2621</v>
      </c>
      <c r="C1299" s="68" t="s">
        <v>95</v>
      </c>
    </row>
    <row r="1300" spans="1:3" hidden="1" x14ac:dyDescent="0.3">
      <c r="A1300" s="67" t="s">
        <v>2622</v>
      </c>
      <c r="B1300" s="68" t="s">
        <v>2623</v>
      </c>
      <c r="C1300" s="68" t="s">
        <v>95</v>
      </c>
    </row>
    <row r="1301" spans="1:3" hidden="1" x14ac:dyDescent="0.3">
      <c r="A1301" s="67" t="s">
        <v>2624</v>
      </c>
      <c r="B1301" s="68" t="s">
        <v>2625</v>
      </c>
      <c r="C1301" s="68" t="s">
        <v>95</v>
      </c>
    </row>
    <row r="1302" spans="1:3" hidden="1" x14ac:dyDescent="0.3">
      <c r="A1302" s="67" t="s">
        <v>2626</v>
      </c>
      <c r="B1302" s="68" t="s">
        <v>2627</v>
      </c>
      <c r="C1302" s="68" t="s">
        <v>95</v>
      </c>
    </row>
    <row r="1303" spans="1:3" hidden="1" x14ac:dyDescent="0.3">
      <c r="A1303" s="67" t="s">
        <v>2628</v>
      </c>
      <c r="B1303" s="68" t="s">
        <v>2629</v>
      </c>
      <c r="C1303" s="68" t="s">
        <v>95</v>
      </c>
    </row>
    <row r="1304" spans="1:3" hidden="1" x14ac:dyDescent="0.3">
      <c r="A1304" s="67" t="s">
        <v>2630</v>
      </c>
      <c r="B1304" s="68" t="s">
        <v>2631</v>
      </c>
      <c r="C1304" s="68" t="s">
        <v>95</v>
      </c>
    </row>
    <row r="1305" spans="1:3" hidden="1" x14ac:dyDescent="0.3">
      <c r="A1305" s="67" t="s">
        <v>2632</v>
      </c>
      <c r="B1305" s="68" t="s">
        <v>2633</v>
      </c>
      <c r="C1305" s="68" t="s">
        <v>95</v>
      </c>
    </row>
    <row r="1306" spans="1:3" hidden="1" x14ac:dyDescent="0.3">
      <c r="A1306" s="67" t="s">
        <v>2634</v>
      </c>
      <c r="B1306" s="68" t="s">
        <v>2635</v>
      </c>
      <c r="C1306" s="68" t="s">
        <v>95</v>
      </c>
    </row>
    <row r="1307" spans="1:3" hidden="1" x14ac:dyDescent="0.3">
      <c r="A1307" s="67" t="s">
        <v>2636</v>
      </c>
      <c r="B1307" s="68" t="s">
        <v>2637</v>
      </c>
      <c r="C1307" s="68" t="s">
        <v>95</v>
      </c>
    </row>
    <row r="1308" spans="1:3" hidden="1" x14ac:dyDescent="0.3">
      <c r="A1308" s="67" t="s">
        <v>2638</v>
      </c>
      <c r="B1308" s="68" t="s">
        <v>2639</v>
      </c>
      <c r="C1308" s="68" t="s">
        <v>95</v>
      </c>
    </row>
    <row r="1309" spans="1:3" hidden="1" x14ac:dyDescent="0.3">
      <c r="A1309" s="67" t="s">
        <v>2640</v>
      </c>
      <c r="B1309" s="68" t="s">
        <v>2641</v>
      </c>
      <c r="C1309" s="68" t="s">
        <v>95</v>
      </c>
    </row>
    <row r="1310" spans="1:3" hidden="1" x14ac:dyDescent="0.3">
      <c r="A1310" s="67" t="s">
        <v>2642</v>
      </c>
      <c r="B1310" s="68" t="s">
        <v>2643</v>
      </c>
      <c r="C1310" s="68" t="s">
        <v>95</v>
      </c>
    </row>
    <row r="1311" spans="1:3" hidden="1" x14ac:dyDescent="0.3">
      <c r="A1311" s="67" t="s">
        <v>2644</v>
      </c>
      <c r="B1311" s="68" t="s">
        <v>2645</v>
      </c>
      <c r="C1311" s="68" t="s">
        <v>95</v>
      </c>
    </row>
    <row r="1312" spans="1:3" hidden="1" x14ac:dyDescent="0.3">
      <c r="A1312" s="67" t="s">
        <v>2646</v>
      </c>
      <c r="B1312" s="68" t="s">
        <v>2647</v>
      </c>
      <c r="C1312" s="68" t="s">
        <v>95</v>
      </c>
    </row>
    <row r="1313" spans="1:3" hidden="1" x14ac:dyDescent="0.3">
      <c r="A1313" s="67" t="s">
        <v>2648</v>
      </c>
      <c r="B1313" s="68" t="s">
        <v>2649</v>
      </c>
      <c r="C1313" s="68" t="s">
        <v>95</v>
      </c>
    </row>
    <row r="1314" spans="1:3" hidden="1" x14ac:dyDescent="0.3">
      <c r="A1314" s="67" t="s">
        <v>2650</v>
      </c>
      <c r="B1314" s="68" t="s">
        <v>2651</v>
      </c>
      <c r="C1314" s="68" t="s">
        <v>95</v>
      </c>
    </row>
    <row r="1315" spans="1:3" hidden="1" x14ac:dyDescent="0.3">
      <c r="A1315" s="67" t="s">
        <v>2652</v>
      </c>
      <c r="B1315" s="68" t="s">
        <v>2653</v>
      </c>
      <c r="C1315" s="68" t="s">
        <v>95</v>
      </c>
    </row>
    <row r="1316" spans="1:3" hidden="1" x14ac:dyDescent="0.3">
      <c r="A1316" s="67" t="s">
        <v>2654</v>
      </c>
      <c r="B1316" s="68" t="s">
        <v>2655</v>
      </c>
      <c r="C1316" s="68" t="s">
        <v>95</v>
      </c>
    </row>
    <row r="1317" spans="1:3" hidden="1" x14ac:dyDescent="0.3">
      <c r="A1317" s="67" t="s">
        <v>2656</v>
      </c>
      <c r="B1317" s="68" t="s">
        <v>2657</v>
      </c>
      <c r="C1317" s="68" t="s">
        <v>95</v>
      </c>
    </row>
    <row r="1318" spans="1:3" hidden="1" x14ac:dyDescent="0.3">
      <c r="A1318" s="67" t="s">
        <v>2658</v>
      </c>
      <c r="B1318" s="68" t="s">
        <v>2659</v>
      </c>
      <c r="C1318" s="68" t="s">
        <v>95</v>
      </c>
    </row>
    <row r="1319" spans="1:3" hidden="1" x14ac:dyDescent="0.3">
      <c r="A1319" s="67" t="s">
        <v>2660</v>
      </c>
      <c r="B1319" s="68" t="s">
        <v>2661</v>
      </c>
      <c r="C1319" s="68" t="s">
        <v>95</v>
      </c>
    </row>
    <row r="1320" spans="1:3" hidden="1" x14ac:dyDescent="0.3">
      <c r="A1320" s="67" t="s">
        <v>2662</v>
      </c>
      <c r="B1320" s="68" t="s">
        <v>2663</v>
      </c>
      <c r="C1320" s="68" t="s">
        <v>95</v>
      </c>
    </row>
    <row r="1321" spans="1:3" hidden="1" x14ac:dyDescent="0.3">
      <c r="A1321" s="67" t="s">
        <v>2664</v>
      </c>
      <c r="B1321" s="68" t="s">
        <v>2665</v>
      </c>
      <c r="C1321" s="68" t="s">
        <v>95</v>
      </c>
    </row>
    <row r="1322" spans="1:3" hidden="1" x14ac:dyDescent="0.3">
      <c r="A1322" s="67" t="s">
        <v>2666</v>
      </c>
      <c r="B1322" s="68" t="s">
        <v>2667</v>
      </c>
      <c r="C1322" s="68" t="s">
        <v>95</v>
      </c>
    </row>
    <row r="1323" spans="1:3" hidden="1" x14ac:dyDescent="0.3">
      <c r="A1323" s="67" t="s">
        <v>2668</v>
      </c>
      <c r="B1323" s="68" t="s">
        <v>2669</v>
      </c>
      <c r="C1323" s="68" t="s">
        <v>95</v>
      </c>
    </row>
    <row r="1324" spans="1:3" hidden="1" x14ac:dyDescent="0.3">
      <c r="A1324" s="67" t="s">
        <v>2670</v>
      </c>
      <c r="B1324" s="68" t="s">
        <v>2671</v>
      </c>
      <c r="C1324" s="68" t="s">
        <v>95</v>
      </c>
    </row>
    <row r="1325" spans="1:3" hidden="1" x14ac:dyDescent="0.3">
      <c r="A1325" s="67" t="s">
        <v>2672</v>
      </c>
      <c r="B1325" s="68" t="s">
        <v>2673</v>
      </c>
      <c r="C1325" s="68" t="s">
        <v>95</v>
      </c>
    </row>
    <row r="1326" spans="1:3" hidden="1" x14ac:dyDescent="0.3">
      <c r="A1326" s="67" t="s">
        <v>2674</v>
      </c>
      <c r="B1326" s="68" t="s">
        <v>2675</v>
      </c>
      <c r="C1326" s="68" t="s">
        <v>95</v>
      </c>
    </row>
    <row r="1327" spans="1:3" hidden="1" x14ac:dyDescent="0.3">
      <c r="A1327" s="67" t="s">
        <v>2676</v>
      </c>
      <c r="B1327" s="68" t="s">
        <v>2677</v>
      </c>
      <c r="C1327" s="68" t="s">
        <v>95</v>
      </c>
    </row>
    <row r="1328" spans="1:3" hidden="1" x14ac:dyDescent="0.3">
      <c r="A1328" s="67" t="s">
        <v>2678</v>
      </c>
      <c r="B1328" s="68" t="s">
        <v>2679</v>
      </c>
      <c r="C1328" s="68" t="s">
        <v>95</v>
      </c>
    </row>
    <row r="1329" spans="1:3" hidden="1" x14ac:dyDescent="0.3">
      <c r="A1329" s="67" t="s">
        <v>2680</v>
      </c>
      <c r="B1329" s="68" t="s">
        <v>2681</v>
      </c>
      <c r="C1329" s="68" t="s">
        <v>95</v>
      </c>
    </row>
    <row r="1330" spans="1:3" hidden="1" x14ac:dyDescent="0.3">
      <c r="A1330" s="67" t="s">
        <v>2682</v>
      </c>
      <c r="B1330" s="68" t="s">
        <v>2683</v>
      </c>
      <c r="C1330" s="68" t="s">
        <v>95</v>
      </c>
    </row>
    <row r="1331" spans="1:3" hidden="1" x14ac:dyDescent="0.3">
      <c r="A1331" s="67" t="s">
        <v>2684</v>
      </c>
      <c r="B1331" s="68" t="s">
        <v>2685</v>
      </c>
      <c r="C1331" s="68" t="s">
        <v>95</v>
      </c>
    </row>
    <row r="1332" spans="1:3" hidden="1" x14ac:dyDescent="0.3">
      <c r="A1332" s="67" t="s">
        <v>2686</v>
      </c>
      <c r="B1332" s="68" t="s">
        <v>2687</v>
      </c>
      <c r="C1332" s="68" t="s">
        <v>95</v>
      </c>
    </row>
    <row r="1333" spans="1:3" hidden="1" x14ac:dyDescent="0.3">
      <c r="A1333" s="67" t="s">
        <v>2688</v>
      </c>
      <c r="B1333" s="68" t="s">
        <v>2689</v>
      </c>
      <c r="C1333" s="68" t="s">
        <v>95</v>
      </c>
    </row>
    <row r="1334" spans="1:3" hidden="1" x14ac:dyDescent="0.3">
      <c r="A1334" s="67" t="s">
        <v>2690</v>
      </c>
      <c r="B1334" s="68" t="s">
        <v>2691</v>
      </c>
      <c r="C1334" s="68" t="s">
        <v>95</v>
      </c>
    </row>
    <row r="1335" spans="1:3" hidden="1" x14ac:dyDescent="0.3">
      <c r="A1335" s="67" t="s">
        <v>2692</v>
      </c>
      <c r="B1335" s="68" t="s">
        <v>2693</v>
      </c>
      <c r="C1335" s="68" t="s">
        <v>95</v>
      </c>
    </row>
    <row r="1336" spans="1:3" hidden="1" x14ac:dyDescent="0.3">
      <c r="A1336" s="67" t="s">
        <v>2694</v>
      </c>
      <c r="B1336" s="68" t="s">
        <v>2695</v>
      </c>
      <c r="C1336" s="68" t="s">
        <v>95</v>
      </c>
    </row>
    <row r="1337" spans="1:3" hidden="1" x14ac:dyDescent="0.3">
      <c r="A1337" s="67" t="s">
        <v>2696</v>
      </c>
      <c r="B1337" s="68" t="s">
        <v>2697</v>
      </c>
      <c r="C1337" s="68" t="s">
        <v>95</v>
      </c>
    </row>
    <row r="1338" spans="1:3" hidden="1" x14ac:dyDescent="0.3">
      <c r="A1338" s="67" t="s">
        <v>2698</v>
      </c>
      <c r="B1338" s="68" t="s">
        <v>2699</v>
      </c>
      <c r="C1338" s="68" t="s">
        <v>95</v>
      </c>
    </row>
    <row r="1339" spans="1:3" hidden="1" x14ac:dyDescent="0.3">
      <c r="A1339" s="67" t="s">
        <v>2700</v>
      </c>
      <c r="B1339" s="68" t="s">
        <v>2701</v>
      </c>
      <c r="C1339" s="68" t="s">
        <v>95</v>
      </c>
    </row>
    <row r="1340" spans="1:3" hidden="1" x14ac:dyDescent="0.3">
      <c r="A1340" s="67" t="s">
        <v>2702</v>
      </c>
      <c r="B1340" s="68" t="s">
        <v>2703</v>
      </c>
      <c r="C1340" s="68" t="s">
        <v>95</v>
      </c>
    </row>
    <row r="1341" spans="1:3" hidden="1" x14ac:dyDescent="0.3">
      <c r="A1341" s="67" t="s">
        <v>2704</v>
      </c>
      <c r="B1341" s="68" t="s">
        <v>2705</v>
      </c>
      <c r="C1341" s="68" t="s">
        <v>95</v>
      </c>
    </row>
    <row r="1342" spans="1:3" hidden="1" x14ac:dyDescent="0.3">
      <c r="A1342" s="67" t="s">
        <v>2706</v>
      </c>
      <c r="B1342" s="68" t="s">
        <v>2707</v>
      </c>
      <c r="C1342" s="68" t="s">
        <v>95</v>
      </c>
    </row>
    <row r="1343" spans="1:3" hidden="1" x14ac:dyDescent="0.3">
      <c r="A1343" s="67" t="s">
        <v>2708</v>
      </c>
      <c r="B1343" s="68" t="s">
        <v>2709</v>
      </c>
      <c r="C1343" s="68" t="s">
        <v>95</v>
      </c>
    </row>
    <row r="1344" spans="1:3" hidden="1" x14ac:dyDescent="0.3">
      <c r="A1344" s="67" t="s">
        <v>2710</v>
      </c>
      <c r="B1344" s="68" t="s">
        <v>2711</v>
      </c>
      <c r="C1344" s="68" t="s">
        <v>95</v>
      </c>
    </row>
    <row r="1345" spans="1:3" hidden="1" x14ac:dyDescent="0.3">
      <c r="A1345" s="67" t="s">
        <v>2712</v>
      </c>
      <c r="B1345" s="68" t="s">
        <v>2713</v>
      </c>
      <c r="C1345" s="68" t="s">
        <v>95</v>
      </c>
    </row>
    <row r="1346" spans="1:3" hidden="1" x14ac:dyDescent="0.3">
      <c r="A1346" s="67" t="s">
        <v>2714</v>
      </c>
      <c r="B1346" s="68" t="s">
        <v>2715</v>
      </c>
      <c r="C1346" s="68" t="s">
        <v>95</v>
      </c>
    </row>
    <row r="1347" spans="1:3" hidden="1" x14ac:dyDescent="0.3">
      <c r="A1347" s="67" t="s">
        <v>2716</v>
      </c>
      <c r="B1347" s="68" t="s">
        <v>2717</v>
      </c>
      <c r="C1347" s="68" t="s">
        <v>95</v>
      </c>
    </row>
    <row r="1348" spans="1:3" hidden="1" x14ac:dyDescent="0.3">
      <c r="A1348" s="67" t="s">
        <v>2718</v>
      </c>
      <c r="B1348" s="68" t="s">
        <v>2719</v>
      </c>
      <c r="C1348" s="68" t="s">
        <v>95</v>
      </c>
    </row>
    <row r="1349" spans="1:3" hidden="1" x14ac:dyDescent="0.3">
      <c r="A1349" s="67" t="s">
        <v>2720</v>
      </c>
      <c r="B1349" s="68" t="s">
        <v>2721</v>
      </c>
      <c r="C1349" s="68" t="s">
        <v>95</v>
      </c>
    </row>
    <row r="1350" spans="1:3" hidden="1" x14ac:dyDescent="0.3">
      <c r="A1350" s="67" t="s">
        <v>2722</v>
      </c>
      <c r="B1350" s="68" t="s">
        <v>2723</v>
      </c>
      <c r="C1350" s="68" t="s">
        <v>95</v>
      </c>
    </row>
    <row r="1351" spans="1:3" hidden="1" x14ac:dyDescent="0.3">
      <c r="A1351" s="67" t="s">
        <v>2724</v>
      </c>
      <c r="B1351" s="68" t="s">
        <v>2725</v>
      </c>
      <c r="C1351" s="68" t="s">
        <v>95</v>
      </c>
    </row>
    <row r="1352" spans="1:3" hidden="1" x14ac:dyDescent="0.3">
      <c r="A1352" s="67" t="s">
        <v>2726</v>
      </c>
      <c r="B1352" s="68" t="s">
        <v>2727</v>
      </c>
      <c r="C1352" s="68" t="s">
        <v>95</v>
      </c>
    </row>
    <row r="1353" spans="1:3" hidden="1" x14ac:dyDescent="0.3">
      <c r="A1353" s="67" t="s">
        <v>2728</v>
      </c>
      <c r="B1353" s="68" t="s">
        <v>2729</v>
      </c>
      <c r="C1353" s="68" t="s">
        <v>95</v>
      </c>
    </row>
    <row r="1354" spans="1:3" hidden="1" x14ac:dyDescent="0.3">
      <c r="A1354" s="67" t="s">
        <v>2730</v>
      </c>
      <c r="B1354" s="68" t="s">
        <v>2731</v>
      </c>
      <c r="C1354" s="68" t="s">
        <v>95</v>
      </c>
    </row>
    <row r="1355" spans="1:3" hidden="1" x14ac:dyDescent="0.3">
      <c r="A1355" s="67" t="s">
        <v>2732</v>
      </c>
      <c r="B1355" s="68" t="s">
        <v>2733</v>
      </c>
      <c r="C1355" s="68" t="s">
        <v>95</v>
      </c>
    </row>
    <row r="1356" spans="1:3" hidden="1" x14ac:dyDescent="0.3">
      <c r="A1356" s="67" t="s">
        <v>2734</v>
      </c>
      <c r="B1356" s="68" t="s">
        <v>2735</v>
      </c>
      <c r="C1356" s="68" t="s">
        <v>95</v>
      </c>
    </row>
    <row r="1357" spans="1:3" hidden="1" x14ac:dyDescent="0.3">
      <c r="A1357" s="67" t="s">
        <v>2736</v>
      </c>
      <c r="B1357" s="68" t="s">
        <v>2737</v>
      </c>
      <c r="C1357" s="68" t="s">
        <v>95</v>
      </c>
    </row>
    <row r="1358" spans="1:3" hidden="1" x14ac:dyDescent="0.3">
      <c r="A1358" s="67" t="s">
        <v>2738</v>
      </c>
      <c r="B1358" s="68" t="s">
        <v>2739</v>
      </c>
      <c r="C1358" s="68" t="s">
        <v>95</v>
      </c>
    </row>
    <row r="1359" spans="1:3" hidden="1" x14ac:dyDescent="0.3">
      <c r="A1359" s="67" t="s">
        <v>2740</v>
      </c>
      <c r="B1359" s="68" t="s">
        <v>2741</v>
      </c>
      <c r="C1359" s="68" t="s">
        <v>95</v>
      </c>
    </row>
    <row r="1360" spans="1:3" hidden="1" x14ac:dyDescent="0.3">
      <c r="A1360" s="67" t="s">
        <v>2742</v>
      </c>
      <c r="B1360" s="68" t="s">
        <v>2743</v>
      </c>
      <c r="C1360" s="68" t="s">
        <v>95</v>
      </c>
    </row>
    <row r="1361" spans="1:3" hidden="1" x14ac:dyDescent="0.3">
      <c r="A1361" s="67" t="s">
        <v>2744</v>
      </c>
      <c r="B1361" s="68" t="s">
        <v>2745</v>
      </c>
      <c r="C1361" s="68" t="s">
        <v>95</v>
      </c>
    </row>
    <row r="1362" spans="1:3" hidden="1" x14ac:dyDescent="0.3">
      <c r="A1362" s="67" t="s">
        <v>2746</v>
      </c>
      <c r="B1362" s="68" t="s">
        <v>2747</v>
      </c>
      <c r="C1362" s="68" t="s">
        <v>95</v>
      </c>
    </row>
    <row r="1363" spans="1:3" hidden="1" x14ac:dyDescent="0.3">
      <c r="A1363" s="67" t="s">
        <v>2748</v>
      </c>
      <c r="B1363" s="68" t="s">
        <v>2749</v>
      </c>
      <c r="C1363" s="68" t="s">
        <v>95</v>
      </c>
    </row>
    <row r="1364" spans="1:3" hidden="1" x14ac:dyDescent="0.3">
      <c r="A1364" s="67" t="s">
        <v>2750</v>
      </c>
      <c r="B1364" s="68" t="s">
        <v>2751</v>
      </c>
      <c r="C1364" s="68" t="s">
        <v>95</v>
      </c>
    </row>
    <row r="1365" spans="1:3" hidden="1" x14ac:dyDescent="0.3">
      <c r="A1365" s="67" t="s">
        <v>2752</v>
      </c>
      <c r="B1365" s="68" t="s">
        <v>2753</v>
      </c>
      <c r="C1365" s="68" t="s">
        <v>95</v>
      </c>
    </row>
    <row r="1366" spans="1:3" hidden="1" x14ac:dyDescent="0.3">
      <c r="A1366" s="67" t="s">
        <v>2754</v>
      </c>
      <c r="B1366" s="68" t="s">
        <v>2755</v>
      </c>
      <c r="C1366" s="68" t="s">
        <v>95</v>
      </c>
    </row>
    <row r="1367" spans="1:3" hidden="1" x14ac:dyDescent="0.3">
      <c r="A1367" s="67" t="s">
        <v>2756</v>
      </c>
      <c r="B1367" s="68" t="s">
        <v>2757</v>
      </c>
      <c r="C1367" s="68" t="s">
        <v>95</v>
      </c>
    </row>
    <row r="1368" spans="1:3" hidden="1" x14ac:dyDescent="0.3">
      <c r="A1368" s="67" t="s">
        <v>2758</v>
      </c>
      <c r="B1368" s="68" t="s">
        <v>2759</v>
      </c>
      <c r="C1368" s="68" t="s">
        <v>95</v>
      </c>
    </row>
    <row r="1369" spans="1:3" hidden="1" x14ac:dyDescent="0.3">
      <c r="A1369" s="67" t="s">
        <v>2760</v>
      </c>
      <c r="B1369" s="68" t="s">
        <v>2761</v>
      </c>
      <c r="C1369" s="68" t="s">
        <v>95</v>
      </c>
    </row>
    <row r="1370" spans="1:3" hidden="1" x14ac:dyDescent="0.3">
      <c r="A1370" s="67" t="s">
        <v>2762</v>
      </c>
      <c r="B1370" s="68" t="s">
        <v>2763</v>
      </c>
      <c r="C1370" s="68" t="s">
        <v>95</v>
      </c>
    </row>
    <row r="1371" spans="1:3" hidden="1" x14ac:dyDescent="0.3">
      <c r="A1371" s="67" t="s">
        <v>2764</v>
      </c>
      <c r="B1371" s="68" t="s">
        <v>2765</v>
      </c>
      <c r="C1371" s="68" t="s">
        <v>95</v>
      </c>
    </row>
    <row r="1372" spans="1:3" hidden="1" x14ac:dyDescent="0.3">
      <c r="A1372" s="67" t="s">
        <v>2766</v>
      </c>
      <c r="B1372" s="68" t="s">
        <v>2767</v>
      </c>
      <c r="C1372" s="68" t="s">
        <v>95</v>
      </c>
    </row>
    <row r="1373" spans="1:3" hidden="1" x14ac:dyDescent="0.3">
      <c r="A1373" s="67" t="s">
        <v>2768</v>
      </c>
      <c r="B1373" s="68" t="s">
        <v>2769</v>
      </c>
      <c r="C1373" s="68" t="s">
        <v>95</v>
      </c>
    </row>
    <row r="1374" spans="1:3" hidden="1" x14ac:dyDescent="0.3">
      <c r="A1374" s="67" t="s">
        <v>2770</v>
      </c>
      <c r="B1374" s="68" t="s">
        <v>2771</v>
      </c>
      <c r="C1374" s="68" t="s">
        <v>95</v>
      </c>
    </row>
    <row r="1375" spans="1:3" hidden="1" x14ac:dyDescent="0.3">
      <c r="A1375" s="67" t="s">
        <v>2772</v>
      </c>
      <c r="B1375" s="68" t="s">
        <v>2773</v>
      </c>
      <c r="C1375" s="68" t="s">
        <v>95</v>
      </c>
    </row>
    <row r="1376" spans="1:3" hidden="1" x14ac:dyDescent="0.3">
      <c r="A1376" s="67" t="s">
        <v>2774</v>
      </c>
      <c r="B1376" s="68" t="s">
        <v>2775</v>
      </c>
      <c r="C1376" s="68" t="s">
        <v>95</v>
      </c>
    </row>
    <row r="1377" spans="1:3" hidden="1" x14ac:dyDescent="0.3">
      <c r="A1377" s="67" t="s">
        <v>2776</v>
      </c>
      <c r="B1377" s="68" t="s">
        <v>2777</v>
      </c>
      <c r="C1377" s="68" t="s">
        <v>95</v>
      </c>
    </row>
    <row r="1378" spans="1:3" hidden="1" x14ac:dyDescent="0.3">
      <c r="A1378" s="67" t="s">
        <v>2778</v>
      </c>
      <c r="B1378" s="68" t="s">
        <v>2779</v>
      </c>
      <c r="C1378" s="68" t="s">
        <v>95</v>
      </c>
    </row>
    <row r="1379" spans="1:3" hidden="1" x14ac:dyDescent="0.3">
      <c r="A1379" s="67" t="s">
        <v>2780</v>
      </c>
      <c r="B1379" s="68" t="s">
        <v>2781</v>
      </c>
      <c r="C1379" s="68" t="s">
        <v>95</v>
      </c>
    </row>
    <row r="1380" spans="1:3" hidden="1" x14ac:dyDescent="0.3">
      <c r="A1380" s="67" t="s">
        <v>2782</v>
      </c>
      <c r="B1380" s="68" t="s">
        <v>2783</v>
      </c>
      <c r="C1380" s="68" t="s">
        <v>95</v>
      </c>
    </row>
    <row r="1381" spans="1:3" hidden="1" x14ac:dyDescent="0.3">
      <c r="A1381" s="67" t="s">
        <v>2784</v>
      </c>
      <c r="B1381" s="68" t="s">
        <v>2785</v>
      </c>
      <c r="C1381" s="68" t="s">
        <v>95</v>
      </c>
    </row>
    <row r="1382" spans="1:3" hidden="1" x14ac:dyDescent="0.3">
      <c r="A1382" s="67" t="s">
        <v>2786</v>
      </c>
      <c r="B1382" s="68" t="s">
        <v>2787</v>
      </c>
      <c r="C1382" s="68" t="s">
        <v>95</v>
      </c>
    </row>
    <row r="1383" spans="1:3" hidden="1" x14ac:dyDescent="0.3">
      <c r="A1383" s="67" t="s">
        <v>2788</v>
      </c>
      <c r="B1383" s="68" t="s">
        <v>2789</v>
      </c>
      <c r="C1383" s="68" t="s">
        <v>95</v>
      </c>
    </row>
    <row r="1384" spans="1:3" hidden="1" x14ac:dyDescent="0.3">
      <c r="A1384" s="67" t="s">
        <v>2790</v>
      </c>
      <c r="B1384" s="68" t="s">
        <v>2791</v>
      </c>
      <c r="C1384" s="68" t="s">
        <v>95</v>
      </c>
    </row>
    <row r="1385" spans="1:3" hidden="1" x14ac:dyDescent="0.3">
      <c r="A1385" s="67" t="s">
        <v>2792</v>
      </c>
      <c r="B1385" s="68" t="s">
        <v>2793</v>
      </c>
      <c r="C1385" s="68" t="s">
        <v>95</v>
      </c>
    </row>
    <row r="1386" spans="1:3" hidden="1" x14ac:dyDescent="0.3">
      <c r="A1386" s="67" t="s">
        <v>2794</v>
      </c>
      <c r="B1386" s="68" t="s">
        <v>2795</v>
      </c>
      <c r="C1386" s="68" t="s">
        <v>95</v>
      </c>
    </row>
    <row r="1387" spans="1:3" hidden="1" x14ac:dyDescent="0.3">
      <c r="A1387" s="67" t="s">
        <v>2796</v>
      </c>
      <c r="B1387" s="68" t="s">
        <v>2797</v>
      </c>
      <c r="C1387" s="68" t="s">
        <v>95</v>
      </c>
    </row>
    <row r="1388" spans="1:3" hidden="1" x14ac:dyDescent="0.3">
      <c r="A1388" s="67" t="s">
        <v>2798</v>
      </c>
      <c r="B1388" s="68" t="s">
        <v>2799</v>
      </c>
      <c r="C1388" s="68" t="s">
        <v>95</v>
      </c>
    </row>
    <row r="1389" spans="1:3" hidden="1" x14ac:dyDescent="0.3">
      <c r="A1389" s="67" t="s">
        <v>2800</v>
      </c>
      <c r="B1389" s="68" t="s">
        <v>2801</v>
      </c>
      <c r="C1389" s="68" t="s">
        <v>95</v>
      </c>
    </row>
    <row r="1390" spans="1:3" hidden="1" x14ac:dyDescent="0.3">
      <c r="A1390" s="67" t="s">
        <v>2802</v>
      </c>
      <c r="B1390" s="68" t="s">
        <v>2803</v>
      </c>
      <c r="C1390" s="68" t="s">
        <v>95</v>
      </c>
    </row>
    <row r="1391" spans="1:3" hidden="1" x14ac:dyDescent="0.3">
      <c r="A1391" s="67" t="s">
        <v>2804</v>
      </c>
      <c r="B1391" s="68" t="s">
        <v>2805</v>
      </c>
      <c r="C1391" s="68" t="s">
        <v>95</v>
      </c>
    </row>
    <row r="1392" spans="1:3" hidden="1" x14ac:dyDescent="0.3">
      <c r="A1392" s="67" t="s">
        <v>2806</v>
      </c>
      <c r="B1392" s="68" t="s">
        <v>2807</v>
      </c>
      <c r="C1392" s="68" t="s">
        <v>95</v>
      </c>
    </row>
    <row r="1393" spans="1:3" hidden="1" x14ac:dyDescent="0.3">
      <c r="A1393" s="67" t="s">
        <v>2808</v>
      </c>
      <c r="B1393" s="68" t="s">
        <v>2809</v>
      </c>
      <c r="C1393" s="68" t="s">
        <v>95</v>
      </c>
    </row>
    <row r="1394" spans="1:3" hidden="1" x14ac:dyDescent="0.3">
      <c r="A1394" s="67" t="s">
        <v>2810</v>
      </c>
      <c r="B1394" s="68" t="s">
        <v>2811</v>
      </c>
      <c r="C1394" s="68" t="s">
        <v>95</v>
      </c>
    </row>
    <row r="1395" spans="1:3" hidden="1" x14ac:dyDescent="0.3">
      <c r="A1395" s="67" t="s">
        <v>2812</v>
      </c>
      <c r="B1395" s="68" t="s">
        <v>2813</v>
      </c>
      <c r="C1395" s="68" t="s">
        <v>95</v>
      </c>
    </row>
    <row r="1396" spans="1:3" hidden="1" x14ac:dyDescent="0.3">
      <c r="A1396" s="67" t="s">
        <v>2814</v>
      </c>
      <c r="B1396" s="68" t="s">
        <v>2815</v>
      </c>
      <c r="C1396" s="68" t="s">
        <v>95</v>
      </c>
    </row>
    <row r="1397" spans="1:3" hidden="1" x14ac:dyDescent="0.3">
      <c r="A1397" s="67" t="s">
        <v>2816</v>
      </c>
      <c r="B1397" s="68" t="s">
        <v>2817</v>
      </c>
      <c r="C1397" s="68" t="s">
        <v>95</v>
      </c>
    </row>
    <row r="1398" spans="1:3" hidden="1" x14ac:dyDescent="0.3">
      <c r="A1398" s="67" t="s">
        <v>2818</v>
      </c>
      <c r="B1398" s="68" t="s">
        <v>2819</v>
      </c>
      <c r="C1398" s="68" t="s">
        <v>95</v>
      </c>
    </row>
    <row r="1399" spans="1:3" hidden="1" x14ac:dyDescent="0.3">
      <c r="A1399" s="67" t="s">
        <v>2820</v>
      </c>
      <c r="B1399" s="68" t="s">
        <v>2821</v>
      </c>
      <c r="C1399" s="68" t="s">
        <v>95</v>
      </c>
    </row>
    <row r="1400" spans="1:3" hidden="1" x14ac:dyDescent="0.3">
      <c r="A1400" s="67" t="s">
        <v>2822</v>
      </c>
      <c r="B1400" s="68" t="s">
        <v>2823</v>
      </c>
      <c r="C1400" s="68" t="s">
        <v>95</v>
      </c>
    </row>
    <row r="1401" spans="1:3" hidden="1" x14ac:dyDescent="0.3">
      <c r="A1401" s="67" t="s">
        <v>2824</v>
      </c>
      <c r="B1401" s="68" t="s">
        <v>2825</v>
      </c>
      <c r="C1401" s="68" t="s">
        <v>95</v>
      </c>
    </row>
    <row r="1402" spans="1:3" hidden="1" x14ac:dyDescent="0.3">
      <c r="A1402" s="67" t="s">
        <v>2826</v>
      </c>
      <c r="B1402" s="68" t="s">
        <v>2827</v>
      </c>
      <c r="C1402" s="68" t="s">
        <v>95</v>
      </c>
    </row>
    <row r="1403" spans="1:3" hidden="1" x14ac:dyDescent="0.3">
      <c r="A1403" s="67" t="s">
        <v>2828</v>
      </c>
      <c r="B1403" s="68" t="s">
        <v>2829</v>
      </c>
      <c r="C1403" s="68" t="s">
        <v>95</v>
      </c>
    </row>
    <row r="1404" spans="1:3" hidden="1" x14ac:dyDescent="0.3">
      <c r="A1404" s="67" t="s">
        <v>2830</v>
      </c>
      <c r="B1404" s="68" t="s">
        <v>2831</v>
      </c>
      <c r="C1404" s="68" t="s">
        <v>95</v>
      </c>
    </row>
    <row r="1405" spans="1:3" hidden="1" x14ac:dyDescent="0.3">
      <c r="A1405" s="67" t="s">
        <v>2832</v>
      </c>
      <c r="B1405" s="68" t="s">
        <v>2833</v>
      </c>
      <c r="C1405" s="68" t="s">
        <v>95</v>
      </c>
    </row>
    <row r="1406" spans="1:3" hidden="1" x14ac:dyDescent="0.3">
      <c r="A1406" s="67" t="s">
        <v>2834</v>
      </c>
      <c r="B1406" s="68" t="s">
        <v>2835</v>
      </c>
      <c r="C1406" s="68" t="s">
        <v>95</v>
      </c>
    </row>
    <row r="1407" spans="1:3" hidden="1" x14ac:dyDescent="0.3">
      <c r="A1407" s="67" t="s">
        <v>2836</v>
      </c>
      <c r="B1407" s="68" t="s">
        <v>2837</v>
      </c>
      <c r="C1407" s="68" t="s">
        <v>95</v>
      </c>
    </row>
    <row r="1408" spans="1:3" hidden="1" x14ac:dyDescent="0.3">
      <c r="A1408" s="67" t="s">
        <v>2838</v>
      </c>
      <c r="B1408" s="68" t="s">
        <v>2839</v>
      </c>
      <c r="C1408" s="68" t="s">
        <v>95</v>
      </c>
    </row>
    <row r="1409" spans="1:3" hidden="1" x14ac:dyDescent="0.3">
      <c r="A1409" s="67" t="s">
        <v>2840</v>
      </c>
      <c r="B1409" s="68" t="s">
        <v>2841</v>
      </c>
      <c r="C1409" s="68" t="s">
        <v>95</v>
      </c>
    </row>
    <row r="1410" spans="1:3" hidden="1" x14ac:dyDescent="0.3">
      <c r="A1410" s="67" t="s">
        <v>2842</v>
      </c>
      <c r="B1410" s="68" t="s">
        <v>2843</v>
      </c>
      <c r="C1410" s="68" t="s">
        <v>95</v>
      </c>
    </row>
    <row r="1411" spans="1:3" hidden="1" x14ac:dyDescent="0.3">
      <c r="A1411" s="67" t="s">
        <v>2844</v>
      </c>
      <c r="B1411" s="68" t="s">
        <v>2845</v>
      </c>
      <c r="C1411" s="68" t="s">
        <v>95</v>
      </c>
    </row>
    <row r="1412" spans="1:3" hidden="1" x14ac:dyDescent="0.3">
      <c r="A1412" s="67" t="s">
        <v>2846</v>
      </c>
      <c r="B1412" s="68" t="s">
        <v>2847</v>
      </c>
      <c r="C1412" s="68" t="s">
        <v>95</v>
      </c>
    </row>
    <row r="1413" spans="1:3" hidden="1" x14ac:dyDescent="0.3">
      <c r="A1413" s="67" t="s">
        <v>2848</v>
      </c>
      <c r="B1413" s="68" t="s">
        <v>2849</v>
      </c>
      <c r="C1413" s="68" t="s">
        <v>95</v>
      </c>
    </row>
    <row r="1414" spans="1:3" hidden="1" x14ac:dyDescent="0.3">
      <c r="A1414" s="67" t="s">
        <v>2850</v>
      </c>
      <c r="B1414" s="68" t="s">
        <v>2851</v>
      </c>
      <c r="C1414" s="68" t="s">
        <v>95</v>
      </c>
    </row>
    <row r="1415" spans="1:3" hidden="1" x14ac:dyDescent="0.3">
      <c r="A1415" s="67" t="s">
        <v>2852</v>
      </c>
      <c r="B1415" s="68" t="s">
        <v>2853</v>
      </c>
      <c r="C1415" s="68" t="s">
        <v>95</v>
      </c>
    </row>
    <row r="1416" spans="1:3" hidden="1" x14ac:dyDescent="0.3">
      <c r="A1416" s="67" t="s">
        <v>2854</v>
      </c>
      <c r="B1416" s="68" t="s">
        <v>2855</v>
      </c>
      <c r="C1416" s="68" t="s">
        <v>95</v>
      </c>
    </row>
    <row r="1417" spans="1:3" hidden="1" x14ac:dyDescent="0.3">
      <c r="A1417" s="67" t="s">
        <v>2856</v>
      </c>
      <c r="B1417" s="68" t="s">
        <v>2857</v>
      </c>
      <c r="C1417" s="68" t="s">
        <v>95</v>
      </c>
    </row>
    <row r="1418" spans="1:3" hidden="1" x14ac:dyDescent="0.3">
      <c r="A1418" s="67" t="s">
        <v>2858</v>
      </c>
      <c r="B1418" s="68" t="s">
        <v>2859</v>
      </c>
      <c r="C1418" s="68" t="s">
        <v>95</v>
      </c>
    </row>
    <row r="1419" spans="1:3" hidden="1" x14ac:dyDescent="0.3">
      <c r="A1419" s="67" t="s">
        <v>2860</v>
      </c>
      <c r="B1419" s="68" t="s">
        <v>2861</v>
      </c>
      <c r="C1419" s="68" t="s">
        <v>95</v>
      </c>
    </row>
    <row r="1420" spans="1:3" hidden="1" x14ac:dyDescent="0.3">
      <c r="A1420" s="67" t="s">
        <v>2862</v>
      </c>
      <c r="B1420" s="68" t="s">
        <v>2863</v>
      </c>
      <c r="C1420" s="68" t="s">
        <v>95</v>
      </c>
    </row>
    <row r="1421" spans="1:3" hidden="1" x14ac:dyDescent="0.3">
      <c r="A1421" s="67" t="s">
        <v>2864</v>
      </c>
      <c r="B1421" s="68" t="s">
        <v>2865</v>
      </c>
      <c r="C1421" s="68" t="s">
        <v>95</v>
      </c>
    </row>
    <row r="1422" spans="1:3" hidden="1" x14ac:dyDescent="0.3">
      <c r="A1422" s="67" t="s">
        <v>2866</v>
      </c>
      <c r="B1422" s="68" t="s">
        <v>2867</v>
      </c>
      <c r="C1422" s="68" t="s">
        <v>95</v>
      </c>
    </row>
    <row r="1423" spans="1:3" hidden="1" x14ac:dyDescent="0.3">
      <c r="A1423" s="67" t="s">
        <v>2868</v>
      </c>
      <c r="B1423" s="68" t="s">
        <v>2869</v>
      </c>
      <c r="C1423" s="68" t="s">
        <v>95</v>
      </c>
    </row>
    <row r="1424" spans="1:3" hidden="1" x14ac:dyDescent="0.3">
      <c r="A1424" s="67" t="s">
        <v>2870</v>
      </c>
      <c r="B1424" s="68" t="s">
        <v>2871</v>
      </c>
      <c r="C1424" s="68" t="s">
        <v>95</v>
      </c>
    </row>
    <row r="1425" spans="1:3" hidden="1" x14ac:dyDescent="0.3">
      <c r="A1425" s="67" t="s">
        <v>2872</v>
      </c>
      <c r="B1425" s="68" t="s">
        <v>2873</v>
      </c>
      <c r="C1425" s="68" t="s">
        <v>95</v>
      </c>
    </row>
    <row r="1426" spans="1:3" hidden="1" x14ac:dyDescent="0.3">
      <c r="A1426" s="67" t="s">
        <v>2874</v>
      </c>
      <c r="B1426" s="68" t="s">
        <v>2875</v>
      </c>
      <c r="C1426" s="68" t="s">
        <v>95</v>
      </c>
    </row>
    <row r="1427" spans="1:3" hidden="1" x14ac:dyDescent="0.3">
      <c r="A1427" s="67" t="s">
        <v>2876</v>
      </c>
      <c r="B1427" s="68" t="s">
        <v>2877</v>
      </c>
      <c r="C1427" s="68" t="s">
        <v>95</v>
      </c>
    </row>
    <row r="1428" spans="1:3" hidden="1" x14ac:dyDescent="0.3">
      <c r="A1428" s="67" t="s">
        <v>2878</v>
      </c>
      <c r="B1428" s="68" t="s">
        <v>2879</v>
      </c>
      <c r="C1428" s="68" t="s">
        <v>95</v>
      </c>
    </row>
    <row r="1429" spans="1:3" hidden="1" x14ac:dyDescent="0.3">
      <c r="A1429" s="67" t="s">
        <v>2880</v>
      </c>
      <c r="B1429" s="68" t="s">
        <v>2881</v>
      </c>
      <c r="C1429" s="68" t="s">
        <v>95</v>
      </c>
    </row>
    <row r="1430" spans="1:3" hidden="1" x14ac:dyDescent="0.3">
      <c r="A1430" s="67" t="s">
        <v>2882</v>
      </c>
      <c r="B1430" s="68" t="s">
        <v>2883</v>
      </c>
      <c r="C1430" s="68" t="s">
        <v>95</v>
      </c>
    </row>
    <row r="1431" spans="1:3" hidden="1" x14ac:dyDescent="0.3">
      <c r="A1431" s="67" t="s">
        <v>2884</v>
      </c>
      <c r="B1431" s="68" t="s">
        <v>2885</v>
      </c>
      <c r="C1431" s="68" t="s">
        <v>95</v>
      </c>
    </row>
    <row r="1432" spans="1:3" hidden="1" x14ac:dyDescent="0.3">
      <c r="A1432" s="67" t="s">
        <v>2886</v>
      </c>
      <c r="B1432" s="68" t="s">
        <v>2887</v>
      </c>
      <c r="C1432" s="68" t="s">
        <v>95</v>
      </c>
    </row>
    <row r="1433" spans="1:3" hidden="1" x14ac:dyDescent="0.3">
      <c r="A1433" s="67" t="s">
        <v>2888</v>
      </c>
      <c r="B1433" s="68" t="s">
        <v>2889</v>
      </c>
      <c r="C1433" s="68" t="s">
        <v>95</v>
      </c>
    </row>
    <row r="1434" spans="1:3" hidden="1" x14ac:dyDescent="0.3">
      <c r="A1434" s="67" t="s">
        <v>2890</v>
      </c>
      <c r="B1434" s="68" t="s">
        <v>2891</v>
      </c>
      <c r="C1434" s="68" t="s">
        <v>95</v>
      </c>
    </row>
    <row r="1435" spans="1:3" hidden="1" x14ac:dyDescent="0.3">
      <c r="A1435" s="67" t="s">
        <v>2892</v>
      </c>
      <c r="B1435" s="68" t="s">
        <v>2893</v>
      </c>
      <c r="C1435" s="68" t="s">
        <v>95</v>
      </c>
    </row>
    <row r="1436" spans="1:3" hidden="1" x14ac:dyDescent="0.3">
      <c r="A1436" s="67" t="s">
        <v>2894</v>
      </c>
      <c r="B1436" s="68" t="s">
        <v>2895</v>
      </c>
      <c r="C1436" s="68" t="s">
        <v>95</v>
      </c>
    </row>
    <row r="1437" spans="1:3" hidden="1" x14ac:dyDescent="0.3">
      <c r="A1437" s="67" t="s">
        <v>2896</v>
      </c>
      <c r="B1437" s="68" t="s">
        <v>2897</v>
      </c>
      <c r="C1437" s="68" t="s">
        <v>95</v>
      </c>
    </row>
    <row r="1438" spans="1:3" hidden="1" x14ac:dyDescent="0.3">
      <c r="A1438" s="67" t="s">
        <v>2898</v>
      </c>
      <c r="B1438" s="68" t="s">
        <v>2899</v>
      </c>
      <c r="C1438" s="68" t="s">
        <v>95</v>
      </c>
    </row>
    <row r="1439" spans="1:3" hidden="1" x14ac:dyDescent="0.3">
      <c r="A1439" s="67" t="s">
        <v>2900</v>
      </c>
      <c r="B1439" s="68" t="s">
        <v>2901</v>
      </c>
      <c r="C1439" s="68" t="s">
        <v>95</v>
      </c>
    </row>
    <row r="1440" spans="1:3" hidden="1" x14ac:dyDescent="0.3">
      <c r="A1440" s="67" t="s">
        <v>2902</v>
      </c>
      <c r="B1440" s="68" t="s">
        <v>2903</v>
      </c>
      <c r="C1440" s="68" t="s">
        <v>95</v>
      </c>
    </row>
    <row r="1441" spans="1:3" hidden="1" x14ac:dyDescent="0.3">
      <c r="A1441" s="67" t="s">
        <v>2904</v>
      </c>
      <c r="B1441" s="68" t="s">
        <v>2905</v>
      </c>
      <c r="C1441" s="68" t="s">
        <v>95</v>
      </c>
    </row>
    <row r="1442" spans="1:3" hidden="1" x14ac:dyDescent="0.3">
      <c r="A1442" s="67" t="s">
        <v>2906</v>
      </c>
      <c r="B1442" s="68" t="s">
        <v>2907</v>
      </c>
      <c r="C1442" s="68" t="s">
        <v>95</v>
      </c>
    </row>
    <row r="1443" spans="1:3" hidden="1" x14ac:dyDescent="0.3">
      <c r="A1443" s="67" t="s">
        <v>2908</v>
      </c>
      <c r="B1443" s="68" t="s">
        <v>2909</v>
      </c>
      <c r="C1443" s="68" t="s">
        <v>95</v>
      </c>
    </row>
    <row r="1444" spans="1:3" hidden="1" x14ac:dyDescent="0.3">
      <c r="A1444" s="67" t="s">
        <v>2910</v>
      </c>
      <c r="B1444" s="68" t="s">
        <v>2911</v>
      </c>
      <c r="C1444" s="68" t="s">
        <v>95</v>
      </c>
    </row>
    <row r="1445" spans="1:3" hidden="1" x14ac:dyDescent="0.3">
      <c r="A1445" s="67" t="s">
        <v>2912</v>
      </c>
      <c r="B1445" s="68" t="s">
        <v>2913</v>
      </c>
      <c r="C1445" s="68" t="s">
        <v>95</v>
      </c>
    </row>
    <row r="1446" spans="1:3" hidden="1" x14ac:dyDescent="0.3">
      <c r="A1446" s="67" t="s">
        <v>2914</v>
      </c>
      <c r="B1446" s="68" t="s">
        <v>2915</v>
      </c>
      <c r="C1446" s="68" t="s">
        <v>95</v>
      </c>
    </row>
    <row r="1447" spans="1:3" hidden="1" x14ac:dyDescent="0.3">
      <c r="A1447" s="67" t="s">
        <v>2916</v>
      </c>
      <c r="B1447" s="68" t="s">
        <v>2917</v>
      </c>
      <c r="C1447" s="68" t="s">
        <v>95</v>
      </c>
    </row>
    <row r="1448" spans="1:3" hidden="1" x14ac:dyDescent="0.3">
      <c r="A1448" s="67" t="s">
        <v>2918</v>
      </c>
      <c r="B1448" s="68" t="s">
        <v>2919</v>
      </c>
      <c r="C1448" s="68" t="s">
        <v>95</v>
      </c>
    </row>
    <row r="1449" spans="1:3" hidden="1" x14ac:dyDescent="0.3">
      <c r="A1449" s="67" t="s">
        <v>2920</v>
      </c>
      <c r="B1449" s="68" t="s">
        <v>2921</v>
      </c>
      <c r="C1449" s="68" t="s">
        <v>95</v>
      </c>
    </row>
    <row r="1450" spans="1:3" hidden="1" x14ac:dyDescent="0.3">
      <c r="A1450" s="67" t="s">
        <v>2922</v>
      </c>
      <c r="B1450" s="68" t="s">
        <v>2923</v>
      </c>
      <c r="C1450" s="68" t="s">
        <v>95</v>
      </c>
    </row>
    <row r="1451" spans="1:3" hidden="1" x14ac:dyDescent="0.3">
      <c r="A1451" s="67" t="s">
        <v>2924</v>
      </c>
      <c r="B1451" s="68" t="s">
        <v>2925</v>
      </c>
      <c r="C1451" s="68" t="s">
        <v>95</v>
      </c>
    </row>
    <row r="1452" spans="1:3" hidden="1" x14ac:dyDescent="0.3">
      <c r="A1452" s="67" t="s">
        <v>2926</v>
      </c>
      <c r="B1452" s="68" t="s">
        <v>2927</v>
      </c>
      <c r="C1452" s="68" t="s">
        <v>95</v>
      </c>
    </row>
    <row r="1453" spans="1:3" hidden="1" x14ac:dyDescent="0.3">
      <c r="A1453" s="67" t="s">
        <v>2928</v>
      </c>
      <c r="B1453" s="68" t="s">
        <v>2929</v>
      </c>
      <c r="C1453" s="68" t="s">
        <v>95</v>
      </c>
    </row>
    <row r="1454" spans="1:3" hidden="1" x14ac:dyDescent="0.3">
      <c r="A1454" s="67" t="s">
        <v>2930</v>
      </c>
      <c r="B1454" s="68" t="s">
        <v>2931</v>
      </c>
      <c r="C1454" s="68" t="s">
        <v>95</v>
      </c>
    </row>
    <row r="1455" spans="1:3" hidden="1" x14ac:dyDescent="0.3">
      <c r="A1455" s="67" t="s">
        <v>2932</v>
      </c>
      <c r="B1455" s="68" t="s">
        <v>2933</v>
      </c>
      <c r="C1455" s="68" t="s">
        <v>95</v>
      </c>
    </row>
    <row r="1456" spans="1:3" hidden="1" x14ac:dyDescent="0.3">
      <c r="A1456" s="67" t="s">
        <v>2934</v>
      </c>
      <c r="B1456" s="68" t="s">
        <v>2935</v>
      </c>
      <c r="C1456" s="68" t="s">
        <v>95</v>
      </c>
    </row>
    <row r="1457" spans="1:3" hidden="1" x14ac:dyDescent="0.3">
      <c r="A1457" s="67" t="s">
        <v>2936</v>
      </c>
      <c r="B1457" s="68" t="s">
        <v>2937</v>
      </c>
      <c r="C1457" s="68" t="s">
        <v>95</v>
      </c>
    </row>
    <row r="1458" spans="1:3" hidden="1" x14ac:dyDescent="0.3">
      <c r="A1458" s="67" t="s">
        <v>2938</v>
      </c>
      <c r="B1458" s="68" t="s">
        <v>2939</v>
      </c>
      <c r="C1458" s="68" t="s">
        <v>95</v>
      </c>
    </row>
    <row r="1459" spans="1:3" hidden="1" x14ac:dyDescent="0.3">
      <c r="A1459" s="67" t="s">
        <v>2940</v>
      </c>
      <c r="B1459" s="68" t="s">
        <v>2941</v>
      </c>
      <c r="C1459" s="68" t="s">
        <v>95</v>
      </c>
    </row>
    <row r="1460" spans="1:3" hidden="1" x14ac:dyDescent="0.3">
      <c r="A1460" s="67" t="s">
        <v>2942</v>
      </c>
      <c r="B1460" s="68" t="s">
        <v>2943</v>
      </c>
      <c r="C1460" s="68" t="s">
        <v>95</v>
      </c>
    </row>
    <row r="1461" spans="1:3" hidden="1" x14ac:dyDescent="0.3">
      <c r="A1461" s="67" t="s">
        <v>2944</v>
      </c>
      <c r="B1461" s="68" t="s">
        <v>2945</v>
      </c>
      <c r="C1461" s="68" t="s">
        <v>95</v>
      </c>
    </row>
    <row r="1462" spans="1:3" hidden="1" x14ac:dyDescent="0.3">
      <c r="A1462" s="67" t="s">
        <v>2946</v>
      </c>
      <c r="B1462" s="68" t="s">
        <v>2947</v>
      </c>
      <c r="C1462" s="68" t="s">
        <v>95</v>
      </c>
    </row>
    <row r="1463" spans="1:3" hidden="1" x14ac:dyDescent="0.3">
      <c r="A1463" s="67" t="s">
        <v>2948</v>
      </c>
      <c r="B1463" s="68" t="s">
        <v>2949</v>
      </c>
      <c r="C1463" s="68" t="s">
        <v>95</v>
      </c>
    </row>
    <row r="1464" spans="1:3" hidden="1" x14ac:dyDescent="0.3">
      <c r="A1464" s="67" t="s">
        <v>2950</v>
      </c>
      <c r="B1464" s="68" t="s">
        <v>2951</v>
      </c>
      <c r="C1464" s="68" t="s">
        <v>95</v>
      </c>
    </row>
    <row r="1465" spans="1:3" hidden="1" x14ac:dyDescent="0.3">
      <c r="A1465" s="67" t="s">
        <v>2952</v>
      </c>
      <c r="B1465" s="68" t="s">
        <v>2953</v>
      </c>
      <c r="C1465" s="68" t="s">
        <v>95</v>
      </c>
    </row>
    <row r="1466" spans="1:3" hidden="1" x14ac:dyDescent="0.3">
      <c r="A1466" s="67" t="s">
        <v>2954</v>
      </c>
      <c r="B1466" s="68" t="s">
        <v>2955</v>
      </c>
      <c r="C1466" s="68" t="s">
        <v>95</v>
      </c>
    </row>
    <row r="1467" spans="1:3" hidden="1" x14ac:dyDescent="0.3">
      <c r="A1467" s="67" t="s">
        <v>2956</v>
      </c>
      <c r="B1467" s="68" t="s">
        <v>2957</v>
      </c>
      <c r="C1467" s="68" t="s">
        <v>95</v>
      </c>
    </row>
    <row r="1468" spans="1:3" hidden="1" x14ac:dyDescent="0.3">
      <c r="A1468" s="67" t="s">
        <v>2958</v>
      </c>
      <c r="B1468" s="68" t="s">
        <v>2959</v>
      </c>
      <c r="C1468" s="68" t="s">
        <v>95</v>
      </c>
    </row>
    <row r="1469" spans="1:3" hidden="1" x14ac:dyDescent="0.3">
      <c r="A1469" s="67" t="s">
        <v>2960</v>
      </c>
      <c r="B1469" s="68" t="s">
        <v>2961</v>
      </c>
      <c r="C1469" s="68" t="s">
        <v>95</v>
      </c>
    </row>
    <row r="1470" spans="1:3" hidden="1" x14ac:dyDescent="0.3">
      <c r="A1470" s="67" t="s">
        <v>2962</v>
      </c>
      <c r="B1470" s="68" t="s">
        <v>2963</v>
      </c>
      <c r="C1470" s="68" t="s">
        <v>95</v>
      </c>
    </row>
    <row r="1471" spans="1:3" hidden="1" x14ac:dyDescent="0.3">
      <c r="A1471" s="67" t="s">
        <v>2964</v>
      </c>
      <c r="B1471" s="68" t="s">
        <v>2965</v>
      </c>
      <c r="C1471" s="68" t="s">
        <v>95</v>
      </c>
    </row>
    <row r="1472" spans="1:3" hidden="1" x14ac:dyDescent="0.3">
      <c r="A1472" s="67" t="s">
        <v>2966</v>
      </c>
      <c r="B1472" s="68" t="s">
        <v>2967</v>
      </c>
      <c r="C1472" s="68" t="s">
        <v>95</v>
      </c>
    </row>
    <row r="1473" spans="1:3" hidden="1" x14ac:dyDescent="0.3">
      <c r="A1473" s="67" t="s">
        <v>2968</v>
      </c>
      <c r="B1473" s="68" t="s">
        <v>2969</v>
      </c>
      <c r="C1473" s="68" t="s">
        <v>95</v>
      </c>
    </row>
    <row r="1474" spans="1:3" hidden="1" x14ac:dyDescent="0.3">
      <c r="A1474" s="67" t="s">
        <v>2970</v>
      </c>
      <c r="B1474" s="68" t="s">
        <v>2971</v>
      </c>
      <c r="C1474" s="68" t="s">
        <v>95</v>
      </c>
    </row>
    <row r="1475" spans="1:3" hidden="1" x14ac:dyDescent="0.3">
      <c r="A1475" s="67" t="s">
        <v>2972</v>
      </c>
      <c r="B1475" s="68" t="s">
        <v>2973</v>
      </c>
      <c r="C1475" s="68" t="s">
        <v>95</v>
      </c>
    </row>
    <row r="1476" spans="1:3" hidden="1" x14ac:dyDescent="0.3">
      <c r="A1476" s="67" t="s">
        <v>2974</v>
      </c>
      <c r="B1476" s="68" t="s">
        <v>2975</v>
      </c>
      <c r="C1476" s="68" t="s">
        <v>95</v>
      </c>
    </row>
    <row r="1477" spans="1:3" hidden="1" x14ac:dyDescent="0.3">
      <c r="A1477" s="67" t="s">
        <v>2976</v>
      </c>
      <c r="B1477" s="68" t="s">
        <v>2977</v>
      </c>
      <c r="C1477" s="68" t="s">
        <v>95</v>
      </c>
    </row>
    <row r="1478" spans="1:3" hidden="1" x14ac:dyDescent="0.3">
      <c r="A1478" s="67" t="s">
        <v>2978</v>
      </c>
      <c r="B1478" s="68" t="s">
        <v>2979</v>
      </c>
      <c r="C1478" s="68" t="s">
        <v>95</v>
      </c>
    </row>
    <row r="1479" spans="1:3" hidden="1" x14ac:dyDescent="0.3">
      <c r="A1479" s="67" t="s">
        <v>2980</v>
      </c>
      <c r="B1479" s="68" t="s">
        <v>2981</v>
      </c>
      <c r="C1479" s="68" t="s">
        <v>95</v>
      </c>
    </row>
    <row r="1480" spans="1:3" hidden="1" x14ac:dyDescent="0.3">
      <c r="A1480" s="67" t="s">
        <v>2982</v>
      </c>
      <c r="B1480" s="68" t="s">
        <v>2983</v>
      </c>
      <c r="C1480" s="68" t="s">
        <v>95</v>
      </c>
    </row>
    <row r="1481" spans="1:3" hidden="1" x14ac:dyDescent="0.3">
      <c r="A1481" s="67" t="s">
        <v>2984</v>
      </c>
      <c r="B1481" s="68" t="s">
        <v>2985</v>
      </c>
      <c r="C1481" s="68" t="s">
        <v>95</v>
      </c>
    </row>
    <row r="1482" spans="1:3" hidden="1" x14ac:dyDescent="0.3">
      <c r="A1482" s="67" t="s">
        <v>2986</v>
      </c>
      <c r="B1482" s="68" t="s">
        <v>2987</v>
      </c>
      <c r="C1482" s="68" t="s">
        <v>95</v>
      </c>
    </row>
    <row r="1483" spans="1:3" hidden="1" x14ac:dyDescent="0.3">
      <c r="A1483" s="67" t="s">
        <v>2988</v>
      </c>
      <c r="B1483" s="68" t="s">
        <v>2989</v>
      </c>
      <c r="C1483" s="68" t="s">
        <v>95</v>
      </c>
    </row>
    <row r="1484" spans="1:3" hidden="1" x14ac:dyDescent="0.3">
      <c r="A1484" s="67" t="s">
        <v>2990</v>
      </c>
      <c r="B1484" s="68" t="s">
        <v>2991</v>
      </c>
      <c r="C1484" s="68" t="s">
        <v>95</v>
      </c>
    </row>
    <row r="1485" spans="1:3" hidden="1" x14ac:dyDescent="0.3">
      <c r="A1485" s="67" t="s">
        <v>2992</v>
      </c>
      <c r="B1485" s="68" t="s">
        <v>2993</v>
      </c>
      <c r="C1485" s="68" t="s">
        <v>95</v>
      </c>
    </row>
    <row r="1486" spans="1:3" hidden="1" x14ac:dyDescent="0.3">
      <c r="A1486" s="67" t="s">
        <v>2994</v>
      </c>
      <c r="B1486" s="68" t="s">
        <v>2995</v>
      </c>
      <c r="C1486" s="68" t="s">
        <v>95</v>
      </c>
    </row>
    <row r="1487" spans="1:3" hidden="1" x14ac:dyDescent="0.3">
      <c r="A1487" s="67" t="s">
        <v>2996</v>
      </c>
      <c r="B1487" s="68" t="s">
        <v>2997</v>
      </c>
      <c r="C1487" s="68" t="s">
        <v>95</v>
      </c>
    </row>
    <row r="1488" spans="1:3" hidden="1" x14ac:dyDescent="0.3">
      <c r="A1488" s="67" t="s">
        <v>2998</v>
      </c>
      <c r="B1488" s="68" t="s">
        <v>2999</v>
      </c>
      <c r="C1488" s="68" t="s">
        <v>95</v>
      </c>
    </row>
    <row r="1489" spans="1:3" hidden="1" x14ac:dyDescent="0.3">
      <c r="A1489" s="67" t="s">
        <v>3000</v>
      </c>
      <c r="B1489" s="68" t="s">
        <v>3001</v>
      </c>
      <c r="C1489" s="68" t="s">
        <v>95</v>
      </c>
    </row>
    <row r="1490" spans="1:3" hidden="1" x14ac:dyDescent="0.3">
      <c r="A1490" s="67" t="s">
        <v>3002</v>
      </c>
      <c r="B1490" s="68" t="s">
        <v>3003</v>
      </c>
      <c r="C1490" s="68" t="s">
        <v>95</v>
      </c>
    </row>
    <row r="1491" spans="1:3" hidden="1" x14ac:dyDescent="0.3">
      <c r="A1491" s="67" t="s">
        <v>3004</v>
      </c>
      <c r="B1491" s="68" t="s">
        <v>3005</v>
      </c>
      <c r="C1491" s="68" t="s">
        <v>95</v>
      </c>
    </row>
    <row r="1492" spans="1:3" hidden="1" x14ac:dyDescent="0.3">
      <c r="A1492" s="67" t="s">
        <v>3006</v>
      </c>
      <c r="B1492" s="68" t="s">
        <v>3007</v>
      </c>
      <c r="C1492" s="68" t="s">
        <v>95</v>
      </c>
    </row>
    <row r="1493" spans="1:3" hidden="1" x14ac:dyDescent="0.3">
      <c r="A1493" s="67" t="s">
        <v>3008</v>
      </c>
      <c r="B1493" s="68" t="s">
        <v>3009</v>
      </c>
      <c r="C1493" s="68" t="s">
        <v>95</v>
      </c>
    </row>
    <row r="1494" spans="1:3" hidden="1" x14ac:dyDescent="0.3">
      <c r="A1494" s="67" t="s">
        <v>3010</v>
      </c>
      <c r="B1494" s="68" t="s">
        <v>3011</v>
      </c>
      <c r="C1494" s="68" t="s">
        <v>95</v>
      </c>
    </row>
    <row r="1495" spans="1:3" hidden="1" x14ac:dyDescent="0.3">
      <c r="A1495" s="67" t="s">
        <v>3012</v>
      </c>
      <c r="B1495" s="68" t="s">
        <v>3013</v>
      </c>
      <c r="C1495" s="68" t="s">
        <v>95</v>
      </c>
    </row>
    <row r="1496" spans="1:3" hidden="1" x14ac:dyDescent="0.3">
      <c r="A1496" s="67" t="s">
        <v>3014</v>
      </c>
      <c r="B1496" s="68" t="s">
        <v>3015</v>
      </c>
      <c r="C1496" s="68" t="s">
        <v>95</v>
      </c>
    </row>
    <row r="1497" spans="1:3" hidden="1" x14ac:dyDescent="0.3">
      <c r="A1497" s="67" t="s">
        <v>3016</v>
      </c>
      <c r="B1497" s="68" t="s">
        <v>3017</v>
      </c>
      <c r="C1497" s="68" t="s">
        <v>95</v>
      </c>
    </row>
    <row r="1498" spans="1:3" hidden="1" x14ac:dyDescent="0.3">
      <c r="A1498" s="67" t="s">
        <v>3018</v>
      </c>
      <c r="B1498" s="68" t="s">
        <v>3019</v>
      </c>
      <c r="C1498" s="68" t="s">
        <v>95</v>
      </c>
    </row>
    <row r="1499" spans="1:3" hidden="1" x14ac:dyDescent="0.3">
      <c r="A1499" s="67" t="s">
        <v>3020</v>
      </c>
      <c r="B1499" s="68" t="s">
        <v>3021</v>
      </c>
      <c r="C1499" s="68" t="s">
        <v>95</v>
      </c>
    </row>
    <row r="1500" spans="1:3" hidden="1" x14ac:dyDescent="0.3">
      <c r="A1500" s="67" t="s">
        <v>3022</v>
      </c>
      <c r="B1500" s="68" t="s">
        <v>3023</v>
      </c>
      <c r="C1500" s="68" t="s">
        <v>95</v>
      </c>
    </row>
    <row r="1501" spans="1:3" hidden="1" x14ac:dyDescent="0.3">
      <c r="A1501" s="67" t="s">
        <v>3024</v>
      </c>
      <c r="B1501" s="68" t="s">
        <v>3025</v>
      </c>
      <c r="C1501" s="68" t="s">
        <v>95</v>
      </c>
    </row>
    <row r="1502" spans="1:3" hidden="1" x14ac:dyDescent="0.3">
      <c r="A1502" s="67" t="s">
        <v>3026</v>
      </c>
      <c r="B1502" s="68" t="s">
        <v>3027</v>
      </c>
      <c r="C1502" s="68" t="s">
        <v>95</v>
      </c>
    </row>
    <row r="1503" spans="1:3" hidden="1" x14ac:dyDescent="0.3">
      <c r="A1503" s="67" t="s">
        <v>3028</v>
      </c>
      <c r="B1503" s="68" t="s">
        <v>3029</v>
      </c>
      <c r="C1503" s="68" t="s">
        <v>95</v>
      </c>
    </row>
    <row r="1504" spans="1:3" hidden="1" x14ac:dyDescent="0.3">
      <c r="A1504" s="67" t="s">
        <v>3030</v>
      </c>
      <c r="B1504" s="68" t="s">
        <v>3031</v>
      </c>
      <c r="C1504" s="68" t="s">
        <v>95</v>
      </c>
    </row>
    <row r="1505" spans="1:3" hidden="1" x14ac:dyDescent="0.3">
      <c r="A1505" s="67" t="s">
        <v>3032</v>
      </c>
      <c r="B1505" s="68" t="s">
        <v>3033</v>
      </c>
      <c r="C1505" s="68" t="s">
        <v>95</v>
      </c>
    </row>
    <row r="1506" spans="1:3" hidden="1" x14ac:dyDescent="0.3">
      <c r="A1506" s="67" t="s">
        <v>3034</v>
      </c>
      <c r="B1506" s="68" t="s">
        <v>3035</v>
      </c>
      <c r="C1506" s="68" t="s">
        <v>95</v>
      </c>
    </row>
    <row r="1507" spans="1:3" hidden="1" x14ac:dyDescent="0.3">
      <c r="A1507" s="67" t="s">
        <v>3036</v>
      </c>
      <c r="B1507" s="68" t="s">
        <v>3037</v>
      </c>
      <c r="C1507" s="68" t="s">
        <v>95</v>
      </c>
    </row>
    <row r="1508" spans="1:3" hidden="1" x14ac:dyDescent="0.3">
      <c r="A1508" s="67" t="s">
        <v>3038</v>
      </c>
      <c r="B1508" s="68" t="s">
        <v>3039</v>
      </c>
      <c r="C1508" s="68" t="s">
        <v>95</v>
      </c>
    </row>
    <row r="1509" spans="1:3" hidden="1" x14ac:dyDescent="0.3">
      <c r="A1509" s="67" t="s">
        <v>3040</v>
      </c>
      <c r="B1509" s="68" t="s">
        <v>3041</v>
      </c>
      <c r="C1509" s="68" t="s">
        <v>95</v>
      </c>
    </row>
    <row r="1510" spans="1:3" hidden="1" x14ac:dyDescent="0.3">
      <c r="A1510" s="67" t="s">
        <v>3042</v>
      </c>
      <c r="B1510" s="68" t="s">
        <v>3043</v>
      </c>
      <c r="C1510" s="68" t="s">
        <v>95</v>
      </c>
    </row>
    <row r="1511" spans="1:3" hidden="1" x14ac:dyDescent="0.3">
      <c r="A1511" s="67" t="s">
        <v>3044</v>
      </c>
      <c r="B1511" s="68" t="s">
        <v>3045</v>
      </c>
      <c r="C1511" s="68" t="s">
        <v>95</v>
      </c>
    </row>
    <row r="1512" spans="1:3" hidden="1" x14ac:dyDescent="0.3">
      <c r="A1512" s="67" t="s">
        <v>3046</v>
      </c>
      <c r="B1512" s="68" t="s">
        <v>3047</v>
      </c>
      <c r="C1512" s="68" t="s">
        <v>95</v>
      </c>
    </row>
    <row r="1513" spans="1:3" hidden="1" x14ac:dyDescent="0.3">
      <c r="A1513" s="67" t="s">
        <v>3048</v>
      </c>
      <c r="B1513" s="68" t="s">
        <v>3049</v>
      </c>
      <c r="C1513" s="68" t="s">
        <v>95</v>
      </c>
    </row>
    <row r="1514" spans="1:3" hidden="1" x14ac:dyDescent="0.3">
      <c r="A1514" s="67" t="s">
        <v>3050</v>
      </c>
      <c r="B1514" s="68" t="s">
        <v>3051</v>
      </c>
      <c r="C1514" s="68" t="s">
        <v>95</v>
      </c>
    </row>
    <row r="1515" spans="1:3" hidden="1" x14ac:dyDescent="0.3">
      <c r="A1515" s="67" t="s">
        <v>3052</v>
      </c>
      <c r="B1515" s="68" t="s">
        <v>3053</v>
      </c>
      <c r="C1515" s="68" t="s">
        <v>95</v>
      </c>
    </row>
    <row r="1516" spans="1:3" hidden="1" x14ac:dyDescent="0.3">
      <c r="A1516" s="67" t="s">
        <v>3054</v>
      </c>
      <c r="B1516" s="68" t="s">
        <v>3055</v>
      </c>
      <c r="C1516" s="68" t="s">
        <v>95</v>
      </c>
    </row>
    <row r="1517" spans="1:3" hidden="1" x14ac:dyDescent="0.3">
      <c r="A1517" s="67" t="s">
        <v>3056</v>
      </c>
      <c r="B1517" s="68" t="s">
        <v>3057</v>
      </c>
      <c r="C1517" s="68" t="s">
        <v>95</v>
      </c>
    </row>
    <row r="1518" spans="1:3" hidden="1" x14ac:dyDescent="0.3">
      <c r="A1518" s="67" t="s">
        <v>3058</v>
      </c>
      <c r="B1518" s="68" t="s">
        <v>3059</v>
      </c>
      <c r="C1518" s="68" t="s">
        <v>95</v>
      </c>
    </row>
    <row r="1519" spans="1:3" hidden="1" x14ac:dyDescent="0.3">
      <c r="A1519" s="67" t="s">
        <v>3060</v>
      </c>
      <c r="B1519" s="68" t="s">
        <v>3061</v>
      </c>
      <c r="C1519" s="68" t="s">
        <v>95</v>
      </c>
    </row>
    <row r="1520" spans="1:3" hidden="1" x14ac:dyDescent="0.3">
      <c r="A1520" s="67" t="s">
        <v>3062</v>
      </c>
      <c r="B1520" s="68" t="s">
        <v>3063</v>
      </c>
      <c r="C1520" s="68" t="s">
        <v>95</v>
      </c>
    </row>
    <row r="1521" spans="1:3" hidden="1" x14ac:dyDescent="0.3">
      <c r="A1521" s="67" t="s">
        <v>3064</v>
      </c>
      <c r="B1521" s="68" t="s">
        <v>3065</v>
      </c>
      <c r="C1521" s="68" t="s">
        <v>95</v>
      </c>
    </row>
    <row r="1522" spans="1:3" hidden="1" x14ac:dyDescent="0.3">
      <c r="A1522" s="67" t="s">
        <v>3066</v>
      </c>
      <c r="B1522" s="68" t="s">
        <v>3067</v>
      </c>
      <c r="C1522" s="68" t="s">
        <v>95</v>
      </c>
    </row>
    <row r="1523" spans="1:3" hidden="1" x14ac:dyDescent="0.3">
      <c r="A1523" s="67" t="s">
        <v>3068</v>
      </c>
      <c r="B1523" s="68" t="s">
        <v>3069</v>
      </c>
      <c r="C1523" s="68" t="s">
        <v>95</v>
      </c>
    </row>
    <row r="1524" spans="1:3" hidden="1" x14ac:dyDescent="0.3">
      <c r="A1524" s="67" t="s">
        <v>3070</v>
      </c>
      <c r="B1524" s="68" t="s">
        <v>3071</v>
      </c>
      <c r="C1524" s="68" t="s">
        <v>95</v>
      </c>
    </row>
    <row r="1525" spans="1:3" hidden="1" x14ac:dyDescent="0.3">
      <c r="A1525" s="67" t="s">
        <v>3072</v>
      </c>
      <c r="B1525" s="68" t="s">
        <v>3073</v>
      </c>
      <c r="C1525" s="68" t="s">
        <v>95</v>
      </c>
    </row>
    <row r="1526" spans="1:3" hidden="1" x14ac:dyDescent="0.3">
      <c r="A1526" s="67" t="s">
        <v>3074</v>
      </c>
      <c r="B1526" s="68" t="s">
        <v>3075</v>
      </c>
      <c r="C1526" s="68" t="s">
        <v>95</v>
      </c>
    </row>
    <row r="1527" spans="1:3" hidden="1" x14ac:dyDescent="0.3">
      <c r="A1527" s="67" t="s">
        <v>3076</v>
      </c>
      <c r="B1527" s="68" t="s">
        <v>3077</v>
      </c>
      <c r="C1527" s="68" t="s">
        <v>95</v>
      </c>
    </row>
    <row r="1528" spans="1:3" hidden="1" x14ac:dyDescent="0.3">
      <c r="A1528" s="67" t="s">
        <v>3078</v>
      </c>
      <c r="B1528" s="68" t="s">
        <v>3079</v>
      </c>
      <c r="C1528" s="68" t="s">
        <v>95</v>
      </c>
    </row>
    <row r="1529" spans="1:3" hidden="1" x14ac:dyDescent="0.3">
      <c r="A1529" s="67" t="s">
        <v>3080</v>
      </c>
      <c r="B1529" s="68" t="s">
        <v>3081</v>
      </c>
      <c r="C1529" s="68" t="s">
        <v>95</v>
      </c>
    </row>
    <row r="1530" spans="1:3" hidden="1" x14ac:dyDescent="0.3">
      <c r="A1530" s="67" t="s">
        <v>3082</v>
      </c>
      <c r="B1530" s="68" t="s">
        <v>3083</v>
      </c>
      <c r="C1530" s="68" t="s">
        <v>95</v>
      </c>
    </row>
    <row r="1531" spans="1:3" hidden="1" x14ac:dyDescent="0.3">
      <c r="A1531" s="67" t="s">
        <v>3084</v>
      </c>
      <c r="B1531" s="68" t="s">
        <v>3085</v>
      </c>
      <c r="C1531" s="68" t="s">
        <v>95</v>
      </c>
    </row>
    <row r="1532" spans="1:3" hidden="1" x14ac:dyDescent="0.3">
      <c r="A1532" s="67" t="s">
        <v>3086</v>
      </c>
      <c r="B1532" s="68" t="s">
        <v>3087</v>
      </c>
      <c r="C1532" s="68" t="s">
        <v>95</v>
      </c>
    </row>
    <row r="1533" spans="1:3" hidden="1" x14ac:dyDescent="0.3">
      <c r="A1533" s="67" t="s">
        <v>3088</v>
      </c>
      <c r="B1533" s="68" t="s">
        <v>3089</v>
      </c>
      <c r="C1533" s="68" t="s">
        <v>1517</v>
      </c>
    </row>
    <row r="1534" spans="1:3" hidden="1" x14ac:dyDescent="0.3">
      <c r="A1534" s="67" t="s">
        <v>3090</v>
      </c>
      <c r="B1534" s="68" t="s">
        <v>3091</v>
      </c>
      <c r="C1534" s="68" t="s">
        <v>1522</v>
      </c>
    </row>
    <row r="1535" spans="1:3" hidden="1" x14ac:dyDescent="0.3">
      <c r="A1535" s="67" t="s">
        <v>3092</v>
      </c>
      <c r="B1535" s="68" t="s">
        <v>3093</v>
      </c>
      <c r="C1535" s="68" t="s">
        <v>95</v>
      </c>
    </row>
    <row r="1536" spans="1:3" hidden="1" x14ac:dyDescent="0.3">
      <c r="A1536" s="67" t="s">
        <v>3094</v>
      </c>
      <c r="B1536" s="68" t="s">
        <v>3095</v>
      </c>
      <c r="C1536" s="68" t="s">
        <v>95</v>
      </c>
    </row>
    <row r="1537" spans="1:3" hidden="1" x14ac:dyDescent="0.3">
      <c r="A1537" s="67" t="s">
        <v>3096</v>
      </c>
      <c r="B1537" s="68" t="s">
        <v>3097</v>
      </c>
      <c r="C1537" s="68" t="s">
        <v>95</v>
      </c>
    </row>
    <row r="1538" spans="1:3" hidden="1" x14ac:dyDescent="0.3">
      <c r="A1538" s="67" t="s">
        <v>3098</v>
      </c>
      <c r="B1538" s="68" t="s">
        <v>3099</v>
      </c>
      <c r="C1538" s="68" t="s">
        <v>47</v>
      </c>
    </row>
    <row r="1539" spans="1:3" hidden="1" x14ac:dyDescent="0.3">
      <c r="A1539" s="67" t="s">
        <v>3100</v>
      </c>
      <c r="B1539" s="68" t="s">
        <v>3101</v>
      </c>
      <c r="C1539" s="68" t="s">
        <v>47</v>
      </c>
    </row>
    <row r="1540" spans="1:3" hidden="1" x14ac:dyDescent="0.3">
      <c r="A1540" s="67" t="s">
        <v>3102</v>
      </c>
      <c r="B1540" s="68" t="s">
        <v>3103</v>
      </c>
      <c r="C1540" s="68" t="s">
        <v>95</v>
      </c>
    </row>
  </sheetData>
  <autoFilter ref="A1:C1540" xr:uid="{8CBD857D-9921-4D11-B958-E3E71EDD65F9}">
    <filterColumn colId="1">
      <filters>
        <filter val="SV DE REBAIXAMENTO DE LENCOL"/>
        <filter val="SV DE REBAIXAMENTO DE LENCOL FREATICO"/>
        <filter val="SV DE REBAIXAMENTO RAMAL (OPEX)"/>
        <filter val="SV REBAIXAMENTO LENCOL PRF ATE 1,5 M"/>
        <filter val="SV REBAIXAMENTO LENCOL PRF ATÉ 1M"/>
        <filter val="SV REBAIXAMENTO LENCOL PRF ATÉ 2M"/>
        <filter val="SV REBAIXAMENTO LENCOL PRF ATE 3M"/>
        <filter val="SV REBAIXAMENTO LENÇOL PRF ATE 4M"/>
        <filter val="SV REBAIXAMENTO LENÇOL PRF ATE 5M"/>
      </filters>
    </filterColumn>
  </autoFilter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7D81C-688D-427B-8721-37773944FC24}">
  <sheetPr codeName="Planilha7"/>
  <dimension ref="A2:X2284"/>
  <sheetViews>
    <sheetView showGridLines="0" topLeftCell="A2233" zoomScale="80" zoomScaleNormal="80" workbookViewId="0">
      <selection activeCell="C2265" sqref="C2265"/>
    </sheetView>
  </sheetViews>
  <sheetFormatPr defaultColWidth="8.77734375" defaultRowHeight="14.4" x14ac:dyDescent="0.3"/>
  <cols>
    <col min="1" max="1" width="5.21875" style="70" customWidth="1"/>
    <col min="2" max="2" width="5.44140625" style="70" customWidth="1"/>
    <col min="3" max="3" width="15" style="70" bestFit="1" customWidth="1"/>
    <col min="4" max="4" width="47.5546875" style="70" bestFit="1" customWidth="1"/>
    <col min="5" max="5" width="21.77734375" style="70" bestFit="1" customWidth="1"/>
    <col min="6" max="6" width="16.21875" style="70" bestFit="1" customWidth="1"/>
    <col min="7" max="8" width="20.5546875" style="70" bestFit="1" customWidth="1"/>
    <col min="9" max="9" width="21.33203125" style="70" bestFit="1" customWidth="1"/>
    <col min="10" max="10" width="11.21875" style="70" customWidth="1"/>
    <col min="11" max="11" width="64.33203125" style="70" bestFit="1" customWidth="1"/>
    <col min="12" max="16384" width="8.77734375" style="70"/>
  </cols>
  <sheetData>
    <row r="2" spans="3:12" x14ac:dyDescent="0.3">
      <c r="C2" s="71" t="s">
        <v>35</v>
      </c>
      <c r="D2" s="178" t="s">
        <v>4490</v>
      </c>
      <c r="E2" s="178" t="s">
        <v>4491</v>
      </c>
      <c r="F2" s="71" t="s">
        <v>3104</v>
      </c>
      <c r="G2" s="71" t="s">
        <v>3105</v>
      </c>
      <c r="H2" s="71" t="s">
        <v>3106</v>
      </c>
      <c r="I2" s="178" t="s">
        <v>4489</v>
      </c>
      <c r="J2" s="71" t="s">
        <v>3107</v>
      </c>
      <c r="K2" s="71" t="s">
        <v>3108</v>
      </c>
      <c r="L2" s="72"/>
    </row>
    <row r="3" spans="3:12" x14ac:dyDescent="0.3">
      <c r="C3" s="70">
        <v>6600081</v>
      </c>
      <c r="D3" s="70" t="s">
        <v>201</v>
      </c>
      <c r="E3" s="73">
        <f t="shared" ref="E3:E30" si="0">IF(H3="M","001",
IFERROR(VALUE(IFERROR(IFERROR(IFERROR(IFERROR(MID(D3,FIND("DN",D3)+2,4),
MID(D3,FIND("PVC",D3)+3,4)),
MID(D3,FIND("PEAD",D3)+4,4)),
MID(D3,FIND("PE100",D3)+5,4)),
MID(D3,FIND("ADS",D3)+3,4))),""))</f>
        <v>400</v>
      </c>
      <c r="F3" s="70" t="str" cm="1">
        <f t="array" ref="F3">IFERROR(
    INDEX(
        '[55]Apoio_Código SVs'!$C$2:$C$102,
        MATCH(
            TRUE,
            ISNUMBER(FIND('[55]Apoio_Código SVs'!$B$2:$B$102,D3)),
            0
        )
    ),
"")</f>
        <v>A</v>
      </c>
      <c r="G3" s="70" t="str" cm="1">
        <f t="array" ref="G3">IFERROR(
    INDEX(
        '[55]Apoio_Código SVs'!$D$2:$D$102,
        MATCH(
            TRUE,
            ISNUMBER(FIND('[55]Apoio_Código SVs'!$B$2:$B$102,D3)),
            0
        )
    ),
"")</f>
        <v>AD</v>
      </c>
      <c r="H3" s="70" t="str" cm="1">
        <f t="array" ref="H3">IFERROR(
    INDEX(
        '[55]Apoio_Código SVs'!$G$2:$G$102,
        MATCH(
            TRUE,
            ISNUMBER(FIND('[55]Apoio_Código SVs'!$F$2:$F$102,D3)),
            0
        )
    ),
"")</f>
        <v>I</v>
      </c>
      <c r="I3" s="70" t="str">
        <f>F3&amp;"."&amp;G3&amp;"."&amp;H3&amp;"."&amp;E3</f>
        <v>A.AD.I.400</v>
      </c>
      <c r="J3" s="70" t="str">
        <f>_xlfn.XLOOKUP(I3,[55]Aux!AJ:AJ,[55]Aux!AI:AI,I3)</f>
        <v>A.AD.I.009</v>
      </c>
      <c r="K3" s="70" t="str">
        <f>_xlfn.XLOOKUP(J3,[55]Aux!AI:AI,[55]Aux!AE:AE,_xlfn.XLOOKUP(I3,[55]Aux!AI:AI,[55]Aux!AE:AE,""))</f>
        <v>ADUTORA DN 400</v>
      </c>
    </row>
    <row r="4" spans="3:12" x14ac:dyDescent="0.3">
      <c r="C4" s="70">
        <v>6600300</v>
      </c>
      <c r="D4" s="70" t="s">
        <v>637</v>
      </c>
      <c r="E4" s="73">
        <f t="shared" si="0"/>
        <v>50</v>
      </c>
      <c r="F4" s="70" t="str" cm="1">
        <f t="array" ref="F4">IFERROR(
    INDEX(
        '[55]Apoio_Código SVs'!$C$2:$C$102,
        MATCH(
            TRUE,
            ISNUMBER(FIND('[55]Apoio_Código SVs'!$B$2:$B$102,D4)),
            0
        )
    ),
"")</f>
        <v>A</v>
      </c>
      <c r="G4" s="70" t="str" cm="1">
        <f t="array" ref="G4">IFERROR(
    INDEX(
        '[55]Apoio_Código SVs'!$D$2:$D$102,
        MATCH(
            TRUE,
            ISNUMBER(FIND('[55]Apoio_Código SVs'!$B$2:$B$102,D4)),
            0
        )
    ),
"")</f>
        <v>RD</v>
      </c>
      <c r="H4" s="70" t="str" cm="1">
        <f t="array" ref="H4">IFERROR(
    INDEX(
        '[55]Apoio_Código SVs'!$G$2:$G$102,
        MATCH(
            TRUE,
            ISNUMBER(FIND('[55]Apoio_Código SVs'!$F$2:$F$102,D4)),
            0
        )
    ),
"")</f>
        <v>I</v>
      </c>
      <c r="I4" s="70" t="str">
        <f t="shared" ref="I4:I30" si="1">F4&amp;"."&amp;G4&amp;"."&amp;H4&amp;"."&amp;E4</f>
        <v>A.RD.I.50</v>
      </c>
      <c r="J4" s="70" t="str">
        <f>_xlfn.XLOOKUP(I4,[55]Aux!AJ:AJ,[55]Aux!AI:AI,I4)</f>
        <v>A.RD.I.001</v>
      </c>
      <c r="K4" s="70" t="str">
        <f>_xlfn.XLOOKUP(J4,[55]Aux!AI:AI,[55]Aux!AE:AE,_xlfn.XLOOKUP(I4,[55]Aux!AI:AI,[55]Aux!AE:AE,""))</f>
        <v>REDE DE DISTRIBUIÇÃO DE ÁGUA DN 50</v>
      </c>
    </row>
    <row r="5" spans="3:12" x14ac:dyDescent="0.3">
      <c r="C5" s="70">
        <v>6600298</v>
      </c>
      <c r="D5" s="70" t="s">
        <v>633</v>
      </c>
      <c r="E5" s="73">
        <f t="shared" si="0"/>
        <v>50</v>
      </c>
      <c r="F5" s="70" t="str" cm="1">
        <f t="array" ref="F5">IFERROR(
    INDEX(
        '[55]Apoio_Código SVs'!$C$2:$C$102,
        MATCH(
            TRUE,
            ISNUMBER(FIND('[55]Apoio_Código SVs'!$B$2:$B$102,D5)),
            0
        )
    ),
"")</f>
        <v>A</v>
      </c>
      <c r="G5" s="70" t="str" cm="1">
        <f t="array" ref="G5">IFERROR(
    INDEX(
        '[55]Apoio_Código SVs'!$D$2:$D$102,
        MATCH(
            TRUE,
            ISNUMBER(FIND('[55]Apoio_Código SVs'!$B$2:$B$102,D5)),
            0
        )
    ),
"")</f>
        <v>RD</v>
      </c>
      <c r="H5" s="70" t="str" cm="1">
        <f t="array" ref="H5">IFERROR(
    INDEX(
        '[55]Apoio_Código SVs'!$G$2:$G$102,
        MATCH(
            TRUE,
            ISNUMBER(FIND('[55]Apoio_Código SVs'!$F$2:$F$102,D5)),
            0
        )
    ),
"")</f>
        <v>I</v>
      </c>
      <c r="I5" s="70" t="str">
        <f t="shared" si="1"/>
        <v>A.RD.I.50</v>
      </c>
      <c r="J5" s="70" t="str">
        <f>_xlfn.XLOOKUP(I5,[55]Aux!AJ:AJ,[55]Aux!AI:AI,I5)</f>
        <v>A.RD.I.001</v>
      </c>
      <c r="K5" s="70" t="str">
        <f>_xlfn.XLOOKUP(J5,[55]Aux!AI:AI,[55]Aux!AE:AE,_xlfn.XLOOKUP(I5,[55]Aux!AI:AI,[55]Aux!AE:AE,""))</f>
        <v>REDE DE DISTRIBUIÇÃO DE ÁGUA DN 50</v>
      </c>
    </row>
    <row r="6" spans="3:12" x14ac:dyDescent="0.3">
      <c r="C6" s="70">
        <v>6600288</v>
      </c>
      <c r="D6" s="70" t="s">
        <v>613</v>
      </c>
      <c r="E6" s="73">
        <f t="shared" si="0"/>
        <v>150</v>
      </c>
      <c r="F6" s="70" t="str" cm="1">
        <f t="array" ref="F6">IFERROR(
    INDEX(
        '[55]Apoio_Código SVs'!$C$2:$C$102,
        MATCH(
            TRUE,
            ISNUMBER(FIND('[55]Apoio_Código SVs'!$B$2:$B$102,D6)),
            0
        )
    ),
"")</f>
        <v>E</v>
      </c>
      <c r="G6" s="70" t="str" cm="1">
        <f t="array" ref="G6">IFERROR(
    INDEX(
        '[55]Apoio_Código SVs'!$D$2:$D$102,
        MATCH(
            TRUE,
            ISNUMBER(FIND('[55]Apoio_Código SVs'!$B$2:$B$102,D6)),
            0
        )
    ),
"")</f>
        <v>RC</v>
      </c>
      <c r="H6" s="70" t="str" cm="1">
        <f t="array" ref="H6">IFERROR(
    INDEX(
        '[55]Apoio_Código SVs'!$G$2:$G$102,
        MATCH(
            TRUE,
            ISNUMBER(FIND('[55]Apoio_Código SVs'!$F$2:$F$102,D6)),
            0
        )
    ),
"")</f>
        <v>I</v>
      </c>
      <c r="I6" s="70" t="str">
        <f t="shared" si="1"/>
        <v>E.RC.I.150</v>
      </c>
      <c r="J6" s="70" t="str">
        <f>_xlfn.XLOOKUP(I6,[55]Aux!AJ:AJ,[55]Aux!AI:AI,I6)</f>
        <v>E.RC.I.002</v>
      </c>
      <c r="K6" s="70" t="str">
        <f>_xlfn.XLOOKUP(J6,[55]Aux!AI:AI,[55]Aux!AE:AE,_xlfn.XLOOKUP(I6,[55]Aux!AI:AI,[55]Aux!AE:AE,""))</f>
        <v>REDE COLETORA DN 150</v>
      </c>
    </row>
    <row r="7" spans="3:12" x14ac:dyDescent="0.3">
      <c r="C7" s="70">
        <v>6600077</v>
      </c>
      <c r="D7" s="70" t="s">
        <v>193</v>
      </c>
      <c r="E7" s="73">
        <f t="shared" si="0"/>
        <v>300</v>
      </c>
      <c r="F7" s="70" t="str" cm="1">
        <f t="array" ref="F7">IFERROR(
    INDEX(
        '[55]Apoio_Código SVs'!$C$2:$C$102,
        MATCH(
            TRUE,
            ISNUMBER(FIND('[55]Apoio_Código SVs'!$B$2:$B$102,D7)),
            0
        )
    ),
"")</f>
        <v>A</v>
      </c>
      <c r="G7" s="70" t="str" cm="1">
        <f t="array" ref="G7">IFERROR(
    INDEX(
        '[55]Apoio_Código SVs'!$D$2:$D$102,
        MATCH(
            TRUE,
            ISNUMBER(FIND('[55]Apoio_Código SVs'!$B$2:$B$102,D7)),
            0
        )
    ),
"")</f>
        <v>AD</v>
      </c>
      <c r="H7" s="70" t="str" cm="1">
        <f t="array" ref="H7">IFERROR(
    INDEX(
        '[55]Apoio_Código SVs'!$G$2:$G$102,
        MATCH(
            TRUE,
            ISNUMBER(FIND('[55]Apoio_Código SVs'!$F$2:$F$102,D7)),
            0
        )
    ),
"")</f>
        <v>I</v>
      </c>
      <c r="I7" s="70" t="str">
        <f t="shared" si="1"/>
        <v>A.AD.I.300</v>
      </c>
      <c r="J7" s="70" t="str">
        <f>_xlfn.XLOOKUP(I7,[55]Aux!AJ:AJ,[55]Aux!AI:AI,I7)</f>
        <v>A.AD.I.007</v>
      </c>
      <c r="K7" s="70" t="str">
        <f>_xlfn.XLOOKUP(J7,[55]Aux!AI:AI,[55]Aux!AE:AE,_xlfn.XLOOKUP(I7,[55]Aux!AI:AI,[55]Aux!AE:AE,""))</f>
        <v>ADUTORA DN 300</v>
      </c>
    </row>
    <row r="8" spans="3:12" x14ac:dyDescent="0.3">
      <c r="C8" s="70">
        <v>6600076</v>
      </c>
      <c r="D8" s="70" t="s">
        <v>191</v>
      </c>
      <c r="E8" s="73">
        <f t="shared" si="0"/>
        <v>300</v>
      </c>
      <c r="F8" s="70" t="str" cm="1">
        <f t="array" ref="F8">IFERROR(
    INDEX(
        '[55]Apoio_Código SVs'!$C$2:$C$102,
        MATCH(
            TRUE,
            ISNUMBER(FIND('[55]Apoio_Código SVs'!$B$2:$B$102,D8)),
            0
        )
    ),
"")</f>
        <v>A</v>
      </c>
      <c r="G8" s="70" t="str" cm="1">
        <f t="array" ref="G8">IFERROR(
    INDEX(
        '[55]Apoio_Código SVs'!$D$2:$D$102,
        MATCH(
            TRUE,
            ISNUMBER(FIND('[55]Apoio_Código SVs'!$B$2:$B$102,D8)),
            0
        )
    ),
"")</f>
        <v>AD</v>
      </c>
      <c r="H8" s="70" t="str" cm="1">
        <f t="array" ref="H8">IFERROR(
    INDEX(
        '[55]Apoio_Código SVs'!$G$2:$G$102,
        MATCH(
            TRUE,
            ISNUMBER(FIND('[55]Apoio_Código SVs'!$F$2:$F$102,D8)),
            0
        )
    ),
"")</f>
        <v>I</v>
      </c>
      <c r="I8" s="70" t="str">
        <f t="shared" si="1"/>
        <v>A.AD.I.300</v>
      </c>
      <c r="J8" s="70" t="str">
        <f>_xlfn.XLOOKUP(I8,[55]Aux!AJ:AJ,[55]Aux!AI:AI,I8)</f>
        <v>A.AD.I.007</v>
      </c>
      <c r="K8" s="70" t="str">
        <f>_xlfn.XLOOKUP(J8,[55]Aux!AI:AI,[55]Aux!AE:AE,_xlfn.XLOOKUP(I8,[55]Aux!AI:AI,[55]Aux!AE:AE,""))</f>
        <v>ADUTORA DN 300</v>
      </c>
    </row>
    <row r="9" spans="3:12" x14ac:dyDescent="0.3">
      <c r="C9" s="70">
        <v>6600075</v>
      </c>
      <c r="D9" s="70" t="s">
        <v>189</v>
      </c>
      <c r="E9" s="73">
        <f t="shared" si="0"/>
        <v>250</v>
      </c>
      <c r="F9" s="70" t="str" cm="1">
        <f t="array" ref="F9">IFERROR(
    INDEX(
        '[55]Apoio_Código SVs'!$C$2:$C$102,
        MATCH(
            TRUE,
            ISNUMBER(FIND('[55]Apoio_Código SVs'!$B$2:$B$102,D9)),
            0
        )
    ),
"")</f>
        <v>A</v>
      </c>
      <c r="G9" s="70" t="str" cm="1">
        <f t="array" ref="G9">IFERROR(
    INDEX(
        '[55]Apoio_Código SVs'!$D$2:$D$102,
        MATCH(
            TRUE,
            ISNUMBER(FIND('[55]Apoio_Código SVs'!$B$2:$B$102,D9)),
            0
        )
    ),
"")</f>
        <v>AD</v>
      </c>
      <c r="H9" s="70" t="str" cm="1">
        <f t="array" ref="H9">IFERROR(
    INDEX(
        '[55]Apoio_Código SVs'!$G$2:$G$102,
        MATCH(
            TRUE,
            ISNUMBER(FIND('[55]Apoio_Código SVs'!$F$2:$F$102,D9)),
            0
        )
    ),
"")</f>
        <v>I</v>
      </c>
      <c r="I9" s="70" t="str">
        <f t="shared" si="1"/>
        <v>A.AD.I.250</v>
      </c>
      <c r="J9" s="70" t="str">
        <f>_xlfn.XLOOKUP(I9,[55]Aux!AJ:AJ,[55]Aux!AI:AI,I9)</f>
        <v>A.AD.I.006</v>
      </c>
      <c r="K9" s="70" t="str">
        <f>_xlfn.XLOOKUP(J9,[55]Aux!AI:AI,[55]Aux!AE:AE,_xlfn.XLOOKUP(I9,[55]Aux!AI:AI,[55]Aux!AE:AE,""))</f>
        <v>ADUTORA DN 250</v>
      </c>
    </row>
    <row r="10" spans="3:12" x14ac:dyDescent="0.3">
      <c r="C10" s="70">
        <v>6600074</v>
      </c>
      <c r="D10" s="70" t="s">
        <v>187</v>
      </c>
      <c r="E10" s="73">
        <f t="shared" si="0"/>
        <v>250</v>
      </c>
      <c r="F10" s="70" t="str" cm="1">
        <f t="array" ref="F10">IFERROR(
    INDEX(
        '[55]Apoio_Código SVs'!$C$2:$C$102,
        MATCH(
            TRUE,
            ISNUMBER(FIND('[55]Apoio_Código SVs'!$B$2:$B$102,D10)),
            0
        )
    ),
"")</f>
        <v>A</v>
      </c>
      <c r="G10" s="70" t="str" cm="1">
        <f t="array" ref="G10">IFERROR(
    INDEX(
        '[55]Apoio_Código SVs'!$D$2:$D$102,
        MATCH(
            TRUE,
            ISNUMBER(FIND('[55]Apoio_Código SVs'!$B$2:$B$102,D10)),
            0
        )
    ),
"")</f>
        <v>AD</v>
      </c>
      <c r="H10" s="70" t="str" cm="1">
        <f t="array" ref="H10">IFERROR(
    INDEX(
        '[55]Apoio_Código SVs'!$G$2:$G$102,
        MATCH(
            TRUE,
            ISNUMBER(FIND('[55]Apoio_Código SVs'!$F$2:$F$102,D10)),
            0
        )
    ),
"")</f>
        <v>I</v>
      </c>
      <c r="I10" s="70" t="str">
        <f t="shared" si="1"/>
        <v>A.AD.I.250</v>
      </c>
      <c r="J10" s="70" t="str">
        <f>_xlfn.XLOOKUP(I10,[55]Aux!AJ:AJ,[55]Aux!AI:AI,I10)</f>
        <v>A.AD.I.006</v>
      </c>
      <c r="K10" s="70" t="str">
        <f>_xlfn.XLOOKUP(J10,[55]Aux!AI:AI,[55]Aux!AE:AE,_xlfn.XLOOKUP(I10,[55]Aux!AI:AI,[55]Aux!AE:AE,""))</f>
        <v>ADUTORA DN 250</v>
      </c>
    </row>
    <row r="11" spans="3:12" x14ac:dyDescent="0.3">
      <c r="C11" s="70">
        <v>6600071</v>
      </c>
      <c r="D11" s="70" t="s">
        <v>181</v>
      </c>
      <c r="E11" s="73">
        <f t="shared" si="0"/>
        <v>150</v>
      </c>
      <c r="F11" s="70" t="str" cm="1">
        <f t="array" ref="F11">IFERROR(
    INDEX(
        '[55]Apoio_Código SVs'!$C$2:$C$102,
        MATCH(
            TRUE,
            ISNUMBER(FIND('[55]Apoio_Código SVs'!$B$2:$B$102,D11)),
            0
        )
    ),
"")</f>
        <v>A</v>
      </c>
      <c r="G11" s="70" t="str" cm="1">
        <f t="array" ref="G11">IFERROR(
    INDEX(
        '[55]Apoio_Código SVs'!$D$2:$D$102,
        MATCH(
            TRUE,
            ISNUMBER(FIND('[55]Apoio_Código SVs'!$B$2:$B$102,D11)),
            0
        )
    ),
"")</f>
        <v>AD</v>
      </c>
      <c r="H11" s="70" t="str" cm="1">
        <f t="array" ref="H11">IFERROR(
    INDEX(
        '[55]Apoio_Código SVs'!$G$2:$G$102,
        MATCH(
            TRUE,
            ISNUMBER(FIND('[55]Apoio_Código SVs'!$F$2:$F$102,D11)),
            0
        )
    ),
"")</f>
        <v>I</v>
      </c>
      <c r="I11" s="70" t="str">
        <f t="shared" si="1"/>
        <v>A.AD.I.150</v>
      </c>
      <c r="J11" s="70" t="str">
        <f>_xlfn.XLOOKUP(I11,[55]Aux!AJ:AJ,[55]Aux!AI:AI,I11)</f>
        <v>A.AD.I.004</v>
      </c>
      <c r="K11" s="70" t="str">
        <f>_xlfn.XLOOKUP(J11,[55]Aux!AI:AI,[55]Aux!AE:AE,_xlfn.XLOOKUP(I11,[55]Aux!AI:AI,[55]Aux!AE:AE,""))</f>
        <v>ADUTORA DN 150</v>
      </c>
    </row>
    <row r="12" spans="3:12" x14ac:dyDescent="0.3">
      <c r="C12" s="70">
        <v>6600070</v>
      </c>
      <c r="D12" s="70" t="s">
        <v>179</v>
      </c>
      <c r="E12" s="73">
        <f t="shared" si="0"/>
        <v>150</v>
      </c>
      <c r="F12" s="70" t="str" cm="1">
        <f t="array" ref="F12">IFERROR(
    INDEX(
        '[55]Apoio_Código SVs'!$C$2:$C$102,
        MATCH(
            TRUE,
            ISNUMBER(FIND('[55]Apoio_Código SVs'!$B$2:$B$102,D12)),
            0
        )
    ),
"")</f>
        <v>A</v>
      </c>
      <c r="G12" s="70" t="str" cm="1">
        <f t="array" ref="G12">IFERROR(
    INDEX(
        '[55]Apoio_Código SVs'!$D$2:$D$102,
        MATCH(
            TRUE,
            ISNUMBER(FIND('[55]Apoio_Código SVs'!$B$2:$B$102,D12)),
            0
        )
    ),
"")</f>
        <v>AD</v>
      </c>
      <c r="H12" s="70" t="str" cm="1">
        <f t="array" ref="H12">IFERROR(
    INDEX(
        '[55]Apoio_Código SVs'!$G$2:$G$102,
        MATCH(
            TRUE,
            ISNUMBER(FIND('[55]Apoio_Código SVs'!$F$2:$F$102,D12)),
            0
        )
    ),
"")</f>
        <v>I</v>
      </c>
      <c r="I12" s="70" t="str">
        <f t="shared" si="1"/>
        <v>A.AD.I.150</v>
      </c>
      <c r="J12" s="70" t="str">
        <f>_xlfn.XLOOKUP(I12,[55]Aux!AJ:AJ,[55]Aux!AI:AI,I12)</f>
        <v>A.AD.I.004</v>
      </c>
      <c r="K12" s="70" t="str">
        <f>_xlfn.XLOOKUP(J12,[55]Aux!AI:AI,[55]Aux!AE:AE,_xlfn.XLOOKUP(I12,[55]Aux!AI:AI,[55]Aux!AE:AE,""))</f>
        <v>ADUTORA DN 150</v>
      </c>
    </row>
    <row r="13" spans="3:12" x14ac:dyDescent="0.3">
      <c r="C13" s="70">
        <v>6600064</v>
      </c>
      <c r="D13" s="70" t="s">
        <v>167</v>
      </c>
      <c r="E13" s="73">
        <f t="shared" si="0"/>
        <v>100</v>
      </c>
      <c r="F13" s="70" t="str" cm="1">
        <f t="array" ref="F13">IFERROR(
    INDEX(
        '[55]Apoio_Código SVs'!$C$2:$C$102,
        MATCH(
            TRUE,
            ISNUMBER(FIND('[55]Apoio_Código SVs'!$B$2:$B$102,D13)),
            0
        )
    ),
"")</f>
        <v>A</v>
      </c>
      <c r="G13" s="70" t="str" cm="1">
        <f t="array" ref="G13">IFERROR(
    INDEX(
        '[55]Apoio_Código SVs'!$D$2:$D$102,
        MATCH(
            TRUE,
            ISNUMBER(FIND('[55]Apoio_Código SVs'!$B$2:$B$102,D13)),
            0
        )
    ),
"")</f>
        <v>AD</v>
      </c>
      <c r="H13" s="70" t="str" cm="1">
        <f t="array" ref="H13">IFERROR(
    INDEX(
        '[55]Apoio_Código SVs'!$G$2:$G$102,
        MATCH(
            TRUE,
            ISNUMBER(FIND('[55]Apoio_Código SVs'!$F$2:$F$102,D13)),
            0
        )
    ),
"")</f>
        <v>I</v>
      </c>
      <c r="I13" s="70" t="str">
        <f t="shared" si="1"/>
        <v>A.AD.I.100</v>
      </c>
      <c r="J13" s="70" t="str">
        <f>_xlfn.XLOOKUP(I13,[55]Aux!AJ:AJ,[55]Aux!AI:AI,I13)</f>
        <v>A.AD.I.002</v>
      </c>
      <c r="K13" s="70" t="str">
        <f>_xlfn.XLOOKUP(J13,[55]Aux!AI:AI,[55]Aux!AE:AE,_xlfn.XLOOKUP(I13,[55]Aux!AI:AI,[55]Aux!AE:AE,""))</f>
        <v>ADUTORA DN 100</v>
      </c>
    </row>
    <row r="14" spans="3:12" x14ac:dyDescent="0.3">
      <c r="C14" s="70">
        <v>6600308</v>
      </c>
      <c r="D14" s="70" t="s">
        <v>653</v>
      </c>
      <c r="E14" s="73">
        <f t="shared" si="0"/>
        <v>250</v>
      </c>
      <c r="F14" s="70" t="str" cm="1">
        <f t="array" ref="F14">IFERROR(
    INDEX(
        '[55]Apoio_Código SVs'!$C$2:$C$102,
        MATCH(
            TRUE,
            ISNUMBER(FIND('[55]Apoio_Código SVs'!$B$2:$B$102,D14)),
            0
        )
    ),
"")</f>
        <v>A</v>
      </c>
      <c r="G14" s="70" t="str" cm="1">
        <f t="array" ref="G14">IFERROR(
    INDEX(
        '[55]Apoio_Código SVs'!$D$2:$D$102,
        MATCH(
            TRUE,
            ISNUMBER(FIND('[55]Apoio_Código SVs'!$B$2:$B$102,D14)),
            0
        )
    ),
"")</f>
        <v>RD</v>
      </c>
      <c r="H14" s="70" t="str" cm="1">
        <f t="array" ref="H14">IFERROR(
    INDEX(
        '[55]Apoio_Código SVs'!$G$2:$G$102,
        MATCH(
            TRUE,
            ISNUMBER(FIND('[55]Apoio_Código SVs'!$F$2:$F$102,D14)),
            0
        )
    ),
"")</f>
        <v>I</v>
      </c>
      <c r="I14" s="70" t="str">
        <f t="shared" si="1"/>
        <v>A.RD.I.250</v>
      </c>
      <c r="J14" s="70" t="str">
        <f>_xlfn.XLOOKUP(I14,[55]Aux!AJ:AJ,[55]Aux!AI:AI,I14)</f>
        <v>A.RD.I.007</v>
      </c>
      <c r="K14" s="70" t="str">
        <f>_xlfn.XLOOKUP(J14,[55]Aux!AI:AI,[55]Aux!AE:AE,_xlfn.XLOOKUP(I14,[55]Aux!AI:AI,[55]Aux!AE:AE,""))</f>
        <v>REDE DE DISTRIBUIÇÃO DE ÁGUA DN 250</v>
      </c>
    </row>
    <row r="15" spans="3:12" x14ac:dyDescent="0.3">
      <c r="C15" s="70">
        <v>6600623</v>
      </c>
      <c r="D15" s="70" t="s">
        <v>1281</v>
      </c>
      <c r="E15" s="73">
        <f t="shared" si="0"/>
        <v>400</v>
      </c>
      <c r="F15" s="70" t="str" cm="1">
        <f t="array" ref="F15">IFERROR(
    INDEX(
        '[55]Apoio_Código SVs'!$C$2:$C$102,
        MATCH(
            TRUE,
            ISNUMBER(FIND('[55]Apoio_Código SVs'!$B$2:$B$102,D15)),
            0
        )
    ),
"")</f>
        <v>A</v>
      </c>
      <c r="G15" s="70" t="str" cm="1">
        <f t="array" ref="G15">IFERROR(
    INDEX(
        '[55]Apoio_Código SVs'!$D$2:$D$102,
        MATCH(
            TRUE,
            ISNUMBER(FIND('[55]Apoio_Código SVs'!$B$2:$B$102,D15)),
            0
        )
    ),
"")</f>
        <v>AD</v>
      </c>
      <c r="H15" s="70" t="str" cm="1">
        <f t="array" ref="H15">IFERROR(
    INDEX(
        '[55]Apoio_Código SVs'!$G$2:$G$102,
        MATCH(
            TRUE,
            ISNUMBER(FIND('[55]Apoio_Código SVs'!$F$2:$F$102,D15)),
            0
        )
    ),
"")</f>
        <v>I</v>
      </c>
      <c r="I15" s="70" t="str">
        <f t="shared" si="1"/>
        <v>A.AD.I.400</v>
      </c>
      <c r="J15" s="70" t="str">
        <f>_xlfn.XLOOKUP(I15,[55]Aux!AJ:AJ,[55]Aux!AI:AI,I15)</f>
        <v>A.AD.I.009</v>
      </c>
      <c r="K15" s="70" t="str">
        <f>_xlfn.XLOOKUP(J15,[55]Aux!AI:AI,[55]Aux!AE:AE,_xlfn.XLOOKUP(I15,[55]Aux!AI:AI,[55]Aux!AE:AE,""))</f>
        <v>ADUTORA DN 400</v>
      </c>
    </row>
    <row r="16" spans="3:12" x14ac:dyDescent="0.3">
      <c r="C16" s="70">
        <v>6600304</v>
      </c>
      <c r="D16" s="70" t="s">
        <v>645</v>
      </c>
      <c r="E16" s="73">
        <f t="shared" si="0"/>
        <v>100</v>
      </c>
      <c r="F16" s="70" t="str" cm="1">
        <f t="array" ref="F16">IFERROR(
    INDEX(
        '[55]Apoio_Código SVs'!$C$2:$C$102,
        MATCH(
            TRUE,
            ISNUMBER(FIND('[55]Apoio_Código SVs'!$B$2:$B$102,D16)),
            0
        )
    ),
"")</f>
        <v>A</v>
      </c>
      <c r="G16" s="70" t="str" cm="1">
        <f t="array" ref="G16">IFERROR(
    INDEX(
        '[55]Apoio_Código SVs'!$D$2:$D$102,
        MATCH(
            TRUE,
            ISNUMBER(FIND('[55]Apoio_Código SVs'!$B$2:$B$102,D16)),
            0
        )
    ),
"")</f>
        <v>RD</v>
      </c>
      <c r="H16" s="70" t="str" cm="1">
        <f t="array" ref="H16">IFERROR(
    INDEX(
        '[55]Apoio_Código SVs'!$G$2:$G$102,
        MATCH(
            TRUE,
            ISNUMBER(FIND('[55]Apoio_Código SVs'!$F$2:$F$102,D16)),
            0
        )
    ),
"")</f>
        <v>I</v>
      </c>
      <c r="I16" s="70" t="str">
        <f t="shared" si="1"/>
        <v>A.RD.I.100</v>
      </c>
      <c r="J16" s="70" t="str">
        <f>_xlfn.XLOOKUP(I16,[55]Aux!AJ:AJ,[55]Aux!AI:AI,I16)</f>
        <v>A.RD.I.003</v>
      </c>
      <c r="K16" s="70" t="str">
        <f>_xlfn.XLOOKUP(J16,[55]Aux!AI:AI,[55]Aux!AE:AE,_xlfn.XLOOKUP(I16,[55]Aux!AI:AI,[55]Aux!AE:AE,""))</f>
        <v>REDE DE DISTRIBUIÇÃO DE ÁGUA DN 100</v>
      </c>
    </row>
    <row r="17" spans="3:11" x14ac:dyDescent="0.3">
      <c r="C17" s="70">
        <v>6600293</v>
      </c>
      <c r="D17" s="70" t="s">
        <v>623</v>
      </c>
      <c r="E17" s="73">
        <f t="shared" si="0"/>
        <v>100</v>
      </c>
      <c r="F17" s="70" t="str" cm="1">
        <f t="array" ref="F17">IFERROR(
    INDEX(
        '[55]Apoio_Código SVs'!$C$2:$C$102,
        MATCH(
            TRUE,
            ISNUMBER(FIND('[55]Apoio_Código SVs'!$B$2:$B$102,D17)),
            0
        )
    ),
"")</f>
        <v>A</v>
      </c>
      <c r="G17" s="70" t="str" cm="1">
        <f t="array" ref="G17">IFERROR(
    INDEX(
        '[55]Apoio_Código SVs'!$D$2:$D$102,
        MATCH(
            TRUE,
            ISNUMBER(FIND('[55]Apoio_Código SVs'!$B$2:$B$102,D17)),
            0
        )
    ),
"")</f>
        <v>RD</v>
      </c>
      <c r="H17" s="70" t="str" cm="1">
        <f t="array" ref="H17">IFERROR(
    INDEX(
        '[55]Apoio_Código SVs'!$G$2:$G$102,
        MATCH(
            TRUE,
            ISNUMBER(FIND('[55]Apoio_Código SVs'!$F$2:$F$102,D17)),
            0
        )
    ),
"")</f>
        <v>I</v>
      </c>
      <c r="I17" s="70" t="str">
        <f t="shared" si="1"/>
        <v>A.RD.I.100</v>
      </c>
      <c r="J17" s="70" t="str">
        <f>_xlfn.XLOOKUP(I17,[55]Aux!AJ:AJ,[55]Aux!AI:AI,I17)</f>
        <v>A.RD.I.003</v>
      </c>
      <c r="K17" s="70" t="str">
        <f>_xlfn.XLOOKUP(J17,[55]Aux!AI:AI,[55]Aux!AE:AE,_xlfn.XLOOKUP(I17,[55]Aux!AI:AI,[55]Aux!AE:AE,""))</f>
        <v>REDE DE DISTRIBUIÇÃO DE ÁGUA DN 100</v>
      </c>
    </row>
    <row r="18" spans="3:11" x14ac:dyDescent="0.3">
      <c r="C18" s="70">
        <v>6600306</v>
      </c>
      <c r="D18" s="70" t="s">
        <v>649</v>
      </c>
      <c r="E18" s="73">
        <f t="shared" si="0"/>
        <v>150</v>
      </c>
      <c r="F18" s="70" t="str" cm="1">
        <f t="array" ref="F18">IFERROR(
    INDEX(
        '[55]Apoio_Código SVs'!$C$2:$C$102,
        MATCH(
            TRUE,
            ISNUMBER(FIND('[55]Apoio_Código SVs'!$B$2:$B$102,D18)),
            0
        )
    ),
"")</f>
        <v>A</v>
      </c>
      <c r="G18" s="70" t="str" cm="1">
        <f t="array" ref="G18">IFERROR(
    INDEX(
        '[55]Apoio_Código SVs'!$D$2:$D$102,
        MATCH(
            TRUE,
            ISNUMBER(FIND('[55]Apoio_Código SVs'!$B$2:$B$102,D18)),
            0
        )
    ),
"")</f>
        <v>RD</v>
      </c>
      <c r="H18" s="70" t="str" cm="1">
        <f t="array" ref="H18">IFERROR(
    INDEX(
        '[55]Apoio_Código SVs'!$G$2:$G$102,
        MATCH(
            TRUE,
            ISNUMBER(FIND('[55]Apoio_Código SVs'!$F$2:$F$102,D18)),
            0
        )
    ),
"")</f>
        <v>I</v>
      </c>
      <c r="I18" s="70" t="str">
        <f t="shared" si="1"/>
        <v>A.RD.I.150</v>
      </c>
      <c r="J18" s="70" t="str">
        <f>_xlfn.XLOOKUP(I18,[55]Aux!AJ:AJ,[55]Aux!AI:AI,I18)</f>
        <v>A.RD.I.005</v>
      </c>
      <c r="K18" s="70" t="str">
        <f>_xlfn.XLOOKUP(J18,[55]Aux!AI:AI,[55]Aux!AE:AE,_xlfn.XLOOKUP(I18,[55]Aux!AI:AI,[55]Aux!AE:AE,""))</f>
        <v>REDE DE DISTRIBUIÇÃO DE ÁGUA DN 150</v>
      </c>
    </row>
    <row r="19" spans="3:11" x14ac:dyDescent="0.3">
      <c r="C19" s="70">
        <v>6600295</v>
      </c>
      <c r="D19" s="70" t="s">
        <v>627</v>
      </c>
      <c r="E19" s="73">
        <f t="shared" si="0"/>
        <v>150</v>
      </c>
      <c r="F19" s="70" t="str" cm="1">
        <f t="array" ref="F19">IFERROR(
    INDEX(
        '[55]Apoio_Código SVs'!$C$2:$C$102,
        MATCH(
            TRUE,
            ISNUMBER(FIND('[55]Apoio_Código SVs'!$B$2:$B$102,D19)),
            0
        )
    ),
"")</f>
        <v>A</v>
      </c>
      <c r="G19" s="70" t="str" cm="1">
        <f t="array" ref="G19">IFERROR(
    INDEX(
        '[55]Apoio_Código SVs'!$D$2:$D$102,
        MATCH(
            TRUE,
            ISNUMBER(FIND('[55]Apoio_Código SVs'!$B$2:$B$102,D19)),
            0
        )
    ),
"")</f>
        <v>RD</v>
      </c>
      <c r="H19" s="70" t="str" cm="1">
        <f t="array" ref="H19">IFERROR(
    INDEX(
        '[55]Apoio_Código SVs'!$G$2:$G$102,
        MATCH(
            TRUE,
            ISNUMBER(FIND('[55]Apoio_Código SVs'!$F$2:$F$102,D19)),
            0
        )
    ),
"")</f>
        <v>I</v>
      </c>
      <c r="I19" s="70" t="str">
        <f t="shared" si="1"/>
        <v>A.RD.I.150</v>
      </c>
      <c r="J19" s="70" t="str">
        <f>_xlfn.XLOOKUP(I19,[55]Aux!AJ:AJ,[55]Aux!AI:AI,I19)</f>
        <v>A.RD.I.005</v>
      </c>
      <c r="K19" s="70" t="str">
        <f>_xlfn.XLOOKUP(J19,[55]Aux!AI:AI,[55]Aux!AE:AE,_xlfn.XLOOKUP(I19,[55]Aux!AI:AI,[55]Aux!AE:AE,""))</f>
        <v>REDE DE DISTRIBUIÇÃO DE ÁGUA DN 150</v>
      </c>
    </row>
    <row r="20" spans="3:11" x14ac:dyDescent="0.3">
      <c r="C20" s="70">
        <v>6600270</v>
      </c>
      <c r="D20" s="70" t="s">
        <v>578</v>
      </c>
      <c r="E20" s="73">
        <f t="shared" si="0"/>
        <v>200</v>
      </c>
      <c r="F20" s="70" t="str" cm="1">
        <f t="array" ref="F20">IFERROR(
    INDEX(
        '[55]Apoio_Código SVs'!$C$2:$C$102,
        MATCH(
            TRUE,
            ISNUMBER(FIND('[55]Apoio_Código SVs'!$B$2:$B$102,D20)),
            0
        )
    ),
"")</f>
        <v>E</v>
      </c>
      <c r="G20" s="70" t="str" cm="1">
        <f t="array" ref="G20">IFERROR(
    INDEX(
        '[55]Apoio_Código SVs'!$D$2:$D$102,
        MATCH(
            TRUE,
            ISNUMBER(FIND('[55]Apoio_Código SVs'!$B$2:$B$102,D20)),
            0
        )
    ),
"")</f>
        <v>LR</v>
      </c>
      <c r="H20" s="70" t="str" cm="1">
        <f t="array" ref="H20">IFERROR(
    INDEX(
        '[55]Apoio_Código SVs'!$G$2:$G$102,
        MATCH(
            TRUE,
            ISNUMBER(FIND('[55]Apoio_Código SVs'!$F$2:$F$102,D20)),
            0
        )
    ),
"")</f>
        <v>I</v>
      </c>
      <c r="I20" s="70" t="str">
        <f t="shared" si="1"/>
        <v>E.LR.I.200</v>
      </c>
      <c r="J20" s="70" t="str">
        <f>_xlfn.XLOOKUP(I20,[55]Aux!AJ:AJ,[55]Aux!AI:AI,I20)</f>
        <v>E.LR.I.003</v>
      </c>
      <c r="K20" s="70" t="str">
        <f>_xlfn.XLOOKUP(J20,[55]Aux!AI:AI,[55]Aux!AE:AE,_xlfn.XLOOKUP(I20,[55]Aux!AI:AI,[55]Aux!AE:AE,""))</f>
        <v>LINHA DE RECALQUE DN 200</v>
      </c>
    </row>
    <row r="21" spans="3:11" x14ac:dyDescent="0.3">
      <c r="C21" s="70">
        <v>6600269</v>
      </c>
      <c r="D21" s="70" t="s">
        <v>576</v>
      </c>
      <c r="E21" s="73">
        <f t="shared" si="0"/>
        <v>150</v>
      </c>
      <c r="F21" s="70" t="str" cm="1">
        <f t="array" ref="F21">IFERROR(
    INDEX(
        '[55]Apoio_Código SVs'!$C$2:$C$102,
        MATCH(
            TRUE,
            ISNUMBER(FIND('[55]Apoio_Código SVs'!$B$2:$B$102,D21)),
            0
        )
    ),
"")</f>
        <v>E</v>
      </c>
      <c r="G21" s="70" t="str" cm="1">
        <f t="array" ref="G21">IFERROR(
    INDEX(
        '[55]Apoio_Código SVs'!$D$2:$D$102,
        MATCH(
            TRUE,
            ISNUMBER(FIND('[55]Apoio_Código SVs'!$B$2:$B$102,D21)),
            0
        )
    ),
"")</f>
        <v>LR</v>
      </c>
      <c r="H21" s="70" t="str" cm="1">
        <f t="array" ref="H21">IFERROR(
    INDEX(
        '[55]Apoio_Código SVs'!$G$2:$G$102,
        MATCH(
            TRUE,
            ISNUMBER(FIND('[55]Apoio_Código SVs'!$F$2:$F$102,D21)),
            0
        )
    ),
"")</f>
        <v>I</v>
      </c>
      <c r="I21" s="70" t="str">
        <f t="shared" si="1"/>
        <v>E.LR.I.150</v>
      </c>
      <c r="J21" s="70" t="str">
        <f>_xlfn.XLOOKUP(I21,[55]Aux!AJ:AJ,[55]Aux!AI:AI,I21)</f>
        <v>E.LR.I.002</v>
      </c>
      <c r="K21" s="70" t="str">
        <f>_xlfn.XLOOKUP(J21,[55]Aux!AI:AI,[55]Aux!AE:AE,_xlfn.XLOOKUP(I21,[55]Aux!AI:AI,[55]Aux!AE:AE,""))</f>
        <v>LINHA DE RECALQUE DN 150</v>
      </c>
    </row>
    <row r="22" spans="3:11" x14ac:dyDescent="0.3">
      <c r="C22" s="70">
        <v>6600259</v>
      </c>
      <c r="D22" s="70" t="s">
        <v>557</v>
      </c>
      <c r="E22" s="73">
        <f t="shared" si="0"/>
        <v>350</v>
      </c>
      <c r="F22" s="70" t="str" cm="1">
        <f t="array" ref="F22">IFERROR(
    INDEX(
        '[55]Apoio_Código SVs'!$C$2:$C$102,
        MATCH(
            TRUE,
            ISNUMBER(FIND('[55]Apoio_Código SVs'!$B$2:$B$102,D22)),
            0
        )
    ),
"")</f>
        <v>E</v>
      </c>
      <c r="G22" s="70" t="str" cm="1">
        <f t="array" ref="G22">IFERROR(
    INDEX(
        '[55]Apoio_Código SVs'!$D$2:$D$102,
        MATCH(
            TRUE,
            ISNUMBER(FIND('[55]Apoio_Código SVs'!$B$2:$B$102,D22)),
            0
        )
    ),
"")</f>
        <v>LR</v>
      </c>
      <c r="H22" s="70" t="str" cm="1">
        <f t="array" ref="H22">IFERROR(
    INDEX(
        '[55]Apoio_Código SVs'!$G$2:$G$102,
        MATCH(
            TRUE,
            ISNUMBER(FIND('[55]Apoio_Código SVs'!$F$2:$F$102,D22)),
            0
        )
    ),
"")</f>
        <v>I</v>
      </c>
      <c r="I22" s="70" t="str">
        <f t="shared" si="1"/>
        <v>E.LR.I.350</v>
      </c>
      <c r="J22" s="70" t="str">
        <f>_xlfn.XLOOKUP(I22,[55]Aux!AJ:AJ,[55]Aux!AI:AI,I22)</f>
        <v>E.LR.I.006</v>
      </c>
      <c r="K22" s="70" t="str">
        <f>_xlfn.XLOOKUP(J22,[55]Aux!AI:AI,[55]Aux!AE:AE,_xlfn.XLOOKUP(I22,[55]Aux!AI:AI,[55]Aux!AE:AE,""))</f>
        <v>LINHA DE RECALQUE DN 350</v>
      </c>
    </row>
    <row r="23" spans="3:11" x14ac:dyDescent="0.3">
      <c r="C23" s="70">
        <v>6600574</v>
      </c>
      <c r="D23" s="70" t="s">
        <v>1183</v>
      </c>
      <c r="E23" s="73">
        <f t="shared" si="0"/>
        <v>200</v>
      </c>
      <c r="F23" s="70" t="str" cm="1">
        <f t="array" ref="F23">IFERROR(
    INDEX(
        '[55]Apoio_Código SVs'!$C$2:$C$102,
        MATCH(
            TRUE,
            ISNUMBER(FIND('[55]Apoio_Código SVs'!$B$2:$B$102,D23)),
            0
        )
    ),
"")</f>
        <v>E</v>
      </c>
      <c r="G23" s="70" t="str" cm="1">
        <f t="array" ref="G23">IFERROR(
    INDEX(
        '[55]Apoio_Código SVs'!$D$2:$D$102,
        MATCH(
            TRUE,
            ISNUMBER(FIND('[55]Apoio_Código SVs'!$B$2:$B$102,D23)),
            0
        )
    ),
"")</f>
        <v>RC</v>
      </c>
      <c r="H23" s="70" t="str" cm="1">
        <f t="array" ref="H23">IFERROR(
    INDEX(
        '[55]Apoio_Código SVs'!$G$2:$G$102,
        MATCH(
            TRUE,
            ISNUMBER(FIND('[55]Apoio_Código SVs'!$F$2:$F$102,D23)),
            0
        )
    ),
"")</f>
        <v>I</v>
      </c>
      <c r="I23" s="70" t="str">
        <f t="shared" si="1"/>
        <v>E.RC.I.200</v>
      </c>
      <c r="J23" s="70" t="str">
        <f>_xlfn.XLOOKUP(I23,[55]Aux!AJ:AJ,[55]Aux!AI:AI,I23)</f>
        <v>E.RC.I.003</v>
      </c>
      <c r="K23" s="70" t="str">
        <f>_xlfn.XLOOKUP(J23,[55]Aux!AI:AI,[55]Aux!AE:AE,_xlfn.XLOOKUP(I23,[55]Aux!AI:AI,[55]Aux!AE:AE,""))</f>
        <v>REDE COLETORA DN 200</v>
      </c>
    </row>
    <row r="24" spans="3:11" x14ac:dyDescent="0.3">
      <c r="C24" s="70">
        <v>6600565</v>
      </c>
      <c r="D24" s="70" t="s">
        <v>1165</v>
      </c>
      <c r="E24" s="73">
        <f t="shared" si="0"/>
        <v>150</v>
      </c>
      <c r="F24" s="70" t="str" cm="1">
        <f t="array" ref="F24">IFERROR(
    INDEX(
        '[55]Apoio_Código SVs'!$C$2:$C$102,
        MATCH(
            TRUE,
            ISNUMBER(FIND('[55]Apoio_Código SVs'!$B$2:$B$102,D24)),
            0
        )
    ),
"")</f>
        <v>E</v>
      </c>
      <c r="G24" s="70" t="str" cm="1">
        <f t="array" ref="G24">IFERROR(
    INDEX(
        '[55]Apoio_Código SVs'!$D$2:$D$102,
        MATCH(
            TRUE,
            ISNUMBER(FIND('[55]Apoio_Código SVs'!$B$2:$B$102,D24)),
            0
        )
    ),
"")</f>
        <v>RC</v>
      </c>
      <c r="H24" s="70" t="str" cm="1">
        <f t="array" ref="H24">IFERROR(
    INDEX(
        '[55]Apoio_Código SVs'!$G$2:$G$102,
        MATCH(
            TRUE,
            ISNUMBER(FIND('[55]Apoio_Código SVs'!$F$2:$F$102,D24)),
            0
        )
    ),
"")</f>
        <v>I</v>
      </c>
      <c r="I24" s="70" t="str">
        <f t="shared" si="1"/>
        <v>E.RC.I.150</v>
      </c>
      <c r="J24" s="70" t="str">
        <f>_xlfn.XLOOKUP(I24,[55]Aux!AJ:AJ,[55]Aux!AI:AI,I24)</f>
        <v>E.RC.I.002</v>
      </c>
      <c r="K24" s="70" t="str">
        <f>_xlfn.XLOOKUP(J24,[55]Aux!AI:AI,[55]Aux!AE:AE,_xlfn.XLOOKUP(I24,[55]Aux!AI:AI,[55]Aux!AE:AE,""))</f>
        <v>REDE COLETORA DN 150</v>
      </c>
    </row>
    <row r="25" spans="3:11" x14ac:dyDescent="0.3">
      <c r="C25" s="70">
        <v>6600593</v>
      </c>
      <c r="D25" s="70" t="s">
        <v>1221</v>
      </c>
      <c r="E25" s="73">
        <f t="shared" si="0"/>
        <v>300</v>
      </c>
      <c r="F25" s="70" t="str" cm="1">
        <f t="array" ref="F25">IFERROR(
    INDEX(
        '[55]Apoio_Código SVs'!$C$2:$C$102,
        MATCH(
            TRUE,
            ISNUMBER(FIND('[55]Apoio_Código SVs'!$B$2:$B$102,D25)),
            0
        )
    ),
"")</f>
        <v>E</v>
      </c>
      <c r="G25" s="70" t="str" cm="1">
        <f t="array" ref="G25">IFERROR(
    INDEX(
        '[55]Apoio_Código SVs'!$D$2:$D$102,
        MATCH(
            TRUE,
            ISNUMBER(FIND('[55]Apoio_Código SVs'!$B$2:$B$102,D25)),
            0
        )
    ),
"")</f>
        <v>RC</v>
      </c>
      <c r="H25" s="70" t="str" cm="1">
        <f t="array" ref="H25">IFERROR(
    INDEX(
        '[55]Apoio_Código SVs'!$G$2:$G$102,
        MATCH(
            TRUE,
            ISNUMBER(FIND('[55]Apoio_Código SVs'!$F$2:$F$102,D25)),
            0
        )
    ),
"")</f>
        <v>I</v>
      </c>
      <c r="I25" s="70" t="str">
        <f t="shared" si="1"/>
        <v>E.RC.I.300</v>
      </c>
      <c r="J25" s="70" t="str">
        <f>_xlfn.XLOOKUP(I25,[55]Aux!AJ:AJ,[55]Aux!AI:AI,I25)</f>
        <v>E.RC.I.005</v>
      </c>
      <c r="K25" s="70" t="str">
        <f>_xlfn.XLOOKUP(J25,[55]Aux!AI:AI,[55]Aux!AE:AE,_xlfn.XLOOKUP(I25,[55]Aux!AI:AI,[55]Aux!AE:AE,""))</f>
        <v>REDE COLETORA DN 300</v>
      </c>
    </row>
    <row r="26" spans="3:11" x14ac:dyDescent="0.3">
      <c r="C26" s="70">
        <v>6600843</v>
      </c>
      <c r="D26" s="70" t="s">
        <v>1569</v>
      </c>
      <c r="E26" s="73">
        <f t="shared" si="0"/>
        <v>100</v>
      </c>
      <c r="F26" s="70" t="str" cm="1">
        <f t="array" ref="F26">IFERROR(
    INDEX(
        '[55]Apoio_Código SVs'!$C$2:$C$102,
        MATCH(
            TRUE,
            ISNUMBER(FIND('[55]Apoio_Código SVs'!$B$2:$B$102,D26)),
            0
        )
    ),
"")</f>
        <v>E</v>
      </c>
      <c r="G26" s="70" t="str" cm="1">
        <f t="array" ref="G26">IFERROR(
    INDEX(
        '[55]Apoio_Código SVs'!$D$2:$D$102,
        MATCH(
            TRUE,
            ISNUMBER(FIND('[55]Apoio_Código SVs'!$B$2:$B$102,D26)),
            0
        )
    ),
"")</f>
        <v>RC</v>
      </c>
      <c r="H26" s="70" t="str" cm="1">
        <f t="array" ref="H26">IFERROR(
    INDEX(
        '[55]Apoio_Código SVs'!$G$2:$G$102,
        MATCH(
            TRUE,
            ISNUMBER(FIND('[55]Apoio_Código SVs'!$F$2:$F$102,D26)),
            0
        )
    ),
"")</f>
        <v>I</v>
      </c>
      <c r="I26" s="70" t="str">
        <f t="shared" si="1"/>
        <v>E.RC.I.100</v>
      </c>
      <c r="J26" s="70" t="str">
        <f>_xlfn.XLOOKUP(I26,[55]Aux!AJ:AJ,[55]Aux!AI:AI,I26)</f>
        <v>E.RC.I.001</v>
      </c>
      <c r="K26" s="70" t="str">
        <f>_xlfn.XLOOKUP(J26,[55]Aux!AI:AI,[55]Aux!AE:AE,_xlfn.XLOOKUP(I26,[55]Aux!AI:AI,[55]Aux!AE:AE,""))</f>
        <v>REDE COLETORA DN 100</v>
      </c>
    </row>
    <row r="27" spans="3:11" x14ac:dyDescent="0.3">
      <c r="C27" s="70">
        <v>6600403</v>
      </c>
      <c r="D27" s="70" t="s">
        <v>841</v>
      </c>
      <c r="E27" s="73">
        <f t="shared" si="0"/>
        <v>150</v>
      </c>
      <c r="F27" s="70" t="str" cm="1">
        <f t="array" ref="F27">IFERROR(
    INDEX(
        '[55]Apoio_Código SVs'!$C$2:$C$102,
        MATCH(
            TRUE,
            ISNUMBER(FIND('[55]Apoio_Código SVs'!$B$2:$B$102,D27)),
            0
        )
    ),
"")</f>
        <v>E</v>
      </c>
      <c r="G27" s="70" t="str" cm="1">
        <f t="array" ref="G27">IFERROR(
    INDEX(
        '[55]Apoio_Código SVs'!$D$2:$D$102,
        MATCH(
            TRUE,
            ISNUMBER(FIND('[55]Apoio_Código SVs'!$B$2:$B$102,D27)),
            0
        )
    ),
"")</f>
        <v>RC</v>
      </c>
      <c r="H27" s="70" t="str" cm="1">
        <f t="array" ref="H27">IFERROR(
    INDEX(
        '[55]Apoio_Código SVs'!$G$2:$G$102,
        MATCH(
            TRUE,
            ISNUMBER(FIND('[55]Apoio_Código SVs'!$F$2:$F$102,D27)),
            0
        )
    ),
"")</f>
        <v>I</v>
      </c>
      <c r="I27" s="70" t="str">
        <f t="shared" si="1"/>
        <v>E.RC.I.150</v>
      </c>
      <c r="J27" s="70" t="str">
        <f>_xlfn.XLOOKUP(I27,[55]Aux!AJ:AJ,[55]Aux!AI:AI,I27)</f>
        <v>E.RC.I.002</v>
      </c>
      <c r="K27" s="70" t="str">
        <f>_xlfn.XLOOKUP(J27,[55]Aux!AI:AI,[55]Aux!AE:AE,_xlfn.XLOOKUP(I27,[55]Aux!AI:AI,[55]Aux!AE:AE,""))</f>
        <v>REDE COLETORA DN 150</v>
      </c>
    </row>
    <row r="28" spans="3:11" x14ac:dyDescent="0.3">
      <c r="C28" s="70">
        <v>6600396</v>
      </c>
      <c r="D28" s="70" t="s">
        <v>827</v>
      </c>
      <c r="E28" s="73">
        <f t="shared" si="0"/>
        <v>100</v>
      </c>
      <c r="F28" s="70" t="str" cm="1">
        <f t="array" ref="F28">IFERROR(
    INDEX(
        '[55]Apoio_Código SVs'!$C$2:$C$102,
        MATCH(
            TRUE,
            ISNUMBER(FIND('[55]Apoio_Código SVs'!$B$2:$B$102,D28)),
            0
        )
    ),
"")</f>
        <v>E</v>
      </c>
      <c r="G28" s="70" t="str" cm="1">
        <f t="array" ref="G28">IFERROR(
    INDEX(
        '[55]Apoio_Código SVs'!$D$2:$D$102,
        MATCH(
            TRUE,
            ISNUMBER(FIND('[55]Apoio_Código SVs'!$B$2:$B$102,D28)),
            0
        )
    ),
"")</f>
        <v>RC</v>
      </c>
      <c r="H28" s="70" t="str" cm="1">
        <f t="array" ref="H28">IFERROR(
    INDEX(
        '[55]Apoio_Código SVs'!$G$2:$G$102,
        MATCH(
            TRUE,
            ISNUMBER(FIND('[55]Apoio_Código SVs'!$F$2:$F$102,D28)),
            0
        )
    ),
"")</f>
        <v>I</v>
      </c>
      <c r="I28" s="70" t="str">
        <f t="shared" si="1"/>
        <v>E.RC.I.100</v>
      </c>
      <c r="J28" s="70" t="str">
        <f>_xlfn.XLOOKUP(I28,[55]Aux!AJ:AJ,[55]Aux!AI:AI,I28)</f>
        <v>E.RC.I.001</v>
      </c>
      <c r="K28" s="70" t="str">
        <f>_xlfn.XLOOKUP(J28,[55]Aux!AI:AI,[55]Aux!AE:AE,_xlfn.XLOOKUP(I28,[55]Aux!AI:AI,[55]Aux!AE:AE,""))</f>
        <v>REDE COLETORA DN 100</v>
      </c>
    </row>
    <row r="29" spans="3:11" x14ac:dyDescent="0.3">
      <c r="C29" s="70">
        <v>6600268</v>
      </c>
      <c r="D29" s="70" t="s">
        <v>574</v>
      </c>
      <c r="E29" s="73">
        <f t="shared" si="0"/>
        <v>100</v>
      </c>
      <c r="F29" s="70" t="str" cm="1">
        <f t="array" ref="F29">IFERROR(
    INDEX(
        '[55]Apoio_Código SVs'!$C$2:$C$102,
        MATCH(
            TRUE,
            ISNUMBER(FIND('[55]Apoio_Código SVs'!$B$2:$B$102,D29)),
            0
        )
    ),
"")</f>
        <v>E</v>
      </c>
      <c r="G29" s="70" t="str" cm="1">
        <f t="array" ref="G29">IFERROR(
    INDEX(
        '[55]Apoio_Código SVs'!$D$2:$D$102,
        MATCH(
            TRUE,
            ISNUMBER(FIND('[55]Apoio_Código SVs'!$B$2:$B$102,D29)),
            0
        )
    ),
"")</f>
        <v>LR</v>
      </c>
      <c r="H29" s="70" t="str" cm="1">
        <f t="array" ref="H29">IFERROR(
    INDEX(
        '[55]Apoio_Código SVs'!$G$2:$G$102,
        MATCH(
            TRUE,
            ISNUMBER(FIND('[55]Apoio_Código SVs'!$F$2:$F$102,D29)),
            0
        )
    ),
"")</f>
        <v>I</v>
      </c>
      <c r="I29" s="70" t="str">
        <f t="shared" si="1"/>
        <v>E.LR.I.100</v>
      </c>
      <c r="J29" s="70" t="str">
        <f>_xlfn.XLOOKUP(I29,[55]Aux!AJ:AJ,[55]Aux!AI:AI,I29)</f>
        <v>E.LR.I.001</v>
      </c>
      <c r="K29" s="70" t="str">
        <f>_xlfn.XLOOKUP(J29,[55]Aux!AI:AI,[55]Aux!AE:AE,_xlfn.XLOOKUP(I29,[55]Aux!AI:AI,[55]Aux!AE:AE,""))</f>
        <v>LINHA DE RECALQUE DN 100</v>
      </c>
    </row>
    <row r="30" spans="3:11" x14ac:dyDescent="0.3">
      <c r="C30" s="70">
        <v>6600621</v>
      </c>
      <c r="D30" s="70" t="s">
        <v>1277</v>
      </c>
      <c r="E30" s="73">
        <f t="shared" si="0"/>
        <v>300</v>
      </c>
      <c r="F30" s="70" t="str" cm="1">
        <f t="array" ref="F30">IFERROR(
    INDEX(
        '[55]Apoio_Código SVs'!$C$2:$C$102,
        MATCH(
            TRUE,
            ISNUMBER(FIND('[55]Apoio_Código SVs'!$B$2:$B$102,D30)),
            0
        )
    ),
"")</f>
        <v>A</v>
      </c>
      <c r="G30" s="70" t="str" cm="1">
        <f t="array" ref="G30">IFERROR(
    INDEX(
        '[55]Apoio_Código SVs'!$D$2:$D$102,
        MATCH(
            TRUE,
            ISNUMBER(FIND('[55]Apoio_Código SVs'!$B$2:$B$102,D30)),
            0
        )
    ),
"")</f>
        <v>AD</v>
      </c>
      <c r="H30" s="70" t="str" cm="1">
        <f t="array" ref="H30">IFERROR(
    INDEX(
        '[55]Apoio_Código SVs'!$G$2:$G$102,
        MATCH(
            TRUE,
            ISNUMBER(FIND('[55]Apoio_Código SVs'!$F$2:$F$102,D30)),
            0
        )
    ),
"")</f>
        <v>I</v>
      </c>
      <c r="I30" s="70" t="str">
        <f t="shared" si="1"/>
        <v>A.AD.I.300</v>
      </c>
      <c r="J30" s="70" t="str">
        <f>_xlfn.XLOOKUP(I30,[55]Aux!AJ:AJ,[55]Aux!AI:AI,I30)</f>
        <v>A.AD.I.007</v>
      </c>
      <c r="K30" s="70" t="str">
        <f>_xlfn.XLOOKUP(J30,[55]Aux!AI:AI,[55]Aux!AE:AE,_xlfn.XLOOKUP(I30,[55]Aux!AI:AI,[55]Aux!AE:AE,""))</f>
        <v>ADUTORA DN 300</v>
      </c>
    </row>
    <row r="31" spans="3:11" x14ac:dyDescent="0.3">
      <c r="C31" s="70">
        <v>6600875</v>
      </c>
      <c r="D31" s="70" t="s">
        <v>1633</v>
      </c>
      <c r="E31" s="74">
        <v>50</v>
      </c>
      <c r="F31" s="70" t="str" cm="1">
        <f t="array" ref="F31">IFERROR(
    INDEX(
        '[55]Apoio_Código SVs'!$C$2:$C$102,
        MATCH(
            TRUE,
            ISNUMBER(FIND('[55]Apoio_Código SVs'!$B$2:$B$102,D31)),
            0
        )
    ),
"")</f>
        <v>A</v>
      </c>
      <c r="G31" s="70" t="str" cm="1">
        <f t="array" ref="G31">IFERROR(
    INDEX(
        '[55]Apoio_Código SVs'!$D$2:$D$102,
        MATCH(
            TRUE,
            ISNUMBER(FIND('[55]Apoio_Código SVs'!$B$2:$B$102,D31)),
            0
        )
    ),
"")</f>
        <v>RD</v>
      </c>
      <c r="H31" s="70" t="str" cm="1">
        <f t="array" ref="H31">IFERROR(
    INDEX(
        '[55]Apoio_Código SVs'!$G$2:$G$102,
        MATCH(
            TRUE,
            ISNUMBER(FIND('[55]Apoio_Código SVs'!$F$2:$F$102,D31)),
            0
        )
    ),
"")</f>
        <v>I</v>
      </c>
      <c r="I31" s="70" t="str">
        <f>F31&amp;"."&amp;G31&amp;"."&amp;H31&amp;"."&amp;E31</f>
        <v>A.RD.I.50</v>
      </c>
      <c r="J31" s="70" t="str">
        <f>_xlfn.XLOOKUP(I31,[55]Aux!AJ:AJ,[55]Aux!AI:AI,I31)</f>
        <v>A.RD.I.001</v>
      </c>
      <c r="K31" s="70" t="str">
        <f>_xlfn.XLOOKUP(J31,[55]Aux!AI:AI,[55]Aux!AE:AE,_xlfn.XLOOKUP(I31,[55]Aux!AI:AI,[55]Aux!AE:AE,""))</f>
        <v>REDE DE DISTRIBUIÇÃO DE ÁGUA DN 50</v>
      </c>
    </row>
    <row r="32" spans="3:11" x14ac:dyDescent="0.3">
      <c r="C32" s="70">
        <v>6600301</v>
      </c>
      <c r="D32" s="70" t="s">
        <v>639</v>
      </c>
      <c r="E32" s="73">
        <f t="shared" ref="E32:E41" si="2">IF(H32="M","001",
IFERROR(VALUE(IFERROR(IFERROR(IFERROR(IFERROR(MID(D32,FIND("DN",D32)+2,4),
MID(D32,FIND("PVC",D32)+3,4)),
MID(D32,FIND("PEAD",D32)+4,4)),
MID(D32,FIND("PE100",D32)+5,4)),
MID(D32,FIND("ADS",D32)+3,4))),""))</f>
        <v>75</v>
      </c>
      <c r="F32" s="70" t="str" cm="1">
        <f t="array" ref="F32">IFERROR(
    INDEX(
        '[55]Apoio_Código SVs'!$C$2:$C$102,
        MATCH(
            TRUE,
            ISNUMBER(FIND('[55]Apoio_Código SVs'!$B$2:$B$102,D32)),
            0
        )
    ),
"")</f>
        <v>A</v>
      </c>
      <c r="G32" s="70" t="str" cm="1">
        <f t="array" ref="G32">IFERROR(
    INDEX(
        '[55]Apoio_Código SVs'!$D$2:$D$102,
        MATCH(
            TRUE,
            ISNUMBER(FIND('[55]Apoio_Código SVs'!$B$2:$B$102,D32)),
            0
        )
    ),
"")</f>
        <v>RD</v>
      </c>
      <c r="H32" s="70" t="str" cm="1">
        <f t="array" ref="H32">IFERROR(
    INDEX(
        '[55]Apoio_Código SVs'!$G$2:$G$102,
        MATCH(
            TRUE,
            ISNUMBER(FIND('[55]Apoio_Código SVs'!$F$2:$F$102,D32)),
            0
        )
    ),
"")</f>
        <v>I</v>
      </c>
      <c r="I32" s="70" t="str">
        <f t="shared" ref="I32:I95" si="3">F32&amp;"."&amp;G32&amp;"."&amp;H32&amp;"."&amp;E32</f>
        <v>A.RD.I.75</v>
      </c>
      <c r="J32" s="70" t="str">
        <f>_xlfn.XLOOKUP(I32,[55]Aux!AJ:AJ,[55]Aux!AI:AI,I32)</f>
        <v>A.RD.I.002</v>
      </c>
      <c r="K32" s="70" t="str">
        <f>_xlfn.XLOOKUP(J32,[55]Aux!AI:AI,[55]Aux!AE:AE,_xlfn.XLOOKUP(I32,[55]Aux!AI:AI,[55]Aux!AE:AE,""))</f>
        <v>REDE DE DISTRIBUIÇÃO DE ÁGUA DN 75</v>
      </c>
    </row>
    <row r="33" spans="3:11" x14ac:dyDescent="0.3">
      <c r="C33" s="70">
        <v>6600303</v>
      </c>
      <c r="D33" s="70" t="s">
        <v>643</v>
      </c>
      <c r="E33" s="73">
        <f t="shared" si="2"/>
        <v>75</v>
      </c>
      <c r="F33" s="70" t="str" cm="1">
        <f t="array" ref="F33">IFERROR(
    INDEX(
        '[55]Apoio_Código SVs'!$C$2:$C$102,
        MATCH(
            TRUE,
            ISNUMBER(FIND('[55]Apoio_Código SVs'!$B$2:$B$102,D33)),
            0
        )
    ),
"")</f>
        <v>A</v>
      </c>
      <c r="G33" s="70" t="str" cm="1">
        <f t="array" ref="G33">IFERROR(
    INDEX(
        '[55]Apoio_Código SVs'!$D$2:$D$102,
        MATCH(
            TRUE,
            ISNUMBER(FIND('[55]Apoio_Código SVs'!$B$2:$B$102,D33)),
            0
        )
    ),
"")</f>
        <v>RD</v>
      </c>
      <c r="H33" s="70" t="str" cm="1">
        <f t="array" ref="H33">IFERROR(
    INDEX(
        '[55]Apoio_Código SVs'!$G$2:$G$102,
        MATCH(
            TRUE,
            ISNUMBER(FIND('[55]Apoio_Código SVs'!$F$2:$F$102,D33)),
            0
        )
    ),
"")</f>
        <v>I</v>
      </c>
      <c r="I33" s="70" t="str">
        <f t="shared" si="3"/>
        <v>A.RD.I.75</v>
      </c>
      <c r="J33" s="70" t="str">
        <f>_xlfn.XLOOKUP(I33,[55]Aux!AJ:AJ,[55]Aux!AI:AI,I33)</f>
        <v>A.RD.I.002</v>
      </c>
      <c r="K33" s="70" t="str">
        <f>_xlfn.XLOOKUP(J33,[55]Aux!AI:AI,[55]Aux!AE:AE,_xlfn.XLOOKUP(I33,[55]Aux!AI:AI,[55]Aux!AE:AE,""))</f>
        <v>REDE DE DISTRIBUIÇÃO DE ÁGUA DN 75</v>
      </c>
    </row>
    <row r="34" spans="3:11" x14ac:dyDescent="0.3">
      <c r="C34" s="70">
        <v>6600307</v>
      </c>
      <c r="D34" s="70" t="s">
        <v>651</v>
      </c>
      <c r="E34" s="73">
        <f t="shared" si="2"/>
        <v>200</v>
      </c>
      <c r="F34" s="70" t="str" cm="1">
        <f t="array" ref="F34">IFERROR(
    INDEX(
        '[55]Apoio_Código SVs'!$C$2:$C$102,
        MATCH(
            TRUE,
            ISNUMBER(FIND('[55]Apoio_Código SVs'!$B$2:$B$102,D34)),
            0
        )
    ),
"")</f>
        <v>A</v>
      </c>
      <c r="G34" s="70" t="str" cm="1">
        <f t="array" ref="G34">IFERROR(
    INDEX(
        '[55]Apoio_Código SVs'!$D$2:$D$102,
        MATCH(
            TRUE,
            ISNUMBER(FIND('[55]Apoio_Código SVs'!$B$2:$B$102,D34)),
            0
        )
    ),
"")</f>
        <v>RD</v>
      </c>
      <c r="H34" s="70" t="str" cm="1">
        <f t="array" ref="H34">IFERROR(
    INDEX(
        '[55]Apoio_Código SVs'!$G$2:$G$102,
        MATCH(
            TRUE,
            ISNUMBER(FIND('[55]Apoio_Código SVs'!$F$2:$F$102,D34)),
            0
        )
    ),
"")</f>
        <v>I</v>
      </c>
      <c r="I34" s="70" t="str">
        <f t="shared" si="3"/>
        <v>A.RD.I.200</v>
      </c>
      <c r="J34" s="70" t="str">
        <f>_xlfn.XLOOKUP(I34,[55]Aux!AJ:AJ,[55]Aux!AI:AI,I34)</f>
        <v>A.RD.I.006</v>
      </c>
      <c r="K34" s="70" t="str">
        <f>_xlfn.XLOOKUP(J34,[55]Aux!AI:AI,[55]Aux!AE:AE,_xlfn.XLOOKUP(I34,[55]Aux!AI:AI,[55]Aux!AE:AE,""))</f>
        <v>REDE DE DISTRIBUIÇÃO DE ÁGUA DN 200</v>
      </c>
    </row>
    <row r="35" spans="3:11" x14ac:dyDescent="0.3">
      <c r="C35" s="70">
        <v>6600296</v>
      </c>
      <c r="D35" s="70" t="s">
        <v>629</v>
      </c>
      <c r="E35" s="73">
        <f t="shared" si="2"/>
        <v>200</v>
      </c>
      <c r="F35" s="70" t="str" cm="1">
        <f t="array" ref="F35">IFERROR(
    INDEX(
        '[55]Apoio_Código SVs'!$C$2:$C$102,
        MATCH(
            TRUE,
            ISNUMBER(FIND('[55]Apoio_Código SVs'!$B$2:$B$102,D35)),
            0
        )
    ),
"")</f>
        <v>A</v>
      </c>
      <c r="G35" s="70" t="str" cm="1">
        <f t="array" ref="G35">IFERROR(
    INDEX(
        '[55]Apoio_Código SVs'!$D$2:$D$102,
        MATCH(
            TRUE,
            ISNUMBER(FIND('[55]Apoio_Código SVs'!$B$2:$B$102,D35)),
            0
        )
    ),
"")</f>
        <v>RD</v>
      </c>
      <c r="H35" s="70" t="str" cm="1">
        <f t="array" ref="H35">IFERROR(
    INDEX(
        '[55]Apoio_Código SVs'!$G$2:$G$102,
        MATCH(
            TRUE,
            ISNUMBER(FIND('[55]Apoio_Código SVs'!$F$2:$F$102,D35)),
            0
        )
    ),
"")</f>
        <v>I</v>
      </c>
      <c r="I35" s="70" t="str">
        <f t="shared" si="3"/>
        <v>A.RD.I.200</v>
      </c>
      <c r="J35" s="70" t="str">
        <f>_xlfn.XLOOKUP(I35,[55]Aux!AJ:AJ,[55]Aux!AI:AI,I35)</f>
        <v>A.RD.I.006</v>
      </c>
      <c r="K35" s="70" t="str">
        <f>_xlfn.XLOOKUP(J35,[55]Aux!AI:AI,[55]Aux!AE:AE,_xlfn.XLOOKUP(I35,[55]Aux!AI:AI,[55]Aux!AE:AE,""))</f>
        <v>REDE DE DISTRIBUIÇÃO DE ÁGUA DN 200</v>
      </c>
    </row>
    <row r="36" spans="3:11" x14ac:dyDescent="0.3">
      <c r="C36" s="70">
        <v>6600401</v>
      </c>
      <c r="D36" s="70" t="s">
        <v>837</v>
      </c>
      <c r="E36" s="73">
        <f t="shared" si="2"/>
        <v>150</v>
      </c>
      <c r="F36" s="70" t="str" cm="1">
        <f t="array" ref="F36">IFERROR(
    INDEX(
        '[55]Apoio_Código SVs'!$C$2:$C$102,
        MATCH(
            TRUE,
            ISNUMBER(FIND('[55]Apoio_Código SVs'!$B$2:$B$102,D36)),
            0
        )
    ),
"")</f>
        <v>E</v>
      </c>
      <c r="G36" s="70" t="str" cm="1">
        <f t="array" ref="G36">IFERROR(
    INDEX(
        '[55]Apoio_Código SVs'!$D$2:$D$102,
        MATCH(
            TRUE,
            ISNUMBER(FIND('[55]Apoio_Código SVs'!$B$2:$B$102,D36)),
            0
        )
    ),
"")</f>
        <v>RC</v>
      </c>
      <c r="H36" s="70" t="str" cm="1">
        <f t="array" ref="H36">IFERROR(
    INDEX(
        '[55]Apoio_Código SVs'!$G$2:$G$102,
        MATCH(
            TRUE,
            ISNUMBER(FIND('[55]Apoio_Código SVs'!$F$2:$F$102,D36)),
            0
        )
    ),
"")</f>
        <v>I</v>
      </c>
      <c r="I36" s="70" t="str">
        <f t="shared" si="3"/>
        <v>E.RC.I.150</v>
      </c>
      <c r="J36" s="70" t="str">
        <f>_xlfn.XLOOKUP(I36,[55]Aux!AJ:AJ,[55]Aux!AI:AI,I36)</f>
        <v>E.RC.I.002</v>
      </c>
      <c r="K36" s="70" t="str">
        <f>_xlfn.XLOOKUP(J36,[55]Aux!AI:AI,[55]Aux!AE:AE,_xlfn.XLOOKUP(I36,[55]Aux!AI:AI,[55]Aux!AE:AE,""))</f>
        <v>REDE COLETORA DN 150</v>
      </c>
    </row>
    <row r="37" spans="3:11" x14ac:dyDescent="0.3">
      <c r="C37" s="70">
        <v>6600309</v>
      </c>
      <c r="D37" s="70" t="s">
        <v>655</v>
      </c>
      <c r="E37" s="73">
        <f t="shared" si="2"/>
        <v>50</v>
      </c>
      <c r="F37" s="70" t="str" cm="1">
        <f t="array" ref="F37">IFERROR(
    INDEX(
        '[55]Apoio_Código SVs'!$C$2:$C$102,
        MATCH(
            TRUE,
            ISNUMBER(FIND('[55]Apoio_Código SVs'!$B$2:$B$102,D37)),
            0
        )
    ),
"")</f>
        <v>A</v>
      </c>
      <c r="G37" s="70" t="str" cm="1">
        <f t="array" ref="G37">IFERROR(
    INDEX(
        '[55]Apoio_Código SVs'!$D$2:$D$102,
        MATCH(
            TRUE,
            ISNUMBER(FIND('[55]Apoio_Código SVs'!$B$2:$B$102,D37)),
            0
        )
    ),
"")</f>
        <v>RD</v>
      </c>
      <c r="H37" s="70" t="str" cm="1">
        <f t="array" ref="H37">IFERROR(
    INDEX(
        '[55]Apoio_Código SVs'!$G$2:$G$102,
        MATCH(
            TRUE,
            ISNUMBER(FIND('[55]Apoio_Código SVs'!$F$2:$F$102,D37)),
            0
        )
    ),
"")</f>
        <v>I</v>
      </c>
      <c r="I37" s="70" t="str">
        <f t="shared" si="3"/>
        <v>A.RD.I.50</v>
      </c>
      <c r="J37" s="70" t="str">
        <f>_xlfn.XLOOKUP(I37,[55]Aux!AJ:AJ,[55]Aux!AI:AI,I37)</f>
        <v>A.RD.I.001</v>
      </c>
      <c r="K37" s="70" t="str">
        <f>_xlfn.XLOOKUP(J37,[55]Aux!AI:AI,[55]Aux!AE:AE,_xlfn.XLOOKUP(I37,[55]Aux!AI:AI,[55]Aux!AE:AE,""))</f>
        <v>REDE DE DISTRIBUIÇÃO DE ÁGUA DN 50</v>
      </c>
    </row>
    <row r="38" spans="3:11" x14ac:dyDescent="0.3">
      <c r="C38" s="70">
        <v>6600261</v>
      </c>
      <c r="D38" s="70" t="s">
        <v>561</v>
      </c>
      <c r="E38" s="73">
        <f t="shared" si="2"/>
        <v>450</v>
      </c>
      <c r="F38" s="70" t="str" cm="1">
        <f t="array" ref="F38">IFERROR(
    INDEX(
        '[55]Apoio_Código SVs'!$C$2:$C$102,
        MATCH(
            TRUE,
            ISNUMBER(FIND('[55]Apoio_Código SVs'!$B$2:$B$102,D38)),
            0
        )
    ),
"")</f>
        <v>E</v>
      </c>
      <c r="G38" s="70" t="str" cm="1">
        <f t="array" ref="G38">IFERROR(
    INDEX(
        '[55]Apoio_Código SVs'!$D$2:$D$102,
        MATCH(
            TRUE,
            ISNUMBER(FIND('[55]Apoio_Código SVs'!$B$2:$B$102,D38)),
            0
        )
    ),
"")</f>
        <v>LR</v>
      </c>
      <c r="H38" s="70" t="str" cm="1">
        <f t="array" ref="H38">IFERROR(
    INDEX(
        '[55]Apoio_Código SVs'!$G$2:$G$102,
        MATCH(
            TRUE,
            ISNUMBER(FIND('[55]Apoio_Código SVs'!$F$2:$F$102,D38)),
            0
        )
    ),
"")</f>
        <v>I</v>
      </c>
      <c r="I38" s="70" t="str">
        <f t="shared" si="3"/>
        <v>E.LR.I.450</v>
      </c>
      <c r="J38" s="70" t="str">
        <f>_xlfn.XLOOKUP(I38,[55]Aux!AJ:AJ,[55]Aux!AI:AI,I38)</f>
        <v>E.LR.I.008</v>
      </c>
      <c r="K38" s="70" t="str">
        <f>_xlfn.XLOOKUP(J38,[55]Aux!AI:AI,[55]Aux!AE:AE,_xlfn.XLOOKUP(I38,[55]Aux!AI:AI,[55]Aux!AE:AE,""))</f>
        <v>LINHA DE RECALQUE DN 450</v>
      </c>
    </row>
    <row r="39" spans="3:11" x14ac:dyDescent="0.3">
      <c r="C39" s="70">
        <v>6600289</v>
      </c>
      <c r="D39" s="70" t="s">
        <v>615</v>
      </c>
      <c r="E39" s="73">
        <f t="shared" si="2"/>
        <v>200</v>
      </c>
      <c r="F39" s="70" t="str" cm="1">
        <f t="array" ref="F39">IFERROR(
    INDEX(
        '[55]Apoio_Código SVs'!$C$2:$C$102,
        MATCH(
            TRUE,
            ISNUMBER(FIND('[55]Apoio_Código SVs'!$B$2:$B$102,D39)),
            0
        )
    ),
"")</f>
        <v>E</v>
      </c>
      <c r="G39" s="70" t="str" cm="1">
        <f t="array" ref="G39">IFERROR(
    INDEX(
        '[55]Apoio_Código SVs'!$D$2:$D$102,
        MATCH(
            TRUE,
            ISNUMBER(FIND('[55]Apoio_Código SVs'!$B$2:$B$102,D39)),
            0
        )
    ),
"")</f>
        <v>RC</v>
      </c>
      <c r="H39" s="70" t="str" cm="1">
        <f t="array" ref="H39">IFERROR(
    INDEX(
        '[55]Apoio_Código SVs'!$G$2:$G$102,
        MATCH(
            TRUE,
            ISNUMBER(FIND('[55]Apoio_Código SVs'!$F$2:$F$102,D39)),
            0
        )
    ),
"")</f>
        <v>I</v>
      </c>
      <c r="I39" s="70" t="str">
        <f t="shared" si="3"/>
        <v>E.RC.I.200</v>
      </c>
      <c r="J39" s="70" t="str">
        <f>_xlfn.XLOOKUP(I39,[55]Aux!AJ:AJ,[55]Aux!AI:AI,I39)</f>
        <v>E.RC.I.003</v>
      </c>
      <c r="K39" s="70" t="str">
        <f>_xlfn.XLOOKUP(J39,[55]Aux!AI:AI,[55]Aux!AE:AE,_xlfn.XLOOKUP(I39,[55]Aux!AI:AI,[55]Aux!AE:AE,""))</f>
        <v>REDE COLETORA DN 200</v>
      </c>
    </row>
    <row r="40" spans="3:11" x14ac:dyDescent="0.3">
      <c r="C40" s="70">
        <v>6600290</v>
      </c>
      <c r="D40" s="70" t="s">
        <v>617</v>
      </c>
      <c r="E40" s="73">
        <f t="shared" si="2"/>
        <v>250</v>
      </c>
      <c r="F40" s="70" t="str" cm="1">
        <f t="array" ref="F40">IFERROR(
    INDEX(
        '[55]Apoio_Código SVs'!$C$2:$C$102,
        MATCH(
            TRUE,
            ISNUMBER(FIND('[55]Apoio_Código SVs'!$B$2:$B$102,D40)),
            0
        )
    ),
"")</f>
        <v>E</v>
      </c>
      <c r="G40" s="70" t="str" cm="1">
        <f t="array" ref="G40">IFERROR(
    INDEX(
        '[55]Apoio_Código SVs'!$D$2:$D$102,
        MATCH(
            TRUE,
            ISNUMBER(FIND('[55]Apoio_Código SVs'!$B$2:$B$102,D40)),
            0
        )
    ),
"")</f>
        <v>RC</v>
      </c>
      <c r="H40" s="70" t="str" cm="1">
        <f t="array" ref="H40">IFERROR(
    INDEX(
        '[55]Apoio_Código SVs'!$G$2:$G$102,
        MATCH(
            TRUE,
            ISNUMBER(FIND('[55]Apoio_Código SVs'!$F$2:$F$102,D40)),
            0
        )
    ),
"")</f>
        <v>I</v>
      </c>
      <c r="I40" s="70" t="str">
        <f t="shared" si="3"/>
        <v>E.RC.I.250</v>
      </c>
      <c r="J40" s="70" t="str">
        <f>_xlfn.XLOOKUP(I40,[55]Aux!AJ:AJ,[55]Aux!AI:AI,I40)</f>
        <v>E.RC.I.004</v>
      </c>
      <c r="K40" s="70" t="str">
        <f>_xlfn.XLOOKUP(J40,[55]Aux!AI:AI,[55]Aux!AE:AE,_xlfn.XLOOKUP(I40,[55]Aux!AI:AI,[55]Aux!AE:AE,""))</f>
        <v>REDE COLETORA DN 250</v>
      </c>
    </row>
    <row r="41" spans="3:11" x14ac:dyDescent="0.3">
      <c r="C41" s="70">
        <v>6600291</v>
      </c>
      <c r="D41" s="70" t="s">
        <v>619</v>
      </c>
      <c r="E41" s="73">
        <f t="shared" si="2"/>
        <v>300</v>
      </c>
      <c r="F41" s="70" t="str" cm="1">
        <f t="array" ref="F41">IFERROR(
    INDEX(
        '[55]Apoio_Código SVs'!$C$2:$C$102,
        MATCH(
            TRUE,
            ISNUMBER(FIND('[55]Apoio_Código SVs'!$B$2:$B$102,D41)),
            0
        )
    ),
"")</f>
        <v>E</v>
      </c>
      <c r="G41" s="70" t="str" cm="1">
        <f t="array" ref="G41">IFERROR(
    INDEX(
        '[55]Apoio_Código SVs'!$D$2:$D$102,
        MATCH(
            TRUE,
            ISNUMBER(FIND('[55]Apoio_Código SVs'!$B$2:$B$102,D41)),
            0
        )
    ),
"")</f>
        <v>RC</v>
      </c>
      <c r="H41" s="70" t="str" cm="1">
        <f t="array" ref="H41">IFERROR(
    INDEX(
        '[55]Apoio_Código SVs'!$G$2:$G$102,
        MATCH(
            TRUE,
            ISNUMBER(FIND('[55]Apoio_Código SVs'!$F$2:$F$102,D41)),
            0
        )
    ),
"")</f>
        <v>I</v>
      </c>
      <c r="I41" s="70" t="str">
        <f t="shared" si="3"/>
        <v>E.RC.I.300</v>
      </c>
      <c r="J41" s="70" t="str">
        <f>_xlfn.XLOOKUP(I41,[55]Aux!AJ:AJ,[55]Aux!AI:AI,I41)</f>
        <v>E.RC.I.005</v>
      </c>
      <c r="K41" s="70" t="str">
        <f>_xlfn.XLOOKUP(J41,[55]Aux!AI:AI,[55]Aux!AE:AE,_xlfn.XLOOKUP(I41,[55]Aux!AI:AI,[55]Aux!AE:AE,""))</f>
        <v>REDE COLETORA DN 300</v>
      </c>
    </row>
    <row r="42" spans="3:11" x14ac:dyDescent="0.3">
      <c r="C42" s="70">
        <v>6601242</v>
      </c>
      <c r="D42" s="70" t="s">
        <v>2024</v>
      </c>
      <c r="E42" s="74" t="s">
        <v>3109</v>
      </c>
      <c r="F42" s="70" t="str" cm="1">
        <f t="array" ref="F42">IFERROR(
    INDEX(
        '[55]Apoio_Código SVs'!$C$2:$C$102,
        MATCH(
            TRUE,
            ISNUMBER(FIND('[55]Apoio_Código SVs'!$B$2:$B$102,D42)),
            0
        )
    ),
"")</f>
        <v>E</v>
      </c>
      <c r="G42" s="70" t="str" cm="1">
        <f t="array" ref="G42">IFERROR(
    INDEX(
        '[55]Apoio_Código SVs'!$D$2:$D$102,
        MATCH(
            TRUE,
            ISNUMBER(FIND('[55]Apoio_Código SVs'!$B$2:$B$102,D42)),
            0
        )
    ),
"")</f>
        <v>RC</v>
      </c>
      <c r="H42" s="70" t="str" cm="1">
        <f t="array" ref="H42">IFERROR(
    INDEX(
        '[55]Apoio_Código SVs'!$G$2:$G$102,
        MATCH(
            TRUE,
            ISNUMBER(FIND('[55]Apoio_Código SVs'!$F$2:$F$102,D42)),
            0
        )
    ),
"")</f>
        <v>I</v>
      </c>
      <c r="I42" s="70" t="str">
        <f t="shared" si="3"/>
        <v>E.RC.I.XXX</v>
      </c>
      <c r="J42" s="70" t="str">
        <f>_xlfn.XLOOKUP(I42,[55]Aux!AJ:AJ,[55]Aux!AI:AI,I42)</f>
        <v>E.RC.I.XXX</v>
      </c>
      <c r="K42" s="76" t="s">
        <v>3112</v>
      </c>
    </row>
    <row r="43" spans="3:11" x14ac:dyDescent="0.3">
      <c r="C43" s="70">
        <v>6600271</v>
      </c>
      <c r="D43" s="70" t="s">
        <v>580</v>
      </c>
      <c r="E43" s="73">
        <f t="shared" ref="E43:E73" si="4">IF(H43="M","001",
IFERROR(VALUE(IFERROR(IFERROR(IFERROR(IFERROR(MID(D43,FIND("DN",D43)+2,4),
MID(D43,FIND("PVC",D43)+3,4)),
MID(D43,FIND("PEAD",D43)+4,4)),
MID(D43,FIND("PE100",D43)+5,4)),
MID(D43,FIND("ADS",D43)+3,4))),""))</f>
        <v>250</v>
      </c>
      <c r="F43" s="70" t="str" cm="1">
        <f t="array" ref="F43">IFERROR(
    INDEX(
        '[55]Apoio_Código SVs'!$C$2:$C$102,
        MATCH(
            TRUE,
            ISNUMBER(FIND('[55]Apoio_Código SVs'!$B$2:$B$102,D43)),
            0
        )
    ),
"")</f>
        <v>E</v>
      </c>
      <c r="G43" s="70" t="str" cm="1">
        <f t="array" ref="G43">IFERROR(
    INDEX(
        '[55]Apoio_Código SVs'!$D$2:$D$102,
        MATCH(
            TRUE,
            ISNUMBER(FIND('[55]Apoio_Código SVs'!$B$2:$B$102,D43)),
            0
        )
    ),
"")</f>
        <v>LR</v>
      </c>
      <c r="H43" s="70" t="str" cm="1">
        <f t="array" ref="H43">IFERROR(
    INDEX(
        '[55]Apoio_Código SVs'!$G$2:$G$102,
        MATCH(
            TRUE,
            ISNUMBER(FIND('[55]Apoio_Código SVs'!$F$2:$F$102,D43)),
            0
        )
    ),
"")</f>
        <v>I</v>
      </c>
      <c r="I43" s="70" t="str">
        <f t="shared" si="3"/>
        <v>E.LR.I.250</v>
      </c>
      <c r="J43" s="70" t="str">
        <f>_xlfn.XLOOKUP(I43,[55]Aux!AJ:AJ,[55]Aux!AI:AI,I43)</f>
        <v>E.LR.I.004</v>
      </c>
      <c r="K43" s="70" t="str">
        <f>_xlfn.XLOOKUP(J43,[55]Aux!AI:AI,[55]Aux!AE:AE,_xlfn.XLOOKUP(I43,[55]Aux!AI:AI,[55]Aux!AE:AE,""))</f>
        <v>LINHA DE RECALQUE DN 250</v>
      </c>
    </row>
    <row r="44" spans="3:11" x14ac:dyDescent="0.3">
      <c r="C44" s="70">
        <v>6600117</v>
      </c>
      <c r="D44" s="70" t="s">
        <v>273</v>
      </c>
      <c r="E44" s="73">
        <f t="shared" si="4"/>
        <v>250</v>
      </c>
      <c r="F44" s="70" t="str" cm="1">
        <f t="array" ref="F44">IFERROR(
    INDEX(
        '[55]Apoio_Código SVs'!$C$2:$C$102,
        MATCH(
            TRUE,
            ISNUMBER(FIND('[55]Apoio_Código SVs'!$B$2:$B$102,D44)),
            0
        )
    ),
"")</f>
        <v>E</v>
      </c>
      <c r="G44" s="70" t="str" cm="1">
        <f t="array" ref="G44">IFERROR(
    INDEX(
        '[55]Apoio_Código SVs'!$D$2:$D$102,
        MATCH(
            TRUE,
            ISNUMBER(FIND('[55]Apoio_Código SVs'!$B$2:$B$102,D44)),
            0
        )
    ),
"")</f>
        <v>CT</v>
      </c>
      <c r="H44" s="70" t="str" cm="1">
        <f t="array" ref="H44">IFERROR(
    INDEX(
        '[55]Apoio_Código SVs'!$G$2:$G$102,
        MATCH(
            TRUE,
            ISNUMBER(FIND('[55]Apoio_Código SVs'!$F$2:$F$102,D44)),
            0
        )
    ),
"")</f>
        <v>I</v>
      </c>
      <c r="I44" s="70" t="str">
        <f t="shared" si="3"/>
        <v>E.CT.I.250</v>
      </c>
      <c r="J44" s="70" t="str">
        <f>_xlfn.XLOOKUP(I44,[55]Aux!AJ:AJ,[55]Aux!AI:AI,I44)</f>
        <v>E.CT.I.102</v>
      </c>
      <c r="K44" s="70" t="str">
        <f>_xlfn.XLOOKUP(J44,[55]Aux!AI:AI,[55]Aux!AE:AE,_xlfn.XLOOKUP(I44,[55]Aux!AI:AI,[55]Aux!AE:AE,""))</f>
        <v>COLETOR TRONCO DN 250</v>
      </c>
    </row>
    <row r="45" spans="3:11" x14ac:dyDescent="0.3">
      <c r="C45" s="70">
        <v>6600119</v>
      </c>
      <c r="D45" s="70" t="s">
        <v>277</v>
      </c>
      <c r="E45" s="73">
        <f t="shared" si="4"/>
        <v>350</v>
      </c>
      <c r="F45" s="70" t="str" cm="1">
        <f t="array" ref="F45">IFERROR(
    INDEX(
        '[55]Apoio_Código SVs'!$C$2:$C$102,
        MATCH(
            TRUE,
            ISNUMBER(FIND('[55]Apoio_Código SVs'!$B$2:$B$102,D45)),
            0
        )
    ),
"")</f>
        <v>E</v>
      </c>
      <c r="G45" s="70" t="str" cm="1">
        <f t="array" ref="G45">IFERROR(
    INDEX(
        '[55]Apoio_Código SVs'!$D$2:$D$102,
        MATCH(
            TRUE,
            ISNUMBER(FIND('[55]Apoio_Código SVs'!$B$2:$B$102,D45)),
            0
        )
    ),
"")</f>
        <v>CT</v>
      </c>
      <c r="H45" s="70" t="str" cm="1">
        <f t="array" ref="H45">IFERROR(
    INDEX(
        '[55]Apoio_Código SVs'!$G$2:$G$102,
        MATCH(
            TRUE,
            ISNUMBER(FIND('[55]Apoio_Código SVs'!$F$2:$F$102,D45)),
            0
        )
    ),
"")</f>
        <v>I</v>
      </c>
      <c r="I45" s="70" t="str">
        <f t="shared" si="3"/>
        <v>E.CT.I.350</v>
      </c>
      <c r="J45" s="70" t="str">
        <f>_xlfn.XLOOKUP(I45,[55]Aux!AJ:AJ,[55]Aux!AI:AI,I45)</f>
        <v>E.CT.I.104</v>
      </c>
      <c r="K45" s="70" t="str">
        <f>_xlfn.XLOOKUP(J45,[55]Aux!AI:AI,[55]Aux!AE:AE,_xlfn.XLOOKUP(I45,[55]Aux!AI:AI,[55]Aux!AE:AE,""))</f>
        <v>COLETOR TRONCO DN 350</v>
      </c>
    </row>
    <row r="46" spans="3:11" x14ac:dyDescent="0.3">
      <c r="C46" s="70">
        <v>6600120</v>
      </c>
      <c r="D46" s="70" t="s">
        <v>279</v>
      </c>
      <c r="E46" s="73">
        <f t="shared" si="4"/>
        <v>400</v>
      </c>
      <c r="F46" s="70" t="str" cm="1">
        <f t="array" ref="F46">IFERROR(
    INDEX(
        '[55]Apoio_Código SVs'!$C$2:$C$102,
        MATCH(
            TRUE,
            ISNUMBER(FIND('[55]Apoio_Código SVs'!$B$2:$B$102,D46)),
            0
        )
    ),
"")</f>
        <v>E</v>
      </c>
      <c r="G46" s="70" t="str" cm="1">
        <f t="array" ref="G46">IFERROR(
    INDEX(
        '[55]Apoio_Código SVs'!$D$2:$D$102,
        MATCH(
            TRUE,
            ISNUMBER(FIND('[55]Apoio_Código SVs'!$B$2:$B$102,D46)),
            0
        )
    ),
"")</f>
        <v>CT</v>
      </c>
      <c r="H46" s="70" t="str" cm="1">
        <f t="array" ref="H46">IFERROR(
    INDEX(
        '[55]Apoio_Código SVs'!$G$2:$G$102,
        MATCH(
            TRUE,
            ISNUMBER(FIND('[55]Apoio_Código SVs'!$F$2:$F$102,D46)),
            0
        )
    ),
"")</f>
        <v>I</v>
      </c>
      <c r="I46" s="70" t="str">
        <f t="shared" si="3"/>
        <v>E.CT.I.400</v>
      </c>
      <c r="J46" s="70" t="str">
        <f>_xlfn.XLOOKUP(I46,[55]Aux!AJ:AJ,[55]Aux!AI:AI,I46)</f>
        <v>E.CT.I.105</v>
      </c>
      <c r="K46" s="70" t="str">
        <f>_xlfn.XLOOKUP(J46,[55]Aux!AI:AI,[55]Aux!AE:AE,_xlfn.XLOOKUP(I46,[55]Aux!AI:AI,[55]Aux!AE:AE,""))</f>
        <v>COLETOR TRONCO DN 400</v>
      </c>
    </row>
    <row r="47" spans="3:11" x14ac:dyDescent="0.3">
      <c r="C47" s="70">
        <v>6600121</v>
      </c>
      <c r="D47" s="70" t="s">
        <v>281</v>
      </c>
      <c r="E47" s="73">
        <f t="shared" si="4"/>
        <v>450</v>
      </c>
      <c r="F47" s="70" t="str" cm="1">
        <f t="array" ref="F47">IFERROR(
    INDEX(
        '[55]Apoio_Código SVs'!$C$2:$C$102,
        MATCH(
            TRUE,
            ISNUMBER(FIND('[55]Apoio_Código SVs'!$B$2:$B$102,D47)),
            0
        )
    ),
"")</f>
        <v>E</v>
      </c>
      <c r="G47" s="70" t="str" cm="1">
        <f t="array" ref="G47">IFERROR(
    INDEX(
        '[55]Apoio_Código SVs'!$D$2:$D$102,
        MATCH(
            TRUE,
            ISNUMBER(FIND('[55]Apoio_Código SVs'!$B$2:$B$102,D47)),
            0
        )
    ),
"")</f>
        <v>CT</v>
      </c>
      <c r="H47" s="70" t="str" cm="1">
        <f t="array" ref="H47">IFERROR(
    INDEX(
        '[55]Apoio_Código SVs'!$G$2:$G$102,
        MATCH(
            TRUE,
            ISNUMBER(FIND('[55]Apoio_Código SVs'!$F$2:$F$102,D47)),
            0
        )
    ),
"")</f>
        <v>I</v>
      </c>
      <c r="I47" s="70" t="str">
        <f t="shared" si="3"/>
        <v>E.CT.I.450</v>
      </c>
      <c r="J47" s="70" t="str">
        <f>_xlfn.XLOOKUP(I47,[55]Aux!AJ:AJ,[55]Aux!AI:AI,I47)</f>
        <v>E.CT.I.106</v>
      </c>
      <c r="K47" s="70" t="str">
        <f>_xlfn.XLOOKUP(J47,[55]Aux!AI:AI,[55]Aux!AE:AE,_xlfn.XLOOKUP(I47,[55]Aux!AI:AI,[55]Aux!AE:AE,""))</f>
        <v>COLETOR TRONCO DN 450</v>
      </c>
    </row>
    <row r="48" spans="3:11" x14ac:dyDescent="0.3">
      <c r="C48" s="70">
        <v>6600124</v>
      </c>
      <c r="D48" s="70" t="s">
        <v>287</v>
      </c>
      <c r="E48" s="73">
        <f t="shared" si="4"/>
        <v>600</v>
      </c>
      <c r="F48" s="70" t="str" cm="1">
        <f t="array" ref="F48">IFERROR(
    INDEX(
        '[55]Apoio_Código SVs'!$C$2:$C$102,
        MATCH(
            TRUE,
            ISNUMBER(FIND('[55]Apoio_Código SVs'!$B$2:$B$102,D48)),
            0
        )
    ),
"")</f>
        <v>E</v>
      </c>
      <c r="G48" s="70" t="str" cm="1">
        <f t="array" ref="G48">IFERROR(
    INDEX(
        '[55]Apoio_Código SVs'!$D$2:$D$102,
        MATCH(
            TRUE,
            ISNUMBER(FIND('[55]Apoio_Código SVs'!$B$2:$B$102,D48)),
            0
        )
    ),
"")</f>
        <v>CT</v>
      </c>
      <c r="H48" s="70" t="str" cm="1">
        <f t="array" ref="H48">IFERROR(
    INDEX(
        '[55]Apoio_Código SVs'!$G$2:$G$102,
        MATCH(
            TRUE,
            ISNUMBER(FIND('[55]Apoio_Código SVs'!$F$2:$F$102,D48)),
            0
        )
    ),
"")</f>
        <v>I</v>
      </c>
      <c r="I48" s="70" t="str">
        <f t="shared" si="3"/>
        <v>E.CT.I.600</v>
      </c>
      <c r="J48" s="70" t="str">
        <f>_xlfn.XLOOKUP(I48,[55]Aux!AJ:AJ,[55]Aux!AI:AI,I48)</f>
        <v>E.CT.I.109</v>
      </c>
      <c r="K48" s="70" t="str">
        <f>_xlfn.XLOOKUP(J48,[55]Aux!AI:AI,[55]Aux!AE:AE,_xlfn.XLOOKUP(I48,[55]Aux!AI:AI,[55]Aux!AE:AE,""))</f>
        <v>COLETOR TRONCO DN 600</v>
      </c>
    </row>
    <row r="49" spans="3:11" x14ac:dyDescent="0.3">
      <c r="C49" s="70">
        <v>6600277</v>
      </c>
      <c r="D49" s="70" t="s">
        <v>591</v>
      </c>
      <c r="E49" s="73">
        <f t="shared" si="4"/>
        <v>500</v>
      </c>
      <c r="F49" s="70" t="str" cm="1">
        <f t="array" ref="F49">IFERROR(
    INDEX(
        '[55]Apoio_Código SVs'!$C$2:$C$102,
        MATCH(
            TRUE,
            ISNUMBER(FIND('[55]Apoio_Código SVs'!$B$2:$B$102,D49)),
            0
        )
    ),
"")</f>
        <v>E</v>
      </c>
      <c r="G49" s="70" t="str" cm="1">
        <f t="array" ref="G49">IFERROR(
    INDEX(
        '[55]Apoio_Código SVs'!$D$2:$D$102,
        MATCH(
            TRUE,
            ISNUMBER(FIND('[55]Apoio_Código SVs'!$B$2:$B$102,D49)),
            0
        )
    ),
"")</f>
        <v>LR</v>
      </c>
      <c r="H49" s="70" t="str" cm="1">
        <f t="array" ref="H49">IFERROR(
    INDEX(
        '[55]Apoio_Código SVs'!$G$2:$G$102,
        MATCH(
            TRUE,
            ISNUMBER(FIND('[55]Apoio_Código SVs'!$F$2:$F$102,D49)),
            0
        )
    ),
"")</f>
        <v>I</v>
      </c>
      <c r="I49" s="70" t="str">
        <f t="shared" si="3"/>
        <v>E.LR.I.500</v>
      </c>
      <c r="J49" s="70" t="str">
        <f>_xlfn.XLOOKUP(I49,[55]Aux!AJ:AJ,[55]Aux!AI:AI,I49)</f>
        <v>E.LR.I.009</v>
      </c>
      <c r="K49" s="70" t="str">
        <f>_xlfn.XLOOKUP(J49,[55]Aux!AI:AI,[55]Aux!AE:AE,_xlfn.XLOOKUP(I49,[55]Aux!AI:AI,[55]Aux!AE:AE,""))</f>
        <v>LINHA DE RECALQUE DN 500</v>
      </c>
    </row>
    <row r="50" spans="3:11" x14ac:dyDescent="0.3">
      <c r="C50" s="70">
        <v>6600254</v>
      </c>
      <c r="D50" s="70" t="s">
        <v>547</v>
      </c>
      <c r="E50" s="73">
        <f t="shared" si="4"/>
        <v>100</v>
      </c>
      <c r="F50" s="70" t="str" cm="1">
        <f t="array" ref="F50">IFERROR(
    INDEX(
        '[55]Apoio_Código SVs'!$C$2:$C$102,
        MATCH(
            TRUE,
            ISNUMBER(FIND('[55]Apoio_Código SVs'!$B$2:$B$102,D50)),
            0
        )
    ),
"")</f>
        <v>E</v>
      </c>
      <c r="G50" s="70" t="str" cm="1">
        <f t="array" ref="G50">IFERROR(
    INDEX(
        '[55]Apoio_Código SVs'!$D$2:$D$102,
        MATCH(
            TRUE,
            ISNUMBER(FIND('[55]Apoio_Código SVs'!$B$2:$B$102,D50)),
            0
        )
    ),
"")</f>
        <v>LR</v>
      </c>
      <c r="H50" s="70" t="str" cm="1">
        <f t="array" ref="H50">IFERROR(
    INDEX(
        '[55]Apoio_Código SVs'!$G$2:$G$102,
        MATCH(
            TRUE,
            ISNUMBER(FIND('[55]Apoio_Código SVs'!$F$2:$F$102,D50)),
            0
        )
    ),
"")</f>
        <v>I</v>
      </c>
      <c r="I50" s="70" t="str">
        <f t="shared" si="3"/>
        <v>E.LR.I.100</v>
      </c>
      <c r="J50" s="70" t="str">
        <f>_xlfn.XLOOKUP(I50,[55]Aux!AJ:AJ,[55]Aux!AI:AI,I50)</f>
        <v>E.LR.I.001</v>
      </c>
      <c r="K50" s="70" t="str">
        <f>_xlfn.XLOOKUP(J50,[55]Aux!AI:AI,[55]Aux!AE:AE,_xlfn.XLOOKUP(I50,[55]Aux!AI:AI,[55]Aux!AE:AE,""))</f>
        <v>LINHA DE RECALQUE DN 100</v>
      </c>
    </row>
    <row r="51" spans="3:11" x14ac:dyDescent="0.3">
      <c r="C51" s="70">
        <v>6600279</v>
      </c>
      <c r="D51" s="70" t="s">
        <v>595</v>
      </c>
      <c r="E51" s="73">
        <f t="shared" si="4"/>
        <v>700</v>
      </c>
      <c r="F51" s="70" t="str" cm="1">
        <f t="array" ref="F51">IFERROR(
    INDEX(
        '[55]Apoio_Código SVs'!$C$2:$C$102,
        MATCH(
            TRUE,
            ISNUMBER(FIND('[55]Apoio_Código SVs'!$B$2:$B$102,D51)),
            0
        )
    ),
"")</f>
        <v>E</v>
      </c>
      <c r="G51" s="70" t="str" cm="1">
        <f t="array" ref="G51">IFERROR(
    INDEX(
        '[55]Apoio_Código SVs'!$D$2:$D$102,
        MATCH(
            TRUE,
            ISNUMBER(FIND('[55]Apoio_Código SVs'!$B$2:$B$102,D51)),
            0
        )
    ),
"")</f>
        <v>LR</v>
      </c>
      <c r="H51" s="70" t="str" cm="1">
        <f t="array" ref="H51">IFERROR(
    INDEX(
        '[55]Apoio_Código SVs'!$G$2:$G$102,
        MATCH(
            TRUE,
            ISNUMBER(FIND('[55]Apoio_Código SVs'!$F$2:$F$102,D51)),
            0
        )
    ),
"")</f>
        <v>I</v>
      </c>
      <c r="I51" s="70" t="str">
        <f t="shared" si="3"/>
        <v>E.LR.I.700</v>
      </c>
      <c r="J51" s="70" t="str">
        <f>_xlfn.XLOOKUP(I51,[55]Aux!AJ:AJ,[55]Aux!AI:AI,I51)</f>
        <v>E.LR.I.011</v>
      </c>
      <c r="K51" s="70" t="str">
        <f>_xlfn.XLOOKUP(J51,[55]Aux!AI:AI,[55]Aux!AE:AE,_xlfn.XLOOKUP(I51,[55]Aux!AI:AI,[55]Aux!AE:AE,""))</f>
        <v>LINHA DE RECALQUE DN 700</v>
      </c>
    </row>
    <row r="52" spans="3:11" x14ac:dyDescent="0.3">
      <c r="C52" s="70">
        <v>6600609</v>
      </c>
      <c r="D52" s="70" t="s">
        <v>1253</v>
      </c>
      <c r="E52" s="73">
        <f t="shared" si="4"/>
        <v>150</v>
      </c>
      <c r="F52" s="70" t="str" cm="1">
        <f t="array" ref="F52">IFERROR(
    INDEX(
        '[55]Apoio_Código SVs'!$C$2:$C$102,
        MATCH(
            TRUE,
            ISNUMBER(FIND('[55]Apoio_Código SVs'!$B$2:$B$102,D52)),
            0
        )
    ),
"")</f>
        <v>A</v>
      </c>
      <c r="G52" s="70" t="str" cm="1">
        <f t="array" ref="G52">IFERROR(
    INDEX(
        '[55]Apoio_Código SVs'!$D$2:$D$102,
        MATCH(
            TRUE,
            ISNUMBER(FIND('[55]Apoio_Código SVs'!$B$2:$B$102,D52)),
            0
        )
    ),
"")</f>
        <v>RD</v>
      </c>
      <c r="H52" s="70" t="str" cm="1">
        <f t="array" ref="H52">IFERROR(
    INDEX(
        '[55]Apoio_Código SVs'!$G$2:$G$102,
        MATCH(
            TRUE,
            ISNUMBER(FIND('[55]Apoio_Código SVs'!$F$2:$F$102,D52)),
            0
        )
    ),
"")</f>
        <v>I</v>
      </c>
      <c r="I52" s="70" t="str">
        <f t="shared" si="3"/>
        <v>A.RD.I.150</v>
      </c>
      <c r="J52" s="70" t="str">
        <f>_xlfn.XLOOKUP(I52,[55]Aux!AJ:AJ,[55]Aux!AI:AI,I52)</f>
        <v>A.RD.I.005</v>
      </c>
      <c r="K52" s="70" t="str">
        <f>_xlfn.XLOOKUP(J52,[55]Aux!AI:AI,[55]Aux!AE:AE,_xlfn.XLOOKUP(I52,[55]Aux!AI:AI,[55]Aux!AE:AE,""))</f>
        <v>REDE DE DISTRIBUIÇÃO DE ÁGUA DN 150</v>
      </c>
    </row>
    <row r="53" spans="3:11" x14ac:dyDescent="0.3">
      <c r="C53" s="70">
        <v>6600142</v>
      </c>
      <c r="D53" s="70" t="s">
        <v>323</v>
      </c>
      <c r="E53" s="73">
        <f t="shared" si="4"/>
        <v>450</v>
      </c>
      <c r="F53" s="70" t="str" cm="1">
        <f t="array" ref="F53">IFERROR(
    INDEX(
        '[55]Apoio_Código SVs'!$C$2:$C$102,
        MATCH(
            TRUE,
            ISNUMBER(FIND('[55]Apoio_Código SVs'!$B$2:$B$102,D53)),
            0
        )
    ),
"")</f>
        <v>E</v>
      </c>
      <c r="G53" s="70" t="str" cm="1">
        <f t="array" ref="G53">IFERROR(
    INDEX(
        '[55]Apoio_Código SVs'!$D$2:$D$102,
        MATCH(
            TRUE,
            ISNUMBER(FIND('[55]Apoio_Código SVs'!$B$2:$B$102,D53)),
            0
        )
    ),
"")</f>
        <v>CT</v>
      </c>
      <c r="H53" s="70" t="str" cm="1">
        <f t="array" ref="H53">IFERROR(
    INDEX(
        '[55]Apoio_Código SVs'!$G$2:$G$102,
        MATCH(
            TRUE,
            ISNUMBER(FIND('[55]Apoio_Código SVs'!$F$2:$F$102,D53)),
            0
        )
    ),
"")</f>
        <v>I</v>
      </c>
      <c r="I53" s="70" t="str">
        <f t="shared" si="3"/>
        <v>E.CT.I.450</v>
      </c>
      <c r="J53" s="70" t="str">
        <f>_xlfn.XLOOKUP(I53,[55]Aux!AJ:AJ,[55]Aux!AI:AI,I53)</f>
        <v>E.CT.I.106</v>
      </c>
      <c r="K53" s="70" t="str">
        <f>_xlfn.XLOOKUP(J53,[55]Aux!AI:AI,[55]Aux!AE:AE,_xlfn.XLOOKUP(I53,[55]Aux!AI:AI,[55]Aux!AE:AE,""))</f>
        <v>COLETOR TRONCO DN 450</v>
      </c>
    </row>
    <row r="54" spans="3:11" x14ac:dyDescent="0.3">
      <c r="C54" s="70">
        <v>6600147</v>
      </c>
      <c r="D54" s="70" t="s">
        <v>333</v>
      </c>
      <c r="E54" s="73">
        <f t="shared" si="4"/>
        <v>600</v>
      </c>
      <c r="F54" s="70" t="str" cm="1">
        <f t="array" ref="F54">IFERROR(
    INDEX(
        '[55]Apoio_Código SVs'!$C$2:$C$102,
        MATCH(
            TRUE,
            ISNUMBER(FIND('[55]Apoio_Código SVs'!$B$2:$B$102,D54)),
            0
        )
    ),
"")</f>
        <v>E</v>
      </c>
      <c r="G54" s="70" t="str" cm="1">
        <f t="array" ref="G54">IFERROR(
    INDEX(
        '[55]Apoio_Código SVs'!$D$2:$D$102,
        MATCH(
            TRUE,
            ISNUMBER(FIND('[55]Apoio_Código SVs'!$B$2:$B$102,D54)),
            0
        )
    ),
"")</f>
        <v>CT</v>
      </c>
      <c r="H54" s="70" t="str" cm="1">
        <f t="array" ref="H54">IFERROR(
    INDEX(
        '[55]Apoio_Código SVs'!$G$2:$G$102,
        MATCH(
            TRUE,
            ISNUMBER(FIND('[55]Apoio_Código SVs'!$F$2:$F$102,D54)),
            0
        )
    ),
"")</f>
        <v>I</v>
      </c>
      <c r="I54" s="70" t="str">
        <f t="shared" si="3"/>
        <v>E.CT.I.600</v>
      </c>
      <c r="J54" s="70" t="str">
        <f>_xlfn.XLOOKUP(I54,[55]Aux!AJ:AJ,[55]Aux!AI:AI,I54)</f>
        <v>E.CT.I.109</v>
      </c>
      <c r="K54" s="70" t="str">
        <f>_xlfn.XLOOKUP(J54,[55]Aux!AI:AI,[55]Aux!AE:AE,_xlfn.XLOOKUP(I54,[55]Aux!AI:AI,[55]Aux!AE:AE,""))</f>
        <v>COLETOR TRONCO DN 600</v>
      </c>
    </row>
    <row r="55" spans="3:11" x14ac:dyDescent="0.3">
      <c r="C55" s="70">
        <v>6600149</v>
      </c>
      <c r="D55" s="70" t="s">
        <v>337</v>
      </c>
      <c r="E55" s="73">
        <f t="shared" si="4"/>
        <v>700</v>
      </c>
      <c r="F55" s="70" t="str" cm="1">
        <f t="array" ref="F55">IFERROR(
    INDEX(
        '[55]Apoio_Código SVs'!$C$2:$C$102,
        MATCH(
            TRUE,
            ISNUMBER(FIND('[55]Apoio_Código SVs'!$B$2:$B$102,D55)),
            0
        )
    ),
"")</f>
        <v>E</v>
      </c>
      <c r="G55" s="70" t="str" cm="1">
        <f t="array" ref="G55">IFERROR(
    INDEX(
        '[55]Apoio_Código SVs'!$D$2:$D$102,
        MATCH(
            TRUE,
            ISNUMBER(FIND('[55]Apoio_Código SVs'!$B$2:$B$102,D55)),
            0
        )
    ),
"")</f>
        <v>CT</v>
      </c>
      <c r="H55" s="70" t="str" cm="1">
        <f t="array" ref="H55">IFERROR(
    INDEX(
        '[55]Apoio_Código SVs'!$G$2:$G$102,
        MATCH(
            TRUE,
            ISNUMBER(FIND('[55]Apoio_Código SVs'!$F$2:$F$102,D55)),
            0
        )
    ),
"")</f>
        <v>I</v>
      </c>
      <c r="I55" s="70" t="str">
        <f t="shared" si="3"/>
        <v>E.CT.I.700</v>
      </c>
      <c r="J55" s="70" t="str">
        <f>_xlfn.XLOOKUP(I55,[55]Aux!AJ:AJ,[55]Aux!AI:AI,I55)</f>
        <v>E.CT.I.111</v>
      </c>
      <c r="K55" s="70" t="str">
        <f>_xlfn.XLOOKUP(J55,[55]Aux!AI:AI,[55]Aux!AE:AE,_xlfn.XLOOKUP(I55,[55]Aux!AI:AI,[55]Aux!AE:AE,""))</f>
        <v>COLETOR TRONCO DN 700</v>
      </c>
    </row>
    <row r="56" spans="3:11" x14ac:dyDescent="0.3">
      <c r="C56" s="70">
        <v>6600143</v>
      </c>
      <c r="D56" s="70" t="s">
        <v>325</v>
      </c>
      <c r="E56" s="73">
        <f t="shared" si="4"/>
        <v>500</v>
      </c>
      <c r="F56" s="70" t="str" cm="1">
        <f t="array" ref="F56">IFERROR(
    INDEX(
        '[55]Apoio_Código SVs'!$C$2:$C$102,
        MATCH(
            TRUE,
            ISNUMBER(FIND('[55]Apoio_Código SVs'!$B$2:$B$102,D56)),
            0
        )
    ),
"")</f>
        <v>E</v>
      </c>
      <c r="G56" s="70" t="str" cm="1">
        <f t="array" ref="G56">IFERROR(
    INDEX(
        '[55]Apoio_Código SVs'!$D$2:$D$102,
        MATCH(
            TRUE,
            ISNUMBER(FIND('[55]Apoio_Código SVs'!$B$2:$B$102,D56)),
            0
        )
    ),
"")</f>
        <v>CT</v>
      </c>
      <c r="H56" s="70" t="str" cm="1">
        <f t="array" ref="H56">IFERROR(
    INDEX(
        '[55]Apoio_Código SVs'!$G$2:$G$102,
        MATCH(
            TRUE,
            ISNUMBER(FIND('[55]Apoio_Código SVs'!$F$2:$F$102,D56)),
            0
        )
    ),
"")</f>
        <v>I</v>
      </c>
      <c r="I56" s="70" t="str">
        <f t="shared" si="3"/>
        <v>E.CT.I.500</v>
      </c>
      <c r="J56" s="70" t="str">
        <f>_xlfn.XLOOKUP(I56,[55]Aux!AJ:AJ,[55]Aux!AI:AI,I56)</f>
        <v>E.CT.I.107</v>
      </c>
      <c r="K56" s="70" t="str">
        <f>_xlfn.XLOOKUP(J56,[55]Aux!AI:AI,[55]Aux!AE:AE,_xlfn.XLOOKUP(I56,[55]Aux!AI:AI,[55]Aux!AE:AE,""))</f>
        <v>COLETOR TRONCO DN 500</v>
      </c>
    </row>
    <row r="57" spans="3:11" x14ac:dyDescent="0.3">
      <c r="C57" s="70">
        <v>6600141</v>
      </c>
      <c r="D57" s="70" t="s">
        <v>321</v>
      </c>
      <c r="E57" s="73">
        <f t="shared" si="4"/>
        <v>400</v>
      </c>
      <c r="F57" s="70" t="str" cm="1">
        <f t="array" ref="F57">IFERROR(
    INDEX(
        '[55]Apoio_Código SVs'!$C$2:$C$102,
        MATCH(
            TRUE,
            ISNUMBER(FIND('[55]Apoio_Código SVs'!$B$2:$B$102,D57)),
            0
        )
    ),
"")</f>
        <v>E</v>
      </c>
      <c r="G57" s="70" t="str" cm="1">
        <f t="array" ref="G57">IFERROR(
    INDEX(
        '[55]Apoio_Código SVs'!$D$2:$D$102,
        MATCH(
            TRUE,
            ISNUMBER(FIND('[55]Apoio_Código SVs'!$B$2:$B$102,D57)),
            0
        )
    ),
"")</f>
        <v>CT</v>
      </c>
      <c r="H57" s="70" t="str" cm="1">
        <f t="array" ref="H57">IFERROR(
    INDEX(
        '[55]Apoio_Código SVs'!$G$2:$G$102,
        MATCH(
            TRUE,
            ISNUMBER(FIND('[55]Apoio_Código SVs'!$F$2:$F$102,D57)),
            0
        )
    ),
"")</f>
        <v>I</v>
      </c>
      <c r="I57" s="70" t="str">
        <f t="shared" si="3"/>
        <v>E.CT.I.400</v>
      </c>
      <c r="J57" s="70" t="str">
        <f>_xlfn.XLOOKUP(I57,[55]Aux!AJ:AJ,[55]Aux!AI:AI,I57)</f>
        <v>E.CT.I.105</v>
      </c>
      <c r="K57" s="70" t="str">
        <f>_xlfn.XLOOKUP(J57,[55]Aux!AI:AI,[55]Aux!AE:AE,_xlfn.XLOOKUP(I57,[55]Aux!AI:AI,[55]Aux!AE:AE,""))</f>
        <v>COLETOR TRONCO DN 400</v>
      </c>
    </row>
    <row r="58" spans="3:11" x14ac:dyDescent="0.3">
      <c r="C58" s="70">
        <v>6600151</v>
      </c>
      <c r="D58" s="70" t="s">
        <v>341</v>
      </c>
      <c r="E58" s="73">
        <f t="shared" si="4"/>
        <v>800</v>
      </c>
      <c r="F58" s="70" t="str" cm="1">
        <f t="array" ref="F58">IFERROR(
    INDEX(
        '[55]Apoio_Código SVs'!$C$2:$C$102,
        MATCH(
            TRUE,
            ISNUMBER(FIND('[55]Apoio_Código SVs'!$B$2:$B$102,D58)),
            0
        )
    ),
"")</f>
        <v>E</v>
      </c>
      <c r="G58" s="70" t="str" cm="1">
        <f t="array" ref="G58">IFERROR(
    INDEX(
        '[55]Apoio_Código SVs'!$D$2:$D$102,
        MATCH(
            TRUE,
            ISNUMBER(FIND('[55]Apoio_Código SVs'!$B$2:$B$102,D58)),
            0
        )
    ),
"")</f>
        <v>CT</v>
      </c>
      <c r="H58" s="70" t="str" cm="1">
        <f t="array" ref="H58">IFERROR(
    INDEX(
        '[55]Apoio_Código SVs'!$G$2:$G$102,
        MATCH(
            TRUE,
            ISNUMBER(FIND('[55]Apoio_Código SVs'!$F$2:$F$102,D58)),
            0
        )
    ),
"")</f>
        <v>I</v>
      </c>
      <c r="I58" s="70" t="str">
        <f t="shared" si="3"/>
        <v>E.CT.I.800</v>
      </c>
      <c r="J58" s="70" t="str">
        <f>_xlfn.XLOOKUP(I58,[55]Aux!AJ:AJ,[55]Aux!AI:AI,I58)</f>
        <v>E.CT.I.113</v>
      </c>
      <c r="K58" s="70" t="str">
        <f>_xlfn.XLOOKUP(J58,[55]Aux!AI:AI,[55]Aux!AE:AE,_xlfn.XLOOKUP(I58,[55]Aux!AI:AI,[55]Aux!AE:AE,""))</f>
        <v>COLETOR TRONCO DN 800</v>
      </c>
    </row>
    <row r="59" spans="3:11" x14ac:dyDescent="0.3">
      <c r="C59" s="70">
        <v>6600272</v>
      </c>
      <c r="D59" s="70" t="s">
        <v>582</v>
      </c>
      <c r="E59" s="73">
        <f t="shared" si="4"/>
        <v>300</v>
      </c>
      <c r="F59" s="70" t="str" cm="1">
        <f t="array" ref="F59">IFERROR(
    INDEX(
        '[55]Apoio_Código SVs'!$C$2:$C$102,
        MATCH(
            TRUE,
            ISNUMBER(FIND('[55]Apoio_Código SVs'!$B$2:$B$102,D59)),
            0
        )
    ),
"")</f>
        <v>E</v>
      </c>
      <c r="G59" s="70" t="str" cm="1">
        <f t="array" ref="G59">IFERROR(
    INDEX(
        '[55]Apoio_Código SVs'!$D$2:$D$102,
        MATCH(
            TRUE,
            ISNUMBER(FIND('[55]Apoio_Código SVs'!$B$2:$B$102,D59)),
            0
        )
    ),
"")</f>
        <v>LR</v>
      </c>
      <c r="H59" s="70" t="str" cm="1">
        <f t="array" ref="H59">IFERROR(
    INDEX(
        '[55]Apoio_Código SVs'!$G$2:$G$102,
        MATCH(
            TRUE,
            ISNUMBER(FIND('[55]Apoio_Código SVs'!$F$2:$F$102,D59)),
            0
        )
    ),
"")</f>
        <v>I</v>
      </c>
      <c r="I59" s="70" t="str">
        <f t="shared" si="3"/>
        <v>E.LR.I.300</v>
      </c>
      <c r="J59" s="70" t="str">
        <f>_xlfn.XLOOKUP(I59,[55]Aux!AJ:AJ,[55]Aux!AI:AI,I59)</f>
        <v>E.LR.I.005</v>
      </c>
      <c r="K59" s="70" t="str">
        <f>_xlfn.XLOOKUP(J59,[55]Aux!AI:AI,[55]Aux!AE:AE,_xlfn.XLOOKUP(I59,[55]Aux!AI:AI,[55]Aux!AE:AE,""))</f>
        <v>LINHA DE RECALQUE DN 300</v>
      </c>
    </row>
    <row r="60" spans="3:11" x14ac:dyDescent="0.3">
      <c r="C60" s="70">
        <v>6600543</v>
      </c>
      <c r="D60" s="70" t="s">
        <v>1121</v>
      </c>
      <c r="E60" s="73">
        <f t="shared" si="4"/>
        <v>400</v>
      </c>
      <c r="F60" s="70" t="str" cm="1">
        <f t="array" ref="F60">IFERROR(
    INDEX(
        '[55]Apoio_Código SVs'!$C$2:$C$102,
        MATCH(
            TRUE,
            ISNUMBER(FIND('[55]Apoio_Código SVs'!$B$2:$B$102,D60)),
            0
        )
    ),
"")</f>
        <v>E</v>
      </c>
      <c r="G60" s="70" t="str" cm="1">
        <f t="array" ref="G60">IFERROR(
    INDEX(
        '[55]Apoio_Código SVs'!$D$2:$D$102,
        MATCH(
            TRUE,
            ISNUMBER(FIND('[55]Apoio_Código SVs'!$B$2:$B$102,D60)),
            0
        )
    ),
"")</f>
        <v>RC</v>
      </c>
      <c r="H60" s="70" t="str" cm="1">
        <f t="array" ref="H60">IFERROR(
    INDEX(
        '[55]Apoio_Código SVs'!$G$2:$G$102,
        MATCH(
            TRUE,
            ISNUMBER(FIND('[55]Apoio_Código SVs'!$F$2:$F$102,D60)),
            0
        )
    ),
"")</f>
        <v>I</v>
      </c>
      <c r="I60" s="70" t="str">
        <f t="shared" si="3"/>
        <v>E.RC.I.400</v>
      </c>
      <c r="J60" s="70" t="str">
        <f>_xlfn.XLOOKUP(I60,[55]Aux!AJ:AJ,[55]Aux!AI:AI,I60)</f>
        <v>E.RC.I.006</v>
      </c>
      <c r="K60" s="70" t="str">
        <f>_xlfn.XLOOKUP(J60,[55]Aux!AI:AI,[55]Aux!AE:AE,_xlfn.XLOOKUP(I60,[55]Aux!AI:AI,[55]Aux!AE:AE,""))</f>
        <v>REDE COLETORA DN 400</v>
      </c>
    </row>
    <row r="61" spans="3:11" x14ac:dyDescent="0.3">
      <c r="C61" s="70">
        <v>6600622</v>
      </c>
      <c r="D61" s="70" t="s">
        <v>1279</v>
      </c>
      <c r="E61" s="73">
        <f t="shared" si="4"/>
        <v>350</v>
      </c>
      <c r="F61" s="70" t="str" cm="1">
        <f t="array" ref="F61">IFERROR(
    INDEX(
        '[55]Apoio_Código SVs'!$C$2:$C$102,
        MATCH(
            TRUE,
            ISNUMBER(FIND('[55]Apoio_Código SVs'!$B$2:$B$102,D61)),
            0
        )
    ),
"")</f>
        <v>A</v>
      </c>
      <c r="G61" s="70" t="str" cm="1">
        <f t="array" ref="G61">IFERROR(
    INDEX(
        '[55]Apoio_Código SVs'!$D$2:$D$102,
        MATCH(
            TRUE,
            ISNUMBER(FIND('[55]Apoio_Código SVs'!$B$2:$B$102,D61)),
            0
        )
    ),
"")</f>
        <v>AD</v>
      </c>
      <c r="H61" s="70" t="str" cm="1">
        <f t="array" ref="H61">IFERROR(
    INDEX(
        '[55]Apoio_Código SVs'!$G$2:$G$102,
        MATCH(
            TRUE,
            ISNUMBER(FIND('[55]Apoio_Código SVs'!$F$2:$F$102,D61)),
            0
        )
    ),
"")</f>
        <v>I</v>
      </c>
      <c r="I61" s="70" t="str">
        <f t="shared" si="3"/>
        <v>A.AD.I.350</v>
      </c>
      <c r="J61" s="70" t="str">
        <f>_xlfn.XLOOKUP(I61,[55]Aux!AJ:AJ,[55]Aux!AI:AI,I61)</f>
        <v>A.AD.I.008</v>
      </c>
      <c r="K61" s="70" t="str">
        <f>_xlfn.XLOOKUP(J61,[55]Aux!AI:AI,[55]Aux!AE:AE,_xlfn.XLOOKUP(I61,[55]Aux!AI:AI,[55]Aux!AE:AE,""))</f>
        <v>ADUTORA DN 350</v>
      </c>
    </row>
    <row r="62" spans="3:11" x14ac:dyDescent="0.3">
      <c r="C62" s="70">
        <v>6600625</v>
      </c>
      <c r="D62" s="70" t="s">
        <v>1285</v>
      </c>
      <c r="E62" s="73">
        <f t="shared" si="4"/>
        <v>500</v>
      </c>
      <c r="F62" s="70" t="str" cm="1">
        <f t="array" ref="F62">IFERROR(
    INDEX(
        '[55]Apoio_Código SVs'!$C$2:$C$102,
        MATCH(
            TRUE,
            ISNUMBER(FIND('[55]Apoio_Código SVs'!$B$2:$B$102,D62)),
            0
        )
    ),
"")</f>
        <v>A</v>
      </c>
      <c r="G62" s="70" t="str" cm="1">
        <f t="array" ref="G62">IFERROR(
    INDEX(
        '[55]Apoio_Código SVs'!$D$2:$D$102,
        MATCH(
            TRUE,
            ISNUMBER(FIND('[55]Apoio_Código SVs'!$B$2:$B$102,D62)),
            0
        )
    ),
"")</f>
        <v>AD</v>
      </c>
      <c r="H62" s="70" t="str" cm="1">
        <f t="array" ref="H62">IFERROR(
    INDEX(
        '[55]Apoio_Código SVs'!$G$2:$G$102,
        MATCH(
            TRUE,
            ISNUMBER(FIND('[55]Apoio_Código SVs'!$F$2:$F$102,D62)),
            0
        )
    ),
"")</f>
        <v>I</v>
      </c>
      <c r="I62" s="70" t="str">
        <f t="shared" si="3"/>
        <v>A.AD.I.500</v>
      </c>
      <c r="J62" s="70" t="str">
        <f>_xlfn.XLOOKUP(I62,[55]Aux!AJ:AJ,[55]Aux!AI:AI,I62)</f>
        <v>A.AD.I.011</v>
      </c>
      <c r="K62" s="70" t="str">
        <f>_xlfn.XLOOKUP(J62,[55]Aux!AI:AI,[55]Aux!AE:AE,_xlfn.XLOOKUP(I62,[55]Aux!AI:AI,[55]Aux!AE:AE,""))</f>
        <v>ADUTORA DN 500</v>
      </c>
    </row>
    <row r="63" spans="3:11" x14ac:dyDescent="0.3">
      <c r="C63" s="70">
        <v>6600626</v>
      </c>
      <c r="D63" s="70" t="s">
        <v>1287</v>
      </c>
      <c r="E63" s="73">
        <f t="shared" si="4"/>
        <v>600</v>
      </c>
      <c r="F63" s="70" t="str" cm="1">
        <f t="array" ref="F63">IFERROR(
    INDEX(
        '[55]Apoio_Código SVs'!$C$2:$C$102,
        MATCH(
            TRUE,
            ISNUMBER(FIND('[55]Apoio_Código SVs'!$B$2:$B$102,D63)),
            0
        )
    ),
"")</f>
        <v>A</v>
      </c>
      <c r="G63" s="70" t="str" cm="1">
        <f t="array" ref="G63">IFERROR(
    INDEX(
        '[55]Apoio_Código SVs'!$D$2:$D$102,
        MATCH(
            TRUE,
            ISNUMBER(FIND('[55]Apoio_Código SVs'!$B$2:$B$102,D63)),
            0
        )
    ),
"")</f>
        <v>AD</v>
      </c>
      <c r="H63" s="70" t="str" cm="1">
        <f t="array" ref="H63">IFERROR(
    INDEX(
        '[55]Apoio_Código SVs'!$G$2:$G$102,
        MATCH(
            TRUE,
            ISNUMBER(FIND('[55]Apoio_Código SVs'!$F$2:$F$102,D63)),
            0
        )
    ),
"")</f>
        <v>I</v>
      </c>
      <c r="I63" s="70" t="str">
        <f t="shared" si="3"/>
        <v>A.AD.I.600</v>
      </c>
      <c r="J63" s="70" t="str">
        <f>_xlfn.XLOOKUP(I63,[55]Aux!AJ:AJ,[55]Aux!AI:AI,I63)</f>
        <v>A.AD.I.012</v>
      </c>
      <c r="K63" s="70" t="str">
        <f>_xlfn.XLOOKUP(J63,[55]Aux!AI:AI,[55]Aux!AE:AE,_xlfn.XLOOKUP(I63,[55]Aux!AI:AI,[55]Aux!AE:AE,""))</f>
        <v>ADUTORA DN 600</v>
      </c>
    </row>
    <row r="64" spans="3:11" x14ac:dyDescent="0.3">
      <c r="C64" s="70">
        <v>6600150</v>
      </c>
      <c r="D64" s="70" t="s">
        <v>339</v>
      </c>
      <c r="E64" s="73">
        <f t="shared" si="4"/>
        <v>750</v>
      </c>
      <c r="F64" s="70" t="str" cm="1">
        <f t="array" ref="F64">IFERROR(
    INDEX(
        '[55]Apoio_Código SVs'!$C$2:$C$102,
        MATCH(
            TRUE,
            ISNUMBER(FIND('[55]Apoio_Código SVs'!$B$2:$B$102,D64)),
            0
        )
    ),
"")</f>
        <v>E</v>
      </c>
      <c r="G64" s="70" t="str" cm="1">
        <f t="array" ref="G64">IFERROR(
    INDEX(
        '[55]Apoio_Código SVs'!$D$2:$D$102,
        MATCH(
            TRUE,
            ISNUMBER(FIND('[55]Apoio_Código SVs'!$B$2:$B$102,D64)),
            0
        )
    ),
"")</f>
        <v>CT</v>
      </c>
      <c r="H64" s="70" t="str" cm="1">
        <f t="array" ref="H64">IFERROR(
    INDEX(
        '[55]Apoio_Código SVs'!$G$2:$G$102,
        MATCH(
            TRUE,
            ISNUMBER(FIND('[55]Apoio_Código SVs'!$F$2:$F$102,D64)),
            0
        )
    ),
"")</f>
        <v>I</v>
      </c>
      <c r="I64" s="70" t="str">
        <f t="shared" si="3"/>
        <v>E.CT.I.750</v>
      </c>
      <c r="J64" s="70" t="str">
        <f>_xlfn.XLOOKUP(I64,[55]Aux!AJ:AJ,[55]Aux!AI:AI,I64)</f>
        <v>E.CT.I.112</v>
      </c>
      <c r="K64" s="70" t="str">
        <f>_xlfn.XLOOKUP(J64,[55]Aux!AI:AI,[55]Aux!AE:AE,_xlfn.XLOOKUP(I64,[55]Aux!AI:AI,[55]Aux!AE:AE,""))</f>
        <v>COLETOR TRONCO DN 750</v>
      </c>
    </row>
    <row r="65" spans="3:11" x14ac:dyDescent="0.3">
      <c r="C65" s="70">
        <v>6600630</v>
      </c>
      <c r="D65" s="70" t="s">
        <v>1295</v>
      </c>
      <c r="E65" s="73">
        <f t="shared" si="4"/>
        <v>800</v>
      </c>
      <c r="F65" s="70" t="str" cm="1">
        <f t="array" ref="F65">IFERROR(
    INDEX(
        '[55]Apoio_Código SVs'!$C$2:$C$102,
        MATCH(
            TRUE,
            ISNUMBER(FIND('[55]Apoio_Código SVs'!$B$2:$B$102,D65)),
            0
        )
    ),
"")</f>
        <v>A</v>
      </c>
      <c r="G65" s="70" t="str" cm="1">
        <f t="array" ref="G65">IFERROR(
    INDEX(
        '[55]Apoio_Código SVs'!$D$2:$D$102,
        MATCH(
            TRUE,
            ISNUMBER(FIND('[55]Apoio_Código SVs'!$B$2:$B$102,D65)),
            0
        )
    ),
"")</f>
        <v>AD</v>
      </c>
      <c r="H65" s="70" t="str" cm="1">
        <f t="array" ref="H65">IFERROR(
    INDEX(
        '[55]Apoio_Código SVs'!$G$2:$G$102,
        MATCH(
            TRUE,
            ISNUMBER(FIND('[55]Apoio_Código SVs'!$F$2:$F$102,D65)),
            0
        )
    ),
"")</f>
        <v>I</v>
      </c>
      <c r="I65" s="70" t="str">
        <f t="shared" si="3"/>
        <v>A.AD.I.800</v>
      </c>
      <c r="J65" s="70" t="str">
        <f>_xlfn.XLOOKUP(I65,[55]Aux!AJ:AJ,[55]Aux!AI:AI,I65)</f>
        <v>A.AD.I.014</v>
      </c>
      <c r="K65" s="70" t="str">
        <f>_xlfn.XLOOKUP(J65,[55]Aux!AI:AI,[55]Aux!AE:AE,_xlfn.XLOOKUP(I65,[55]Aux!AI:AI,[55]Aux!AE:AE,""))</f>
        <v>ADUTORA DN 800</v>
      </c>
    </row>
    <row r="66" spans="3:11" x14ac:dyDescent="0.3">
      <c r="C66" s="70">
        <v>6600873</v>
      </c>
      <c r="D66" s="70" t="s">
        <v>1629</v>
      </c>
      <c r="E66" s="73">
        <f t="shared" si="4"/>
        <v>75</v>
      </c>
      <c r="F66" s="70" t="str" cm="1">
        <f t="array" ref="F66">IFERROR(
    INDEX(
        '[55]Apoio_Código SVs'!$C$2:$C$102,
        MATCH(
            TRUE,
            ISNUMBER(FIND('[55]Apoio_Código SVs'!$B$2:$B$102,D66)),
            0
        )
    ),
"")</f>
        <v>E</v>
      </c>
      <c r="G66" s="70" t="str" cm="1">
        <f t="array" ref="G66">IFERROR(
    INDEX(
        '[55]Apoio_Código SVs'!$D$2:$D$102,
        MATCH(
            TRUE,
            ISNUMBER(FIND('[55]Apoio_Código SVs'!$B$2:$B$102,D66)),
            0
        )
    ),
"")</f>
        <v>LR</v>
      </c>
      <c r="H66" s="70" t="str" cm="1">
        <f t="array" ref="H66">IFERROR(
    INDEX(
        '[55]Apoio_Código SVs'!$G$2:$G$102,
        MATCH(
            TRUE,
            ISNUMBER(FIND('[55]Apoio_Código SVs'!$F$2:$F$102,D66)),
            0
        )
    ),
"")</f>
        <v>I</v>
      </c>
      <c r="I66" s="70" t="str">
        <f t="shared" si="3"/>
        <v>E.LR.I.75</v>
      </c>
      <c r="J66" s="70" t="str">
        <f>_xlfn.XLOOKUP(I66,[55]Aux!AJ:AJ,[55]Aux!AI:AI,I66)</f>
        <v>E.LR.I.000</v>
      </c>
      <c r="K66" s="70" t="str">
        <f>_xlfn.XLOOKUP(J66,[55]Aux!AI:AI,[55]Aux!AE:AE,_xlfn.XLOOKUP(I66,[55]Aux!AI:AI,[55]Aux!AE:AE,""))</f>
        <v>LINHA DE RECALQUE DN 75</v>
      </c>
    </row>
    <row r="67" spans="3:11" x14ac:dyDescent="0.3">
      <c r="C67" s="70">
        <v>6600082</v>
      </c>
      <c r="D67" s="70" t="s">
        <v>203</v>
      </c>
      <c r="E67" s="73">
        <f t="shared" si="4"/>
        <v>450</v>
      </c>
      <c r="F67" s="70" t="str" cm="1">
        <f t="array" ref="F67">IFERROR(
    INDEX(
        '[55]Apoio_Código SVs'!$C$2:$C$102,
        MATCH(
            TRUE,
            ISNUMBER(FIND('[55]Apoio_Código SVs'!$B$2:$B$102,D67)),
            0
        )
    ),
"")</f>
        <v>A</v>
      </c>
      <c r="G67" s="70" t="str" cm="1">
        <f t="array" ref="G67">IFERROR(
    INDEX(
        '[55]Apoio_Código SVs'!$D$2:$D$102,
        MATCH(
            TRUE,
            ISNUMBER(FIND('[55]Apoio_Código SVs'!$B$2:$B$102,D67)),
            0
        )
    ),
"")</f>
        <v>AD</v>
      </c>
      <c r="H67" s="70" t="str" cm="1">
        <f t="array" ref="H67">IFERROR(
    INDEX(
        '[55]Apoio_Código SVs'!$G$2:$G$102,
        MATCH(
            TRUE,
            ISNUMBER(FIND('[55]Apoio_Código SVs'!$F$2:$F$102,D67)),
            0
        )
    ),
"")</f>
        <v>I</v>
      </c>
      <c r="I67" s="70" t="str">
        <f t="shared" si="3"/>
        <v>A.AD.I.450</v>
      </c>
      <c r="J67" s="70" t="str">
        <f>_xlfn.XLOOKUP(I67,[55]Aux!AJ:AJ,[55]Aux!AI:AI,I67)</f>
        <v>A.AD.I.010</v>
      </c>
      <c r="K67" s="70" t="str">
        <f>_xlfn.XLOOKUP(J67,[55]Aux!AI:AI,[55]Aux!AE:AE,_xlfn.XLOOKUP(I67,[55]Aux!AI:AI,[55]Aux!AE:AE,""))</f>
        <v>ADUTORA DN 450</v>
      </c>
    </row>
    <row r="68" spans="3:11" x14ac:dyDescent="0.3">
      <c r="C68" s="70">
        <v>6600273</v>
      </c>
      <c r="D68" s="70" t="s">
        <v>584</v>
      </c>
      <c r="E68" s="73">
        <f t="shared" si="4"/>
        <v>350</v>
      </c>
      <c r="F68" s="70" t="str" cm="1">
        <f t="array" ref="F68">IFERROR(
    INDEX(
        '[55]Apoio_Código SVs'!$C$2:$C$102,
        MATCH(
            TRUE,
            ISNUMBER(FIND('[55]Apoio_Código SVs'!$B$2:$B$102,D68)),
            0
        )
    ),
"")</f>
        <v>E</v>
      </c>
      <c r="G68" s="70" t="str" cm="1">
        <f t="array" ref="G68">IFERROR(
    INDEX(
        '[55]Apoio_Código SVs'!$D$2:$D$102,
        MATCH(
            TRUE,
            ISNUMBER(FIND('[55]Apoio_Código SVs'!$B$2:$B$102,D68)),
            0
        )
    ),
"")</f>
        <v>LR</v>
      </c>
      <c r="H68" s="70" t="str" cm="1">
        <f t="array" ref="H68">IFERROR(
    INDEX(
        '[55]Apoio_Código SVs'!$G$2:$G$102,
        MATCH(
            TRUE,
            ISNUMBER(FIND('[55]Apoio_Código SVs'!$F$2:$F$102,D68)),
            0
        )
    ),
"")</f>
        <v>I</v>
      </c>
      <c r="I68" s="70" t="str">
        <f t="shared" si="3"/>
        <v>E.LR.I.350</v>
      </c>
      <c r="J68" s="70" t="str">
        <f>_xlfn.XLOOKUP(I68,[55]Aux!AJ:AJ,[55]Aux!AI:AI,I68)</f>
        <v>E.LR.I.006</v>
      </c>
      <c r="K68" s="70" t="str">
        <f>_xlfn.XLOOKUP(J68,[55]Aux!AI:AI,[55]Aux!AE:AE,_xlfn.XLOOKUP(I68,[55]Aux!AI:AI,[55]Aux!AE:AE,""))</f>
        <v>LINHA DE RECALQUE DN 350</v>
      </c>
    </row>
    <row r="69" spans="3:11" x14ac:dyDescent="0.3">
      <c r="C69" s="70">
        <v>6600072</v>
      </c>
      <c r="D69" s="70" t="s">
        <v>183</v>
      </c>
      <c r="E69" s="73">
        <f t="shared" si="4"/>
        <v>200</v>
      </c>
      <c r="F69" s="70" t="str" cm="1">
        <f t="array" ref="F69">IFERROR(
    INDEX(
        '[55]Apoio_Código SVs'!$C$2:$C$102,
        MATCH(
            TRUE,
            ISNUMBER(FIND('[55]Apoio_Código SVs'!$B$2:$B$102,D69)),
            0
        )
    ),
"")</f>
        <v>A</v>
      </c>
      <c r="G69" s="70" t="str" cm="1">
        <f t="array" ref="G69">IFERROR(
    INDEX(
        '[55]Apoio_Código SVs'!$D$2:$D$102,
        MATCH(
            TRUE,
            ISNUMBER(FIND('[55]Apoio_Código SVs'!$B$2:$B$102,D69)),
            0
        )
    ),
"")</f>
        <v>AD</v>
      </c>
      <c r="H69" s="70" t="str" cm="1">
        <f t="array" ref="H69">IFERROR(
    INDEX(
        '[55]Apoio_Código SVs'!$G$2:$G$102,
        MATCH(
            TRUE,
            ISNUMBER(FIND('[55]Apoio_Código SVs'!$F$2:$F$102,D69)),
            0
        )
    ),
"")</f>
        <v>I</v>
      </c>
      <c r="I69" s="70" t="str">
        <f t="shared" si="3"/>
        <v>A.AD.I.200</v>
      </c>
      <c r="J69" s="70" t="str">
        <f>_xlfn.XLOOKUP(I69,[55]Aux!AJ:AJ,[55]Aux!AI:AI,I69)</f>
        <v>A.AD.I.005</v>
      </c>
      <c r="K69" s="70" t="str">
        <f>_xlfn.XLOOKUP(J69,[55]Aux!AI:AI,[55]Aux!AE:AE,_xlfn.XLOOKUP(I69,[55]Aux!AI:AI,[55]Aux!AE:AE,""))</f>
        <v>ADUTORA DN 200</v>
      </c>
    </row>
    <row r="70" spans="3:11" x14ac:dyDescent="0.3">
      <c r="C70" s="70">
        <v>6600615</v>
      </c>
      <c r="D70" s="70" t="s">
        <v>1265</v>
      </c>
      <c r="E70" s="73">
        <f t="shared" si="4"/>
        <v>100</v>
      </c>
      <c r="F70" s="70" t="str" cm="1">
        <f t="array" ref="F70">IFERROR(
    INDEX(
        '[55]Apoio_Código SVs'!$C$2:$C$102,
        MATCH(
            TRUE,
            ISNUMBER(FIND('[55]Apoio_Código SVs'!$B$2:$B$102,D70)),
            0
        )
    ),
"")</f>
        <v>A</v>
      </c>
      <c r="G70" s="70" t="str" cm="1">
        <f t="array" ref="G70">IFERROR(
    INDEX(
        '[55]Apoio_Código SVs'!$D$2:$D$102,
        MATCH(
            TRUE,
            ISNUMBER(FIND('[55]Apoio_Código SVs'!$B$2:$B$102,D70)),
            0
        )
    ),
"")</f>
        <v>AD</v>
      </c>
      <c r="H70" s="70" t="str" cm="1">
        <f t="array" ref="H70">IFERROR(
    INDEX(
        '[55]Apoio_Código SVs'!$G$2:$G$102,
        MATCH(
            TRUE,
            ISNUMBER(FIND('[55]Apoio_Código SVs'!$F$2:$F$102,D70)),
            0
        )
    ),
"")</f>
        <v>I</v>
      </c>
      <c r="I70" s="70" t="str">
        <f t="shared" si="3"/>
        <v>A.AD.I.100</v>
      </c>
      <c r="J70" s="70" t="str">
        <f>_xlfn.XLOOKUP(I70,[55]Aux!AJ:AJ,[55]Aux!AI:AI,I70)</f>
        <v>A.AD.I.002</v>
      </c>
      <c r="K70" s="70" t="str">
        <f>_xlfn.XLOOKUP(J70,[55]Aux!AI:AI,[55]Aux!AE:AE,_xlfn.XLOOKUP(I70,[55]Aux!AI:AI,[55]Aux!AE:AE,""))</f>
        <v>ADUTORA DN 100</v>
      </c>
    </row>
    <row r="71" spans="3:11" x14ac:dyDescent="0.3">
      <c r="C71" s="70">
        <v>6600618</v>
      </c>
      <c r="D71" s="70" t="s">
        <v>1271</v>
      </c>
      <c r="E71" s="73">
        <f t="shared" si="4"/>
        <v>150</v>
      </c>
      <c r="F71" s="70" t="str" cm="1">
        <f t="array" ref="F71">IFERROR(
    INDEX(
        '[55]Apoio_Código SVs'!$C$2:$C$102,
        MATCH(
            TRUE,
            ISNUMBER(FIND('[55]Apoio_Código SVs'!$B$2:$B$102,D71)),
            0
        )
    ),
"")</f>
        <v>A</v>
      </c>
      <c r="G71" s="70" t="str" cm="1">
        <f t="array" ref="G71">IFERROR(
    INDEX(
        '[55]Apoio_Código SVs'!$D$2:$D$102,
        MATCH(
            TRUE,
            ISNUMBER(FIND('[55]Apoio_Código SVs'!$B$2:$B$102,D71)),
            0
        )
    ),
"")</f>
        <v>AD</v>
      </c>
      <c r="H71" s="70" t="str" cm="1">
        <f t="array" ref="H71">IFERROR(
    INDEX(
        '[55]Apoio_Código SVs'!$G$2:$G$102,
        MATCH(
            TRUE,
            ISNUMBER(FIND('[55]Apoio_Código SVs'!$F$2:$F$102,D71)),
            0
        )
    ),
"")</f>
        <v>I</v>
      </c>
      <c r="I71" s="70" t="str">
        <f t="shared" si="3"/>
        <v>A.AD.I.150</v>
      </c>
      <c r="J71" s="70" t="str">
        <f>_xlfn.XLOOKUP(I71,[55]Aux!AJ:AJ,[55]Aux!AI:AI,I71)</f>
        <v>A.AD.I.004</v>
      </c>
      <c r="K71" s="70" t="str">
        <f>_xlfn.XLOOKUP(J71,[55]Aux!AI:AI,[55]Aux!AE:AE,_xlfn.XLOOKUP(I71,[55]Aux!AI:AI,[55]Aux!AE:AE,""))</f>
        <v>ADUTORA DN 150</v>
      </c>
    </row>
    <row r="72" spans="3:11" x14ac:dyDescent="0.3">
      <c r="C72" s="70">
        <v>6600619</v>
      </c>
      <c r="D72" s="70" t="s">
        <v>1273</v>
      </c>
      <c r="E72" s="73">
        <f t="shared" si="4"/>
        <v>200</v>
      </c>
      <c r="F72" s="70" t="str" cm="1">
        <f t="array" ref="F72">IFERROR(
    INDEX(
        '[55]Apoio_Código SVs'!$C$2:$C$102,
        MATCH(
            TRUE,
            ISNUMBER(FIND('[55]Apoio_Código SVs'!$B$2:$B$102,D72)),
            0
        )
    ),
"")</f>
        <v>A</v>
      </c>
      <c r="G72" s="70" t="str" cm="1">
        <f t="array" ref="G72">IFERROR(
    INDEX(
        '[55]Apoio_Código SVs'!$D$2:$D$102,
        MATCH(
            TRUE,
            ISNUMBER(FIND('[55]Apoio_Código SVs'!$B$2:$B$102,D72)),
            0
        )
    ),
"")</f>
        <v>AD</v>
      </c>
      <c r="H72" s="70" t="str" cm="1">
        <f t="array" ref="H72">IFERROR(
    INDEX(
        '[55]Apoio_Código SVs'!$G$2:$G$102,
        MATCH(
            TRUE,
            ISNUMBER(FIND('[55]Apoio_Código SVs'!$F$2:$F$102,D72)),
            0
        )
    ),
"")</f>
        <v>I</v>
      </c>
      <c r="I72" s="70" t="str">
        <f t="shared" si="3"/>
        <v>A.AD.I.200</v>
      </c>
      <c r="J72" s="70" t="str">
        <f>_xlfn.XLOOKUP(I72,[55]Aux!AJ:AJ,[55]Aux!AI:AI,I72)</f>
        <v>A.AD.I.005</v>
      </c>
      <c r="K72" s="70" t="str">
        <f>_xlfn.XLOOKUP(J72,[55]Aux!AI:AI,[55]Aux!AE:AE,_xlfn.XLOOKUP(I72,[55]Aux!AI:AI,[55]Aux!AE:AE,""))</f>
        <v>ADUTORA DN 200</v>
      </c>
    </row>
    <row r="73" spans="3:11" x14ac:dyDescent="0.3">
      <c r="C73" s="70">
        <v>6600073</v>
      </c>
      <c r="D73" s="70" t="s">
        <v>185</v>
      </c>
      <c r="E73" s="73">
        <f t="shared" si="4"/>
        <v>200</v>
      </c>
      <c r="F73" s="70" t="str" cm="1">
        <f t="array" ref="F73">IFERROR(
    INDEX(
        '[55]Apoio_Código SVs'!$C$2:$C$102,
        MATCH(
            TRUE,
            ISNUMBER(FIND('[55]Apoio_Código SVs'!$B$2:$B$102,D73)),
            0
        )
    ),
"")</f>
        <v>A</v>
      </c>
      <c r="G73" s="70" t="str" cm="1">
        <f t="array" ref="G73">IFERROR(
    INDEX(
        '[55]Apoio_Código SVs'!$D$2:$D$102,
        MATCH(
            TRUE,
            ISNUMBER(FIND('[55]Apoio_Código SVs'!$B$2:$B$102,D73)),
            0
        )
    ),
"")</f>
        <v>AD</v>
      </c>
      <c r="H73" s="70" t="str" cm="1">
        <f t="array" ref="H73">IFERROR(
    INDEX(
        '[55]Apoio_Código SVs'!$G$2:$G$102,
        MATCH(
            TRUE,
            ISNUMBER(FIND('[55]Apoio_Código SVs'!$F$2:$F$102,D73)),
            0
        )
    ),
"")</f>
        <v>I</v>
      </c>
      <c r="I73" s="70" t="str">
        <f t="shared" si="3"/>
        <v>A.AD.I.200</v>
      </c>
      <c r="J73" s="70" t="str">
        <f>_xlfn.XLOOKUP(I73,[55]Aux!AJ:AJ,[55]Aux!AI:AI,I73)</f>
        <v>A.AD.I.005</v>
      </c>
      <c r="K73" s="70" t="str">
        <f>_xlfn.XLOOKUP(J73,[55]Aux!AI:AI,[55]Aux!AE:AE,_xlfn.XLOOKUP(I73,[55]Aux!AI:AI,[55]Aux!AE:AE,""))</f>
        <v>ADUTORA DN 200</v>
      </c>
    </row>
    <row r="74" spans="3:11" x14ac:dyDescent="0.3">
      <c r="C74" s="70">
        <v>6601040</v>
      </c>
      <c r="D74" s="70" t="s">
        <v>1735</v>
      </c>
      <c r="E74" s="75" t="s">
        <v>3109</v>
      </c>
      <c r="F74" s="76" t="s">
        <v>3110</v>
      </c>
      <c r="G74" s="76" t="s">
        <v>3111</v>
      </c>
      <c r="H74" s="76" t="str" cm="1">
        <f t="array" ref="H74">IFERROR(
    INDEX(
        '[55]Apoio_Código SVs'!$G$2:$G$102,
        MATCH(
            TRUE,
            ISNUMBER(FIND('[55]Apoio_Código SVs'!$F$2:$F$102,'[88]Aux_Código SVs'!D74)),
            0
        )
    ),
"")</f>
        <v>I</v>
      </c>
      <c r="I74" s="76" t="str">
        <f t="shared" si="3"/>
        <v>E.XX.I.XXX</v>
      </c>
      <c r="J74" s="76" t="str">
        <f>_xlfn.XLOOKUP(I74,[55]Aux!AJ:AJ,[55]Aux!AI:AI,I74)</f>
        <v>E.XX.I.XXX</v>
      </c>
      <c r="K74" s="76" t="s">
        <v>3112</v>
      </c>
    </row>
    <row r="75" spans="3:11" x14ac:dyDescent="0.3">
      <c r="C75" s="70">
        <v>6600153</v>
      </c>
      <c r="D75" s="70" t="s">
        <v>345</v>
      </c>
      <c r="E75" s="73">
        <f t="shared" ref="E75" si="5">IF(H75="M","001",
IFERROR(VALUE(IFERROR(IFERROR(IFERROR(IFERROR(MID(D75,FIND("DN",D75)+2,4),
MID(D75,FIND("PVC",D75)+3,4)),
MID(D75,FIND("PEAD",D75)+4,4)),
MID(D75,FIND("PE100",D75)+5,4)),
MID(D75,FIND("ADS",D75)+3,4))),""))</f>
        <v>900</v>
      </c>
      <c r="F75" s="70" t="str" cm="1">
        <f t="array" ref="F75">IFERROR(
    INDEX(
        '[55]Apoio_Código SVs'!$C$2:$C$102,
        MATCH(
            TRUE,
            ISNUMBER(FIND('[55]Apoio_Código SVs'!$B$2:$B$102,D75)),
            0
        )
    ),
"")</f>
        <v>E</v>
      </c>
      <c r="G75" s="70" t="str" cm="1">
        <f t="array" ref="G75">IFERROR(
    INDEX(
        '[55]Apoio_Código SVs'!$D$2:$D$102,
        MATCH(
            TRUE,
            ISNUMBER(FIND('[55]Apoio_Código SVs'!$B$2:$B$102,D75)),
            0
        )
    ),
"")</f>
        <v>CT</v>
      </c>
      <c r="H75" s="70" t="str" cm="1">
        <f t="array" ref="H75">IFERROR(
    INDEX(
        '[55]Apoio_Código SVs'!$G$2:$G$102,
        MATCH(
            TRUE,
            ISNUMBER(FIND('[55]Apoio_Código SVs'!$F$2:$F$102,D75)),
            0
        )
    ),
"")</f>
        <v>I</v>
      </c>
      <c r="I75" s="70" t="str">
        <f t="shared" si="3"/>
        <v>E.CT.I.900</v>
      </c>
      <c r="J75" s="70" t="str">
        <f>_xlfn.XLOOKUP(I75,[55]Aux!AJ:AJ,[55]Aux!AI:AI,I75)</f>
        <v>E.CT.I.115</v>
      </c>
      <c r="K75" s="70" t="str">
        <f>_xlfn.XLOOKUP(J75,[55]Aux!AI:AI,[55]Aux!AE:AE,_xlfn.XLOOKUP(I75,[55]Aux!AI:AI,[55]Aux!AE:AE,""))</f>
        <v>COLETOR TRONCO DN 900</v>
      </c>
    </row>
    <row r="76" spans="3:11" x14ac:dyDescent="0.3">
      <c r="C76" s="70">
        <v>6600134</v>
      </c>
      <c r="D76" s="70" t="s">
        <v>307</v>
      </c>
      <c r="E76" s="75">
        <v>1200</v>
      </c>
      <c r="F76" s="70" t="str" cm="1">
        <f t="array" ref="F76">IFERROR(
    INDEX(
        '[55]Apoio_Código SVs'!$C$2:$C$102,
        MATCH(
            TRUE,
            ISNUMBER(FIND('[55]Apoio_Código SVs'!$B$2:$B$102,D76)),
            0
        )
    ),
"")</f>
        <v>E</v>
      </c>
      <c r="G76" s="70" t="str" cm="1">
        <f t="array" ref="G76">IFERROR(
    INDEX(
        '[55]Apoio_Código SVs'!$D$2:$D$102,
        MATCH(
            TRUE,
            ISNUMBER(FIND('[55]Apoio_Código SVs'!$B$2:$B$102,D76)),
            0
        )
    ),
"")</f>
        <v>CT</v>
      </c>
      <c r="H76" s="70" t="str" cm="1">
        <f t="array" ref="H76">IFERROR(
    INDEX(
        '[55]Apoio_Código SVs'!$G$2:$G$102,
        MATCH(
            TRUE,
            ISNUMBER(FIND('[55]Apoio_Código SVs'!$F$2:$F$102,D76)),
            0
        )
    ),
"")</f>
        <v>I</v>
      </c>
      <c r="I76" s="70" t="str">
        <f t="shared" si="3"/>
        <v>E.CT.I.1200</v>
      </c>
      <c r="J76" s="70" t="str">
        <f>_xlfn.XLOOKUP(I76,[55]Aux!AJ:AJ,[55]Aux!AI:AI,I76)</f>
        <v>E.CT.I.119</v>
      </c>
      <c r="K76" s="70" t="str">
        <f>_xlfn.XLOOKUP(J76,[55]Aux!AI:AI,[55]Aux!AE:AE,"")</f>
        <v>COLETOR TRONCO DN 1.200</v>
      </c>
    </row>
    <row r="77" spans="3:11" x14ac:dyDescent="0.3">
      <c r="C77" s="70">
        <v>6601610</v>
      </c>
      <c r="D77" s="70" t="s">
        <v>2579</v>
      </c>
      <c r="E77" s="75">
        <v>1500</v>
      </c>
      <c r="F77" s="70" t="str" cm="1">
        <f t="array" ref="F77">IFERROR(
    INDEX(
        '[55]Apoio_Código SVs'!$C$2:$C$102,
        MATCH(
            TRUE,
            ISNUMBER(FIND('[55]Apoio_Código SVs'!$B$2:$B$102,D77)),
            0
        )
    ),
"")</f>
        <v>E</v>
      </c>
      <c r="G77" s="70" t="str" cm="1">
        <f t="array" ref="G77">IFERROR(
    INDEX(
        '[55]Apoio_Código SVs'!$D$2:$D$102,
        MATCH(
            TRUE,
            ISNUMBER(FIND('[55]Apoio_Código SVs'!$B$2:$B$102,D77)),
            0
        )
    ),
"")</f>
        <v>CT</v>
      </c>
      <c r="H77" s="70" t="str" cm="1">
        <f t="array" ref="H77">IFERROR(
    INDEX(
        '[55]Apoio_Código SVs'!$G$2:$G$102,
        MATCH(
            TRUE,
            ISNUMBER(FIND('[55]Apoio_Código SVs'!$F$2:$F$102,D77)),
            0
        )
    ),
"")</f>
        <v>I</v>
      </c>
      <c r="I77" s="70" t="str">
        <f t="shared" si="3"/>
        <v>E.CT.I.1500</v>
      </c>
      <c r="J77" s="70" t="str">
        <f>_xlfn.XLOOKUP(I77,[55]Aux!AJ:AJ,[55]Aux!AI:AI,I77)</f>
        <v>E.CT.I.122</v>
      </c>
      <c r="K77" s="70" t="str">
        <f>_xlfn.XLOOKUP(J77,[55]Aux!AI:AI,[55]Aux!AE:AE,_xlfn.XLOOKUP(I77,[55]Aux!AI:AI,[55]Aux!AE:AE,""))</f>
        <v>COLETOR TRONCO DN 1.500</v>
      </c>
    </row>
    <row r="78" spans="3:11" x14ac:dyDescent="0.3">
      <c r="C78" s="70">
        <v>6601838</v>
      </c>
      <c r="D78" s="70" t="s">
        <v>3113</v>
      </c>
      <c r="E78" s="73">
        <f t="shared" ref="E78:E103" si="6">IF(H78="M","001",
IFERROR(VALUE(IFERROR(IFERROR(IFERROR(IFERROR(MID(D78,FIND("DN",D78)+2,4),
MID(D78,FIND("PVC",D78)+3,4)),
MID(D78,FIND("PEAD",D78)+4,4)),
MID(D78,FIND("PE100",D78)+5,4)),
MID(D78,FIND("ADS",D78)+3,4))),""))</f>
        <v>150</v>
      </c>
      <c r="F78" s="70" t="str" cm="1">
        <f t="array" ref="F78">IFERROR(
    INDEX(
        '[55]Apoio_Código SVs'!$C$2:$C$102,
        MATCH(
            TRUE,
            ISNUMBER(FIND('[55]Apoio_Código SVs'!$B$2:$B$102,D78)),
            0
        )
    ),
"")</f>
        <v>E</v>
      </c>
      <c r="G78" s="70" t="str" cm="1">
        <f t="array" ref="G78">IFERROR(
    INDEX(
        '[55]Apoio_Código SVs'!$D$2:$D$102,
        MATCH(
            TRUE,
            ISNUMBER(FIND('[55]Apoio_Código SVs'!$B$2:$B$102,D78)),
            0
        )
    ),
"")</f>
        <v>RC</v>
      </c>
      <c r="H78" s="70" t="str" cm="1">
        <f t="array" ref="H78">IFERROR(
    INDEX(
        '[55]Apoio_Código SVs'!$G$2:$G$102,
        MATCH(
            TRUE,
            ISNUMBER(FIND('[55]Apoio_Código SVs'!$F$2:$F$102,D78)),
            0
        )
    ),
"")</f>
        <v>I</v>
      </c>
      <c r="I78" s="70" t="str">
        <f t="shared" si="3"/>
        <v>E.RC.I.150</v>
      </c>
      <c r="J78" s="70" t="str">
        <f>_xlfn.XLOOKUP(I78,[55]Aux!AJ:AJ,[55]Aux!AI:AI,I78)</f>
        <v>E.RC.I.002</v>
      </c>
      <c r="K78" s="70" t="str">
        <f>_xlfn.XLOOKUP(J78,[55]Aux!AI:AI,[55]Aux!AE:AE,_xlfn.XLOOKUP(I78,[55]Aux!AI:AI,[55]Aux!AE:AE,""))</f>
        <v>REDE COLETORA DN 150</v>
      </c>
    </row>
    <row r="79" spans="3:11" x14ac:dyDescent="0.3">
      <c r="C79" s="70">
        <v>6601854</v>
      </c>
      <c r="D79" s="70" t="s">
        <v>3114</v>
      </c>
      <c r="E79" s="73">
        <f t="shared" si="6"/>
        <v>150</v>
      </c>
      <c r="F79" s="70" t="str" cm="1">
        <f t="array" ref="F79">IFERROR(
    INDEX(
        '[55]Apoio_Código SVs'!$C$2:$C$102,
        MATCH(
            TRUE,
            ISNUMBER(FIND('[55]Apoio_Código SVs'!$B$2:$B$102,D79)),
            0
        )
    ),
"")</f>
        <v>E</v>
      </c>
      <c r="G79" s="70" t="str" cm="1">
        <f t="array" ref="G79">IFERROR(
    INDEX(
        '[55]Apoio_Código SVs'!$D$2:$D$102,
        MATCH(
            TRUE,
            ISNUMBER(FIND('[55]Apoio_Código SVs'!$B$2:$B$102,D79)),
            0
        )
    ),
"")</f>
        <v>RC</v>
      </c>
      <c r="H79" s="70" t="str" cm="1">
        <f t="array" ref="H79">IFERROR(
    INDEX(
        '[55]Apoio_Código SVs'!$G$2:$G$102,
        MATCH(
            TRUE,
            ISNUMBER(FIND('[55]Apoio_Código SVs'!$F$2:$F$102,D79)),
            0
        )
    ),
"")</f>
        <v>I</v>
      </c>
      <c r="I79" s="70" t="str">
        <f t="shared" si="3"/>
        <v>E.RC.I.150</v>
      </c>
      <c r="J79" s="70" t="str">
        <f>_xlfn.XLOOKUP(I79,[55]Aux!AJ:AJ,[55]Aux!AI:AI,I79)</f>
        <v>E.RC.I.002</v>
      </c>
      <c r="K79" s="70" t="str">
        <f>_xlfn.XLOOKUP(J79,[55]Aux!AI:AI,[55]Aux!AE:AE,_xlfn.XLOOKUP(I79,[55]Aux!AI:AI,[55]Aux!AE:AE,""))</f>
        <v>REDE COLETORA DN 150</v>
      </c>
    </row>
    <row r="80" spans="3:11" x14ac:dyDescent="0.3">
      <c r="C80" s="70">
        <v>6601858</v>
      </c>
      <c r="D80" s="70" t="s">
        <v>3115</v>
      </c>
      <c r="E80" s="73">
        <f t="shared" si="6"/>
        <v>150</v>
      </c>
      <c r="F80" s="70" t="str" cm="1">
        <f t="array" ref="F80">IFERROR(
    INDEX(
        '[55]Apoio_Código SVs'!$C$2:$C$102,
        MATCH(
            TRUE,
            ISNUMBER(FIND('[55]Apoio_Código SVs'!$B$2:$B$102,D80)),
            0
        )
    ),
"")</f>
        <v>E</v>
      </c>
      <c r="G80" s="70" t="str" cm="1">
        <f t="array" ref="G80">IFERROR(
    INDEX(
        '[55]Apoio_Código SVs'!$D$2:$D$102,
        MATCH(
            TRUE,
            ISNUMBER(FIND('[55]Apoio_Código SVs'!$B$2:$B$102,D80)),
            0
        )
    ),
"")</f>
        <v>RC</v>
      </c>
      <c r="H80" s="70" t="str" cm="1">
        <f t="array" ref="H80">IFERROR(
    INDEX(
        '[55]Apoio_Código SVs'!$G$2:$G$102,
        MATCH(
            TRUE,
            ISNUMBER(FIND('[55]Apoio_Código SVs'!$F$2:$F$102,D80)),
            0
        )
    ),
"")</f>
        <v>I</v>
      </c>
      <c r="I80" s="70" t="str">
        <f t="shared" si="3"/>
        <v>E.RC.I.150</v>
      </c>
      <c r="J80" s="70" t="str">
        <f>_xlfn.XLOOKUP(I80,[55]Aux!AJ:AJ,[55]Aux!AI:AI,I80)</f>
        <v>E.RC.I.002</v>
      </c>
      <c r="K80" s="70" t="str">
        <f>_xlfn.XLOOKUP(J80,[55]Aux!AI:AI,[55]Aux!AE:AE,_xlfn.XLOOKUP(I80,[55]Aux!AI:AI,[55]Aux!AE:AE,""))</f>
        <v>REDE COLETORA DN 150</v>
      </c>
    </row>
    <row r="81" spans="3:11" x14ac:dyDescent="0.3">
      <c r="C81" s="70">
        <v>6601866</v>
      </c>
      <c r="D81" s="70" t="s">
        <v>3116</v>
      </c>
      <c r="E81" s="73">
        <f t="shared" si="6"/>
        <v>150</v>
      </c>
      <c r="F81" s="70" t="str" cm="1">
        <f t="array" ref="F81">IFERROR(
    INDEX(
        '[55]Apoio_Código SVs'!$C$2:$C$102,
        MATCH(
            TRUE,
            ISNUMBER(FIND('[55]Apoio_Código SVs'!$B$2:$B$102,D81)),
            0
        )
    ),
"")</f>
        <v>E</v>
      </c>
      <c r="G81" s="70" t="str" cm="1">
        <f t="array" ref="G81">IFERROR(
    INDEX(
        '[55]Apoio_Código SVs'!$D$2:$D$102,
        MATCH(
            TRUE,
            ISNUMBER(FIND('[55]Apoio_Código SVs'!$B$2:$B$102,D81)),
            0
        )
    ),
"")</f>
        <v>RC</v>
      </c>
      <c r="H81" s="70" t="str" cm="1">
        <f t="array" ref="H81">IFERROR(
    INDEX(
        '[55]Apoio_Código SVs'!$G$2:$G$102,
        MATCH(
            TRUE,
            ISNUMBER(FIND('[55]Apoio_Código SVs'!$F$2:$F$102,D81)),
            0
        )
    ),
"")</f>
        <v>I</v>
      </c>
      <c r="I81" s="70" t="str">
        <f t="shared" si="3"/>
        <v>E.RC.I.150</v>
      </c>
      <c r="J81" s="70" t="str">
        <f>_xlfn.XLOOKUP(I81,[55]Aux!AJ:AJ,[55]Aux!AI:AI,I81)</f>
        <v>E.RC.I.002</v>
      </c>
      <c r="K81" s="70" t="str">
        <f>_xlfn.XLOOKUP(J81,[55]Aux!AI:AI,[55]Aux!AE:AE,_xlfn.XLOOKUP(I81,[55]Aux!AI:AI,[55]Aux!AE:AE,""))</f>
        <v>REDE COLETORA DN 150</v>
      </c>
    </row>
    <row r="82" spans="3:11" x14ac:dyDescent="0.3">
      <c r="C82" s="70">
        <v>6601623</v>
      </c>
      <c r="D82" s="70" t="s">
        <v>3117</v>
      </c>
      <c r="E82" s="73">
        <f t="shared" si="6"/>
        <v>150</v>
      </c>
      <c r="F82" s="70" t="str" cm="1">
        <f t="array" ref="F82">IFERROR(
    INDEX(
        '[55]Apoio_Código SVs'!$C$2:$C$102,
        MATCH(
            TRUE,
            ISNUMBER(FIND('[55]Apoio_Código SVs'!$B$2:$B$102,D82)),
            0
        )
    ),
"")</f>
        <v>E</v>
      </c>
      <c r="G82" s="70" t="str" cm="1">
        <f t="array" ref="G82">IFERROR(
    INDEX(
        '[55]Apoio_Código SVs'!$D$2:$D$102,
        MATCH(
            TRUE,
            ISNUMBER(FIND('[55]Apoio_Código SVs'!$B$2:$B$102,D82)),
            0
        )
    ),
"")</f>
        <v>RC</v>
      </c>
      <c r="H82" s="70" t="str" cm="1">
        <f t="array" ref="H82">IFERROR(
    INDEX(
        '[55]Apoio_Código SVs'!$G$2:$G$102,
        MATCH(
            TRUE,
            ISNUMBER(FIND('[55]Apoio_Código SVs'!$F$2:$F$102,D82)),
            0
        )
    ),
"")</f>
        <v>I</v>
      </c>
      <c r="I82" s="70" t="str">
        <f t="shared" si="3"/>
        <v>E.RC.I.150</v>
      </c>
      <c r="J82" s="70" t="str">
        <f>_xlfn.XLOOKUP(I82,[55]Aux!AJ:AJ,[55]Aux!AI:AI,I82)</f>
        <v>E.RC.I.002</v>
      </c>
      <c r="K82" s="70" t="str">
        <f>_xlfn.XLOOKUP(J82,[55]Aux!AI:AI,[55]Aux!AE:AE,_xlfn.XLOOKUP(I82,[55]Aux!AI:AI,[55]Aux!AE:AE,""))</f>
        <v>REDE COLETORA DN 150</v>
      </c>
    </row>
    <row r="83" spans="3:11" x14ac:dyDescent="0.3">
      <c r="C83" s="70">
        <v>6601852</v>
      </c>
      <c r="D83" s="70" t="s">
        <v>3118</v>
      </c>
      <c r="E83" s="73">
        <f t="shared" si="6"/>
        <v>150</v>
      </c>
      <c r="F83" s="70" t="str" cm="1">
        <f t="array" ref="F83">IFERROR(
    INDEX(
        '[55]Apoio_Código SVs'!$C$2:$C$102,
        MATCH(
            TRUE,
            ISNUMBER(FIND('[55]Apoio_Código SVs'!$B$2:$B$102,D83)),
            0
        )
    ),
"")</f>
        <v>E</v>
      </c>
      <c r="G83" s="70" t="str" cm="1">
        <f t="array" ref="G83">IFERROR(
    INDEX(
        '[55]Apoio_Código SVs'!$D$2:$D$102,
        MATCH(
            TRUE,
            ISNUMBER(FIND('[55]Apoio_Código SVs'!$B$2:$B$102,D83)),
            0
        )
    ),
"")</f>
        <v>RC</v>
      </c>
      <c r="H83" s="70" t="str" cm="1">
        <f t="array" ref="H83">IFERROR(
    INDEX(
        '[55]Apoio_Código SVs'!$G$2:$G$102,
        MATCH(
            TRUE,
            ISNUMBER(FIND('[55]Apoio_Código SVs'!$F$2:$F$102,D83)),
            0
        )
    ),
"")</f>
        <v>I</v>
      </c>
      <c r="I83" s="70" t="str">
        <f t="shared" si="3"/>
        <v>E.RC.I.150</v>
      </c>
      <c r="J83" s="70" t="str">
        <f>_xlfn.XLOOKUP(I83,[55]Aux!AJ:AJ,[55]Aux!AI:AI,I83)</f>
        <v>E.RC.I.002</v>
      </c>
      <c r="K83" s="70" t="str">
        <f>_xlfn.XLOOKUP(J83,[55]Aux!AI:AI,[55]Aux!AE:AE,_xlfn.XLOOKUP(I83,[55]Aux!AI:AI,[55]Aux!AE:AE,""))</f>
        <v>REDE COLETORA DN 150</v>
      </c>
    </row>
    <row r="84" spans="3:11" x14ac:dyDescent="0.3">
      <c r="C84" s="70">
        <v>6601863</v>
      </c>
      <c r="D84" s="70" t="s">
        <v>3119</v>
      </c>
      <c r="E84" s="73">
        <f t="shared" si="6"/>
        <v>150</v>
      </c>
      <c r="F84" s="70" t="str" cm="1">
        <f t="array" ref="F84">IFERROR(
    INDEX(
        '[55]Apoio_Código SVs'!$C$2:$C$102,
        MATCH(
            TRUE,
            ISNUMBER(FIND('[55]Apoio_Código SVs'!$B$2:$B$102,D84)),
            0
        )
    ),
"")</f>
        <v>E</v>
      </c>
      <c r="G84" s="70" t="str" cm="1">
        <f t="array" ref="G84">IFERROR(
    INDEX(
        '[55]Apoio_Código SVs'!$D$2:$D$102,
        MATCH(
            TRUE,
            ISNUMBER(FIND('[55]Apoio_Código SVs'!$B$2:$B$102,D84)),
            0
        )
    ),
"")</f>
        <v>RC</v>
      </c>
      <c r="H84" s="70" t="str" cm="1">
        <f t="array" ref="H84">IFERROR(
    INDEX(
        '[55]Apoio_Código SVs'!$G$2:$G$102,
        MATCH(
            TRUE,
            ISNUMBER(FIND('[55]Apoio_Código SVs'!$F$2:$F$102,D84)),
            0
        )
    ),
"")</f>
        <v>I</v>
      </c>
      <c r="I84" s="70" t="str">
        <f t="shared" si="3"/>
        <v>E.RC.I.150</v>
      </c>
      <c r="J84" s="70" t="str">
        <f>_xlfn.XLOOKUP(I84,[55]Aux!AJ:AJ,[55]Aux!AI:AI,I84)</f>
        <v>E.RC.I.002</v>
      </c>
      <c r="K84" s="70" t="str">
        <f>_xlfn.XLOOKUP(J84,[55]Aux!AI:AI,[55]Aux!AE:AE,_xlfn.XLOOKUP(I84,[55]Aux!AI:AI,[55]Aux!AE:AE,""))</f>
        <v>REDE COLETORA DN 150</v>
      </c>
    </row>
    <row r="85" spans="3:11" x14ac:dyDescent="0.3">
      <c r="C85" s="70">
        <v>6601859</v>
      </c>
      <c r="D85" s="70" t="s">
        <v>3120</v>
      </c>
      <c r="E85" s="73">
        <f t="shared" si="6"/>
        <v>150</v>
      </c>
      <c r="F85" s="70" t="str" cm="1">
        <f t="array" ref="F85">IFERROR(
    INDEX(
        '[55]Apoio_Código SVs'!$C$2:$C$102,
        MATCH(
            TRUE,
            ISNUMBER(FIND('[55]Apoio_Código SVs'!$B$2:$B$102,D85)),
            0
        )
    ),
"")</f>
        <v>E</v>
      </c>
      <c r="G85" s="70" t="str" cm="1">
        <f t="array" ref="G85">IFERROR(
    INDEX(
        '[55]Apoio_Código SVs'!$D$2:$D$102,
        MATCH(
            TRUE,
            ISNUMBER(FIND('[55]Apoio_Código SVs'!$B$2:$B$102,D85)),
            0
        )
    ),
"")</f>
        <v>RC</v>
      </c>
      <c r="H85" s="70" t="str" cm="1">
        <f t="array" ref="H85">IFERROR(
    INDEX(
        '[55]Apoio_Código SVs'!$G$2:$G$102,
        MATCH(
            TRUE,
            ISNUMBER(FIND('[55]Apoio_Código SVs'!$F$2:$F$102,D85)),
            0
        )
    ),
"")</f>
        <v>I</v>
      </c>
      <c r="I85" s="70" t="str">
        <f t="shared" si="3"/>
        <v>E.RC.I.150</v>
      </c>
      <c r="J85" s="70" t="str">
        <f>_xlfn.XLOOKUP(I85,[55]Aux!AJ:AJ,[55]Aux!AI:AI,I85)</f>
        <v>E.RC.I.002</v>
      </c>
      <c r="K85" s="70" t="str">
        <f>_xlfn.XLOOKUP(J85,[55]Aux!AI:AI,[55]Aux!AE:AE,_xlfn.XLOOKUP(I85,[55]Aux!AI:AI,[55]Aux!AE:AE,""))</f>
        <v>REDE COLETORA DN 150</v>
      </c>
    </row>
    <row r="86" spans="3:11" x14ac:dyDescent="0.3">
      <c r="C86" s="70">
        <v>6601626</v>
      </c>
      <c r="D86" s="70" t="s">
        <v>3121</v>
      </c>
      <c r="E86" s="73">
        <f t="shared" si="6"/>
        <v>150</v>
      </c>
      <c r="F86" s="70" t="str" cm="1">
        <f t="array" ref="F86">IFERROR(
    INDEX(
        '[55]Apoio_Código SVs'!$C$2:$C$102,
        MATCH(
            TRUE,
            ISNUMBER(FIND('[55]Apoio_Código SVs'!$B$2:$B$102,D86)),
            0
        )
    ),
"")</f>
        <v>E</v>
      </c>
      <c r="G86" s="70" t="str" cm="1">
        <f t="array" ref="G86">IFERROR(
    INDEX(
        '[55]Apoio_Código SVs'!$D$2:$D$102,
        MATCH(
            TRUE,
            ISNUMBER(FIND('[55]Apoio_Código SVs'!$B$2:$B$102,D86)),
            0
        )
    ),
"")</f>
        <v>RC</v>
      </c>
      <c r="H86" s="70" t="str" cm="1">
        <f t="array" ref="H86">IFERROR(
    INDEX(
        '[55]Apoio_Código SVs'!$G$2:$G$102,
        MATCH(
            TRUE,
            ISNUMBER(FIND('[55]Apoio_Código SVs'!$F$2:$F$102,D86)),
            0
        )
    ),
"")</f>
        <v>I</v>
      </c>
      <c r="I86" s="70" t="str">
        <f t="shared" si="3"/>
        <v>E.RC.I.150</v>
      </c>
      <c r="J86" s="70" t="str">
        <f>_xlfn.XLOOKUP(I86,[55]Aux!AJ:AJ,[55]Aux!AI:AI,I86)</f>
        <v>E.RC.I.002</v>
      </c>
      <c r="K86" s="70" t="str">
        <f>_xlfn.XLOOKUP(J86,[55]Aux!AI:AI,[55]Aux!AE:AE,_xlfn.XLOOKUP(I86,[55]Aux!AI:AI,[55]Aux!AE:AE,""))</f>
        <v>REDE COLETORA DN 150</v>
      </c>
    </row>
    <row r="87" spans="3:11" x14ac:dyDescent="0.3">
      <c r="C87" s="70">
        <v>6601622</v>
      </c>
      <c r="D87" s="70" t="s">
        <v>3122</v>
      </c>
      <c r="E87" s="73">
        <f t="shared" si="6"/>
        <v>200</v>
      </c>
      <c r="F87" s="70" t="str" cm="1">
        <f t="array" ref="F87">IFERROR(
    INDEX(
        '[55]Apoio_Código SVs'!$C$2:$C$102,
        MATCH(
            TRUE,
            ISNUMBER(FIND('[55]Apoio_Código SVs'!$B$2:$B$102,D87)),
            0
        )
    ),
"")</f>
        <v>E</v>
      </c>
      <c r="G87" s="70" t="str" cm="1">
        <f t="array" ref="G87">IFERROR(
    INDEX(
        '[55]Apoio_Código SVs'!$D$2:$D$102,
        MATCH(
            TRUE,
            ISNUMBER(FIND('[55]Apoio_Código SVs'!$B$2:$B$102,D87)),
            0
        )
    ),
"")</f>
        <v>RC</v>
      </c>
      <c r="H87" s="70" t="str" cm="1">
        <f t="array" ref="H87">IFERROR(
    INDEX(
        '[55]Apoio_Código SVs'!$G$2:$G$102,
        MATCH(
            TRUE,
            ISNUMBER(FIND('[55]Apoio_Código SVs'!$F$2:$F$102,D87)),
            0
        )
    ),
"")</f>
        <v>I</v>
      </c>
      <c r="I87" s="70" t="str">
        <f t="shared" si="3"/>
        <v>E.RC.I.200</v>
      </c>
      <c r="J87" s="70" t="str">
        <f>_xlfn.XLOOKUP(I87,[55]Aux!AJ:AJ,[55]Aux!AI:AI,I87)</f>
        <v>E.RC.I.003</v>
      </c>
      <c r="K87" s="70" t="str">
        <f>_xlfn.XLOOKUP(J87,[55]Aux!AI:AI,[55]Aux!AE:AE,_xlfn.XLOOKUP(I87,[55]Aux!AI:AI,[55]Aux!AE:AE,""))</f>
        <v>REDE COLETORA DN 200</v>
      </c>
    </row>
    <row r="88" spans="3:11" x14ac:dyDescent="0.3">
      <c r="C88" s="70">
        <v>6601851</v>
      </c>
      <c r="D88" s="70" t="s">
        <v>3123</v>
      </c>
      <c r="E88" s="73">
        <f t="shared" si="6"/>
        <v>200</v>
      </c>
      <c r="F88" s="70" t="str" cm="1">
        <f t="array" ref="F88">IFERROR(
    INDEX(
        '[55]Apoio_Código SVs'!$C$2:$C$102,
        MATCH(
            TRUE,
            ISNUMBER(FIND('[55]Apoio_Código SVs'!$B$2:$B$102,D88)),
            0
        )
    ),
"")</f>
        <v>E</v>
      </c>
      <c r="G88" s="70" t="str" cm="1">
        <f t="array" ref="G88">IFERROR(
    INDEX(
        '[55]Apoio_Código SVs'!$D$2:$D$102,
        MATCH(
            TRUE,
            ISNUMBER(FIND('[55]Apoio_Código SVs'!$B$2:$B$102,D88)),
            0
        )
    ),
"")</f>
        <v>RC</v>
      </c>
      <c r="H88" s="70" t="str" cm="1">
        <f t="array" ref="H88">IFERROR(
    INDEX(
        '[55]Apoio_Código SVs'!$G$2:$G$102,
        MATCH(
            TRUE,
            ISNUMBER(FIND('[55]Apoio_Código SVs'!$F$2:$F$102,D88)),
            0
        )
    ),
"")</f>
        <v>I</v>
      </c>
      <c r="I88" s="70" t="str">
        <f t="shared" si="3"/>
        <v>E.RC.I.200</v>
      </c>
      <c r="J88" s="70" t="str">
        <f>_xlfn.XLOOKUP(I88,[55]Aux!AJ:AJ,[55]Aux!AI:AI,I88)</f>
        <v>E.RC.I.003</v>
      </c>
      <c r="K88" s="70" t="str">
        <f>_xlfn.XLOOKUP(J88,[55]Aux!AI:AI,[55]Aux!AE:AE,_xlfn.XLOOKUP(I88,[55]Aux!AI:AI,[55]Aux!AE:AE,""))</f>
        <v>REDE COLETORA DN 200</v>
      </c>
    </row>
    <row r="89" spans="3:11" x14ac:dyDescent="0.3">
      <c r="C89" s="70">
        <v>6601860</v>
      </c>
      <c r="D89" s="70" t="s">
        <v>2833</v>
      </c>
      <c r="E89" s="73">
        <f t="shared" si="6"/>
        <v>200</v>
      </c>
      <c r="F89" s="70" t="str" cm="1">
        <f t="array" ref="F89">IFERROR(
    INDEX(
        '[55]Apoio_Código SVs'!$C$2:$C$102,
        MATCH(
            TRUE,
            ISNUMBER(FIND('[55]Apoio_Código SVs'!$B$2:$B$102,D89)),
            0
        )
    ),
"")</f>
        <v>E</v>
      </c>
      <c r="G89" s="70" t="str" cm="1">
        <f t="array" ref="G89">IFERROR(
    INDEX(
        '[55]Apoio_Código SVs'!$D$2:$D$102,
        MATCH(
            TRUE,
            ISNUMBER(FIND('[55]Apoio_Código SVs'!$B$2:$B$102,D89)),
            0
        )
    ),
"")</f>
        <v>RC</v>
      </c>
      <c r="H89" s="70" t="str" cm="1">
        <f t="array" ref="H89">IFERROR(
    INDEX(
        '[55]Apoio_Código SVs'!$G$2:$G$102,
        MATCH(
            TRUE,
            ISNUMBER(FIND('[55]Apoio_Código SVs'!$F$2:$F$102,D89)),
            0
        )
    ),
"")</f>
        <v>I</v>
      </c>
      <c r="I89" s="70" t="str">
        <f t="shared" si="3"/>
        <v>E.RC.I.200</v>
      </c>
      <c r="J89" s="70" t="str">
        <f>_xlfn.XLOOKUP(I89,[55]Aux!AJ:AJ,[55]Aux!AI:AI,I89)</f>
        <v>E.RC.I.003</v>
      </c>
      <c r="K89" s="70" t="str">
        <f>_xlfn.XLOOKUP(J89,[55]Aux!AI:AI,[55]Aux!AE:AE,_xlfn.XLOOKUP(I89,[55]Aux!AI:AI,[55]Aux!AE:AE,""))</f>
        <v>REDE COLETORA DN 200</v>
      </c>
    </row>
    <row r="90" spans="3:11" x14ac:dyDescent="0.3">
      <c r="C90" s="70">
        <v>6601642</v>
      </c>
      <c r="D90" s="70" t="s">
        <v>2801</v>
      </c>
      <c r="E90" s="73">
        <f t="shared" si="6"/>
        <v>200</v>
      </c>
      <c r="F90" s="70" t="str" cm="1">
        <f t="array" ref="F90">IFERROR(
    INDEX(
        '[55]Apoio_Código SVs'!$C$2:$C$102,
        MATCH(
            TRUE,
            ISNUMBER(FIND('[55]Apoio_Código SVs'!$B$2:$B$102,D90)),
            0
        )
    ),
"")</f>
        <v>E</v>
      </c>
      <c r="G90" s="70" t="str" cm="1">
        <f t="array" ref="G90">IFERROR(
    INDEX(
        '[55]Apoio_Código SVs'!$D$2:$D$102,
        MATCH(
            TRUE,
            ISNUMBER(FIND('[55]Apoio_Código SVs'!$B$2:$B$102,D90)),
            0
        )
    ),
"")</f>
        <v>RC</v>
      </c>
      <c r="H90" s="70" t="str" cm="1">
        <f t="array" ref="H90">IFERROR(
    INDEX(
        '[55]Apoio_Código SVs'!$G$2:$G$102,
        MATCH(
            TRUE,
            ISNUMBER(FIND('[55]Apoio_Código SVs'!$F$2:$F$102,D90)),
            0
        )
    ),
"")</f>
        <v>I</v>
      </c>
      <c r="I90" s="70" t="str">
        <f t="shared" si="3"/>
        <v>E.RC.I.200</v>
      </c>
      <c r="J90" s="70" t="str">
        <f>_xlfn.XLOOKUP(I90,[55]Aux!AJ:AJ,[55]Aux!AI:AI,I90)</f>
        <v>E.RC.I.003</v>
      </c>
      <c r="K90" s="70" t="str">
        <f>_xlfn.XLOOKUP(J90,[55]Aux!AI:AI,[55]Aux!AE:AE,_xlfn.XLOOKUP(I90,[55]Aux!AI:AI,[55]Aux!AE:AE,""))</f>
        <v>REDE COLETORA DN 200</v>
      </c>
    </row>
    <row r="91" spans="3:11" x14ac:dyDescent="0.3">
      <c r="C91" s="70">
        <v>6601637</v>
      </c>
      <c r="D91" s="70" t="s">
        <v>3124</v>
      </c>
      <c r="E91" s="73">
        <f t="shared" si="6"/>
        <v>250</v>
      </c>
      <c r="F91" s="70" t="str" cm="1">
        <f t="array" ref="F91">IFERROR(
    INDEX(
        '[55]Apoio_Código SVs'!$C$2:$C$102,
        MATCH(
            TRUE,
            ISNUMBER(FIND('[55]Apoio_Código SVs'!$B$2:$B$102,D91)),
            0
        )
    ),
"")</f>
        <v>E</v>
      </c>
      <c r="G91" s="70" t="str" cm="1">
        <f t="array" ref="G91">IFERROR(
    INDEX(
        '[55]Apoio_Código SVs'!$D$2:$D$102,
        MATCH(
            TRUE,
            ISNUMBER(FIND('[55]Apoio_Código SVs'!$B$2:$B$102,D91)),
            0
        )
    ),
"")</f>
        <v>RC</v>
      </c>
      <c r="H91" s="70" t="str" cm="1">
        <f t="array" ref="H91">IFERROR(
    INDEX(
        '[55]Apoio_Código SVs'!$G$2:$G$102,
        MATCH(
            TRUE,
            ISNUMBER(FIND('[55]Apoio_Código SVs'!$F$2:$F$102,D91)),
            0
        )
    ),
"")</f>
        <v>I</v>
      </c>
      <c r="I91" s="70" t="str">
        <f t="shared" si="3"/>
        <v>E.RC.I.250</v>
      </c>
      <c r="J91" s="70" t="str">
        <f>_xlfn.XLOOKUP(I91,[55]Aux!AJ:AJ,[55]Aux!AI:AI,I91)</f>
        <v>E.RC.I.004</v>
      </c>
      <c r="K91" s="70" t="str">
        <f>_xlfn.XLOOKUP(J91,[55]Aux!AI:AI,[55]Aux!AE:AE,_xlfn.XLOOKUP(I91,[55]Aux!AI:AI,[55]Aux!AE:AE,""))</f>
        <v>REDE COLETORA DN 250</v>
      </c>
    </row>
    <row r="92" spans="3:11" x14ac:dyDescent="0.3">
      <c r="C92" s="70">
        <v>6601865</v>
      </c>
      <c r="D92" s="70" t="s">
        <v>3125</v>
      </c>
      <c r="E92" s="73">
        <f t="shared" si="6"/>
        <v>250</v>
      </c>
      <c r="F92" s="70" t="str" cm="1">
        <f t="array" ref="F92">IFERROR(
    INDEX(
        '[55]Apoio_Código SVs'!$C$2:$C$102,
        MATCH(
            TRUE,
            ISNUMBER(FIND('[55]Apoio_Código SVs'!$B$2:$B$102,D92)),
            0
        )
    ),
"")</f>
        <v>E</v>
      </c>
      <c r="G92" s="70" t="str" cm="1">
        <f t="array" ref="G92">IFERROR(
    INDEX(
        '[55]Apoio_Código SVs'!$D$2:$D$102,
        MATCH(
            TRUE,
            ISNUMBER(FIND('[55]Apoio_Código SVs'!$B$2:$B$102,D92)),
            0
        )
    ),
"")</f>
        <v>RC</v>
      </c>
      <c r="H92" s="70" t="str" cm="1">
        <f t="array" ref="H92">IFERROR(
    INDEX(
        '[55]Apoio_Código SVs'!$G$2:$G$102,
        MATCH(
            TRUE,
            ISNUMBER(FIND('[55]Apoio_Código SVs'!$F$2:$F$102,D92)),
            0
        )
    ),
"")</f>
        <v>I</v>
      </c>
      <c r="I92" s="70" t="str">
        <f t="shared" si="3"/>
        <v>E.RC.I.250</v>
      </c>
      <c r="J92" s="70" t="str">
        <f>_xlfn.XLOOKUP(I92,[55]Aux!AJ:AJ,[55]Aux!AI:AI,I92)</f>
        <v>E.RC.I.004</v>
      </c>
      <c r="K92" s="70" t="str">
        <f>_xlfn.XLOOKUP(J92,[55]Aux!AI:AI,[55]Aux!AE:AE,_xlfn.XLOOKUP(I92,[55]Aux!AI:AI,[55]Aux!AE:AE,""))</f>
        <v>REDE COLETORA DN 250</v>
      </c>
    </row>
    <row r="93" spans="3:11" x14ac:dyDescent="0.3">
      <c r="C93" s="70">
        <v>6601631</v>
      </c>
      <c r="D93" s="70" t="s">
        <v>2867</v>
      </c>
      <c r="E93" s="73">
        <f t="shared" si="6"/>
        <v>250</v>
      </c>
      <c r="F93" s="70" t="str" cm="1">
        <f t="array" ref="F93">IFERROR(
    INDEX(
        '[55]Apoio_Código SVs'!$C$2:$C$102,
        MATCH(
            TRUE,
            ISNUMBER(FIND('[55]Apoio_Código SVs'!$B$2:$B$102,D93)),
            0
        )
    ),
"")</f>
        <v>E</v>
      </c>
      <c r="G93" s="70" t="str" cm="1">
        <f t="array" ref="G93">IFERROR(
    INDEX(
        '[55]Apoio_Código SVs'!$D$2:$D$102,
        MATCH(
            TRUE,
            ISNUMBER(FIND('[55]Apoio_Código SVs'!$B$2:$B$102,D93)),
            0
        )
    ),
"")</f>
        <v>RC</v>
      </c>
      <c r="H93" s="70" t="str" cm="1">
        <f t="array" ref="H93">IFERROR(
    INDEX(
        '[55]Apoio_Código SVs'!$G$2:$G$102,
        MATCH(
            TRUE,
            ISNUMBER(FIND('[55]Apoio_Código SVs'!$F$2:$F$102,D93)),
            0
        )
    ),
"")</f>
        <v>I</v>
      </c>
      <c r="I93" s="70" t="str">
        <f t="shared" si="3"/>
        <v>E.RC.I.250</v>
      </c>
      <c r="J93" s="70" t="str">
        <f>_xlfn.XLOOKUP(I93,[55]Aux!AJ:AJ,[55]Aux!AI:AI,I93)</f>
        <v>E.RC.I.004</v>
      </c>
      <c r="K93" s="70" t="str">
        <f>_xlfn.XLOOKUP(J93,[55]Aux!AI:AI,[55]Aux!AE:AE,_xlfn.XLOOKUP(I93,[55]Aux!AI:AI,[55]Aux!AE:AE,""))</f>
        <v>REDE COLETORA DN 250</v>
      </c>
    </row>
    <row r="94" spans="3:11" x14ac:dyDescent="0.3">
      <c r="C94" s="70">
        <v>6601634</v>
      </c>
      <c r="D94" s="70" t="s">
        <v>2919</v>
      </c>
      <c r="E94" s="73">
        <f t="shared" si="6"/>
        <v>250</v>
      </c>
      <c r="F94" s="70" t="str" cm="1">
        <f t="array" ref="F94">IFERROR(
    INDEX(
        '[55]Apoio_Código SVs'!$C$2:$C$102,
        MATCH(
            TRUE,
            ISNUMBER(FIND('[55]Apoio_Código SVs'!$B$2:$B$102,D94)),
            0
        )
    ),
"")</f>
        <v>E</v>
      </c>
      <c r="G94" s="70" t="str" cm="1">
        <f t="array" ref="G94">IFERROR(
    INDEX(
        '[55]Apoio_Código SVs'!$D$2:$D$102,
        MATCH(
            TRUE,
            ISNUMBER(FIND('[55]Apoio_Código SVs'!$B$2:$B$102,D94)),
            0
        )
    ),
"")</f>
        <v>RC</v>
      </c>
      <c r="H94" s="70" t="str" cm="1">
        <f t="array" ref="H94">IFERROR(
    INDEX(
        '[55]Apoio_Código SVs'!$G$2:$G$102,
        MATCH(
            TRUE,
            ISNUMBER(FIND('[55]Apoio_Código SVs'!$F$2:$F$102,D94)),
            0
        )
    ),
"")</f>
        <v>I</v>
      </c>
      <c r="I94" s="70" t="str">
        <f t="shared" si="3"/>
        <v>E.RC.I.250</v>
      </c>
      <c r="J94" s="70" t="str">
        <f>_xlfn.XLOOKUP(I94,[55]Aux!AJ:AJ,[55]Aux!AI:AI,I94)</f>
        <v>E.RC.I.004</v>
      </c>
      <c r="K94" s="70" t="str">
        <f>_xlfn.XLOOKUP(J94,[55]Aux!AI:AI,[55]Aux!AE:AE,_xlfn.XLOOKUP(I94,[55]Aux!AI:AI,[55]Aux!AE:AE,""))</f>
        <v>REDE COLETORA DN 250</v>
      </c>
    </row>
    <row r="95" spans="3:11" x14ac:dyDescent="0.3">
      <c r="C95" s="70">
        <v>6601862</v>
      </c>
      <c r="D95" s="70" t="s">
        <v>3126</v>
      </c>
      <c r="E95" s="73">
        <f t="shared" si="6"/>
        <v>300</v>
      </c>
      <c r="F95" s="70" t="str" cm="1">
        <f t="array" ref="F95">IFERROR(
    INDEX(
        '[55]Apoio_Código SVs'!$C$2:$C$102,
        MATCH(
            TRUE,
            ISNUMBER(FIND('[55]Apoio_Código SVs'!$B$2:$B$102,D95)),
            0
        )
    ),
"")</f>
        <v>E</v>
      </c>
      <c r="G95" s="70" t="str" cm="1">
        <f t="array" ref="G95">IFERROR(
    INDEX(
        '[55]Apoio_Código SVs'!$D$2:$D$102,
        MATCH(
            TRUE,
            ISNUMBER(FIND('[55]Apoio_Código SVs'!$B$2:$B$102,D95)),
            0
        )
    ),
"")</f>
        <v>RC</v>
      </c>
      <c r="H95" s="70" t="str" cm="1">
        <f t="array" ref="H95">IFERROR(
    INDEX(
        '[55]Apoio_Código SVs'!$G$2:$G$102,
        MATCH(
            TRUE,
            ISNUMBER(FIND('[55]Apoio_Código SVs'!$F$2:$F$102,D95)),
            0
        )
    ),
"")</f>
        <v>I</v>
      </c>
      <c r="I95" s="70" t="str">
        <f t="shared" si="3"/>
        <v>E.RC.I.300</v>
      </c>
      <c r="J95" s="70" t="str">
        <f>_xlfn.XLOOKUP(I95,[55]Aux!AJ:AJ,[55]Aux!AI:AI,I95)</f>
        <v>E.RC.I.005</v>
      </c>
      <c r="K95" s="70" t="str">
        <f>_xlfn.XLOOKUP(J95,[55]Aux!AI:AI,[55]Aux!AE:AE,_xlfn.XLOOKUP(I95,[55]Aux!AI:AI,[55]Aux!AE:AE,""))</f>
        <v>REDE COLETORA DN 300</v>
      </c>
    </row>
    <row r="96" spans="3:11" x14ac:dyDescent="0.3">
      <c r="C96" s="70">
        <v>6601660</v>
      </c>
      <c r="D96" s="70" t="s">
        <v>3127</v>
      </c>
      <c r="E96" s="73">
        <f t="shared" si="6"/>
        <v>300</v>
      </c>
      <c r="F96" s="70" t="str" cm="1">
        <f t="array" ref="F96">IFERROR(
    INDEX(
        '[55]Apoio_Código SVs'!$C$2:$C$102,
        MATCH(
            TRUE,
            ISNUMBER(FIND('[55]Apoio_Código SVs'!$B$2:$B$102,D96)),
            0
        )
    ),
"")</f>
        <v>E</v>
      </c>
      <c r="G96" s="70" t="str" cm="1">
        <f t="array" ref="G96">IFERROR(
    INDEX(
        '[55]Apoio_Código SVs'!$D$2:$D$102,
        MATCH(
            TRUE,
            ISNUMBER(FIND('[55]Apoio_Código SVs'!$B$2:$B$102,D96)),
            0
        )
    ),
"")</f>
        <v>RC</v>
      </c>
      <c r="H96" s="70" t="str" cm="1">
        <f t="array" ref="H96">IFERROR(
    INDEX(
        '[55]Apoio_Código SVs'!$G$2:$G$102,
        MATCH(
            TRUE,
            ISNUMBER(FIND('[55]Apoio_Código SVs'!$F$2:$F$102,D96)),
            0
        )
    ),
"")</f>
        <v>I</v>
      </c>
      <c r="I96" s="70" t="str">
        <f t="shared" ref="I96:I159" si="7">F96&amp;"."&amp;G96&amp;"."&amp;H96&amp;"."&amp;E96</f>
        <v>E.RC.I.300</v>
      </c>
      <c r="J96" s="70" t="str">
        <f>_xlfn.XLOOKUP(I96,[55]Aux!AJ:AJ,[55]Aux!AI:AI,I96)</f>
        <v>E.RC.I.005</v>
      </c>
      <c r="K96" s="70" t="str">
        <f>_xlfn.XLOOKUP(J96,[55]Aux!AI:AI,[55]Aux!AE:AE,_xlfn.XLOOKUP(I96,[55]Aux!AI:AI,[55]Aux!AE:AE,""))</f>
        <v>REDE COLETORA DN 300</v>
      </c>
    </row>
    <row r="97" spans="3:11" x14ac:dyDescent="0.3">
      <c r="C97" s="70">
        <v>6601777</v>
      </c>
      <c r="D97" s="70" t="s">
        <v>3128</v>
      </c>
      <c r="E97" s="73">
        <f t="shared" si="6"/>
        <v>250</v>
      </c>
      <c r="F97" s="70" t="str" cm="1">
        <f t="array" ref="F97">IFERROR(
    INDEX(
        '[55]Apoio_Código SVs'!$C$2:$C$102,
        MATCH(
            TRUE,
            ISNUMBER(FIND('[55]Apoio_Código SVs'!$B$2:$B$102,D97)),
            0
        )
    ),
"")</f>
        <v>E</v>
      </c>
      <c r="G97" s="70" t="str" cm="1">
        <f t="array" ref="G97">IFERROR(
    INDEX(
        '[55]Apoio_Código SVs'!$D$2:$D$102,
        MATCH(
            TRUE,
            ISNUMBER(FIND('[55]Apoio_Código SVs'!$B$2:$B$102,D97)),
            0
        )
    ),
"")</f>
        <v>RC</v>
      </c>
      <c r="H97" s="70" t="str" cm="1">
        <f t="array" ref="H97">IFERROR(
    INDEX(
        '[55]Apoio_Código SVs'!$G$2:$G$102,
        MATCH(
            TRUE,
            ISNUMBER(FIND('[55]Apoio_Código SVs'!$F$2:$F$102,D97)),
            0
        )
    ),
"")</f>
        <v>I</v>
      </c>
      <c r="I97" s="70" t="str">
        <f t="shared" si="7"/>
        <v>E.RC.I.250</v>
      </c>
      <c r="J97" s="70" t="str">
        <f>_xlfn.XLOOKUP(I97,[55]Aux!AJ:AJ,[55]Aux!AI:AI,I97)</f>
        <v>E.RC.I.004</v>
      </c>
      <c r="K97" s="70" t="str">
        <f>_xlfn.XLOOKUP(J97,[55]Aux!AI:AI,[55]Aux!AE:AE,_xlfn.XLOOKUP(I97,[55]Aux!AI:AI,[55]Aux!AE:AE,""))</f>
        <v>REDE COLETORA DN 250</v>
      </c>
    </row>
    <row r="98" spans="3:11" x14ac:dyDescent="0.3">
      <c r="C98" s="70">
        <v>6601773</v>
      </c>
      <c r="D98" s="70" t="s">
        <v>3129</v>
      </c>
      <c r="E98" s="73">
        <f t="shared" si="6"/>
        <v>250</v>
      </c>
      <c r="F98" s="70" t="str" cm="1">
        <f t="array" ref="F98">IFERROR(
    INDEX(
        '[55]Apoio_Código SVs'!$C$2:$C$102,
        MATCH(
            TRUE,
            ISNUMBER(FIND('[55]Apoio_Código SVs'!$B$2:$B$102,D98)),
            0
        )
    ),
"")</f>
        <v>E</v>
      </c>
      <c r="G98" s="70" t="str" cm="1">
        <f t="array" ref="G98">IFERROR(
    INDEX(
        '[55]Apoio_Código SVs'!$D$2:$D$102,
        MATCH(
            TRUE,
            ISNUMBER(FIND('[55]Apoio_Código SVs'!$B$2:$B$102,D98)),
            0
        )
    ),
"")</f>
        <v>RC</v>
      </c>
      <c r="H98" s="70" t="str" cm="1">
        <f t="array" ref="H98">IFERROR(
    INDEX(
        '[55]Apoio_Código SVs'!$G$2:$G$102,
        MATCH(
            TRUE,
            ISNUMBER(FIND('[55]Apoio_Código SVs'!$F$2:$F$102,D98)),
            0
        )
    ),
"")</f>
        <v>I</v>
      </c>
      <c r="I98" s="70" t="str">
        <f t="shared" si="7"/>
        <v>E.RC.I.250</v>
      </c>
      <c r="J98" s="70" t="str">
        <f>_xlfn.XLOOKUP(I98,[55]Aux!AJ:AJ,[55]Aux!AI:AI,I98)</f>
        <v>E.RC.I.004</v>
      </c>
      <c r="K98" s="70" t="str">
        <f>_xlfn.XLOOKUP(J98,[55]Aux!AI:AI,[55]Aux!AE:AE,_xlfn.XLOOKUP(I98,[55]Aux!AI:AI,[55]Aux!AE:AE,""))</f>
        <v>REDE COLETORA DN 250</v>
      </c>
    </row>
    <row r="99" spans="3:11" x14ac:dyDescent="0.3">
      <c r="C99" s="70">
        <v>6601754</v>
      </c>
      <c r="D99" s="70" t="s">
        <v>3130</v>
      </c>
      <c r="E99" s="73">
        <f t="shared" si="6"/>
        <v>250</v>
      </c>
      <c r="F99" s="70" t="str" cm="1">
        <f t="array" ref="F99">IFERROR(
    INDEX(
        '[55]Apoio_Código SVs'!$C$2:$C$102,
        MATCH(
            TRUE,
            ISNUMBER(FIND('[55]Apoio_Código SVs'!$B$2:$B$102,D99)),
            0
        )
    ),
"")</f>
        <v>E</v>
      </c>
      <c r="G99" s="70" t="str" cm="1">
        <f t="array" ref="G99">IFERROR(
    INDEX(
        '[55]Apoio_Código SVs'!$D$2:$D$102,
        MATCH(
            TRUE,
            ISNUMBER(FIND('[55]Apoio_Código SVs'!$B$2:$B$102,D99)),
            0
        )
    ),
"")</f>
        <v>RC</v>
      </c>
      <c r="H99" s="70" t="str" cm="1">
        <f t="array" ref="H99">IFERROR(
    INDEX(
        '[55]Apoio_Código SVs'!$G$2:$G$102,
        MATCH(
            TRUE,
            ISNUMBER(FIND('[55]Apoio_Código SVs'!$F$2:$F$102,D99)),
            0
        )
    ),
"")</f>
        <v>I</v>
      </c>
      <c r="I99" s="70" t="str">
        <f t="shared" si="7"/>
        <v>E.RC.I.250</v>
      </c>
      <c r="J99" s="70" t="str">
        <f>_xlfn.XLOOKUP(I99,[55]Aux!AJ:AJ,[55]Aux!AI:AI,I99)</f>
        <v>E.RC.I.004</v>
      </c>
      <c r="K99" s="70" t="str">
        <f>_xlfn.XLOOKUP(J99,[55]Aux!AI:AI,[55]Aux!AE:AE,_xlfn.XLOOKUP(I99,[55]Aux!AI:AI,[55]Aux!AE:AE,""))</f>
        <v>REDE COLETORA DN 250</v>
      </c>
    </row>
    <row r="100" spans="3:11" x14ac:dyDescent="0.3">
      <c r="C100" s="70">
        <v>6601850</v>
      </c>
      <c r="D100" s="70" t="s">
        <v>3131</v>
      </c>
      <c r="E100" s="73">
        <f t="shared" si="6"/>
        <v>150</v>
      </c>
      <c r="F100" s="70" t="str" cm="1">
        <f t="array" ref="F100">IFERROR(
    INDEX(
        '[55]Apoio_Código SVs'!$C$2:$C$102,
        MATCH(
            TRUE,
            ISNUMBER(FIND('[55]Apoio_Código SVs'!$B$2:$B$102,D100)),
            0
        )
    ),
"")</f>
        <v>E</v>
      </c>
      <c r="G100" s="70" t="str" cm="1">
        <f t="array" ref="G100">IFERROR(
    INDEX(
        '[55]Apoio_Código SVs'!$D$2:$D$102,
        MATCH(
            TRUE,
            ISNUMBER(FIND('[55]Apoio_Código SVs'!$B$2:$B$102,D100)),
            0
        )
    ),
"")</f>
        <v>RC</v>
      </c>
      <c r="H100" s="70" t="str" cm="1">
        <f t="array" ref="H100">IFERROR(
    INDEX(
        '[55]Apoio_Código SVs'!$G$2:$G$102,
        MATCH(
            TRUE,
            ISNUMBER(FIND('[55]Apoio_Código SVs'!$F$2:$F$102,D100)),
            0
        )
    ),
"")</f>
        <v>I</v>
      </c>
      <c r="I100" s="70" t="str">
        <f t="shared" si="7"/>
        <v>E.RC.I.150</v>
      </c>
      <c r="J100" s="70" t="str">
        <f>_xlfn.XLOOKUP(I100,[55]Aux!AJ:AJ,[55]Aux!AI:AI,I100)</f>
        <v>E.RC.I.002</v>
      </c>
      <c r="K100" s="70" t="str">
        <f>_xlfn.XLOOKUP(J100,[55]Aux!AI:AI,[55]Aux!AE:AE,_xlfn.XLOOKUP(I100,[55]Aux!AI:AI,[55]Aux!AE:AE,""))</f>
        <v>REDE COLETORA DN 150</v>
      </c>
    </row>
    <row r="101" spans="3:11" x14ac:dyDescent="0.3">
      <c r="C101" s="70">
        <v>6601839</v>
      </c>
      <c r="D101" s="70" t="s">
        <v>3132</v>
      </c>
      <c r="E101" s="73">
        <f t="shared" si="6"/>
        <v>200</v>
      </c>
      <c r="F101" s="70" t="str" cm="1">
        <f t="array" ref="F101">IFERROR(
    INDEX(
        '[55]Apoio_Código SVs'!$C$2:$C$102,
        MATCH(
            TRUE,
            ISNUMBER(FIND('[55]Apoio_Código SVs'!$B$2:$B$102,D101)),
            0
        )
    ),
"")</f>
        <v>E</v>
      </c>
      <c r="G101" s="70" t="str" cm="1">
        <f t="array" ref="G101">IFERROR(
    INDEX(
        '[55]Apoio_Código SVs'!$D$2:$D$102,
        MATCH(
            TRUE,
            ISNUMBER(FIND('[55]Apoio_Código SVs'!$B$2:$B$102,D101)),
            0
        )
    ),
"")</f>
        <v>RC</v>
      </c>
      <c r="H101" s="70" t="str" cm="1">
        <f t="array" ref="H101">IFERROR(
    INDEX(
        '[55]Apoio_Código SVs'!$G$2:$G$102,
        MATCH(
            TRUE,
            ISNUMBER(FIND('[55]Apoio_Código SVs'!$F$2:$F$102,D101)),
            0
        )
    ),
"")</f>
        <v>I</v>
      </c>
      <c r="I101" s="70" t="str">
        <f t="shared" si="7"/>
        <v>E.RC.I.200</v>
      </c>
      <c r="J101" s="70" t="str">
        <f>_xlfn.XLOOKUP(I101,[55]Aux!AJ:AJ,[55]Aux!AI:AI,I101)</f>
        <v>E.RC.I.003</v>
      </c>
      <c r="K101" s="70" t="str">
        <f>_xlfn.XLOOKUP(J101,[55]Aux!AI:AI,[55]Aux!AE:AE,_xlfn.XLOOKUP(I101,[55]Aux!AI:AI,[55]Aux!AE:AE,""))</f>
        <v>REDE COLETORA DN 200</v>
      </c>
    </row>
    <row r="102" spans="3:11" x14ac:dyDescent="0.3">
      <c r="C102" s="70">
        <v>6601668</v>
      </c>
      <c r="D102" s="70" t="s">
        <v>3133</v>
      </c>
      <c r="E102" s="73">
        <f t="shared" si="6"/>
        <v>400</v>
      </c>
      <c r="F102" s="70" t="str" cm="1">
        <f t="array" ref="F102">IFERROR(
    INDEX(
        '[55]Apoio_Código SVs'!$C$2:$C$102,
        MATCH(
            TRUE,
            ISNUMBER(FIND('[55]Apoio_Código SVs'!$B$2:$B$102,D102)),
            0
        )
    ),
"")</f>
        <v>E</v>
      </c>
      <c r="G102" s="70" t="str" cm="1">
        <f t="array" ref="G102">IFERROR(
    INDEX(
        '[55]Apoio_Código SVs'!$D$2:$D$102,
        MATCH(
            TRUE,
            ISNUMBER(FIND('[55]Apoio_Código SVs'!$B$2:$B$102,D102)),
            0
        )
    ),
"")</f>
        <v>RC</v>
      </c>
      <c r="H102" s="70" t="str" cm="1">
        <f t="array" ref="H102">IFERROR(
    INDEX(
        '[55]Apoio_Código SVs'!$G$2:$G$102,
        MATCH(
            TRUE,
            ISNUMBER(FIND('[55]Apoio_Código SVs'!$F$2:$F$102,D102)),
            0
        )
    ),
"")</f>
        <v>I</v>
      </c>
      <c r="I102" s="70" t="str">
        <f t="shared" si="7"/>
        <v>E.RC.I.400</v>
      </c>
      <c r="J102" s="70" t="str">
        <f>_xlfn.XLOOKUP(I102,[55]Aux!AJ:AJ,[55]Aux!AI:AI,I102)</f>
        <v>E.RC.I.006</v>
      </c>
      <c r="K102" s="70" t="str">
        <f>_xlfn.XLOOKUP(J102,[55]Aux!AI:AI,[55]Aux!AE:AE,_xlfn.XLOOKUP(I102,[55]Aux!AI:AI,[55]Aux!AE:AE,""))</f>
        <v>REDE COLETORA DN 400</v>
      </c>
    </row>
    <row r="103" spans="3:11" x14ac:dyDescent="0.3">
      <c r="C103" s="70">
        <v>6601669</v>
      </c>
      <c r="D103" s="70" t="s">
        <v>3134</v>
      </c>
      <c r="E103" s="73">
        <f t="shared" si="6"/>
        <v>400</v>
      </c>
      <c r="F103" s="70" t="str" cm="1">
        <f t="array" ref="F103">IFERROR(
    INDEX(
        '[55]Apoio_Código SVs'!$C$2:$C$102,
        MATCH(
            TRUE,
            ISNUMBER(FIND('[55]Apoio_Código SVs'!$B$2:$B$102,D103)),
            0
        )
    ),
"")</f>
        <v>E</v>
      </c>
      <c r="G103" s="70" t="str" cm="1">
        <f t="array" ref="G103">IFERROR(
    INDEX(
        '[55]Apoio_Código SVs'!$D$2:$D$102,
        MATCH(
            TRUE,
            ISNUMBER(FIND('[55]Apoio_Código SVs'!$B$2:$B$102,D103)),
            0
        )
    ),
"")</f>
        <v>RC</v>
      </c>
      <c r="H103" s="70" t="str" cm="1">
        <f t="array" ref="H103">IFERROR(
    INDEX(
        '[55]Apoio_Código SVs'!$G$2:$G$102,
        MATCH(
            TRUE,
            ISNUMBER(FIND('[55]Apoio_Código SVs'!$F$2:$F$102,D103)),
            0
        )
    ),
"")</f>
        <v>I</v>
      </c>
      <c r="I103" s="70" t="str">
        <f t="shared" si="7"/>
        <v>E.RC.I.400</v>
      </c>
      <c r="J103" s="70" t="str">
        <f>_xlfn.XLOOKUP(I103,[55]Aux!AJ:AJ,[55]Aux!AI:AI,I103)</f>
        <v>E.RC.I.006</v>
      </c>
      <c r="K103" s="70" t="str">
        <f>_xlfn.XLOOKUP(J103,[55]Aux!AI:AI,[55]Aux!AE:AE,_xlfn.XLOOKUP(I103,[55]Aux!AI:AI,[55]Aux!AE:AE,""))</f>
        <v>REDE COLETORA DN 400</v>
      </c>
    </row>
    <row r="104" spans="3:11" x14ac:dyDescent="0.3">
      <c r="C104" s="70">
        <v>6601745</v>
      </c>
      <c r="D104" s="70" t="s">
        <v>3135</v>
      </c>
      <c r="E104" s="75">
        <v>200</v>
      </c>
      <c r="F104" s="70" t="str" cm="1">
        <f t="array" ref="F104">IFERROR(
    INDEX(
        '[55]Apoio_Código SVs'!$C$2:$C$102,
        MATCH(
            TRUE,
            ISNUMBER(FIND('[55]Apoio_Código SVs'!$B$2:$B$102,D104)),
            0
        )
    ),
"")</f>
        <v>E</v>
      </c>
      <c r="G104" s="70" t="str" cm="1">
        <f t="array" ref="G104">IFERROR(
    INDEX(
        '[55]Apoio_Código SVs'!$D$2:$D$102,
        MATCH(
            TRUE,
            ISNUMBER(FIND('[55]Apoio_Código SVs'!$B$2:$B$102,D104)),
            0
        )
    ),
"")</f>
        <v>RC</v>
      </c>
      <c r="H104" s="70" t="str" cm="1">
        <f t="array" ref="H104">IFERROR(
    INDEX(
        '[55]Apoio_Código SVs'!$G$2:$G$102,
        MATCH(
            TRUE,
            ISNUMBER(FIND('[55]Apoio_Código SVs'!$F$2:$F$102,D104)),
            0
        )
    ),
"")</f>
        <v>I</v>
      </c>
      <c r="I104" s="70" t="str">
        <f t="shared" si="7"/>
        <v>E.RC.I.200</v>
      </c>
      <c r="J104" s="70" t="str">
        <f>_xlfn.XLOOKUP(I104,[55]Aux!AJ:AJ,[55]Aux!AI:AI,I104)</f>
        <v>E.RC.I.003</v>
      </c>
      <c r="K104" s="70" t="str">
        <f>_xlfn.XLOOKUP(J104,[55]Aux!AI:AI,[55]Aux!AE:AE,"")</f>
        <v>REDE COLETORA DN 200</v>
      </c>
    </row>
    <row r="105" spans="3:11" x14ac:dyDescent="0.3">
      <c r="C105" s="70">
        <v>6601729</v>
      </c>
      <c r="D105" s="70" t="s">
        <v>3136</v>
      </c>
      <c r="E105" s="75">
        <v>200</v>
      </c>
      <c r="F105" s="70" t="str" cm="1">
        <f t="array" ref="F105">IFERROR(
    INDEX(
        '[55]Apoio_Código SVs'!$C$2:$C$102,
        MATCH(
            TRUE,
            ISNUMBER(FIND('[55]Apoio_Código SVs'!$B$2:$B$102,D105)),
            0
        )
    ),
"")</f>
        <v>E</v>
      </c>
      <c r="G105" s="70" t="str" cm="1">
        <f t="array" ref="G105">IFERROR(
    INDEX(
        '[55]Apoio_Código SVs'!$D$2:$D$102,
        MATCH(
            TRUE,
            ISNUMBER(FIND('[55]Apoio_Código SVs'!$B$2:$B$102,D105)),
            0
        )
    ),
"")</f>
        <v>RC</v>
      </c>
      <c r="H105" s="70" t="str" cm="1">
        <f t="array" ref="H105">IFERROR(
    INDEX(
        '[55]Apoio_Código SVs'!$G$2:$G$102,
        MATCH(
            TRUE,
            ISNUMBER(FIND('[55]Apoio_Código SVs'!$F$2:$F$102,D105)),
            0
        )
    ),
"")</f>
        <v>I</v>
      </c>
      <c r="I105" s="70" t="str">
        <f t="shared" si="7"/>
        <v>E.RC.I.200</v>
      </c>
      <c r="J105" s="70" t="str">
        <f>_xlfn.XLOOKUP(I105,[55]Aux!AJ:AJ,[55]Aux!AI:AI,I105)</f>
        <v>E.RC.I.003</v>
      </c>
      <c r="K105" s="70" t="str">
        <f>_xlfn.XLOOKUP(J105,[55]Aux!AI:AI,[55]Aux!AE:AE,"")</f>
        <v>REDE COLETORA DN 200</v>
      </c>
    </row>
    <row r="106" spans="3:11" x14ac:dyDescent="0.3">
      <c r="C106" s="70">
        <v>6601714</v>
      </c>
      <c r="D106" s="70" t="s">
        <v>3137</v>
      </c>
      <c r="E106" s="75">
        <v>200</v>
      </c>
      <c r="F106" s="70" t="str" cm="1">
        <f t="array" ref="F106">IFERROR(
    INDEX(
        '[55]Apoio_Código SVs'!$C$2:$C$102,
        MATCH(
            TRUE,
            ISNUMBER(FIND('[55]Apoio_Código SVs'!$B$2:$B$102,D106)),
            0
        )
    ),
"")</f>
        <v>E</v>
      </c>
      <c r="G106" s="70" t="str" cm="1">
        <f t="array" ref="G106">IFERROR(
    INDEX(
        '[55]Apoio_Código SVs'!$D$2:$D$102,
        MATCH(
            TRUE,
            ISNUMBER(FIND('[55]Apoio_Código SVs'!$B$2:$B$102,D106)),
            0
        )
    ),
"")</f>
        <v>RC</v>
      </c>
      <c r="H106" s="70" t="str" cm="1">
        <f t="array" ref="H106">IFERROR(
    INDEX(
        '[55]Apoio_Código SVs'!$G$2:$G$102,
        MATCH(
            TRUE,
            ISNUMBER(FIND('[55]Apoio_Código SVs'!$F$2:$F$102,D106)),
            0
        )
    ),
"")</f>
        <v>I</v>
      </c>
      <c r="I106" s="70" t="str">
        <f t="shared" si="7"/>
        <v>E.RC.I.200</v>
      </c>
      <c r="J106" s="70" t="str">
        <f>_xlfn.XLOOKUP(I106,[55]Aux!AJ:AJ,[55]Aux!AI:AI,I106)</f>
        <v>E.RC.I.003</v>
      </c>
      <c r="K106" s="70" t="str">
        <f>_xlfn.XLOOKUP(J106,[55]Aux!AI:AI,[55]Aux!AE:AE,"")</f>
        <v>REDE COLETORA DN 200</v>
      </c>
    </row>
    <row r="107" spans="3:11" x14ac:dyDescent="0.3">
      <c r="C107" s="70">
        <v>6601757</v>
      </c>
      <c r="D107" s="70" t="s">
        <v>3138</v>
      </c>
      <c r="E107" s="75">
        <v>250</v>
      </c>
      <c r="F107" s="70" t="str" cm="1">
        <f t="array" ref="F107">IFERROR(
    INDEX(
        '[55]Apoio_Código SVs'!$C$2:$C$102,
        MATCH(
            TRUE,
            ISNUMBER(FIND('[55]Apoio_Código SVs'!$B$2:$B$102,D107)),
            0
        )
    ),
"")</f>
        <v>E</v>
      </c>
      <c r="G107" s="70" t="str" cm="1">
        <f t="array" ref="G107">IFERROR(
    INDEX(
        '[55]Apoio_Código SVs'!$D$2:$D$102,
        MATCH(
            TRUE,
            ISNUMBER(FIND('[55]Apoio_Código SVs'!$B$2:$B$102,D107)),
            0
        )
    ),
"")</f>
        <v>RC</v>
      </c>
      <c r="H107" s="70" t="str" cm="1">
        <f t="array" ref="H107">IFERROR(
    INDEX(
        '[55]Apoio_Código SVs'!$G$2:$G$102,
        MATCH(
            TRUE,
            ISNUMBER(FIND('[55]Apoio_Código SVs'!$F$2:$F$102,D107)),
            0
        )
    ),
"")</f>
        <v>I</v>
      </c>
      <c r="I107" s="70" t="str">
        <f t="shared" si="7"/>
        <v>E.RC.I.250</v>
      </c>
      <c r="J107" s="70" t="str">
        <f>_xlfn.XLOOKUP(I107,[55]Aux!AJ:AJ,[55]Aux!AI:AI,I107)</f>
        <v>E.RC.I.004</v>
      </c>
      <c r="K107" s="70" t="str">
        <f>_xlfn.XLOOKUP(J107,[55]Aux!AI:AI,[55]Aux!AE:AE,"")</f>
        <v>REDE COLETORA DN 250</v>
      </c>
    </row>
    <row r="108" spans="3:11" x14ac:dyDescent="0.3">
      <c r="C108" s="70">
        <v>6601665</v>
      </c>
      <c r="D108" s="70" t="s">
        <v>3139</v>
      </c>
      <c r="E108" s="73">
        <f>IF(H108="M","001",
IFERROR(VALUE(IFERROR(IFERROR(IFERROR(IFERROR(MID(D108,FIND("DN",D108)+2,4),
MID(D108,FIND("PVC",D108)+3,4)),
MID(D108,FIND("PEAD",D108)+4,4)),
MID(D108,FIND("PE100",D108)+5,4)),
MID(D108,FIND("ADS",D108)+3,4))),""))</f>
        <v>400</v>
      </c>
      <c r="F108" s="70" t="str" cm="1">
        <f t="array" ref="F108">IFERROR(
    INDEX(
        '[55]Apoio_Código SVs'!$C$2:$C$102,
        MATCH(
            TRUE,
            ISNUMBER(FIND('[55]Apoio_Código SVs'!$B$2:$B$102,D108)),
            0
        )
    ),
"")</f>
        <v>E</v>
      </c>
      <c r="G108" s="70" t="str" cm="1">
        <f t="array" ref="G108">IFERROR(
    INDEX(
        '[55]Apoio_Código SVs'!$D$2:$D$102,
        MATCH(
            TRUE,
            ISNUMBER(FIND('[55]Apoio_Código SVs'!$B$2:$B$102,D108)),
            0
        )
    ),
"")</f>
        <v>RC</v>
      </c>
      <c r="H108" s="70" t="str" cm="1">
        <f t="array" ref="H108">IFERROR(
    INDEX(
        '[55]Apoio_Código SVs'!$G$2:$G$102,
        MATCH(
            TRUE,
            ISNUMBER(FIND('[55]Apoio_Código SVs'!$F$2:$F$102,D108)),
            0
        )
    ),
"")</f>
        <v>I</v>
      </c>
      <c r="I108" s="70" t="str">
        <f t="shared" si="7"/>
        <v>E.RC.I.400</v>
      </c>
      <c r="J108" s="70" t="str">
        <f>_xlfn.XLOOKUP(I108,[55]Aux!AJ:AJ,[55]Aux!AI:AI,I108)</f>
        <v>E.RC.I.006</v>
      </c>
      <c r="K108" s="70" t="str">
        <f>_xlfn.XLOOKUP(J108,[55]Aux!AI:AI,[55]Aux!AE:AE,_xlfn.XLOOKUP(I108,[55]Aux!AI:AI,[55]Aux!AE:AE,""))</f>
        <v>REDE COLETORA DN 400</v>
      </c>
    </row>
    <row r="109" spans="3:11" x14ac:dyDescent="0.3">
      <c r="C109" s="70">
        <v>6601677</v>
      </c>
      <c r="D109" s="70" t="s">
        <v>3140</v>
      </c>
      <c r="E109" s="75">
        <v>400</v>
      </c>
      <c r="F109" s="70" t="str" cm="1">
        <f t="array" ref="F109">IFERROR(
    INDEX(
        '[55]Apoio_Código SVs'!$C$2:$C$102,
        MATCH(
            TRUE,
            ISNUMBER(FIND('[55]Apoio_Código SVs'!$B$2:$B$102,D109)),
            0
        )
    ),
"")</f>
        <v>E</v>
      </c>
      <c r="G109" s="70" t="str" cm="1">
        <f t="array" ref="G109">IFERROR(
    INDEX(
        '[55]Apoio_Código SVs'!$D$2:$D$102,
        MATCH(
            TRUE,
            ISNUMBER(FIND('[55]Apoio_Código SVs'!$B$2:$B$102,D109)),
            0
        )
    ),
"")</f>
        <v>RC</v>
      </c>
      <c r="H109" s="70" t="str" cm="1">
        <f t="array" ref="H109">IFERROR(
    INDEX(
        '[55]Apoio_Código SVs'!$G$2:$G$102,
        MATCH(
            TRUE,
            ISNUMBER(FIND('[55]Apoio_Código SVs'!$F$2:$F$102,D109)),
            0
        )
    ),
"")</f>
        <v>I</v>
      </c>
      <c r="I109" s="70" t="str">
        <f t="shared" si="7"/>
        <v>E.RC.I.400</v>
      </c>
      <c r="J109" s="70" t="str">
        <f>_xlfn.XLOOKUP(I109,[55]Aux!AJ:AJ,[55]Aux!AI:AI,I109)</f>
        <v>E.RC.I.006</v>
      </c>
      <c r="K109" s="70" t="str">
        <f>_xlfn.XLOOKUP(J109,[55]Aux!AI:AI,[55]Aux!AE:AE,"")</f>
        <v>REDE COLETORA DN 400</v>
      </c>
    </row>
    <row r="110" spans="3:11" x14ac:dyDescent="0.3">
      <c r="C110" s="70">
        <v>6601679</v>
      </c>
      <c r="D110" s="70" t="s">
        <v>3141</v>
      </c>
      <c r="E110" s="75">
        <v>400</v>
      </c>
      <c r="F110" s="70" t="str" cm="1">
        <f t="array" ref="F110">IFERROR(
    INDEX(
        '[55]Apoio_Código SVs'!$C$2:$C$102,
        MATCH(
            TRUE,
            ISNUMBER(FIND('[55]Apoio_Código SVs'!$B$2:$B$102,D110)),
            0
        )
    ),
"")</f>
        <v>E</v>
      </c>
      <c r="G110" s="70" t="str" cm="1">
        <f t="array" ref="G110">IFERROR(
    INDEX(
        '[55]Apoio_Código SVs'!$D$2:$D$102,
        MATCH(
            TRUE,
            ISNUMBER(FIND('[55]Apoio_Código SVs'!$B$2:$B$102,D110)),
            0
        )
    ),
"")</f>
        <v>RC</v>
      </c>
      <c r="H110" s="70" t="str" cm="1">
        <f t="array" ref="H110">IFERROR(
    INDEX(
        '[55]Apoio_Código SVs'!$G$2:$G$102,
        MATCH(
            TRUE,
            ISNUMBER(FIND('[55]Apoio_Código SVs'!$F$2:$F$102,D110)),
            0
        )
    ),
"")</f>
        <v>I</v>
      </c>
      <c r="I110" s="70" t="str">
        <f t="shared" si="7"/>
        <v>E.RC.I.400</v>
      </c>
      <c r="J110" s="70" t="str">
        <f>_xlfn.XLOOKUP(I110,[55]Aux!AJ:AJ,[55]Aux!AI:AI,I110)</f>
        <v>E.RC.I.006</v>
      </c>
      <c r="K110" s="70" t="str">
        <f>_xlfn.XLOOKUP(J110,[55]Aux!AI:AI,[55]Aux!AE:AE,"")</f>
        <v>REDE COLETORA DN 400</v>
      </c>
    </row>
    <row r="111" spans="3:11" x14ac:dyDescent="0.3">
      <c r="C111" s="70">
        <v>6601790</v>
      </c>
      <c r="D111" s="70" t="s">
        <v>3142</v>
      </c>
      <c r="E111" s="75">
        <v>400</v>
      </c>
      <c r="F111" s="70" t="str" cm="1">
        <f t="array" ref="F111">IFERROR(
    INDEX(
        '[55]Apoio_Código SVs'!$C$2:$C$102,
        MATCH(
            TRUE,
            ISNUMBER(FIND('[55]Apoio_Código SVs'!$B$2:$B$102,D111)),
            0
        )
    ),
"")</f>
        <v>E</v>
      </c>
      <c r="G111" s="70" t="str" cm="1">
        <f t="array" ref="G111">IFERROR(
    INDEX(
        '[55]Apoio_Código SVs'!$D$2:$D$102,
        MATCH(
            TRUE,
            ISNUMBER(FIND('[55]Apoio_Código SVs'!$B$2:$B$102,D111)),
            0
        )
    ),
"")</f>
        <v>RC</v>
      </c>
      <c r="H111" s="70" t="str" cm="1">
        <f t="array" ref="H111">IFERROR(
    INDEX(
        '[55]Apoio_Código SVs'!$G$2:$G$102,
        MATCH(
            TRUE,
            ISNUMBER(FIND('[55]Apoio_Código SVs'!$F$2:$F$102,D111)),
            0
        )
    ),
"")</f>
        <v>I</v>
      </c>
      <c r="I111" s="70" t="str">
        <f t="shared" si="7"/>
        <v>E.RC.I.400</v>
      </c>
      <c r="J111" s="70" t="str">
        <f>_xlfn.XLOOKUP(I111,[55]Aux!AJ:AJ,[55]Aux!AI:AI,I111)</f>
        <v>E.RC.I.006</v>
      </c>
      <c r="K111" s="70" t="str">
        <f>_xlfn.XLOOKUP(J111,[55]Aux!AI:AI,[55]Aux!AE:AE,"")</f>
        <v>REDE COLETORA DN 400</v>
      </c>
    </row>
    <row r="112" spans="3:11" x14ac:dyDescent="0.3">
      <c r="C112" s="70">
        <v>6601615</v>
      </c>
      <c r="D112" s="70" t="s">
        <v>3143</v>
      </c>
      <c r="E112" s="75">
        <v>400</v>
      </c>
      <c r="F112" s="70" t="str" cm="1">
        <f t="array" ref="F112">IFERROR(
    INDEX(
        '[55]Apoio_Código SVs'!$C$2:$C$102,
        MATCH(
            TRUE,
            ISNUMBER(FIND('[55]Apoio_Código SVs'!$B$2:$B$102,D112)),
            0
        )
    ),
"")</f>
        <v>E</v>
      </c>
      <c r="G112" s="70" t="str" cm="1">
        <f t="array" ref="G112">IFERROR(
    INDEX(
        '[55]Apoio_Código SVs'!$D$2:$D$102,
        MATCH(
            TRUE,
            ISNUMBER(FIND('[55]Apoio_Código SVs'!$B$2:$B$102,D112)),
            0
        )
    ),
"")</f>
        <v>RC</v>
      </c>
      <c r="H112" s="70" t="str" cm="1">
        <f t="array" ref="H112">IFERROR(
    INDEX(
        '[55]Apoio_Código SVs'!$G$2:$G$102,
        MATCH(
            TRUE,
            ISNUMBER(FIND('[55]Apoio_Código SVs'!$F$2:$F$102,D112)),
            0
        )
    ),
"")</f>
        <v>I</v>
      </c>
      <c r="I112" s="70" t="str">
        <f t="shared" si="7"/>
        <v>E.RC.I.400</v>
      </c>
      <c r="J112" s="70" t="str">
        <f>_xlfn.XLOOKUP(I112,[55]Aux!AJ:AJ,[55]Aux!AI:AI,I112)</f>
        <v>E.RC.I.006</v>
      </c>
      <c r="K112" s="70" t="str">
        <f>_xlfn.XLOOKUP(J112,[55]Aux!AI:AI,[55]Aux!AE:AE,"")</f>
        <v>REDE COLETORA DN 400</v>
      </c>
    </row>
    <row r="113" spans="3:11" x14ac:dyDescent="0.3">
      <c r="C113" s="70">
        <v>6601809</v>
      </c>
      <c r="D113" s="70" t="s">
        <v>3144</v>
      </c>
      <c r="E113" s="75">
        <v>400</v>
      </c>
      <c r="F113" s="70" t="str" cm="1">
        <f t="array" ref="F113">IFERROR(
    INDEX(
        '[55]Apoio_Código SVs'!$C$2:$C$102,
        MATCH(
            TRUE,
            ISNUMBER(FIND('[55]Apoio_Código SVs'!$B$2:$B$102,D113)),
            0
        )
    ),
"")</f>
        <v>E</v>
      </c>
      <c r="G113" s="70" t="str" cm="1">
        <f t="array" ref="G113">IFERROR(
    INDEX(
        '[55]Apoio_Código SVs'!$D$2:$D$102,
        MATCH(
            TRUE,
            ISNUMBER(FIND('[55]Apoio_Código SVs'!$B$2:$B$102,D113)),
            0
        )
    ),
"")</f>
        <v>RC</v>
      </c>
      <c r="H113" s="70" t="str" cm="1">
        <f t="array" ref="H113">IFERROR(
    INDEX(
        '[55]Apoio_Código SVs'!$G$2:$G$102,
        MATCH(
            TRUE,
            ISNUMBER(FIND('[55]Apoio_Código SVs'!$F$2:$F$102,D113)),
            0
        )
    ),
"")</f>
        <v>I</v>
      </c>
      <c r="I113" s="70" t="str">
        <f t="shared" si="7"/>
        <v>E.RC.I.400</v>
      </c>
      <c r="J113" s="70" t="str">
        <f>_xlfn.XLOOKUP(I113,[55]Aux!AJ:AJ,[55]Aux!AI:AI,I113)</f>
        <v>E.RC.I.006</v>
      </c>
      <c r="K113" s="70" t="str">
        <f>_xlfn.XLOOKUP(J113,[55]Aux!AI:AI,[55]Aux!AE:AE,"")</f>
        <v>REDE COLETORA DN 400</v>
      </c>
    </row>
    <row r="114" spans="3:11" x14ac:dyDescent="0.3">
      <c r="C114" s="70">
        <v>6601814</v>
      </c>
      <c r="D114" s="70" t="s">
        <v>3145</v>
      </c>
      <c r="E114" s="75">
        <v>400</v>
      </c>
      <c r="F114" s="70" t="str" cm="1">
        <f t="array" ref="F114">IFERROR(
    INDEX(
        '[55]Apoio_Código SVs'!$C$2:$C$102,
        MATCH(
            TRUE,
            ISNUMBER(FIND('[55]Apoio_Código SVs'!$B$2:$B$102,D114)),
            0
        )
    ),
"")</f>
        <v>E</v>
      </c>
      <c r="G114" s="70" t="str" cm="1">
        <f t="array" ref="G114">IFERROR(
    INDEX(
        '[55]Apoio_Código SVs'!$D$2:$D$102,
        MATCH(
            TRUE,
            ISNUMBER(FIND('[55]Apoio_Código SVs'!$B$2:$B$102,D114)),
            0
        )
    ),
"")</f>
        <v>RC</v>
      </c>
      <c r="H114" s="70" t="str" cm="1">
        <f t="array" ref="H114">IFERROR(
    INDEX(
        '[55]Apoio_Código SVs'!$G$2:$G$102,
        MATCH(
            TRUE,
            ISNUMBER(FIND('[55]Apoio_Código SVs'!$F$2:$F$102,D114)),
            0
        )
    ),
"")</f>
        <v>I</v>
      </c>
      <c r="I114" s="70" t="str">
        <f t="shared" si="7"/>
        <v>E.RC.I.400</v>
      </c>
      <c r="J114" s="70" t="str">
        <f>_xlfn.XLOOKUP(I114,[55]Aux!AJ:AJ,[55]Aux!AI:AI,I114)</f>
        <v>E.RC.I.006</v>
      </c>
      <c r="K114" s="70" t="str">
        <f>_xlfn.XLOOKUP(J114,[55]Aux!AI:AI,[55]Aux!AE:AE,"")</f>
        <v>REDE COLETORA DN 400</v>
      </c>
    </row>
    <row r="115" spans="3:11" x14ac:dyDescent="0.3">
      <c r="C115" s="70">
        <v>6601749</v>
      </c>
      <c r="D115" s="70" t="s">
        <v>3146</v>
      </c>
      <c r="E115" s="75">
        <v>400</v>
      </c>
      <c r="F115" s="70" t="str" cm="1">
        <f t="array" ref="F115">IFERROR(
    INDEX(
        '[55]Apoio_Código SVs'!$C$2:$C$102,
        MATCH(
            TRUE,
            ISNUMBER(FIND('[55]Apoio_Código SVs'!$B$2:$B$102,D115)),
            0
        )
    ),
"")</f>
        <v>E</v>
      </c>
      <c r="G115" s="70" t="str" cm="1">
        <f t="array" ref="G115">IFERROR(
    INDEX(
        '[55]Apoio_Código SVs'!$D$2:$D$102,
        MATCH(
            TRUE,
            ISNUMBER(FIND('[55]Apoio_Código SVs'!$B$2:$B$102,D115)),
            0
        )
    ),
"")</f>
        <v>RC</v>
      </c>
      <c r="H115" s="70" t="str" cm="1">
        <f t="array" ref="H115">IFERROR(
    INDEX(
        '[55]Apoio_Código SVs'!$G$2:$G$102,
        MATCH(
            TRUE,
            ISNUMBER(FIND('[55]Apoio_Código SVs'!$F$2:$F$102,D115)),
            0
        )
    ),
"")</f>
        <v>I</v>
      </c>
      <c r="I115" s="70" t="str">
        <f t="shared" si="7"/>
        <v>E.RC.I.400</v>
      </c>
      <c r="J115" s="70" t="str">
        <f>_xlfn.XLOOKUP(I115,[55]Aux!AJ:AJ,[55]Aux!AI:AI,I115)</f>
        <v>E.RC.I.006</v>
      </c>
      <c r="K115" s="70" t="str">
        <f>_xlfn.XLOOKUP(J115,[55]Aux!AI:AI,[55]Aux!AE:AE,"")</f>
        <v>REDE COLETORA DN 400</v>
      </c>
    </row>
    <row r="116" spans="3:11" x14ac:dyDescent="0.3">
      <c r="C116" s="70">
        <v>6601803</v>
      </c>
      <c r="D116" s="70" t="s">
        <v>3147</v>
      </c>
      <c r="E116" s="75">
        <v>400</v>
      </c>
      <c r="F116" s="70" t="str" cm="1">
        <f t="array" ref="F116">IFERROR(
    INDEX(
        '[55]Apoio_Código SVs'!$C$2:$C$102,
        MATCH(
            TRUE,
            ISNUMBER(FIND('[55]Apoio_Código SVs'!$B$2:$B$102,D116)),
            0
        )
    ),
"")</f>
        <v>E</v>
      </c>
      <c r="G116" s="70" t="str" cm="1">
        <f t="array" ref="G116">IFERROR(
    INDEX(
        '[55]Apoio_Código SVs'!$D$2:$D$102,
        MATCH(
            TRUE,
            ISNUMBER(FIND('[55]Apoio_Código SVs'!$B$2:$B$102,D116)),
            0
        )
    ),
"")</f>
        <v>RC</v>
      </c>
      <c r="H116" s="70" t="str" cm="1">
        <f t="array" ref="H116">IFERROR(
    INDEX(
        '[55]Apoio_Código SVs'!$G$2:$G$102,
        MATCH(
            TRUE,
            ISNUMBER(FIND('[55]Apoio_Código SVs'!$F$2:$F$102,D116)),
            0
        )
    ),
"")</f>
        <v>I</v>
      </c>
      <c r="I116" s="70" t="str">
        <f t="shared" si="7"/>
        <v>E.RC.I.400</v>
      </c>
      <c r="J116" s="70" t="str">
        <f>_xlfn.XLOOKUP(I116,[55]Aux!AJ:AJ,[55]Aux!AI:AI,I116)</f>
        <v>E.RC.I.006</v>
      </c>
      <c r="K116" s="70" t="str">
        <f>_xlfn.XLOOKUP(J116,[55]Aux!AI:AI,[55]Aux!AE:AE,"")</f>
        <v>REDE COLETORA DN 400</v>
      </c>
    </row>
    <row r="117" spans="3:11" x14ac:dyDescent="0.3">
      <c r="C117" s="70">
        <v>6601641</v>
      </c>
      <c r="D117" s="70" t="s">
        <v>3148</v>
      </c>
      <c r="E117" s="73">
        <f t="shared" ref="E117:E122" si="8">IF(H117="M","001",
IFERROR(VALUE(IFERROR(IFERROR(IFERROR(IFERROR(MID(D117,FIND("DN",D117)+2,4),
MID(D117,FIND("PVC",D117)+3,4)),
MID(D117,FIND("PEAD",D117)+4,4)),
MID(D117,FIND("PE100",D117)+5,4)),
MID(D117,FIND("ADS",D117)+3,4))),""))</f>
        <v>300</v>
      </c>
      <c r="F117" s="70" t="str" cm="1">
        <f t="array" ref="F117">IFERROR(
    INDEX(
        '[55]Apoio_Código SVs'!$C$2:$C$102,
        MATCH(
            TRUE,
            ISNUMBER(FIND('[55]Apoio_Código SVs'!$B$2:$B$102,D117)),
            0
        )
    ),
"")</f>
        <v>E</v>
      </c>
      <c r="G117" s="70" t="str" cm="1">
        <f t="array" ref="G117">IFERROR(
    INDEX(
        '[55]Apoio_Código SVs'!$D$2:$D$102,
        MATCH(
            TRUE,
            ISNUMBER(FIND('[55]Apoio_Código SVs'!$B$2:$B$102,D117)),
            0
        )
    ),
"")</f>
        <v>RC</v>
      </c>
      <c r="H117" s="70" t="str" cm="1">
        <f t="array" ref="H117">IFERROR(
    INDEX(
        '[55]Apoio_Código SVs'!$G$2:$G$102,
        MATCH(
            TRUE,
            ISNUMBER(FIND('[55]Apoio_Código SVs'!$F$2:$F$102,D117)),
            0
        )
    ),
"")</f>
        <v>I</v>
      </c>
      <c r="I117" s="70" t="str">
        <f t="shared" si="7"/>
        <v>E.RC.I.300</v>
      </c>
      <c r="J117" s="70" t="str">
        <f>_xlfn.XLOOKUP(I117,[55]Aux!AJ:AJ,[55]Aux!AI:AI,I117)</f>
        <v>E.RC.I.005</v>
      </c>
      <c r="K117" s="70" t="str">
        <f>_xlfn.XLOOKUP(J117,[55]Aux!AI:AI,[55]Aux!AE:AE,_xlfn.XLOOKUP(I117,[55]Aux!AI:AI,[55]Aux!AE:AE,""))</f>
        <v>REDE COLETORA DN 300</v>
      </c>
    </row>
    <row r="118" spans="3:11" x14ac:dyDescent="0.3">
      <c r="C118" s="70">
        <v>6601787</v>
      </c>
      <c r="D118" s="70" t="s">
        <v>3149</v>
      </c>
      <c r="E118" s="73">
        <f t="shared" si="8"/>
        <v>250</v>
      </c>
      <c r="F118" s="70" t="str" cm="1">
        <f t="array" ref="F118">IFERROR(
    INDEX(
        '[55]Apoio_Código SVs'!$C$2:$C$102,
        MATCH(
            TRUE,
            ISNUMBER(FIND('[55]Apoio_Código SVs'!$B$2:$B$102,D118)),
            0
        )
    ),
"")</f>
        <v>E</v>
      </c>
      <c r="G118" s="70" t="str" cm="1">
        <f t="array" ref="G118">IFERROR(
    INDEX(
        '[55]Apoio_Código SVs'!$D$2:$D$102,
        MATCH(
            TRUE,
            ISNUMBER(FIND('[55]Apoio_Código SVs'!$B$2:$B$102,D118)),
            0
        )
    ),
"")</f>
        <v>RC</v>
      </c>
      <c r="H118" s="70" t="str" cm="1">
        <f t="array" ref="H118">IFERROR(
    INDEX(
        '[55]Apoio_Código SVs'!$G$2:$G$102,
        MATCH(
            TRUE,
            ISNUMBER(FIND('[55]Apoio_Código SVs'!$F$2:$F$102,D118)),
            0
        )
    ),
"")</f>
        <v>I</v>
      </c>
      <c r="I118" s="70" t="str">
        <f t="shared" si="7"/>
        <v>E.RC.I.250</v>
      </c>
      <c r="J118" s="70" t="str">
        <f>_xlfn.XLOOKUP(I118,[55]Aux!AJ:AJ,[55]Aux!AI:AI,I118)</f>
        <v>E.RC.I.004</v>
      </c>
      <c r="K118" s="70" t="str">
        <f>_xlfn.XLOOKUP(J118,[55]Aux!AI:AI,[55]Aux!AE:AE,_xlfn.XLOOKUP(I118,[55]Aux!AI:AI,[55]Aux!AE:AE,""))</f>
        <v>REDE COLETORA DN 250</v>
      </c>
    </row>
    <row r="119" spans="3:11" x14ac:dyDescent="0.3">
      <c r="C119" s="70">
        <v>6601762</v>
      </c>
      <c r="D119" s="70" t="s">
        <v>3150</v>
      </c>
      <c r="E119" s="73">
        <f t="shared" si="8"/>
        <v>250</v>
      </c>
      <c r="F119" s="70" t="str" cm="1">
        <f t="array" ref="F119">IFERROR(
    INDEX(
        '[55]Apoio_Código SVs'!$C$2:$C$102,
        MATCH(
            TRUE,
            ISNUMBER(FIND('[55]Apoio_Código SVs'!$B$2:$B$102,D119)),
            0
        )
    ),
"")</f>
        <v>E</v>
      </c>
      <c r="G119" s="70" t="str" cm="1">
        <f t="array" ref="G119">IFERROR(
    INDEX(
        '[55]Apoio_Código SVs'!$D$2:$D$102,
        MATCH(
            TRUE,
            ISNUMBER(FIND('[55]Apoio_Código SVs'!$B$2:$B$102,D119)),
            0
        )
    ),
"")</f>
        <v>RC</v>
      </c>
      <c r="H119" s="70" t="str" cm="1">
        <f t="array" ref="H119">IFERROR(
    INDEX(
        '[55]Apoio_Código SVs'!$G$2:$G$102,
        MATCH(
            TRUE,
            ISNUMBER(FIND('[55]Apoio_Código SVs'!$F$2:$F$102,D119)),
            0
        )
    ),
"")</f>
        <v>I</v>
      </c>
      <c r="I119" s="70" t="str">
        <f t="shared" si="7"/>
        <v>E.RC.I.250</v>
      </c>
      <c r="J119" s="70" t="str">
        <f>_xlfn.XLOOKUP(I119,[55]Aux!AJ:AJ,[55]Aux!AI:AI,I119)</f>
        <v>E.RC.I.004</v>
      </c>
      <c r="K119" s="70" t="str">
        <f>_xlfn.XLOOKUP(J119,[55]Aux!AI:AI,[55]Aux!AE:AE,_xlfn.XLOOKUP(I119,[55]Aux!AI:AI,[55]Aux!AE:AE,""))</f>
        <v>REDE COLETORA DN 250</v>
      </c>
    </row>
    <row r="120" spans="3:11" x14ac:dyDescent="0.3">
      <c r="C120" s="70">
        <v>6601636</v>
      </c>
      <c r="D120" s="70" t="s">
        <v>2875</v>
      </c>
      <c r="E120" s="73">
        <f t="shared" si="8"/>
        <v>200</v>
      </c>
      <c r="F120" s="70" t="str" cm="1">
        <f t="array" ref="F120">IFERROR(
    INDEX(
        '[55]Apoio_Código SVs'!$C$2:$C$102,
        MATCH(
            TRUE,
            ISNUMBER(FIND('[55]Apoio_Código SVs'!$B$2:$B$102,D120)),
            0
        )
    ),
"")</f>
        <v>E</v>
      </c>
      <c r="G120" s="70" t="str" cm="1">
        <f t="array" ref="G120">IFERROR(
    INDEX(
        '[55]Apoio_Código SVs'!$D$2:$D$102,
        MATCH(
            TRUE,
            ISNUMBER(FIND('[55]Apoio_Código SVs'!$B$2:$B$102,D120)),
            0
        )
    ),
"")</f>
        <v>RC</v>
      </c>
      <c r="H120" s="70" t="str" cm="1">
        <f t="array" ref="H120">IFERROR(
    INDEX(
        '[55]Apoio_Código SVs'!$G$2:$G$102,
        MATCH(
            TRUE,
            ISNUMBER(FIND('[55]Apoio_Código SVs'!$F$2:$F$102,D120)),
            0
        )
    ),
"")</f>
        <v>I</v>
      </c>
      <c r="I120" s="70" t="str">
        <f t="shared" si="7"/>
        <v>E.RC.I.200</v>
      </c>
      <c r="J120" s="70" t="str">
        <f>_xlfn.XLOOKUP(I120,[55]Aux!AJ:AJ,[55]Aux!AI:AI,I120)</f>
        <v>E.RC.I.003</v>
      </c>
      <c r="K120" s="70" t="str">
        <f>_xlfn.XLOOKUP(J120,[55]Aux!AI:AI,[55]Aux!AE:AE,_xlfn.XLOOKUP(I120,[55]Aux!AI:AI,[55]Aux!AE:AE,""))</f>
        <v>REDE COLETORA DN 200</v>
      </c>
    </row>
    <row r="121" spans="3:11" x14ac:dyDescent="0.3">
      <c r="C121" s="70">
        <v>6601628</v>
      </c>
      <c r="D121" s="70" t="s">
        <v>2863</v>
      </c>
      <c r="E121" s="73">
        <f t="shared" si="8"/>
        <v>200</v>
      </c>
      <c r="F121" s="70" t="str" cm="1">
        <f t="array" ref="F121">IFERROR(
    INDEX(
        '[55]Apoio_Código SVs'!$C$2:$C$102,
        MATCH(
            TRUE,
            ISNUMBER(FIND('[55]Apoio_Código SVs'!$B$2:$B$102,D121)),
            0
        )
    ),
"")</f>
        <v>E</v>
      </c>
      <c r="G121" s="70" t="str" cm="1">
        <f t="array" ref="G121">IFERROR(
    INDEX(
        '[55]Apoio_Código SVs'!$D$2:$D$102,
        MATCH(
            TRUE,
            ISNUMBER(FIND('[55]Apoio_Código SVs'!$B$2:$B$102,D121)),
            0
        )
    ),
"")</f>
        <v>RC</v>
      </c>
      <c r="H121" s="70" t="str" cm="1">
        <f t="array" ref="H121">IFERROR(
    INDEX(
        '[55]Apoio_Código SVs'!$G$2:$G$102,
        MATCH(
            TRUE,
            ISNUMBER(FIND('[55]Apoio_Código SVs'!$F$2:$F$102,D121)),
            0
        )
    ),
"")</f>
        <v>I</v>
      </c>
      <c r="I121" s="70" t="str">
        <f t="shared" si="7"/>
        <v>E.RC.I.200</v>
      </c>
      <c r="J121" s="70" t="str">
        <f>_xlfn.XLOOKUP(I121,[55]Aux!AJ:AJ,[55]Aux!AI:AI,I121)</f>
        <v>E.RC.I.003</v>
      </c>
      <c r="K121" s="70" t="str">
        <f>_xlfn.XLOOKUP(J121,[55]Aux!AI:AI,[55]Aux!AE:AE,_xlfn.XLOOKUP(I121,[55]Aux!AI:AI,[55]Aux!AE:AE,""))</f>
        <v>REDE COLETORA DN 200</v>
      </c>
    </row>
    <row r="122" spans="3:11" x14ac:dyDescent="0.3">
      <c r="C122" s="70">
        <v>6601645</v>
      </c>
      <c r="D122" s="70" t="s">
        <v>2931</v>
      </c>
      <c r="E122" s="73">
        <f t="shared" si="8"/>
        <v>250</v>
      </c>
      <c r="F122" s="70" t="str" cm="1">
        <f t="array" ref="F122">IFERROR(
    INDEX(
        '[55]Apoio_Código SVs'!$C$2:$C$102,
        MATCH(
            TRUE,
            ISNUMBER(FIND('[55]Apoio_Código SVs'!$B$2:$B$102,D122)),
            0
        )
    ),
"")</f>
        <v>E</v>
      </c>
      <c r="G122" s="70" t="str" cm="1">
        <f t="array" ref="G122">IFERROR(
    INDEX(
        '[55]Apoio_Código SVs'!$D$2:$D$102,
        MATCH(
            TRUE,
            ISNUMBER(FIND('[55]Apoio_Código SVs'!$B$2:$B$102,D122)),
            0
        )
    ),
"")</f>
        <v>RC</v>
      </c>
      <c r="H122" s="70" t="str" cm="1">
        <f t="array" ref="H122">IFERROR(
    INDEX(
        '[55]Apoio_Código SVs'!$G$2:$G$102,
        MATCH(
            TRUE,
            ISNUMBER(FIND('[55]Apoio_Código SVs'!$F$2:$F$102,D122)),
            0
        )
    ),
"")</f>
        <v>I</v>
      </c>
      <c r="I122" s="70" t="str">
        <f t="shared" si="7"/>
        <v>E.RC.I.250</v>
      </c>
      <c r="J122" s="70" t="str">
        <f>_xlfn.XLOOKUP(I122,[55]Aux!AJ:AJ,[55]Aux!AI:AI,I122)</f>
        <v>E.RC.I.004</v>
      </c>
      <c r="K122" s="70" t="str">
        <f>_xlfn.XLOOKUP(J122,[55]Aux!AI:AI,[55]Aux!AE:AE,_xlfn.XLOOKUP(I122,[55]Aux!AI:AI,[55]Aux!AE:AE,""))</f>
        <v>REDE COLETORA DN 250</v>
      </c>
    </row>
    <row r="123" spans="3:11" x14ac:dyDescent="0.3">
      <c r="C123" s="70">
        <v>6601709</v>
      </c>
      <c r="D123" s="70" t="s">
        <v>3151</v>
      </c>
      <c r="E123" s="75">
        <v>100</v>
      </c>
      <c r="F123" s="70" t="str" cm="1">
        <f t="array" ref="F123">IFERROR(
    INDEX(
        '[55]Apoio_Código SVs'!$C$2:$C$102,
        MATCH(
            TRUE,
            ISNUMBER(FIND('[55]Apoio_Código SVs'!$B$2:$B$102,D123)),
            0
        )
    ),
"")</f>
        <v>E</v>
      </c>
      <c r="G123" s="70" t="str" cm="1">
        <f t="array" ref="G123">IFERROR(
    INDEX(
        '[55]Apoio_Código SVs'!$D$2:$D$102,
        MATCH(
            TRUE,
            ISNUMBER(FIND('[55]Apoio_Código SVs'!$B$2:$B$102,D123)),
            0
        )
    ),
"")</f>
        <v>RC</v>
      </c>
      <c r="H123" s="70" t="str" cm="1">
        <f t="array" ref="H123">IFERROR(
    INDEX(
        '[55]Apoio_Código SVs'!$G$2:$G$102,
        MATCH(
            TRUE,
            ISNUMBER(FIND('[55]Apoio_Código SVs'!$F$2:$F$102,D123)),
            0
        )
    ),
"")</f>
        <v>I</v>
      </c>
      <c r="I123" s="70" t="str">
        <f t="shared" si="7"/>
        <v>E.RC.I.100</v>
      </c>
      <c r="J123" s="70" t="str">
        <f>_xlfn.XLOOKUP(I123,[55]Aux!AJ:AJ,[55]Aux!AI:AI,I123)</f>
        <v>E.RC.I.001</v>
      </c>
      <c r="K123" s="70" t="str">
        <f>_xlfn.XLOOKUP(J123,[55]Aux!AI:AI,[55]Aux!AE:AE,"")</f>
        <v>REDE COLETORA DN 100</v>
      </c>
    </row>
    <row r="124" spans="3:11" x14ac:dyDescent="0.3">
      <c r="C124" s="70">
        <v>6601689</v>
      </c>
      <c r="D124" s="70" t="s">
        <v>3152</v>
      </c>
      <c r="E124" s="75">
        <v>100</v>
      </c>
      <c r="F124" s="70" t="str" cm="1">
        <f t="array" ref="F124">IFERROR(
    INDEX(
        '[55]Apoio_Código SVs'!$C$2:$C$102,
        MATCH(
            TRUE,
            ISNUMBER(FIND('[55]Apoio_Código SVs'!$B$2:$B$102,D124)),
            0
        )
    ),
"")</f>
        <v>E</v>
      </c>
      <c r="G124" s="70" t="str" cm="1">
        <f t="array" ref="G124">IFERROR(
    INDEX(
        '[55]Apoio_Código SVs'!$D$2:$D$102,
        MATCH(
            TRUE,
            ISNUMBER(FIND('[55]Apoio_Código SVs'!$B$2:$B$102,D124)),
            0
        )
    ),
"")</f>
        <v>RC</v>
      </c>
      <c r="H124" s="70" t="str" cm="1">
        <f t="array" ref="H124">IFERROR(
    INDEX(
        '[55]Apoio_Código SVs'!$G$2:$G$102,
        MATCH(
            TRUE,
            ISNUMBER(FIND('[55]Apoio_Código SVs'!$F$2:$F$102,D124)),
            0
        )
    ),
"")</f>
        <v>I</v>
      </c>
      <c r="I124" s="70" t="str">
        <f t="shared" si="7"/>
        <v>E.RC.I.100</v>
      </c>
      <c r="J124" s="70" t="str">
        <f>_xlfn.XLOOKUP(I124,[55]Aux!AJ:AJ,[55]Aux!AI:AI,I124)</f>
        <v>E.RC.I.001</v>
      </c>
      <c r="K124" s="70" t="str">
        <f>_xlfn.XLOOKUP(J124,[55]Aux!AI:AI,[55]Aux!AE:AE,"")</f>
        <v>REDE COLETORA DN 100</v>
      </c>
    </row>
    <row r="125" spans="3:11" x14ac:dyDescent="0.3">
      <c r="C125" s="70">
        <v>6601635</v>
      </c>
      <c r="D125" s="70" t="s">
        <v>2855</v>
      </c>
      <c r="E125" s="73">
        <f>IF(H125="M","001",
IFERROR(VALUE(IFERROR(IFERROR(IFERROR(IFERROR(MID(D125,FIND("DN",D125)+2,4),
MID(D125,FIND("PVC",D125)+3,4)),
MID(D125,FIND("PEAD",D125)+4,4)),
MID(D125,FIND("PE100",D125)+5,4)),
MID(D125,FIND("ADS",D125)+3,4))),""))</f>
        <v>200</v>
      </c>
      <c r="F125" s="70" t="str" cm="1">
        <f t="array" ref="F125">IFERROR(
    INDEX(
        '[55]Apoio_Código SVs'!$C$2:$C$102,
        MATCH(
            TRUE,
            ISNUMBER(FIND('[55]Apoio_Código SVs'!$B$2:$B$102,D125)),
            0
        )
    ),
"")</f>
        <v>E</v>
      </c>
      <c r="G125" s="70" t="str" cm="1">
        <f t="array" ref="G125">IFERROR(
    INDEX(
        '[55]Apoio_Código SVs'!$D$2:$D$102,
        MATCH(
            TRUE,
            ISNUMBER(FIND('[55]Apoio_Código SVs'!$B$2:$B$102,D125)),
            0
        )
    ),
"")</f>
        <v>RC</v>
      </c>
      <c r="H125" s="70" t="str" cm="1">
        <f t="array" ref="H125">IFERROR(
    INDEX(
        '[55]Apoio_Código SVs'!$G$2:$G$102,
        MATCH(
            TRUE,
            ISNUMBER(FIND('[55]Apoio_Código SVs'!$F$2:$F$102,D125)),
            0
        )
    ),
"")</f>
        <v>I</v>
      </c>
      <c r="I125" s="70" t="str">
        <f t="shared" si="7"/>
        <v>E.RC.I.200</v>
      </c>
      <c r="J125" s="70" t="str">
        <f>_xlfn.XLOOKUP(I125,[55]Aux!AJ:AJ,[55]Aux!AI:AI,I125)</f>
        <v>E.RC.I.003</v>
      </c>
      <c r="K125" s="70" t="str">
        <f>_xlfn.XLOOKUP(J125,[55]Aux!AI:AI,[55]Aux!AE:AE,_xlfn.XLOOKUP(I125,[55]Aux!AI:AI,[55]Aux!AE:AE,""))</f>
        <v>REDE COLETORA DN 200</v>
      </c>
    </row>
    <row r="126" spans="3:11" x14ac:dyDescent="0.3">
      <c r="C126" s="70">
        <v>6601711</v>
      </c>
      <c r="D126" s="70" t="s">
        <v>3153</v>
      </c>
      <c r="E126" s="75">
        <v>150</v>
      </c>
      <c r="F126" s="70" t="str" cm="1">
        <f t="array" ref="F126">IFERROR(
    INDEX(
        '[55]Apoio_Código SVs'!$C$2:$C$102,
        MATCH(
            TRUE,
            ISNUMBER(FIND('[55]Apoio_Código SVs'!$B$2:$B$102,D126)),
            0
        )
    ),
"")</f>
        <v>E</v>
      </c>
      <c r="G126" s="70" t="str" cm="1">
        <f t="array" ref="G126">IFERROR(
    INDEX(
        '[55]Apoio_Código SVs'!$D$2:$D$102,
        MATCH(
            TRUE,
            ISNUMBER(FIND('[55]Apoio_Código SVs'!$B$2:$B$102,D126)),
            0
        )
    ),
"")</f>
        <v>RC</v>
      </c>
      <c r="H126" s="70" t="str" cm="1">
        <f t="array" ref="H126">IFERROR(
    INDEX(
        '[55]Apoio_Código SVs'!$G$2:$G$102,
        MATCH(
            TRUE,
            ISNUMBER(FIND('[55]Apoio_Código SVs'!$F$2:$F$102,D126)),
            0
        )
    ),
"")</f>
        <v>I</v>
      </c>
      <c r="I126" s="70" t="str">
        <f t="shared" si="7"/>
        <v>E.RC.I.150</v>
      </c>
      <c r="J126" s="70" t="str">
        <f>_xlfn.XLOOKUP(I126,[55]Aux!AJ:AJ,[55]Aux!AI:AI,I126)</f>
        <v>E.RC.I.002</v>
      </c>
      <c r="K126" s="70" t="str">
        <f>_xlfn.XLOOKUP(J126,[55]Aux!AI:AI,[55]Aux!AE:AE,"")</f>
        <v>REDE COLETORA DN 150</v>
      </c>
    </row>
    <row r="127" spans="3:11" x14ac:dyDescent="0.3">
      <c r="C127" s="70">
        <v>6601632</v>
      </c>
      <c r="D127" s="70" t="s">
        <v>2623</v>
      </c>
      <c r="E127" s="73">
        <f t="shared" ref="E127:E134" si="9">IF(H127="M","001",
IFERROR(VALUE(IFERROR(IFERROR(IFERROR(IFERROR(MID(D127,FIND("DN",D127)+2,4),
MID(D127,FIND("PVC",D127)+3,4)),
MID(D127,FIND("PEAD",D127)+4,4)),
MID(D127,FIND("PE100",D127)+5,4)),
MID(D127,FIND("ADS",D127)+3,4))),""))</f>
        <v>200</v>
      </c>
      <c r="F127" s="70" t="str" cm="1">
        <f t="array" ref="F127">IFERROR(
    INDEX(
        '[55]Apoio_Código SVs'!$C$2:$C$102,
        MATCH(
            TRUE,
            ISNUMBER(FIND('[55]Apoio_Código SVs'!$B$2:$B$102,D127)),
            0
        )
    ),
"")</f>
        <v>E</v>
      </c>
      <c r="G127" s="70" t="str" cm="1">
        <f t="array" ref="G127">IFERROR(
    INDEX(
        '[55]Apoio_Código SVs'!$D$2:$D$102,
        MATCH(
            TRUE,
            ISNUMBER(FIND('[55]Apoio_Código SVs'!$B$2:$B$102,D127)),
            0
        )
    ),
"")</f>
        <v>RC</v>
      </c>
      <c r="H127" s="70" t="str" cm="1">
        <f t="array" ref="H127">IFERROR(
    INDEX(
        '[55]Apoio_Código SVs'!$G$2:$G$102,
        MATCH(
            TRUE,
            ISNUMBER(FIND('[55]Apoio_Código SVs'!$F$2:$F$102,D127)),
            0
        )
    ),
"")</f>
        <v>I</v>
      </c>
      <c r="I127" s="70" t="str">
        <f t="shared" si="7"/>
        <v>E.RC.I.200</v>
      </c>
      <c r="J127" s="70" t="str">
        <f>_xlfn.XLOOKUP(I127,[55]Aux!AJ:AJ,[55]Aux!AI:AI,I127)</f>
        <v>E.RC.I.003</v>
      </c>
      <c r="K127" s="70" t="str">
        <f>_xlfn.XLOOKUP(J127,[55]Aux!AI:AI,[55]Aux!AE:AE,_xlfn.XLOOKUP(I127,[55]Aux!AI:AI,[55]Aux!AE:AE,""))</f>
        <v>REDE COLETORA DN 200</v>
      </c>
    </row>
    <row r="128" spans="3:11" x14ac:dyDescent="0.3">
      <c r="C128" s="70">
        <v>6601638</v>
      </c>
      <c r="D128" s="70" t="s">
        <v>3154</v>
      </c>
      <c r="E128" s="73">
        <f t="shared" si="9"/>
        <v>250</v>
      </c>
      <c r="F128" s="70" t="str" cm="1">
        <f t="array" ref="F128">IFERROR(
    INDEX(
        '[55]Apoio_Código SVs'!$C$2:$C$102,
        MATCH(
            TRUE,
            ISNUMBER(FIND('[55]Apoio_Código SVs'!$B$2:$B$102,D128)),
            0
        )
    ),
"")</f>
        <v>E</v>
      </c>
      <c r="G128" s="70" t="str" cm="1">
        <f t="array" ref="G128">IFERROR(
    INDEX(
        '[55]Apoio_Código SVs'!$D$2:$D$102,
        MATCH(
            TRUE,
            ISNUMBER(FIND('[55]Apoio_Código SVs'!$B$2:$B$102,D128)),
            0
        )
    ),
"")</f>
        <v>RC</v>
      </c>
      <c r="H128" s="70" t="str" cm="1">
        <f t="array" ref="H128">IFERROR(
    INDEX(
        '[55]Apoio_Código SVs'!$G$2:$G$102,
        MATCH(
            TRUE,
            ISNUMBER(FIND('[55]Apoio_Código SVs'!$F$2:$F$102,D128)),
            0
        )
    ),
"")</f>
        <v>I</v>
      </c>
      <c r="I128" s="70" t="str">
        <f t="shared" si="7"/>
        <v>E.RC.I.250</v>
      </c>
      <c r="J128" s="70" t="str">
        <f>_xlfn.XLOOKUP(I128,[55]Aux!AJ:AJ,[55]Aux!AI:AI,I128)</f>
        <v>E.RC.I.004</v>
      </c>
      <c r="K128" s="70" t="str">
        <f>_xlfn.XLOOKUP(J128,[55]Aux!AI:AI,[55]Aux!AE:AE,_xlfn.XLOOKUP(I128,[55]Aux!AI:AI,[55]Aux!AE:AE,""))</f>
        <v>REDE COLETORA DN 250</v>
      </c>
    </row>
    <row r="129" spans="3:11" x14ac:dyDescent="0.3">
      <c r="C129" s="70">
        <v>6601639</v>
      </c>
      <c r="D129" s="70" t="s">
        <v>3155</v>
      </c>
      <c r="E129" s="73">
        <f t="shared" si="9"/>
        <v>250</v>
      </c>
      <c r="F129" s="70" t="str" cm="1">
        <f t="array" ref="F129">IFERROR(
    INDEX(
        '[55]Apoio_Código SVs'!$C$2:$C$102,
        MATCH(
            TRUE,
            ISNUMBER(FIND('[55]Apoio_Código SVs'!$B$2:$B$102,D129)),
            0
        )
    ),
"")</f>
        <v>E</v>
      </c>
      <c r="G129" s="70" t="str" cm="1">
        <f t="array" ref="G129">IFERROR(
    INDEX(
        '[55]Apoio_Código SVs'!$D$2:$D$102,
        MATCH(
            TRUE,
            ISNUMBER(FIND('[55]Apoio_Código SVs'!$B$2:$B$102,D129)),
            0
        )
    ),
"")</f>
        <v>RC</v>
      </c>
      <c r="H129" s="70" t="str" cm="1">
        <f t="array" ref="H129">IFERROR(
    INDEX(
        '[55]Apoio_Código SVs'!$G$2:$G$102,
        MATCH(
            TRUE,
            ISNUMBER(FIND('[55]Apoio_Código SVs'!$F$2:$F$102,D129)),
            0
        )
    ),
"")</f>
        <v>I</v>
      </c>
      <c r="I129" s="70" t="str">
        <f t="shared" si="7"/>
        <v>E.RC.I.250</v>
      </c>
      <c r="J129" s="70" t="str">
        <f>_xlfn.XLOOKUP(I129,[55]Aux!AJ:AJ,[55]Aux!AI:AI,I129)</f>
        <v>E.RC.I.004</v>
      </c>
      <c r="K129" s="70" t="str">
        <f>_xlfn.XLOOKUP(J129,[55]Aux!AI:AI,[55]Aux!AE:AE,_xlfn.XLOOKUP(I129,[55]Aux!AI:AI,[55]Aux!AE:AE,""))</f>
        <v>REDE COLETORA DN 250</v>
      </c>
    </row>
    <row r="130" spans="3:11" x14ac:dyDescent="0.3">
      <c r="C130" s="70">
        <v>6601644</v>
      </c>
      <c r="D130" s="70" t="s">
        <v>2905</v>
      </c>
      <c r="E130" s="73">
        <f t="shared" si="9"/>
        <v>250</v>
      </c>
      <c r="F130" s="70" t="str" cm="1">
        <f t="array" ref="F130">IFERROR(
    INDEX(
        '[55]Apoio_Código SVs'!$C$2:$C$102,
        MATCH(
            TRUE,
            ISNUMBER(FIND('[55]Apoio_Código SVs'!$B$2:$B$102,D130)),
            0
        )
    ),
"")</f>
        <v>E</v>
      </c>
      <c r="G130" s="70" t="str" cm="1">
        <f t="array" ref="G130">IFERROR(
    INDEX(
        '[55]Apoio_Código SVs'!$D$2:$D$102,
        MATCH(
            TRUE,
            ISNUMBER(FIND('[55]Apoio_Código SVs'!$B$2:$B$102,D130)),
            0
        )
    ),
"")</f>
        <v>RC</v>
      </c>
      <c r="H130" s="70" t="str" cm="1">
        <f t="array" ref="H130">IFERROR(
    INDEX(
        '[55]Apoio_Código SVs'!$G$2:$G$102,
        MATCH(
            TRUE,
            ISNUMBER(FIND('[55]Apoio_Código SVs'!$F$2:$F$102,D130)),
            0
        )
    ),
"")</f>
        <v>I</v>
      </c>
      <c r="I130" s="70" t="str">
        <f t="shared" si="7"/>
        <v>E.RC.I.250</v>
      </c>
      <c r="J130" s="70" t="str">
        <f>_xlfn.XLOOKUP(I130,[55]Aux!AJ:AJ,[55]Aux!AI:AI,I130)</f>
        <v>E.RC.I.004</v>
      </c>
      <c r="K130" s="70" t="str">
        <f>_xlfn.XLOOKUP(J130,[55]Aux!AI:AI,[55]Aux!AE:AE,_xlfn.XLOOKUP(I130,[55]Aux!AI:AI,[55]Aux!AE:AE,""))</f>
        <v>REDE COLETORA DN 250</v>
      </c>
    </row>
    <row r="131" spans="3:11" x14ac:dyDescent="0.3">
      <c r="C131" s="70">
        <v>6601648</v>
      </c>
      <c r="D131" s="70" t="s">
        <v>3156</v>
      </c>
      <c r="E131" s="73">
        <f t="shared" si="9"/>
        <v>300</v>
      </c>
      <c r="F131" s="70" t="str" cm="1">
        <f t="array" ref="F131">IFERROR(
    INDEX(
        '[55]Apoio_Código SVs'!$C$2:$C$102,
        MATCH(
            TRUE,
            ISNUMBER(FIND('[55]Apoio_Código SVs'!$B$2:$B$102,D131)),
            0
        )
    ),
"")</f>
        <v>E</v>
      </c>
      <c r="G131" s="70" t="str" cm="1">
        <f t="array" ref="G131">IFERROR(
    INDEX(
        '[55]Apoio_Código SVs'!$D$2:$D$102,
        MATCH(
            TRUE,
            ISNUMBER(FIND('[55]Apoio_Código SVs'!$B$2:$B$102,D131)),
            0
        )
    ),
"")</f>
        <v>RC</v>
      </c>
      <c r="H131" s="70" t="str" cm="1">
        <f t="array" ref="H131">IFERROR(
    INDEX(
        '[55]Apoio_Código SVs'!$G$2:$G$102,
        MATCH(
            TRUE,
            ISNUMBER(FIND('[55]Apoio_Código SVs'!$F$2:$F$102,D131)),
            0
        )
    ),
"")</f>
        <v>I</v>
      </c>
      <c r="I131" s="70" t="str">
        <f t="shared" si="7"/>
        <v>E.RC.I.300</v>
      </c>
      <c r="J131" s="70" t="str">
        <f>_xlfn.XLOOKUP(I131,[55]Aux!AJ:AJ,[55]Aux!AI:AI,I131)</f>
        <v>E.RC.I.005</v>
      </c>
      <c r="K131" s="70" t="str">
        <f>_xlfn.XLOOKUP(J131,[55]Aux!AI:AI,[55]Aux!AE:AE,_xlfn.XLOOKUP(I131,[55]Aux!AI:AI,[55]Aux!AE:AE,""))</f>
        <v>REDE COLETORA DN 300</v>
      </c>
    </row>
    <row r="132" spans="3:11" x14ac:dyDescent="0.3">
      <c r="C132" s="70">
        <v>6601650</v>
      </c>
      <c r="D132" s="70" t="s">
        <v>3157</v>
      </c>
      <c r="E132" s="73">
        <f t="shared" si="9"/>
        <v>300</v>
      </c>
      <c r="F132" s="70" t="str" cm="1">
        <f t="array" ref="F132">IFERROR(
    INDEX(
        '[55]Apoio_Código SVs'!$C$2:$C$102,
        MATCH(
            TRUE,
            ISNUMBER(FIND('[55]Apoio_Código SVs'!$B$2:$B$102,D132)),
            0
        )
    ),
"")</f>
        <v>E</v>
      </c>
      <c r="G132" s="70" t="str" cm="1">
        <f t="array" ref="G132">IFERROR(
    INDEX(
        '[55]Apoio_Código SVs'!$D$2:$D$102,
        MATCH(
            TRUE,
            ISNUMBER(FIND('[55]Apoio_Código SVs'!$B$2:$B$102,D132)),
            0
        )
    ),
"")</f>
        <v>RC</v>
      </c>
      <c r="H132" s="70" t="str" cm="1">
        <f t="array" ref="H132">IFERROR(
    INDEX(
        '[55]Apoio_Código SVs'!$G$2:$G$102,
        MATCH(
            TRUE,
            ISNUMBER(FIND('[55]Apoio_Código SVs'!$F$2:$F$102,D132)),
            0
        )
    ),
"")</f>
        <v>I</v>
      </c>
      <c r="I132" s="70" t="str">
        <f t="shared" si="7"/>
        <v>E.RC.I.300</v>
      </c>
      <c r="J132" s="70" t="str">
        <f>_xlfn.XLOOKUP(I132,[55]Aux!AJ:AJ,[55]Aux!AI:AI,I132)</f>
        <v>E.RC.I.005</v>
      </c>
      <c r="K132" s="70" t="str">
        <f>_xlfn.XLOOKUP(J132,[55]Aux!AI:AI,[55]Aux!AE:AE,_xlfn.XLOOKUP(I132,[55]Aux!AI:AI,[55]Aux!AE:AE,""))</f>
        <v>REDE COLETORA DN 300</v>
      </c>
    </row>
    <row r="133" spans="3:11" x14ac:dyDescent="0.3">
      <c r="C133" s="70">
        <v>6601652</v>
      </c>
      <c r="D133" s="70" t="s">
        <v>3158</v>
      </c>
      <c r="E133" s="73">
        <f t="shared" si="9"/>
        <v>300</v>
      </c>
      <c r="F133" s="70" t="str" cm="1">
        <f t="array" ref="F133">IFERROR(
    INDEX(
        '[55]Apoio_Código SVs'!$C$2:$C$102,
        MATCH(
            TRUE,
            ISNUMBER(FIND('[55]Apoio_Código SVs'!$B$2:$B$102,D133)),
            0
        )
    ),
"")</f>
        <v>E</v>
      </c>
      <c r="G133" s="70" t="str" cm="1">
        <f t="array" ref="G133">IFERROR(
    INDEX(
        '[55]Apoio_Código SVs'!$D$2:$D$102,
        MATCH(
            TRUE,
            ISNUMBER(FIND('[55]Apoio_Código SVs'!$B$2:$B$102,D133)),
            0
        )
    ),
"")</f>
        <v>RC</v>
      </c>
      <c r="H133" s="70" t="str" cm="1">
        <f t="array" ref="H133">IFERROR(
    INDEX(
        '[55]Apoio_Código SVs'!$G$2:$G$102,
        MATCH(
            TRUE,
            ISNUMBER(FIND('[55]Apoio_Código SVs'!$F$2:$F$102,D133)),
            0
        )
    ),
"")</f>
        <v>I</v>
      </c>
      <c r="I133" s="70" t="str">
        <f t="shared" si="7"/>
        <v>E.RC.I.300</v>
      </c>
      <c r="J133" s="70" t="str">
        <f>_xlfn.XLOOKUP(I133,[55]Aux!AJ:AJ,[55]Aux!AI:AI,I133)</f>
        <v>E.RC.I.005</v>
      </c>
      <c r="K133" s="70" t="str">
        <f>_xlfn.XLOOKUP(J133,[55]Aux!AI:AI,[55]Aux!AE:AE,_xlfn.XLOOKUP(I133,[55]Aux!AI:AI,[55]Aux!AE:AE,""))</f>
        <v>REDE COLETORA DN 300</v>
      </c>
    </row>
    <row r="134" spans="3:11" x14ac:dyDescent="0.3">
      <c r="C134" s="70">
        <v>6601646</v>
      </c>
      <c r="D134" s="70" t="s">
        <v>3159</v>
      </c>
      <c r="E134" s="73">
        <f t="shared" si="9"/>
        <v>300</v>
      </c>
      <c r="F134" s="70" t="str" cm="1">
        <f t="array" ref="F134">IFERROR(
    INDEX(
        '[55]Apoio_Código SVs'!$C$2:$C$102,
        MATCH(
            TRUE,
            ISNUMBER(FIND('[55]Apoio_Código SVs'!$B$2:$B$102,D134)),
            0
        )
    ),
"")</f>
        <v>E</v>
      </c>
      <c r="G134" s="70" t="str" cm="1">
        <f t="array" ref="G134">IFERROR(
    INDEX(
        '[55]Apoio_Código SVs'!$D$2:$D$102,
        MATCH(
            TRUE,
            ISNUMBER(FIND('[55]Apoio_Código SVs'!$B$2:$B$102,D134)),
            0
        )
    ),
"")</f>
        <v>RC</v>
      </c>
      <c r="H134" s="70" t="str" cm="1">
        <f t="array" ref="H134">IFERROR(
    INDEX(
        '[55]Apoio_Código SVs'!$G$2:$G$102,
        MATCH(
            TRUE,
            ISNUMBER(FIND('[55]Apoio_Código SVs'!$F$2:$F$102,D134)),
            0
        )
    ),
"")</f>
        <v>I</v>
      </c>
      <c r="I134" s="70" t="str">
        <f t="shared" si="7"/>
        <v>E.RC.I.300</v>
      </c>
      <c r="J134" s="70" t="str">
        <f>_xlfn.XLOOKUP(I134,[55]Aux!AJ:AJ,[55]Aux!AI:AI,I134)</f>
        <v>E.RC.I.005</v>
      </c>
      <c r="K134" s="70" t="str">
        <f>_xlfn.XLOOKUP(J134,[55]Aux!AI:AI,[55]Aux!AE:AE,_xlfn.XLOOKUP(I134,[55]Aux!AI:AI,[55]Aux!AE:AE,""))</f>
        <v>REDE COLETORA DN 300</v>
      </c>
    </row>
    <row r="135" spans="3:11" x14ac:dyDescent="0.3">
      <c r="C135" s="70">
        <v>6601613</v>
      </c>
      <c r="D135" s="70" t="s">
        <v>2585</v>
      </c>
      <c r="E135" s="75">
        <v>400</v>
      </c>
      <c r="F135" s="70" t="str" cm="1">
        <f t="array" ref="F135">IFERROR(
    INDEX(
        '[55]Apoio_Código SVs'!$C$2:$C$102,
        MATCH(
            TRUE,
            ISNUMBER(FIND('[55]Apoio_Código SVs'!$B$2:$B$102,D135)),
            0
        )
    ),
"")</f>
        <v>E</v>
      </c>
      <c r="G135" s="70" t="str" cm="1">
        <f t="array" ref="G135">IFERROR(
    INDEX(
        '[55]Apoio_Código SVs'!$D$2:$D$102,
        MATCH(
            TRUE,
            ISNUMBER(FIND('[55]Apoio_Código SVs'!$B$2:$B$102,D135)),
            0
        )
    ),
"")</f>
        <v>RC</v>
      </c>
      <c r="H135" s="70" t="str" cm="1">
        <f t="array" ref="H135">IFERROR(
    INDEX(
        '[55]Apoio_Código SVs'!$G$2:$G$102,
        MATCH(
            TRUE,
            ISNUMBER(FIND('[55]Apoio_Código SVs'!$F$2:$F$102,D135)),
            0
        )
    ),
"")</f>
        <v>I</v>
      </c>
      <c r="I135" s="70" t="str">
        <f t="shared" si="7"/>
        <v>E.RC.I.400</v>
      </c>
      <c r="J135" s="70" t="str">
        <f>_xlfn.XLOOKUP(I135,[55]Aux!AJ:AJ,[55]Aux!AI:AI,I135)</f>
        <v>E.RC.I.006</v>
      </c>
      <c r="K135" s="70" t="str">
        <f>_xlfn.XLOOKUP(J135,[55]Aux!AI:AI,[55]Aux!AE:AE,"")</f>
        <v>REDE COLETORA DN 400</v>
      </c>
    </row>
    <row r="136" spans="3:11" x14ac:dyDescent="0.3">
      <c r="C136" s="70">
        <v>6601834</v>
      </c>
      <c r="D136" s="70" t="s">
        <v>3023</v>
      </c>
      <c r="E136" s="75">
        <v>400</v>
      </c>
      <c r="F136" s="70" t="str" cm="1">
        <f t="array" ref="F136">IFERROR(
    INDEX(
        '[55]Apoio_Código SVs'!$C$2:$C$102,
        MATCH(
            TRUE,
            ISNUMBER(FIND('[55]Apoio_Código SVs'!$B$2:$B$102,D136)),
            0
        )
    ),
"")</f>
        <v>E</v>
      </c>
      <c r="G136" s="70" t="str" cm="1">
        <f t="array" ref="G136">IFERROR(
    INDEX(
        '[55]Apoio_Código SVs'!$D$2:$D$102,
        MATCH(
            TRUE,
            ISNUMBER(FIND('[55]Apoio_Código SVs'!$B$2:$B$102,D136)),
            0
        )
    ),
"")</f>
        <v>RC</v>
      </c>
      <c r="H136" s="70" t="str" cm="1">
        <f t="array" ref="H136">IFERROR(
    INDEX(
        '[55]Apoio_Código SVs'!$G$2:$G$102,
        MATCH(
            TRUE,
            ISNUMBER(FIND('[55]Apoio_Código SVs'!$F$2:$F$102,D136)),
            0
        )
    ),
"")</f>
        <v>I</v>
      </c>
      <c r="I136" s="70" t="str">
        <f t="shared" si="7"/>
        <v>E.RC.I.400</v>
      </c>
      <c r="J136" s="70" t="str">
        <f>_xlfn.XLOOKUP(I136,[55]Aux!AJ:AJ,[55]Aux!AI:AI,I136)</f>
        <v>E.RC.I.006</v>
      </c>
      <c r="K136" s="70" t="str">
        <f>_xlfn.XLOOKUP(J136,[55]Aux!AI:AI,[55]Aux!AE:AE,"")</f>
        <v>REDE COLETORA DN 400</v>
      </c>
    </row>
    <row r="137" spans="3:11" x14ac:dyDescent="0.3">
      <c r="C137" s="70">
        <v>6601812</v>
      </c>
      <c r="D137" s="70" t="s">
        <v>3160</v>
      </c>
      <c r="E137" s="75">
        <v>400</v>
      </c>
      <c r="F137" s="70" t="str" cm="1">
        <f t="array" ref="F137">IFERROR(
    INDEX(
        '[55]Apoio_Código SVs'!$C$2:$C$102,
        MATCH(
            TRUE,
            ISNUMBER(FIND('[55]Apoio_Código SVs'!$B$2:$B$102,D137)),
            0
        )
    ),
"")</f>
        <v>E</v>
      </c>
      <c r="G137" s="70" t="str" cm="1">
        <f t="array" ref="G137">IFERROR(
    INDEX(
        '[55]Apoio_Código SVs'!$D$2:$D$102,
        MATCH(
            TRUE,
            ISNUMBER(FIND('[55]Apoio_Código SVs'!$B$2:$B$102,D137)),
            0
        )
    ),
"")</f>
        <v>RC</v>
      </c>
      <c r="H137" s="70" t="str" cm="1">
        <f t="array" ref="H137">IFERROR(
    INDEX(
        '[55]Apoio_Código SVs'!$G$2:$G$102,
        MATCH(
            TRUE,
            ISNUMBER(FIND('[55]Apoio_Código SVs'!$F$2:$F$102,D137)),
            0
        )
    ),
"")</f>
        <v>I</v>
      </c>
      <c r="I137" s="70" t="str">
        <f t="shared" si="7"/>
        <v>E.RC.I.400</v>
      </c>
      <c r="J137" s="70" t="str">
        <f>_xlfn.XLOOKUP(I137,[55]Aux!AJ:AJ,[55]Aux!AI:AI,I137)</f>
        <v>E.RC.I.006</v>
      </c>
      <c r="K137" s="70" t="str">
        <f>_xlfn.XLOOKUP(J137,[55]Aux!AI:AI,[55]Aux!AE:AE,"")</f>
        <v>REDE COLETORA DN 400</v>
      </c>
    </row>
    <row r="138" spans="3:11" x14ac:dyDescent="0.3">
      <c r="C138" s="70">
        <v>6601832</v>
      </c>
      <c r="D138" s="70" t="s">
        <v>3161</v>
      </c>
      <c r="E138" s="75">
        <v>400</v>
      </c>
      <c r="F138" s="70" t="str" cm="1">
        <f t="array" ref="F138">IFERROR(
    INDEX(
        '[55]Apoio_Código SVs'!$C$2:$C$102,
        MATCH(
            TRUE,
            ISNUMBER(FIND('[55]Apoio_Código SVs'!$B$2:$B$102,D138)),
            0
        )
    ),
"")</f>
        <v>E</v>
      </c>
      <c r="G138" s="70" t="str" cm="1">
        <f t="array" ref="G138">IFERROR(
    INDEX(
        '[55]Apoio_Código SVs'!$D$2:$D$102,
        MATCH(
            TRUE,
            ISNUMBER(FIND('[55]Apoio_Código SVs'!$B$2:$B$102,D138)),
            0
        )
    ),
"")</f>
        <v>RC</v>
      </c>
      <c r="H138" s="70" t="str" cm="1">
        <f t="array" ref="H138">IFERROR(
    INDEX(
        '[55]Apoio_Código SVs'!$G$2:$G$102,
        MATCH(
            TRUE,
            ISNUMBER(FIND('[55]Apoio_Código SVs'!$F$2:$F$102,D138)),
            0
        )
    ),
"")</f>
        <v>I</v>
      </c>
      <c r="I138" s="70" t="str">
        <f t="shared" si="7"/>
        <v>E.RC.I.400</v>
      </c>
      <c r="J138" s="70" t="str">
        <f>_xlfn.XLOOKUP(I138,[55]Aux!AJ:AJ,[55]Aux!AI:AI,I138)</f>
        <v>E.RC.I.006</v>
      </c>
      <c r="K138" s="70" t="str">
        <f>_xlfn.XLOOKUP(J138,[55]Aux!AI:AI,[55]Aux!AE:AE,"")</f>
        <v>REDE COLETORA DN 400</v>
      </c>
    </row>
    <row r="139" spans="3:11" x14ac:dyDescent="0.3">
      <c r="C139" s="70">
        <v>6601843</v>
      </c>
      <c r="D139" s="70" t="s">
        <v>3162</v>
      </c>
      <c r="E139" s="75">
        <v>400</v>
      </c>
      <c r="F139" s="70" t="str" cm="1">
        <f t="array" ref="F139">IFERROR(
    INDEX(
        '[55]Apoio_Código SVs'!$C$2:$C$102,
        MATCH(
            TRUE,
            ISNUMBER(FIND('[55]Apoio_Código SVs'!$B$2:$B$102,D139)),
            0
        )
    ),
"")</f>
        <v>E</v>
      </c>
      <c r="G139" s="70" t="str" cm="1">
        <f t="array" ref="G139">IFERROR(
    INDEX(
        '[55]Apoio_Código SVs'!$D$2:$D$102,
        MATCH(
            TRUE,
            ISNUMBER(FIND('[55]Apoio_Código SVs'!$B$2:$B$102,D139)),
            0
        )
    ),
"")</f>
        <v>RC</v>
      </c>
      <c r="H139" s="70" t="str" cm="1">
        <f t="array" ref="H139">IFERROR(
    INDEX(
        '[55]Apoio_Código SVs'!$G$2:$G$102,
        MATCH(
            TRUE,
            ISNUMBER(FIND('[55]Apoio_Código SVs'!$F$2:$F$102,D139)),
            0
        )
    ),
"")</f>
        <v>I</v>
      </c>
      <c r="I139" s="70" t="str">
        <f t="shared" si="7"/>
        <v>E.RC.I.400</v>
      </c>
      <c r="J139" s="70" t="str">
        <f>_xlfn.XLOOKUP(I139,[55]Aux!AJ:AJ,[55]Aux!AI:AI,I139)</f>
        <v>E.RC.I.006</v>
      </c>
      <c r="K139" s="70" t="str">
        <f>_xlfn.XLOOKUP(J139,[55]Aux!AI:AI,[55]Aux!AE:AE,"")</f>
        <v>REDE COLETORA DN 400</v>
      </c>
    </row>
    <row r="140" spans="3:11" x14ac:dyDescent="0.3">
      <c r="C140" s="70">
        <v>6601801</v>
      </c>
      <c r="D140" s="70" t="s">
        <v>3163</v>
      </c>
      <c r="E140" s="75">
        <v>400</v>
      </c>
      <c r="F140" s="70" t="str" cm="1">
        <f t="array" ref="F140">IFERROR(
    INDEX(
        '[55]Apoio_Código SVs'!$C$2:$C$102,
        MATCH(
            TRUE,
            ISNUMBER(FIND('[55]Apoio_Código SVs'!$B$2:$B$102,D140)),
            0
        )
    ),
"")</f>
        <v>E</v>
      </c>
      <c r="G140" s="70" t="str" cm="1">
        <f t="array" ref="G140">IFERROR(
    INDEX(
        '[55]Apoio_Código SVs'!$D$2:$D$102,
        MATCH(
            TRUE,
            ISNUMBER(FIND('[55]Apoio_Código SVs'!$B$2:$B$102,D140)),
            0
        )
    ),
"")</f>
        <v>RC</v>
      </c>
      <c r="H140" s="70" t="str" cm="1">
        <f t="array" ref="H140">IFERROR(
    INDEX(
        '[55]Apoio_Código SVs'!$G$2:$G$102,
        MATCH(
            TRUE,
            ISNUMBER(FIND('[55]Apoio_Código SVs'!$F$2:$F$102,D140)),
            0
        )
    ),
"")</f>
        <v>I</v>
      </c>
      <c r="I140" s="70" t="str">
        <f t="shared" si="7"/>
        <v>E.RC.I.400</v>
      </c>
      <c r="J140" s="70" t="str">
        <f>_xlfn.XLOOKUP(I140,[55]Aux!AJ:AJ,[55]Aux!AI:AI,I140)</f>
        <v>E.RC.I.006</v>
      </c>
      <c r="K140" s="70" t="str">
        <f>_xlfn.XLOOKUP(J140,[55]Aux!AI:AI,[55]Aux!AE:AE,"")</f>
        <v>REDE COLETORA DN 400</v>
      </c>
    </row>
    <row r="141" spans="3:11" x14ac:dyDescent="0.3">
      <c r="C141" s="70">
        <v>6601702</v>
      </c>
      <c r="D141" s="70" t="s">
        <v>3164</v>
      </c>
      <c r="E141" s="75">
        <v>200</v>
      </c>
      <c r="F141" s="70" t="str" cm="1">
        <f t="array" ref="F141">IFERROR(
    INDEX(
        '[55]Apoio_Código SVs'!$C$2:$C$102,
        MATCH(
            TRUE,
            ISNUMBER(FIND('[55]Apoio_Código SVs'!$B$2:$B$102,D141)),
            0
        )
    ),
"")</f>
        <v>E</v>
      </c>
      <c r="G141" s="70" t="str" cm="1">
        <f t="array" ref="G141">IFERROR(
    INDEX(
        '[55]Apoio_Código SVs'!$D$2:$D$102,
        MATCH(
            TRUE,
            ISNUMBER(FIND('[55]Apoio_Código SVs'!$B$2:$B$102,D141)),
            0
        )
    ),
"")</f>
        <v>RC</v>
      </c>
      <c r="H141" s="70" t="str" cm="1">
        <f t="array" ref="H141">IFERROR(
    INDEX(
        '[55]Apoio_Código SVs'!$G$2:$G$102,
        MATCH(
            TRUE,
            ISNUMBER(FIND('[55]Apoio_Código SVs'!$F$2:$F$102,D141)),
            0
        )
    ),
"")</f>
        <v>I</v>
      </c>
      <c r="I141" s="70" t="str">
        <f t="shared" si="7"/>
        <v>E.RC.I.200</v>
      </c>
      <c r="J141" s="70" t="str">
        <f>_xlfn.XLOOKUP(I141,[55]Aux!AJ:AJ,[55]Aux!AI:AI,I141)</f>
        <v>E.RC.I.003</v>
      </c>
      <c r="K141" s="70" t="str">
        <f>_xlfn.XLOOKUP(J141,[55]Aux!AI:AI,[55]Aux!AE:AE,"")</f>
        <v>REDE COLETORA DN 200</v>
      </c>
    </row>
    <row r="142" spans="3:11" x14ac:dyDescent="0.3">
      <c r="C142" s="70">
        <v>6601842</v>
      </c>
      <c r="D142" s="70" t="s">
        <v>3039</v>
      </c>
      <c r="E142" s="75">
        <v>200</v>
      </c>
      <c r="F142" s="70" t="str" cm="1">
        <f t="array" ref="F142">IFERROR(
    INDEX(
        '[55]Apoio_Código SVs'!$C$2:$C$102,
        MATCH(
            TRUE,
            ISNUMBER(FIND('[55]Apoio_Código SVs'!$B$2:$B$102,D142)),
            0
        )
    ),
"")</f>
        <v>E</v>
      </c>
      <c r="G142" s="70" t="str" cm="1">
        <f t="array" ref="G142">IFERROR(
    INDEX(
        '[55]Apoio_Código SVs'!$D$2:$D$102,
        MATCH(
            TRUE,
            ISNUMBER(FIND('[55]Apoio_Código SVs'!$B$2:$B$102,D142)),
            0
        )
    ),
"")</f>
        <v>RC</v>
      </c>
      <c r="H142" s="70" t="str" cm="1">
        <f t="array" ref="H142">IFERROR(
    INDEX(
        '[55]Apoio_Código SVs'!$G$2:$G$102,
        MATCH(
            TRUE,
            ISNUMBER(FIND('[55]Apoio_Código SVs'!$F$2:$F$102,D142)),
            0
        )
    ),
"")</f>
        <v>I</v>
      </c>
      <c r="I142" s="70" t="str">
        <f t="shared" si="7"/>
        <v>E.RC.I.200</v>
      </c>
      <c r="J142" s="70" t="str">
        <f>_xlfn.XLOOKUP(I142,[55]Aux!AJ:AJ,[55]Aux!AI:AI,I142)</f>
        <v>E.RC.I.003</v>
      </c>
      <c r="K142" s="70" t="str">
        <f>_xlfn.XLOOKUP(J142,[55]Aux!AI:AI,[55]Aux!AE:AE,"")</f>
        <v>REDE COLETORA DN 200</v>
      </c>
    </row>
    <row r="143" spans="3:11" x14ac:dyDescent="0.3">
      <c r="C143" s="70">
        <v>6601760</v>
      </c>
      <c r="D143" s="70" t="s">
        <v>3165</v>
      </c>
      <c r="E143" s="73">
        <f>IF(H143="M","001",
IFERROR(VALUE(IFERROR(IFERROR(IFERROR(IFERROR(MID(D143,FIND("DN",D143)+2,4),
MID(D143,FIND("PVC",D143)+3,4)),
MID(D143,FIND("PEAD",D143)+4,4)),
MID(D143,FIND("PE100",D143)+5,4)),
MID(D143,FIND("ADS",D143)+3,4))),""))</f>
        <v>250</v>
      </c>
      <c r="F143" s="70" t="str" cm="1">
        <f t="array" ref="F143">IFERROR(
    INDEX(
        '[55]Apoio_Código SVs'!$C$2:$C$102,
        MATCH(
            TRUE,
            ISNUMBER(FIND('[55]Apoio_Código SVs'!$B$2:$B$102,D143)),
            0
        )
    ),
"")</f>
        <v>E</v>
      </c>
      <c r="G143" s="70" t="str" cm="1">
        <f t="array" ref="G143">IFERROR(
    INDEX(
        '[55]Apoio_Código SVs'!$D$2:$D$102,
        MATCH(
            TRUE,
            ISNUMBER(FIND('[55]Apoio_Código SVs'!$B$2:$B$102,D143)),
            0
        )
    ),
"")</f>
        <v>RC</v>
      </c>
      <c r="H143" s="70" t="str" cm="1">
        <f t="array" ref="H143">IFERROR(
    INDEX(
        '[55]Apoio_Código SVs'!$G$2:$G$102,
        MATCH(
            TRUE,
            ISNUMBER(FIND('[55]Apoio_Código SVs'!$F$2:$F$102,D143)),
            0
        )
    ),
"")</f>
        <v>I</v>
      </c>
      <c r="I143" s="70" t="str">
        <f t="shared" si="7"/>
        <v>E.RC.I.250</v>
      </c>
      <c r="J143" s="70" t="str">
        <f>_xlfn.XLOOKUP(I143,[55]Aux!AJ:AJ,[55]Aux!AI:AI,I143)</f>
        <v>E.RC.I.004</v>
      </c>
      <c r="K143" s="70" t="str">
        <f>_xlfn.XLOOKUP(J143,[55]Aux!AI:AI,[55]Aux!AE:AE,_xlfn.XLOOKUP(I143,[55]Aux!AI:AI,[55]Aux!AE:AE,""))</f>
        <v>REDE COLETORA DN 250</v>
      </c>
    </row>
    <row r="144" spans="3:11" x14ac:dyDescent="0.3">
      <c r="C144" s="70">
        <v>6601744</v>
      </c>
      <c r="D144" s="70" t="s">
        <v>3166</v>
      </c>
      <c r="E144" s="75">
        <v>200</v>
      </c>
      <c r="F144" s="70" t="str" cm="1">
        <f t="array" ref="F144">IFERROR(
    INDEX(
        '[55]Apoio_Código SVs'!$C$2:$C$102,
        MATCH(
            TRUE,
            ISNUMBER(FIND('[55]Apoio_Código SVs'!$B$2:$B$102,D144)),
            0
        )
    ),
"")</f>
        <v>E</v>
      </c>
      <c r="G144" s="70" t="str" cm="1">
        <f t="array" ref="G144">IFERROR(
    INDEX(
        '[55]Apoio_Código SVs'!$D$2:$D$102,
        MATCH(
            TRUE,
            ISNUMBER(FIND('[55]Apoio_Código SVs'!$B$2:$B$102,D144)),
            0
        )
    ),
"")</f>
        <v>RC</v>
      </c>
      <c r="H144" s="70" t="str" cm="1">
        <f t="array" ref="H144">IFERROR(
    INDEX(
        '[55]Apoio_Código SVs'!$G$2:$G$102,
        MATCH(
            TRUE,
            ISNUMBER(FIND('[55]Apoio_Código SVs'!$F$2:$F$102,D144)),
            0
        )
    ),
"")</f>
        <v>I</v>
      </c>
      <c r="I144" s="70" t="str">
        <f t="shared" si="7"/>
        <v>E.RC.I.200</v>
      </c>
      <c r="J144" s="70" t="str">
        <f>_xlfn.XLOOKUP(I144,[55]Aux!AJ:AJ,[55]Aux!AI:AI,I144)</f>
        <v>E.RC.I.003</v>
      </c>
      <c r="K144" s="70" t="str">
        <f>_xlfn.XLOOKUP(J144,[55]Aux!AI:AI,[55]Aux!AE:AE,"")</f>
        <v>REDE COLETORA DN 200</v>
      </c>
    </row>
    <row r="145" spans="3:11" x14ac:dyDescent="0.3">
      <c r="C145" s="70">
        <v>6601741</v>
      </c>
      <c r="D145" s="70" t="s">
        <v>3167</v>
      </c>
      <c r="E145" s="75">
        <v>200</v>
      </c>
      <c r="F145" s="70" t="str" cm="1">
        <f t="array" ref="F145">IFERROR(
    INDEX(
        '[55]Apoio_Código SVs'!$C$2:$C$102,
        MATCH(
            TRUE,
            ISNUMBER(FIND('[55]Apoio_Código SVs'!$B$2:$B$102,D145)),
            0
        )
    ),
"")</f>
        <v>E</v>
      </c>
      <c r="G145" s="70" t="str" cm="1">
        <f t="array" ref="G145">IFERROR(
    INDEX(
        '[55]Apoio_Código SVs'!$D$2:$D$102,
        MATCH(
            TRUE,
            ISNUMBER(FIND('[55]Apoio_Código SVs'!$B$2:$B$102,D145)),
            0
        )
    ),
"")</f>
        <v>RC</v>
      </c>
      <c r="H145" s="70" t="str" cm="1">
        <f t="array" ref="H145">IFERROR(
    INDEX(
        '[55]Apoio_Código SVs'!$G$2:$G$102,
        MATCH(
            TRUE,
            ISNUMBER(FIND('[55]Apoio_Código SVs'!$F$2:$F$102,D145)),
            0
        )
    ),
"")</f>
        <v>I</v>
      </c>
      <c r="I145" s="70" t="str">
        <f t="shared" si="7"/>
        <v>E.RC.I.200</v>
      </c>
      <c r="J145" s="70" t="str">
        <f>_xlfn.XLOOKUP(I145,[55]Aux!AJ:AJ,[55]Aux!AI:AI,I145)</f>
        <v>E.RC.I.003</v>
      </c>
      <c r="K145" s="70" t="str">
        <f>_xlfn.XLOOKUP(J145,[55]Aux!AI:AI,[55]Aux!AE:AE,"")</f>
        <v>REDE COLETORA DN 200</v>
      </c>
    </row>
    <row r="146" spans="3:11" x14ac:dyDescent="0.3">
      <c r="C146" s="70">
        <v>6601723</v>
      </c>
      <c r="D146" s="70" t="s">
        <v>3168</v>
      </c>
      <c r="E146" s="75">
        <v>200</v>
      </c>
      <c r="F146" s="70" t="str" cm="1">
        <f t="array" ref="F146">IFERROR(
    INDEX(
        '[55]Apoio_Código SVs'!$C$2:$C$102,
        MATCH(
            TRUE,
            ISNUMBER(FIND('[55]Apoio_Código SVs'!$B$2:$B$102,D146)),
            0
        )
    ),
"")</f>
        <v>E</v>
      </c>
      <c r="G146" s="70" t="str" cm="1">
        <f t="array" ref="G146">IFERROR(
    INDEX(
        '[55]Apoio_Código SVs'!$D$2:$D$102,
        MATCH(
            TRUE,
            ISNUMBER(FIND('[55]Apoio_Código SVs'!$B$2:$B$102,D146)),
            0
        )
    ),
"")</f>
        <v>RC</v>
      </c>
      <c r="H146" s="70" t="str" cm="1">
        <f t="array" ref="H146">IFERROR(
    INDEX(
        '[55]Apoio_Código SVs'!$G$2:$G$102,
        MATCH(
            TRUE,
            ISNUMBER(FIND('[55]Apoio_Código SVs'!$F$2:$F$102,D146)),
            0
        )
    ),
"")</f>
        <v>I</v>
      </c>
      <c r="I146" s="70" t="str">
        <f t="shared" si="7"/>
        <v>E.RC.I.200</v>
      </c>
      <c r="J146" s="70" t="str">
        <f>_xlfn.XLOOKUP(I146,[55]Aux!AJ:AJ,[55]Aux!AI:AI,I146)</f>
        <v>E.RC.I.003</v>
      </c>
      <c r="K146" s="70" t="str">
        <f>_xlfn.XLOOKUP(J146,[55]Aux!AI:AI,[55]Aux!AE:AE,"")</f>
        <v>REDE COLETORA DN 200</v>
      </c>
    </row>
    <row r="147" spans="3:11" x14ac:dyDescent="0.3">
      <c r="C147" s="70">
        <v>6601680</v>
      </c>
      <c r="D147" s="70" t="s">
        <v>3169</v>
      </c>
      <c r="E147" s="75">
        <v>100</v>
      </c>
      <c r="F147" s="70" t="str" cm="1">
        <f t="array" ref="F147">IFERROR(
    INDEX(
        '[55]Apoio_Código SVs'!$C$2:$C$102,
        MATCH(
            TRUE,
            ISNUMBER(FIND('[55]Apoio_Código SVs'!$B$2:$B$102,D147)),
            0
        )
    ),
"")</f>
        <v>E</v>
      </c>
      <c r="G147" s="70" t="str" cm="1">
        <f t="array" ref="G147">IFERROR(
    INDEX(
        '[55]Apoio_Código SVs'!$D$2:$D$102,
        MATCH(
            TRUE,
            ISNUMBER(FIND('[55]Apoio_Código SVs'!$B$2:$B$102,D147)),
            0
        )
    ),
"")</f>
        <v>RC</v>
      </c>
      <c r="H147" s="70" t="str" cm="1">
        <f t="array" ref="H147">IFERROR(
    INDEX(
        '[55]Apoio_Código SVs'!$G$2:$G$102,
        MATCH(
            TRUE,
            ISNUMBER(FIND('[55]Apoio_Código SVs'!$F$2:$F$102,D147)),
            0
        )
    ),
"")</f>
        <v>I</v>
      </c>
      <c r="I147" s="70" t="str">
        <f t="shared" si="7"/>
        <v>E.RC.I.100</v>
      </c>
      <c r="J147" s="70" t="str">
        <f>_xlfn.XLOOKUP(I147,[55]Aux!AJ:AJ,[55]Aux!AI:AI,I147)</f>
        <v>E.RC.I.001</v>
      </c>
      <c r="K147" s="70" t="str">
        <f>_xlfn.XLOOKUP(J147,[55]Aux!AI:AI,[55]Aux!AE:AE,"")</f>
        <v>REDE COLETORA DN 100</v>
      </c>
    </row>
    <row r="148" spans="3:11" x14ac:dyDescent="0.3">
      <c r="C148" s="70">
        <v>6601703</v>
      </c>
      <c r="D148" s="70" t="s">
        <v>3170</v>
      </c>
      <c r="E148" s="75">
        <v>100</v>
      </c>
      <c r="F148" s="70" t="str" cm="1">
        <f t="array" ref="F148">IFERROR(
    INDEX(
        '[55]Apoio_Código SVs'!$C$2:$C$102,
        MATCH(
            TRUE,
            ISNUMBER(FIND('[55]Apoio_Código SVs'!$B$2:$B$102,D148)),
            0
        )
    ),
"")</f>
        <v>E</v>
      </c>
      <c r="G148" s="70" t="str" cm="1">
        <f t="array" ref="G148">IFERROR(
    INDEX(
        '[55]Apoio_Código SVs'!$D$2:$D$102,
        MATCH(
            TRUE,
            ISNUMBER(FIND('[55]Apoio_Código SVs'!$B$2:$B$102,D148)),
            0
        )
    ),
"")</f>
        <v>RC</v>
      </c>
      <c r="H148" s="70" t="str" cm="1">
        <f t="array" ref="H148">IFERROR(
    INDEX(
        '[55]Apoio_Código SVs'!$G$2:$G$102,
        MATCH(
            TRUE,
            ISNUMBER(FIND('[55]Apoio_Código SVs'!$F$2:$F$102,D148)),
            0
        )
    ),
"")</f>
        <v>I</v>
      </c>
      <c r="I148" s="70" t="str">
        <f t="shared" si="7"/>
        <v>E.RC.I.100</v>
      </c>
      <c r="J148" s="70" t="str">
        <f>_xlfn.XLOOKUP(I148,[55]Aux!AJ:AJ,[55]Aux!AI:AI,I148)</f>
        <v>E.RC.I.001</v>
      </c>
      <c r="K148" s="70" t="str">
        <f>_xlfn.XLOOKUP(J148,[55]Aux!AI:AI,[55]Aux!AE:AE,"")</f>
        <v>REDE COLETORA DN 100</v>
      </c>
    </row>
    <row r="149" spans="3:11" x14ac:dyDescent="0.3">
      <c r="C149" s="70">
        <v>6601698</v>
      </c>
      <c r="D149" s="70" t="s">
        <v>3171</v>
      </c>
      <c r="E149" s="75">
        <v>100</v>
      </c>
      <c r="F149" s="70" t="str" cm="1">
        <f t="array" ref="F149">IFERROR(
    INDEX(
        '[55]Apoio_Código SVs'!$C$2:$C$102,
        MATCH(
            TRUE,
            ISNUMBER(FIND('[55]Apoio_Código SVs'!$B$2:$B$102,D149)),
            0
        )
    ),
"")</f>
        <v>E</v>
      </c>
      <c r="G149" s="70" t="str" cm="1">
        <f t="array" ref="G149">IFERROR(
    INDEX(
        '[55]Apoio_Código SVs'!$D$2:$D$102,
        MATCH(
            TRUE,
            ISNUMBER(FIND('[55]Apoio_Código SVs'!$B$2:$B$102,D149)),
            0
        )
    ),
"")</f>
        <v>RC</v>
      </c>
      <c r="H149" s="70" t="str" cm="1">
        <f t="array" ref="H149">IFERROR(
    INDEX(
        '[55]Apoio_Código SVs'!$G$2:$G$102,
        MATCH(
            TRUE,
            ISNUMBER(FIND('[55]Apoio_Código SVs'!$F$2:$F$102,D149)),
            0
        )
    ),
"")</f>
        <v>I</v>
      </c>
      <c r="I149" s="70" t="str">
        <f t="shared" si="7"/>
        <v>E.RC.I.100</v>
      </c>
      <c r="J149" s="70" t="str">
        <f>_xlfn.XLOOKUP(I149,[55]Aux!AJ:AJ,[55]Aux!AI:AI,I149)</f>
        <v>E.RC.I.001</v>
      </c>
      <c r="K149" s="70" t="str">
        <f>_xlfn.XLOOKUP(J149,[55]Aux!AI:AI,[55]Aux!AE:AE,"")</f>
        <v>REDE COLETORA DN 100</v>
      </c>
    </row>
    <row r="150" spans="3:11" x14ac:dyDescent="0.3">
      <c r="C150" s="70">
        <v>6600278</v>
      </c>
      <c r="D150" s="70" t="s">
        <v>593</v>
      </c>
      <c r="E150" s="73">
        <f t="shared" ref="E150" si="10">IF(H150="M","001",
IFERROR(VALUE(IFERROR(IFERROR(IFERROR(IFERROR(MID(D150,FIND("DN",D150)+2,4),
MID(D150,FIND("PVC",D150)+3,4)),
MID(D150,FIND("PEAD",D150)+4,4)),
MID(D150,FIND("PE100",D150)+5,4)),
MID(D150,FIND("ADS",D150)+3,4))),""))</f>
        <v>600</v>
      </c>
      <c r="F150" s="70" t="str" cm="1">
        <f t="array" ref="F150">IFERROR(
    INDEX(
        '[55]Apoio_Código SVs'!$C$2:$C$102,
        MATCH(
            TRUE,
            ISNUMBER(FIND('[55]Apoio_Código SVs'!$B$2:$B$102,D150)),
            0
        )
    ),
"")</f>
        <v>E</v>
      </c>
      <c r="G150" s="70" t="str" cm="1">
        <f t="array" ref="G150">IFERROR(
    INDEX(
        '[55]Apoio_Código SVs'!$D$2:$D$102,
        MATCH(
            TRUE,
            ISNUMBER(FIND('[55]Apoio_Código SVs'!$B$2:$B$102,D150)),
            0
        )
    ),
"")</f>
        <v>LR</v>
      </c>
      <c r="H150" s="70" t="str" cm="1">
        <f t="array" ref="H150">IFERROR(
    INDEX(
        '[55]Apoio_Código SVs'!$G$2:$G$102,
        MATCH(
            TRUE,
            ISNUMBER(FIND('[55]Apoio_Código SVs'!$F$2:$F$102,D150)),
            0
        )
    ),
"")</f>
        <v>I</v>
      </c>
      <c r="I150" s="70" t="str">
        <f t="shared" si="7"/>
        <v>E.LR.I.600</v>
      </c>
      <c r="J150" s="70" t="str">
        <f>_xlfn.XLOOKUP(I150,[55]Aux!AJ:AJ,[55]Aux!AI:AI,I150)</f>
        <v>E.LR.I.010</v>
      </c>
      <c r="K150" s="70" t="str">
        <f>_xlfn.XLOOKUP(J150,[55]Aux!AI:AI,[55]Aux!AE:AE,_xlfn.XLOOKUP(I150,[55]Aux!AI:AI,[55]Aux!AE:AE,""))</f>
        <v>LINHA DE RECALQUE DN 600</v>
      </c>
    </row>
    <row r="151" spans="3:11" x14ac:dyDescent="0.3">
      <c r="C151" s="70">
        <v>6601541</v>
      </c>
      <c r="D151" s="70" t="s">
        <v>2496</v>
      </c>
      <c r="E151" s="75" t="s">
        <v>3109</v>
      </c>
      <c r="F151" s="76" t="s">
        <v>3172</v>
      </c>
      <c r="G151" s="76" t="s">
        <v>3111</v>
      </c>
      <c r="H151" s="76" t="s">
        <v>3172</v>
      </c>
      <c r="I151" s="76" t="str">
        <f t="shared" si="7"/>
        <v>X.XX.X.XXX</v>
      </c>
      <c r="J151" s="76" t="str">
        <f>_xlfn.XLOOKUP(I151,[55]Aux!AJ:AJ,[55]Aux!AI:AI,I151)</f>
        <v>X.XX.X.XXX</v>
      </c>
      <c r="K151" s="76" t="s">
        <v>3112</v>
      </c>
    </row>
    <row r="152" spans="3:11" x14ac:dyDescent="0.3">
      <c r="C152" s="70">
        <v>6601838</v>
      </c>
      <c r="D152" s="70" t="s">
        <v>3031</v>
      </c>
      <c r="E152" s="73">
        <f t="shared" ref="E152:E173" si="11">IF(H152="M","001",
IFERROR(VALUE(IFERROR(IFERROR(IFERROR(IFERROR(MID(D152,FIND("DN",D152)+2,4),
MID(D152,FIND("PVC",D152)+3,4)),
MID(D152,FIND("PEAD",D152)+4,4)),
MID(D152,FIND("PE100",D152)+5,4)),
MID(D152,FIND("ADS",D152)+3,4))),""))</f>
        <v>150</v>
      </c>
      <c r="F152" s="70" t="str" cm="1">
        <f t="array" ref="F152">IFERROR(
    INDEX(
        '[55]Apoio_Código SVs'!$C$2:$C$102,
        MATCH(
            TRUE,
            ISNUMBER(FIND('[55]Apoio_Código SVs'!$B$2:$B$102,D152)),
            0
        )
    ),
"")</f>
        <v>E</v>
      </c>
      <c r="G152" s="70" t="str" cm="1">
        <f t="array" ref="G152">IFERROR(
    INDEX(
        '[55]Apoio_Código SVs'!$D$2:$D$102,
        MATCH(
            TRUE,
            ISNUMBER(FIND('[55]Apoio_Código SVs'!$B$2:$B$102,D152)),
            0
        )
    ),
"")</f>
        <v>RC</v>
      </c>
      <c r="H152" s="70" t="str" cm="1">
        <f t="array" ref="H152">IFERROR(
    INDEX(
        '[55]Apoio_Código SVs'!$G$2:$G$102,
        MATCH(
            TRUE,
            ISNUMBER(FIND('[55]Apoio_Código SVs'!$F$2:$F$102,D152)),
            0
        )
    ),
"")</f>
        <v>I</v>
      </c>
      <c r="I152" s="70" t="str">
        <f t="shared" si="7"/>
        <v>E.RC.I.150</v>
      </c>
      <c r="J152" s="70" t="str">
        <f>_xlfn.XLOOKUP(I152,[55]Aux!AJ:AJ,[55]Aux!AI:AI,I152)</f>
        <v>E.RC.I.002</v>
      </c>
      <c r="K152" s="70" t="str">
        <f>_xlfn.XLOOKUP(J152,[55]Aux!AI:AI,[55]Aux!AE:AE,_xlfn.XLOOKUP(I152,[55]Aux!AI:AI,[55]Aux!AE:AE,""))</f>
        <v>REDE COLETORA DN 150</v>
      </c>
    </row>
    <row r="153" spans="3:11" x14ac:dyDescent="0.3">
      <c r="C153" s="70">
        <v>6601854</v>
      </c>
      <c r="D153" s="70" t="s">
        <v>3063</v>
      </c>
      <c r="E153" s="73">
        <f t="shared" si="11"/>
        <v>150</v>
      </c>
      <c r="F153" s="70" t="str" cm="1">
        <f t="array" ref="F153">IFERROR(
    INDEX(
        '[55]Apoio_Código SVs'!$C$2:$C$102,
        MATCH(
            TRUE,
            ISNUMBER(FIND('[55]Apoio_Código SVs'!$B$2:$B$102,D153)),
            0
        )
    ),
"")</f>
        <v>E</v>
      </c>
      <c r="G153" s="70" t="str" cm="1">
        <f t="array" ref="G153">IFERROR(
    INDEX(
        '[55]Apoio_Código SVs'!$D$2:$D$102,
        MATCH(
            TRUE,
            ISNUMBER(FIND('[55]Apoio_Código SVs'!$B$2:$B$102,D153)),
            0
        )
    ),
"")</f>
        <v>RC</v>
      </c>
      <c r="H153" s="70" t="str" cm="1">
        <f t="array" ref="H153">IFERROR(
    INDEX(
        '[55]Apoio_Código SVs'!$G$2:$G$102,
        MATCH(
            TRUE,
            ISNUMBER(FIND('[55]Apoio_Código SVs'!$F$2:$F$102,D153)),
            0
        )
    ),
"")</f>
        <v>I</v>
      </c>
      <c r="I153" s="70" t="str">
        <f t="shared" si="7"/>
        <v>E.RC.I.150</v>
      </c>
      <c r="J153" s="70" t="str">
        <f>_xlfn.XLOOKUP(I153,[55]Aux!AJ:AJ,[55]Aux!AI:AI,I153)</f>
        <v>E.RC.I.002</v>
      </c>
      <c r="K153" s="70" t="str">
        <f>_xlfn.XLOOKUP(J153,[55]Aux!AI:AI,[55]Aux!AE:AE,_xlfn.XLOOKUP(I153,[55]Aux!AI:AI,[55]Aux!AE:AE,""))</f>
        <v>REDE COLETORA DN 150</v>
      </c>
    </row>
    <row r="154" spans="3:11" x14ac:dyDescent="0.3">
      <c r="C154" s="70">
        <v>6601858</v>
      </c>
      <c r="D154" s="70" t="s">
        <v>3071</v>
      </c>
      <c r="E154" s="73">
        <f t="shared" si="11"/>
        <v>150</v>
      </c>
      <c r="F154" s="70" t="str" cm="1">
        <f t="array" ref="F154">IFERROR(
    INDEX(
        '[55]Apoio_Código SVs'!$C$2:$C$102,
        MATCH(
            TRUE,
            ISNUMBER(FIND('[55]Apoio_Código SVs'!$B$2:$B$102,D154)),
            0
        )
    ),
"")</f>
        <v>E</v>
      </c>
      <c r="G154" s="70" t="str" cm="1">
        <f t="array" ref="G154">IFERROR(
    INDEX(
        '[55]Apoio_Código SVs'!$D$2:$D$102,
        MATCH(
            TRUE,
            ISNUMBER(FIND('[55]Apoio_Código SVs'!$B$2:$B$102,D154)),
            0
        )
    ),
"")</f>
        <v>RC</v>
      </c>
      <c r="H154" s="70" t="str" cm="1">
        <f t="array" ref="H154">IFERROR(
    INDEX(
        '[55]Apoio_Código SVs'!$G$2:$G$102,
        MATCH(
            TRUE,
            ISNUMBER(FIND('[55]Apoio_Código SVs'!$F$2:$F$102,D154)),
            0
        )
    ),
"")</f>
        <v>I</v>
      </c>
      <c r="I154" s="70" t="str">
        <f t="shared" si="7"/>
        <v>E.RC.I.150</v>
      </c>
      <c r="J154" s="70" t="str">
        <f>_xlfn.XLOOKUP(I154,[55]Aux!AJ:AJ,[55]Aux!AI:AI,I154)</f>
        <v>E.RC.I.002</v>
      </c>
      <c r="K154" s="70" t="str">
        <f>_xlfn.XLOOKUP(J154,[55]Aux!AI:AI,[55]Aux!AE:AE,_xlfn.XLOOKUP(I154,[55]Aux!AI:AI,[55]Aux!AE:AE,""))</f>
        <v>REDE COLETORA DN 150</v>
      </c>
    </row>
    <row r="155" spans="3:11" x14ac:dyDescent="0.3">
      <c r="C155" s="70">
        <v>6601866</v>
      </c>
      <c r="D155" s="70" t="s">
        <v>3087</v>
      </c>
      <c r="E155" s="73">
        <f t="shared" si="11"/>
        <v>150</v>
      </c>
      <c r="F155" s="70" t="str" cm="1">
        <f t="array" ref="F155">IFERROR(
    INDEX(
        '[55]Apoio_Código SVs'!$C$2:$C$102,
        MATCH(
            TRUE,
            ISNUMBER(FIND('[55]Apoio_Código SVs'!$B$2:$B$102,D155)),
            0
        )
    ),
"")</f>
        <v>E</v>
      </c>
      <c r="G155" s="70" t="str" cm="1">
        <f t="array" ref="G155">IFERROR(
    INDEX(
        '[55]Apoio_Código SVs'!$D$2:$D$102,
        MATCH(
            TRUE,
            ISNUMBER(FIND('[55]Apoio_Código SVs'!$B$2:$B$102,D155)),
            0
        )
    ),
"")</f>
        <v>RC</v>
      </c>
      <c r="H155" s="70" t="str" cm="1">
        <f t="array" ref="H155">IFERROR(
    INDEX(
        '[55]Apoio_Código SVs'!$G$2:$G$102,
        MATCH(
            TRUE,
            ISNUMBER(FIND('[55]Apoio_Código SVs'!$F$2:$F$102,D155)),
            0
        )
    ),
"")</f>
        <v>I</v>
      </c>
      <c r="I155" s="70" t="str">
        <f t="shared" si="7"/>
        <v>E.RC.I.150</v>
      </c>
      <c r="J155" s="70" t="str">
        <f>_xlfn.XLOOKUP(I155,[55]Aux!AJ:AJ,[55]Aux!AI:AI,I155)</f>
        <v>E.RC.I.002</v>
      </c>
      <c r="K155" s="70" t="str">
        <f>_xlfn.XLOOKUP(J155,[55]Aux!AI:AI,[55]Aux!AE:AE,_xlfn.XLOOKUP(I155,[55]Aux!AI:AI,[55]Aux!AE:AE,""))</f>
        <v>REDE COLETORA DN 150</v>
      </c>
    </row>
    <row r="156" spans="3:11" x14ac:dyDescent="0.3">
      <c r="C156" s="70">
        <v>6601623</v>
      </c>
      <c r="D156" s="70" t="s">
        <v>2605</v>
      </c>
      <c r="E156" s="73">
        <f t="shared" si="11"/>
        <v>150</v>
      </c>
      <c r="F156" s="70" t="str" cm="1">
        <f t="array" ref="F156">IFERROR(
    INDEX(
        '[55]Apoio_Código SVs'!$C$2:$C$102,
        MATCH(
            TRUE,
            ISNUMBER(FIND('[55]Apoio_Código SVs'!$B$2:$B$102,D156)),
            0
        )
    ),
"")</f>
        <v>E</v>
      </c>
      <c r="G156" s="70" t="str" cm="1">
        <f t="array" ref="G156">IFERROR(
    INDEX(
        '[55]Apoio_Código SVs'!$D$2:$D$102,
        MATCH(
            TRUE,
            ISNUMBER(FIND('[55]Apoio_Código SVs'!$B$2:$B$102,D156)),
            0
        )
    ),
"")</f>
        <v>RC</v>
      </c>
      <c r="H156" s="70" t="str" cm="1">
        <f t="array" ref="H156">IFERROR(
    INDEX(
        '[55]Apoio_Código SVs'!$G$2:$G$102,
        MATCH(
            TRUE,
            ISNUMBER(FIND('[55]Apoio_Código SVs'!$F$2:$F$102,D156)),
            0
        )
    ),
"")</f>
        <v>I</v>
      </c>
      <c r="I156" s="70" t="str">
        <f t="shared" si="7"/>
        <v>E.RC.I.150</v>
      </c>
      <c r="J156" s="70" t="str">
        <f>_xlfn.XLOOKUP(I156,[55]Aux!AJ:AJ,[55]Aux!AI:AI,I156)</f>
        <v>E.RC.I.002</v>
      </c>
      <c r="K156" s="70" t="str">
        <f>_xlfn.XLOOKUP(J156,[55]Aux!AI:AI,[55]Aux!AE:AE,_xlfn.XLOOKUP(I156,[55]Aux!AI:AI,[55]Aux!AE:AE,""))</f>
        <v>REDE COLETORA DN 150</v>
      </c>
    </row>
    <row r="157" spans="3:11" x14ac:dyDescent="0.3">
      <c r="C157" s="70">
        <v>6601852</v>
      </c>
      <c r="D157" s="70" t="s">
        <v>3059</v>
      </c>
      <c r="E157" s="73">
        <f t="shared" si="11"/>
        <v>150</v>
      </c>
      <c r="F157" s="70" t="str" cm="1">
        <f t="array" ref="F157">IFERROR(
    INDEX(
        '[55]Apoio_Código SVs'!$C$2:$C$102,
        MATCH(
            TRUE,
            ISNUMBER(FIND('[55]Apoio_Código SVs'!$B$2:$B$102,D157)),
            0
        )
    ),
"")</f>
        <v>E</v>
      </c>
      <c r="G157" s="70" t="str" cm="1">
        <f t="array" ref="G157">IFERROR(
    INDEX(
        '[55]Apoio_Código SVs'!$D$2:$D$102,
        MATCH(
            TRUE,
            ISNUMBER(FIND('[55]Apoio_Código SVs'!$B$2:$B$102,D157)),
            0
        )
    ),
"")</f>
        <v>RC</v>
      </c>
      <c r="H157" s="70" t="str" cm="1">
        <f t="array" ref="H157">IFERROR(
    INDEX(
        '[55]Apoio_Código SVs'!$G$2:$G$102,
        MATCH(
            TRUE,
            ISNUMBER(FIND('[55]Apoio_Código SVs'!$F$2:$F$102,D157)),
            0
        )
    ),
"")</f>
        <v>I</v>
      </c>
      <c r="I157" s="70" t="str">
        <f t="shared" si="7"/>
        <v>E.RC.I.150</v>
      </c>
      <c r="J157" s="70" t="str">
        <f>_xlfn.XLOOKUP(I157,[55]Aux!AJ:AJ,[55]Aux!AI:AI,I157)</f>
        <v>E.RC.I.002</v>
      </c>
      <c r="K157" s="70" t="str">
        <f>_xlfn.XLOOKUP(J157,[55]Aux!AI:AI,[55]Aux!AE:AE,_xlfn.XLOOKUP(I157,[55]Aux!AI:AI,[55]Aux!AE:AE,""))</f>
        <v>REDE COLETORA DN 150</v>
      </c>
    </row>
    <row r="158" spans="3:11" x14ac:dyDescent="0.3">
      <c r="C158" s="70">
        <v>6601863</v>
      </c>
      <c r="D158" s="70" t="s">
        <v>3081</v>
      </c>
      <c r="E158" s="73">
        <f t="shared" si="11"/>
        <v>150</v>
      </c>
      <c r="F158" s="70" t="str" cm="1">
        <f t="array" ref="F158">IFERROR(
    INDEX(
        '[55]Apoio_Código SVs'!$C$2:$C$102,
        MATCH(
            TRUE,
            ISNUMBER(FIND('[55]Apoio_Código SVs'!$B$2:$B$102,D158)),
            0
        )
    ),
"")</f>
        <v>E</v>
      </c>
      <c r="G158" s="70" t="str" cm="1">
        <f t="array" ref="G158">IFERROR(
    INDEX(
        '[55]Apoio_Código SVs'!$D$2:$D$102,
        MATCH(
            TRUE,
            ISNUMBER(FIND('[55]Apoio_Código SVs'!$B$2:$B$102,D158)),
            0
        )
    ),
"")</f>
        <v>RC</v>
      </c>
      <c r="H158" s="70" t="str" cm="1">
        <f t="array" ref="H158">IFERROR(
    INDEX(
        '[55]Apoio_Código SVs'!$G$2:$G$102,
        MATCH(
            TRUE,
            ISNUMBER(FIND('[55]Apoio_Código SVs'!$F$2:$F$102,D158)),
            0
        )
    ),
"")</f>
        <v>I</v>
      </c>
      <c r="I158" s="70" t="str">
        <f t="shared" si="7"/>
        <v>E.RC.I.150</v>
      </c>
      <c r="J158" s="70" t="str">
        <f>_xlfn.XLOOKUP(I158,[55]Aux!AJ:AJ,[55]Aux!AI:AI,I158)</f>
        <v>E.RC.I.002</v>
      </c>
      <c r="K158" s="70" t="str">
        <f>_xlfn.XLOOKUP(J158,[55]Aux!AI:AI,[55]Aux!AE:AE,_xlfn.XLOOKUP(I158,[55]Aux!AI:AI,[55]Aux!AE:AE,""))</f>
        <v>REDE COLETORA DN 150</v>
      </c>
    </row>
    <row r="159" spans="3:11" x14ac:dyDescent="0.3">
      <c r="C159" s="70">
        <v>6601859</v>
      </c>
      <c r="D159" s="70" t="s">
        <v>3073</v>
      </c>
      <c r="E159" s="73">
        <f t="shared" si="11"/>
        <v>150</v>
      </c>
      <c r="F159" s="70" t="str" cm="1">
        <f t="array" ref="F159">IFERROR(
    INDEX(
        '[55]Apoio_Código SVs'!$C$2:$C$102,
        MATCH(
            TRUE,
            ISNUMBER(FIND('[55]Apoio_Código SVs'!$B$2:$B$102,D159)),
            0
        )
    ),
"")</f>
        <v>E</v>
      </c>
      <c r="G159" s="70" t="str" cm="1">
        <f t="array" ref="G159">IFERROR(
    INDEX(
        '[55]Apoio_Código SVs'!$D$2:$D$102,
        MATCH(
            TRUE,
            ISNUMBER(FIND('[55]Apoio_Código SVs'!$B$2:$B$102,D159)),
            0
        )
    ),
"")</f>
        <v>RC</v>
      </c>
      <c r="H159" s="70" t="str" cm="1">
        <f t="array" ref="H159">IFERROR(
    INDEX(
        '[55]Apoio_Código SVs'!$G$2:$G$102,
        MATCH(
            TRUE,
            ISNUMBER(FIND('[55]Apoio_Código SVs'!$F$2:$F$102,D159)),
            0
        )
    ),
"")</f>
        <v>I</v>
      </c>
      <c r="I159" s="70" t="str">
        <f t="shared" si="7"/>
        <v>E.RC.I.150</v>
      </c>
      <c r="J159" s="70" t="str">
        <f>_xlfn.XLOOKUP(I159,[55]Aux!AJ:AJ,[55]Aux!AI:AI,I159)</f>
        <v>E.RC.I.002</v>
      </c>
      <c r="K159" s="70" t="str">
        <f>_xlfn.XLOOKUP(J159,[55]Aux!AI:AI,[55]Aux!AE:AE,_xlfn.XLOOKUP(I159,[55]Aux!AI:AI,[55]Aux!AE:AE,""))</f>
        <v>REDE COLETORA DN 150</v>
      </c>
    </row>
    <row r="160" spans="3:11" x14ac:dyDescent="0.3">
      <c r="C160" s="70">
        <v>6601626</v>
      </c>
      <c r="D160" s="70" t="s">
        <v>2611</v>
      </c>
      <c r="E160" s="73">
        <f t="shared" si="11"/>
        <v>150</v>
      </c>
      <c r="F160" s="70" t="str" cm="1">
        <f t="array" ref="F160">IFERROR(
    INDEX(
        '[55]Apoio_Código SVs'!$C$2:$C$102,
        MATCH(
            TRUE,
            ISNUMBER(FIND('[55]Apoio_Código SVs'!$B$2:$B$102,D160)),
            0
        )
    ),
"")</f>
        <v>E</v>
      </c>
      <c r="G160" s="70" t="str" cm="1">
        <f t="array" ref="G160">IFERROR(
    INDEX(
        '[55]Apoio_Código SVs'!$D$2:$D$102,
        MATCH(
            TRUE,
            ISNUMBER(FIND('[55]Apoio_Código SVs'!$B$2:$B$102,D160)),
            0
        )
    ),
"")</f>
        <v>RC</v>
      </c>
      <c r="H160" s="70" t="str" cm="1">
        <f t="array" ref="H160">IFERROR(
    INDEX(
        '[55]Apoio_Código SVs'!$G$2:$G$102,
        MATCH(
            TRUE,
            ISNUMBER(FIND('[55]Apoio_Código SVs'!$F$2:$F$102,D160)),
            0
        )
    ),
"")</f>
        <v>I</v>
      </c>
      <c r="I160" s="70" t="str">
        <f t="shared" ref="I160:I223" si="12">F160&amp;"."&amp;G160&amp;"."&amp;H160&amp;"."&amp;E160</f>
        <v>E.RC.I.150</v>
      </c>
      <c r="J160" s="70" t="str">
        <f>_xlfn.XLOOKUP(I160,[55]Aux!AJ:AJ,[55]Aux!AI:AI,I160)</f>
        <v>E.RC.I.002</v>
      </c>
      <c r="K160" s="70" t="str">
        <f>_xlfn.XLOOKUP(J160,[55]Aux!AI:AI,[55]Aux!AE:AE,_xlfn.XLOOKUP(I160,[55]Aux!AI:AI,[55]Aux!AE:AE,""))</f>
        <v>REDE COLETORA DN 150</v>
      </c>
    </row>
    <row r="161" spans="3:11" x14ac:dyDescent="0.3">
      <c r="C161" s="70">
        <v>6601622</v>
      </c>
      <c r="D161" s="70" t="s">
        <v>2603</v>
      </c>
      <c r="E161" s="73">
        <f t="shared" si="11"/>
        <v>200</v>
      </c>
      <c r="F161" s="70" t="str" cm="1">
        <f t="array" ref="F161">IFERROR(
    INDEX(
        '[55]Apoio_Código SVs'!$C$2:$C$102,
        MATCH(
            TRUE,
            ISNUMBER(FIND('[55]Apoio_Código SVs'!$B$2:$B$102,D161)),
            0
        )
    ),
"")</f>
        <v>E</v>
      </c>
      <c r="G161" s="70" t="str" cm="1">
        <f t="array" ref="G161">IFERROR(
    INDEX(
        '[55]Apoio_Código SVs'!$D$2:$D$102,
        MATCH(
            TRUE,
            ISNUMBER(FIND('[55]Apoio_Código SVs'!$B$2:$B$102,D161)),
            0
        )
    ),
"")</f>
        <v>RC</v>
      </c>
      <c r="H161" s="70" t="str" cm="1">
        <f t="array" ref="H161">IFERROR(
    INDEX(
        '[55]Apoio_Código SVs'!$G$2:$G$102,
        MATCH(
            TRUE,
            ISNUMBER(FIND('[55]Apoio_Código SVs'!$F$2:$F$102,D161)),
            0
        )
    ),
"")</f>
        <v>I</v>
      </c>
      <c r="I161" s="70" t="str">
        <f t="shared" si="12"/>
        <v>E.RC.I.200</v>
      </c>
      <c r="J161" s="70" t="str">
        <f>_xlfn.XLOOKUP(I161,[55]Aux!AJ:AJ,[55]Aux!AI:AI,I161)</f>
        <v>E.RC.I.003</v>
      </c>
      <c r="K161" s="70" t="str">
        <f>_xlfn.XLOOKUP(J161,[55]Aux!AI:AI,[55]Aux!AE:AE,_xlfn.XLOOKUP(I161,[55]Aux!AI:AI,[55]Aux!AE:AE,""))</f>
        <v>REDE COLETORA DN 200</v>
      </c>
    </row>
    <row r="162" spans="3:11" x14ac:dyDescent="0.3">
      <c r="C162" s="70">
        <v>6601851</v>
      </c>
      <c r="D162" s="70" t="s">
        <v>3057</v>
      </c>
      <c r="E162" s="73">
        <f t="shared" si="11"/>
        <v>200</v>
      </c>
      <c r="F162" s="70" t="str" cm="1">
        <f t="array" ref="F162">IFERROR(
    INDEX(
        '[55]Apoio_Código SVs'!$C$2:$C$102,
        MATCH(
            TRUE,
            ISNUMBER(FIND('[55]Apoio_Código SVs'!$B$2:$B$102,D162)),
            0
        )
    ),
"")</f>
        <v>E</v>
      </c>
      <c r="G162" s="70" t="str" cm="1">
        <f t="array" ref="G162">IFERROR(
    INDEX(
        '[55]Apoio_Código SVs'!$D$2:$D$102,
        MATCH(
            TRUE,
            ISNUMBER(FIND('[55]Apoio_Código SVs'!$B$2:$B$102,D162)),
            0
        )
    ),
"")</f>
        <v>RC</v>
      </c>
      <c r="H162" s="70" t="str" cm="1">
        <f t="array" ref="H162">IFERROR(
    INDEX(
        '[55]Apoio_Código SVs'!$G$2:$G$102,
        MATCH(
            TRUE,
            ISNUMBER(FIND('[55]Apoio_Código SVs'!$F$2:$F$102,D162)),
            0
        )
    ),
"")</f>
        <v>I</v>
      </c>
      <c r="I162" s="70" t="str">
        <f t="shared" si="12"/>
        <v>E.RC.I.200</v>
      </c>
      <c r="J162" s="70" t="str">
        <f>_xlfn.XLOOKUP(I162,[55]Aux!AJ:AJ,[55]Aux!AI:AI,I162)</f>
        <v>E.RC.I.003</v>
      </c>
      <c r="K162" s="70" t="str">
        <f>_xlfn.XLOOKUP(J162,[55]Aux!AI:AI,[55]Aux!AE:AE,_xlfn.XLOOKUP(I162,[55]Aux!AI:AI,[55]Aux!AE:AE,""))</f>
        <v>REDE COLETORA DN 200</v>
      </c>
    </row>
    <row r="163" spans="3:11" x14ac:dyDescent="0.3">
      <c r="C163" s="70">
        <v>6601860</v>
      </c>
      <c r="D163" s="70" t="s">
        <v>3075</v>
      </c>
      <c r="E163" s="73">
        <f t="shared" si="11"/>
        <v>200</v>
      </c>
      <c r="F163" s="70" t="str" cm="1">
        <f t="array" ref="F163">IFERROR(
    INDEX(
        '[55]Apoio_Código SVs'!$C$2:$C$102,
        MATCH(
            TRUE,
            ISNUMBER(FIND('[55]Apoio_Código SVs'!$B$2:$B$102,D163)),
            0
        )
    ),
"")</f>
        <v>E</v>
      </c>
      <c r="G163" s="70" t="str" cm="1">
        <f t="array" ref="G163">IFERROR(
    INDEX(
        '[55]Apoio_Código SVs'!$D$2:$D$102,
        MATCH(
            TRUE,
            ISNUMBER(FIND('[55]Apoio_Código SVs'!$B$2:$B$102,D163)),
            0
        )
    ),
"")</f>
        <v>RC</v>
      </c>
      <c r="H163" s="70" t="str" cm="1">
        <f t="array" ref="H163">IFERROR(
    INDEX(
        '[55]Apoio_Código SVs'!$G$2:$G$102,
        MATCH(
            TRUE,
            ISNUMBER(FIND('[55]Apoio_Código SVs'!$F$2:$F$102,D163)),
            0
        )
    ),
"")</f>
        <v>I</v>
      </c>
      <c r="I163" s="70" t="str">
        <f t="shared" si="12"/>
        <v>E.RC.I.200</v>
      </c>
      <c r="J163" s="70" t="str">
        <f>_xlfn.XLOOKUP(I163,[55]Aux!AJ:AJ,[55]Aux!AI:AI,I163)</f>
        <v>E.RC.I.003</v>
      </c>
      <c r="K163" s="70" t="str">
        <f>_xlfn.XLOOKUP(J163,[55]Aux!AI:AI,[55]Aux!AE:AE,_xlfn.XLOOKUP(I163,[55]Aux!AI:AI,[55]Aux!AE:AE,""))</f>
        <v>REDE COLETORA DN 200</v>
      </c>
    </row>
    <row r="164" spans="3:11" x14ac:dyDescent="0.3">
      <c r="C164" s="70">
        <v>6601642</v>
      </c>
      <c r="D164" s="70" t="s">
        <v>2643</v>
      </c>
      <c r="E164" s="73">
        <f t="shared" si="11"/>
        <v>200</v>
      </c>
      <c r="F164" s="70" t="str" cm="1">
        <f t="array" ref="F164">IFERROR(
    INDEX(
        '[55]Apoio_Código SVs'!$C$2:$C$102,
        MATCH(
            TRUE,
            ISNUMBER(FIND('[55]Apoio_Código SVs'!$B$2:$B$102,D164)),
            0
        )
    ),
"")</f>
        <v>E</v>
      </c>
      <c r="G164" s="70" t="str" cm="1">
        <f t="array" ref="G164">IFERROR(
    INDEX(
        '[55]Apoio_Código SVs'!$D$2:$D$102,
        MATCH(
            TRUE,
            ISNUMBER(FIND('[55]Apoio_Código SVs'!$B$2:$B$102,D164)),
            0
        )
    ),
"")</f>
        <v>RC</v>
      </c>
      <c r="H164" s="70" t="str" cm="1">
        <f t="array" ref="H164">IFERROR(
    INDEX(
        '[55]Apoio_Código SVs'!$G$2:$G$102,
        MATCH(
            TRUE,
            ISNUMBER(FIND('[55]Apoio_Código SVs'!$F$2:$F$102,D164)),
            0
        )
    ),
"")</f>
        <v>I</v>
      </c>
      <c r="I164" s="70" t="str">
        <f t="shared" si="12"/>
        <v>E.RC.I.200</v>
      </c>
      <c r="J164" s="70" t="str">
        <f>_xlfn.XLOOKUP(I164,[55]Aux!AJ:AJ,[55]Aux!AI:AI,I164)</f>
        <v>E.RC.I.003</v>
      </c>
      <c r="K164" s="70" t="str">
        <f>_xlfn.XLOOKUP(J164,[55]Aux!AI:AI,[55]Aux!AE:AE,_xlfn.XLOOKUP(I164,[55]Aux!AI:AI,[55]Aux!AE:AE,""))</f>
        <v>REDE COLETORA DN 200</v>
      </c>
    </row>
    <row r="165" spans="3:11" x14ac:dyDescent="0.3">
      <c r="C165" s="70">
        <v>6601637</v>
      </c>
      <c r="D165" s="70" t="s">
        <v>2633</v>
      </c>
      <c r="E165" s="73">
        <f t="shared" si="11"/>
        <v>250</v>
      </c>
      <c r="F165" s="70" t="str" cm="1">
        <f t="array" ref="F165">IFERROR(
    INDEX(
        '[55]Apoio_Código SVs'!$C$2:$C$102,
        MATCH(
            TRUE,
            ISNUMBER(FIND('[55]Apoio_Código SVs'!$B$2:$B$102,D165)),
            0
        )
    ),
"")</f>
        <v>E</v>
      </c>
      <c r="G165" s="70" t="str" cm="1">
        <f t="array" ref="G165">IFERROR(
    INDEX(
        '[55]Apoio_Código SVs'!$D$2:$D$102,
        MATCH(
            TRUE,
            ISNUMBER(FIND('[55]Apoio_Código SVs'!$B$2:$B$102,D165)),
            0
        )
    ),
"")</f>
        <v>RC</v>
      </c>
      <c r="H165" s="70" t="str" cm="1">
        <f t="array" ref="H165">IFERROR(
    INDEX(
        '[55]Apoio_Código SVs'!$G$2:$G$102,
        MATCH(
            TRUE,
            ISNUMBER(FIND('[55]Apoio_Código SVs'!$F$2:$F$102,D165)),
            0
        )
    ),
"")</f>
        <v>I</v>
      </c>
      <c r="I165" s="70" t="str">
        <f t="shared" si="12"/>
        <v>E.RC.I.250</v>
      </c>
      <c r="J165" s="70" t="str">
        <f>_xlfn.XLOOKUP(I165,[55]Aux!AJ:AJ,[55]Aux!AI:AI,I165)</f>
        <v>E.RC.I.004</v>
      </c>
      <c r="K165" s="70" t="str">
        <f>_xlfn.XLOOKUP(J165,[55]Aux!AI:AI,[55]Aux!AE:AE,_xlfn.XLOOKUP(I165,[55]Aux!AI:AI,[55]Aux!AE:AE,""))</f>
        <v>REDE COLETORA DN 250</v>
      </c>
    </row>
    <row r="166" spans="3:11" x14ac:dyDescent="0.3">
      <c r="C166" s="70">
        <v>6601865</v>
      </c>
      <c r="D166" s="70" t="s">
        <v>3085</v>
      </c>
      <c r="E166" s="73">
        <f t="shared" si="11"/>
        <v>250</v>
      </c>
      <c r="F166" s="70" t="str" cm="1">
        <f t="array" ref="F166">IFERROR(
    INDEX(
        '[55]Apoio_Código SVs'!$C$2:$C$102,
        MATCH(
            TRUE,
            ISNUMBER(FIND('[55]Apoio_Código SVs'!$B$2:$B$102,D166)),
            0
        )
    ),
"")</f>
        <v>E</v>
      </c>
      <c r="G166" s="70" t="str" cm="1">
        <f t="array" ref="G166">IFERROR(
    INDEX(
        '[55]Apoio_Código SVs'!$D$2:$D$102,
        MATCH(
            TRUE,
            ISNUMBER(FIND('[55]Apoio_Código SVs'!$B$2:$B$102,D166)),
            0
        )
    ),
"")</f>
        <v>RC</v>
      </c>
      <c r="H166" s="70" t="str" cm="1">
        <f t="array" ref="H166">IFERROR(
    INDEX(
        '[55]Apoio_Código SVs'!$G$2:$G$102,
        MATCH(
            TRUE,
            ISNUMBER(FIND('[55]Apoio_Código SVs'!$F$2:$F$102,D166)),
            0
        )
    ),
"")</f>
        <v>I</v>
      </c>
      <c r="I166" s="70" t="str">
        <f t="shared" si="12"/>
        <v>E.RC.I.250</v>
      </c>
      <c r="J166" s="70" t="str">
        <f>_xlfn.XLOOKUP(I166,[55]Aux!AJ:AJ,[55]Aux!AI:AI,I166)</f>
        <v>E.RC.I.004</v>
      </c>
      <c r="K166" s="70" t="str">
        <f>_xlfn.XLOOKUP(J166,[55]Aux!AI:AI,[55]Aux!AE:AE,_xlfn.XLOOKUP(I166,[55]Aux!AI:AI,[55]Aux!AE:AE,""))</f>
        <v>REDE COLETORA DN 250</v>
      </c>
    </row>
    <row r="167" spans="3:11" x14ac:dyDescent="0.3">
      <c r="C167" s="70">
        <v>6601631</v>
      </c>
      <c r="D167" s="70" t="s">
        <v>2621</v>
      </c>
      <c r="E167" s="73">
        <f t="shared" si="11"/>
        <v>250</v>
      </c>
      <c r="F167" s="70" t="str" cm="1">
        <f t="array" ref="F167">IFERROR(
    INDEX(
        '[55]Apoio_Código SVs'!$C$2:$C$102,
        MATCH(
            TRUE,
            ISNUMBER(FIND('[55]Apoio_Código SVs'!$B$2:$B$102,D167)),
            0
        )
    ),
"")</f>
        <v>E</v>
      </c>
      <c r="G167" s="70" t="str" cm="1">
        <f t="array" ref="G167">IFERROR(
    INDEX(
        '[55]Apoio_Código SVs'!$D$2:$D$102,
        MATCH(
            TRUE,
            ISNUMBER(FIND('[55]Apoio_Código SVs'!$B$2:$B$102,D167)),
            0
        )
    ),
"")</f>
        <v>RC</v>
      </c>
      <c r="H167" s="70" t="str" cm="1">
        <f t="array" ref="H167">IFERROR(
    INDEX(
        '[55]Apoio_Código SVs'!$G$2:$G$102,
        MATCH(
            TRUE,
            ISNUMBER(FIND('[55]Apoio_Código SVs'!$F$2:$F$102,D167)),
            0
        )
    ),
"")</f>
        <v>I</v>
      </c>
      <c r="I167" s="70" t="str">
        <f t="shared" si="12"/>
        <v>E.RC.I.250</v>
      </c>
      <c r="J167" s="70" t="str">
        <f>_xlfn.XLOOKUP(I167,[55]Aux!AJ:AJ,[55]Aux!AI:AI,I167)</f>
        <v>E.RC.I.004</v>
      </c>
      <c r="K167" s="70" t="str">
        <f>_xlfn.XLOOKUP(J167,[55]Aux!AI:AI,[55]Aux!AE:AE,_xlfn.XLOOKUP(I167,[55]Aux!AI:AI,[55]Aux!AE:AE,""))</f>
        <v>REDE COLETORA DN 250</v>
      </c>
    </row>
    <row r="168" spans="3:11" x14ac:dyDescent="0.3">
      <c r="C168" s="70">
        <v>6601634</v>
      </c>
      <c r="D168" s="70" t="s">
        <v>2627</v>
      </c>
      <c r="E168" s="73">
        <f t="shared" si="11"/>
        <v>250</v>
      </c>
      <c r="F168" s="70" t="str" cm="1">
        <f t="array" ref="F168">IFERROR(
    INDEX(
        '[55]Apoio_Código SVs'!$C$2:$C$102,
        MATCH(
            TRUE,
            ISNUMBER(FIND('[55]Apoio_Código SVs'!$B$2:$B$102,D168)),
            0
        )
    ),
"")</f>
        <v>E</v>
      </c>
      <c r="G168" s="70" t="str" cm="1">
        <f t="array" ref="G168">IFERROR(
    INDEX(
        '[55]Apoio_Código SVs'!$D$2:$D$102,
        MATCH(
            TRUE,
            ISNUMBER(FIND('[55]Apoio_Código SVs'!$B$2:$B$102,D168)),
            0
        )
    ),
"")</f>
        <v>RC</v>
      </c>
      <c r="H168" s="70" t="str" cm="1">
        <f t="array" ref="H168">IFERROR(
    INDEX(
        '[55]Apoio_Código SVs'!$G$2:$G$102,
        MATCH(
            TRUE,
            ISNUMBER(FIND('[55]Apoio_Código SVs'!$F$2:$F$102,D168)),
            0
        )
    ),
"")</f>
        <v>I</v>
      </c>
      <c r="I168" s="70" t="str">
        <f t="shared" si="12"/>
        <v>E.RC.I.250</v>
      </c>
      <c r="J168" s="70" t="str">
        <f>_xlfn.XLOOKUP(I168,[55]Aux!AJ:AJ,[55]Aux!AI:AI,I168)</f>
        <v>E.RC.I.004</v>
      </c>
      <c r="K168" s="70" t="str">
        <f>_xlfn.XLOOKUP(J168,[55]Aux!AI:AI,[55]Aux!AE:AE,_xlfn.XLOOKUP(I168,[55]Aux!AI:AI,[55]Aux!AE:AE,""))</f>
        <v>REDE COLETORA DN 250</v>
      </c>
    </row>
    <row r="169" spans="3:11" x14ac:dyDescent="0.3">
      <c r="C169" s="70">
        <v>6601862</v>
      </c>
      <c r="D169" s="70" t="s">
        <v>3079</v>
      </c>
      <c r="E169" s="73">
        <f t="shared" si="11"/>
        <v>300</v>
      </c>
      <c r="F169" s="70" t="str" cm="1">
        <f t="array" ref="F169">IFERROR(
    INDEX(
        '[55]Apoio_Código SVs'!$C$2:$C$102,
        MATCH(
            TRUE,
            ISNUMBER(FIND('[55]Apoio_Código SVs'!$B$2:$B$102,D169)),
            0
        )
    ),
"")</f>
        <v>E</v>
      </c>
      <c r="G169" s="70" t="str" cm="1">
        <f t="array" ref="G169">IFERROR(
    INDEX(
        '[55]Apoio_Código SVs'!$D$2:$D$102,
        MATCH(
            TRUE,
            ISNUMBER(FIND('[55]Apoio_Código SVs'!$B$2:$B$102,D169)),
            0
        )
    ),
"")</f>
        <v>RC</v>
      </c>
      <c r="H169" s="70" t="str" cm="1">
        <f t="array" ref="H169">IFERROR(
    INDEX(
        '[55]Apoio_Código SVs'!$G$2:$G$102,
        MATCH(
            TRUE,
            ISNUMBER(FIND('[55]Apoio_Código SVs'!$F$2:$F$102,D169)),
            0
        )
    ),
"")</f>
        <v>I</v>
      </c>
      <c r="I169" s="70" t="str">
        <f t="shared" si="12"/>
        <v>E.RC.I.300</v>
      </c>
      <c r="J169" s="70" t="str">
        <f>_xlfn.XLOOKUP(I169,[55]Aux!AJ:AJ,[55]Aux!AI:AI,I169)</f>
        <v>E.RC.I.005</v>
      </c>
      <c r="K169" s="70" t="str">
        <f>_xlfn.XLOOKUP(J169,[55]Aux!AI:AI,[55]Aux!AE:AE,_xlfn.XLOOKUP(I169,[55]Aux!AI:AI,[55]Aux!AE:AE,""))</f>
        <v>REDE COLETORA DN 300</v>
      </c>
    </row>
    <row r="170" spans="3:11" x14ac:dyDescent="0.3">
      <c r="C170" s="70">
        <v>6601660</v>
      </c>
      <c r="D170" s="70" t="s">
        <v>2679</v>
      </c>
      <c r="E170" s="73">
        <f t="shared" si="11"/>
        <v>300</v>
      </c>
      <c r="F170" s="70" t="str" cm="1">
        <f t="array" ref="F170">IFERROR(
    INDEX(
        '[55]Apoio_Código SVs'!$C$2:$C$102,
        MATCH(
            TRUE,
            ISNUMBER(FIND('[55]Apoio_Código SVs'!$B$2:$B$102,D170)),
            0
        )
    ),
"")</f>
        <v>E</v>
      </c>
      <c r="G170" s="70" t="str" cm="1">
        <f t="array" ref="G170">IFERROR(
    INDEX(
        '[55]Apoio_Código SVs'!$D$2:$D$102,
        MATCH(
            TRUE,
            ISNUMBER(FIND('[55]Apoio_Código SVs'!$B$2:$B$102,D170)),
            0
        )
    ),
"")</f>
        <v>RC</v>
      </c>
      <c r="H170" s="70" t="str" cm="1">
        <f t="array" ref="H170">IFERROR(
    INDEX(
        '[55]Apoio_Código SVs'!$G$2:$G$102,
        MATCH(
            TRUE,
            ISNUMBER(FIND('[55]Apoio_Código SVs'!$F$2:$F$102,D170)),
            0
        )
    ),
"")</f>
        <v>I</v>
      </c>
      <c r="I170" s="70" t="str">
        <f t="shared" si="12"/>
        <v>E.RC.I.300</v>
      </c>
      <c r="J170" s="70" t="str">
        <f>_xlfn.XLOOKUP(I170,[55]Aux!AJ:AJ,[55]Aux!AI:AI,I170)</f>
        <v>E.RC.I.005</v>
      </c>
      <c r="K170" s="70" t="str">
        <f>_xlfn.XLOOKUP(J170,[55]Aux!AI:AI,[55]Aux!AE:AE,_xlfn.XLOOKUP(I170,[55]Aux!AI:AI,[55]Aux!AE:AE,""))</f>
        <v>REDE COLETORA DN 300</v>
      </c>
    </row>
    <row r="171" spans="3:11" x14ac:dyDescent="0.3">
      <c r="C171" s="70">
        <v>6601777</v>
      </c>
      <c r="D171" s="70" t="s">
        <v>2913</v>
      </c>
      <c r="E171" s="73">
        <f t="shared" si="11"/>
        <v>250</v>
      </c>
      <c r="F171" s="70" t="str" cm="1">
        <f t="array" ref="F171">IFERROR(
    INDEX(
        '[55]Apoio_Código SVs'!$C$2:$C$102,
        MATCH(
            TRUE,
            ISNUMBER(FIND('[55]Apoio_Código SVs'!$B$2:$B$102,D171)),
            0
        )
    ),
"")</f>
        <v>E</v>
      </c>
      <c r="G171" s="70" t="str" cm="1">
        <f t="array" ref="G171">IFERROR(
    INDEX(
        '[55]Apoio_Código SVs'!$D$2:$D$102,
        MATCH(
            TRUE,
            ISNUMBER(FIND('[55]Apoio_Código SVs'!$B$2:$B$102,D171)),
            0
        )
    ),
"")</f>
        <v>RC</v>
      </c>
      <c r="H171" s="70" t="str" cm="1">
        <f t="array" ref="H171">IFERROR(
    INDEX(
        '[55]Apoio_Código SVs'!$G$2:$G$102,
        MATCH(
            TRUE,
            ISNUMBER(FIND('[55]Apoio_Código SVs'!$F$2:$F$102,D171)),
            0
        )
    ),
"")</f>
        <v>I</v>
      </c>
      <c r="I171" s="70" t="str">
        <f t="shared" si="12"/>
        <v>E.RC.I.250</v>
      </c>
      <c r="J171" s="70" t="str">
        <f>_xlfn.XLOOKUP(I171,[55]Aux!AJ:AJ,[55]Aux!AI:AI,I171)</f>
        <v>E.RC.I.004</v>
      </c>
      <c r="K171" s="70" t="str">
        <f>_xlfn.XLOOKUP(J171,[55]Aux!AI:AI,[55]Aux!AE:AE,_xlfn.XLOOKUP(I171,[55]Aux!AI:AI,[55]Aux!AE:AE,""))</f>
        <v>REDE COLETORA DN 250</v>
      </c>
    </row>
    <row r="172" spans="3:11" x14ac:dyDescent="0.3">
      <c r="C172" s="70">
        <v>6601850</v>
      </c>
      <c r="D172" s="70" t="s">
        <v>3055</v>
      </c>
      <c r="E172" s="73">
        <f t="shared" si="11"/>
        <v>150</v>
      </c>
      <c r="F172" s="70" t="str" cm="1">
        <f t="array" ref="F172">IFERROR(
    INDEX(
        '[55]Apoio_Código SVs'!$C$2:$C$102,
        MATCH(
            TRUE,
            ISNUMBER(FIND('[55]Apoio_Código SVs'!$B$2:$B$102,D172)),
            0
        )
    ),
"")</f>
        <v>E</v>
      </c>
      <c r="G172" s="70" t="str" cm="1">
        <f t="array" ref="G172">IFERROR(
    INDEX(
        '[55]Apoio_Código SVs'!$D$2:$D$102,
        MATCH(
            TRUE,
            ISNUMBER(FIND('[55]Apoio_Código SVs'!$B$2:$B$102,D172)),
            0
        )
    ),
"")</f>
        <v>RC</v>
      </c>
      <c r="H172" s="70" t="str" cm="1">
        <f t="array" ref="H172">IFERROR(
    INDEX(
        '[55]Apoio_Código SVs'!$G$2:$G$102,
        MATCH(
            TRUE,
            ISNUMBER(FIND('[55]Apoio_Código SVs'!$F$2:$F$102,D172)),
            0
        )
    ),
"")</f>
        <v>I</v>
      </c>
      <c r="I172" s="70" t="str">
        <f t="shared" si="12"/>
        <v>E.RC.I.150</v>
      </c>
      <c r="J172" s="70" t="str">
        <f>_xlfn.XLOOKUP(I172,[55]Aux!AJ:AJ,[55]Aux!AI:AI,I172)</f>
        <v>E.RC.I.002</v>
      </c>
      <c r="K172" s="70" t="str">
        <f>_xlfn.XLOOKUP(J172,[55]Aux!AI:AI,[55]Aux!AE:AE,_xlfn.XLOOKUP(I172,[55]Aux!AI:AI,[55]Aux!AE:AE,""))</f>
        <v>REDE COLETORA DN 150</v>
      </c>
    </row>
    <row r="173" spans="3:11" x14ac:dyDescent="0.3">
      <c r="C173" s="70">
        <v>6601839</v>
      </c>
      <c r="D173" s="70" t="s">
        <v>3033</v>
      </c>
      <c r="E173" s="73">
        <f t="shared" si="11"/>
        <v>200</v>
      </c>
      <c r="F173" s="70" t="str" cm="1">
        <f t="array" ref="F173">IFERROR(
    INDEX(
        '[55]Apoio_Código SVs'!$C$2:$C$102,
        MATCH(
            TRUE,
            ISNUMBER(FIND('[55]Apoio_Código SVs'!$B$2:$B$102,D173)),
            0
        )
    ),
"")</f>
        <v>E</v>
      </c>
      <c r="G173" s="70" t="str" cm="1">
        <f t="array" ref="G173">IFERROR(
    INDEX(
        '[55]Apoio_Código SVs'!$D$2:$D$102,
        MATCH(
            TRUE,
            ISNUMBER(FIND('[55]Apoio_Código SVs'!$B$2:$B$102,D173)),
            0
        )
    ),
"")</f>
        <v>RC</v>
      </c>
      <c r="H173" s="70" t="str" cm="1">
        <f t="array" ref="H173">IFERROR(
    INDEX(
        '[55]Apoio_Código SVs'!$G$2:$G$102,
        MATCH(
            TRUE,
            ISNUMBER(FIND('[55]Apoio_Código SVs'!$F$2:$F$102,D173)),
            0
        )
    ),
"")</f>
        <v>I</v>
      </c>
      <c r="I173" s="70" t="str">
        <f t="shared" si="12"/>
        <v>E.RC.I.200</v>
      </c>
      <c r="J173" s="70" t="str">
        <f>_xlfn.XLOOKUP(I173,[55]Aux!AJ:AJ,[55]Aux!AI:AI,I173)</f>
        <v>E.RC.I.003</v>
      </c>
      <c r="K173" s="70" t="str">
        <f>_xlfn.XLOOKUP(J173,[55]Aux!AI:AI,[55]Aux!AE:AE,_xlfn.XLOOKUP(I173,[55]Aux!AI:AI,[55]Aux!AE:AE,""))</f>
        <v>REDE COLETORA DN 200</v>
      </c>
    </row>
    <row r="174" spans="3:11" x14ac:dyDescent="0.3">
      <c r="C174" s="70">
        <v>6601817</v>
      </c>
      <c r="D174" s="70" t="s">
        <v>2993</v>
      </c>
      <c r="E174" s="75">
        <v>400</v>
      </c>
      <c r="F174" s="70" t="str" cm="1">
        <f t="array" ref="F174">IFERROR(
    INDEX(
        '[55]Apoio_Código SVs'!$C$2:$C$102,
        MATCH(
            TRUE,
            ISNUMBER(FIND('[55]Apoio_Código SVs'!$B$2:$B$102,D174)),
            0
        )
    ),
"")</f>
        <v>E</v>
      </c>
      <c r="G174" s="70" t="str" cm="1">
        <f t="array" ref="G174">IFERROR(
    INDEX(
        '[55]Apoio_Código SVs'!$D$2:$D$102,
        MATCH(
            TRUE,
            ISNUMBER(FIND('[55]Apoio_Código SVs'!$B$2:$B$102,D174)),
            0
        )
    ),
"")</f>
        <v>RC</v>
      </c>
      <c r="H174" s="70" t="str" cm="1">
        <f t="array" ref="H174">IFERROR(
    INDEX(
        '[55]Apoio_Código SVs'!$G$2:$G$102,
        MATCH(
            TRUE,
            ISNUMBER(FIND('[55]Apoio_Código SVs'!$F$2:$F$102,D174)),
            0
        )
    ),
"")</f>
        <v>I</v>
      </c>
      <c r="I174" s="70" t="str">
        <f t="shared" si="12"/>
        <v>E.RC.I.400</v>
      </c>
      <c r="J174" s="70" t="str">
        <f>_xlfn.XLOOKUP(I174,[55]Aux!AJ:AJ,[55]Aux!AI:AI,I174)</f>
        <v>E.RC.I.006</v>
      </c>
      <c r="K174" s="70" t="str">
        <f>_xlfn.XLOOKUP(J174,[55]Aux!AI:AI,[55]Aux!AE:AE,"")</f>
        <v>REDE COLETORA DN 400</v>
      </c>
    </row>
    <row r="175" spans="3:11" x14ac:dyDescent="0.3">
      <c r="C175" s="70">
        <v>6601871</v>
      </c>
      <c r="D175" s="70" t="s">
        <v>3097</v>
      </c>
      <c r="E175" s="75">
        <v>400</v>
      </c>
      <c r="F175" s="70" t="str" cm="1">
        <f t="array" ref="F175">IFERROR(
    INDEX(
        '[55]Apoio_Código SVs'!$C$2:$C$102,
        MATCH(
            TRUE,
            ISNUMBER(FIND('[55]Apoio_Código SVs'!$B$2:$B$102,D175)),
            0
        )
    ),
"")</f>
        <v>E</v>
      </c>
      <c r="G175" s="70" t="str" cm="1">
        <f t="array" ref="G175">IFERROR(
    INDEX(
        '[55]Apoio_Código SVs'!$D$2:$D$102,
        MATCH(
            TRUE,
            ISNUMBER(FIND('[55]Apoio_Código SVs'!$B$2:$B$102,D175)),
            0
        )
    ),
"")</f>
        <v>RC</v>
      </c>
      <c r="H175" s="70" t="str" cm="1">
        <f t="array" ref="H175">IFERROR(
    INDEX(
        '[55]Apoio_Código SVs'!$G$2:$G$102,
        MATCH(
            TRUE,
            ISNUMBER(FIND('[55]Apoio_Código SVs'!$F$2:$F$102,D175)),
            0
        )
    ),
"")</f>
        <v>I</v>
      </c>
      <c r="I175" s="70" t="str">
        <f t="shared" si="12"/>
        <v>E.RC.I.400</v>
      </c>
      <c r="J175" s="70" t="str">
        <f>_xlfn.XLOOKUP(I175,[55]Aux!AJ:AJ,[55]Aux!AI:AI,I175)</f>
        <v>E.RC.I.006</v>
      </c>
      <c r="K175" s="70" t="str">
        <f>_xlfn.XLOOKUP(J175,[55]Aux!AI:AI,[55]Aux!AE:AE,"")</f>
        <v>REDE COLETORA DN 400</v>
      </c>
    </row>
    <row r="176" spans="3:11" x14ac:dyDescent="0.3">
      <c r="C176" s="70">
        <v>6601668</v>
      </c>
      <c r="D176" s="70" t="s">
        <v>2695</v>
      </c>
      <c r="E176" s="73">
        <f t="shared" ref="E176:E177" si="13">IF(H176="M","001",
IFERROR(VALUE(IFERROR(IFERROR(IFERROR(IFERROR(MID(D176,FIND("DN",D176)+2,4),
MID(D176,FIND("PVC",D176)+3,4)),
MID(D176,FIND("PEAD",D176)+4,4)),
MID(D176,FIND("PE100",D176)+5,4)),
MID(D176,FIND("ADS",D176)+3,4))),""))</f>
        <v>400</v>
      </c>
      <c r="F176" s="70" t="str" cm="1">
        <f t="array" ref="F176">IFERROR(
    INDEX(
        '[55]Apoio_Código SVs'!$C$2:$C$102,
        MATCH(
            TRUE,
            ISNUMBER(FIND('[55]Apoio_Código SVs'!$B$2:$B$102,D176)),
            0
        )
    ),
"")</f>
        <v>E</v>
      </c>
      <c r="G176" s="70" t="str" cm="1">
        <f t="array" ref="G176">IFERROR(
    INDEX(
        '[55]Apoio_Código SVs'!$D$2:$D$102,
        MATCH(
            TRUE,
            ISNUMBER(FIND('[55]Apoio_Código SVs'!$B$2:$B$102,D176)),
            0
        )
    ),
"")</f>
        <v>RC</v>
      </c>
      <c r="H176" s="70" t="str" cm="1">
        <f t="array" ref="H176">IFERROR(
    INDEX(
        '[55]Apoio_Código SVs'!$G$2:$G$102,
        MATCH(
            TRUE,
            ISNUMBER(FIND('[55]Apoio_Código SVs'!$F$2:$F$102,D176)),
            0
        )
    ),
"")</f>
        <v>I</v>
      </c>
      <c r="I176" s="70" t="str">
        <f t="shared" si="12"/>
        <v>E.RC.I.400</v>
      </c>
      <c r="J176" s="70" t="str">
        <f>_xlfn.XLOOKUP(I176,[55]Aux!AJ:AJ,[55]Aux!AI:AI,I176)</f>
        <v>E.RC.I.006</v>
      </c>
      <c r="K176" s="70" t="str">
        <f>_xlfn.XLOOKUP(J176,[55]Aux!AI:AI,[55]Aux!AE:AE,_xlfn.XLOOKUP(I176,[55]Aux!AI:AI,[55]Aux!AE:AE,""))</f>
        <v>REDE COLETORA DN 400</v>
      </c>
    </row>
    <row r="177" spans="3:11" x14ac:dyDescent="0.3">
      <c r="C177" s="70">
        <v>6601669</v>
      </c>
      <c r="D177" s="70" t="s">
        <v>2697</v>
      </c>
      <c r="E177" s="73">
        <f t="shared" si="13"/>
        <v>400</v>
      </c>
      <c r="F177" s="70" t="str" cm="1">
        <f t="array" ref="F177">IFERROR(
    INDEX(
        '[55]Apoio_Código SVs'!$C$2:$C$102,
        MATCH(
            TRUE,
            ISNUMBER(FIND('[55]Apoio_Código SVs'!$B$2:$B$102,D177)),
            0
        )
    ),
"")</f>
        <v>E</v>
      </c>
      <c r="G177" s="70" t="str" cm="1">
        <f t="array" ref="G177">IFERROR(
    INDEX(
        '[55]Apoio_Código SVs'!$D$2:$D$102,
        MATCH(
            TRUE,
            ISNUMBER(FIND('[55]Apoio_Código SVs'!$B$2:$B$102,D177)),
            0
        )
    ),
"")</f>
        <v>RC</v>
      </c>
      <c r="H177" s="70" t="str" cm="1">
        <f t="array" ref="H177">IFERROR(
    INDEX(
        '[55]Apoio_Código SVs'!$G$2:$G$102,
        MATCH(
            TRUE,
            ISNUMBER(FIND('[55]Apoio_Código SVs'!$F$2:$F$102,D177)),
            0
        )
    ),
"")</f>
        <v>I</v>
      </c>
      <c r="I177" s="70" t="str">
        <f t="shared" si="12"/>
        <v>E.RC.I.400</v>
      </c>
      <c r="J177" s="70" t="str">
        <f>_xlfn.XLOOKUP(I177,[55]Aux!AJ:AJ,[55]Aux!AI:AI,I177)</f>
        <v>E.RC.I.006</v>
      </c>
      <c r="K177" s="70" t="str">
        <f>_xlfn.XLOOKUP(J177,[55]Aux!AI:AI,[55]Aux!AE:AE,_xlfn.XLOOKUP(I177,[55]Aux!AI:AI,[55]Aux!AE:AE,""))</f>
        <v>REDE COLETORA DN 400</v>
      </c>
    </row>
    <row r="178" spans="3:11" x14ac:dyDescent="0.3">
      <c r="C178" s="70">
        <v>6601745</v>
      </c>
      <c r="D178" s="70" t="s">
        <v>2849</v>
      </c>
      <c r="E178" s="75">
        <v>200</v>
      </c>
      <c r="F178" s="70" t="str" cm="1">
        <f t="array" ref="F178">IFERROR(
    INDEX(
        '[55]Apoio_Código SVs'!$C$2:$C$102,
        MATCH(
            TRUE,
            ISNUMBER(FIND('[55]Apoio_Código SVs'!$B$2:$B$102,D178)),
            0
        )
    ),
"")</f>
        <v>E</v>
      </c>
      <c r="G178" s="70" t="str" cm="1">
        <f t="array" ref="G178">IFERROR(
    INDEX(
        '[55]Apoio_Código SVs'!$D$2:$D$102,
        MATCH(
            TRUE,
            ISNUMBER(FIND('[55]Apoio_Código SVs'!$B$2:$B$102,D178)),
            0
        )
    ),
"")</f>
        <v>RC</v>
      </c>
      <c r="H178" s="70" t="str" cm="1">
        <f t="array" ref="H178">IFERROR(
    INDEX(
        '[55]Apoio_Código SVs'!$G$2:$G$102,
        MATCH(
            TRUE,
            ISNUMBER(FIND('[55]Apoio_Código SVs'!$F$2:$F$102,D178)),
            0
        )
    ),
"")</f>
        <v>I</v>
      </c>
      <c r="I178" s="70" t="str">
        <f t="shared" si="12"/>
        <v>E.RC.I.200</v>
      </c>
      <c r="J178" s="70" t="str">
        <f>_xlfn.XLOOKUP(I178,[55]Aux!AJ:AJ,[55]Aux!AI:AI,I178)</f>
        <v>E.RC.I.003</v>
      </c>
      <c r="K178" s="70" t="str">
        <f>_xlfn.XLOOKUP(J178,[55]Aux!AI:AI,[55]Aux!AE:AE,"")</f>
        <v>REDE COLETORA DN 200</v>
      </c>
    </row>
    <row r="179" spans="3:11" x14ac:dyDescent="0.3">
      <c r="C179" s="70">
        <v>6601729</v>
      </c>
      <c r="D179" s="70" t="s">
        <v>2817</v>
      </c>
      <c r="E179" s="75">
        <v>200</v>
      </c>
      <c r="F179" s="70" t="str" cm="1">
        <f t="array" ref="F179">IFERROR(
    INDEX(
        '[55]Apoio_Código SVs'!$C$2:$C$102,
        MATCH(
            TRUE,
            ISNUMBER(FIND('[55]Apoio_Código SVs'!$B$2:$B$102,D179)),
            0
        )
    ),
"")</f>
        <v>E</v>
      </c>
      <c r="G179" s="70" t="str" cm="1">
        <f t="array" ref="G179">IFERROR(
    INDEX(
        '[55]Apoio_Código SVs'!$D$2:$D$102,
        MATCH(
            TRUE,
            ISNUMBER(FIND('[55]Apoio_Código SVs'!$B$2:$B$102,D179)),
            0
        )
    ),
"")</f>
        <v>RC</v>
      </c>
      <c r="H179" s="70" t="str" cm="1">
        <f t="array" ref="H179">IFERROR(
    INDEX(
        '[55]Apoio_Código SVs'!$G$2:$G$102,
        MATCH(
            TRUE,
            ISNUMBER(FIND('[55]Apoio_Código SVs'!$F$2:$F$102,D179)),
            0
        )
    ),
"")</f>
        <v>I</v>
      </c>
      <c r="I179" s="70" t="str">
        <f t="shared" si="12"/>
        <v>E.RC.I.200</v>
      </c>
      <c r="J179" s="70" t="str">
        <f>_xlfn.XLOOKUP(I179,[55]Aux!AJ:AJ,[55]Aux!AI:AI,I179)</f>
        <v>E.RC.I.003</v>
      </c>
      <c r="K179" s="70" t="str">
        <f>_xlfn.XLOOKUP(J179,[55]Aux!AI:AI,[55]Aux!AE:AE,"")</f>
        <v>REDE COLETORA DN 200</v>
      </c>
    </row>
    <row r="180" spans="3:11" x14ac:dyDescent="0.3">
      <c r="C180" s="70">
        <v>6601714</v>
      </c>
      <c r="D180" s="70" t="s">
        <v>2787</v>
      </c>
      <c r="E180" s="75">
        <v>200</v>
      </c>
      <c r="F180" s="70" t="str" cm="1">
        <f t="array" ref="F180">IFERROR(
    INDEX(
        '[55]Apoio_Código SVs'!$C$2:$C$102,
        MATCH(
            TRUE,
            ISNUMBER(FIND('[55]Apoio_Código SVs'!$B$2:$B$102,D180)),
            0
        )
    ),
"")</f>
        <v>E</v>
      </c>
      <c r="G180" s="70" t="str" cm="1">
        <f t="array" ref="G180">IFERROR(
    INDEX(
        '[55]Apoio_Código SVs'!$D$2:$D$102,
        MATCH(
            TRUE,
            ISNUMBER(FIND('[55]Apoio_Código SVs'!$B$2:$B$102,D180)),
            0
        )
    ),
"")</f>
        <v>RC</v>
      </c>
      <c r="H180" s="70" t="str" cm="1">
        <f t="array" ref="H180">IFERROR(
    INDEX(
        '[55]Apoio_Código SVs'!$G$2:$G$102,
        MATCH(
            TRUE,
            ISNUMBER(FIND('[55]Apoio_Código SVs'!$F$2:$F$102,D180)),
            0
        )
    ),
"")</f>
        <v>I</v>
      </c>
      <c r="I180" s="70" t="str">
        <f t="shared" si="12"/>
        <v>E.RC.I.200</v>
      </c>
      <c r="J180" s="70" t="str">
        <f>_xlfn.XLOOKUP(I180,[55]Aux!AJ:AJ,[55]Aux!AI:AI,I180)</f>
        <v>E.RC.I.003</v>
      </c>
      <c r="K180" s="70" t="str">
        <f>_xlfn.XLOOKUP(J180,[55]Aux!AI:AI,[55]Aux!AE:AE,"")</f>
        <v>REDE COLETORA DN 200</v>
      </c>
    </row>
    <row r="181" spans="3:11" x14ac:dyDescent="0.3">
      <c r="C181" s="70">
        <v>6601757</v>
      </c>
      <c r="D181" s="70" t="s">
        <v>2873</v>
      </c>
      <c r="E181" s="75">
        <v>200</v>
      </c>
      <c r="F181" s="70" t="str" cm="1">
        <f t="array" ref="F181">IFERROR(
    INDEX(
        '[55]Apoio_Código SVs'!$C$2:$C$102,
        MATCH(
            TRUE,
            ISNUMBER(FIND('[55]Apoio_Código SVs'!$B$2:$B$102,D181)),
            0
        )
    ),
"")</f>
        <v>E</v>
      </c>
      <c r="G181" s="70" t="str" cm="1">
        <f t="array" ref="G181">IFERROR(
    INDEX(
        '[55]Apoio_Código SVs'!$D$2:$D$102,
        MATCH(
            TRUE,
            ISNUMBER(FIND('[55]Apoio_Código SVs'!$B$2:$B$102,D181)),
            0
        )
    ),
"")</f>
        <v>RC</v>
      </c>
      <c r="H181" s="70" t="str" cm="1">
        <f t="array" ref="H181">IFERROR(
    INDEX(
        '[55]Apoio_Código SVs'!$G$2:$G$102,
        MATCH(
            TRUE,
            ISNUMBER(FIND('[55]Apoio_Código SVs'!$F$2:$F$102,D181)),
            0
        )
    ),
"")</f>
        <v>I</v>
      </c>
      <c r="I181" s="70" t="str">
        <f t="shared" si="12"/>
        <v>E.RC.I.200</v>
      </c>
      <c r="J181" s="70" t="str">
        <f>_xlfn.XLOOKUP(I181,[55]Aux!AJ:AJ,[55]Aux!AI:AI,I181)</f>
        <v>E.RC.I.003</v>
      </c>
      <c r="K181" s="70" t="str">
        <f>_xlfn.XLOOKUP(J181,[55]Aux!AI:AI,[55]Aux!AE:AE,"")</f>
        <v>REDE COLETORA DN 200</v>
      </c>
    </row>
    <row r="182" spans="3:11" x14ac:dyDescent="0.3">
      <c r="C182" s="70">
        <v>6601665</v>
      </c>
      <c r="D182" s="70" t="s">
        <v>2689</v>
      </c>
      <c r="E182" s="73">
        <f>IF(H182="M","001",
IFERROR(VALUE(IFERROR(IFERROR(IFERROR(IFERROR(MID(D182,FIND("DN",D182)+2,4),
MID(D182,FIND("PVC",D182)+3,4)),
MID(D182,FIND("PEAD",D182)+4,4)),
MID(D182,FIND("PE100",D182)+5,4)),
MID(D182,FIND("ADS",D182)+3,4))),""))</f>
        <v>400</v>
      </c>
      <c r="F182" s="70" t="str" cm="1">
        <f t="array" ref="F182">IFERROR(
    INDEX(
        '[55]Apoio_Código SVs'!$C$2:$C$102,
        MATCH(
            TRUE,
            ISNUMBER(FIND('[55]Apoio_Código SVs'!$B$2:$B$102,D182)),
            0
        )
    ),
"")</f>
        <v>E</v>
      </c>
      <c r="G182" s="70" t="str" cm="1">
        <f t="array" ref="G182">IFERROR(
    INDEX(
        '[55]Apoio_Código SVs'!$D$2:$D$102,
        MATCH(
            TRUE,
            ISNUMBER(FIND('[55]Apoio_Código SVs'!$B$2:$B$102,D182)),
            0
        )
    ),
"")</f>
        <v>RC</v>
      </c>
      <c r="H182" s="70" t="str" cm="1">
        <f t="array" ref="H182">IFERROR(
    INDEX(
        '[55]Apoio_Código SVs'!$G$2:$G$102,
        MATCH(
            TRUE,
            ISNUMBER(FIND('[55]Apoio_Código SVs'!$F$2:$F$102,D182)),
            0
        )
    ),
"")</f>
        <v>I</v>
      </c>
      <c r="I182" s="70" t="str">
        <f t="shared" si="12"/>
        <v>E.RC.I.400</v>
      </c>
      <c r="J182" s="70" t="str">
        <f>_xlfn.XLOOKUP(I182,[55]Aux!AJ:AJ,[55]Aux!AI:AI,I182)</f>
        <v>E.RC.I.006</v>
      </c>
      <c r="K182" s="70" t="str">
        <f>_xlfn.XLOOKUP(J182,[55]Aux!AI:AI,[55]Aux!AE:AE,_xlfn.XLOOKUP(I182,[55]Aux!AI:AI,[55]Aux!AE:AE,""))</f>
        <v>REDE COLETORA DN 400</v>
      </c>
    </row>
    <row r="183" spans="3:11" x14ac:dyDescent="0.3">
      <c r="C183" s="70">
        <v>6601677</v>
      </c>
      <c r="D183" s="70" t="s">
        <v>2713</v>
      </c>
      <c r="E183" s="75">
        <v>400</v>
      </c>
      <c r="F183" s="70" t="str" cm="1">
        <f t="array" ref="F183">IFERROR(
    INDEX(
        '[55]Apoio_Código SVs'!$C$2:$C$102,
        MATCH(
            TRUE,
            ISNUMBER(FIND('[55]Apoio_Código SVs'!$B$2:$B$102,D183)),
            0
        )
    ),
"")</f>
        <v>E</v>
      </c>
      <c r="G183" s="70" t="str" cm="1">
        <f t="array" ref="G183">IFERROR(
    INDEX(
        '[55]Apoio_Código SVs'!$D$2:$D$102,
        MATCH(
            TRUE,
            ISNUMBER(FIND('[55]Apoio_Código SVs'!$B$2:$B$102,D183)),
            0
        )
    ),
"")</f>
        <v>RC</v>
      </c>
      <c r="H183" s="70" t="str" cm="1">
        <f t="array" ref="H183">IFERROR(
    INDEX(
        '[55]Apoio_Código SVs'!$G$2:$G$102,
        MATCH(
            TRUE,
            ISNUMBER(FIND('[55]Apoio_Código SVs'!$F$2:$F$102,D183)),
            0
        )
    ),
"")</f>
        <v>I</v>
      </c>
      <c r="I183" s="70" t="str">
        <f t="shared" si="12"/>
        <v>E.RC.I.400</v>
      </c>
      <c r="J183" s="70" t="str">
        <f>_xlfn.XLOOKUP(I183,[55]Aux!AJ:AJ,[55]Aux!AI:AI,I183)</f>
        <v>E.RC.I.006</v>
      </c>
      <c r="K183" s="70" t="str">
        <f>_xlfn.XLOOKUP(J183,[55]Aux!AI:AI,[55]Aux!AE:AE,"")</f>
        <v>REDE COLETORA DN 400</v>
      </c>
    </row>
    <row r="184" spans="3:11" x14ac:dyDescent="0.3">
      <c r="C184" s="70">
        <v>6601679</v>
      </c>
      <c r="D184" s="70" t="s">
        <v>2717</v>
      </c>
      <c r="E184" s="75">
        <v>400</v>
      </c>
      <c r="F184" s="70" t="str" cm="1">
        <f t="array" ref="F184">IFERROR(
    INDEX(
        '[55]Apoio_Código SVs'!$C$2:$C$102,
        MATCH(
            TRUE,
            ISNUMBER(FIND('[55]Apoio_Código SVs'!$B$2:$B$102,D184)),
            0
        )
    ),
"")</f>
        <v>E</v>
      </c>
      <c r="G184" s="70" t="str" cm="1">
        <f t="array" ref="G184">IFERROR(
    INDEX(
        '[55]Apoio_Código SVs'!$D$2:$D$102,
        MATCH(
            TRUE,
            ISNUMBER(FIND('[55]Apoio_Código SVs'!$B$2:$B$102,D184)),
            0
        )
    ),
"")</f>
        <v>RC</v>
      </c>
      <c r="H184" s="70" t="str" cm="1">
        <f t="array" ref="H184">IFERROR(
    INDEX(
        '[55]Apoio_Código SVs'!$G$2:$G$102,
        MATCH(
            TRUE,
            ISNUMBER(FIND('[55]Apoio_Código SVs'!$F$2:$F$102,D184)),
            0
        )
    ),
"")</f>
        <v>I</v>
      </c>
      <c r="I184" s="70" t="str">
        <f t="shared" si="12"/>
        <v>E.RC.I.400</v>
      </c>
      <c r="J184" s="70" t="str">
        <f>_xlfn.XLOOKUP(I184,[55]Aux!AJ:AJ,[55]Aux!AI:AI,I184)</f>
        <v>E.RC.I.006</v>
      </c>
      <c r="K184" s="70" t="str">
        <f>_xlfn.XLOOKUP(J184,[55]Aux!AI:AI,[55]Aux!AE:AE,"")</f>
        <v>REDE COLETORA DN 400</v>
      </c>
    </row>
    <row r="185" spans="3:11" x14ac:dyDescent="0.3">
      <c r="C185" s="70">
        <v>6601790</v>
      </c>
      <c r="D185" s="70" t="s">
        <v>2939</v>
      </c>
      <c r="E185" s="75">
        <v>400</v>
      </c>
      <c r="F185" s="70" t="str" cm="1">
        <f t="array" ref="F185">IFERROR(
    INDEX(
        '[55]Apoio_Código SVs'!$C$2:$C$102,
        MATCH(
            TRUE,
            ISNUMBER(FIND('[55]Apoio_Código SVs'!$B$2:$B$102,D185)),
            0
        )
    ),
"")</f>
        <v>E</v>
      </c>
      <c r="G185" s="70" t="str" cm="1">
        <f t="array" ref="G185">IFERROR(
    INDEX(
        '[55]Apoio_Código SVs'!$D$2:$D$102,
        MATCH(
            TRUE,
            ISNUMBER(FIND('[55]Apoio_Código SVs'!$B$2:$B$102,D185)),
            0
        )
    ),
"")</f>
        <v>RC</v>
      </c>
      <c r="H185" s="70" t="str" cm="1">
        <f t="array" ref="H185">IFERROR(
    INDEX(
        '[55]Apoio_Código SVs'!$G$2:$G$102,
        MATCH(
            TRUE,
            ISNUMBER(FIND('[55]Apoio_Código SVs'!$F$2:$F$102,D185)),
            0
        )
    ),
"")</f>
        <v>I</v>
      </c>
      <c r="I185" s="70" t="str">
        <f t="shared" si="12"/>
        <v>E.RC.I.400</v>
      </c>
      <c r="J185" s="70" t="str">
        <f>_xlfn.XLOOKUP(I185,[55]Aux!AJ:AJ,[55]Aux!AI:AI,I185)</f>
        <v>E.RC.I.006</v>
      </c>
      <c r="K185" s="70" t="str">
        <f>_xlfn.XLOOKUP(J185,[55]Aux!AI:AI,[55]Aux!AE:AE,"")</f>
        <v>REDE COLETORA DN 400</v>
      </c>
    </row>
    <row r="186" spans="3:11" x14ac:dyDescent="0.3">
      <c r="C186" s="70">
        <v>6601615</v>
      </c>
      <c r="D186" s="70" t="s">
        <v>2589</v>
      </c>
      <c r="E186" s="75">
        <v>400</v>
      </c>
      <c r="F186" s="70" t="str" cm="1">
        <f t="array" ref="F186">IFERROR(
    INDEX(
        '[55]Apoio_Código SVs'!$C$2:$C$102,
        MATCH(
            TRUE,
            ISNUMBER(FIND('[55]Apoio_Código SVs'!$B$2:$B$102,D186)),
            0
        )
    ),
"")</f>
        <v>E</v>
      </c>
      <c r="G186" s="70" t="str" cm="1">
        <f t="array" ref="G186">IFERROR(
    INDEX(
        '[55]Apoio_Código SVs'!$D$2:$D$102,
        MATCH(
            TRUE,
            ISNUMBER(FIND('[55]Apoio_Código SVs'!$B$2:$B$102,D186)),
            0
        )
    ),
"")</f>
        <v>RC</v>
      </c>
      <c r="H186" s="70" t="str" cm="1">
        <f t="array" ref="H186">IFERROR(
    INDEX(
        '[55]Apoio_Código SVs'!$G$2:$G$102,
        MATCH(
            TRUE,
            ISNUMBER(FIND('[55]Apoio_Código SVs'!$F$2:$F$102,D186)),
            0
        )
    ),
"")</f>
        <v>I</v>
      </c>
      <c r="I186" s="70" t="str">
        <f t="shared" si="12"/>
        <v>E.RC.I.400</v>
      </c>
      <c r="J186" s="70" t="str">
        <f>_xlfn.XLOOKUP(I186,[55]Aux!AJ:AJ,[55]Aux!AI:AI,I186)</f>
        <v>E.RC.I.006</v>
      </c>
      <c r="K186" s="70" t="str">
        <f>_xlfn.XLOOKUP(J186,[55]Aux!AI:AI,[55]Aux!AE:AE,"")</f>
        <v>REDE COLETORA DN 400</v>
      </c>
    </row>
    <row r="187" spans="3:11" x14ac:dyDescent="0.3">
      <c r="C187" s="70">
        <v>6601809</v>
      </c>
      <c r="D187" s="70" t="s">
        <v>2977</v>
      </c>
      <c r="E187" s="75">
        <v>400</v>
      </c>
      <c r="F187" s="70" t="str" cm="1">
        <f t="array" ref="F187">IFERROR(
    INDEX(
        '[55]Apoio_Código SVs'!$C$2:$C$102,
        MATCH(
            TRUE,
            ISNUMBER(FIND('[55]Apoio_Código SVs'!$B$2:$B$102,D187)),
            0
        )
    ),
"")</f>
        <v>E</v>
      </c>
      <c r="G187" s="70" t="str" cm="1">
        <f t="array" ref="G187">IFERROR(
    INDEX(
        '[55]Apoio_Código SVs'!$D$2:$D$102,
        MATCH(
            TRUE,
            ISNUMBER(FIND('[55]Apoio_Código SVs'!$B$2:$B$102,D187)),
            0
        )
    ),
"")</f>
        <v>RC</v>
      </c>
      <c r="H187" s="70" t="str" cm="1">
        <f t="array" ref="H187">IFERROR(
    INDEX(
        '[55]Apoio_Código SVs'!$G$2:$G$102,
        MATCH(
            TRUE,
            ISNUMBER(FIND('[55]Apoio_Código SVs'!$F$2:$F$102,D187)),
            0
        )
    ),
"")</f>
        <v>I</v>
      </c>
      <c r="I187" s="70" t="str">
        <f t="shared" si="12"/>
        <v>E.RC.I.400</v>
      </c>
      <c r="J187" s="70" t="str">
        <f>_xlfn.XLOOKUP(I187,[55]Aux!AJ:AJ,[55]Aux!AI:AI,I187)</f>
        <v>E.RC.I.006</v>
      </c>
      <c r="K187" s="70" t="str">
        <f>_xlfn.XLOOKUP(J187,[55]Aux!AI:AI,[55]Aux!AE:AE,"")</f>
        <v>REDE COLETORA DN 400</v>
      </c>
    </row>
    <row r="188" spans="3:11" x14ac:dyDescent="0.3">
      <c r="C188" s="70">
        <v>6601749</v>
      </c>
      <c r="D188" s="70" t="s">
        <v>2857</v>
      </c>
      <c r="E188" s="75">
        <v>400</v>
      </c>
      <c r="F188" s="70" t="str" cm="1">
        <f t="array" ref="F188">IFERROR(
    INDEX(
        '[55]Apoio_Código SVs'!$C$2:$C$102,
        MATCH(
            TRUE,
            ISNUMBER(FIND('[55]Apoio_Código SVs'!$B$2:$B$102,D188)),
            0
        )
    ),
"")</f>
        <v>E</v>
      </c>
      <c r="G188" s="70" t="str" cm="1">
        <f t="array" ref="G188">IFERROR(
    INDEX(
        '[55]Apoio_Código SVs'!$D$2:$D$102,
        MATCH(
            TRUE,
            ISNUMBER(FIND('[55]Apoio_Código SVs'!$B$2:$B$102,D188)),
            0
        )
    ),
"")</f>
        <v>RC</v>
      </c>
      <c r="H188" s="70" t="str" cm="1">
        <f t="array" ref="H188">IFERROR(
    INDEX(
        '[55]Apoio_Código SVs'!$G$2:$G$102,
        MATCH(
            TRUE,
            ISNUMBER(FIND('[55]Apoio_Código SVs'!$F$2:$F$102,D188)),
            0
        )
    ),
"")</f>
        <v>I</v>
      </c>
      <c r="I188" s="70" t="str">
        <f t="shared" si="12"/>
        <v>E.RC.I.400</v>
      </c>
      <c r="J188" s="70" t="str">
        <f>_xlfn.XLOOKUP(I188,[55]Aux!AJ:AJ,[55]Aux!AI:AI,I188)</f>
        <v>E.RC.I.006</v>
      </c>
      <c r="K188" s="70" t="str">
        <f>_xlfn.XLOOKUP(J188,[55]Aux!AI:AI,[55]Aux!AE:AE,"")</f>
        <v>REDE COLETORA DN 400</v>
      </c>
    </row>
    <row r="189" spans="3:11" x14ac:dyDescent="0.3">
      <c r="C189" s="70">
        <v>6601814</v>
      </c>
      <c r="D189" s="70" t="s">
        <v>2987</v>
      </c>
      <c r="E189" s="75">
        <v>400</v>
      </c>
      <c r="F189" s="70" t="str" cm="1">
        <f t="array" ref="F189">IFERROR(
    INDEX(
        '[55]Apoio_Código SVs'!$C$2:$C$102,
        MATCH(
            TRUE,
            ISNUMBER(FIND('[55]Apoio_Código SVs'!$B$2:$B$102,D189)),
            0
        )
    ),
"")</f>
        <v>E</v>
      </c>
      <c r="G189" s="70" t="str" cm="1">
        <f t="array" ref="G189">IFERROR(
    INDEX(
        '[55]Apoio_Código SVs'!$D$2:$D$102,
        MATCH(
            TRUE,
            ISNUMBER(FIND('[55]Apoio_Código SVs'!$B$2:$B$102,D189)),
            0
        )
    ),
"")</f>
        <v>RC</v>
      </c>
      <c r="H189" s="70" t="str" cm="1">
        <f t="array" ref="H189">IFERROR(
    INDEX(
        '[55]Apoio_Código SVs'!$G$2:$G$102,
        MATCH(
            TRUE,
            ISNUMBER(FIND('[55]Apoio_Código SVs'!$F$2:$F$102,D189)),
            0
        )
    ),
"")</f>
        <v>I</v>
      </c>
      <c r="I189" s="70" t="str">
        <f t="shared" si="12"/>
        <v>E.RC.I.400</v>
      </c>
      <c r="J189" s="70" t="str">
        <f>_xlfn.XLOOKUP(I189,[55]Aux!AJ:AJ,[55]Aux!AI:AI,I189)</f>
        <v>E.RC.I.006</v>
      </c>
      <c r="K189" s="70" t="str">
        <f>_xlfn.XLOOKUP(J189,[55]Aux!AI:AI,[55]Aux!AE:AE,"")</f>
        <v>REDE COLETORA DN 400</v>
      </c>
    </row>
    <row r="190" spans="3:11" x14ac:dyDescent="0.3">
      <c r="C190" s="70">
        <v>6601803</v>
      </c>
      <c r="D190" s="70" t="s">
        <v>2965</v>
      </c>
      <c r="E190" s="75">
        <v>400</v>
      </c>
      <c r="F190" s="70" t="str" cm="1">
        <f t="array" ref="F190">IFERROR(
    INDEX(
        '[55]Apoio_Código SVs'!$C$2:$C$102,
        MATCH(
            TRUE,
            ISNUMBER(FIND('[55]Apoio_Código SVs'!$B$2:$B$102,D190)),
            0
        )
    ),
"")</f>
        <v>E</v>
      </c>
      <c r="G190" s="70" t="str" cm="1">
        <f t="array" ref="G190">IFERROR(
    INDEX(
        '[55]Apoio_Código SVs'!$D$2:$D$102,
        MATCH(
            TRUE,
            ISNUMBER(FIND('[55]Apoio_Código SVs'!$B$2:$B$102,D190)),
            0
        )
    ),
"")</f>
        <v>RC</v>
      </c>
      <c r="H190" s="70" t="str" cm="1">
        <f t="array" ref="H190">IFERROR(
    INDEX(
        '[55]Apoio_Código SVs'!$G$2:$G$102,
        MATCH(
            TRUE,
            ISNUMBER(FIND('[55]Apoio_Código SVs'!$F$2:$F$102,D190)),
            0
        )
    ),
"")</f>
        <v>I</v>
      </c>
      <c r="I190" s="70" t="str">
        <f t="shared" si="12"/>
        <v>E.RC.I.400</v>
      </c>
      <c r="J190" s="70" t="str">
        <f>_xlfn.XLOOKUP(I190,[55]Aux!AJ:AJ,[55]Aux!AI:AI,I190)</f>
        <v>E.RC.I.006</v>
      </c>
      <c r="K190" s="70" t="str">
        <f>_xlfn.XLOOKUP(J190,[55]Aux!AI:AI,[55]Aux!AE:AE,"")</f>
        <v>REDE COLETORA DN 400</v>
      </c>
    </row>
    <row r="191" spans="3:11" x14ac:dyDescent="0.3">
      <c r="C191" s="70">
        <v>6601641</v>
      </c>
      <c r="D191" s="70" t="s">
        <v>2641</v>
      </c>
      <c r="E191" s="73">
        <f>IF(H191="M","001",
IFERROR(VALUE(IFERROR(IFERROR(IFERROR(IFERROR(MID(D191,FIND("DN",D191)+2,4),
MID(D191,FIND("PVC",D191)+3,4)),
MID(D191,FIND("PEAD",D191)+4,4)),
MID(D191,FIND("PE100",D191)+5,4)),
MID(D191,FIND("ADS",D191)+3,4))),""))</f>
        <v>300</v>
      </c>
      <c r="F191" s="70" t="str" cm="1">
        <f t="array" ref="F191">IFERROR(
    INDEX(
        '[55]Apoio_Código SVs'!$C$2:$C$102,
        MATCH(
            TRUE,
            ISNUMBER(FIND('[55]Apoio_Código SVs'!$B$2:$B$102,D191)),
            0
        )
    ),
"")</f>
        <v>E</v>
      </c>
      <c r="G191" s="70" t="str" cm="1">
        <f t="array" ref="G191">IFERROR(
    INDEX(
        '[55]Apoio_Código SVs'!$D$2:$D$102,
        MATCH(
            TRUE,
            ISNUMBER(FIND('[55]Apoio_Código SVs'!$B$2:$B$102,D191)),
            0
        )
    ),
"")</f>
        <v>RC</v>
      </c>
      <c r="H191" s="70" t="str" cm="1">
        <f t="array" ref="H191">IFERROR(
    INDEX(
        '[55]Apoio_Código SVs'!$G$2:$G$102,
        MATCH(
            TRUE,
            ISNUMBER(FIND('[55]Apoio_Código SVs'!$F$2:$F$102,D191)),
            0
        )
    ),
"")</f>
        <v>I</v>
      </c>
      <c r="I191" s="70" t="str">
        <f t="shared" si="12"/>
        <v>E.RC.I.300</v>
      </c>
      <c r="J191" s="70" t="str">
        <f>_xlfn.XLOOKUP(I191,[55]Aux!AJ:AJ,[55]Aux!AI:AI,I191)</f>
        <v>E.RC.I.005</v>
      </c>
      <c r="K191" s="70" t="str">
        <f>_xlfn.XLOOKUP(J191,[55]Aux!AI:AI,[55]Aux!AE:AE,_xlfn.XLOOKUP(I191,[55]Aux!AI:AI,[55]Aux!AE:AE,""))</f>
        <v>REDE COLETORA DN 300</v>
      </c>
    </row>
    <row r="192" spans="3:11" x14ac:dyDescent="0.3">
      <c r="C192" s="70">
        <v>6601880</v>
      </c>
      <c r="D192" s="70" t="s">
        <v>3103</v>
      </c>
      <c r="E192" s="75">
        <v>400</v>
      </c>
      <c r="F192" s="70" t="str" cm="1">
        <f t="array" ref="F192">IFERROR(
    INDEX(
        '[55]Apoio_Código SVs'!$C$2:$C$102,
        MATCH(
            TRUE,
            ISNUMBER(FIND('[55]Apoio_Código SVs'!$B$2:$B$102,D192)),
            0
        )
    ),
"")</f>
        <v>E</v>
      </c>
      <c r="G192" s="70" t="str" cm="1">
        <f t="array" ref="G192">IFERROR(
    INDEX(
        '[55]Apoio_Código SVs'!$D$2:$D$102,
        MATCH(
            TRUE,
            ISNUMBER(FIND('[55]Apoio_Código SVs'!$B$2:$B$102,D192)),
            0
        )
    ),
"")</f>
        <v>RC</v>
      </c>
      <c r="H192" s="70" t="str" cm="1">
        <f t="array" ref="H192">IFERROR(
    INDEX(
        '[55]Apoio_Código SVs'!$G$2:$G$102,
        MATCH(
            TRUE,
            ISNUMBER(FIND('[55]Apoio_Código SVs'!$F$2:$F$102,D192)),
            0
        )
    ),
"")</f>
        <v>I</v>
      </c>
      <c r="I192" s="70" t="str">
        <f t="shared" si="12"/>
        <v>E.RC.I.400</v>
      </c>
      <c r="J192" s="70" t="str">
        <f>_xlfn.XLOOKUP(I192,[55]Aux!AJ:AJ,[55]Aux!AI:AI,I192)</f>
        <v>E.RC.I.006</v>
      </c>
      <c r="K192" s="70" t="str">
        <f>_xlfn.XLOOKUP(J192,[55]Aux!AI:AI,[55]Aux!AE:AE,"")</f>
        <v>REDE COLETORA DN 400</v>
      </c>
    </row>
    <row r="193" spans="3:11" x14ac:dyDescent="0.3">
      <c r="C193" s="70">
        <v>6601820</v>
      </c>
      <c r="D193" s="70" t="s">
        <v>2995</v>
      </c>
      <c r="E193" s="75">
        <v>400</v>
      </c>
      <c r="F193" s="70" t="str" cm="1">
        <f t="array" ref="F193">IFERROR(
    INDEX(
        '[55]Apoio_Código SVs'!$C$2:$C$102,
        MATCH(
            TRUE,
            ISNUMBER(FIND('[55]Apoio_Código SVs'!$B$2:$B$102,D193)),
            0
        )
    ),
"")</f>
        <v>E</v>
      </c>
      <c r="G193" s="70" t="str" cm="1">
        <f t="array" ref="G193">IFERROR(
    INDEX(
        '[55]Apoio_Código SVs'!$D$2:$D$102,
        MATCH(
            TRUE,
            ISNUMBER(FIND('[55]Apoio_Código SVs'!$B$2:$B$102,D193)),
            0
        )
    ),
"")</f>
        <v>RC</v>
      </c>
      <c r="H193" s="70" t="str" cm="1">
        <f t="array" ref="H193">IFERROR(
    INDEX(
        '[55]Apoio_Código SVs'!$G$2:$G$102,
        MATCH(
            TRUE,
            ISNUMBER(FIND('[55]Apoio_Código SVs'!$F$2:$F$102,D193)),
            0
        )
    ),
"")</f>
        <v>I</v>
      </c>
      <c r="I193" s="70" t="str">
        <f t="shared" si="12"/>
        <v>E.RC.I.400</v>
      </c>
      <c r="J193" s="70" t="str">
        <f>_xlfn.XLOOKUP(I193,[55]Aux!AJ:AJ,[55]Aux!AI:AI,I193)</f>
        <v>E.RC.I.006</v>
      </c>
      <c r="K193" s="70" t="str">
        <f>_xlfn.XLOOKUP(J193,[55]Aux!AI:AI,[55]Aux!AE:AE,"")</f>
        <v>REDE COLETORA DN 400</v>
      </c>
    </row>
    <row r="194" spans="3:11" x14ac:dyDescent="0.3">
      <c r="C194" s="70">
        <v>6601787</v>
      </c>
      <c r="D194" s="70" t="s">
        <v>2933</v>
      </c>
      <c r="E194" s="73">
        <f t="shared" ref="E194:E198" si="14">IF(H194="M","001",
IFERROR(VALUE(IFERROR(IFERROR(IFERROR(IFERROR(MID(D194,FIND("DN",D194)+2,4),
MID(D194,FIND("PVC",D194)+3,4)),
MID(D194,FIND("PEAD",D194)+4,4)),
MID(D194,FIND("PE100",D194)+5,4)),
MID(D194,FIND("ADS",D194)+3,4))),""))</f>
        <v>250</v>
      </c>
      <c r="F194" s="70" t="str" cm="1">
        <f t="array" ref="F194">IFERROR(
    INDEX(
        '[55]Apoio_Código SVs'!$C$2:$C$102,
        MATCH(
            TRUE,
            ISNUMBER(FIND('[55]Apoio_Código SVs'!$B$2:$B$102,D194)),
            0
        )
    ),
"")</f>
        <v>E</v>
      </c>
      <c r="G194" s="70" t="str" cm="1">
        <f t="array" ref="G194">IFERROR(
    INDEX(
        '[55]Apoio_Código SVs'!$D$2:$D$102,
        MATCH(
            TRUE,
            ISNUMBER(FIND('[55]Apoio_Código SVs'!$B$2:$B$102,D194)),
            0
        )
    ),
"")</f>
        <v>RC</v>
      </c>
      <c r="H194" s="70" t="str" cm="1">
        <f t="array" ref="H194">IFERROR(
    INDEX(
        '[55]Apoio_Código SVs'!$G$2:$G$102,
        MATCH(
            TRUE,
            ISNUMBER(FIND('[55]Apoio_Código SVs'!$F$2:$F$102,D194)),
            0
        )
    ),
"")</f>
        <v>I</v>
      </c>
      <c r="I194" s="70" t="str">
        <f t="shared" si="12"/>
        <v>E.RC.I.250</v>
      </c>
      <c r="J194" s="70" t="str">
        <f>_xlfn.XLOOKUP(I194,[55]Aux!AJ:AJ,[55]Aux!AI:AI,I194)</f>
        <v>E.RC.I.004</v>
      </c>
      <c r="K194" s="70" t="str">
        <f>_xlfn.XLOOKUP(J194,[55]Aux!AI:AI,[55]Aux!AE:AE,_xlfn.XLOOKUP(I194,[55]Aux!AI:AI,[55]Aux!AE:AE,""))</f>
        <v>REDE COLETORA DN 250</v>
      </c>
    </row>
    <row r="195" spans="3:11" x14ac:dyDescent="0.3">
      <c r="C195" s="70">
        <v>6601762</v>
      </c>
      <c r="D195" s="70" t="s">
        <v>2883</v>
      </c>
      <c r="E195" s="73">
        <f t="shared" si="14"/>
        <v>250</v>
      </c>
      <c r="F195" s="70" t="str" cm="1">
        <f t="array" ref="F195">IFERROR(
    INDEX(
        '[55]Apoio_Código SVs'!$C$2:$C$102,
        MATCH(
            TRUE,
            ISNUMBER(FIND('[55]Apoio_Código SVs'!$B$2:$B$102,D195)),
            0
        )
    ),
"")</f>
        <v>E</v>
      </c>
      <c r="G195" s="70" t="str" cm="1">
        <f t="array" ref="G195">IFERROR(
    INDEX(
        '[55]Apoio_Código SVs'!$D$2:$D$102,
        MATCH(
            TRUE,
            ISNUMBER(FIND('[55]Apoio_Código SVs'!$B$2:$B$102,D195)),
            0
        )
    ),
"")</f>
        <v>RC</v>
      </c>
      <c r="H195" s="70" t="str" cm="1">
        <f t="array" ref="H195">IFERROR(
    INDEX(
        '[55]Apoio_Código SVs'!$G$2:$G$102,
        MATCH(
            TRUE,
            ISNUMBER(FIND('[55]Apoio_Código SVs'!$F$2:$F$102,D195)),
            0
        )
    ),
"")</f>
        <v>I</v>
      </c>
      <c r="I195" s="70" t="str">
        <f t="shared" si="12"/>
        <v>E.RC.I.250</v>
      </c>
      <c r="J195" s="70" t="str">
        <f>_xlfn.XLOOKUP(I195,[55]Aux!AJ:AJ,[55]Aux!AI:AI,I195)</f>
        <v>E.RC.I.004</v>
      </c>
      <c r="K195" s="70" t="str">
        <f>_xlfn.XLOOKUP(J195,[55]Aux!AI:AI,[55]Aux!AE:AE,_xlfn.XLOOKUP(I195,[55]Aux!AI:AI,[55]Aux!AE:AE,""))</f>
        <v>REDE COLETORA DN 250</v>
      </c>
    </row>
    <row r="196" spans="3:11" x14ac:dyDescent="0.3">
      <c r="C196" s="70">
        <v>6601636</v>
      </c>
      <c r="D196" s="70" t="s">
        <v>2631</v>
      </c>
      <c r="E196" s="73">
        <f t="shared" si="14"/>
        <v>200</v>
      </c>
      <c r="F196" s="70" t="str" cm="1">
        <f t="array" ref="F196">IFERROR(
    INDEX(
        '[55]Apoio_Código SVs'!$C$2:$C$102,
        MATCH(
            TRUE,
            ISNUMBER(FIND('[55]Apoio_Código SVs'!$B$2:$B$102,D196)),
            0
        )
    ),
"")</f>
        <v>E</v>
      </c>
      <c r="G196" s="70" t="str" cm="1">
        <f t="array" ref="G196">IFERROR(
    INDEX(
        '[55]Apoio_Código SVs'!$D$2:$D$102,
        MATCH(
            TRUE,
            ISNUMBER(FIND('[55]Apoio_Código SVs'!$B$2:$B$102,D196)),
            0
        )
    ),
"")</f>
        <v>RC</v>
      </c>
      <c r="H196" s="70" t="str" cm="1">
        <f t="array" ref="H196">IFERROR(
    INDEX(
        '[55]Apoio_Código SVs'!$G$2:$G$102,
        MATCH(
            TRUE,
            ISNUMBER(FIND('[55]Apoio_Código SVs'!$F$2:$F$102,D196)),
            0
        )
    ),
"")</f>
        <v>I</v>
      </c>
      <c r="I196" s="70" t="str">
        <f t="shared" si="12"/>
        <v>E.RC.I.200</v>
      </c>
      <c r="J196" s="70" t="str">
        <f>_xlfn.XLOOKUP(I196,[55]Aux!AJ:AJ,[55]Aux!AI:AI,I196)</f>
        <v>E.RC.I.003</v>
      </c>
      <c r="K196" s="70" t="str">
        <f>_xlfn.XLOOKUP(J196,[55]Aux!AI:AI,[55]Aux!AE:AE,_xlfn.XLOOKUP(I196,[55]Aux!AI:AI,[55]Aux!AE:AE,""))</f>
        <v>REDE COLETORA DN 200</v>
      </c>
    </row>
    <row r="197" spans="3:11" x14ac:dyDescent="0.3">
      <c r="C197" s="70">
        <v>6601628</v>
      </c>
      <c r="D197" s="70" t="s">
        <v>2615</v>
      </c>
      <c r="E197" s="73">
        <f t="shared" si="14"/>
        <v>200</v>
      </c>
      <c r="F197" s="70" t="str" cm="1">
        <f t="array" ref="F197">IFERROR(
    INDEX(
        '[55]Apoio_Código SVs'!$C$2:$C$102,
        MATCH(
            TRUE,
            ISNUMBER(FIND('[55]Apoio_Código SVs'!$B$2:$B$102,D197)),
            0
        )
    ),
"")</f>
        <v>E</v>
      </c>
      <c r="G197" s="70" t="str" cm="1">
        <f t="array" ref="G197">IFERROR(
    INDEX(
        '[55]Apoio_Código SVs'!$D$2:$D$102,
        MATCH(
            TRUE,
            ISNUMBER(FIND('[55]Apoio_Código SVs'!$B$2:$B$102,D197)),
            0
        )
    ),
"")</f>
        <v>RC</v>
      </c>
      <c r="H197" s="70" t="str" cm="1">
        <f t="array" ref="H197">IFERROR(
    INDEX(
        '[55]Apoio_Código SVs'!$G$2:$G$102,
        MATCH(
            TRUE,
            ISNUMBER(FIND('[55]Apoio_Código SVs'!$F$2:$F$102,D197)),
            0
        )
    ),
"")</f>
        <v>I</v>
      </c>
      <c r="I197" s="70" t="str">
        <f t="shared" si="12"/>
        <v>E.RC.I.200</v>
      </c>
      <c r="J197" s="70" t="str">
        <f>_xlfn.XLOOKUP(I197,[55]Aux!AJ:AJ,[55]Aux!AI:AI,I197)</f>
        <v>E.RC.I.003</v>
      </c>
      <c r="K197" s="70" t="str">
        <f>_xlfn.XLOOKUP(J197,[55]Aux!AI:AI,[55]Aux!AE:AE,_xlfn.XLOOKUP(I197,[55]Aux!AI:AI,[55]Aux!AE:AE,""))</f>
        <v>REDE COLETORA DN 200</v>
      </c>
    </row>
    <row r="198" spans="3:11" x14ac:dyDescent="0.3">
      <c r="C198" s="70">
        <v>6601645</v>
      </c>
      <c r="D198" s="70" t="s">
        <v>2649</v>
      </c>
      <c r="E198" s="73">
        <f t="shared" si="14"/>
        <v>250</v>
      </c>
      <c r="F198" s="70" t="str" cm="1">
        <f t="array" ref="F198">IFERROR(
    INDEX(
        '[55]Apoio_Código SVs'!$C$2:$C$102,
        MATCH(
            TRUE,
            ISNUMBER(FIND('[55]Apoio_Código SVs'!$B$2:$B$102,D198)),
            0
        )
    ),
"")</f>
        <v>E</v>
      </c>
      <c r="G198" s="70" t="str" cm="1">
        <f t="array" ref="G198">IFERROR(
    INDEX(
        '[55]Apoio_Código SVs'!$D$2:$D$102,
        MATCH(
            TRUE,
            ISNUMBER(FIND('[55]Apoio_Código SVs'!$B$2:$B$102,D198)),
            0
        )
    ),
"")</f>
        <v>RC</v>
      </c>
      <c r="H198" s="70" t="str" cm="1">
        <f t="array" ref="H198">IFERROR(
    INDEX(
        '[55]Apoio_Código SVs'!$G$2:$G$102,
        MATCH(
            TRUE,
            ISNUMBER(FIND('[55]Apoio_Código SVs'!$F$2:$F$102,D198)),
            0
        )
    ),
"")</f>
        <v>I</v>
      </c>
      <c r="I198" s="70" t="str">
        <f t="shared" si="12"/>
        <v>E.RC.I.250</v>
      </c>
      <c r="J198" s="70" t="str">
        <f>_xlfn.XLOOKUP(I198,[55]Aux!AJ:AJ,[55]Aux!AI:AI,I198)</f>
        <v>E.RC.I.004</v>
      </c>
      <c r="K198" s="70" t="str">
        <f>_xlfn.XLOOKUP(J198,[55]Aux!AI:AI,[55]Aux!AE:AE,_xlfn.XLOOKUP(I198,[55]Aux!AI:AI,[55]Aux!AE:AE,""))</f>
        <v>REDE COLETORA DN 250</v>
      </c>
    </row>
    <row r="199" spans="3:11" x14ac:dyDescent="0.3">
      <c r="C199" s="70">
        <v>6601709</v>
      </c>
      <c r="D199" s="70" t="s">
        <v>2777</v>
      </c>
      <c r="E199" s="75">
        <v>100</v>
      </c>
      <c r="F199" s="70" t="str" cm="1">
        <f t="array" ref="F199">IFERROR(
    INDEX(
        '[55]Apoio_Código SVs'!$C$2:$C$102,
        MATCH(
            TRUE,
            ISNUMBER(FIND('[55]Apoio_Código SVs'!$B$2:$B$102,D199)),
            0
        )
    ),
"")</f>
        <v>E</v>
      </c>
      <c r="G199" s="70" t="str" cm="1">
        <f t="array" ref="G199">IFERROR(
    INDEX(
        '[55]Apoio_Código SVs'!$D$2:$D$102,
        MATCH(
            TRUE,
            ISNUMBER(FIND('[55]Apoio_Código SVs'!$B$2:$B$102,D199)),
            0
        )
    ),
"")</f>
        <v>RC</v>
      </c>
      <c r="H199" s="70" t="str" cm="1">
        <f t="array" ref="H199">IFERROR(
    INDEX(
        '[55]Apoio_Código SVs'!$G$2:$G$102,
        MATCH(
            TRUE,
            ISNUMBER(FIND('[55]Apoio_Código SVs'!$F$2:$F$102,D199)),
            0
        )
    ),
"")</f>
        <v>I</v>
      </c>
      <c r="I199" s="70" t="str">
        <f t="shared" si="12"/>
        <v>E.RC.I.100</v>
      </c>
      <c r="J199" s="70" t="str">
        <f>_xlfn.XLOOKUP(I199,[55]Aux!AJ:AJ,[55]Aux!AI:AI,I199)</f>
        <v>E.RC.I.001</v>
      </c>
      <c r="K199" s="70" t="str">
        <f>_xlfn.XLOOKUP(J199,[55]Aux!AI:AI,[55]Aux!AE:AE,"")</f>
        <v>REDE COLETORA DN 100</v>
      </c>
    </row>
    <row r="200" spans="3:11" x14ac:dyDescent="0.3">
      <c r="C200" s="70">
        <v>6601689</v>
      </c>
      <c r="D200" s="70" t="s">
        <v>2737</v>
      </c>
      <c r="E200" s="75">
        <v>100</v>
      </c>
      <c r="F200" s="70" t="str" cm="1">
        <f t="array" ref="F200">IFERROR(
    INDEX(
        '[55]Apoio_Código SVs'!$C$2:$C$102,
        MATCH(
            TRUE,
            ISNUMBER(FIND('[55]Apoio_Código SVs'!$B$2:$B$102,D200)),
            0
        )
    ),
"")</f>
        <v>E</v>
      </c>
      <c r="G200" s="70" t="str" cm="1">
        <f t="array" ref="G200">IFERROR(
    INDEX(
        '[55]Apoio_Código SVs'!$D$2:$D$102,
        MATCH(
            TRUE,
            ISNUMBER(FIND('[55]Apoio_Código SVs'!$B$2:$B$102,D200)),
            0
        )
    ),
"")</f>
        <v>RC</v>
      </c>
      <c r="H200" s="70" t="str" cm="1">
        <f t="array" ref="H200">IFERROR(
    INDEX(
        '[55]Apoio_Código SVs'!$G$2:$G$102,
        MATCH(
            TRUE,
            ISNUMBER(FIND('[55]Apoio_Código SVs'!$F$2:$F$102,D200)),
            0
        )
    ),
"")</f>
        <v>I</v>
      </c>
      <c r="I200" s="70" t="str">
        <f t="shared" si="12"/>
        <v>E.RC.I.100</v>
      </c>
      <c r="J200" s="70" t="str">
        <f>_xlfn.XLOOKUP(I200,[55]Aux!AJ:AJ,[55]Aux!AI:AI,I200)</f>
        <v>E.RC.I.001</v>
      </c>
      <c r="K200" s="70" t="str">
        <f>_xlfn.XLOOKUP(J200,[55]Aux!AI:AI,[55]Aux!AE:AE,"")</f>
        <v>REDE COLETORA DN 100</v>
      </c>
    </row>
    <row r="201" spans="3:11" x14ac:dyDescent="0.3">
      <c r="C201" s="70">
        <v>6601635</v>
      </c>
      <c r="D201" s="70" t="s">
        <v>2629</v>
      </c>
      <c r="E201" s="73">
        <f>IF(H201="M","001",
IFERROR(VALUE(IFERROR(IFERROR(IFERROR(IFERROR(MID(D201,FIND("DN",D201)+2,4),
MID(D201,FIND("PVC",D201)+3,4)),
MID(D201,FIND("PEAD",D201)+4,4)),
MID(D201,FIND("PE100",D201)+5,4)),
MID(D201,FIND("ADS",D201)+3,4))),""))</f>
        <v>200</v>
      </c>
      <c r="F201" s="70" t="str" cm="1">
        <f t="array" ref="F201">IFERROR(
    INDEX(
        '[55]Apoio_Código SVs'!$C$2:$C$102,
        MATCH(
            TRUE,
            ISNUMBER(FIND('[55]Apoio_Código SVs'!$B$2:$B$102,D201)),
            0
        )
    ),
"")</f>
        <v>E</v>
      </c>
      <c r="G201" s="70" t="str" cm="1">
        <f t="array" ref="G201">IFERROR(
    INDEX(
        '[55]Apoio_Código SVs'!$D$2:$D$102,
        MATCH(
            TRUE,
            ISNUMBER(FIND('[55]Apoio_Código SVs'!$B$2:$B$102,D201)),
            0
        )
    ),
"")</f>
        <v>RC</v>
      </c>
      <c r="H201" s="70" t="str" cm="1">
        <f t="array" ref="H201">IFERROR(
    INDEX(
        '[55]Apoio_Código SVs'!$G$2:$G$102,
        MATCH(
            TRUE,
            ISNUMBER(FIND('[55]Apoio_Código SVs'!$F$2:$F$102,D201)),
            0
        )
    ),
"")</f>
        <v>I</v>
      </c>
      <c r="I201" s="70" t="str">
        <f t="shared" si="12"/>
        <v>E.RC.I.200</v>
      </c>
      <c r="J201" s="70" t="str">
        <f>_xlfn.XLOOKUP(I201,[55]Aux!AJ:AJ,[55]Aux!AI:AI,I201)</f>
        <v>E.RC.I.003</v>
      </c>
      <c r="K201" s="70" t="str">
        <f>_xlfn.XLOOKUP(J201,[55]Aux!AI:AI,[55]Aux!AE:AE,_xlfn.XLOOKUP(I201,[55]Aux!AI:AI,[55]Aux!AE:AE,""))</f>
        <v>REDE COLETORA DN 200</v>
      </c>
    </row>
    <row r="202" spans="3:11" x14ac:dyDescent="0.3">
      <c r="C202" s="70">
        <v>6601711</v>
      </c>
      <c r="D202" s="70" t="s">
        <v>2781</v>
      </c>
      <c r="E202" s="75">
        <v>150</v>
      </c>
      <c r="F202" s="70" t="str" cm="1">
        <f t="array" ref="F202">IFERROR(
    INDEX(
        '[55]Apoio_Código SVs'!$C$2:$C$102,
        MATCH(
            TRUE,
            ISNUMBER(FIND('[55]Apoio_Código SVs'!$B$2:$B$102,D202)),
            0
        )
    ),
"")</f>
        <v>E</v>
      </c>
      <c r="G202" s="70" t="str" cm="1">
        <f t="array" ref="G202">IFERROR(
    INDEX(
        '[55]Apoio_Código SVs'!$D$2:$D$102,
        MATCH(
            TRUE,
            ISNUMBER(FIND('[55]Apoio_Código SVs'!$B$2:$B$102,D202)),
            0
        )
    ),
"")</f>
        <v>RC</v>
      </c>
      <c r="H202" s="70" t="str" cm="1">
        <f t="array" ref="H202">IFERROR(
    INDEX(
        '[55]Apoio_Código SVs'!$G$2:$G$102,
        MATCH(
            TRUE,
            ISNUMBER(FIND('[55]Apoio_Código SVs'!$F$2:$F$102,D202)),
            0
        )
    ),
"")</f>
        <v>I</v>
      </c>
      <c r="I202" s="70" t="str">
        <f t="shared" si="12"/>
        <v>E.RC.I.150</v>
      </c>
      <c r="J202" s="70" t="str">
        <f>_xlfn.XLOOKUP(I202,[55]Aux!AJ:AJ,[55]Aux!AI:AI,I202)</f>
        <v>E.RC.I.002</v>
      </c>
      <c r="K202" s="70" t="str">
        <f>_xlfn.XLOOKUP(J202,[55]Aux!AI:AI,[55]Aux!AE:AE,"")</f>
        <v>REDE COLETORA DN 150</v>
      </c>
    </row>
    <row r="203" spans="3:11" x14ac:dyDescent="0.3">
      <c r="C203" s="70">
        <v>6601638</v>
      </c>
      <c r="D203" s="70" t="s">
        <v>2635</v>
      </c>
      <c r="E203" s="73">
        <f t="shared" ref="E203:E209" si="15">IF(H203="M","001",
IFERROR(VALUE(IFERROR(IFERROR(IFERROR(IFERROR(MID(D203,FIND("DN",D203)+2,4),
MID(D203,FIND("PVC",D203)+3,4)),
MID(D203,FIND("PEAD",D203)+4,4)),
MID(D203,FIND("PE100",D203)+5,4)),
MID(D203,FIND("ADS",D203)+3,4))),""))</f>
        <v>250</v>
      </c>
      <c r="F203" s="70" t="str" cm="1">
        <f t="array" ref="F203">IFERROR(
    INDEX(
        '[55]Apoio_Código SVs'!$C$2:$C$102,
        MATCH(
            TRUE,
            ISNUMBER(FIND('[55]Apoio_Código SVs'!$B$2:$B$102,D203)),
            0
        )
    ),
"")</f>
        <v>E</v>
      </c>
      <c r="G203" s="70" t="str" cm="1">
        <f t="array" ref="G203">IFERROR(
    INDEX(
        '[55]Apoio_Código SVs'!$D$2:$D$102,
        MATCH(
            TRUE,
            ISNUMBER(FIND('[55]Apoio_Código SVs'!$B$2:$B$102,D203)),
            0
        )
    ),
"")</f>
        <v>RC</v>
      </c>
      <c r="H203" s="70" t="str" cm="1">
        <f t="array" ref="H203">IFERROR(
    INDEX(
        '[55]Apoio_Código SVs'!$G$2:$G$102,
        MATCH(
            TRUE,
            ISNUMBER(FIND('[55]Apoio_Código SVs'!$F$2:$F$102,D203)),
            0
        )
    ),
"")</f>
        <v>I</v>
      </c>
      <c r="I203" s="70" t="str">
        <f t="shared" si="12"/>
        <v>E.RC.I.250</v>
      </c>
      <c r="J203" s="70" t="str">
        <f>_xlfn.XLOOKUP(I203,[55]Aux!AJ:AJ,[55]Aux!AI:AI,I203)</f>
        <v>E.RC.I.004</v>
      </c>
      <c r="K203" s="70" t="str">
        <f>_xlfn.XLOOKUP(J203,[55]Aux!AI:AI,[55]Aux!AE:AE,_xlfn.XLOOKUP(I203,[55]Aux!AI:AI,[55]Aux!AE:AE,""))</f>
        <v>REDE COLETORA DN 250</v>
      </c>
    </row>
    <row r="204" spans="3:11" x14ac:dyDescent="0.3">
      <c r="C204" s="70">
        <v>6601639</v>
      </c>
      <c r="D204" s="70" t="s">
        <v>2637</v>
      </c>
      <c r="E204" s="73">
        <f t="shared" si="15"/>
        <v>250</v>
      </c>
      <c r="F204" s="70" t="str" cm="1">
        <f t="array" ref="F204">IFERROR(
    INDEX(
        '[55]Apoio_Código SVs'!$C$2:$C$102,
        MATCH(
            TRUE,
            ISNUMBER(FIND('[55]Apoio_Código SVs'!$B$2:$B$102,D204)),
            0
        )
    ),
"")</f>
        <v>E</v>
      </c>
      <c r="G204" s="70" t="str" cm="1">
        <f t="array" ref="G204">IFERROR(
    INDEX(
        '[55]Apoio_Código SVs'!$D$2:$D$102,
        MATCH(
            TRUE,
            ISNUMBER(FIND('[55]Apoio_Código SVs'!$B$2:$B$102,D204)),
            0
        )
    ),
"")</f>
        <v>RC</v>
      </c>
      <c r="H204" s="70" t="str" cm="1">
        <f t="array" ref="H204">IFERROR(
    INDEX(
        '[55]Apoio_Código SVs'!$G$2:$G$102,
        MATCH(
            TRUE,
            ISNUMBER(FIND('[55]Apoio_Código SVs'!$F$2:$F$102,D204)),
            0
        )
    ),
"")</f>
        <v>I</v>
      </c>
      <c r="I204" s="70" t="str">
        <f t="shared" si="12"/>
        <v>E.RC.I.250</v>
      </c>
      <c r="J204" s="70" t="str">
        <f>_xlfn.XLOOKUP(I204,[55]Aux!AJ:AJ,[55]Aux!AI:AI,I204)</f>
        <v>E.RC.I.004</v>
      </c>
      <c r="K204" s="70" t="str">
        <f>_xlfn.XLOOKUP(J204,[55]Aux!AI:AI,[55]Aux!AE:AE,_xlfn.XLOOKUP(I204,[55]Aux!AI:AI,[55]Aux!AE:AE,""))</f>
        <v>REDE COLETORA DN 250</v>
      </c>
    </row>
    <row r="205" spans="3:11" x14ac:dyDescent="0.3">
      <c r="C205" s="70">
        <v>6601644</v>
      </c>
      <c r="D205" s="70" t="s">
        <v>2647</v>
      </c>
      <c r="E205" s="73">
        <f t="shared" si="15"/>
        <v>250</v>
      </c>
      <c r="F205" s="70" t="str" cm="1">
        <f t="array" ref="F205">IFERROR(
    INDEX(
        '[55]Apoio_Código SVs'!$C$2:$C$102,
        MATCH(
            TRUE,
            ISNUMBER(FIND('[55]Apoio_Código SVs'!$B$2:$B$102,D205)),
            0
        )
    ),
"")</f>
        <v>E</v>
      </c>
      <c r="G205" s="70" t="str" cm="1">
        <f t="array" ref="G205">IFERROR(
    INDEX(
        '[55]Apoio_Código SVs'!$D$2:$D$102,
        MATCH(
            TRUE,
            ISNUMBER(FIND('[55]Apoio_Código SVs'!$B$2:$B$102,D205)),
            0
        )
    ),
"")</f>
        <v>RC</v>
      </c>
      <c r="H205" s="70" t="str" cm="1">
        <f t="array" ref="H205">IFERROR(
    INDEX(
        '[55]Apoio_Código SVs'!$G$2:$G$102,
        MATCH(
            TRUE,
            ISNUMBER(FIND('[55]Apoio_Código SVs'!$F$2:$F$102,D205)),
            0
        )
    ),
"")</f>
        <v>I</v>
      </c>
      <c r="I205" s="70" t="str">
        <f t="shared" si="12"/>
        <v>E.RC.I.250</v>
      </c>
      <c r="J205" s="70" t="str">
        <f>_xlfn.XLOOKUP(I205,[55]Aux!AJ:AJ,[55]Aux!AI:AI,I205)</f>
        <v>E.RC.I.004</v>
      </c>
      <c r="K205" s="70" t="str">
        <f>_xlfn.XLOOKUP(J205,[55]Aux!AI:AI,[55]Aux!AE:AE,_xlfn.XLOOKUP(I205,[55]Aux!AI:AI,[55]Aux!AE:AE,""))</f>
        <v>REDE COLETORA DN 250</v>
      </c>
    </row>
    <row r="206" spans="3:11" x14ac:dyDescent="0.3">
      <c r="C206" s="70">
        <v>6601648</v>
      </c>
      <c r="D206" s="70" t="s">
        <v>2655</v>
      </c>
      <c r="E206" s="73">
        <f t="shared" si="15"/>
        <v>300</v>
      </c>
      <c r="F206" s="70" t="str" cm="1">
        <f t="array" ref="F206">IFERROR(
    INDEX(
        '[55]Apoio_Código SVs'!$C$2:$C$102,
        MATCH(
            TRUE,
            ISNUMBER(FIND('[55]Apoio_Código SVs'!$B$2:$B$102,D206)),
            0
        )
    ),
"")</f>
        <v>E</v>
      </c>
      <c r="G206" s="70" t="str" cm="1">
        <f t="array" ref="G206">IFERROR(
    INDEX(
        '[55]Apoio_Código SVs'!$D$2:$D$102,
        MATCH(
            TRUE,
            ISNUMBER(FIND('[55]Apoio_Código SVs'!$B$2:$B$102,D206)),
            0
        )
    ),
"")</f>
        <v>RC</v>
      </c>
      <c r="H206" s="70" t="str" cm="1">
        <f t="array" ref="H206">IFERROR(
    INDEX(
        '[55]Apoio_Código SVs'!$G$2:$G$102,
        MATCH(
            TRUE,
            ISNUMBER(FIND('[55]Apoio_Código SVs'!$F$2:$F$102,D206)),
            0
        )
    ),
"")</f>
        <v>I</v>
      </c>
      <c r="I206" s="70" t="str">
        <f t="shared" si="12"/>
        <v>E.RC.I.300</v>
      </c>
      <c r="J206" s="70" t="str">
        <f>_xlfn.XLOOKUP(I206,[55]Aux!AJ:AJ,[55]Aux!AI:AI,I206)</f>
        <v>E.RC.I.005</v>
      </c>
      <c r="K206" s="70" t="str">
        <f>_xlfn.XLOOKUP(J206,[55]Aux!AI:AI,[55]Aux!AE:AE,_xlfn.XLOOKUP(I206,[55]Aux!AI:AI,[55]Aux!AE:AE,""))</f>
        <v>REDE COLETORA DN 300</v>
      </c>
    </row>
    <row r="207" spans="3:11" x14ac:dyDescent="0.3">
      <c r="C207" s="70">
        <v>6601650</v>
      </c>
      <c r="D207" s="70" t="s">
        <v>2659</v>
      </c>
      <c r="E207" s="73">
        <f t="shared" si="15"/>
        <v>300</v>
      </c>
      <c r="F207" s="70" t="str" cm="1">
        <f t="array" ref="F207">IFERROR(
    INDEX(
        '[55]Apoio_Código SVs'!$C$2:$C$102,
        MATCH(
            TRUE,
            ISNUMBER(FIND('[55]Apoio_Código SVs'!$B$2:$B$102,D207)),
            0
        )
    ),
"")</f>
        <v>E</v>
      </c>
      <c r="G207" s="70" t="str" cm="1">
        <f t="array" ref="G207">IFERROR(
    INDEX(
        '[55]Apoio_Código SVs'!$D$2:$D$102,
        MATCH(
            TRUE,
            ISNUMBER(FIND('[55]Apoio_Código SVs'!$B$2:$B$102,D207)),
            0
        )
    ),
"")</f>
        <v>RC</v>
      </c>
      <c r="H207" s="70" t="str" cm="1">
        <f t="array" ref="H207">IFERROR(
    INDEX(
        '[55]Apoio_Código SVs'!$G$2:$G$102,
        MATCH(
            TRUE,
            ISNUMBER(FIND('[55]Apoio_Código SVs'!$F$2:$F$102,D207)),
            0
        )
    ),
"")</f>
        <v>I</v>
      </c>
      <c r="I207" s="70" t="str">
        <f t="shared" si="12"/>
        <v>E.RC.I.300</v>
      </c>
      <c r="J207" s="70" t="str">
        <f>_xlfn.XLOOKUP(I207,[55]Aux!AJ:AJ,[55]Aux!AI:AI,I207)</f>
        <v>E.RC.I.005</v>
      </c>
      <c r="K207" s="70" t="str">
        <f>_xlfn.XLOOKUP(J207,[55]Aux!AI:AI,[55]Aux!AE:AE,_xlfn.XLOOKUP(I207,[55]Aux!AI:AI,[55]Aux!AE:AE,""))</f>
        <v>REDE COLETORA DN 300</v>
      </c>
    </row>
    <row r="208" spans="3:11" x14ac:dyDescent="0.3">
      <c r="C208" s="70">
        <v>6601652</v>
      </c>
      <c r="D208" s="70" t="s">
        <v>2663</v>
      </c>
      <c r="E208" s="73">
        <f t="shared" si="15"/>
        <v>300</v>
      </c>
      <c r="F208" s="70" t="str" cm="1">
        <f t="array" ref="F208">IFERROR(
    INDEX(
        '[55]Apoio_Código SVs'!$C$2:$C$102,
        MATCH(
            TRUE,
            ISNUMBER(FIND('[55]Apoio_Código SVs'!$B$2:$B$102,D208)),
            0
        )
    ),
"")</f>
        <v>E</v>
      </c>
      <c r="G208" s="70" t="str" cm="1">
        <f t="array" ref="G208">IFERROR(
    INDEX(
        '[55]Apoio_Código SVs'!$D$2:$D$102,
        MATCH(
            TRUE,
            ISNUMBER(FIND('[55]Apoio_Código SVs'!$B$2:$B$102,D208)),
            0
        )
    ),
"")</f>
        <v>RC</v>
      </c>
      <c r="H208" s="70" t="str" cm="1">
        <f t="array" ref="H208">IFERROR(
    INDEX(
        '[55]Apoio_Código SVs'!$G$2:$G$102,
        MATCH(
            TRUE,
            ISNUMBER(FIND('[55]Apoio_Código SVs'!$F$2:$F$102,D208)),
            0
        )
    ),
"")</f>
        <v>I</v>
      </c>
      <c r="I208" s="70" t="str">
        <f t="shared" si="12"/>
        <v>E.RC.I.300</v>
      </c>
      <c r="J208" s="70" t="str">
        <f>_xlfn.XLOOKUP(I208,[55]Aux!AJ:AJ,[55]Aux!AI:AI,I208)</f>
        <v>E.RC.I.005</v>
      </c>
      <c r="K208" s="70" t="str">
        <f>_xlfn.XLOOKUP(J208,[55]Aux!AI:AI,[55]Aux!AE:AE,_xlfn.XLOOKUP(I208,[55]Aux!AI:AI,[55]Aux!AE:AE,""))</f>
        <v>REDE COLETORA DN 300</v>
      </c>
    </row>
    <row r="209" spans="3:11" x14ac:dyDescent="0.3">
      <c r="C209" s="70">
        <v>6601646</v>
      </c>
      <c r="D209" s="70" t="s">
        <v>2651</v>
      </c>
      <c r="E209" s="73">
        <f t="shared" si="15"/>
        <v>300</v>
      </c>
      <c r="F209" s="70" t="str" cm="1">
        <f t="array" ref="F209">IFERROR(
    INDEX(
        '[55]Apoio_Código SVs'!$C$2:$C$102,
        MATCH(
            TRUE,
            ISNUMBER(FIND('[55]Apoio_Código SVs'!$B$2:$B$102,D209)),
            0
        )
    ),
"")</f>
        <v>E</v>
      </c>
      <c r="G209" s="70" t="str" cm="1">
        <f t="array" ref="G209">IFERROR(
    INDEX(
        '[55]Apoio_Código SVs'!$D$2:$D$102,
        MATCH(
            TRUE,
            ISNUMBER(FIND('[55]Apoio_Código SVs'!$B$2:$B$102,D209)),
            0
        )
    ),
"")</f>
        <v>RC</v>
      </c>
      <c r="H209" s="70" t="str" cm="1">
        <f t="array" ref="H209">IFERROR(
    INDEX(
        '[55]Apoio_Código SVs'!$G$2:$G$102,
        MATCH(
            TRUE,
            ISNUMBER(FIND('[55]Apoio_Código SVs'!$F$2:$F$102,D209)),
            0
        )
    ),
"")</f>
        <v>I</v>
      </c>
      <c r="I209" s="70" t="str">
        <f t="shared" si="12"/>
        <v>E.RC.I.300</v>
      </c>
      <c r="J209" s="70" t="str">
        <f>_xlfn.XLOOKUP(I209,[55]Aux!AJ:AJ,[55]Aux!AI:AI,I209)</f>
        <v>E.RC.I.005</v>
      </c>
      <c r="K209" s="70" t="str">
        <f>_xlfn.XLOOKUP(J209,[55]Aux!AI:AI,[55]Aux!AE:AE,_xlfn.XLOOKUP(I209,[55]Aux!AI:AI,[55]Aux!AE:AE,""))</f>
        <v>REDE COLETORA DN 300</v>
      </c>
    </row>
    <row r="210" spans="3:11" x14ac:dyDescent="0.3">
      <c r="C210" s="70">
        <v>6601812</v>
      </c>
      <c r="D210" s="70" t="s">
        <v>2983</v>
      </c>
      <c r="E210" s="75">
        <v>400</v>
      </c>
      <c r="F210" s="70" t="str" cm="1">
        <f t="array" ref="F210">IFERROR(
    INDEX(
        '[55]Apoio_Código SVs'!$C$2:$C$102,
        MATCH(
            TRUE,
            ISNUMBER(FIND('[55]Apoio_Código SVs'!$B$2:$B$102,D210)),
            0
        )
    ),
"")</f>
        <v>E</v>
      </c>
      <c r="G210" s="70" t="str" cm="1">
        <f t="array" ref="G210">IFERROR(
    INDEX(
        '[55]Apoio_Código SVs'!$D$2:$D$102,
        MATCH(
            TRUE,
            ISNUMBER(FIND('[55]Apoio_Código SVs'!$B$2:$B$102,D210)),
            0
        )
    ),
"")</f>
        <v>RC</v>
      </c>
      <c r="H210" s="70" t="str" cm="1">
        <f t="array" ref="H210">IFERROR(
    INDEX(
        '[55]Apoio_Código SVs'!$G$2:$G$102,
        MATCH(
            TRUE,
            ISNUMBER(FIND('[55]Apoio_Código SVs'!$F$2:$F$102,D210)),
            0
        )
    ),
"")</f>
        <v>I</v>
      </c>
      <c r="I210" s="70" t="str">
        <f t="shared" si="12"/>
        <v>E.RC.I.400</v>
      </c>
      <c r="J210" s="70" t="str">
        <f>_xlfn.XLOOKUP(I210,[55]Aux!AJ:AJ,[55]Aux!AI:AI,I210)</f>
        <v>E.RC.I.006</v>
      </c>
      <c r="K210" s="70" t="str">
        <f>_xlfn.XLOOKUP(J210,[55]Aux!AI:AI,[55]Aux!AE:AE,"")</f>
        <v>REDE COLETORA DN 400</v>
      </c>
    </row>
    <row r="211" spans="3:11" x14ac:dyDescent="0.3">
      <c r="C211" s="70">
        <v>6601801</v>
      </c>
      <c r="D211" s="70" t="s">
        <v>2961</v>
      </c>
      <c r="E211" s="75">
        <v>400</v>
      </c>
      <c r="F211" s="70" t="str" cm="1">
        <f t="array" ref="F211">IFERROR(
    INDEX(
        '[55]Apoio_Código SVs'!$C$2:$C$102,
        MATCH(
            TRUE,
            ISNUMBER(FIND('[55]Apoio_Código SVs'!$B$2:$B$102,D211)),
            0
        )
    ),
"")</f>
        <v>E</v>
      </c>
      <c r="G211" s="70" t="str" cm="1">
        <f t="array" ref="G211">IFERROR(
    INDEX(
        '[55]Apoio_Código SVs'!$D$2:$D$102,
        MATCH(
            TRUE,
            ISNUMBER(FIND('[55]Apoio_Código SVs'!$B$2:$B$102,D211)),
            0
        )
    ),
"")</f>
        <v>RC</v>
      </c>
      <c r="H211" s="70" t="str" cm="1">
        <f t="array" ref="H211">IFERROR(
    INDEX(
        '[55]Apoio_Código SVs'!$G$2:$G$102,
        MATCH(
            TRUE,
            ISNUMBER(FIND('[55]Apoio_Código SVs'!$F$2:$F$102,D211)),
            0
        )
    ),
"")</f>
        <v>I</v>
      </c>
      <c r="I211" s="70" t="str">
        <f t="shared" si="12"/>
        <v>E.RC.I.400</v>
      </c>
      <c r="J211" s="70" t="str">
        <f>_xlfn.XLOOKUP(I211,[55]Aux!AJ:AJ,[55]Aux!AI:AI,I211)</f>
        <v>E.RC.I.006</v>
      </c>
      <c r="K211" s="70" t="str">
        <f>_xlfn.XLOOKUP(J211,[55]Aux!AI:AI,[55]Aux!AE:AE,"")</f>
        <v>REDE COLETORA DN 400</v>
      </c>
    </row>
    <row r="212" spans="3:11" x14ac:dyDescent="0.3">
      <c r="C212" s="70">
        <v>6601832</v>
      </c>
      <c r="D212" s="70" t="s">
        <v>3019</v>
      </c>
      <c r="E212" s="75">
        <v>400</v>
      </c>
      <c r="F212" s="70" t="str" cm="1">
        <f t="array" ref="F212">IFERROR(
    INDEX(
        '[55]Apoio_Código SVs'!$C$2:$C$102,
        MATCH(
            TRUE,
            ISNUMBER(FIND('[55]Apoio_Código SVs'!$B$2:$B$102,D212)),
            0
        )
    ),
"")</f>
        <v>E</v>
      </c>
      <c r="G212" s="70" t="str" cm="1">
        <f t="array" ref="G212">IFERROR(
    INDEX(
        '[55]Apoio_Código SVs'!$D$2:$D$102,
        MATCH(
            TRUE,
            ISNUMBER(FIND('[55]Apoio_Código SVs'!$B$2:$B$102,D212)),
            0
        )
    ),
"")</f>
        <v>RC</v>
      </c>
      <c r="H212" s="70" t="str" cm="1">
        <f t="array" ref="H212">IFERROR(
    INDEX(
        '[55]Apoio_Código SVs'!$G$2:$G$102,
        MATCH(
            TRUE,
            ISNUMBER(FIND('[55]Apoio_Código SVs'!$F$2:$F$102,D212)),
            0
        )
    ),
"")</f>
        <v>I</v>
      </c>
      <c r="I212" s="70" t="str">
        <f t="shared" si="12"/>
        <v>E.RC.I.400</v>
      </c>
      <c r="J212" s="70" t="str">
        <f>_xlfn.XLOOKUP(I212,[55]Aux!AJ:AJ,[55]Aux!AI:AI,I212)</f>
        <v>E.RC.I.006</v>
      </c>
      <c r="K212" s="70" t="str">
        <f>_xlfn.XLOOKUP(J212,[55]Aux!AI:AI,[55]Aux!AE:AE,"")</f>
        <v>REDE COLETORA DN 400</v>
      </c>
    </row>
    <row r="213" spans="3:11" x14ac:dyDescent="0.3">
      <c r="C213" s="70">
        <v>6601843</v>
      </c>
      <c r="D213" s="70" t="s">
        <v>3041</v>
      </c>
      <c r="E213" s="75">
        <v>400</v>
      </c>
      <c r="F213" s="70" t="str" cm="1">
        <f t="array" ref="F213">IFERROR(
    INDEX(
        '[55]Apoio_Código SVs'!$C$2:$C$102,
        MATCH(
            TRUE,
            ISNUMBER(FIND('[55]Apoio_Código SVs'!$B$2:$B$102,D213)),
            0
        )
    ),
"")</f>
        <v>E</v>
      </c>
      <c r="G213" s="70" t="str" cm="1">
        <f t="array" ref="G213">IFERROR(
    INDEX(
        '[55]Apoio_Código SVs'!$D$2:$D$102,
        MATCH(
            TRUE,
            ISNUMBER(FIND('[55]Apoio_Código SVs'!$B$2:$B$102,D213)),
            0
        )
    ),
"")</f>
        <v>RC</v>
      </c>
      <c r="H213" s="70" t="str" cm="1">
        <f t="array" ref="H213">IFERROR(
    INDEX(
        '[55]Apoio_Código SVs'!$G$2:$G$102,
        MATCH(
            TRUE,
            ISNUMBER(FIND('[55]Apoio_Código SVs'!$F$2:$F$102,D213)),
            0
        )
    ),
"")</f>
        <v>I</v>
      </c>
      <c r="I213" s="70" t="str">
        <f t="shared" si="12"/>
        <v>E.RC.I.400</v>
      </c>
      <c r="J213" s="70" t="str">
        <f>_xlfn.XLOOKUP(I213,[55]Aux!AJ:AJ,[55]Aux!AI:AI,I213)</f>
        <v>E.RC.I.006</v>
      </c>
      <c r="K213" s="70" t="str">
        <f>_xlfn.XLOOKUP(J213,[55]Aux!AI:AI,[55]Aux!AE:AE,"")</f>
        <v>REDE COLETORA DN 400</v>
      </c>
    </row>
    <row r="214" spans="3:11" x14ac:dyDescent="0.3">
      <c r="C214" s="70">
        <v>6601744</v>
      </c>
      <c r="D214" s="70" t="s">
        <v>2847</v>
      </c>
      <c r="E214" s="75">
        <v>200</v>
      </c>
      <c r="F214" s="70" t="str" cm="1">
        <f t="array" ref="F214">IFERROR(
    INDEX(
        '[55]Apoio_Código SVs'!$C$2:$C$102,
        MATCH(
            TRUE,
            ISNUMBER(FIND('[55]Apoio_Código SVs'!$B$2:$B$102,D214)),
            0
        )
    ),
"")</f>
        <v>E</v>
      </c>
      <c r="G214" s="70" t="str" cm="1">
        <f t="array" ref="G214">IFERROR(
    INDEX(
        '[55]Apoio_Código SVs'!$D$2:$D$102,
        MATCH(
            TRUE,
            ISNUMBER(FIND('[55]Apoio_Código SVs'!$B$2:$B$102,D214)),
            0
        )
    ),
"")</f>
        <v>RC</v>
      </c>
      <c r="H214" s="70" t="str" cm="1">
        <f t="array" ref="H214">IFERROR(
    INDEX(
        '[55]Apoio_Código SVs'!$G$2:$G$102,
        MATCH(
            TRUE,
            ISNUMBER(FIND('[55]Apoio_Código SVs'!$F$2:$F$102,D214)),
            0
        )
    ),
"")</f>
        <v>I</v>
      </c>
      <c r="I214" s="70" t="str">
        <f t="shared" si="12"/>
        <v>E.RC.I.200</v>
      </c>
      <c r="J214" s="70" t="str">
        <f>_xlfn.XLOOKUP(I214,[55]Aux!AJ:AJ,[55]Aux!AI:AI,I214)</f>
        <v>E.RC.I.003</v>
      </c>
      <c r="K214" s="70" t="str">
        <f>_xlfn.XLOOKUP(J214,[55]Aux!AI:AI,[55]Aux!AE:AE,"")</f>
        <v>REDE COLETORA DN 200</v>
      </c>
    </row>
    <row r="215" spans="3:11" x14ac:dyDescent="0.3">
      <c r="C215" s="70">
        <v>6601702</v>
      </c>
      <c r="D215" s="70" t="s">
        <v>2763</v>
      </c>
      <c r="E215" s="75">
        <v>200</v>
      </c>
      <c r="F215" s="70" t="str" cm="1">
        <f t="array" ref="F215">IFERROR(
    INDEX(
        '[55]Apoio_Código SVs'!$C$2:$C$102,
        MATCH(
            TRUE,
            ISNUMBER(FIND('[55]Apoio_Código SVs'!$B$2:$B$102,D215)),
            0
        )
    ),
"")</f>
        <v>E</v>
      </c>
      <c r="G215" s="70" t="str" cm="1">
        <f t="array" ref="G215">IFERROR(
    INDEX(
        '[55]Apoio_Código SVs'!$D$2:$D$102,
        MATCH(
            TRUE,
            ISNUMBER(FIND('[55]Apoio_Código SVs'!$B$2:$B$102,D215)),
            0
        )
    ),
"")</f>
        <v>RC</v>
      </c>
      <c r="H215" s="70" t="str" cm="1">
        <f t="array" ref="H215">IFERROR(
    INDEX(
        '[55]Apoio_Código SVs'!$G$2:$G$102,
        MATCH(
            TRUE,
            ISNUMBER(FIND('[55]Apoio_Código SVs'!$F$2:$F$102,D215)),
            0
        )
    ),
"")</f>
        <v>I</v>
      </c>
      <c r="I215" s="70" t="str">
        <f t="shared" si="12"/>
        <v>E.RC.I.200</v>
      </c>
      <c r="J215" s="70" t="str">
        <f>_xlfn.XLOOKUP(I215,[55]Aux!AJ:AJ,[55]Aux!AI:AI,I215)</f>
        <v>E.RC.I.003</v>
      </c>
      <c r="K215" s="70" t="str">
        <f>_xlfn.XLOOKUP(J215,[55]Aux!AI:AI,[55]Aux!AE:AE,"")</f>
        <v>REDE COLETORA DN 200</v>
      </c>
    </row>
    <row r="216" spans="3:11" x14ac:dyDescent="0.3">
      <c r="C216" s="70">
        <v>6601760</v>
      </c>
      <c r="D216" s="70" t="s">
        <v>2879</v>
      </c>
      <c r="E216" s="73">
        <f>IF(H216="M","001",
IFERROR(VALUE(IFERROR(IFERROR(IFERROR(IFERROR(MID(D216,FIND("DN",D216)+2,4),
MID(D216,FIND("PVC",D216)+3,4)),
MID(D216,FIND("PEAD",D216)+4,4)),
MID(D216,FIND("PE100",D216)+5,4)),
MID(D216,FIND("ADS",D216)+3,4))),""))</f>
        <v>250</v>
      </c>
      <c r="F216" s="70" t="str" cm="1">
        <f t="array" ref="F216">IFERROR(
    INDEX(
        '[55]Apoio_Código SVs'!$C$2:$C$102,
        MATCH(
            TRUE,
            ISNUMBER(FIND('[55]Apoio_Código SVs'!$B$2:$B$102,D216)),
            0
        )
    ),
"")</f>
        <v>E</v>
      </c>
      <c r="G216" s="70" t="str" cm="1">
        <f t="array" ref="G216">IFERROR(
    INDEX(
        '[55]Apoio_Código SVs'!$D$2:$D$102,
        MATCH(
            TRUE,
            ISNUMBER(FIND('[55]Apoio_Código SVs'!$B$2:$B$102,D216)),
            0
        )
    ),
"")</f>
        <v>RC</v>
      </c>
      <c r="H216" s="70" t="str" cm="1">
        <f t="array" ref="H216">IFERROR(
    INDEX(
        '[55]Apoio_Código SVs'!$G$2:$G$102,
        MATCH(
            TRUE,
            ISNUMBER(FIND('[55]Apoio_Código SVs'!$F$2:$F$102,D216)),
            0
        )
    ),
"")</f>
        <v>I</v>
      </c>
      <c r="I216" s="70" t="str">
        <f t="shared" si="12"/>
        <v>E.RC.I.250</v>
      </c>
      <c r="J216" s="70" t="str">
        <f>_xlfn.XLOOKUP(I216,[55]Aux!AJ:AJ,[55]Aux!AI:AI,I216)</f>
        <v>E.RC.I.004</v>
      </c>
      <c r="K216" s="70" t="str">
        <f>_xlfn.XLOOKUP(J216,[55]Aux!AI:AI,[55]Aux!AE:AE,_xlfn.XLOOKUP(I216,[55]Aux!AI:AI,[55]Aux!AE:AE,""))</f>
        <v>REDE COLETORA DN 250</v>
      </c>
    </row>
    <row r="217" spans="3:11" x14ac:dyDescent="0.3">
      <c r="C217" s="70">
        <v>6601723</v>
      </c>
      <c r="D217" s="70" t="s">
        <v>2805</v>
      </c>
      <c r="E217" s="75">
        <v>200</v>
      </c>
      <c r="F217" s="70" t="str" cm="1">
        <f t="array" ref="F217">IFERROR(
    INDEX(
        '[55]Apoio_Código SVs'!$C$2:$C$102,
        MATCH(
            TRUE,
            ISNUMBER(FIND('[55]Apoio_Código SVs'!$B$2:$B$102,D217)),
            0
        )
    ),
"")</f>
        <v>E</v>
      </c>
      <c r="G217" s="70" t="str" cm="1">
        <f t="array" ref="G217">IFERROR(
    INDEX(
        '[55]Apoio_Código SVs'!$D$2:$D$102,
        MATCH(
            TRUE,
            ISNUMBER(FIND('[55]Apoio_Código SVs'!$B$2:$B$102,D217)),
            0
        )
    ),
"")</f>
        <v>RC</v>
      </c>
      <c r="H217" s="70" t="str" cm="1">
        <f t="array" ref="H217">IFERROR(
    INDEX(
        '[55]Apoio_Código SVs'!$G$2:$G$102,
        MATCH(
            TRUE,
            ISNUMBER(FIND('[55]Apoio_Código SVs'!$F$2:$F$102,D217)),
            0
        )
    ),
"")</f>
        <v>I</v>
      </c>
      <c r="I217" s="70" t="str">
        <f t="shared" si="12"/>
        <v>E.RC.I.200</v>
      </c>
      <c r="J217" s="70" t="str">
        <f>_xlfn.XLOOKUP(I217,[55]Aux!AJ:AJ,[55]Aux!AI:AI,I217)</f>
        <v>E.RC.I.003</v>
      </c>
      <c r="K217" s="70" t="str">
        <f>_xlfn.XLOOKUP(J217,[55]Aux!AI:AI,[55]Aux!AE:AE,"")</f>
        <v>REDE COLETORA DN 200</v>
      </c>
    </row>
    <row r="218" spans="3:11" x14ac:dyDescent="0.3">
      <c r="C218" s="70">
        <v>6601741</v>
      </c>
      <c r="D218" s="70" t="s">
        <v>2841</v>
      </c>
      <c r="E218" s="75">
        <v>200</v>
      </c>
      <c r="F218" s="70" t="str" cm="1">
        <f t="array" ref="F218">IFERROR(
    INDEX(
        '[55]Apoio_Código SVs'!$C$2:$C$102,
        MATCH(
            TRUE,
            ISNUMBER(FIND('[55]Apoio_Código SVs'!$B$2:$B$102,D218)),
            0
        )
    ),
"")</f>
        <v>E</v>
      </c>
      <c r="G218" s="70" t="str" cm="1">
        <f t="array" ref="G218">IFERROR(
    INDEX(
        '[55]Apoio_Código SVs'!$D$2:$D$102,
        MATCH(
            TRUE,
            ISNUMBER(FIND('[55]Apoio_Código SVs'!$B$2:$B$102,D218)),
            0
        )
    ),
"")</f>
        <v>RC</v>
      </c>
      <c r="H218" s="70" t="str" cm="1">
        <f t="array" ref="H218">IFERROR(
    INDEX(
        '[55]Apoio_Código SVs'!$G$2:$G$102,
        MATCH(
            TRUE,
            ISNUMBER(FIND('[55]Apoio_Código SVs'!$F$2:$F$102,D218)),
            0
        )
    ),
"")</f>
        <v>I</v>
      </c>
      <c r="I218" s="70" t="str">
        <f t="shared" si="12"/>
        <v>E.RC.I.200</v>
      </c>
      <c r="J218" s="70" t="str">
        <f>_xlfn.XLOOKUP(I218,[55]Aux!AJ:AJ,[55]Aux!AI:AI,I218)</f>
        <v>E.RC.I.003</v>
      </c>
      <c r="K218" s="70" t="str">
        <f>_xlfn.XLOOKUP(J218,[55]Aux!AI:AI,[55]Aux!AE:AE,"")</f>
        <v>REDE COLETORA DN 200</v>
      </c>
    </row>
    <row r="219" spans="3:11" x14ac:dyDescent="0.3">
      <c r="C219" s="70">
        <v>6601698</v>
      </c>
      <c r="D219" s="70" t="s">
        <v>2755</v>
      </c>
      <c r="E219" s="75">
        <v>100</v>
      </c>
      <c r="F219" s="70" t="str" cm="1">
        <f t="array" ref="F219">IFERROR(
    INDEX(
        '[55]Apoio_Código SVs'!$C$2:$C$102,
        MATCH(
            TRUE,
            ISNUMBER(FIND('[55]Apoio_Código SVs'!$B$2:$B$102,D219)),
            0
        )
    ),
"")</f>
        <v>E</v>
      </c>
      <c r="G219" s="70" t="str" cm="1">
        <f t="array" ref="G219">IFERROR(
    INDEX(
        '[55]Apoio_Código SVs'!$D$2:$D$102,
        MATCH(
            TRUE,
            ISNUMBER(FIND('[55]Apoio_Código SVs'!$B$2:$B$102,D219)),
            0
        )
    ),
"")</f>
        <v>RC</v>
      </c>
      <c r="H219" s="70" t="str" cm="1">
        <f t="array" ref="H219">IFERROR(
    INDEX(
        '[55]Apoio_Código SVs'!$G$2:$G$102,
        MATCH(
            TRUE,
            ISNUMBER(FIND('[55]Apoio_Código SVs'!$F$2:$F$102,D219)),
            0
        )
    ),
"")</f>
        <v>I</v>
      </c>
      <c r="I219" s="70" t="str">
        <f t="shared" si="12"/>
        <v>E.RC.I.100</v>
      </c>
      <c r="J219" s="70" t="str">
        <f>_xlfn.XLOOKUP(I219,[55]Aux!AJ:AJ,[55]Aux!AI:AI,I219)</f>
        <v>E.RC.I.001</v>
      </c>
      <c r="K219" s="70" t="str">
        <f>_xlfn.XLOOKUP(J219,[55]Aux!AI:AI,[55]Aux!AE:AE,"")</f>
        <v>REDE COLETORA DN 100</v>
      </c>
    </row>
    <row r="220" spans="3:11" x14ac:dyDescent="0.3">
      <c r="C220" s="70">
        <v>6601680</v>
      </c>
      <c r="D220" s="70" t="s">
        <v>2719</v>
      </c>
      <c r="E220" s="75">
        <v>100</v>
      </c>
      <c r="F220" s="70" t="str" cm="1">
        <f t="array" ref="F220">IFERROR(
    INDEX(
        '[55]Apoio_Código SVs'!$C$2:$C$102,
        MATCH(
            TRUE,
            ISNUMBER(FIND('[55]Apoio_Código SVs'!$B$2:$B$102,D220)),
            0
        )
    ),
"")</f>
        <v>E</v>
      </c>
      <c r="G220" s="70" t="str" cm="1">
        <f t="array" ref="G220">IFERROR(
    INDEX(
        '[55]Apoio_Código SVs'!$D$2:$D$102,
        MATCH(
            TRUE,
            ISNUMBER(FIND('[55]Apoio_Código SVs'!$B$2:$B$102,D220)),
            0
        )
    ),
"")</f>
        <v>RC</v>
      </c>
      <c r="H220" s="70" t="str" cm="1">
        <f t="array" ref="H220">IFERROR(
    INDEX(
        '[55]Apoio_Código SVs'!$G$2:$G$102,
        MATCH(
            TRUE,
            ISNUMBER(FIND('[55]Apoio_Código SVs'!$F$2:$F$102,D220)),
            0
        )
    ),
"")</f>
        <v>I</v>
      </c>
      <c r="I220" s="70" t="str">
        <f t="shared" si="12"/>
        <v>E.RC.I.100</v>
      </c>
      <c r="J220" s="70" t="str">
        <f>_xlfn.XLOOKUP(I220,[55]Aux!AJ:AJ,[55]Aux!AI:AI,I220)</f>
        <v>E.RC.I.001</v>
      </c>
      <c r="K220" s="70" t="str">
        <f>_xlfn.XLOOKUP(J220,[55]Aux!AI:AI,[55]Aux!AE:AE,"")</f>
        <v>REDE COLETORA DN 100</v>
      </c>
    </row>
    <row r="221" spans="3:11" x14ac:dyDescent="0.3">
      <c r="C221" s="70">
        <v>6601703</v>
      </c>
      <c r="D221" s="70" t="s">
        <v>2765</v>
      </c>
      <c r="E221" s="75">
        <v>100</v>
      </c>
      <c r="F221" s="70" t="str" cm="1">
        <f t="array" ref="F221">IFERROR(
    INDEX(
        '[55]Apoio_Código SVs'!$C$2:$C$102,
        MATCH(
            TRUE,
            ISNUMBER(FIND('[55]Apoio_Código SVs'!$B$2:$B$102,D221)),
            0
        )
    ),
"")</f>
        <v>E</v>
      </c>
      <c r="G221" s="70" t="str" cm="1">
        <f t="array" ref="G221">IFERROR(
    INDEX(
        '[55]Apoio_Código SVs'!$D$2:$D$102,
        MATCH(
            TRUE,
            ISNUMBER(FIND('[55]Apoio_Código SVs'!$B$2:$B$102,D221)),
            0
        )
    ),
"")</f>
        <v>RC</v>
      </c>
      <c r="H221" s="70" t="str" cm="1">
        <f t="array" ref="H221">IFERROR(
    INDEX(
        '[55]Apoio_Código SVs'!$G$2:$G$102,
        MATCH(
            TRUE,
            ISNUMBER(FIND('[55]Apoio_Código SVs'!$F$2:$F$102,D221)),
            0
        )
    ),
"")</f>
        <v>I</v>
      </c>
      <c r="I221" s="70" t="str">
        <f t="shared" si="12"/>
        <v>E.RC.I.100</v>
      </c>
      <c r="J221" s="70" t="str">
        <f>_xlfn.XLOOKUP(I221,[55]Aux!AJ:AJ,[55]Aux!AI:AI,I221)</f>
        <v>E.RC.I.001</v>
      </c>
      <c r="K221" s="70" t="str">
        <f>_xlfn.XLOOKUP(J221,[55]Aux!AI:AI,[55]Aux!AE:AE,"")</f>
        <v>REDE COLETORA DN 100</v>
      </c>
    </row>
    <row r="222" spans="3:11" x14ac:dyDescent="0.3">
      <c r="C222" s="70">
        <v>6600402</v>
      </c>
      <c r="D222" s="70" t="s">
        <v>839</v>
      </c>
      <c r="E222" s="73">
        <f t="shared" ref="E222:E254" si="16">IF(H222="M","001",
IFERROR(VALUE(IFERROR(IFERROR(IFERROR(IFERROR(MID(D222,FIND("DN",D222)+2,4),
MID(D222,FIND("PVC",D222)+3,4)),
MID(D222,FIND("PEAD",D222)+4,4)),
MID(D222,FIND("PE100",D222)+5,4)),
MID(D222,FIND("ADS",D222)+3,4))),""))</f>
        <v>150</v>
      </c>
      <c r="F222" s="70" t="str" cm="1">
        <f t="array" ref="F222">IFERROR(
    INDEX(
        '[55]Apoio_Código SVs'!$C$2:$C$102,
        MATCH(
            TRUE,
            ISNUMBER(FIND('[55]Apoio_Código SVs'!$B$2:$B$102,D222)),
            0
        )
    ),
"")</f>
        <v>E</v>
      </c>
      <c r="G222" s="70" t="str" cm="1">
        <f t="array" ref="G222">IFERROR(
    INDEX(
        '[55]Apoio_Código SVs'!$D$2:$D$102,
        MATCH(
            TRUE,
            ISNUMBER(FIND('[55]Apoio_Código SVs'!$B$2:$B$102,D222)),
            0
        )
    ),
"")</f>
        <v>RC</v>
      </c>
      <c r="H222" s="70" t="str" cm="1">
        <f t="array" ref="H222">IFERROR(
    INDEX(
        '[55]Apoio_Código SVs'!$G$2:$G$102,
        MATCH(
            TRUE,
            ISNUMBER(FIND('[55]Apoio_Código SVs'!$F$2:$F$102,D222)),
            0
        )
    ),
"")</f>
        <v>I</v>
      </c>
      <c r="I222" s="70" t="str">
        <f t="shared" si="12"/>
        <v>E.RC.I.150</v>
      </c>
      <c r="J222" s="70" t="str">
        <f>_xlfn.XLOOKUP(I222,[55]Aux!AJ:AJ,[55]Aux!AI:AI,I222)</f>
        <v>E.RC.I.002</v>
      </c>
      <c r="K222" s="70" t="str">
        <f>_xlfn.XLOOKUP(J222,[55]Aux!AI:AI,[55]Aux!AE:AE,_xlfn.XLOOKUP(I222,[55]Aux!AI:AI,[55]Aux!AE:AE,""))</f>
        <v>REDE COLETORA DN 150</v>
      </c>
    </row>
    <row r="223" spans="3:11" x14ac:dyDescent="0.3">
      <c r="C223" s="70">
        <v>6600405</v>
      </c>
      <c r="D223" s="70" t="s">
        <v>845</v>
      </c>
      <c r="E223" s="73">
        <f t="shared" si="16"/>
        <v>150</v>
      </c>
      <c r="F223" s="70" t="str" cm="1">
        <f t="array" ref="F223">IFERROR(
    INDEX(
        '[55]Apoio_Código SVs'!$C$2:$C$102,
        MATCH(
            TRUE,
            ISNUMBER(FIND('[55]Apoio_Código SVs'!$B$2:$B$102,D223)),
            0
        )
    ),
"")</f>
        <v>E</v>
      </c>
      <c r="G223" s="70" t="str" cm="1">
        <f t="array" ref="G223">IFERROR(
    INDEX(
        '[55]Apoio_Código SVs'!$D$2:$D$102,
        MATCH(
            TRUE,
            ISNUMBER(FIND('[55]Apoio_Código SVs'!$B$2:$B$102,D223)),
            0
        )
    ),
"")</f>
        <v>RC</v>
      </c>
      <c r="H223" s="70" t="str" cm="1">
        <f t="array" ref="H223">IFERROR(
    INDEX(
        '[55]Apoio_Código SVs'!$G$2:$G$102,
        MATCH(
            TRUE,
            ISNUMBER(FIND('[55]Apoio_Código SVs'!$F$2:$F$102,D223)),
            0
        )
    ),
"")</f>
        <v>I</v>
      </c>
      <c r="I223" s="70" t="str">
        <f t="shared" si="12"/>
        <v>E.RC.I.150</v>
      </c>
      <c r="J223" s="70" t="str">
        <f>_xlfn.XLOOKUP(I223,[55]Aux!AJ:AJ,[55]Aux!AI:AI,I223)</f>
        <v>E.RC.I.002</v>
      </c>
      <c r="K223" s="70" t="str">
        <f>_xlfn.XLOOKUP(J223,[55]Aux!AI:AI,[55]Aux!AE:AE,_xlfn.XLOOKUP(I223,[55]Aux!AI:AI,[55]Aux!AE:AE,""))</f>
        <v>REDE COLETORA DN 150</v>
      </c>
    </row>
    <row r="224" spans="3:11" x14ac:dyDescent="0.3">
      <c r="C224" s="70">
        <v>6600406</v>
      </c>
      <c r="D224" s="70" t="s">
        <v>847</v>
      </c>
      <c r="E224" s="73">
        <f t="shared" si="16"/>
        <v>150</v>
      </c>
      <c r="F224" s="70" t="str" cm="1">
        <f t="array" ref="F224">IFERROR(
    INDEX(
        '[55]Apoio_Código SVs'!$C$2:$C$102,
        MATCH(
            TRUE,
            ISNUMBER(FIND('[55]Apoio_Código SVs'!$B$2:$B$102,D224)),
            0
        )
    ),
"")</f>
        <v>E</v>
      </c>
      <c r="G224" s="70" t="str" cm="1">
        <f t="array" ref="G224">IFERROR(
    INDEX(
        '[55]Apoio_Código SVs'!$D$2:$D$102,
        MATCH(
            TRUE,
            ISNUMBER(FIND('[55]Apoio_Código SVs'!$B$2:$B$102,D224)),
            0
        )
    ),
"")</f>
        <v>RC</v>
      </c>
      <c r="H224" s="70" t="str" cm="1">
        <f t="array" ref="H224">IFERROR(
    INDEX(
        '[55]Apoio_Código SVs'!$G$2:$G$102,
        MATCH(
            TRUE,
            ISNUMBER(FIND('[55]Apoio_Código SVs'!$F$2:$F$102,D224)),
            0
        )
    ),
"")</f>
        <v>I</v>
      </c>
      <c r="I224" s="70" t="str">
        <f t="shared" ref="I224:I287" si="17">F224&amp;"."&amp;G224&amp;"."&amp;H224&amp;"."&amp;E224</f>
        <v>E.RC.I.150</v>
      </c>
      <c r="J224" s="70" t="str">
        <f>_xlfn.XLOOKUP(I224,[55]Aux!AJ:AJ,[55]Aux!AI:AI,I224)</f>
        <v>E.RC.I.002</v>
      </c>
      <c r="K224" s="70" t="str">
        <f>_xlfn.XLOOKUP(J224,[55]Aux!AI:AI,[55]Aux!AE:AE,_xlfn.XLOOKUP(I224,[55]Aux!AI:AI,[55]Aux!AE:AE,""))</f>
        <v>REDE COLETORA DN 150</v>
      </c>
    </row>
    <row r="225" spans="3:11" x14ac:dyDescent="0.3">
      <c r="C225" s="70">
        <v>6600415</v>
      </c>
      <c r="D225" s="70" t="s">
        <v>865</v>
      </c>
      <c r="E225" s="73">
        <f t="shared" si="16"/>
        <v>150</v>
      </c>
      <c r="F225" s="70" t="str" cm="1">
        <f t="array" ref="F225">IFERROR(
    INDEX(
        '[55]Apoio_Código SVs'!$C$2:$C$102,
        MATCH(
            TRUE,
            ISNUMBER(FIND('[55]Apoio_Código SVs'!$B$2:$B$102,D225)),
            0
        )
    ),
"")</f>
        <v>E</v>
      </c>
      <c r="G225" s="70" t="str" cm="1">
        <f t="array" ref="G225">IFERROR(
    INDEX(
        '[55]Apoio_Código SVs'!$D$2:$D$102,
        MATCH(
            TRUE,
            ISNUMBER(FIND('[55]Apoio_Código SVs'!$B$2:$B$102,D225)),
            0
        )
    ),
"")</f>
        <v>RC</v>
      </c>
      <c r="H225" s="70" t="str" cm="1">
        <f t="array" ref="H225">IFERROR(
    INDEX(
        '[55]Apoio_Código SVs'!$G$2:$G$102,
        MATCH(
            TRUE,
            ISNUMBER(FIND('[55]Apoio_Código SVs'!$F$2:$F$102,D225)),
            0
        )
    ),
"")</f>
        <v>I</v>
      </c>
      <c r="I225" s="70" t="str">
        <f t="shared" si="17"/>
        <v>E.RC.I.150</v>
      </c>
      <c r="J225" s="70" t="str">
        <f>_xlfn.XLOOKUP(I225,[55]Aux!AJ:AJ,[55]Aux!AI:AI,I225)</f>
        <v>E.RC.I.002</v>
      </c>
      <c r="K225" s="70" t="str">
        <f>_xlfn.XLOOKUP(J225,[55]Aux!AI:AI,[55]Aux!AE:AE,_xlfn.XLOOKUP(I225,[55]Aux!AI:AI,[55]Aux!AE:AE,""))</f>
        <v>REDE COLETORA DN 150</v>
      </c>
    </row>
    <row r="226" spans="3:11" x14ac:dyDescent="0.3">
      <c r="C226" s="70">
        <v>6600410</v>
      </c>
      <c r="D226" s="70" t="s">
        <v>855</v>
      </c>
      <c r="E226" s="73">
        <f t="shared" si="16"/>
        <v>150</v>
      </c>
      <c r="F226" s="70" t="str" cm="1">
        <f t="array" ref="F226">IFERROR(
    INDEX(
        '[55]Apoio_Código SVs'!$C$2:$C$102,
        MATCH(
            TRUE,
            ISNUMBER(FIND('[55]Apoio_Código SVs'!$B$2:$B$102,D226)),
            0
        )
    ),
"")</f>
        <v>E</v>
      </c>
      <c r="G226" s="70" t="str" cm="1">
        <f t="array" ref="G226">IFERROR(
    INDEX(
        '[55]Apoio_Código SVs'!$D$2:$D$102,
        MATCH(
            TRUE,
            ISNUMBER(FIND('[55]Apoio_Código SVs'!$B$2:$B$102,D226)),
            0
        )
    ),
"")</f>
        <v>RC</v>
      </c>
      <c r="H226" s="70" t="str" cm="1">
        <f t="array" ref="H226">IFERROR(
    INDEX(
        '[55]Apoio_Código SVs'!$G$2:$G$102,
        MATCH(
            TRUE,
            ISNUMBER(FIND('[55]Apoio_Código SVs'!$F$2:$F$102,D226)),
            0
        )
    ),
"")</f>
        <v>I</v>
      </c>
      <c r="I226" s="70" t="str">
        <f t="shared" si="17"/>
        <v>E.RC.I.150</v>
      </c>
      <c r="J226" s="70" t="str">
        <f>_xlfn.XLOOKUP(I226,[55]Aux!AJ:AJ,[55]Aux!AI:AI,I226)</f>
        <v>E.RC.I.002</v>
      </c>
      <c r="K226" s="70" t="str">
        <f>_xlfn.XLOOKUP(J226,[55]Aux!AI:AI,[55]Aux!AE:AE,_xlfn.XLOOKUP(I226,[55]Aux!AI:AI,[55]Aux!AE:AE,""))</f>
        <v>REDE COLETORA DN 150</v>
      </c>
    </row>
    <row r="227" spans="3:11" x14ac:dyDescent="0.3">
      <c r="C227" s="70">
        <v>6600411</v>
      </c>
      <c r="D227" s="70" t="s">
        <v>857</v>
      </c>
      <c r="E227" s="73">
        <f t="shared" si="16"/>
        <v>150</v>
      </c>
      <c r="F227" s="70" t="str" cm="1">
        <f t="array" ref="F227">IFERROR(
    INDEX(
        '[55]Apoio_Código SVs'!$C$2:$C$102,
        MATCH(
            TRUE,
            ISNUMBER(FIND('[55]Apoio_Código SVs'!$B$2:$B$102,D227)),
            0
        )
    ),
"")</f>
        <v>E</v>
      </c>
      <c r="G227" s="70" t="str" cm="1">
        <f t="array" ref="G227">IFERROR(
    INDEX(
        '[55]Apoio_Código SVs'!$D$2:$D$102,
        MATCH(
            TRUE,
            ISNUMBER(FIND('[55]Apoio_Código SVs'!$B$2:$B$102,D227)),
            0
        )
    ),
"")</f>
        <v>RC</v>
      </c>
      <c r="H227" s="70" t="str" cm="1">
        <f t="array" ref="H227">IFERROR(
    INDEX(
        '[55]Apoio_Código SVs'!$G$2:$G$102,
        MATCH(
            TRUE,
            ISNUMBER(FIND('[55]Apoio_Código SVs'!$F$2:$F$102,D227)),
            0
        )
    ),
"")</f>
        <v>I</v>
      </c>
      <c r="I227" s="70" t="str">
        <f t="shared" si="17"/>
        <v>E.RC.I.150</v>
      </c>
      <c r="J227" s="70" t="str">
        <f>_xlfn.XLOOKUP(I227,[55]Aux!AJ:AJ,[55]Aux!AI:AI,I227)</f>
        <v>E.RC.I.002</v>
      </c>
      <c r="K227" s="70" t="str">
        <f>_xlfn.XLOOKUP(J227,[55]Aux!AI:AI,[55]Aux!AE:AE,_xlfn.XLOOKUP(I227,[55]Aux!AI:AI,[55]Aux!AE:AE,""))</f>
        <v>REDE COLETORA DN 150</v>
      </c>
    </row>
    <row r="228" spans="3:11" x14ac:dyDescent="0.3">
      <c r="C228" s="70">
        <v>6600423</v>
      </c>
      <c r="D228" s="70" t="s">
        <v>881</v>
      </c>
      <c r="E228" s="73">
        <f t="shared" si="16"/>
        <v>150</v>
      </c>
      <c r="F228" s="70" t="str" cm="1">
        <f t="array" ref="F228">IFERROR(
    INDEX(
        '[55]Apoio_Código SVs'!$C$2:$C$102,
        MATCH(
            TRUE,
            ISNUMBER(FIND('[55]Apoio_Código SVs'!$B$2:$B$102,D228)),
            0
        )
    ),
"")</f>
        <v>E</v>
      </c>
      <c r="G228" s="70" t="str" cm="1">
        <f t="array" ref="G228">IFERROR(
    INDEX(
        '[55]Apoio_Código SVs'!$D$2:$D$102,
        MATCH(
            TRUE,
            ISNUMBER(FIND('[55]Apoio_Código SVs'!$B$2:$B$102,D228)),
            0
        )
    ),
"")</f>
        <v>RC</v>
      </c>
      <c r="H228" s="70" t="str" cm="1">
        <f t="array" ref="H228">IFERROR(
    INDEX(
        '[55]Apoio_Código SVs'!$G$2:$G$102,
        MATCH(
            TRUE,
            ISNUMBER(FIND('[55]Apoio_Código SVs'!$F$2:$F$102,D228)),
            0
        )
    ),
"")</f>
        <v>I</v>
      </c>
      <c r="I228" s="70" t="str">
        <f t="shared" si="17"/>
        <v>E.RC.I.150</v>
      </c>
      <c r="J228" s="70" t="str">
        <f>_xlfn.XLOOKUP(I228,[55]Aux!AJ:AJ,[55]Aux!AI:AI,I228)</f>
        <v>E.RC.I.002</v>
      </c>
      <c r="K228" s="70" t="str">
        <f>_xlfn.XLOOKUP(J228,[55]Aux!AI:AI,[55]Aux!AE:AE,_xlfn.XLOOKUP(I228,[55]Aux!AI:AI,[55]Aux!AE:AE,""))</f>
        <v>REDE COLETORA DN 150</v>
      </c>
    </row>
    <row r="229" spans="3:11" x14ac:dyDescent="0.3">
      <c r="C229" s="70">
        <v>6600424</v>
      </c>
      <c r="D229" s="70" t="s">
        <v>883</v>
      </c>
      <c r="E229" s="73">
        <f t="shared" si="16"/>
        <v>150</v>
      </c>
      <c r="F229" s="70" t="str" cm="1">
        <f t="array" ref="F229">IFERROR(
    INDEX(
        '[55]Apoio_Código SVs'!$C$2:$C$102,
        MATCH(
            TRUE,
            ISNUMBER(FIND('[55]Apoio_Código SVs'!$B$2:$B$102,D229)),
            0
        )
    ),
"")</f>
        <v>E</v>
      </c>
      <c r="G229" s="70" t="str" cm="1">
        <f t="array" ref="G229">IFERROR(
    INDEX(
        '[55]Apoio_Código SVs'!$D$2:$D$102,
        MATCH(
            TRUE,
            ISNUMBER(FIND('[55]Apoio_Código SVs'!$B$2:$B$102,D229)),
            0
        )
    ),
"")</f>
        <v>RC</v>
      </c>
      <c r="H229" s="70" t="str" cm="1">
        <f t="array" ref="H229">IFERROR(
    INDEX(
        '[55]Apoio_Código SVs'!$G$2:$G$102,
        MATCH(
            TRUE,
            ISNUMBER(FIND('[55]Apoio_Código SVs'!$F$2:$F$102,D229)),
            0
        )
    ),
"")</f>
        <v>I</v>
      </c>
      <c r="I229" s="70" t="str">
        <f t="shared" si="17"/>
        <v>E.RC.I.150</v>
      </c>
      <c r="J229" s="70" t="str">
        <f>_xlfn.XLOOKUP(I229,[55]Aux!AJ:AJ,[55]Aux!AI:AI,I229)</f>
        <v>E.RC.I.002</v>
      </c>
      <c r="K229" s="70" t="str">
        <f>_xlfn.XLOOKUP(J229,[55]Aux!AI:AI,[55]Aux!AE:AE,_xlfn.XLOOKUP(I229,[55]Aux!AI:AI,[55]Aux!AE:AE,""))</f>
        <v>REDE COLETORA DN 150</v>
      </c>
    </row>
    <row r="230" spans="3:11" x14ac:dyDescent="0.3">
      <c r="C230" s="70">
        <v>6600425</v>
      </c>
      <c r="D230" s="70" t="s">
        <v>885</v>
      </c>
      <c r="E230" s="73">
        <f t="shared" si="16"/>
        <v>150</v>
      </c>
      <c r="F230" s="70" t="str" cm="1">
        <f t="array" ref="F230">IFERROR(
    INDEX(
        '[55]Apoio_Código SVs'!$C$2:$C$102,
        MATCH(
            TRUE,
            ISNUMBER(FIND('[55]Apoio_Código SVs'!$B$2:$B$102,D230)),
            0
        )
    ),
"")</f>
        <v>E</v>
      </c>
      <c r="G230" s="70" t="str" cm="1">
        <f t="array" ref="G230">IFERROR(
    INDEX(
        '[55]Apoio_Código SVs'!$D$2:$D$102,
        MATCH(
            TRUE,
            ISNUMBER(FIND('[55]Apoio_Código SVs'!$B$2:$B$102,D230)),
            0
        )
    ),
"")</f>
        <v>RC</v>
      </c>
      <c r="H230" s="70" t="str" cm="1">
        <f t="array" ref="H230">IFERROR(
    INDEX(
        '[55]Apoio_Código SVs'!$G$2:$G$102,
        MATCH(
            TRUE,
            ISNUMBER(FIND('[55]Apoio_Código SVs'!$F$2:$F$102,D230)),
            0
        )
    ),
"")</f>
        <v>I</v>
      </c>
      <c r="I230" s="70" t="str">
        <f t="shared" si="17"/>
        <v>E.RC.I.150</v>
      </c>
      <c r="J230" s="70" t="str">
        <f>_xlfn.XLOOKUP(I230,[55]Aux!AJ:AJ,[55]Aux!AI:AI,I230)</f>
        <v>E.RC.I.002</v>
      </c>
      <c r="K230" s="70" t="str">
        <f>_xlfn.XLOOKUP(J230,[55]Aux!AI:AI,[55]Aux!AE:AE,_xlfn.XLOOKUP(I230,[55]Aux!AI:AI,[55]Aux!AE:AE,""))</f>
        <v>REDE COLETORA DN 150</v>
      </c>
    </row>
    <row r="231" spans="3:11" x14ac:dyDescent="0.3">
      <c r="C231" s="70">
        <v>6600426</v>
      </c>
      <c r="D231" s="70" t="s">
        <v>887</v>
      </c>
      <c r="E231" s="73">
        <f t="shared" si="16"/>
        <v>150</v>
      </c>
      <c r="F231" s="70" t="str" cm="1">
        <f t="array" ref="F231">IFERROR(
    INDEX(
        '[55]Apoio_Código SVs'!$C$2:$C$102,
        MATCH(
            TRUE,
            ISNUMBER(FIND('[55]Apoio_Código SVs'!$B$2:$B$102,D231)),
            0
        )
    ),
"")</f>
        <v>E</v>
      </c>
      <c r="G231" s="70" t="str" cm="1">
        <f t="array" ref="G231">IFERROR(
    INDEX(
        '[55]Apoio_Código SVs'!$D$2:$D$102,
        MATCH(
            TRUE,
            ISNUMBER(FIND('[55]Apoio_Código SVs'!$B$2:$B$102,D231)),
            0
        )
    ),
"")</f>
        <v>RC</v>
      </c>
      <c r="H231" s="70" t="str" cm="1">
        <f t="array" ref="H231">IFERROR(
    INDEX(
        '[55]Apoio_Código SVs'!$G$2:$G$102,
        MATCH(
            TRUE,
            ISNUMBER(FIND('[55]Apoio_Código SVs'!$F$2:$F$102,D231)),
            0
        )
    ),
"")</f>
        <v>I</v>
      </c>
      <c r="I231" s="70" t="str">
        <f t="shared" si="17"/>
        <v>E.RC.I.150</v>
      </c>
      <c r="J231" s="70" t="str">
        <f>_xlfn.XLOOKUP(I231,[55]Aux!AJ:AJ,[55]Aux!AI:AI,I231)</f>
        <v>E.RC.I.002</v>
      </c>
      <c r="K231" s="70" t="str">
        <f>_xlfn.XLOOKUP(J231,[55]Aux!AI:AI,[55]Aux!AE:AE,_xlfn.XLOOKUP(I231,[55]Aux!AI:AI,[55]Aux!AE:AE,""))</f>
        <v>REDE COLETORA DN 150</v>
      </c>
    </row>
    <row r="232" spans="3:11" x14ac:dyDescent="0.3">
      <c r="C232" s="70">
        <v>6600427</v>
      </c>
      <c r="D232" s="70" t="s">
        <v>889</v>
      </c>
      <c r="E232" s="73">
        <f t="shared" si="16"/>
        <v>150</v>
      </c>
      <c r="F232" s="70" t="str" cm="1">
        <f t="array" ref="F232">IFERROR(
    INDEX(
        '[55]Apoio_Código SVs'!$C$2:$C$102,
        MATCH(
            TRUE,
            ISNUMBER(FIND('[55]Apoio_Código SVs'!$B$2:$B$102,D232)),
            0
        )
    ),
"")</f>
        <v>E</v>
      </c>
      <c r="G232" s="70" t="str" cm="1">
        <f t="array" ref="G232">IFERROR(
    INDEX(
        '[55]Apoio_Código SVs'!$D$2:$D$102,
        MATCH(
            TRUE,
            ISNUMBER(FIND('[55]Apoio_Código SVs'!$B$2:$B$102,D232)),
            0
        )
    ),
"")</f>
        <v>RC</v>
      </c>
      <c r="H232" s="70" t="str" cm="1">
        <f t="array" ref="H232">IFERROR(
    INDEX(
        '[55]Apoio_Código SVs'!$G$2:$G$102,
        MATCH(
            TRUE,
            ISNUMBER(FIND('[55]Apoio_Código SVs'!$F$2:$F$102,D232)),
            0
        )
    ),
"")</f>
        <v>I</v>
      </c>
      <c r="I232" s="70" t="str">
        <f t="shared" si="17"/>
        <v>E.RC.I.150</v>
      </c>
      <c r="J232" s="70" t="str">
        <f>_xlfn.XLOOKUP(I232,[55]Aux!AJ:AJ,[55]Aux!AI:AI,I232)</f>
        <v>E.RC.I.002</v>
      </c>
      <c r="K232" s="70" t="str">
        <f>_xlfn.XLOOKUP(J232,[55]Aux!AI:AI,[55]Aux!AE:AE,_xlfn.XLOOKUP(I232,[55]Aux!AI:AI,[55]Aux!AE:AE,""))</f>
        <v>REDE COLETORA DN 150</v>
      </c>
    </row>
    <row r="233" spans="3:11" x14ac:dyDescent="0.3">
      <c r="C233" s="70">
        <v>6600428</v>
      </c>
      <c r="D233" s="70" t="s">
        <v>891</v>
      </c>
      <c r="E233" s="73">
        <f t="shared" si="16"/>
        <v>150</v>
      </c>
      <c r="F233" s="70" t="str" cm="1">
        <f t="array" ref="F233">IFERROR(
    INDEX(
        '[55]Apoio_Código SVs'!$C$2:$C$102,
        MATCH(
            TRUE,
            ISNUMBER(FIND('[55]Apoio_Código SVs'!$B$2:$B$102,D233)),
            0
        )
    ),
"")</f>
        <v>E</v>
      </c>
      <c r="G233" s="70" t="str" cm="1">
        <f t="array" ref="G233">IFERROR(
    INDEX(
        '[55]Apoio_Código SVs'!$D$2:$D$102,
        MATCH(
            TRUE,
            ISNUMBER(FIND('[55]Apoio_Código SVs'!$B$2:$B$102,D233)),
            0
        )
    ),
"")</f>
        <v>RC</v>
      </c>
      <c r="H233" s="70" t="str" cm="1">
        <f t="array" ref="H233">IFERROR(
    INDEX(
        '[55]Apoio_Código SVs'!$G$2:$G$102,
        MATCH(
            TRUE,
            ISNUMBER(FIND('[55]Apoio_Código SVs'!$F$2:$F$102,D233)),
            0
        )
    ),
"")</f>
        <v>I</v>
      </c>
      <c r="I233" s="70" t="str">
        <f t="shared" si="17"/>
        <v>E.RC.I.150</v>
      </c>
      <c r="J233" s="70" t="str">
        <f>_xlfn.XLOOKUP(I233,[55]Aux!AJ:AJ,[55]Aux!AI:AI,I233)</f>
        <v>E.RC.I.002</v>
      </c>
      <c r="K233" s="70" t="str">
        <f>_xlfn.XLOOKUP(J233,[55]Aux!AI:AI,[55]Aux!AE:AE,_xlfn.XLOOKUP(I233,[55]Aux!AI:AI,[55]Aux!AE:AE,""))</f>
        <v>REDE COLETORA DN 150</v>
      </c>
    </row>
    <row r="234" spans="3:11" x14ac:dyDescent="0.3">
      <c r="C234" s="70">
        <v>6600567</v>
      </c>
      <c r="D234" s="70" t="s">
        <v>1169</v>
      </c>
      <c r="E234" s="73">
        <f t="shared" si="16"/>
        <v>150</v>
      </c>
      <c r="F234" s="70" t="str" cm="1">
        <f t="array" ref="F234">IFERROR(
    INDEX(
        '[55]Apoio_Código SVs'!$C$2:$C$102,
        MATCH(
            TRUE,
            ISNUMBER(FIND('[55]Apoio_Código SVs'!$B$2:$B$102,D234)),
            0
        )
    ),
"")</f>
        <v>E</v>
      </c>
      <c r="G234" s="70" t="str" cm="1">
        <f t="array" ref="G234">IFERROR(
    INDEX(
        '[55]Apoio_Código SVs'!$D$2:$D$102,
        MATCH(
            TRUE,
            ISNUMBER(FIND('[55]Apoio_Código SVs'!$B$2:$B$102,D234)),
            0
        )
    ),
"")</f>
        <v>RC</v>
      </c>
      <c r="H234" s="70" t="str" cm="1">
        <f t="array" ref="H234">IFERROR(
    INDEX(
        '[55]Apoio_Código SVs'!$G$2:$G$102,
        MATCH(
            TRUE,
            ISNUMBER(FIND('[55]Apoio_Código SVs'!$F$2:$F$102,D234)),
            0
        )
    ),
"")</f>
        <v>I</v>
      </c>
      <c r="I234" s="70" t="str">
        <f t="shared" si="17"/>
        <v>E.RC.I.150</v>
      </c>
      <c r="J234" s="70" t="str">
        <f>_xlfn.XLOOKUP(I234,[55]Aux!AJ:AJ,[55]Aux!AI:AI,I234)</f>
        <v>E.RC.I.002</v>
      </c>
      <c r="K234" s="70" t="str">
        <f>_xlfn.XLOOKUP(J234,[55]Aux!AI:AI,[55]Aux!AE:AE,_xlfn.XLOOKUP(I234,[55]Aux!AI:AI,[55]Aux!AE:AE,""))</f>
        <v>REDE COLETORA DN 150</v>
      </c>
    </row>
    <row r="235" spans="3:11" x14ac:dyDescent="0.3">
      <c r="C235" s="70">
        <v>6600429</v>
      </c>
      <c r="D235" s="70" t="s">
        <v>893</v>
      </c>
      <c r="E235" s="73">
        <f t="shared" si="16"/>
        <v>150</v>
      </c>
      <c r="F235" s="70" t="str" cm="1">
        <f t="array" ref="F235">IFERROR(
    INDEX(
        '[55]Apoio_Código SVs'!$C$2:$C$102,
        MATCH(
            TRUE,
            ISNUMBER(FIND('[55]Apoio_Código SVs'!$B$2:$B$102,D235)),
            0
        )
    ),
"")</f>
        <v>E</v>
      </c>
      <c r="G235" s="70" t="str" cm="1">
        <f t="array" ref="G235">IFERROR(
    INDEX(
        '[55]Apoio_Código SVs'!$D$2:$D$102,
        MATCH(
            TRUE,
            ISNUMBER(FIND('[55]Apoio_Código SVs'!$B$2:$B$102,D235)),
            0
        )
    ),
"")</f>
        <v>RC</v>
      </c>
      <c r="H235" s="70" t="str" cm="1">
        <f t="array" ref="H235">IFERROR(
    INDEX(
        '[55]Apoio_Código SVs'!$G$2:$G$102,
        MATCH(
            TRUE,
            ISNUMBER(FIND('[55]Apoio_Código SVs'!$F$2:$F$102,D235)),
            0
        )
    ),
"")</f>
        <v>I</v>
      </c>
      <c r="I235" s="70" t="str">
        <f t="shared" si="17"/>
        <v>E.RC.I.150</v>
      </c>
      <c r="J235" s="70" t="str">
        <f>_xlfn.XLOOKUP(I235,[55]Aux!AJ:AJ,[55]Aux!AI:AI,I235)</f>
        <v>E.RC.I.002</v>
      </c>
      <c r="K235" s="70" t="str">
        <f>_xlfn.XLOOKUP(J235,[55]Aux!AI:AI,[55]Aux!AE:AE,_xlfn.XLOOKUP(I235,[55]Aux!AI:AI,[55]Aux!AE:AE,""))</f>
        <v>REDE COLETORA DN 150</v>
      </c>
    </row>
    <row r="236" spans="3:11" x14ac:dyDescent="0.3">
      <c r="C236" s="70">
        <v>6600430</v>
      </c>
      <c r="D236" s="70" t="s">
        <v>895</v>
      </c>
      <c r="E236" s="73">
        <f t="shared" si="16"/>
        <v>200</v>
      </c>
      <c r="F236" s="70" t="str" cm="1">
        <f t="array" ref="F236">IFERROR(
    INDEX(
        '[55]Apoio_Código SVs'!$C$2:$C$102,
        MATCH(
            TRUE,
            ISNUMBER(FIND('[55]Apoio_Código SVs'!$B$2:$B$102,D236)),
            0
        )
    ),
"")</f>
        <v>E</v>
      </c>
      <c r="G236" s="70" t="str" cm="1">
        <f t="array" ref="G236">IFERROR(
    INDEX(
        '[55]Apoio_Código SVs'!$D$2:$D$102,
        MATCH(
            TRUE,
            ISNUMBER(FIND('[55]Apoio_Código SVs'!$B$2:$B$102,D236)),
            0
        )
    ),
"")</f>
        <v>RC</v>
      </c>
      <c r="H236" s="70" t="str" cm="1">
        <f t="array" ref="H236">IFERROR(
    INDEX(
        '[55]Apoio_Código SVs'!$G$2:$G$102,
        MATCH(
            TRUE,
            ISNUMBER(FIND('[55]Apoio_Código SVs'!$F$2:$F$102,D236)),
            0
        )
    ),
"")</f>
        <v>I</v>
      </c>
      <c r="I236" s="70" t="str">
        <f t="shared" si="17"/>
        <v>E.RC.I.200</v>
      </c>
      <c r="J236" s="70" t="str">
        <f>_xlfn.XLOOKUP(I236,[55]Aux!AJ:AJ,[55]Aux!AI:AI,I236)</f>
        <v>E.RC.I.003</v>
      </c>
      <c r="K236" s="70" t="str">
        <f>_xlfn.XLOOKUP(J236,[55]Aux!AI:AI,[55]Aux!AE:AE,_xlfn.XLOOKUP(I236,[55]Aux!AI:AI,[55]Aux!AE:AE,""))</f>
        <v>REDE COLETORA DN 200</v>
      </c>
    </row>
    <row r="237" spans="3:11" x14ac:dyDescent="0.3">
      <c r="C237" s="70">
        <v>6600431</v>
      </c>
      <c r="D237" s="70" t="s">
        <v>897</v>
      </c>
      <c r="E237" s="73">
        <f t="shared" si="16"/>
        <v>200</v>
      </c>
      <c r="F237" s="70" t="str" cm="1">
        <f t="array" ref="F237">IFERROR(
    INDEX(
        '[55]Apoio_Código SVs'!$C$2:$C$102,
        MATCH(
            TRUE,
            ISNUMBER(FIND('[55]Apoio_Código SVs'!$B$2:$B$102,D237)),
            0
        )
    ),
"")</f>
        <v>E</v>
      </c>
      <c r="G237" s="70" t="str" cm="1">
        <f t="array" ref="G237">IFERROR(
    INDEX(
        '[55]Apoio_Código SVs'!$D$2:$D$102,
        MATCH(
            TRUE,
            ISNUMBER(FIND('[55]Apoio_Código SVs'!$B$2:$B$102,D237)),
            0
        )
    ),
"")</f>
        <v>RC</v>
      </c>
      <c r="H237" s="70" t="str" cm="1">
        <f t="array" ref="H237">IFERROR(
    INDEX(
        '[55]Apoio_Código SVs'!$G$2:$G$102,
        MATCH(
            TRUE,
            ISNUMBER(FIND('[55]Apoio_Código SVs'!$F$2:$F$102,D237)),
            0
        )
    ),
"")</f>
        <v>I</v>
      </c>
      <c r="I237" s="70" t="str">
        <f t="shared" si="17"/>
        <v>E.RC.I.200</v>
      </c>
      <c r="J237" s="70" t="str">
        <f>_xlfn.XLOOKUP(I237,[55]Aux!AJ:AJ,[55]Aux!AI:AI,I237)</f>
        <v>E.RC.I.003</v>
      </c>
      <c r="K237" s="70" t="str">
        <f>_xlfn.XLOOKUP(J237,[55]Aux!AI:AI,[55]Aux!AE:AE,_xlfn.XLOOKUP(I237,[55]Aux!AI:AI,[55]Aux!AE:AE,""))</f>
        <v>REDE COLETORA DN 200</v>
      </c>
    </row>
    <row r="238" spans="3:11" x14ac:dyDescent="0.3">
      <c r="C238" s="70">
        <v>6600432</v>
      </c>
      <c r="D238" s="70" t="s">
        <v>899</v>
      </c>
      <c r="E238" s="73">
        <f t="shared" si="16"/>
        <v>200</v>
      </c>
      <c r="F238" s="70" t="str" cm="1">
        <f t="array" ref="F238">IFERROR(
    INDEX(
        '[55]Apoio_Código SVs'!$C$2:$C$102,
        MATCH(
            TRUE,
            ISNUMBER(FIND('[55]Apoio_Código SVs'!$B$2:$B$102,D238)),
            0
        )
    ),
"")</f>
        <v>E</v>
      </c>
      <c r="G238" s="70" t="str" cm="1">
        <f t="array" ref="G238">IFERROR(
    INDEX(
        '[55]Apoio_Código SVs'!$D$2:$D$102,
        MATCH(
            TRUE,
            ISNUMBER(FIND('[55]Apoio_Código SVs'!$B$2:$B$102,D238)),
            0
        )
    ),
"")</f>
        <v>RC</v>
      </c>
      <c r="H238" s="70" t="str" cm="1">
        <f t="array" ref="H238">IFERROR(
    INDEX(
        '[55]Apoio_Código SVs'!$G$2:$G$102,
        MATCH(
            TRUE,
            ISNUMBER(FIND('[55]Apoio_Código SVs'!$F$2:$F$102,D238)),
            0
        )
    ),
"")</f>
        <v>I</v>
      </c>
      <c r="I238" s="70" t="str">
        <f t="shared" si="17"/>
        <v>E.RC.I.200</v>
      </c>
      <c r="J238" s="70" t="str">
        <f>_xlfn.XLOOKUP(I238,[55]Aux!AJ:AJ,[55]Aux!AI:AI,I238)</f>
        <v>E.RC.I.003</v>
      </c>
      <c r="K238" s="70" t="str">
        <f>_xlfn.XLOOKUP(J238,[55]Aux!AI:AI,[55]Aux!AE:AE,_xlfn.XLOOKUP(I238,[55]Aux!AI:AI,[55]Aux!AE:AE,""))</f>
        <v>REDE COLETORA DN 200</v>
      </c>
    </row>
    <row r="239" spans="3:11" x14ac:dyDescent="0.3">
      <c r="C239" s="70">
        <v>6600453</v>
      </c>
      <c r="D239" s="70" t="s">
        <v>941</v>
      </c>
      <c r="E239" s="73">
        <f t="shared" si="16"/>
        <v>200</v>
      </c>
      <c r="F239" s="70" t="str" cm="1">
        <f t="array" ref="F239">IFERROR(
    INDEX(
        '[55]Apoio_Código SVs'!$C$2:$C$102,
        MATCH(
            TRUE,
            ISNUMBER(FIND('[55]Apoio_Código SVs'!$B$2:$B$102,D239)),
            0
        )
    ),
"")</f>
        <v>E</v>
      </c>
      <c r="G239" s="70" t="str" cm="1">
        <f t="array" ref="G239">IFERROR(
    INDEX(
        '[55]Apoio_Código SVs'!$D$2:$D$102,
        MATCH(
            TRUE,
            ISNUMBER(FIND('[55]Apoio_Código SVs'!$B$2:$B$102,D239)),
            0
        )
    ),
"")</f>
        <v>RC</v>
      </c>
      <c r="H239" s="70" t="str" cm="1">
        <f t="array" ref="H239">IFERROR(
    INDEX(
        '[55]Apoio_Código SVs'!$G$2:$G$102,
        MATCH(
            TRUE,
            ISNUMBER(FIND('[55]Apoio_Código SVs'!$F$2:$F$102,D239)),
            0
        )
    ),
"")</f>
        <v>I</v>
      </c>
      <c r="I239" s="70" t="str">
        <f t="shared" si="17"/>
        <v>E.RC.I.200</v>
      </c>
      <c r="J239" s="70" t="str">
        <f>_xlfn.XLOOKUP(I239,[55]Aux!AJ:AJ,[55]Aux!AI:AI,I239)</f>
        <v>E.RC.I.003</v>
      </c>
      <c r="K239" s="70" t="str">
        <f>_xlfn.XLOOKUP(J239,[55]Aux!AI:AI,[55]Aux!AE:AE,_xlfn.XLOOKUP(I239,[55]Aux!AI:AI,[55]Aux!AE:AE,""))</f>
        <v>REDE COLETORA DN 200</v>
      </c>
    </row>
    <row r="240" spans="3:11" x14ac:dyDescent="0.3">
      <c r="C240" s="70">
        <v>6600454</v>
      </c>
      <c r="D240" s="70" t="s">
        <v>943</v>
      </c>
      <c r="E240" s="73">
        <f t="shared" si="16"/>
        <v>200</v>
      </c>
      <c r="F240" s="70" t="str" cm="1">
        <f t="array" ref="F240">IFERROR(
    INDEX(
        '[55]Apoio_Código SVs'!$C$2:$C$102,
        MATCH(
            TRUE,
            ISNUMBER(FIND('[55]Apoio_Código SVs'!$B$2:$B$102,D240)),
            0
        )
    ),
"")</f>
        <v>E</v>
      </c>
      <c r="G240" s="70" t="str" cm="1">
        <f t="array" ref="G240">IFERROR(
    INDEX(
        '[55]Apoio_Código SVs'!$D$2:$D$102,
        MATCH(
            TRUE,
            ISNUMBER(FIND('[55]Apoio_Código SVs'!$B$2:$B$102,D240)),
            0
        )
    ),
"")</f>
        <v>RC</v>
      </c>
      <c r="H240" s="70" t="str" cm="1">
        <f t="array" ref="H240">IFERROR(
    INDEX(
        '[55]Apoio_Código SVs'!$G$2:$G$102,
        MATCH(
            TRUE,
            ISNUMBER(FIND('[55]Apoio_Código SVs'!$F$2:$F$102,D240)),
            0
        )
    ),
"")</f>
        <v>I</v>
      </c>
      <c r="I240" s="70" t="str">
        <f t="shared" si="17"/>
        <v>E.RC.I.200</v>
      </c>
      <c r="J240" s="70" t="str">
        <f>_xlfn.XLOOKUP(I240,[55]Aux!AJ:AJ,[55]Aux!AI:AI,I240)</f>
        <v>E.RC.I.003</v>
      </c>
      <c r="K240" s="70" t="str">
        <f>_xlfn.XLOOKUP(J240,[55]Aux!AI:AI,[55]Aux!AE:AE,_xlfn.XLOOKUP(I240,[55]Aux!AI:AI,[55]Aux!AE:AE,""))</f>
        <v>REDE COLETORA DN 200</v>
      </c>
    </row>
    <row r="241" spans="3:11" x14ac:dyDescent="0.3">
      <c r="C241" s="70">
        <v>6600459</v>
      </c>
      <c r="D241" s="70" t="s">
        <v>953</v>
      </c>
      <c r="E241" s="73">
        <f t="shared" si="16"/>
        <v>250</v>
      </c>
      <c r="F241" s="70" t="str" cm="1">
        <f t="array" ref="F241">IFERROR(
    INDEX(
        '[55]Apoio_Código SVs'!$C$2:$C$102,
        MATCH(
            TRUE,
            ISNUMBER(FIND('[55]Apoio_Código SVs'!$B$2:$B$102,D241)),
            0
        )
    ),
"")</f>
        <v>E</v>
      </c>
      <c r="G241" s="70" t="str" cm="1">
        <f t="array" ref="G241">IFERROR(
    INDEX(
        '[55]Apoio_Código SVs'!$D$2:$D$102,
        MATCH(
            TRUE,
            ISNUMBER(FIND('[55]Apoio_Código SVs'!$B$2:$B$102,D241)),
            0
        )
    ),
"")</f>
        <v>RC</v>
      </c>
      <c r="H241" s="70" t="str" cm="1">
        <f t="array" ref="H241">IFERROR(
    INDEX(
        '[55]Apoio_Código SVs'!$G$2:$G$102,
        MATCH(
            TRUE,
            ISNUMBER(FIND('[55]Apoio_Código SVs'!$F$2:$F$102,D241)),
            0
        )
    ),
"")</f>
        <v>I</v>
      </c>
      <c r="I241" s="70" t="str">
        <f t="shared" si="17"/>
        <v>E.RC.I.250</v>
      </c>
      <c r="J241" s="70" t="str">
        <f>_xlfn.XLOOKUP(I241,[55]Aux!AJ:AJ,[55]Aux!AI:AI,I241)</f>
        <v>E.RC.I.004</v>
      </c>
      <c r="K241" s="70" t="str">
        <f>_xlfn.XLOOKUP(J241,[55]Aux!AI:AI,[55]Aux!AE:AE,_xlfn.XLOOKUP(I241,[55]Aux!AI:AI,[55]Aux!AE:AE,""))</f>
        <v>REDE COLETORA DN 250</v>
      </c>
    </row>
    <row r="242" spans="3:11" x14ac:dyDescent="0.3">
      <c r="C242" s="70">
        <v>6600461</v>
      </c>
      <c r="D242" s="70" t="s">
        <v>957</v>
      </c>
      <c r="E242" s="73">
        <f t="shared" si="16"/>
        <v>250</v>
      </c>
      <c r="F242" s="70" t="str" cm="1">
        <f t="array" ref="F242">IFERROR(
    INDEX(
        '[55]Apoio_Código SVs'!$C$2:$C$102,
        MATCH(
            TRUE,
            ISNUMBER(FIND('[55]Apoio_Código SVs'!$B$2:$B$102,D242)),
            0
        )
    ),
"")</f>
        <v>E</v>
      </c>
      <c r="G242" s="70" t="str" cm="1">
        <f t="array" ref="G242">IFERROR(
    INDEX(
        '[55]Apoio_Código SVs'!$D$2:$D$102,
        MATCH(
            TRUE,
            ISNUMBER(FIND('[55]Apoio_Código SVs'!$B$2:$B$102,D242)),
            0
        )
    ),
"")</f>
        <v>RC</v>
      </c>
      <c r="H242" s="70" t="str" cm="1">
        <f t="array" ref="H242">IFERROR(
    INDEX(
        '[55]Apoio_Código SVs'!$G$2:$G$102,
        MATCH(
            TRUE,
            ISNUMBER(FIND('[55]Apoio_Código SVs'!$F$2:$F$102,D242)),
            0
        )
    ),
"")</f>
        <v>I</v>
      </c>
      <c r="I242" s="70" t="str">
        <f t="shared" si="17"/>
        <v>E.RC.I.250</v>
      </c>
      <c r="J242" s="70" t="str">
        <f>_xlfn.XLOOKUP(I242,[55]Aux!AJ:AJ,[55]Aux!AI:AI,I242)</f>
        <v>E.RC.I.004</v>
      </c>
      <c r="K242" s="70" t="str">
        <f>_xlfn.XLOOKUP(J242,[55]Aux!AI:AI,[55]Aux!AE:AE,_xlfn.XLOOKUP(I242,[55]Aux!AI:AI,[55]Aux!AE:AE,""))</f>
        <v>REDE COLETORA DN 250</v>
      </c>
    </row>
    <row r="243" spans="3:11" x14ac:dyDescent="0.3">
      <c r="C243" s="70">
        <v>6600462</v>
      </c>
      <c r="D243" s="70" t="s">
        <v>959</v>
      </c>
      <c r="E243" s="73">
        <f t="shared" si="16"/>
        <v>250</v>
      </c>
      <c r="F243" s="70" t="str" cm="1">
        <f t="array" ref="F243">IFERROR(
    INDEX(
        '[55]Apoio_Código SVs'!$C$2:$C$102,
        MATCH(
            TRUE,
            ISNUMBER(FIND('[55]Apoio_Código SVs'!$B$2:$B$102,D243)),
            0
        )
    ),
"")</f>
        <v>E</v>
      </c>
      <c r="G243" s="70" t="str" cm="1">
        <f t="array" ref="G243">IFERROR(
    INDEX(
        '[55]Apoio_Código SVs'!$D$2:$D$102,
        MATCH(
            TRUE,
            ISNUMBER(FIND('[55]Apoio_Código SVs'!$B$2:$B$102,D243)),
            0
        )
    ),
"")</f>
        <v>RC</v>
      </c>
      <c r="H243" s="70" t="str" cm="1">
        <f t="array" ref="H243">IFERROR(
    INDEX(
        '[55]Apoio_Código SVs'!$G$2:$G$102,
        MATCH(
            TRUE,
            ISNUMBER(FIND('[55]Apoio_Código SVs'!$F$2:$F$102,D243)),
            0
        )
    ),
"")</f>
        <v>I</v>
      </c>
      <c r="I243" s="70" t="str">
        <f t="shared" si="17"/>
        <v>E.RC.I.250</v>
      </c>
      <c r="J243" s="70" t="str">
        <f>_xlfn.XLOOKUP(I243,[55]Aux!AJ:AJ,[55]Aux!AI:AI,I243)</f>
        <v>E.RC.I.004</v>
      </c>
      <c r="K243" s="70" t="str">
        <f>_xlfn.XLOOKUP(J243,[55]Aux!AI:AI,[55]Aux!AE:AE,_xlfn.XLOOKUP(I243,[55]Aux!AI:AI,[55]Aux!AE:AE,""))</f>
        <v>REDE COLETORA DN 250</v>
      </c>
    </row>
    <row r="244" spans="3:11" x14ac:dyDescent="0.3">
      <c r="C244" s="70">
        <v>6600463</v>
      </c>
      <c r="D244" s="70" t="s">
        <v>961</v>
      </c>
      <c r="E244" s="73">
        <f t="shared" si="16"/>
        <v>250</v>
      </c>
      <c r="F244" s="70" t="str" cm="1">
        <f t="array" ref="F244">IFERROR(
    INDEX(
        '[55]Apoio_Código SVs'!$C$2:$C$102,
        MATCH(
            TRUE,
            ISNUMBER(FIND('[55]Apoio_Código SVs'!$B$2:$B$102,D244)),
            0
        )
    ),
"")</f>
        <v>E</v>
      </c>
      <c r="G244" s="70" t="str" cm="1">
        <f t="array" ref="G244">IFERROR(
    INDEX(
        '[55]Apoio_Código SVs'!$D$2:$D$102,
        MATCH(
            TRUE,
            ISNUMBER(FIND('[55]Apoio_Código SVs'!$B$2:$B$102,D244)),
            0
        )
    ),
"")</f>
        <v>RC</v>
      </c>
      <c r="H244" s="70" t="str" cm="1">
        <f t="array" ref="H244">IFERROR(
    INDEX(
        '[55]Apoio_Código SVs'!$G$2:$G$102,
        MATCH(
            TRUE,
            ISNUMBER(FIND('[55]Apoio_Código SVs'!$F$2:$F$102,D244)),
            0
        )
    ),
"")</f>
        <v>I</v>
      </c>
      <c r="I244" s="70" t="str">
        <f t="shared" si="17"/>
        <v>E.RC.I.250</v>
      </c>
      <c r="J244" s="70" t="str">
        <f>_xlfn.XLOOKUP(I244,[55]Aux!AJ:AJ,[55]Aux!AI:AI,I244)</f>
        <v>E.RC.I.004</v>
      </c>
      <c r="K244" s="70" t="str">
        <f>_xlfn.XLOOKUP(J244,[55]Aux!AI:AI,[55]Aux!AE:AE,_xlfn.XLOOKUP(I244,[55]Aux!AI:AI,[55]Aux!AE:AE,""))</f>
        <v>REDE COLETORA DN 250</v>
      </c>
    </row>
    <row r="245" spans="3:11" x14ac:dyDescent="0.3">
      <c r="C245" s="70">
        <v>6600464</v>
      </c>
      <c r="D245" s="70" t="s">
        <v>963</v>
      </c>
      <c r="E245" s="73">
        <f t="shared" si="16"/>
        <v>250</v>
      </c>
      <c r="F245" s="70" t="str" cm="1">
        <f t="array" ref="F245">IFERROR(
    INDEX(
        '[55]Apoio_Código SVs'!$C$2:$C$102,
        MATCH(
            TRUE,
            ISNUMBER(FIND('[55]Apoio_Código SVs'!$B$2:$B$102,D245)),
            0
        )
    ),
"")</f>
        <v>E</v>
      </c>
      <c r="G245" s="70" t="str" cm="1">
        <f t="array" ref="G245">IFERROR(
    INDEX(
        '[55]Apoio_Código SVs'!$D$2:$D$102,
        MATCH(
            TRUE,
            ISNUMBER(FIND('[55]Apoio_Código SVs'!$B$2:$B$102,D245)),
            0
        )
    ),
"")</f>
        <v>RC</v>
      </c>
      <c r="H245" s="70" t="str" cm="1">
        <f t="array" ref="H245">IFERROR(
    INDEX(
        '[55]Apoio_Código SVs'!$G$2:$G$102,
        MATCH(
            TRUE,
            ISNUMBER(FIND('[55]Apoio_Código SVs'!$F$2:$F$102,D245)),
            0
        )
    ),
"")</f>
        <v>I</v>
      </c>
      <c r="I245" s="70" t="str">
        <f t="shared" si="17"/>
        <v>E.RC.I.250</v>
      </c>
      <c r="J245" s="70" t="str">
        <f>_xlfn.XLOOKUP(I245,[55]Aux!AJ:AJ,[55]Aux!AI:AI,I245)</f>
        <v>E.RC.I.004</v>
      </c>
      <c r="K245" s="70" t="str">
        <f>_xlfn.XLOOKUP(J245,[55]Aux!AI:AI,[55]Aux!AE:AE,_xlfn.XLOOKUP(I245,[55]Aux!AI:AI,[55]Aux!AE:AE,""))</f>
        <v>REDE COLETORA DN 250</v>
      </c>
    </row>
    <row r="246" spans="3:11" x14ac:dyDescent="0.3">
      <c r="C246" s="70">
        <v>6600489</v>
      </c>
      <c r="D246" s="70" t="s">
        <v>1013</v>
      </c>
      <c r="E246" s="73">
        <f t="shared" si="16"/>
        <v>300</v>
      </c>
      <c r="F246" s="70" t="str" cm="1">
        <f t="array" ref="F246">IFERROR(
    INDEX(
        '[55]Apoio_Código SVs'!$C$2:$C$102,
        MATCH(
            TRUE,
            ISNUMBER(FIND('[55]Apoio_Código SVs'!$B$2:$B$102,D246)),
            0
        )
    ),
"")</f>
        <v>E</v>
      </c>
      <c r="G246" s="70" t="str" cm="1">
        <f t="array" ref="G246">IFERROR(
    INDEX(
        '[55]Apoio_Código SVs'!$D$2:$D$102,
        MATCH(
            TRUE,
            ISNUMBER(FIND('[55]Apoio_Código SVs'!$B$2:$B$102,D246)),
            0
        )
    ),
"")</f>
        <v>RC</v>
      </c>
      <c r="H246" s="70" t="str" cm="1">
        <f t="array" ref="H246">IFERROR(
    INDEX(
        '[55]Apoio_Código SVs'!$G$2:$G$102,
        MATCH(
            TRUE,
            ISNUMBER(FIND('[55]Apoio_Código SVs'!$F$2:$F$102,D246)),
            0
        )
    ),
"")</f>
        <v>I</v>
      </c>
      <c r="I246" s="70" t="str">
        <f t="shared" si="17"/>
        <v>E.RC.I.300</v>
      </c>
      <c r="J246" s="70" t="str">
        <f>_xlfn.XLOOKUP(I246,[55]Aux!AJ:AJ,[55]Aux!AI:AI,I246)</f>
        <v>E.RC.I.005</v>
      </c>
      <c r="K246" s="70" t="str">
        <f>_xlfn.XLOOKUP(J246,[55]Aux!AI:AI,[55]Aux!AE:AE,_xlfn.XLOOKUP(I246,[55]Aux!AI:AI,[55]Aux!AE:AE,""))</f>
        <v>REDE COLETORA DN 300</v>
      </c>
    </row>
    <row r="247" spans="3:11" x14ac:dyDescent="0.3">
      <c r="C247" s="70">
        <v>6600490</v>
      </c>
      <c r="D247" s="70" t="s">
        <v>1015</v>
      </c>
      <c r="E247" s="73">
        <f t="shared" si="16"/>
        <v>300</v>
      </c>
      <c r="F247" s="70" t="str" cm="1">
        <f t="array" ref="F247">IFERROR(
    INDEX(
        '[55]Apoio_Código SVs'!$C$2:$C$102,
        MATCH(
            TRUE,
            ISNUMBER(FIND('[55]Apoio_Código SVs'!$B$2:$B$102,D247)),
            0
        )
    ),
"")</f>
        <v>E</v>
      </c>
      <c r="G247" s="70" t="str" cm="1">
        <f t="array" ref="G247">IFERROR(
    INDEX(
        '[55]Apoio_Código SVs'!$D$2:$D$102,
        MATCH(
            TRUE,
            ISNUMBER(FIND('[55]Apoio_Código SVs'!$B$2:$B$102,D247)),
            0
        )
    ),
"")</f>
        <v>RC</v>
      </c>
      <c r="H247" s="70" t="str" cm="1">
        <f t="array" ref="H247">IFERROR(
    INDEX(
        '[55]Apoio_Código SVs'!$G$2:$G$102,
        MATCH(
            TRUE,
            ISNUMBER(FIND('[55]Apoio_Código SVs'!$F$2:$F$102,D247)),
            0
        )
    ),
"")</f>
        <v>I</v>
      </c>
      <c r="I247" s="70" t="str">
        <f t="shared" si="17"/>
        <v>E.RC.I.300</v>
      </c>
      <c r="J247" s="70" t="str">
        <f>_xlfn.XLOOKUP(I247,[55]Aux!AJ:AJ,[55]Aux!AI:AI,I247)</f>
        <v>E.RC.I.005</v>
      </c>
      <c r="K247" s="70" t="str">
        <f>_xlfn.XLOOKUP(J247,[55]Aux!AI:AI,[55]Aux!AE:AE,_xlfn.XLOOKUP(I247,[55]Aux!AI:AI,[55]Aux!AE:AE,""))</f>
        <v>REDE COLETORA DN 300</v>
      </c>
    </row>
    <row r="248" spans="3:11" x14ac:dyDescent="0.3">
      <c r="C248" s="70">
        <v>6600492</v>
      </c>
      <c r="D248" s="70" t="s">
        <v>1019</v>
      </c>
      <c r="E248" s="73">
        <f t="shared" si="16"/>
        <v>300</v>
      </c>
      <c r="F248" s="70" t="str" cm="1">
        <f t="array" ref="F248">IFERROR(
    INDEX(
        '[55]Apoio_Código SVs'!$C$2:$C$102,
        MATCH(
            TRUE,
            ISNUMBER(FIND('[55]Apoio_Código SVs'!$B$2:$B$102,D248)),
            0
        )
    ),
"")</f>
        <v>E</v>
      </c>
      <c r="G248" s="70" t="str" cm="1">
        <f t="array" ref="G248">IFERROR(
    INDEX(
        '[55]Apoio_Código SVs'!$D$2:$D$102,
        MATCH(
            TRUE,
            ISNUMBER(FIND('[55]Apoio_Código SVs'!$B$2:$B$102,D248)),
            0
        )
    ),
"")</f>
        <v>RC</v>
      </c>
      <c r="H248" s="70" t="str" cm="1">
        <f t="array" ref="H248">IFERROR(
    INDEX(
        '[55]Apoio_Código SVs'!$G$2:$G$102,
        MATCH(
            TRUE,
            ISNUMBER(FIND('[55]Apoio_Código SVs'!$F$2:$F$102,D248)),
            0
        )
    ),
"")</f>
        <v>I</v>
      </c>
      <c r="I248" s="70" t="str">
        <f t="shared" si="17"/>
        <v>E.RC.I.300</v>
      </c>
      <c r="J248" s="70" t="str">
        <f>_xlfn.XLOOKUP(I248,[55]Aux!AJ:AJ,[55]Aux!AI:AI,I248)</f>
        <v>E.RC.I.005</v>
      </c>
      <c r="K248" s="70" t="str">
        <f>_xlfn.XLOOKUP(J248,[55]Aux!AI:AI,[55]Aux!AE:AE,_xlfn.XLOOKUP(I248,[55]Aux!AI:AI,[55]Aux!AE:AE,""))</f>
        <v>REDE COLETORA DN 300</v>
      </c>
    </row>
    <row r="249" spans="3:11" x14ac:dyDescent="0.3">
      <c r="C249" s="70">
        <v>6600511</v>
      </c>
      <c r="D249" s="70" t="s">
        <v>1057</v>
      </c>
      <c r="E249" s="73">
        <f t="shared" si="16"/>
        <v>300</v>
      </c>
      <c r="F249" s="70" t="str" cm="1">
        <f t="array" ref="F249">IFERROR(
    INDEX(
        '[55]Apoio_Código SVs'!$C$2:$C$102,
        MATCH(
            TRUE,
            ISNUMBER(FIND('[55]Apoio_Código SVs'!$B$2:$B$102,D249)),
            0
        )
    ),
"")</f>
        <v>E</v>
      </c>
      <c r="G249" s="70" t="str" cm="1">
        <f t="array" ref="G249">IFERROR(
    INDEX(
        '[55]Apoio_Código SVs'!$D$2:$D$102,
        MATCH(
            TRUE,
            ISNUMBER(FIND('[55]Apoio_Código SVs'!$B$2:$B$102,D249)),
            0
        )
    ),
"")</f>
        <v>RC</v>
      </c>
      <c r="H249" s="70" t="str" cm="1">
        <f t="array" ref="H249">IFERROR(
    INDEX(
        '[55]Apoio_Código SVs'!$G$2:$G$102,
        MATCH(
            TRUE,
            ISNUMBER(FIND('[55]Apoio_Código SVs'!$F$2:$F$102,D249)),
            0
        )
    ),
"")</f>
        <v>I</v>
      </c>
      <c r="I249" s="70" t="str">
        <f t="shared" si="17"/>
        <v>E.RC.I.300</v>
      </c>
      <c r="J249" s="70" t="str">
        <f>_xlfn.XLOOKUP(I249,[55]Aux!AJ:AJ,[55]Aux!AI:AI,I249)</f>
        <v>E.RC.I.005</v>
      </c>
      <c r="K249" s="70" t="str">
        <f>_xlfn.XLOOKUP(J249,[55]Aux!AI:AI,[55]Aux!AE:AE,_xlfn.XLOOKUP(I249,[55]Aux!AI:AI,[55]Aux!AE:AE,""))</f>
        <v>REDE COLETORA DN 300</v>
      </c>
    </row>
    <row r="250" spans="3:11" x14ac:dyDescent="0.3">
      <c r="C250" s="70">
        <v>6600512</v>
      </c>
      <c r="D250" s="70" t="s">
        <v>1059</v>
      </c>
      <c r="E250" s="73">
        <f t="shared" si="16"/>
        <v>300</v>
      </c>
      <c r="F250" s="70" t="str" cm="1">
        <f t="array" ref="F250">IFERROR(
    INDEX(
        '[55]Apoio_Código SVs'!$C$2:$C$102,
        MATCH(
            TRUE,
            ISNUMBER(FIND('[55]Apoio_Código SVs'!$B$2:$B$102,D250)),
            0
        )
    ),
"")</f>
        <v>E</v>
      </c>
      <c r="G250" s="70" t="str" cm="1">
        <f t="array" ref="G250">IFERROR(
    INDEX(
        '[55]Apoio_Código SVs'!$D$2:$D$102,
        MATCH(
            TRUE,
            ISNUMBER(FIND('[55]Apoio_Código SVs'!$B$2:$B$102,D250)),
            0
        )
    ),
"")</f>
        <v>RC</v>
      </c>
      <c r="H250" s="70" t="str" cm="1">
        <f t="array" ref="H250">IFERROR(
    INDEX(
        '[55]Apoio_Código SVs'!$G$2:$G$102,
        MATCH(
            TRUE,
            ISNUMBER(FIND('[55]Apoio_Código SVs'!$F$2:$F$102,D250)),
            0
        )
    ),
"")</f>
        <v>I</v>
      </c>
      <c r="I250" s="70" t="str">
        <f t="shared" si="17"/>
        <v>E.RC.I.300</v>
      </c>
      <c r="J250" s="70" t="str">
        <f>_xlfn.XLOOKUP(I250,[55]Aux!AJ:AJ,[55]Aux!AI:AI,I250)</f>
        <v>E.RC.I.005</v>
      </c>
      <c r="K250" s="70" t="str">
        <f>_xlfn.XLOOKUP(J250,[55]Aux!AI:AI,[55]Aux!AE:AE,_xlfn.XLOOKUP(I250,[55]Aux!AI:AI,[55]Aux!AE:AE,""))</f>
        <v>REDE COLETORA DN 300</v>
      </c>
    </row>
    <row r="251" spans="3:11" x14ac:dyDescent="0.3">
      <c r="C251" s="70">
        <v>6600513</v>
      </c>
      <c r="D251" s="70" t="s">
        <v>1061</v>
      </c>
      <c r="E251" s="73">
        <f t="shared" si="16"/>
        <v>300</v>
      </c>
      <c r="F251" s="70" t="str" cm="1">
        <f t="array" ref="F251">IFERROR(
    INDEX(
        '[55]Apoio_Código SVs'!$C$2:$C$102,
        MATCH(
            TRUE,
            ISNUMBER(FIND('[55]Apoio_Código SVs'!$B$2:$B$102,D251)),
            0
        )
    ),
"")</f>
        <v>E</v>
      </c>
      <c r="G251" s="70" t="str" cm="1">
        <f t="array" ref="G251">IFERROR(
    INDEX(
        '[55]Apoio_Código SVs'!$D$2:$D$102,
        MATCH(
            TRUE,
            ISNUMBER(FIND('[55]Apoio_Código SVs'!$B$2:$B$102,D251)),
            0
        )
    ),
"")</f>
        <v>RC</v>
      </c>
      <c r="H251" s="70" t="str" cm="1">
        <f t="array" ref="H251">IFERROR(
    INDEX(
        '[55]Apoio_Código SVs'!$G$2:$G$102,
        MATCH(
            TRUE,
            ISNUMBER(FIND('[55]Apoio_Código SVs'!$F$2:$F$102,D251)),
            0
        )
    ),
"")</f>
        <v>I</v>
      </c>
      <c r="I251" s="70" t="str">
        <f t="shared" si="17"/>
        <v>E.RC.I.300</v>
      </c>
      <c r="J251" s="70" t="str">
        <f>_xlfn.XLOOKUP(I251,[55]Aux!AJ:AJ,[55]Aux!AI:AI,I251)</f>
        <v>E.RC.I.005</v>
      </c>
      <c r="K251" s="70" t="str">
        <f>_xlfn.XLOOKUP(J251,[55]Aux!AI:AI,[55]Aux!AE:AE,_xlfn.XLOOKUP(I251,[55]Aux!AI:AI,[55]Aux!AE:AE,""))</f>
        <v>REDE COLETORA DN 300</v>
      </c>
    </row>
    <row r="252" spans="3:11" x14ac:dyDescent="0.3">
      <c r="C252" s="70">
        <v>6600514</v>
      </c>
      <c r="D252" s="70" t="s">
        <v>1063</v>
      </c>
      <c r="E252" s="73">
        <f t="shared" si="16"/>
        <v>300</v>
      </c>
      <c r="F252" s="70" t="str" cm="1">
        <f t="array" ref="F252">IFERROR(
    INDEX(
        '[55]Apoio_Código SVs'!$C$2:$C$102,
        MATCH(
            TRUE,
            ISNUMBER(FIND('[55]Apoio_Código SVs'!$B$2:$B$102,D252)),
            0
        )
    ),
"")</f>
        <v>E</v>
      </c>
      <c r="G252" s="70" t="str" cm="1">
        <f t="array" ref="G252">IFERROR(
    INDEX(
        '[55]Apoio_Código SVs'!$D$2:$D$102,
        MATCH(
            TRUE,
            ISNUMBER(FIND('[55]Apoio_Código SVs'!$B$2:$B$102,D252)),
            0
        )
    ),
"")</f>
        <v>RC</v>
      </c>
      <c r="H252" s="70" t="str" cm="1">
        <f t="array" ref="H252">IFERROR(
    INDEX(
        '[55]Apoio_Código SVs'!$G$2:$G$102,
        MATCH(
            TRUE,
            ISNUMBER(FIND('[55]Apoio_Código SVs'!$F$2:$F$102,D252)),
            0
        )
    ),
"")</f>
        <v>I</v>
      </c>
      <c r="I252" s="70" t="str">
        <f t="shared" si="17"/>
        <v>E.RC.I.300</v>
      </c>
      <c r="J252" s="70" t="str">
        <f>_xlfn.XLOOKUP(I252,[55]Aux!AJ:AJ,[55]Aux!AI:AI,I252)</f>
        <v>E.RC.I.005</v>
      </c>
      <c r="K252" s="70" t="str">
        <f>_xlfn.XLOOKUP(J252,[55]Aux!AI:AI,[55]Aux!AE:AE,_xlfn.XLOOKUP(I252,[55]Aux!AI:AI,[55]Aux!AE:AE,""))</f>
        <v>REDE COLETORA DN 300</v>
      </c>
    </row>
    <row r="253" spans="3:11" x14ac:dyDescent="0.3">
      <c r="C253" s="70">
        <v>6600515</v>
      </c>
      <c r="D253" s="70" t="s">
        <v>1065</v>
      </c>
      <c r="E253" s="73">
        <f t="shared" si="16"/>
        <v>300</v>
      </c>
      <c r="F253" s="70" t="str" cm="1">
        <f t="array" ref="F253">IFERROR(
    INDEX(
        '[55]Apoio_Código SVs'!$C$2:$C$102,
        MATCH(
            TRUE,
            ISNUMBER(FIND('[55]Apoio_Código SVs'!$B$2:$B$102,D253)),
            0
        )
    ),
"")</f>
        <v>E</v>
      </c>
      <c r="G253" s="70" t="str" cm="1">
        <f t="array" ref="G253">IFERROR(
    INDEX(
        '[55]Apoio_Código SVs'!$D$2:$D$102,
        MATCH(
            TRUE,
            ISNUMBER(FIND('[55]Apoio_Código SVs'!$B$2:$B$102,D253)),
            0
        )
    ),
"")</f>
        <v>RC</v>
      </c>
      <c r="H253" s="70" t="str" cm="1">
        <f t="array" ref="H253">IFERROR(
    INDEX(
        '[55]Apoio_Código SVs'!$G$2:$G$102,
        MATCH(
            TRUE,
            ISNUMBER(FIND('[55]Apoio_Código SVs'!$F$2:$F$102,D253)),
            0
        )
    ),
"")</f>
        <v>I</v>
      </c>
      <c r="I253" s="70" t="str">
        <f t="shared" si="17"/>
        <v>E.RC.I.300</v>
      </c>
      <c r="J253" s="70" t="str">
        <f>_xlfn.XLOOKUP(I253,[55]Aux!AJ:AJ,[55]Aux!AI:AI,I253)</f>
        <v>E.RC.I.005</v>
      </c>
      <c r="K253" s="70" t="str">
        <f>_xlfn.XLOOKUP(J253,[55]Aux!AI:AI,[55]Aux!AE:AE,_xlfn.XLOOKUP(I253,[55]Aux!AI:AI,[55]Aux!AE:AE,""))</f>
        <v>REDE COLETORA DN 300</v>
      </c>
    </row>
    <row r="254" spans="3:11" x14ac:dyDescent="0.3">
      <c r="C254" s="70">
        <v>6600516</v>
      </c>
      <c r="D254" s="70" t="s">
        <v>1067</v>
      </c>
      <c r="E254" s="73">
        <f t="shared" si="16"/>
        <v>300</v>
      </c>
      <c r="F254" s="70" t="str" cm="1">
        <f t="array" ref="F254">IFERROR(
    INDEX(
        '[55]Apoio_Código SVs'!$C$2:$C$102,
        MATCH(
            TRUE,
            ISNUMBER(FIND('[55]Apoio_Código SVs'!$B$2:$B$102,D254)),
            0
        )
    ),
"")</f>
        <v>E</v>
      </c>
      <c r="G254" s="70" t="str" cm="1">
        <f t="array" ref="G254">IFERROR(
    INDEX(
        '[55]Apoio_Código SVs'!$D$2:$D$102,
        MATCH(
            TRUE,
            ISNUMBER(FIND('[55]Apoio_Código SVs'!$B$2:$B$102,D254)),
            0
        )
    ),
"")</f>
        <v>RC</v>
      </c>
      <c r="H254" s="70" t="str" cm="1">
        <f t="array" ref="H254">IFERROR(
    INDEX(
        '[55]Apoio_Código SVs'!$G$2:$G$102,
        MATCH(
            TRUE,
            ISNUMBER(FIND('[55]Apoio_Código SVs'!$F$2:$F$102,D254)),
            0
        )
    ),
"")</f>
        <v>I</v>
      </c>
      <c r="I254" s="70" t="str">
        <f t="shared" si="17"/>
        <v>E.RC.I.300</v>
      </c>
      <c r="J254" s="70" t="str">
        <f>_xlfn.XLOOKUP(I254,[55]Aux!AJ:AJ,[55]Aux!AI:AI,I254)</f>
        <v>E.RC.I.005</v>
      </c>
      <c r="K254" s="70" t="str">
        <f>_xlfn.XLOOKUP(J254,[55]Aux!AI:AI,[55]Aux!AE:AE,_xlfn.XLOOKUP(I254,[55]Aux!AI:AI,[55]Aux!AE:AE,""))</f>
        <v>REDE COLETORA DN 300</v>
      </c>
    </row>
    <row r="255" spans="3:11" x14ac:dyDescent="0.3">
      <c r="C255" s="70">
        <v>6601299</v>
      </c>
      <c r="D255" s="70" t="s">
        <v>2078</v>
      </c>
      <c r="E255" s="75">
        <v>400</v>
      </c>
      <c r="F255" s="70" t="str" cm="1">
        <f t="array" ref="F255">IFERROR(
    INDEX(
        '[55]Apoio_Código SVs'!$C$2:$C$102,
        MATCH(
            TRUE,
            ISNUMBER(FIND('[55]Apoio_Código SVs'!$B$2:$B$102,D255)),
            0
        )
    ),
"")</f>
        <v>E</v>
      </c>
      <c r="G255" s="70" t="str" cm="1">
        <f t="array" ref="G255">IFERROR(
    INDEX(
        '[55]Apoio_Código SVs'!$D$2:$D$102,
        MATCH(
            TRUE,
            ISNUMBER(FIND('[55]Apoio_Código SVs'!$B$2:$B$102,D255)),
            0
        )
    ),
"")</f>
        <v>RC</v>
      </c>
      <c r="H255" s="70" t="str" cm="1">
        <f t="array" ref="H255">IFERROR(
    INDEX(
        '[55]Apoio_Código SVs'!$G$2:$G$102,
        MATCH(
            TRUE,
            ISNUMBER(FIND('[55]Apoio_Código SVs'!$F$2:$F$102,D255)),
            0
        )
    ),
"")</f>
        <v>I</v>
      </c>
      <c r="I255" s="70" t="str">
        <f t="shared" si="17"/>
        <v>E.RC.I.400</v>
      </c>
      <c r="J255" s="70" t="str">
        <f>_xlfn.XLOOKUP(I255,[55]Aux!AJ:AJ,[55]Aux!AI:AI,I255)</f>
        <v>E.RC.I.006</v>
      </c>
      <c r="K255" s="70" t="str">
        <f>_xlfn.XLOOKUP(J255,[55]Aux!AI:AI,[55]Aux!AE:AE,"")</f>
        <v>REDE COLETORA DN 400</v>
      </c>
    </row>
    <row r="256" spans="3:11" x14ac:dyDescent="0.3">
      <c r="C256" s="70">
        <v>6601262</v>
      </c>
      <c r="D256" s="70" t="s">
        <v>2035</v>
      </c>
      <c r="E256" s="75">
        <v>400</v>
      </c>
      <c r="F256" s="70" t="str" cm="1">
        <f t="array" ref="F256">IFERROR(
    INDEX(
        '[55]Apoio_Código SVs'!$C$2:$C$102,
        MATCH(
            TRUE,
            ISNUMBER(FIND('[55]Apoio_Código SVs'!$B$2:$B$102,D256)),
            0
        )
    ),
"")</f>
        <v>E</v>
      </c>
      <c r="G256" s="70" t="str" cm="1">
        <f t="array" ref="G256">IFERROR(
    INDEX(
        '[55]Apoio_Código SVs'!$D$2:$D$102,
        MATCH(
            TRUE,
            ISNUMBER(FIND('[55]Apoio_Código SVs'!$B$2:$B$102,D256)),
            0
        )
    ),
"")</f>
        <v>RC</v>
      </c>
      <c r="H256" s="70" t="str" cm="1">
        <f t="array" ref="H256">IFERROR(
    INDEX(
        '[55]Apoio_Código SVs'!$G$2:$G$102,
        MATCH(
            TRUE,
            ISNUMBER(FIND('[55]Apoio_Código SVs'!$F$2:$F$102,D256)),
            0
        )
    ),
"")</f>
        <v>I</v>
      </c>
      <c r="I256" s="70" t="str">
        <f t="shared" si="17"/>
        <v>E.RC.I.400</v>
      </c>
      <c r="J256" s="70" t="str">
        <f>_xlfn.XLOOKUP(I256,[55]Aux!AJ:AJ,[55]Aux!AI:AI,I256)</f>
        <v>E.RC.I.006</v>
      </c>
      <c r="K256" s="70" t="str">
        <f>_xlfn.XLOOKUP(J256,[55]Aux!AI:AI,[55]Aux!AE:AE,"")</f>
        <v>REDE COLETORA DN 400</v>
      </c>
    </row>
    <row r="257" spans="3:24" x14ac:dyDescent="0.3">
      <c r="C257" s="70">
        <v>6601041</v>
      </c>
      <c r="D257" s="70" t="s">
        <v>1737</v>
      </c>
      <c r="E257" s="75" t="s">
        <v>3109</v>
      </c>
      <c r="F257" s="76" t="s">
        <v>3172</v>
      </c>
      <c r="G257" s="76" t="s">
        <v>3111</v>
      </c>
      <c r="H257" s="76" t="s">
        <v>3172</v>
      </c>
      <c r="I257" s="76" t="str">
        <f t="shared" si="17"/>
        <v>X.XX.X.XXX</v>
      </c>
      <c r="J257" s="76" t="str">
        <f>_xlfn.XLOOKUP(I257,[55]Aux!AJ:AJ,[55]Aux!AI:AI,I257)</f>
        <v>X.XX.X.XXX</v>
      </c>
      <c r="K257" s="76" t="s">
        <v>3112</v>
      </c>
    </row>
    <row r="258" spans="3:24" x14ac:dyDescent="0.3">
      <c r="C258" s="70">
        <v>6600363</v>
      </c>
      <c r="D258" s="70" t="s">
        <v>762</v>
      </c>
      <c r="E258" s="73">
        <f t="shared" ref="E258:E267" si="18">IF(H258="M","001",
IFERROR(VALUE(IFERROR(IFERROR(IFERROR(IFERROR(MID(D258,FIND("DN",D258)+2,4),
MID(D258,FIND("PVC",D258)+3,4)),
MID(D258,FIND("PEAD",D258)+4,4)),
MID(D258,FIND("PE100",D258)+5,4)),
MID(D258,FIND("ADS",D258)+3,4))),""))</f>
        <v>450</v>
      </c>
      <c r="F258" s="70" t="str" cm="1">
        <f t="array" ref="F258">IFERROR(
    INDEX(
        '[55]Apoio_Código SVs'!$C$2:$C$102,
        MATCH(
            TRUE,
            ISNUMBER(FIND('[55]Apoio_Código SVs'!$B$2:$B$102,D258)),
            0
        )
    ),
"")</f>
        <v>E</v>
      </c>
      <c r="G258" s="70" t="str" cm="1">
        <f t="array" ref="G258">IFERROR(
    INDEX(
        '[55]Apoio_Código SVs'!$D$2:$D$102,
        MATCH(
            TRUE,
            ISNUMBER(FIND('[55]Apoio_Código SVs'!$B$2:$B$102,D258)),
            0
        )
    ),
"")</f>
        <v>LR</v>
      </c>
      <c r="H258" s="70" t="str" cm="1">
        <f t="array" ref="H258">IFERROR(
    INDEX(
        '[55]Apoio_Código SVs'!$G$2:$G$102,
        MATCH(
            TRUE,
            ISNUMBER(FIND('[55]Apoio_Código SVs'!$F$2:$F$102,D258)),
            0
        )
    ),
"")</f>
        <v>I</v>
      </c>
      <c r="I258" s="70" t="str">
        <f t="shared" si="17"/>
        <v>E.LR.I.450</v>
      </c>
      <c r="J258" s="70" t="str">
        <f>_xlfn.XLOOKUP(I258,[55]Aux!AJ:AJ,[55]Aux!AI:AI,I258)</f>
        <v>E.LR.I.008</v>
      </c>
      <c r="K258" s="70" t="str">
        <f>_xlfn.XLOOKUP(J258,[55]Aux!AI:AI,[55]Aux!AE:AE,_xlfn.XLOOKUP(I258,[55]Aux!AI:AI,[55]Aux!AE:AE,""))</f>
        <v>LINHA DE RECALQUE DN 450</v>
      </c>
    </row>
    <row r="259" spans="3:24" x14ac:dyDescent="0.3">
      <c r="C259" s="70">
        <v>6600362</v>
      </c>
      <c r="D259" s="70" t="s">
        <v>759</v>
      </c>
      <c r="E259" s="73">
        <f t="shared" si="18"/>
        <v>450</v>
      </c>
      <c r="F259" s="70" t="str" cm="1">
        <f t="array" ref="F259">IFERROR(
    INDEX(
        '[55]Apoio_Código SVs'!$C$2:$C$102,
        MATCH(
            TRUE,
            ISNUMBER(FIND('[55]Apoio_Código SVs'!$B$2:$B$102,D259)),
            0
        )
    ),
"")</f>
        <v>E</v>
      </c>
      <c r="G259" s="70" t="str" cm="1">
        <f t="array" ref="G259">IFERROR(
    INDEX(
        '[55]Apoio_Código SVs'!$D$2:$D$102,
        MATCH(
            TRUE,
            ISNUMBER(FIND('[55]Apoio_Código SVs'!$B$2:$B$102,D259)),
            0
        )
    ),
"")</f>
        <v>LR</v>
      </c>
      <c r="H259" s="70" t="str" cm="1">
        <f t="array" ref="H259">IFERROR(
    INDEX(
        '[55]Apoio_Código SVs'!$G$2:$G$102,
        MATCH(
            TRUE,
            ISNUMBER(FIND('[55]Apoio_Código SVs'!$F$2:$F$102,D259)),
            0
        )
    ),
"")</f>
        <v>I</v>
      </c>
      <c r="I259" s="70" t="str">
        <f t="shared" si="17"/>
        <v>E.LR.I.450</v>
      </c>
      <c r="J259" s="70" t="str">
        <f>_xlfn.XLOOKUP(I259,[55]Aux!AJ:AJ,[55]Aux!AI:AI,I259)</f>
        <v>E.LR.I.008</v>
      </c>
      <c r="K259" s="70" t="str">
        <f>_xlfn.XLOOKUP(J259,[55]Aux!AI:AI,[55]Aux!AE:AE,_xlfn.XLOOKUP(I259,[55]Aux!AI:AI,[55]Aux!AE:AE,""))</f>
        <v>LINHA DE RECALQUE DN 450</v>
      </c>
    </row>
    <row r="260" spans="3:24" x14ac:dyDescent="0.3">
      <c r="C260" s="70">
        <v>6600404</v>
      </c>
      <c r="D260" s="70" t="s">
        <v>843</v>
      </c>
      <c r="E260" s="73">
        <f t="shared" si="18"/>
        <v>150</v>
      </c>
      <c r="F260" s="70" t="str" cm="1">
        <f t="array" ref="F260">IFERROR(
    INDEX(
        '[55]Apoio_Código SVs'!$C$2:$C$102,
        MATCH(
            TRUE,
            ISNUMBER(FIND('[55]Apoio_Código SVs'!$B$2:$B$102,D260)),
            0
        )
    ),
"")</f>
        <v>E</v>
      </c>
      <c r="G260" s="70" t="str" cm="1">
        <f t="array" ref="G260">IFERROR(
    INDEX(
        '[55]Apoio_Código SVs'!$D$2:$D$102,
        MATCH(
            TRUE,
            ISNUMBER(FIND('[55]Apoio_Código SVs'!$B$2:$B$102,D260)),
            0
        )
    ),
"")</f>
        <v>RC</v>
      </c>
      <c r="H260" s="70" t="str" cm="1">
        <f t="array" ref="H260">IFERROR(
    INDEX(
        '[55]Apoio_Código SVs'!$G$2:$G$102,
        MATCH(
            TRUE,
            ISNUMBER(FIND('[55]Apoio_Código SVs'!$F$2:$F$102,D260)),
            0
        )
    ),
"")</f>
        <v>I</v>
      </c>
      <c r="I260" s="70" t="str">
        <f t="shared" si="17"/>
        <v>E.RC.I.150</v>
      </c>
      <c r="J260" s="70" t="str">
        <f>_xlfn.XLOOKUP(I260,[55]Aux!AJ:AJ,[55]Aux!AI:AI,I260)</f>
        <v>E.RC.I.002</v>
      </c>
      <c r="K260" s="70" t="str">
        <f>_xlfn.XLOOKUP(J260,[55]Aux!AI:AI,[55]Aux!AE:AE,_xlfn.XLOOKUP(I260,[55]Aux!AI:AI,[55]Aux!AE:AE,""))</f>
        <v>REDE COLETORA DN 150</v>
      </c>
    </row>
    <row r="261" spans="3:24" x14ac:dyDescent="0.3">
      <c r="C261" s="70">
        <v>6600455</v>
      </c>
      <c r="D261" s="70" t="s">
        <v>945</v>
      </c>
      <c r="E261" s="73">
        <f t="shared" si="18"/>
        <v>200</v>
      </c>
      <c r="F261" s="70" t="str" cm="1">
        <f t="array" ref="F261">IFERROR(
    INDEX(
        '[55]Apoio_Código SVs'!$C$2:$C$102,
        MATCH(
            TRUE,
            ISNUMBER(FIND('[55]Apoio_Código SVs'!$B$2:$B$102,D261)),
            0
        )
    ),
"")</f>
        <v>E</v>
      </c>
      <c r="G261" s="70" t="str" cm="1">
        <f t="array" ref="G261">IFERROR(
    INDEX(
        '[55]Apoio_Código SVs'!$D$2:$D$102,
        MATCH(
            TRUE,
            ISNUMBER(FIND('[55]Apoio_Código SVs'!$B$2:$B$102,D261)),
            0
        )
    ),
"")</f>
        <v>RC</v>
      </c>
      <c r="H261" s="70" t="str" cm="1">
        <f t="array" ref="H261">IFERROR(
    INDEX(
        '[55]Apoio_Código SVs'!$G$2:$G$102,
        MATCH(
            TRUE,
            ISNUMBER(FIND('[55]Apoio_Código SVs'!$F$2:$F$102,D261)),
            0
        )
    ),
"")</f>
        <v>I</v>
      </c>
      <c r="I261" s="70" t="str">
        <f t="shared" si="17"/>
        <v>E.RC.I.200</v>
      </c>
      <c r="J261" s="70" t="str">
        <f>_xlfn.XLOOKUP(I261,[55]Aux!AJ:AJ,[55]Aux!AI:AI,I261)</f>
        <v>E.RC.I.003</v>
      </c>
      <c r="K261" s="70" t="str">
        <f>_xlfn.XLOOKUP(J261,[55]Aux!AI:AI,[55]Aux!AE:AE,_xlfn.XLOOKUP(I261,[55]Aux!AI:AI,[55]Aux!AE:AE,""))</f>
        <v>REDE COLETORA DN 200</v>
      </c>
    </row>
    <row r="262" spans="3:24" x14ac:dyDescent="0.3">
      <c r="C262" s="70">
        <v>6600433</v>
      </c>
      <c r="D262" s="70" t="s">
        <v>901</v>
      </c>
      <c r="E262" s="73">
        <f t="shared" si="18"/>
        <v>200</v>
      </c>
      <c r="F262" s="70" t="str" cm="1">
        <f t="array" ref="F262">IFERROR(
    INDEX(
        '[55]Apoio_Código SVs'!$C$2:$C$102,
        MATCH(
            TRUE,
            ISNUMBER(FIND('[55]Apoio_Código SVs'!$B$2:$B$102,D262)),
            0
        )
    ),
"")</f>
        <v>E</v>
      </c>
      <c r="G262" s="70" t="str" cm="1">
        <f t="array" ref="G262">IFERROR(
    INDEX(
        '[55]Apoio_Código SVs'!$D$2:$D$102,
        MATCH(
            TRUE,
            ISNUMBER(FIND('[55]Apoio_Código SVs'!$B$2:$B$102,D262)),
            0
        )
    ),
"")</f>
        <v>RC</v>
      </c>
      <c r="H262" s="70" t="str" cm="1">
        <f t="array" ref="H262">IFERROR(
    INDEX(
        '[55]Apoio_Código SVs'!$G$2:$G$102,
        MATCH(
            TRUE,
            ISNUMBER(FIND('[55]Apoio_Código SVs'!$F$2:$F$102,D262)),
            0
        )
    ),
"")</f>
        <v>I</v>
      </c>
      <c r="I262" s="70" t="str">
        <f t="shared" si="17"/>
        <v>E.RC.I.200</v>
      </c>
      <c r="J262" s="70" t="str">
        <f>_xlfn.XLOOKUP(I262,[55]Aux!AJ:AJ,[55]Aux!AI:AI,I262)</f>
        <v>E.RC.I.003</v>
      </c>
      <c r="K262" s="70" t="str">
        <f>_xlfn.XLOOKUP(J262,[55]Aux!AI:AI,[55]Aux!AE:AE,_xlfn.XLOOKUP(I262,[55]Aux!AI:AI,[55]Aux!AE:AE,""))</f>
        <v>REDE COLETORA DN 200</v>
      </c>
    </row>
    <row r="263" spans="3:24" x14ac:dyDescent="0.3">
      <c r="C263" s="70">
        <v>6600484</v>
      </c>
      <c r="D263" s="70" t="s">
        <v>1003</v>
      </c>
      <c r="E263" s="73">
        <f t="shared" si="18"/>
        <v>250</v>
      </c>
      <c r="F263" s="70" t="str" cm="1">
        <f t="array" ref="F263">IFERROR(
    INDEX(
        '[55]Apoio_Código SVs'!$C$2:$C$102,
        MATCH(
            TRUE,
            ISNUMBER(FIND('[55]Apoio_Código SVs'!$B$2:$B$102,D263)),
            0
        )
    ),
"")</f>
        <v>E</v>
      </c>
      <c r="G263" s="70" t="str" cm="1">
        <f t="array" ref="G263">IFERROR(
    INDEX(
        '[55]Apoio_Código SVs'!$D$2:$D$102,
        MATCH(
            TRUE,
            ISNUMBER(FIND('[55]Apoio_Código SVs'!$B$2:$B$102,D263)),
            0
        )
    ),
"")</f>
        <v>RC</v>
      </c>
      <c r="H263" s="70" t="str" cm="1">
        <f t="array" ref="H263">IFERROR(
    INDEX(
        '[55]Apoio_Código SVs'!$G$2:$G$102,
        MATCH(
            TRUE,
            ISNUMBER(FIND('[55]Apoio_Código SVs'!$F$2:$F$102,D263)),
            0
        )
    ),
"")</f>
        <v>I</v>
      </c>
      <c r="I263" s="70" t="str">
        <f t="shared" si="17"/>
        <v>E.RC.I.250</v>
      </c>
      <c r="J263" s="70" t="str">
        <f>_xlfn.XLOOKUP(I263,[55]Aux!AJ:AJ,[55]Aux!AI:AI,I263)</f>
        <v>E.RC.I.004</v>
      </c>
      <c r="K263" s="70" t="str">
        <f>_xlfn.XLOOKUP(J263,[55]Aux!AI:AI,[55]Aux!AE:AE,_xlfn.XLOOKUP(I263,[55]Aux!AI:AI,[55]Aux!AE:AE,""))</f>
        <v>REDE COLETORA DN 250</v>
      </c>
    </row>
    <row r="264" spans="3:24" x14ac:dyDescent="0.3">
      <c r="C264" s="70">
        <v>6600417</v>
      </c>
      <c r="D264" s="70" t="s">
        <v>869</v>
      </c>
      <c r="E264" s="73">
        <f t="shared" si="18"/>
        <v>150</v>
      </c>
      <c r="F264" s="70" t="str" cm="1">
        <f t="array" ref="F264">IFERROR(
    INDEX(
        '[55]Apoio_Código SVs'!$C$2:$C$102,
        MATCH(
            TRUE,
            ISNUMBER(FIND('[55]Apoio_Código SVs'!$B$2:$B$102,D264)),
            0
        )
    ),
"")</f>
        <v>E</v>
      </c>
      <c r="G264" s="70" t="str" cm="1">
        <f t="array" ref="G264">IFERROR(
    INDEX(
        '[55]Apoio_Código SVs'!$D$2:$D$102,
        MATCH(
            TRUE,
            ISNUMBER(FIND('[55]Apoio_Código SVs'!$B$2:$B$102,D264)),
            0
        )
    ),
"")</f>
        <v>RC</v>
      </c>
      <c r="H264" s="70" t="str" cm="1">
        <f t="array" ref="H264">IFERROR(
    INDEX(
        '[55]Apoio_Código SVs'!$G$2:$G$102,
        MATCH(
            TRUE,
            ISNUMBER(FIND('[55]Apoio_Código SVs'!$F$2:$F$102,D264)),
            0
        )
    ),
"")</f>
        <v>I</v>
      </c>
      <c r="I264" s="70" t="str">
        <f t="shared" si="17"/>
        <v>E.RC.I.150</v>
      </c>
      <c r="J264" s="70" t="str">
        <f>_xlfn.XLOOKUP(I264,[55]Aux!AJ:AJ,[55]Aux!AI:AI,I264)</f>
        <v>E.RC.I.002</v>
      </c>
      <c r="K264" s="70" t="str">
        <f>_xlfn.XLOOKUP(J264,[55]Aux!AI:AI,[55]Aux!AE:AE,_xlfn.XLOOKUP(I264,[55]Aux!AI:AI,[55]Aux!AE:AE,""))</f>
        <v>REDE COLETORA DN 150</v>
      </c>
    </row>
    <row r="265" spans="3:24" x14ac:dyDescent="0.3">
      <c r="C265" s="70">
        <v>6600418</v>
      </c>
      <c r="D265" s="70" t="s">
        <v>871</v>
      </c>
      <c r="E265" s="73">
        <f t="shared" si="18"/>
        <v>150</v>
      </c>
      <c r="F265" s="70" t="str" cm="1">
        <f t="array" ref="F265">IFERROR(
    INDEX(
        '[55]Apoio_Código SVs'!$C$2:$C$102,
        MATCH(
            TRUE,
            ISNUMBER(FIND('[55]Apoio_Código SVs'!$B$2:$B$102,D265)),
            0
        )
    ),
"")</f>
        <v>E</v>
      </c>
      <c r="G265" s="70" t="str" cm="1">
        <f t="array" ref="G265">IFERROR(
    INDEX(
        '[55]Apoio_Código SVs'!$D$2:$D$102,
        MATCH(
            TRUE,
            ISNUMBER(FIND('[55]Apoio_Código SVs'!$B$2:$B$102,D265)),
            0
        )
    ),
"")</f>
        <v>RC</v>
      </c>
      <c r="H265" s="70" t="str" cm="1">
        <f t="array" ref="H265">IFERROR(
    INDEX(
        '[55]Apoio_Código SVs'!$G$2:$G$102,
        MATCH(
            TRUE,
            ISNUMBER(FIND('[55]Apoio_Código SVs'!$F$2:$F$102,D265)),
            0
        )
    ),
"")</f>
        <v>I</v>
      </c>
      <c r="I265" s="70" t="str">
        <f t="shared" si="17"/>
        <v>E.RC.I.150</v>
      </c>
      <c r="J265" s="70" t="str">
        <f>_xlfn.XLOOKUP(I265,[55]Aux!AJ:AJ,[55]Aux!AI:AI,I265)</f>
        <v>E.RC.I.002</v>
      </c>
      <c r="K265" s="70" t="str">
        <f>_xlfn.XLOOKUP(J265,[55]Aux!AI:AI,[55]Aux!AE:AE,_xlfn.XLOOKUP(I265,[55]Aux!AI:AI,[55]Aux!AE:AE,""))</f>
        <v>REDE COLETORA DN 150</v>
      </c>
      <c r="X265" s="73" t="str">
        <f>IFERROR(VALUE(IFERROR(IFERROR(IFERROR(IFERROR(MID(Z265,FIND("DN",Z265)+2,4),
MID(Z265,FIND("PVC",Z265)+3,4)),
MID(Z265,FIND("PEAD",Z265)+4,4)),
MID(Z265,FIND("PE100",Z265)+5,4)),
MID(Z265,FIND("ADS",Z265)+3,4))), "")</f>
        <v/>
      </c>
    </row>
    <row r="266" spans="3:24" x14ac:dyDescent="0.3">
      <c r="C266" s="70">
        <v>6600257</v>
      </c>
      <c r="D266" s="70" t="s">
        <v>553</v>
      </c>
      <c r="E266" s="73">
        <f t="shared" si="18"/>
        <v>250</v>
      </c>
      <c r="F266" s="70" t="str" cm="1">
        <f t="array" ref="F266">IFERROR(
    INDEX(
        '[55]Apoio_Código SVs'!$C$2:$C$102,
        MATCH(
            TRUE,
            ISNUMBER(FIND('[55]Apoio_Código SVs'!$B$2:$B$102,D266)),
            0
        )
    ),
"")</f>
        <v>E</v>
      </c>
      <c r="G266" s="70" t="str" cm="1">
        <f t="array" ref="G266">IFERROR(
    INDEX(
        '[55]Apoio_Código SVs'!$D$2:$D$102,
        MATCH(
            TRUE,
            ISNUMBER(FIND('[55]Apoio_Código SVs'!$B$2:$B$102,D266)),
            0
        )
    ),
"")</f>
        <v>LR</v>
      </c>
      <c r="H266" s="70" t="str" cm="1">
        <f t="array" ref="H266">IFERROR(
    INDEX(
        '[55]Apoio_Código SVs'!$G$2:$G$102,
        MATCH(
            TRUE,
            ISNUMBER(FIND('[55]Apoio_Código SVs'!$F$2:$F$102,D266)),
            0
        )
    ),
"")</f>
        <v>I</v>
      </c>
      <c r="I266" s="70" t="str">
        <f t="shared" si="17"/>
        <v>E.LR.I.250</v>
      </c>
      <c r="J266" s="70" t="str">
        <f>_xlfn.XLOOKUP(I266,[55]Aux!AJ:AJ,[55]Aux!AI:AI,I266)</f>
        <v>E.LR.I.004</v>
      </c>
      <c r="K266" s="70" t="str">
        <f>_xlfn.XLOOKUP(J266,[55]Aux!AI:AI,[55]Aux!AE:AE,_xlfn.XLOOKUP(I266,[55]Aux!AI:AI,[55]Aux!AE:AE,""))</f>
        <v>LINHA DE RECALQUE DN 250</v>
      </c>
    </row>
    <row r="267" spans="3:24" x14ac:dyDescent="0.3">
      <c r="C267" s="70">
        <v>6600256</v>
      </c>
      <c r="D267" s="70" t="s">
        <v>551</v>
      </c>
      <c r="E267" s="73">
        <f t="shared" si="18"/>
        <v>200</v>
      </c>
      <c r="F267" s="70" t="str" cm="1">
        <f t="array" ref="F267">IFERROR(
    INDEX(
        '[55]Apoio_Código SVs'!$C$2:$C$102,
        MATCH(
            TRUE,
            ISNUMBER(FIND('[55]Apoio_Código SVs'!$B$2:$B$102,D267)),
            0
        )
    ),
"")</f>
        <v>E</v>
      </c>
      <c r="G267" s="70" t="str" cm="1">
        <f t="array" ref="G267">IFERROR(
    INDEX(
        '[55]Apoio_Código SVs'!$D$2:$D$102,
        MATCH(
            TRUE,
            ISNUMBER(FIND('[55]Apoio_Código SVs'!$B$2:$B$102,D267)),
            0
        )
    ),
"")</f>
        <v>LR</v>
      </c>
      <c r="H267" s="70" t="str" cm="1">
        <f t="array" ref="H267">IFERROR(
    INDEX(
        '[55]Apoio_Código SVs'!$G$2:$G$102,
        MATCH(
            TRUE,
            ISNUMBER(FIND('[55]Apoio_Código SVs'!$F$2:$F$102,D267)),
            0
        )
    ),
"")</f>
        <v>I</v>
      </c>
      <c r="I267" s="70" t="str">
        <f t="shared" si="17"/>
        <v>E.LR.I.200</v>
      </c>
      <c r="J267" s="70" t="str">
        <f>_xlfn.XLOOKUP(I267,[55]Aux!AJ:AJ,[55]Aux!AI:AI,I267)</f>
        <v>E.LR.I.003</v>
      </c>
      <c r="K267" s="70" t="str">
        <f>_xlfn.XLOOKUP(J267,[55]Aux!AI:AI,[55]Aux!AE:AE,_xlfn.XLOOKUP(I267,[55]Aux!AI:AI,[55]Aux!AE:AE,""))</f>
        <v>LINHA DE RECALQUE DN 200</v>
      </c>
    </row>
    <row r="268" spans="3:24" x14ac:dyDescent="0.3">
      <c r="C268" s="70">
        <v>6601180</v>
      </c>
      <c r="D268" s="70" t="s">
        <v>1980</v>
      </c>
      <c r="E268" s="75" t="s">
        <v>3109</v>
      </c>
      <c r="F268" s="76" t="s">
        <v>3172</v>
      </c>
      <c r="G268" s="76" t="s">
        <v>3111</v>
      </c>
      <c r="H268" s="76" t="s">
        <v>3172</v>
      </c>
      <c r="I268" s="76" t="str">
        <f t="shared" si="17"/>
        <v>X.XX.X.XXX</v>
      </c>
      <c r="J268" s="76" t="str">
        <f>_xlfn.XLOOKUP(I268,[55]Aux!AJ:AJ,[55]Aux!AI:AI,I268)</f>
        <v>X.XX.X.XXX</v>
      </c>
      <c r="K268" s="76" t="s">
        <v>3112</v>
      </c>
    </row>
    <row r="269" spans="3:24" x14ac:dyDescent="0.3">
      <c r="C269" s="70">
        <v>6600274</v>
      </c>
      <c r="D269" s="70" t="s">
        <v>586</v>
      </c>
      <c r="E269" s="73">
        <f t="shared" ref="E269:E270" si="19">IF(H269="M","001",
IFERROR(VALUE(IFERROR(IFERROR(IFERROR(IFERROR(MID(D269,FIND("DN",D269)+2,4),
MID(D269,FIND("PVC",D269)+3,4)),
MID(D269,FIND("PEAD",D269)+4,4)),
MID(D269,FIND("PE100",D269)+5,4)),
MID(D269,FIND("ADS",D269)+3,4))),""))</f>
        <v>400</v>
      </c>
      <c r="F269" s="70" t="str" cm="1">
        <f t="array" ref="F269">IFERROR(
    INDEX(
        '[55]Apoio_Código SVs'!$C$2:$C$102,
        MATCH(
            TRUE,
            ISNUMBER(FIND('[55]Apoio_Código SVs'!$B$2:$B$102,D269)),
            0
        )
    ),
"")</f>
        <v>E</v>
      </c>
      <c r="G269" s="70" t="str" cm="1">
        <f t="array" ref="G269">IFERROR(
    INDEX(
        '[55]Apoio_Código SVs'!$D$2:$D$102,
        MATCH(
            TRUE,
            ISNUMBER(FIND('[55]Apoio_Código SVs'!$B$2:$B$102,D269)),
            0
        )
    ),
"")</f>
        <v>LR</v>
      </c>
      <c r="H269" s="70" t="str" cm="1">
        <f t="array" ref="H269">IFERROR(
    INDEX(
        '[55]Apoio_Código SVs'!$G$2:$G$102,
        MATCH(
            TRUE,
            ISNUMBER(FIND('[55]Apoio_Código SVs'!$F$2:$F$102,D269)),
            0
        )
    ),
"")</f>
        <v>I</v>
      </c>
      <c r="I269" s="70" t="str">
        <f t="shared" si="17"/>
        <v>E.LR.I.400</v>
      </c>
      <c r="J269" s="70" t="str">
        <f>_xlfn.XLOOKUP(I269,[55]Aux!AJ:AJ,[55]Aux!AI:AI,I269)</f>
        <v>E.LR.I.007</v>
      </c>
      <c r="K269" s="70" t="str">
        <f>_xlfn.XLOOKUP(J269,[55]Aux!AI:AI,[55]Aux!AE:AE,_xlfn.XLOOKUP(I269,[55]Aux!AI:AI,[55]Aux!AE:AE,""))</f>
        <v>LINHA DE RECALQUE DN 400</v>
      </c>
    </row>
    <row r="270" spans="3:24" x14ac:dyDescent="0.3">
      <c r="C270" s="70">
        <v>6600280</v>
      </c>
      <c r="D270" s="70" t="s">
        <v>597</v>
      </c>
      <c r="E270" s="73">
        <f t="shared" si="19"/>
        <v>750</v>
      </c>
      <c r="F270" s="70" t="str" cm="1">
        <f t="array" ref="F270">IFERROR(
    INDEX(
        '[55]Apoio_Código SVs'!$C$2:$C$102,
        MATCH(
            TRUE,
            ISNUMBER(FIND('[55]Apoio_Código SVs'!$B$2:$B$102,D270)),
            0
        )
    ),
"")</f>
        <v>E</v>
      </c>
      <c r="G270" s="70" t="str" cm="1">
        <f t="array" ref="G270">IFERROR(
    INDEX(
        '[55]Apoio_Código SVs'!$D$2:$D$102,
        MATCH(
            TRUE,
            ISNUMBER(FIND('[55]Apoio_Código SVs'!$B$2:$B$102,D270)),
            0
        )
    ),
"")</f>
        <v>LR</v>
      </c>
      <c r="H270" s="70" t="str" cm="1">
        <f t="array" ref="H270">IFERROR(
    INDEX(
        '[55]Apoio_Código SVs'!$G$2:$G$102,
        MATCH(
            TRUE,
            ISNUMBER(FIND('[55]Apoio_Código SVs'!$F$2:$F$102,D270)),
            0
        )
    ),
"")</f>
        <v>I</v>
      </c>
      <c r="I270" s="70" t="str">
        <f t="shared" si="17"/>
        <v>E.LR.I.750</v>
      </c>
      <c r="J270" s="70" t="str">
        <f>_xlfn.XLOOKUP(I270,[55]Aux!AJ:AJ,[55]Aux!AI:AI,I270)</f>
        <v>E.LR.I.012</v>
      </c>
      <c r="K270" s="70" t="str">
        <f>_xlfn.XLOOKUP(J270,[55]Aux!AI:AI,[55]Aux!AE:AE,_xlfn.XLOOKUP(I270,[55]Aux!AI:AI,[55]Aux!AE:AE,""))</f>
        <v>LINHA DE RECALQUE DN 750</v>
      </c>
    </row>
    <row r="271" spans="3:24" x14ac:dyDescent="0.3">
      <c r="C271" s="70">
        <v>6601373</v>
      </c>
      <c r="D271" s="70" t="s">
        <v>2185</v>
      </c>
      <c r="E271" s="75" t="s">
        <v>3109</v>
      </c>
      <c r="F271" s="70" t="str" cm="1">
        <f t="array" ref="F271">IFERROR(
    INDEX(
        '[55]Apoio_Código SVs'!$C$2:$C$102,
        MATCH(
            TRUE,
            ISNUMBER(FIND('[55]Apoio_Código SVs'!$B$2:$B$102,D271)),
            0
        )
    ),
"")</f>
        <v>E</v>
      </c>
      <c r="G271" s="70" t="str" cm="1">
        <f t="array" ref="G271">IFERROR(
    INDEX(
        '[55]Apoio_Código SVs'!$D$2:$D$102,
        MATCH(
            TRUE,
            ISNUMBER(FIND('[55]Apoio_Código SVs'!$B$2:$B$102,D271)),
            0
        )
    ),
"")</f>
        <v>RC</v>
      </c>
      <c r="H271" s="70" t="str" cm="1">
        <f t="array" ref="H271">IFERROR(
    INDEX(
        '[55]Apoio_Código SVs'!$G$2:$G$102,
        MATCH(
            TRUE,
            ISNUMBER(FIND('[55]Apoio_Código SVs'!$F$2:$F$102,D271)),
            0
        )
    ),
"")</f>
        <v>I</v>
      </c>
      <c r="I271" s="70" t="str">
        <f t="shared" si="17"/>
        <v>E.RC.I.XXX</v>
      </c>
      <c r="J271" s="70" t="str">
        <f>_xlfn.XLOOKUP(I271,[55]Aux!AJ:AJ,[55]Aux!AI:AI,I271)</f>
        <v>E.RC.I.XXX</v>
      </c>
      <c r="K271" s="76" t="s">
        <v>3112</v>
      </c>
    </row>
    <row r="272" spans="3:24" x14ac:dyDescent="0.3">
      <c r="C272" s="70">
        <v>6601394</v>
      </c>
      <c r="D272" s="70" t="s">
        <v>2222</v>
      </c>
      <c r="E272" s="75">
        <v>400</v>
      </c>
      <c r="F272" s="70" t="str" cm="1">
        <f t="array" ref="F272">IFERROR(
    INDEX(
        '[55]Apoio_Código SVs'!$C$2:$C$102,
        MATCH(
            TRUE,
            ISNUMBER(FIND('[55]Apoio_Código SVs'!$B$2:$B$102,D272)),
            0
        )
    ),
"")</f>
        <v>E</v>
      </c>
      <c r="G272" s="70" t="str" cm="1">
        <f t="array" ref="G272">IFERROR(
    INDEX(
        '[55]Apoio_Código SVs'!$D$2:$D$102,
        MATCH(
            TRUE,
            ISNUMBER(FIND('[55]Apoio_Código SVs'!$B$2:$B$102,D272)),
            0
        )
    ),
"")</f>
        <v>RC</v>
      </c>
      <c r="H272" s="70" t="str" cm="1">
        <f t="array" ref="H272">IFERROR(
    INDEX(
        '[55]Apoio_Código SVs'!$G$2:$G$102,
        MATCH(
            TRUE,
            ISNUMBER(FIND('[55]Apoio_Código SVs'!$F$2:$F$102,D272)),
            0
        )
    ),
"")</f>
        <v>I</v>
      </c>
      <c r="I272" s="70" t="str">
        <f t="shared" si="17"/>
        <v>E.RC.I.400</v>
      </c>
      <c r="J272" s="70" t="str">
        <f>_xlfn.XLOOKUP(I272,[55]Aux!AJ:AJ,[55]Aux!AI:AI,I272)</f>
        <v>E.RC.I.006</v>
      </c>
      <c r="K272" s="70" t="str">
        <f>_xlfn.XLOOKUP(J272,[55]Aux!AI:AI,[55]Aux!AE:AE,"")</f>
        <v>REDE COLETORA DN 400</v>
      </c>
    </row>
    <row r="273" spans="3:11" x14ac:dyDescent="0.3">
      <c r="C273" s="70">
        <v>6601581</v>
      </c>
      <c r="D273" s="70" t="s">
        <v>2536</v>
      </c>
      <c r="E273" s="75">
        <v>300</v>
      </c>
      <c r="F273" s="70" t="str" cm="1">
        <f t="array" ref="F273">IFERROR(
    INDEX(
        '[55]Apoio_Código SVs'!$C$2:$C$102,
        MATCH(
            TRUE,
            ISNUMBER(FIND('[55]Apoio_Código SVs'!$B$2:$B$102,D273)),
            0
        )
    ),
"")</f>
        <v>E</v>
      </c>
      <c r="G273" s="70" t="str" cm="1">
        <f t="array" ref="G273">IFERROR(
    INDEX(
        '[55]Apoio_Código SVs'!$D$2:$D$102,
        MATCH(
            TRUE,
            ISNUMBER(FIND('[55]Apoio_Código SVs'!$B$2:$B$102,D273)),
            0
        )
    ),
"")</f>
        <v>LR</v>
      </c>
      <c r="H273" s="70" t="str" cm="1">
        <f t="array" ref="H273">IFERROR(
    INDEX(
        '[55]Apoio_Código SVs'!$G$2:$G$102,
        MATCH(
            TRUE,
            ISNUMBER(FIND('[55]Apoio_Código SVs'!$F$2:$F$102,D273)),
            0
        )
    ),
"")</f>
        <v>I</v>
      </c>
      <c r="I273" s="70" t="str">
        <f t="shared" si="17"/>
        <v>E.LR.I.300</v>
      </c>
      <c r="J273" s="70" t="str">
        <f>_xlfn.XLOOKUP(I273,[55]Aux!AJ:AJ,[55]Aux!AI:AI,I273)</f>
        <v>E.LR.I.005</v>
      </c>
      <c r="K273" s="70" t="str">
        <f>_xlfn.XLOOKUP(J273,[55]Aux!AI:AI,[55]Aux!AE:AE,"")</f>
        <v>LINHA DE RECALQUE DN 300</v>
      </c>
    </row>
    <row r="274" spans="3:11" x14ac:dyDescent="0.3">
      <c r="C274" s="70">
        <v>6601013</v>
      </c>
      <c r="D274" s="70" t="s">
        <v>1707</v>
      </c>
      <c r="E274" s="75">
        <v>300</v>
      </c>
      <c r="F274" s="70" t="str" cm="1">
        <f t="array" ref="F274">IFERROR(
    INDEX(
        '[55]Apoio_Código SVs'!$C$2:$C$102,
        MATCH(
            TRUE,
            ISNUMBER(FIND('[55]Apoio_Código SVs'!$B$2:$B$102,D274)),
            0
        )
    ),
"")</f>
        <v>A</v>
      </c>
      <c r="G274" s="70" t="str" cm="1">
        <f t="array" ref="G274">IFERROR(
    INDEX(
        '[55]Apoio_Código SVs'!$D$2:$D$102,
        MATCH(
            TRUE,
            ISNUMBER(FIND('[55]Apoio_Código SVs'!$B$2:$B$102,D274)),
            0
        )
    ),
"")</f>
        <v>AD</v>
      </c>
      <c r="H274" s="70" t="str" cm="1">
        <f t="array" ref="H274">IFERROR(
    INDEX(
        '[55]Apoio_Código SVs'!$G$2:$G$102,
        MATCH(
            TRUE,
            ISNUMBER(FIND('[55]Apoio_Código SVs'!$F$2:$F$102,D274)),
            0
        )
    ),
"")</f>
        <v>I</v>
      </c>
      <c r="I274" s="70" t="str">
        <f t="shared" si="17"/>
        <v>A.AD.I.300</v>
      </c>
      <c r="J274" s="70" t="str">
        <f>_xlfn.XLOOKUP(I274,[55]Aux!AJ:AJ,[55]Aux!AI:AI,I274)</f>
        <v>A.AD.I.007</v>
      </c>
      <c r="K274" s="70" t="str">
        <f>_xlfn.XLOOKUP(J274,[55]Aux!AI:AI,[55]Aux!AE:AE,"")</f>
        <v>ADUTORA DN 300</v>
      </c>
    </row>
    <row r="275" spans="3:11" x14ac:dyDescent="0.3">
      <c r="C275" s="70">
        <v>6600260</v>
      </c>
      <c r="D275" s="70" t="s">
        <v>559</v>
      </c>
      <c r="E275" s="73">
        <f t="shared" ref="E275:E278" si="20">IF(H275="M","001",
IFERROR(VALUE(IFERROR(IFERROR(IFERROR(IFERROR(MID(D275,FIND("DN",D275)+2,4),
MID(D275,FIND("PVC",D275)+3,4)),
MID(D275,FIND("PEAD",D275)+4,4)),
MID(D275,FIND("PE100",D275)+5,4)),
MID(D275,FIND("ADS",D275)+3,4))),""))</f>
        <v>400</v>
      </c>
      <c r="F275" s="70" t="str" cm="1">
        <f t="array" ref="F275">IFERROR(
    INDEX(
        '[55]Apoio_Código SVs'!$C$2:$C$102,
        MATCH(
            TRUE,
            ISNUMBER(FIND('[55]Apoio_Código SVs'!$B$2:$B$102,D275)),
            0
        )
    ),
"")</f>
        <v>E</v>
      </c>
      <c r="G275" s="70" t="str" cm="1">
        <f t="array" ref="G275">IFERROR(
    INDEX(
        '[55]Apoio_Código SVs'!$D$2:$D$102,
        MATCH(
            TRUE,
            ISNUMBER(FIND('[55]Apoio_Código SVs'!$B$2:$B$102,D275)),
            0
        )
    ),
"")</f>
        <v>LR</v>
      </c>
      <c r="H275" s="70" t="str" cm="1">
        <f t="array" ref="H275">IFERROR(
    INDEX(
        '[55]Apoio_Código SVs'!$G$2:$G$102,
        MATCH(
            TRUE,
            ISNUMBER(FIND('[55]Apoio_Código SVs'!$F$2:$F$102,D275)),
            0
        )
    ),
"")</f>
        <v>I</v>
      </c>
      <c r="I275" s="70" t="str">
        <f t="shared" si="17"/>
        <v>E.LR.I.400</v>
      </c>
      <c r="J275" s="70" t="str">
        <f>_xlfn.XLOOKUP(I275,[55]Aux!AJ:AJ,[55]Aux!AI:AI,I275)</f>
        <v>E.LR.I.007</v>
      </c>
      <c r="K275" s="70" t="str">
        <f>_xlfn.XLOOKUP(J275,[55]Aux!AI:AI,[55]Aux!AE:AE,_xlfn.XLOOKUP(I275,[55]Aux!AI:AI,[55]Aux!AE:AE,""))</f>
        <v>LINHA DE RECALQUE DN 400</v>
      </c>
    </row>
    <row r="276" spans="3:11" x14ac:dyDescent="0.3">
      <c r="C276" s="70">
        <v>6601948</v>
      </c>
      <c r="D276" s="70" t="s">
        <v>3173</v>
      </c>
      <c r="E276" s="73">
        <f t="shared" si="20"/>
        <v>300</v>
      </c>
      <c r="F276" s="70" t="str" cm="1">
        <f t="array" ref="F276">IFERROR(
    INDEX(
        '[55]Apoio_Código SVs'!$C$2:$C$102,
        MATCH(
            TRUE,
            ISNUMBER(FIND('[55]Apoio_Código SVs'!$B$2:$B$102,D276)),
            0
        )
    ),
"")</f>
        <v>E</v>
      </c>
      <c r="G276" s="70" t="str" cm="1">
        <f t="array" ref="G276">IFERROR(
    INDEX(
        '[55]Apoio_Código SVs'!$D$2:$D$102,
        MATCH(
            TRUE,
            ISNUMBER(FIND('[55]Apoio_Código SVs'!$B$2:$B$102,D276)),
            0
        )
    ),
"")</f>
        <v>CT</v>
      </c>
      <c r="H276" s="70" t="str" cm="1">
        <f t="array" ref="H276">IFERROR(
    INDEX(
        '[55]Apoio_Código SVs'!$G$2:$G$102,
        MATCH(
            TRUE,
            ISNUMBER(FIND('[55]Apoio_Código SVs'!$F$2:$F$102,D276)),
            0
        )
    ),
"")</f>
        <v>I</v>
      </c>
      <c r="I276" s="70" t="str">
        <f t="shared" si="17"/>
        <v>E.CT.I.300</v>
      </c>
      <c r="J276" s="70" t="str">
        <f>_xlfn.XLOOKUP(I276,[55]Aux!AJ:AJ,[55]Aux!AI:AI,I276)</f>
        <v>E.CT.I.103</v>
      </c>
      <c r="K276" s="70" t="str">
        <f>_xlfn.XLOOKUP(J276,[55]Aux!AI:AI,[55]Aux!AE:AE,_xlfn.XLOOKUP(I276,[55]Aux!AI:AI,[55]Aux!AE:AE,""))</f>
        <v>COLETOR TRONCO DN 300</v>
      </c>
    </row>
    <row r="277" spans="3:11" x14ac:dyDescent="0.3">
      <c r="C277" s="70">
        <v>6601947</v>
      </c>
      <c r="D277" s="70" t="s">
        <v>3174</v>
      </c>
      <c r="E277" s="73">
        <f t="shared" si="20"/>
        <v>300</v>
      </c>
      <c r="F277" s="70" t="str" cm="1">
        <f t="array" ref="F277">IFERROR(
    INDEX(
        '[55]Apoio_Código SVs'!$C$2:$C$102,
        MATCH(
            TRUE,
            ISNUMBER(FIND('[55]Apoio_Código SVs'!$B$2:$B$102,D277)),
            0
        )
    ),
"")</f>
        <v>E</v>
      </c>
      <c r="G277" s="70" t="str" cm="1">
        <f t="array" ref="G277">IFERROR(
    INDEX(
        '[55]Apoio_Código SVs'!$D$2:$D$102,
        MATCH(
            TRUE,
            ISNUMBER(FIND('[55]Apoio_Código SVs'!$B$2:$B$102,D277)),
            0
        )
    ),
"")</f>
        <v>LR</v>
      </c>
      <c r="H277" s="70" t="str" cm="1">
        <f t="array" ref="H277">IFERROR(
    INDEX(
        '[55]Apoio_Código SVs'!$G$2:$G$102,
        MATCH(
            TRUE,
            ISNUMBER(FIND('[55]Apoio_Código SVs'!$F$2:$F$102,D277)),
            0
        )
    ),
"")</f>
        <v>I</v>
      </c>
      <c r="I277" s="70" t="str">
        <f t="shared" si="17"/>
        <v>E.LR.I.300</v>
      </c>
      <c r="J277" s="70" t="str">
        <f>_xlfn.XLOOKUP(I277,[55]Aux!AJ:AJ,[55]Aux!AI:AI,I277)</f>
        <v>E.LR.I.005</v>
      </c>
      <c r="K277" s="70" t="str">
        <f>_xlfn.XLOOKUP(J277,[55]Aux!AI:AI,[55]Aux!AE:AE,_xlfn.XLOOKUP(I277,[55]Aux!AI:AI,[55]Aux!AE:AE,""))</f>
        <v>LINHA DE RECALQUE DN 300</v>
      </c>
    </row>
    <row r="278" spans="3:11" x14ac:dyDescent="0.3">
      <c r="C278" s="70">
        <v>6600255</v>
      </c>
      <c r="D278" s="70" t="s">
        <v>549</v>
      </c>
      <c r="E278" s="73">
        <f t="shared" si="20"/>
        <v>150</v>
      </c>
      <c r="F278" s="70" t="str" cm="1">
        <f t="array" ref="F278">IFERROR(
    INDEX(
        '[55]Apoio_Código SVs'!$C$2:$C$102,
        MATCH(
            TRUE,
            ISNUMBER(FIND('[55]Apoio_Código SVs'!$B$2:$B$102,D278)),
            0
        )
    ),
"")</f>
        <v>E</v>
      </c>
      <c r="G278" s="70" t="str" cm="1">
        <f t="array" ref="G278">IFERROR(
    INDEX(
        '[55]Apoio_Código SVs'!$D$2:$D$102,
        MATCH(
            TRUE,
            ISNUMBER(FIND('[55]Apoio_Código SVs'!$B$2:$B$102,D278)),
            0
        )
    ),
"")</f>
        <v>LR</v>
      </c>
      <c r="H278" s="70" t="str" cm="1">
        <f t="array" ref="H278">IFERROR(
    INDEX(
        '[55]Apoio_Código SVs'!$G$2:$G$102,
        MATCH(
            TRUE,
            ISNUMBER(FIND('[55]Apoio_Código SVs'!$F$2:$F$102,D278)),
            0
        )
    ),
"")</f>
        <v>I</v>
      </c>
      <c r="I278" s="70" t="str">
        <f t="shared" si="17"/>
        <v>E.LR.I.150</v>
      </c>
      <c r="J278" s="70" t="str">
        <f>_xlfn.XLOOKUP(I278,[55]Aux!AJ:AJ,[55]Aux!AI:AI,I278)</f>
        <v>E.LR.I.002</v>
      </c>
      <c r="K278" s="70" t="str">
        <f>_xlfn.XLOOKUP(J278,[55]Aux!AI:AI,[55]Aux!AE:AE,_xlfn.XLOOKUP(I278,[55]Aux!AI:AI,[55]Aux!AE:AE,""))</f>
        <v>LINHA DE RECALQUE DN 150</v>
      </c>
    </row>
    <row r="279" spans="3:11" x14ac:dyDescent="0.3">
      <c r="C279" s="70">
        <v>6601982</v>
      </c>
      <c r="D279" s="70" t="s">
        <v>3175</v>
      </c>
      <c r="E279" s="75" t="s">
        <v>3109</v>
      </c>
      <c r="F279" s="76" t="s">
        <v>3172</v>
      </c>
      <c r="G279" s="76" t="s">
        <v>3111</v>
      </c>
      <c r="H279" s="76" t="s">
        <v>3172</v>
      </c>
      <c r="I279" s="76" t="str">
        <f t="shared" si="17"/>
        <v>X.XX.X.XXX</v>
      </c>
      <c r="J279" s="76" t="str">
        <f>_xlfn.XLOOKUP(I279,[55]Aux!AJ:AJ,[55]Aux!AI:AI,I279)</f>
        <v>X.XX.X.XXX</v>
      </c>
      <c r="K279" s="76" t="s">
        <v>3112</v>
      </c>
    </row>
    <row r="280" spans="3:11" x14ac:dyDescent="0.3">
      <c r="C280" s="70">
        <v>6601990</v>
      </c>
      <c r="D280" s="70" t="s">
        <v>3176</v>
      </c>
      <c r="E280" s="75" t="s">
        <v>3109</v>
      </c>
      <c r="F280" s="76" t="s">
        <v>3172</v>
      </c>
      <c r="G280" s="76" t="s">
        <v>3111</v>
      </c>
      <c r="H280" s="76" t="s">
        <v>3172</v>
      </c>
      <c r="I280" s="76" t="str">
        <f t="shared" si="17"/>
        <v>X.XX.X.XXX</v>
      </c>
      <c r="J280" s="76" t="str">
        <f>_xlfn.XLOOKUP(I280,[55]Aux!AJ:AJ,[55]Aux!AI:AI,I280)</f>
        <v>X.XX.X.XXX</v>
      </c>
      <c r="K280" s="76" t="s">
        <v>3112</v>
      </c>
    </row>
    <row r="281" spans="3:11" x14ac:dyDescent="0.3">
      <c r="C281" s="70">
        <v>6600086</v>
      </c>
      <c r="D281" s="70" t="s">
        <v>211</v>
      </c>
      <c r="E281" s="73">
        <f t="shared" ref="E281" si="21">IF(H281="M","001",
IFERROR(VALUE(IFERROR(IFERROR(IFERROR(IFERROR(MID(D281,FIND("DN",D281)+2,4),
MID(D281,FIND("PVC",D281)+3,4)),
MID(D281,FIND("PEAD",D281)+4,4)),
MID(D281,FIND("PE100",D281)+5,4)),
MID(D281,FIND("ADS",D281)+3,4))),""))</f>
        <v>600</v>
      </c>
      <c r="F281" s="70" t="str" cm="1">
        <f t="array" ref="F281">IFERROR(
    INDEX(
        '[55]Apoio_Código SVs'!$C$2:$C$102,
        MATCH(
            TRUE,
            ISNUMBER(FIND('[55]Apoio_Código SVs'!$B$2:$B$102,D281)),
            0
        )
    ),
"")</f>
        <v>A</v>
      </c>
      <c r="G281" s="70" t="str" cm="1">
        <f t="array" ref="G281">IFERROR(
    INDEX(
        '[55]Apoio_Código SVs'!$D$2:$D$102,
        MATCH(
            TRUE,
            ISNUMBER(FIND('[55]Apoio_Código SVs'!$B$2:$B$102,D281)),
            0
        )
    ),
"")</f>
        <v>AD</v>
      </c>
      <c r="H281" s="70" t="str" cm="1">
        <f t="array" ref="H281">IFERROR(
    INDEX(
        '[55]Apoio_Código SVs'!$G$2:$G$102,
        MATCH(
            TRUE,
            ISNUMBER(FIND('[55]Apoio_Código SVs'!$F$2:$F$102,D281)),
            0
        )
    ),
"")</f>
        <v>I</v>
      </c>
      <c r="I281" s="70" t="str">
        <f t="shared" si="17"/>
        <v>A.AD.I.600</v>
      </c>
      <c r="J281" s="70" t="str">
        <f>_xlfn.XLOOKUP(I281,[55]Aux!AJ:AJ,[55]Aux!AI:AI,I281)</f>
        <v>A.AD.I.012</v>
      </c>
      <c r="K281" s="70" t="str">
        <f>_xlfn.XLOOKUP(J281,[55]Aux!AI:AI,[55]Aux!AE:AE,_xlfn.XLOOKUP(I281,[55]Aux!AI:AI,[55]Aux!AE:AE,""))</f>
        <v>ADUTORA DN 600</v>
      </c>
    </row>
    <row r="282" spans="3:11" x14ac:dyDescent="0.3">
      <c r="C282" s="70">
        <v>6601316</v>
      </c>
      <c r="D282" s="70" t="s">
        <v>2113</v>
      </c>
      <c r="E282" s="75">
        <v>50</v>
      </c>
      <c r="F282" s="70" t="str" cm="1">
        <f t="array" ref="F282">IFERROR(
    INDEX(
        '[55]Apoio_Código SVs'!$C$2:$C$102,
        MATCH(
            TRUE,
            ISNUMBER(FIND('[55]Apoio_Código SVs'!$B$2:$B$102,D282)),
            0
        )
    ),
"")</f>
        <v>A</v>
      </c>
      <c r="G282" s="70" t="str" cm="1">
        <f t="array" ref="G282">IFERROR(
    INDEX(
        '[55]Apoio_Código SVs'!$D$2:$D$102,
        MATCH(
            TRUE,
            ISNUMBER(FIND('[55]Apoio_Código SVs'!$B$2:$B$102,D282)),
            0
        )
    ),
"")</f>
        <v>RD</v>
      </c>
      <c r="H282" s="70" t="str" cm="1">
        <f t="array" ref="H282">IFERROR(
    INDEX(
        '[55]Apoio_Código SVs'!$G$2:$G$102,
        MATCH(
            TRUE,
            ISNUMBER(FIND('[55]Apoio_Código SVs'!$F$2:$F$102,D282)),
            0
        )
    ),
"")</f>
        <v>I</v>
      </c>
      <c r="I282" s="70" t="str">
        <f t="shared" si="17"/>
        <v>A.RD.I.50</v>
      </c>
      <c r="J282" s="70" t="str">
        <f>_xlfn.XLOOKUP(I282,[55]Aux!AJ:AJ,[55]Aux!AI:AI,I282)</f>
        <v>A.RD.I.001</v>
      </c>
      <c r="K282" s="70" t="str">
        <f>_xlfn.XLOOKUP(J282,[55]Aux!AI:AI,[55]Aux!AE:AE,"")</f>
        <v>REDE DE DISTRIBUIÇÃO DE ÁGUA DN 50</v>
      </c>
    </row>
    <row r="283" spans="3:11" x14ac:dyDescent="0.3">
      <c r="C283" s="70">
        <v>6600491</v>
      </c>
      <c r="D283" s="70" t="s">
        <v>1017</v>
      </c>
      <c r="E283" s="73">
        <f>IF(H283="M","001",
IFERROR(VALUE(IFERROR(IFERROR(IFERROR(IFERROR(MID(D283,FIND("DN",D283)+2,4),
MID(D283,FIND("PVC",D283)+3,4)),
MID(D283,FIND("PEAD",D283)+4,4)),
MID(D283,FIND("PE100",D283)+5,4)),
MID(D283,FIND("ADS",D283)+3,4))),""))</f>
        <v>300</v>
      </c>
      <c r="F283" s="70" t="str" cm="1">
        <f t="array" ref="F283">IFERROR(
    INDEX(
        '[55]Apoio_Código SVs'!$C$2:$C$102,
        MATCH(
            TRUE,
            ISNUMBER(FIND('[55]Apoio_Código SVs'!$B$2:$B$102,D283)),
            0
        )
    ),
"")</f>
        <v>E</v>
      </c>
      <c r="G283" s="70" t="str" cm="1">
        <f t="array" ref="G283">IFERROR(
    INDEX(
        '[55]Apoio_Código SVs'!$D$2:$D$102,
        MATCH(
            TRUE,
            ISNUMBER(FIND('[55]Apoio_Código SVs'!$B$2:$B$102,D283)),
            0
        )
    ),
"")</f>
        <v>RC</v>
      </c>
      <c r="H283" s="70" t="str" cm="1">
        <f t="array" ref="H283">IFERROR(
    INDEX(
        '[55]Apoio_Código SVs'!$G$2:$G$102,
        MATCH(
            TRUE,
            ISNUMBER(FIND('[55]Apoio_Código SVs'!$F$2:$F$102,D283)),
            0
        )
    ),
"")</f>
        <v>I</v>
      </c>
      <c r="I283" s="70" t="str">
        <f t="shared" si="17"/>
        <v>E.RC.I.300</v>
      </c>
      <c r="J283" s="70" t="str">
        <f>_xlfn.XLOOKUP(I283,[55]Aux!AJ:AJ,[55]Aux!AI:AI,I283)</f>
        <v>E.RC.I.005</v>
      </c>
      <c r="K283" s="70" t="str">
        <f>_xlfn.XLOOKUP(J283,[55]Aux!AI:AI,[55]Aux!AE:AE,_xlfn.XLOOKUP(I283,[55]Aux!AI:AI,[55]Aux!AE:AE,""))</f>
        <v>REDE COLETORA DN 300</v>
      </c>
    </row>
    <row r="284" spans="3:11" x14ac:dyDescent="0.3">
      <c r="C284" s="70">
        <v>6601280</v>
      </c>
      <c r="D284" s="70" t="s">
        <v>2056</v>
      </c>
      <c r="E284" s="75">
        <v>100</v>
      </c>
      <c r="F284" s="70" t="str" cm="1">
        <f t="array" ref="F284">IFERROR(
    INDEX(
        '[55]Apoio_Código SVs'!$C$2:$C$102,
        MATCH(
            TRUE,
            ISNUMBER(FIND('[55]Apoio_Código SVs'!$B$2:$B$102,D284)),
            0
        )
    ),
"")</f>
        <v>E</v>
      </c>
      <c r="G284" s="70" t="str" cm="1">
        <f t="array" ref="G284">IFERROR(
    INDEX(
        '[55]Apoio_Código SVs'!$D$2:$D$102,
        MATCH(
            TRUE,
            ISNUMBER(FIND('[55]Apoio_Código SVs'!$B$2:$B$102,D284)),
            0
        )
    ),
"")</f>
        <v>LR</v>
      </c>
      <c r="H284" s="70" t="str" cm="1">
        <f t="array" ref="H284">IFERROR(
    INDEX(
        '[55]Apoio_Código SVs'!$G$2:$G$102,
        MATCH(
            TRUE,
            ISNUMBER(FIND('[55]Apoio_Código SVs'!$F$2:$F$102,D284)),
            0
        )
    ),
"")</f>
        <v>I</v>
      </c>
      <c r="I284" s="70" t="str">
        <f t="shared" si="17"/>
        <v>E.LR.I.100</v>
      </c>
      <c r="J284" s="70" t="str">
        <f>_xlfn.XLOOKUP(I284,[55]Aux!AJ:AJ,[55]Aux!AI:AI,I284)</f>
        <v>E.LR.I.001</v>
      </c>
      <c r="K284" s="70" t="str">
        <f>_xlfn.XLOOKUP(J284,[55]Aux!AI:AI,[55]Aux!AE:AE,"")</f>
        <v>LINHA DE RECALQUE DN 100</v>
      </c>
    </row>
    <row r="285" spans="3:11" x14ac:dyDescent="0.3">
      <c r="C285" s="70">
        <v>6600048</v>
      </c>
      <c r="D285" s="70" t="s">
        <v>135</v>
      </c>
      <c r="E285" s="73">
        <f t="shared" ref="E285:E294" si="22">IF(H285="M","001",
IFERROR(VALUE(IFERROR(IFERROR(IFERROR(IFERROR(MID(D285,FIND("DN",D285)+2,4),
MID(D285,FIND("PVC",D285)+3,4)),
MID(D285,FIND("PEAD",D285)+4,4)),
MID(D285,FIND("PE100",D285)+5,4)),
MID(D285,FIND("ADS",D285)+3,4))),""))</f>
        <v>200</v>
      </c>
      <c r="F285" s="70" t="str" cm="1">
        <f t="array" ref="F285">IFERROR(
    INDEX(
        '[55]Apoio_Código SVs'!$C$2:$C$102,
        MATCH(
            TRUE,
            ISNUMBER(FIND('[55]Apoio_Código SVs'!$B$2:$B$102,D285)),
            0
        )
    ),
"")</f>
        <v>E</v>
      </c>
      <c r="G285" s="70" t="str" cm="1">
        <f t="array" ref="G285">IFERROR(
    INDEX(
        '[55]Apoio_Código SVs'!$D$2:$D$102,
        MATCH(
            TRUE,
            ISNUMBER(FIND('[55]Apoio_Código SVs'!$B$2:$B$102,D285)),
            0
        )
    ),
"")</f>
        <v>CT</v>
      </c>
      <c r="H285" s="70" t="str" cm="1">
        <f t="array" ref="H285">IFERROR(
    INDEX(
        '[55]Apoio_Código SVs'!$G$2:$G$102,
        MATCH(
            TRUE,
            ISNUMBER(FIND('[55]Apoio_Código SVs'!$F$2:$F$102,D285)),
            0
        )
    ),
"")</f>
        <v>I</v>
      </c>
      <c r="I285" s="70" t="str">
        <f t="shared" si="17"/>
        <v>E.CT.I.200</v>
      </c>
      <c r="J285" s="70" t="str">
        <f>_xlfn.XLOOKUP(I285,[55]Aux!AJ:AJ,[55]Aux!AI:AI,I285)</f>
        <v>E.CT.I.101</v>
      </c>
      <c r="K285" s="70" t="str">
        <f>_xlfn.XLOOKUP(J285,[55]Aux!AI:AI,[55]Aux!AE:AE,_xlfn.XLOOKUP(I285,[55]Aux!AI:AI,[55]Aux!AE:AE,""))</f>
        <v>COLETOR TRONCO DN 200</v>
      </c>
    </row>
    <row r="286" spans="3:11" x14ac:dyDescent="0.3">
      <c r="C286" s="70">
        <v>6600052</v>
      </c>
      <c r="D286" s="70" t="s">
        <v>143</v>
      </c>
      <c r="E286" s="73">
        <f t="shared" si="22"/>
        <v>400</v>
      </c>
      <c r="F286" s="70" t="str" cm="1">
        <f t="array" ref="F286">IFERROR(
    INDEX(
        '[55]Apoio_Código SVs'!$C$2:$C$102,
        MATCH(
            TRUE,
            ISNUMBER(FIND('[55]Apoio_Código SVs'!$B$2:$B$102,D286)),
            0
        )
    ),
"")</f>
        <v>E</v>
      </c>
      <c r="G286" s="70" t="str" cm="1">
        <f t="array" ref="G286">IFERROR(
    INDEX(
        '[55]Apoio_Código SVs'!$D$2:$D$102,
        MATCH(
            TRUE,
            ISNUMBER(FIND('[55]Apoio_Código SVs'!$B$2:$B$102,D286)),
            0
        )
    ),
"")</f>
        <v>CT</v>
      </c>
      <c r="H286" s="70" t="str" cm="1">
        <f t="array" ref="H286">IFERROR(
    INDEX(
        '[55]Apoio_Código SVs'!$G$2:$G$102,
        MATCH(
            TRUE,
            ISNUMBER(FIND('[55]Apoio_Código SVs'!$F$2:$F$102,D286)),
            0
        )
    ),
"")</f>
        <v>I</v>
      </c>
      <c r="I286" s="70" t="str">
        <f t="shared" si="17"/>
        <v>E.CT.I.400</v>
      </c>
      <c r="J286" s="70" t="str">
        <f>_xlfn.XLOOKUP(I286,[55]Aux!AJ:AJ,[55]Aux!AI:AI,I286)</f>
        <v>E.CT.I.105</v>
      </c>
      <c r="K286" s="70" t="str">
        <f>_xlfn.XLOOKUP(J286,[55]Aux!AI:AI,[55]Aux!AE:AE,_xlfn.XLOOKUP(I286,[55]Aux!AI:AI,[55]Aux!AE:AE,""))</f>
        <v>COLETOR TRONCO DN 400</v>
      </c>
    </row>
    <row r="287" spans="3:11" x14ac:dyDescent="0.3">
      <c r="C287" s="70">
        <v>6600053</v>
      </c>
      <c r="D287" s="70" t="s">
        <v>145</v>
      </c>
      <c r="E287" s="73">
        <f t="shared" si="22"/>
        <v>450</v>
      </c>
      <c r="F287" s="70" t="str" cm="1">
        <f t="array" ref="F287">IFERROR(
    INDEX(
        '[55]Apoio_Código SVs'!$C$2:$C$102,
        MATCH(
            TRUE,
            ISNUMBER(FIND('[55]Apoio_Código SVs'!$B$2:$B$102,D287)),
            0
        )
    ),
"")</f>
        <v>E</v>
      </c>
      <c r="G287" s="70" t="str" cm="1">
        <f t="array" ref="G287">IFERROR(
    INDEX(
        '[55]Apoio_Código SVs'!$D$2:$D$102,
        MATCH(
            TRUE,
            ISNUMBER(FIND('[55]Apoio_Código SVs'!$B$2:$B$102,D287)),
            0
        )
    ),
"")</f>
        <v>CT</v>
      </c>
      <c r="H287" s="70" t="str" cm="1">
        <f t="array" ref="H287">IFERROR(
    INDEX(
        '[55]Apoio_Código SVs'!$G$2:$G$102,
        MATCH(
            TRUE,
            ISNUMBER(FIND('[55]Apoio_Código SVs'!$F$2:$F$102,D287)),
            0
        )
    ),
"")</f>
        <v>I</v>
      </c>
      <c r="I287" s="70" t="str">
        <f t="shared" si="17"/>
        <v>E.CT.I.450</v>
      </c>
      <c r="J287" s="70" t="str">
        <f>_xlfn.XLOOKUP(I287,[55]Aux!AJ:AJ,[55]Aux!AI:AI,I287)</f>
        <v>E.CT.I.106</v>
      </c>
      <c r="K287" s="70" t="str">
        <f>_xlfn.XLOOKUP(J287,[55]Aux!AI:AI,[55]Aux!AE:AE,_xlfn.XLOOKUP(I287,[55]Aux!AI:AI,[55]Aux!AE:AE,""))</f>
        <v>COLETOR TRONCO DN 450</v>
      </c>
    </row>
    <row r="288" spans="3:11" x14ac:dyDescent="0.3">
      <c r="C288" s="70">
        <v>6600054</v>
      </c>
      <c r="D288" s="70" t="s">
        <v>147</v>
      </c>
      <c r="E288" s="73">
        <f t="shared" si="22"/>
        <v>500</v>
      </c>
      <c r="F288" s="70" t="str" cm="1">
        <f t="array" ref="F288">IFERROR(
    INDEX(
        '[55]Apoio_Código SVs'!$C$2:$C$102,
        MATCH(
            TRUE,
            ISNUMBER(FIND('[55]Apoio_Código SVs'!$B$2:$B$102,D288)),
            0
        )
    ),
"")</f>
        <v>E</v>
      </c>
      <c r="G288" s="70" t="str" cm="1">
        <f t="array" ref="G288">IFERROR(
    INDEX(
        '[55]Apoio_Código SVs'!$D$2:$D$102,
        MATCH(
            TRUE,
            ISNUMBER(FIND('[55]Apoio_Código SVs'!$B$2:$B$102,D288)),
            0
        )
    ),
"")</f>
        <v>CT</v>
      </c>
      <c r="H288" s="70" t="str" cm="1">
        <f t="array" ref="H288">IFERROR(
    INDEX(
        '[55]Apoio_Código SVs'!$G$2:$G$102,
        MATCH(
            TRUE,
            ISNUMBER(FIND('[55]Apoio_Código SVs'!$F$2:$F$102,D288)),
            0
        )
    ),
"")</f>
        <v>I</v>
      </c>
      <c r="I288" s="70" t="str">
        <f t="shared" ref="I288:I316" si="23">F288&amp;"."&amp;G288&amp;"."&amp;H288&amp;"."&amp;E288</f>
        <v>E.CT.I.500</v>
      </c>
      <c r="J288" s="70" t="str">
        <f>_xlfn.XLOOKUP(I288,[55]Aux!AJ:AJ,[55]Aux!AI:AI,I288)</f>
        <v>E.CT.I.107</v>
      </c>
      <c r="K288" s="70" t="str">
        <f>_xlfn.XLOOKUP(J288,[55]Aux!AI:AI,[55]Aux!AE:AE,_xlfn.XLOOKUP(I288,[55]Aux!AI:AI,[55]Aux!AE:AE,""))</f>
        <v>COLETOR TRONCO DN 500</v>
      </c>
    </row>
    <row r="289" spans="3:11" x14ac:dyDescent="0.3">
      <c r="C289" s="70">
        <v>6600310</v>
      </c>
      <c r="D289" s="70" t="s">
        <v>657</v>
      </c>
      <c r="E289" s="73">
        <f t="shared" si="22"/>
        <v>75</v>
      </c>
      <c r="F289" s="70" t="str" cm="1">
        <f t="array" ref="F289">IFERROR(
    INDEX(
        '[55]Apoio_Código SVs'!$C$2:$C$102,
        MATCH(
            TRUE,
            ISNUMBER(FIND('[55]Apoio_Código SVs'!$B$2:$B$102,D289)),
            0
        )
    ),
"")</f>
        <v>A</v>
      </c>
      <c r="G289" s="70" t="str" cm="1">
        <f t="array" ref="G289">IFERROR(
    INDEX(
        '[55]Apoio_Código SVs'!$D$2:$D$102,
        MATCH(
            TRUE,
            ISNUMBER(FIND('[55]Apoio_Código SVs'!$B$2:$B$102,D289)),
            0
        )
    ),
"")</f>
        <v>RD</v>
      </c>
      <c r="H289" s="70" t="str" cm="1">
        <f t="array" ref="H289">IFERROR(
    INDEX(
        '[55]Apoio_Código SVs'!$G$2:$G$102,
        MATCH(
            TRUE,
            ISNUMBER(FIND('[55]Apoio_Código SVs'!$F$2:$F$102,D289)),
            0
        )
    ),
"")</f>
        <v>I</v>
      </c>
      <c r="I289" s="70" t="str">
        <f t="shared" si="23"/>
        <v>A.RD.I.75</v>
      </c>
      <c r="J289" s="70" t="str">
        <f>_xlfn.XLOOKUP(I289,[55]Aux!AJ:AJ,[55]Aux!AI:AI,I289)</f>
        <v>A.RD.I.002</v>
      </c>
      <c r="K289" s="70" t="str">
        <f>_xlfn.XLOOKUP(J289,[55]Aux!AI:AI,[55]Aux!AE:AE,_xlfn.XLOOKUP(I289,[55]Aux!AI:AI,[55]Aux!AE:AE,""))</f>
        <v>REDE DE DISTRIBUIÇÃO DE ÁGUA DN 75</v>
      </c>
    </row>
    <row r="290" spans="3:11" x14ac:dyDescent="0.3">
      <c r="C290" s="70">
        <v>6600287</v>
      </c>
      <c r="D290" s="70" t="s">
        <v>611</v>
      </c>
      <c r="E290" s="73">
        <f t="shared" si="22"/>
        <v>100</v>
      </c>
      <c r="F290" s="70" t="str" cm="1">
        <f t="array" ref="F290">IFERROR(
    INDEX(
        '[55]Apoio_Código SVs'!$C$2:$C$102,
        MATCH(
            TRUE,
            ISNUMBER(FIND('[55]Apoio_Código SVs'!$B$2:$B$102,D290)),
            0
        )
    ),
"")</f>
        <v>E</v>
      </c>
      <c r="G290" s="70" t="str" cm="1">
        <f t="array" ref="G290">IFERROR(
    INDEX(
        '[55]Apoio_Código SVs'!$D$2:$D$102,
        MATCH(
            TRUE,
            ISNUMBER(FIND('[55]Apoio_Código SVs'!$B$2:$B$102,D290)),
            0
        )
    ),
"")</f>
        <v>RC</v>
      </c>
      <c r="H290" s="70" t="str" cm="1">
        <f t="array" ref="H290">IFERROR(
    INDEX(
        '[55]Apoio_Código SVs'!$G$2:$G$102,
        MATCH(
            TRUE,
            ISNUMBER(FIND('[55]Apoio_Código SVs'!$F$2:$F$102,D290)),
            0
        )
    ),
"")</f>
        <v>I</v>
      </c>
      <c r="I290" s="70" t="str">
        <f t="shared" si="23"/>
        <v>E.RC.I.100</v>
      </c>
      <c r="J290" s="70" t="str">
        <f>_xlfn.XLOOKUP(I290,[55]Aux!AJ:AJ,[55]Aux!AI:AI,I290)</f>
        <v>E.RC.I.001</v>
      </c>
      <c r="K290" s="70" t="str">
        <f>_xlfn.XLOOKUP(J290,[55]Aux!AI:AI,[55]Aux!AE:AE,_xlfn.XLOOKUP(I290,[55]Aux!AI:AI,[55]Aux!AE:AE,""))</f>
        <v>REDE COLETORA DN 100</v>
      </c>
    </row>
    <row r="291" spans="3:11" x14ac:dyDescent="0.3">
      <c r="C291" s="70">
        <v>6600862</v>
      </c>
      <c r="D291" s="70" t="s">
        <v>1607</v>
      </c>
      <c r="E291" s="73">
        <f t="shared" si="22"/>
        <v>150</v>
      </c>
      <c r="F291" s="70" t="str" cm="1">
        <f t="array" ref="F291">IFERROR(
    INDEX(
        '[55]Apoio_Código SVs'!$C$2:$C$102,
        MATCH(
            TRUE,
            ISNUMBER(FIND('[55]Apoio_Código SVs'!$B$2:$B$102,D291)),
            0
        )
    ),
"")</f>
        <v>E</v>
      </c>
      <c r="G291" s="70" t="str" cm="1">
        <f t="array" ref="G291">IFERROR(
    INDEX(
        '[55]Apoio_Código SVs'!$D$2:$D$102,
        MATCH(
            TRUE,
            ISNUMBER(FIND('[55]Apoio_Código SVs'!$B$2:$B$102,D291)),
            0
        )
    ),
"")</f>
        <v>RC</v>
      </c>
      <c r="H291" s="70" t="str" cm="1">
        <f t="array" ref="H291">IFERROR(
    INDEX(
        '[55]Apoio_Código SVs'!$G$2:$G$102,
        MATCH(
            TRUE,
            ISNUMBER(FIND('[55]Apoio_Código SVs'!$F$2:$F$102,D291)),
            0
        )
    ),
"")</f>
        <v>I</v>
      </c>
      <c r="I291" s="70" t="str">
        <f t="shared" si="23"/>
        <v>E.RC.I.150</v>
      </c>
      <c r="J291" s="70" t="str">
        <f>_xlfn.XLOOKUP(I291,[55]Aux!AJ:AJ,[55]Aux!AI:AI,I291)</f>
        <v>E.RC.I.002</v>
      </c>
      <c r="K291" s="70" t="str">
        <f>_xlfn.XLOOKUP(J291,[55]Aux!AI:AI,[55]Aux!AE:AE,_xlfn.XLOOKUP(I291,[55]Aux!AI:AI,[55]Aux!AE:AE,""))</f>
        <v>REDE COLETORA DN 150</v>
      </c>
    </row>
    <row r="292" spans="3:11" x14ac:dyDescent="0.3">
      <c r="C292" s="70">
        <v>6600422</v>
      </c>
      <c r="D292" s="70" t="s">
        <v>879</v>
      </c>
      <c r="E292" s="73">
        <f t="shared" si="22"/>
        <v>150</v>
      </c>
      <c r="F292" s="70" t="str" cm="1">
        <f t="array" ref="F292">IFERROR(
    INDEX(
        '[55]Apoio_Código SVs'!$C$2:$C$102,
        MATCH(
            TRUE,
            ISNUMBER(FIND('[55]Apoio_Código SVs'!$B$2:$B$102,D292)),
            0
        )
    ),
"")</f>
        <v>E</v>
      </c>
      <c r="G292" s="70" t="str" cm="1">
        <f t="array" ref="G292">IFERROR(
    INDEX(
        '[55]Apoio_Código SVs'!$D$2:$D$102,
        MATCH(
            TRUE,
            ISNUMBER(FIND('[55]Apoio_Código SVs'!$B$2:$B$102,D292)),
            0
        )
    ),
"")</f>
        <v>RC</v>
      </c>
      <c r="H292" s="70" t="str" cm="1">
        <f t="array" ref="H292">IFERROR(
    INDEX(
        '[55]Apoio_Código SVs'!$G$2:$G$102,
        MATCH(
            TRUE,
            ISNUMBER(FIND('[55]Apoio_Código SVs'!$F$2:$F$102,D292)),
            0
        )
    ),
"")</f>
        <v>I</v>
      </c>
      <c r="I292" s="70" t="str">
        <f t="shared" si="23"/>
        <v>E.RC.I.150</v>
      </c>
      <c r="J292" s="70" t="str">
        <f>_xlfn.XLOOKUP(I292,[55]Aux!AJ:AJ,[55]Aux!AI:AI,I292)</f>
        <v>E.RC.I.002</v>
      </c>
      <c r="K292" s="70" t="str">
        <f>_xlfn.XLOOKUP(J292,[55]Aux!AI:AI,[55]Aux!AE:AE,_xlfn.XLOOKUP(I292,[55]Aux!AI:AI,[55]Aux!AE:AE,""))</f>
        <v>REDE COLETORA DN 150</v>
      </c>
    </row>
    <row r="293" spans="3:11" x14ac:dyDescent="0.3">
      <c r="C293" s="70">
        <v>6600137</v>
      </c>
      <c r="D293" s="70" t="s">
        <v>313</v>
      </c>
      <c r="E293" s="73">
        <f t="shared" si="22"/>
        <v>200</v>
      </c>
      <c r="F293" s="70" t="str" cm="1">
        <f t="array" ref="F293">IFERROR(
    INDEX(
        '[55]Apoio_Código SVs'!$C$2:$C$102,
        MATCH(
            TRUE,
            ISNUMBER(FIND('[55]Apoio_Código SVs'!$B$2:$B$102,D293)),
            0
        )
    ),
"")</f>
        <v>E</v>
      </c>
      <c r="G293" s="70" t="str" cm="1">
        <f t="array" ref="G293">IFERROR(
    INDEX(
        '[55]Apoio_Código SVs'!$D$2:$D$102,
        MATCH(
            TRUE,
            ISNUMBER(FIND('[55]Apoio_Código SVs'!$B$2:$B$102,D293)),
            0
        )
    ),
"")</f>
        <v>CT</v>
      </c>
      <c r="H293" s="70" t="str" cm="1">
        <f t="array" ref="H293">IFERROR(
    INDEX(
        '[55]Apoio_Código SVs'!$G$2:$G$102,
        MATCH(
            TRUE,
            ISNUMBER(FIND('[55]Apoio_Código SVs'!$F$2:$F$102,D293)),
            0
        )
    ),
"")</f>
        <v>I</v>
      </c>
      <c r="I293" s="70" t="str">
        <f t="shared" si="23"/>
        <v>E.CT.I.200</v>
      </c>
      <c r="J293" s="70" t="str">
        <f>_xlfn.XLOOKUP(I293,[55]Aux!AJ:AJ,[55]Aux!AI:AI,I293)</f>
        <v>E.CT.I.101</v>
      </c>
      <c r="K293" s="70" t="str">
        <f>_xlfn.XLOOKUP(J293,[55]Aux!AI:AI,[55]Aux!AE:AE,_xlfn.XLOOKUP(I293,[55]Aux!AI:AI,[55]Aux!AE:AE,""))</f>
        <v>COLETOR TRONCO DN 200</v>
      </c>
    </row>
    <row r="294" spans="3:11" x14ac:dyDescent="0.3">
      <c r="C294" s="70">
        <v>6600139</v>
      </c>
      <c r="D294" s="70" t="s">
        <v>317</v>
      </c>
      <c r="E294" s="73">
        <f t="shared" si="22"/>
        <v>300</v>
      </c>
      <c r="F294" s="70" t="str" cm="1">
        <f t="array" ref="F294">IFERROR(
    INDEX(
        '[55]Apoio_Código SVs'!$C$2:$C$102,
        MATCH(
            TRUE,
            ISNUMBER(FIND('[55]Apoio_Código SVs'!$B$2:$B$102,D294)),
            0
        )
    ),
"")</f>
        <v>E</v>
      </c>
      <c r="G294" s="70" t="str" cm="1">
        <f t="array" ref="G294">IFERROR(
    INDEX(
        '[55]Apoio_Código SVs'!$D$2:$D$102,
        MATCH(
            TRUE,
            ISNUMBER(FIND('[55]Apoio_Código SVs'!$B$2:$B$102,D294)),
            0
        )
    ),
"")</f>
        <v>CT</v>
      </c>
      <c r="H294" s="70" t="str" cm="1">
        <f t="array" ref="H294">IFERROR(
    INDEX(
        '[55]Apoio_Código SVs'!$G$2:$G$102,
        MATCH(
            TRUE,
            ISNUMBER(FIND('[55]Apoio_Código SVs'!$F$2:$F$102,D294)),
            0
        )
    ),
"")</f>
        <v>I</v>
      </c>
      <c r="I294" s="70" t="str">
        <f t="shared" si="23"/>
        <v>E.CT.I.300</v>
      </c>
      <c r="J294" s="70" t="str">
        <f>_xlfn.XLOOKUP(I294,[55]Aux!AJ:AJ,[55]Aux!AI:AI,I294)</f>
        <v>E.CT.I.103</v>
      </c>
      <c r="K294" s="70" t="str">
        <f>_xlfn.XLOOKUP(J294,[55]Aux!AI:AI,[55]Aux!AE:AE,_xlfn.XLOOKUP(I294,[55]Aux!AI:AI,[55]Aux!AE:AE,""))</f>
        <v>COLETOR TRONCO DN 300</v>
      </c>
    </row>
    <row r="295" spans="3:11" x14ac:dyDescent="0.3">
      <c r="C295" s="70">
        <v>6600136</v>
      </c>
      <c r="D295" s="70" t="s">
        <v>311</v>
      </c>
      <c r="E295" s="75">
        <v>1400</v>
      </c>
      <c r="F295" s="70" t="str" cm="1">
        <f t="array" ref="F295">IFERROR(
    INDEX(
        '[55]Apoio_Código SVs'!$C$2:$C$102,
        MATCH(
            TRUE,
            ISNUMBER(FIND('[55]Apoio_Código SVs'!$B$2:$B$102,D295)),
            0
        )
    ),
"")</f>
        <v>E</v>
      </c>
      <c r="G295" s="70" t="str" cm="1">
        <f t="array" ref="G295">IFERROR(
    INDEX(
        '[55]Apoio_Código SVs'!$D$2:$D$102,
        MATCH(
            TRUE,
            ISNUMBER(FIND('[55]Apoio_Código SVs'!$B$2:$B$102,D295)),
            0
        )
    ),
"")</f>
        <v>CT</v>
      </c>
      <c r="H295" s="70" t="str" cm="1">
        <f t="array" ref="H295">IFERROR(
    INDEX(
        '[55]Apoio_Código SVs'!$G$2:$G$102,
        MATCH(
            TRUE,
            ISNUMBER(FIND('[55]Apoio_Código SVs'!$F$2:$F$102,D295)),
            0
        )
    ),
"")</f>
        <v>I</v>
      </c>
      <c r="I295" s="70" t="str">
        <f t="shared" si="23"/>
        <v>E.CT.I.1400</v>
      </c>
      <c r="J295" s="70" t="str">
        <f>_xlfn.XLOOKUP(I295,[55]Aux!AJ:AJ,[55]Aux!AI:AI,I295)</f>
        <v>E.CT.I.121</v>
      </c>
      <c r="K295" s="70" t="str">
        <f>_xlfn.XLOOKUP(J295,[55]Aux!AI:AI,[55]Aux!AE:AE,_xlfn.XLOOKUP(I295,[55]Aux!AI:AI,[55]Aux!AE:AE,""))</f>
        <v>COLETOR TRONCO DN 1.400</v>
      </c>
    </row>
    <row r="296" spans="3:11" x14ac:dyDescent="0.3">
      <c r="C296" s="70">
        <v>6600616</v>
      </c>
      <c r="D296" s="70" t="s">
        <v>1267</v>
      </c>
      <c r="E296" s="75">
        <v>1000</v>
      </c>
      <c r="F296" s="70" t="str" cm="1">
        <f t="array" ref="F296">IFERROR(
    INDEX(
        '[55]Apoio_Código SVs'!$C$2:$C$102,
        MATCH(
            TRUE,
            ISNUMBER(FIND('[55]Apoio_Código SVs'!$B$2:$B$102,D296)),
            0
        )
    ),
"")</f>
        <v>A</v>
      </c>
      <c r="G296" s="70" t="str" cm="1">
        <f t="array" ref="G296">IFERROR(
    INDEX(
        '[55]Apoio_Código SVs'!$D$2:$D$102,
        MATCH(
            TRUE,
            ISNUMBER(FIND('[55]Apoio_Código SVs'!$B$2:$B$102,D296)),
            0
        )
    ),
"")</f>
        <v>AD</v>
      </c>
      <c r="H296" s="70" t="str" cm="1">
        <f t="array" ref="H296">IFERROR(
    INDEX(
        '[55]Apoio_Código SVs'!$G$2:$G$102,
        MATCH(
            TRUE,
            ISNUMBER(FIND('[55]Apoio_Código SVs'!$F$2:$F$102,D296)),
            0
        )
    ),
"")</f>
        <v>I</v>
      </c>
      <c r="I296" s="70" t="str">
        <f t="shared" si="23"/>
        <v>A.AD.I.1000</v>
      </c>
      <c r="J296" s="70" t="str">
        <f>_xlfn.XLOOKUP(I296,[55]Aux!AJ:AJ,[55]Aux!AI:AI,I296)</f>
        <v>A.AD.I.015</v>
      </c>
      <c r="K296" s="70" t="str">
        <f>_xlfn.XLOOKUP(J296,[55]Aux!AI:AI,[55]Aux!AE:AE,_xlfn.XLOOKUP(I296,[55]Aux!AI:AI,[55]Aux!AE:AE,""))</f>
        <v>ADUTORA DN 1.000</v>
      </c>
    </row>
    <row r="297" spans="3:11" x14ac:dyDescent="0.3">
      <c r="C297" s="70">
        <v>6600652</v>
      </c>
      <c r="D297" s="70" t="s">
        <v>1339</v>
      </c>
      <c r="E297" s="73">
        <f t="shared" ref="E297:E300" si="24">IF(H297="M","001",
IFERROR(VALUE(IFERROR(IFERROR(IFERROR(IFERROR(MID(D297,FIND("DN",D297)+2,4),
MID(D297,FIND("PVC",D297)+3,4)),
MID(D297,FIND("PEAD",D297)+4,4)),
MID(D297,FIND("PE100",D297)+5,4)),
MID(D297,FIND("ADS",D297)+3,4))),""))</f>
        <v>150</v>
      </c>
      <c r="F297" s="70" t="str" cm="1">
        <f t="array" ref="F297">IFERROR(
    INDEX(
        '[55]Apoio_Código SVs'!$C$2:$C$102,
        MATCH(
            TRUE,
            ISNUMBER(FIND('[55]Apoio_Código SVs'!$B$2:$B$102,D297)),
            0
        )
    ),
"")</f>
        <v>E</v>
      </c>
      <c r="G297" s="70" t="str" cm="1">
        <f t="array" ref="G297">IFERROR(
    INDEX(
        '[55]Apoio_Código SVs'!$D$2:$D$102,
        MATCH(
            TRUE,
            ISNUMBER(FIND('[55]Apoio_Código SVs'!$B$2:$B$102,D297)),
            0
        )
    ),
"")</f>
        <v>IN</v>
      </c>
      <c r="H297" s="70" t="str" cm="1">
        <f t="array" ref="H297">IFERROR(
    INDEX(
        '[55]Apoio_Código SVs'!$G$2:$G$102,
        MATCH(
            TRUE,
            ISNUMBER(FIND('[55]Apoio_Código SVs'!$F$2:$F$102,D297)),
            0
        )
    ),
"")</f>
        <v>I</v>
      </c>
      <c r="I297" s="70" t="str">
        <f t="shared" si="23"/>
        <v>E.IN.I.150</v>
      </c>
      <c r="J297" s="70" t="str">
        <f>_xlfn.XLOOKUP(I297,[55]Aux!AJ:AJ,[55]Aux!AI:AI,I297)</f>
        <v>E.IN.I.001</v>
      </c>
      <c r="K297" s="70" t="str">
        <f>_xlfn.XLOOKUP(J297,[55]Aux!AI:AI,[55]Aux!AE:AE,_xlfn.XLOOKUP(I297,[55]Aux!AI:AI,[55]Aux!AE:AE,""))</f>
        <v>INTERCEPTOR DN 150</v>
      </c>
    </row>
    <row r="298" spans="3:11" x14ac:dyDescent="0.3">
      <c r="C298" s="70">
        <v>6600661</v>
      </c>
      <c r="D298" s="70" t="s">
        <v>1357</v>
      </c>
      <c r="E298" s="73">
        <f t="shared" si="24"/>
        <v>600</v>
      </c>
      <c r="F298" s="70" t="str" cm="1">
        <f t="array" ref="F298">IFERROR(
    INDEX(
        '[55]Apoio_Código SVs'!$C$2:$C$102,
        MATCH(
            TRUE,
            ISNUMBER(FIND('[55]Apoio_Código SVs'!$B$2:$B$102,D298)),
            0
        )
    ),
"")</f>
        <v>E</v>
      </c>
      <c r="G298" s="70" t="str" cm="1">
        <f t="array" ref="G298">IFERROR(
    INDEX(
        '[55]Apoio_Código SVs'!$D$2:$D$102,
        MATCH(
            TRUE,
            ISNUMBER(FIND('[55]Apoio_Código SVs'!$B$2:$B$102,D298)),
            0
        )
    ),
"")</f>
        <v>IN</v>
      </c>
      <c r="H298" s="70" t="str" cm="1">
        <f t="array" ref="H298">IFERROR(
    INDEX(
        '[55]Apoio_Código SVs'!$G$2:$G$102,
        MATCH(
            TRUE,
            ISNUMBER(FIND('[55]Apoio_Código SVs'!$F$2:$F$102,D298)),
            0
        )
    ),
"")</f>
        <v>I</v>
      </c>
      <c r="I298" s="70" t="str">
        <f t="shared" si="23"/>
        <v>E.IN.I.600</v>
      </c>
      <c r="J298" s="70" t="str">
        <f>_xlfn.XLOOKUP(I298,[55]Aux!AJ:AJ,[55]Aux!AI:AI,I298)</f>
        <v>E.IN.I.010</v>
      </c>
      <c r="K298" s="70" t="str">
        <f>_xlfn.XLOOKUP(J298,[55]Aux!AI:AI,[55]Aux!AE:AE,_xlfn.XLOOKUP(I298,[55]Aux!AI:AI,[55]Aux!AE:AE,""))</f>
        <v>INTERCEPTOR DN 600</v>
      </c>
    </row>
    <row r="299" spans="3:11" x14ac:dyDescent="0.3">
      <c r="C299" s="70">
        <v>6600258</v>
      </c>
      <c r="D299" s="70" t="s">
        <v>555</v>
      </c>
      <c r="E299" s="73">
        <f t="shared" si="24"/>
        <v>300</v>
      </c>
      <c r="F299" s="70" t="str" cm="1">
        <f t="array" ref="F299">IFERROR(
    INDEX(
        '[55]Apoio_Código SVs'!$C$2:$C$102,
        MATCH(
            TRUE,
            ISNUMBER(FIND('[55]Apoio_Código SVs'!$B$2:$B$102,D299)),
            0
        )
    ),
"")</f>
        <v>E</v>
      </c>
      <c r="G299" s="70" t="str" cm="1">
        <f t="array" ref="G299">IFERROR(
    INDEX(
        '[55]Apoio_Código SVs'!$D$2:$D$102,
        MATCH(
            TRUE,
            ISNUMBER(FIND('[55]Apoio_Código SVs'!$B$2:$B$102,D299)),
            0
        )
    ),
"")</f>
        <v>LR</v>
      </c>
      <c r="H299" s="70" t="str" cm="1">
        <f t="array" ref="H299">IFERROR(
    INDEX(
        '[55]Apoio_Código SVs'!$G$2:$G$102,
        MATCH(
            TRUE,
            ISNUMBER(FIND('[55]Apoio_Código SVs'!$F$2:$F$102,D299)),
            0
        )
    ),
"")</f>
        <v>I</v>
      </c>
      <c r="I299" s="70" t="str">
        <f t="shared" si="23"/>
        <v>E.LR.I.300</v>
      </c>
      <c r="J299" s="70" t="str">
        <f>_xlfn.XLOOKUP(I299,[55]Aux!AJ:AJ,[55]Aux!AI:AI,I299)</f>
        <v>E.LR.I.005</v>
      </c>
      <c r="K299" s="70" t="str">
        <f>_xlfn.XLOOKUP(J299,[55]Aux!AI:AI,[55]Aux!AE:AE,_xlfn.XLOOKUP(I299,[55]Aux!AI:AI,[55]Aux!AE:AE,""))</f>
        <v>LINHA DE RECALQUE DN 300</v>
      </c>
    </row>
    <row r="300" spans="3:11" x14ac:dyDescent="0.3">
      <c r="C300" s="70">
        <v>6600138</v>
      </c>
      <c r="D300" s="70" t="s">
        <v>315</v>
      </c>
      <c r="E300" s="73">
        <f t="shared" si="24"/>
        <v>250</v>
      </c>
      <c r="F300" s="70" t="str" cm="1">
        <f t="array" ref="F300">IFERROR(
    INDEX(
        '[55]Apoio_Código SVs'!$C$2:$C$102,
        MATCH(
            TRUE,
            ISNUMBER(FIND('[55]Apoio_Código SVs'!$B$2:$B$102,D300)),
            0
        )
    ),
"")</f>
        <v>E</v>
      </c>
      <c r="G300" s="70" t="str" cm="1">
        <f t="array" ref="G300">IFERROR(
    INDEX(
        '[55]Apoio_Código SVs'!$D$2:$D$102,
        MATCH(
            TRUE,
            ISNUMBER(FIND('[55]Apoio_Código SVs'!$B$2:$B$102,D300)),
            0
        )
    ),
"")</f>
        <v>CT</v>
      </c>
      <c r="H300" s="70" t="str" cm="1">
        <f t="array" ref="H300">IFERROR(
    INDEX(
        '[55]Apoio_Código SVs'!$G$2:$G$102,
        MATCH(
            TRUE,
            ISNUMBER(FIND('[55]Apoio_Código SVs'!$F$2:$F$102,D300)),
            0
        )
    ),
"")</f>
        <v>I</v>
      </c>
      <c r="I300" s="70" t="str">
        <f t="shared" si="23"/>
        <v>E.CT.I.250</v>
      </c>
      <c r="J300" s="70" t="str">
        <f>_xlfn.XLOOKUP(I300,[55]Aux!AJ:AJ,[55]Aux!AI:AI,I300)</f>
        <v>E.CT.I.102</v>
      </c>
      <c r="K300" s="70" t="str">
        <f>_xlfn.XLOOKUP(J300,[55]Aux!AI:AI,[55]Aux!AE:AE,_xlfn.XLOOKUP(I300,[55]Aux!AI:AI,[55]Aux!AE:AE,""))</f>
        <v>COLETOR TRONCO DN 250</v>
      </c>
    </row>
    <row r="301" spans="3:11" x14ac:dyDescent="0.3">
      <c r="C301" s="70">
        <v>6600669</v>
      </c>
      <c r="D301" s="70" t="s">
        <v>1373</v>
      </c>
      <c r="E301" s="74" t="s">
        <v>3177</v>
      </c>
      <c r="F301" s="76" t="s">
        <v>3172</v>
      </c>
      <c r="G301" s="76" t="s">
        <v>3111</v>
      </c>
      <c r="H301" s="76" t="str" cm="1">
        <f t="array" ref="H301">IFERROR(
    INDEX(
        '[55]Apoio_Código SVs'!$G$2:$G$102,
        MATCH(
            TRUE,
            ISNUMBER(FIND('[55]Apoio_Código SVs'!$F$2:$F$102,'[88]Aux_Código SVs'!D301)),
            0
        )
    ),
"")</f>
        <v>I</v>
      </c>
      <c r="I301" s="76" t="str">
        <f t="shared" si="23"/>
        <v>X.XX.I.001</v>
      </c>
      <c r="J301" s="76" t="str">
        <f>_xlfn.XLOOKUP(I301,[55]Aux!AJ:AJ,[55]Aux!AI:AI,I301)</f>
        <v>X.XX.I.001</v>
      </c>
      <c r="K301" s="76" t="s">
        <v>3112</v>
      </c>
    </row>
    <row r="302" spans="3:11" x14ac:dyDescent="0.3">
      <c r="C302" s="70">
        <v>6600611</v>
      </c>
      <c r="D302" s="70" t="s">
        <v>1257</v>
      </c>
      <c r="E302" s="73">
        <f t="shared" ref="E302:E312" si="25">IF(H302="M","001",
IFERROR(VALUE(IFERROR(IFERROR(IFERROR(IFERROR(MID(D302,FIND("DN",D302)+2,4),
MID(D302,FIND("PVC",D302)+3,4)),
MID(D302,FIND("PEAD",D302)+4,4)),
MID(D302,FIND("PE100",D302)+5,4)),
MID(D302,FIND("ADS",D302)+3,4))),""))</f>
        <v>200</v>
      </c>
      <c r="F302" s="70" t="str" cm="1">
        <f t="array" ref="F302">IFERROR(
    INDEX(
        '[55]Apoio_Código SVs'!$C$2:$C$102,
        MATCH(
            TRUE,
            ISNUMBER(FIND('[55]Apoio_Código SVs'!$B$2:$B$102,D302)),
            0
        )
    ),
"")</f>
        <v>A</v>
      </c>
      <c r="G302" s="70" t="str" cm="1">
        <f t="array" ref="G302">IFERROR(
    INDEX(
        '[55]Apoio_Código SVs'!$D$2:$D$102,
        MATCH(
            TRUE,
            ISNUMBER(FIND('[55]Apoio_Código SVs'!$B$2:$B$102,D302)),
            0
        )
    ),
"")</f>
        <v>RD</v>
      </c>
      <c r="H302" s="70" t="str" cm="1">
        <f t="array" ref="H302">IFERROR(
    INDEX(
        '[55]Apoio_Código SVs'!$G$2:$G$102,
        MATCH(
            TRUE,
            ISNUMBER(FIND('[55]Apoio_Código SVs'!$F$2:$F$102,D302)),
            0
        )
    ),
"")</f>
        <v>I</v>
      </c>
      <c r="I302" s="70" t="str">
        <f t="shared" si="23"/>
        <v>A.RD.I.200</v>
      </c>
      <c r="J302" s="70" t="str">
        <f>_xlfn.XLOOKUP(I302,[55]Aux!AJ:AJ,[55]Aux!AI:AI,I302)</f>
        <v>A.RD.I.006</v>
      </c>
      <c r="K302" s="70" t="str">
        <f>_xlfn.XLOOKUP(J302,[55]Aux!AI:AI,[55]Aux!AE:AE,_xlfn.XLOOKUP(I302,[55]Aux!AI:AI,[55]Aux!AE:AE,""))</f>
        <v>REDE DE DISTRIBUIÇÃO DE ÁGUA DN 200</v>
      </c>
    </row>
    <row r="303" spans="3:11" x14ac:dyDescent="0.3">
      <c r="C303" s="70">
        <v>6600080</v>
      </c>
      <c r="D303" s="70" t="s">
        <v>199</v>
      </c>
      <c r="E303" s="73">
        <f t="shared" si="25"/>
        <v>400</v>
      </c>
      <c r="F303" s="70" t="str" cm="1">
        <f t="array" ref="F303">IFERROR(
    INDEX(
        '[55]Apoio_Código SVs'!$C$2:$C$102,
        MATCH(
            TRUE,
            ISNUMBER(FIND('[55]Apoio_Código SVs'!$B$2:$B$102,D303)),
            0
        )
    ),
"")</f>
        <v>A</v>
      </c>
      <c r="G303" s="70" t="str" cm="1">
        <f t="array" ref="G303">IFERROR(
    INDEX(
        '[55]Apoio_Código SVs'!$D$2:$D$102,
        MATCH(
            TRUE,
            ISNUMBER(FIND('[55]Apoio_Código SVs'!$B$2:$B$102,D303)),
            0
        )
    ),
"")</f>
        <v>AD</v>
      </c>
      <c r="H303" s="70" t="str" cm="1">
        <f t="array" ref="H303">IFERROR(
    INDEX(
        '[55]Apoio_Código SVs'!$G$2:$G$102,
        MATCH(
            TRUE,
            ISNUMBER(FIND('[55]Apoio_Código SVs'!$F$2:$F$102,D303)),
            0
        )
    ),
"")</f>
        <v>I</v>
      </c>
      <c r="I303" s="70" t="str">
        <f t="shared" si="23"/>
        <v>A.AD.I.400</v>
      </c>
      <c r="J303" s="70" t="str">
        <f>_xlfn.XLOOKUP(I303,[55]Aux!AJ:AJ,[55]Aux!AI:AI,I303)</f>
        <v>A.AD.I.009</v>
      </c>
      <c r="K303" s="70" t="str">
        <f>_xlfn.XLOOKUP(J303,[55]Aux!AI:AI,[55]Aux!AE:AE,_xlfn.XLOOKUP(I303,[55]Aux!AI:AI,[55]Aux!AE:AE,""))</f>
        <v>ADUTORA DN 400</v>
      </c>
    </row>
    <row r="304" spans="3:11" x14ac:dyDescent="0.3">
      <c r="C304" s="70">
        <v>6600408</v>
      </c>
      <c r="D304" s="70" t="s">
        <v>851</v>
      </c>
      <c r="E304" s="73">
        <f t="shared" si="25"/>
        <v>150</v>
      </c>
      <c r="F304" s="70" t="str" cm="1">
        <f t="array" ref="F304">IFERROR(
    INDEX(
        '[55]Apoio_Código SVs'!$C$2:$C$102,
        MATCH(
            TRUE,
            ISNUMBER(FIND('[55]Apoio_Código SVs'!$B$2:$B$102,D304)),
            0
        )
    ),
"")</f>
        <v>E</v>
      </c>
      <c r="G304" s="70" t="str" cm="1">
        <f t="array" ref="G304">IFERROR(
    INDEX(
        '[55]Apoio_Código SVs'!$D$2:$D$102,
        MATCH(
            TRUE,
            ISNUMBER(FIND('[55]Apoio_Código SVs'!$B$2:$B$102,D304)),
            0
        )
    ),
"")</f>
        <v>RC</v>
      </c>
      <c r="H304" s="70" t="str" cm="1">
        <f t="array" ref="H304">IFERROR(
    INDEX(
        '[55]Apoio_Código SVs'!$G$2:$G$102,
        MATCH(
            TRUE,
            ISNUMBER(FIND('[55]Apoio_Código SVs'!$F$2:$F$102,D304)),
            0
        )
    ),
"")</f>
        <v>I</v>
      </c>
      <c r="I304" s="70" t="str">
        <f t="shared" si="23"/>
        <v>E.RC.I.150</v>
      </c>
      <c r="J304" s="70" t="str">
        <f>_xlfn.XLOOKUP(I304,[55]Aux!AJ:AJ,[55]Aux!AI:AI,I304)</f>
        <v>E.RC.I.002</v>
      </c>
      <c r="K304" s="70" t="str">
        <f>_xlfn.XLOOKUP(J304,[55]Aux!AI:AI,[55]Aux!AE:AE,_xlfn.XLOOKUP(I304,[55]Aux!AI:AI,[55]Aux!AE:AE,""))</f>
        <v>REDE COLETORA DN 150</v>
      </c>
    </row>
    <row r="305" spans="3:12" x14ac:dyDescent="0.3">
      <c r="C305" s="70">
        <v>6600394</v>
      </c>
      <c r="D305" s="70" t="s">
        <v>823</v>
      </c>
      <c r="E305" s="73">
        <f t="shared" si="25"/>
        <v>100</v>
      </c>
      <c r="F305" s="70" t="str" cm="1">
        <f t="array" ref="F305">IFERROR(
    INDEX(
        '[55]Apoio_Código SVs'!$C$2:$C$102,
        MATCH(
            TRUE,
            ISNUMBER(FIND('[55]Apoio_Código SVs'!$B$2:$B$102,D305)),
            0
        )
    ),
"")</f>
        <v>E</v>
      </c>
      <c r="G305" s="70" t="str" cm="1">
        <f t="array" ref="G305">IFERROR(
    INDEX(
        '[55]Apoio_Código SVs'!$D$2:$D$102,
        MATCH(
            TRUE,
            ISNUMBER(FIND('[55]Apoio_Código SVs'!$B$2:$B$102,D305)),
            0
        )
    ),
"")</f>
        <v>RC</v>
      </c>
      <c r="H305" s="70" t="str" cm="1">
        <f t="array" ref="H305">IFERROR(
    INDEX(
        '[55]Apoio_Código SVs'!$G$2:$G$102,
        MATCH(
            TRUE,
            ISNUMBER(FIND('[55]Apoio_Código SVs'!$F$2:$F$102,D305)),
            0
        )
    ),
"")</f>
        <v>I</v>
      </c>
      <c r="I305" s="70" t="str">
        <f t="shared" si="23"/>
        <v>E.RC.I.100</v>
      </c>
      <c r="J305" s="70" t="str">
        <f>_xlfn.XLOOKUP(I305,[55]Aux!AJ:AJ,[55]Aux!AI:AI,I305)</f>
        <v>E.RC.I.001</v>
      </c>
      <c r="K305" s="70" t="str">
        <f>_xlfn.XLOOKUP(J305,[55]Aux!AI:AI,[55]Aux!AE:AE,_xlfn.XLOOKUP(I305,[55]Aux!AI:AI,[55]Aux!AE:AE,""))</f>
        <v>REDE COLETORA DN 100</v>
      </c>
    </row>
    <row r="306" spans="3:12" x14ac:dyDescent="0.3">
      <c r="C306" s="70">
        <v>6600397</v>
      </c>
      <c r="D306" s="70" t="s">
        <v>829</v>
      </c>
      <c r="E306" s="73">
        <f t="shared" si="25"/>
        <v>100</v>
      </c>
      <c r="F306" s="70" t="str" cm="1">
        <f t="array" ref="F306">IFERROR(
    INDEX(
        '[55]Apoio_Código SVs'!$C$2:$C$102,
        MATCH(
            TRUE,
            ISNUMBER(FIND('[55]Apoio_Código SVs'!$B$2:$B$102,D306)),
            0
        )
    ),
"")</f>
        <v>E</v>
      </c>
      <c r="G306" s="70" t="str" cm="1">
        <f t="array" ref="G306">IFERROR(
    INDEX(
        '[55]Apoio_Código SVs'!$D$2:$D$102,
        MATCH(
            TRUE,
            ISNUMBER(FIND('[55]Apoio_Código SVs'!$B$2:$B$102,D306)),
            0
        )
    ),
"")</f>
        <v>RC</v>
      </c>
      <c r="H306" s="70" t="str" cm="1">
        <f t="array" ref="H306">IFERROR(
    INDEX(
        '[55]Apoio_Código SVs'!$G$2:$G$102,
        MATCH(
            TRUE,
            ISNUMBER(FIND('[55]Apoio_Código SVs'!$F$2:$F$102,D306)),
            0
        )
    ),
"")</f>
        <v>I</v>
      </c>
      <c r="I306" s="70" t="str">
        <f t="shared" si="23"/>
        <v>E.RC.I.100</v>
      </c>
      <c r="J306" s="70" t="str">
        <f>_xlfn.XLOOKUP(I306,[55]Aux!AJ:AJ,[55]Aux!AI:AI,I306)</f>
        <v>E.RC.I.001</v>
      </c>
      <c r="K306" s="70" t="str">
        <f>_xlfn.XLOOKUP(J306,[55]Aux!AI:AI,[55]Aux!AE:AE,_xlfn.XLOOKUP(I306,[55]Aux!AI:AI,[55]Aux!AE:AE,""))</f>
        <v>REDE COLETORA DN 100</v>
      </c>
    </row>
    <row r="307" spans="3:12" x14ac:dyDescent="0.3">
      <c r="C307" s="70">
        <v>6600845</v>
      </c>
      <c r="D307" s="70" t="s">
        <v>1573</v>
      </c>
      <c r="E307" s="73">
        <f t="shared" si="25"/>
        <v>150</v>
      </c>
      <c r="F307" s="70" t="str" cm="1">
        <f t="array" ref="F307">IFERROR(
    INDEX(
        '[55]Apoio_Código SVs'!$C$2:$C$102,
        MATCH(
            TRUE,
            ISNUMBER(FIND('[55]Apoio_Código SVs'!$B$2:$B$102,D307)),
            0
        )
    ),
"")</f>
        <v>E</v>
      </c>
      <c r="G307" s="70" t="str" cm="1">
        <f t="array" ref="G307">IFERROR(
    INDEX(
        '[55]Apoio_Código SVs'!$D$2:$D$102,
        MATCH(
            TRUE,
            ISNUMBER(FIND('[55]Apoio_Código SVs'!$B$2:$B$102,D307)),
            0
        )
    ),
"")</f>
        <v>RC</v>
      </c>
      <c r="H307" s="70" t="str" cm="1">
        <f t="array" ref="H307">IFERROR(
    INDEX(
        '[55]Apoio_Código SVs'!$G$2:$G$102,
        MATCH(
            TRUE,
            ISNUMBER(FIND('[55]Apoio_Código SVs'!$F$2:$F$102,D307)),
            0
        )
    ),
"")</f>
        <v>I</v>
      </c>
      <c r="I307" s="70" t="str">
        <f t="shared" si="23"/>
        <v>E.RC.I.150</v>
      </c>
      <c r="J307" s="70" t="str">
        <f>_xlfn.XLOOKUP(I307,[55]Aux!AJ:AJ,[55]Aux!AI:AI,I307)</f>
        <v>E.RC.I.002</v>
      </c>
      <c r="K307" s="70" t="str">
        <f>_xlfn.XLOOKUP(J307,[55]Aux!AI:AI,[55]Aux!AE:AE,_xlfn.XLOOKUP(I307,[55]Aux!AI:AI,[55]Aux!AE:AE,""))</f>
        <v>REDE COLETORA DN 150</v>
      </c>
    </row>
    <row r="308" spans="3:12" x14ac:dyDescent="0.3">
      <c r="C308" s="70">
        <v>6600349</v>
      </c>
      <c r="D308" s="70" t="s">
        <v>735</v>
      </c>
      <c r="E308" s="73">
        <f t="shared" si="25"/>
        <v>150</v>
      </c>
      <c r="F308" s="70" t="str" cm="1">
        <f t="array" ref="F308">IFERROR(
    INDEX(
        '[55]Apoio_Código SVs'!$C$2:$C$102,
        MATCH(
            TRUE,
            ISNUMBER(FIND('[55]Apoio_Código SVs'!$B$2:$B$102,D308)),
            0
        )
    ),
"")</f>
        <v>E</v>
      </c>
      <c r="G308" s="70" t="str" cm="1">
        <f t="array" ref="G308">IFERROR(
    INDEX(
        '[55]Apoio_Código SVs'!$D$2:$D$102,
        MATCH(
            TRUE,
            ISNUMBER(FIND('[55]Apoio_Código SVs'!$B$2:$B$102,D308)),
            0
        )
    ),
"")</f>
        <v>LR</v>
      </c>
      <c r="H308" s="70" t="str" cm="1">
        <f t="array" ref="H308">IFERROR(
    INDEX(
        '[55]Apoio_Código SVs'!$G$2:$G$102,
        MATCH(
            TRUE,
            ISNUMBER(FIND('[55]Apoio_Código SVs'!$F$2:$F$102,D308)),
            0
        )
    ),
"")</f>
        <v>I</v>
      </c>
      <c r="I308" s="70" t="str">
        <f t="shared" si="23"/>
        <v>E.LR.I.150</v>
      </c>
      <c r="J308" s="70" t="str">
        <f>_xlfn.XLOOKUP(I308,[55]Aux!AJ:AJ,[55]Aux!AI:AI,I308)</f>
        <v>E.LR.I.002</v>
      </c>
      <c r="K308" s="70" t="str">
        <f>_xlfn.XLOOKUP(J308,[55]Aux!AI:AI,[55]Aux!AE:AE,_xlfn.XLOOKUP(I308,[55]Aux!AI:AI,[55]Aux!AE:AE,""))</f>
        <v>LINHA DE RECALQUE DN 150</v>
      </c>
    </row>
    <row r="309" spans="3:12" x14ac:dyDescent="0.3">
      <c r="C309" s="70">
        <v>6600860</v>
      </c>
      <c r="D309" s="70" t="s">
        <v>1603</v>
      </c>
      <c r="E309" s="73">
        <f t="shared" si="25"/>
        <v>400</v>
      </c>
      <c r="F309" s="70" t="str" cm="1">
        <f t="array" ref="F309">IFERROR(
    INDEX(
        '[55]Apoio_Código SVs'!$C$2:$C$102,
        MATCH(
            TRUE,
            ISNUMBER(FIND('[55]Apoio_Código SVs'!$B$2:$B$102,D309)),
            0
        )
    ),
"")</f>
        <v>E</v>
      </c>
      <c r="G309" s="70" t="str" cm="1">
        <f t="array" ref="G309">IFERROR(
    INDEX(
        '[55]Apoio_Código SVs'!$D$2:$D$102,
        MATCH(
            TRUE,
            ISNUMBER(FIND('[55]Apoio_Código SVs'!$B$2:$B$102,D309)),
            0
        )
    ),
"")</f>
        <v>RC</v>
      </c>
      <c r="H309" s="70" t="str" cm="1">
        <f t="array" ref="H309">IFERROR(
    INDEX(
        '[55]Apoio_Código SVs'!$G$2:$G$102,
        MATCH(
            TRUE,
            ISNUMBER(FIND('[55]Apoio_Código SVs'!$F$2:$F$102,D309)),
            0
        )
    ),
"")</f>
        <v>I</v>
      </c>
      <c r="I309" s="70" t="str">
        <f t="shared" si="23"/>
        <v>E.RC.I.400</v>
      </c>
      <c r="J309" s="70" t="str">
        <f>_xlfn.XLOOKUP(I309,[55]Aux!AJ:AJ,[55]Aux!AI:AI,I309)</f>
        <v>E.RC.I.006</v>
      </c>
      <c r="K309" s="70" t="str">
        <f>_xlfn.XLOOKUP(J309,[55]Aux!AI:AI,[55]Aux!AE:AE,_xlfn.XLOOKUP(I309,[55]Aux!AI:AI,[55]Aux!AE:AE,""))</f>
        <v>REDE COLETORA DN 400</v>
      </c>
    </row>
    <row r="310" spans="3:12" x14ac:dyDescent="0.3">
      <c r="C310" s="70">
        <v>6600701</v>
      </c>
      <c r="D310" s="70" t="s">
        <v>1427</v>
      </c>
      <c r="E310" s="73" t="str">
        <f t="shared" si="25"/>
        <v>001</v>
      </c>
      <c r="F310" s="70" t="str" cm="1">
        <f t="array" ref="F310">IFERROR(
    INDEX(
        '[55]Apoio_Código SVs'!$C$2:$C$102,
        MATCH(
            TRUE,
            ISNUMBER(FIND('[55]Apoio_Código SVs'!$B$2:$B$102,D310)),
            0
        )
    ),
"")</f>
        <v>A</v>
      </c>
      <c r="G310" s="70" t="str" cm="1">
        <f t="array" ref="G310">IFERROR(
    INDEX(
        '[55]Apoio_Código SVs'!$D$2:$D$102,
        MATCH(
            TRUE,
            ISNUMBER(FIND('[55]Apoio_Código SVs'!$B$2:$B$102,D310)),
            0
        )
    ),
"")</f>
        <v>RD</v>
      </c>
      <c r="H310" s="70" t="str" cm="1">
        <f t="array" ref="H310">IFERROR(
    INDEX(
        '[55]Apoio_Código SVs'!$G$2:$G$102,
        MATCH(
            TRUE,
            ISNUMBER(FIND('[55]Apoio_Código SVs'!$F$2:$F$102,D310)),
            0
        )
    ),
"")</f>
        <v>M</v>
      </c>
      <c r="I310" s="70" t="str">
        <f t="shared" si="23"/>
        <v>A.RD.M.001</v>
      </c>
      <c r="J310" s="70" t="str">
        <f>_xlfn.XLOOKUP(I310,[55]Aux!AJ:AJ,[55]Aux!AI:AI,I310)</f>
        <v>A.RD.M.001</v>
      </c>
      <c r="K310" s="70" t="str">
        <f>_xlfn.XLOOKUP(J310,[55]Aux!AI:AI,[55]Aux!AE:AE,_xlfn.XLOOKUP(I310,[55]Aux!AI:AI,[55]Aux!AE:AE,""))</f>
        <v>REDE DE DISTRIBUIÇÃO DE ÁGUA EXISTENTE</v>
      </c>
      <c r="L310" s="76"/>
    </row>
    <row r="311" spans="3:12" x14ac:dyDescent="0.3">
      <c r="C311" s="70">
        <v>6600700</v>
      </c>
      <c r="D311" s="70" t="s">
        <v>1425</v>
      </c>
      <c r="E311" s="73" t="str">
        <f t="shared" si="25"/>
        <v>001</v>
      </c>
      <c r="F311" s="70" t="str" cm="1">
        <f t="array" ref="F311">IFERROR(
    INDEX(
        '[55]Apoio_Código SVs'!$C$2:$C$102,
        MATCH(
            TRUE,
            ISNUMBER(FIND('[55]Apoio_Código SVs'!$B$2:$B$102,D311)),
            0
        )
    ),
"")</f>
        <v>E</v>
      </c>
      <c r="G311" s="70" t="str" cm="1">
        <f t="array" ref="G311">IFERROR(
    INDEX(
        '[55]Apoio_Código SVs'!$D$2:$D$102,
        MATCH(
            TRUE,
            ISNUMBER(FIND('[55]Apoio_Código SVs'!$B$2:$B$102,D311)),
            0
        )
    ),
"")</f>
        <v>RC</v>
      </c>
      <c r="H311" s="70" t="str" cm="1">
        <f t="array" ref="H311">IFERROR(
    INDEX(
        '[55]Apoio_Código SVs'!$G$2:$G$102,
        MATCH(
            TRUE,
            ISNUMBER(FIND('[55]Apoio_Código SVs'!$F$2:$F$102,D311)),
            0
        )
    ),
"")</f>
        <v>M</v>
      </c>
      <c r="I311" s="70" t="str">
        <f t="shared" si="23"/>
        <v>E.RC.M.001</v>
      </c>
      <c r="J311" s="70" t="str">
        <f>_xlfn.XLOOKUP(I311,[55]Aux!AJ:AJ,[55]Aux!AI:AI,I311)</f>
        <v>E.RC.M.001</v>
      </c>
      <c r="K311" s="70" t="str">
        <f>_xlfn.XLOOKUP(J311,[55]Aux!AI:AI,[55]Aux!AE:AE,_xlfn.XLOOKUP(I311,[55]Aux!AI:AI,[55]Aux!AE:AE,""))</f>
        <v>REDE COLETORA EXISTENTE</v>
      </c>
      <c r="L311" s="76"/>
    </row>
    <row r="312" spans="3:12" x14ac:dyDescent="0.3">
      <c r="C312" s="70">
        <v>6600694</v>
      </c>
      <c r="D312" s="70" t="s">
        <v>1413</v>
      </c>
      <c r="E312" s="73" t="str">
        <f t="shared" si="25"/>
        <v>001</v>
      </c>
      <c r="F312" s="70" t="str" cm="1">
        <f t="array" ref="F312">IFERROR(
    INDEX(
        '[55]Apoio_Código SVs'!$C$2:$C$102,
        MATCH(
            TRUE,
            ISNUMBER(FIND('[55]Apoio_Código SVs'!$B$2:$B$102,D312)),
            0
        )
    ),
"")</f>
        <v>A</v>
      </c>
      <c r="G312" s="70" t="str" cm="1">
        <f t="array" ref="G312">IFERROR(
    INDEX(
        '[55]Apoio_Código SVs'!$D$2:$D$102,
        MATCH(
            TRUE,
            ISNUMBER(FIND('[55]Apoio_Código SVs'!$B$2:$B$102,D312)),
            0
        )
    ),
"")</f>
        <v>AD</v>
      </c>
      <c r="H312" s="70" t="str" cm="1">
        <f t="array" ref="H312">IFERROR(
    INDEX(
        '[55]Apoio_Código SVs'!$G$2:$G$102,
        MATCH(
            TRUE,
            ISNUMBER(FIND('[55]Apoio_Código SVs'!$F$2:$F$102,D312)),
            0
        )
    ),
"")</f>
        <v>M</v>
      </c>
      <c r="I312" s="70" t="str">
        <f t="shared" si="23"/>
        <v>A.AD.M.001</v>
      </c>
      <c r="J312" s="70" t="str">
        <f>_xlfn.XLOOKUP(I312,[55]Aux!AJ:AJ,[55]Aux!AI:AI,I312)</f>
        <v>A.AD.M.001</v>
      </c>
      <c r="K312" s="70" t="str">
        <f>_xlfn.XLOOKUP(J312,[55]Aux!AI:AI,[55]Aux!AE:AE,_xlfn.XLOOKUP(I312,[55]Aux!AI:AI,[55]Aux!AE:AE,""))</f>
        <v>ADUTORA EXISTENTE</v>
      </c>
      <c r="L312" s="76"/>
    </row>
    <row r="313" spans="3:12" x14ac:dyDescent="0.3">
      <c r="C313" s="70">
        <v>6601251</v>
      </c>
      <c r="D313" s="70" t="s">
        <v>2028</v>
      </c>
      <c r="E313" s="75" t="s">
        <v>3109</v>
      </c>
      <c r="F313" s="76" t="s">
        <v>3172</v>
      </c>
      <c r="G313" s="76" t="s">
        <v>3111</v>
      </c>
      <c r="H313" s="76" t="str" cm="1">
        <f t="array" ref="H313">IFERROR(
    INDEX(
        '[55]Apoio_Código SVs'!$G$2:$G$102,
        MATCH(
            TRUE,
            ISNUMBER(FIND('[55]Apoio_Código SVs'!$F$2:$F$102,'[88]Aux_Código SVs'!D313)),
            0
        )
    ),
"")</f>
        <v>M</v>
      </c>
      <c r="I313" s="76" t="str">
        <f t="shared" si="23"/>
        <v>X.XX.M.XXX</v>
      </c>
      <c r="J313" s="76" t="str">
        <f>_xlfn.XLOOKUP(I313,[55]Aux!AJ:AJ,[55]Aux!AI:AI,I313)</f>
        <v>X.XX.M.XXX</v>
      </c>
      <c r="K313" s="76" t="s">
        <v>3112</v>
      </c>
      <c r="L313" s="76"/>
    </row>
    <row r="314" spans="3:12" x14ac:dyDescent="0.3">
      <c r="C314" s="70">
        <v>6600698</v>
      </c>
      <c r="D314" s="70" t="s">
        <v>1421</v>
      </c>
      <c r="E314" s="73" t="str">
        <f t="shared" ref="E314" si="26">IF(H314="M","001",
IFERROR(VALUE(IFERROR(IFERROR(IFERROR(IFERROR(MID(D314,FIND("DN",D314)+2,4),
MID(D314,FIND("PVC",D314)+3,4)),
MID(D314,FIND("PEAD",D314)+4,4)),
MID(D314,FIND("PE100",D314)+5,4)),
MID(D314,FIND("ADS",D314)+3,4))),""))</f>
        <v>001</v>
      </c>
      <c r="F314" s="70" t="str" cm="1">
        <f t="array" ref="F314">IFERROR(
    INDEX(
        '[55]Apoio_Código SVs'!$C$2:$C$102,
        MATCH(
            TRUE,
            ISNUMBER(FIND('[55]Apoio_Código SVs'!$B$2:$B$102,D314)),
            0
        )
    ),
"")</f>
        <v>E</v>
      </c>
      <c r="G314" s="70" t="str" cm="1">
        <f t="array" ref="G314">IFERROR(
    INDEX(
        '[55]Apoio_Código SVs'!$D$2:$D$102,
        MATCH(
            TRUE,
            ISNUMBER(FIND('[55]Apoio_Código SVs'!$B$2:$B$102,D314)),
            0
        )
    ),
"")</f>
        <v>LR</v>
      </c>
      <c r="H314" s="70" t="str" cm="1">
        <f t="array" ref="H314">IFERROR(
    INDEX(
        '[55]Apoio_Código SVs'!$G$2:$G$102,
        MATCH(
            TRUE,
            ISNUMBER(FIND('[55]Apoio_Código SVs'!$F$2:$F$102,D314)),
            0
        )
    ),
"")</f>
        <v>M</v>
      </c>
      <c r="I314" s="70" t="str">
        <f t="shared" si="23"/>
        <v>E.LR.M.001</v>
      </c>
      <c r="J314" s="70" t="str">
        <f>_xlfn.XLOOKUP(I314,[55]Aux!AJ:AJ,[55]Aux!AI:AI,I314)</f>
        <v>E.LR.M.001</v>
      </c>
      <c r="K314" s="76" t="s">
        <v>3178</v>
      </c>
      <c r="L314" s="76"/>
    </row>
    <row r="315" spans="3:12" x14ac:dyDescent="0.3">
      <c r="C315" s="70">
        <v>6600695</v>
      </c>
      <c r="D315" s="70" t="s">
        <v>1415</v>
      </c>
      <c r="E315" s="77" t="s">
        <v>3179</v>
      </c>
      <c r="F315" s="70" t="str" cm="1">
        <f t="array" ref="F315">IFERROR(
    INDEX(
        '[55]Apoio_Código SVs'!$C$2:$C$102,
        MATCH(
            TRUE,
            ISNUMBER(FIND('[55]Apoio_Código SVs'!$B$2:$B$102,D315)),
            0
        )
    ),
"")</f>
        <v>E</v>
      </c>
      <c r="G315" s="70" t="str" cm="1">
        <f t="array" ref="G315">IFERROR(
    INDEX(
        '[55]Apoio_Código SVs'!$D$2:$D$102,
        MATCH(
            TRUE,
            ISNUMBER(FIND('[55]Apoio_Código SVs'!$B$2:$B$102,D315)),
            0
        )
    ),
"")</f>
        <v>CT</v>
      </c>
      <c r="H315" s="70" t="str" cm="1">
        <f t="array" ref="H315">IFERROR(
    INDEX(
        '[55]Apoio_Código SVs'!$G$2:$G$102,
        MATCH(
            TRUE,
            ISNUMBER(FIND('[55]Apoio_Código SVs'!$F$2:$F$102,D315)),
            0
        )
    ),
"")</f>
        <v>M</v>
      </c>
      <c r="I315" s="70" t="str">
        <f t="shared" si="23"/>
        <v>E.CT.M.002</v>
      </c>
      <c r="J315" s="70" t="str">
        <f>_xlfn.XLOOKUP(I315,[55]Aux!AJ:AJ,[55]Aux!AI:AI,I315)</f>
        <v>E.CT.M.002</v>
      </c>
      <c r="K315" s="76" t="s">
        <v>3180</v>
      </c>
      <c r="L315" s="76"/>
    </row>
    <row r="316" spans="3:12" x14ac:dyDescent="0.3">
      <c r="C316" s="70">
        <v>6600697</v>
      </c>
      <c r="D316" s="70" t="s">
        <v>1419</v>
      </c>
      <c r="E316" s="73" t="str">
        <f t="shared" ref="E316" si="27">IF(H316="M","001",
IFERROR(VALUE(IFERROR(IFERROR(IFERROR(IFERROR(MID(D316,FIND("DN",D316)+2,4),
MID(D316,FIND("PVC",D316)+3,4)),
MID(D316,FIND("PEAD",D316)+4,4)),
MID(D316,FIND("PE100",D316)+5,4)),
MID(D316,FIND("ADS",D316)+3,4))),""))</f>
        <v>001</v>
      </c>
      <c r="F316" s="70" t="str" cm="1">
        <f t="array" ref="F316">IFERROR(
    INDEX(
        '[55]Apoio_Código SVs'!$C$2:$C$102,
        MATCH(
            TRUE,
            ISNUMBER(FIND('[55]Apoio_Código SVs'!$B$2:$B$102,D316)),
            0
        )
    ),
"")</f>
        <v>E</v>
      </c>
      <c r="G316" s="70" t="str" cm="1">
        <f t="array" ref="G316">IFERROR(
    INDEX(
        '[55]Apoio_Código SVs'!$D$2:$D$102,
        MATCH(
            TRUE,
            ISNUMBER(FIND('[55]Apoio_Código SVs'!$B$2:$B$102,D316)),
            0
        )
    ),
"")</f>
        <v>IN</v>
      </c>
      <c r="H316" s="70" t="str" cm="1">
        <f t="array" ref="H316">IFERROR(
    INDEX(
        '[55]Apoio_Código SVs'!$G$2:$G$102,
        MATCH(
            TRUE,
            ISNUMBER(FIND('[55]Apoio_Código SVs'!$F$2:$F$102,D316)),
            0
        )
    ),
"")</f>
        <v>M</v>
      </c>
      <c r="I316" s="70" t="str">
        <f t="shared" si="23"/>
        <v>E.IN.M.001</v>
      </c>
      <c r="J316" s="70" t="str">
        <f>_xlfn.XLOOKUP(I316,[55]Aux!AJ:AJ,[55]Aux!AI:AI,I316)</f>
        <v>E.IN.M.001</v>
      </c>
      <c r="K316" s="76" t="s">
        <v>3181</v>
      </c>
      <c r="L316" s="76"/>
    </row>
    <row r="317" spans="3:12" x14ac:dyDescent="0.3">
      <c r="C317" s="70">
        <v>6600696</v>
      </c>
      <c r="D317" s="70" t="s">
        <v>1417</v>
      </c>
      <c r="E317" s="74" t="s">
        <v>3182</v>
      </c>
      <c r="F317" s="70" t="str" cm="1">
        <f t="array" ref="F317">IFERROR(
    INDEX(
        '[55]Apoio_Código SVs'!$C$2:$C$102,
        MATCH(
            TRUE,
            ISNUMBER(FIND('[55]Apoio_Código SVs'!$B$2:$B$102,D317)),
            0
        )
    ),
"")</f>
        <v>E</v>
      </c>
      <c r="G317" s="70" t="str" cm="1">
        <f t="array" ref="G317">IFERROR(
    INDEX(
        '[55]Apoio_Código SVs'!$D$2:$D$102,
        MATCH(
            TRUE,
            ISNUMBER(FIND('[55]Apoio_Código SVs'!$B$2:$B$102,D317)),
            0
        )
    ),
"")</f>
        <v>EM</v>
      </c>
      <c r="H317" s="70" t="str" cm="1">
        <f t="array" ref="H317">IFERROR(
    INDEX(
        '[55]Apoio_Código SVs'!$G$2:$G$102,
        MATCH(
            TRUE,
            ISNUMBER(FIND('[55]Apoio_Código SVs'!$F$2:$F$102,D317)),
            0
        )
    ),
"")</f>
        <v>M</v>
      </c>
      <c r="I317" s="70" t="str">
        <f>F317&amp;"."&amp;G317&amp;"."&amp;H317&amp;"."&amp;E317</f>
        <v>E.EM.M.003</v>
      </c>
      <c r="J317" s="70" t="str">
        <f>_xlfn.XLOOKUP(I317,[55]Aux!AJ:AJ,[55]Aux!AI:AI,I317)</f>
        <v>E.EM.M.003</v>
      </c>
      <c r="K317" s="76" t="s">
        <v>3183</v>
      </c>
      <c r="L317" s="76"/>
    </row>
    <row r="318" spans="3:12" x14ac:dyDescent="0.3">
      <c r="C318" s="70">
        <v>6600685</v>
      </c>
      <c r="D318" s="70" t="s">
        <v>1395</v>
      </c>
      <c r="E318" s="74" t="s">
        <v>3177</v>
      </c>
      <c r="F318" s="70" t="str" cm="1">
        <f t="array" ref="F318">IFERROR(
    INDEX(
        '[55]Apoio_Código SVs'!$C$2:$C$102,
        MATCH(
            TRUE,
            ISNUMBER(FIND('[55]Apoio_Código SVs'!$B$2:$B$102,D318)),
            0
        )
    ),
"")</f>
        <v>A</v>
      </c>
      <c r="G318" s="70" t="str" cm="1">
        <f t="array" ref="G318">IFERROR(
    INDEX(
        '[55]Apoio_Código SVs'!$D$2:$D$102,
        MATCH(
            TRUE,
            ISNUMBER(FIND('[55]Apoio_Código SVs'!$B$2:$B$102,D318)),
            0
        )
    ),
"")</f>
        <v>LA</v>
      </c>
      <c r="H318" s="76" t="s">
        <v>3184</v>
      </c>
      <c r="I318" s="70" t="str">
        <f t="shared" ref="I318:I381" si="28">F318&amp;"."&amp;G318&amp;"."&amp;H318&amp;"."&amp;E318</f>
        <v>A.LA.I.001</v>
      </c>
      <c r="J318" s="70" t="str">
        <f>_xlfn.XLOOKUP(I318,[55]Aux!AJ:AJ,[55]Aux!AI:AI,I318)</f>
        <v>A.LA.I.001</v>
      </c>
      <c r="K318" s="70" t="str">
        <f>_xlfn.XLOOKUP(J318,[55]Aux!AI:AI,[55]Aux!AE:AE,_xlfn.XLOOKUP(I318,[55]Aux!AI:AI,[55]Aux!AE:AE,""))</f>
        <v>LIGAÇÃO DOMICILIAR</v>
      </c>
    </row>
    <row r="319" spans="3:12" x14ac:dyDescent="0.3">
      <c r="C319" s="70">
        <v>6600687</v>
      </c>
      <c r="D319" s="70" t="s">
        <v>1399</v>
      </c>
      <c r="E319" s="74" t="s">
        <v>3177</v>
      </c>
      <c r="F319" s="70" t="str" cm="1">
        <f t="array" ref="F319">IFERROR(
    INDEX(
        '[55]Apoio_Código SVs'!$C$2:$C$102,
        MATCH(
            TRUE,
            ISNUMBER(FIND('[55]Apoio_Código SVs'!$B$2:$B$102,D319)),
            0
        )
    ),
"")</f>
        <v>A</v>
      </c>
      <c r="G319" s="70" t="str" cm="1">
        <f t="array" ref="G319">IFERROR(
    INDEX(
        '[55]Apoio_Código SVs'!$D$2:$D$102,
        MATCH(
            TRUE,
            ISNUMBER(FIND('[55]Apoio_Código SVs'!$B$2:$B$102,D319)),
            0
        )
    ),
"")</f>
        <v>LA</v>
      </c>
      <c r="H319" s="76" t="s">
        <v>3184</v>
      </c>
      <c r="I319" s="70" t="str">
        <f t="shared" si="28"/>
        <v>A.LA.I.001</v>
      </c>
      <c r="J319" s="70" t="str">
        <f>_xlfn.XLOOKUP(I319,[55]Aux!AJ:AJ,[55]Aux!AI:AI,I319)</f>
        <v>A.LA.I.001</v>
      </c>
      <c r="K319" s="70" t="str">
        <f>_xlfn.XLOOKUP(J319,[55]Aux!AI:AI,[55]Aux!AE:AE,_xlfn.XLOOKUP(I319,[55]Aux!AI:AI,[55]Aux!AE:AE,""))</f>
        <v>LIGAÇÃO DOMICILIAR</v>
      </c>
    </row>
    <row r="320" spans="3:12" x14ac:dyDescent="0.3">
      <c r="C320" s="70">
        <v>6600684</v>
      </c>
      <c r="D320" s="70" t="s">
        <v>1393</v>
      </c>
      <c r="E320" s="74" t="s">
        <v>3177</v>
      </c>
      <c r="F320" s="76" t="s">
        <v>3172</v>
      </c>
      <c r="G320" s="76" t="s">
        <v>3185</v>
      </c>
      <c r="H320" s="76" t="s">
        <v>3184</v>
      </c>
      <c r="I320" s="76" t="str">
        <f t="shared" si="28"/>
        <v>X.LX.I.001</v>
      </c>
      <c r="J320" s="76" t="str">
        <f>_xlfn.XLOOKUP(I320,[55]Aux!AJ:AJ,[55]Aux!AI:AI,I320)</f>
        <v>X.LX.I.001</v>
      </c>
      <c r="K320" s="76" t="s">
        <v>3112</v>
      </c>
      <c r="L320" s="76"/>
    </row>
    <row r="321" spans="3:12" x14ac:dyDescent="0.3">
      <c r="C321" s="70">
        <v>6600688</v>
      </c>
      <c r="D321" s="70" t="s">
        <v>1401</v>
      </c>
      <c r="E321" s="74" t="s">
        <v>3177</v>
      </c>
      <c r="F321" s="70" t="str" cm="1">
        <f t="array" ref="F321">IFERROR(
    INDEX(
        '[55]Apoio_Código SVs'!$C$2:$C$102,
        MATCH(
            TRUE,
            ISNUMBER(FIND('[55]Apoio_Código SVs'!$B$2:$B$102,D321)),
            0
        )
    ),
"")</f>
        <v>E</v>
      </c>
      <c r="G321" s="70" t="str" cm="1">
        <f t="array" ref="G321">IFERROR(
    INDEX(
        '[55]Apoio_Código SVs'!$D$2:$D$102,
        MATCH(
            TRUE,
            ISNUMBER(FIND('[55]Apoio_Código SVs'!$B$2:$B$102,D321)),
            0
        )
    ),
"")</f>
        <v>LE</v>
      </c>
      <c r="H321" s="76" t="s">
        <v>3184</v>
      </c>
      <c r="I321" s="70" t="str">
        <f t="shared" si="28"/>
        <v>E.LE.I.001</v>
      </c>
      <c r="J321" s="70" t="str">
        <f>_xlfn.XLOOKUP(I321,[55]Aux!AJ:AJ,[55]Aux!AI:AI,I321)</f>
        <v>E.LE.I.001</v>
      </c>
      <c r="K321" s="70" t="str">
        <f>_xlfn.XLOOKUP(J321,[55]Aux!AI:AI,[55]Aux!AE:AE,_xlfn.XLOOKUP(I321,[55]Aux!AI:AI,[55]Aux!AE:AE,""))</f>
        <v>LIGAÇÃO DOMICILIAR</v>
      </c>
    </row>
    <row r="322" spans="3:12" x14ac:dyDescent="0.3">
      <c r="C322" s="70">
        <v>6600682</v>
      </c>
      <c r="D322" s="70" t="s">
        <v>1389</v>
      </c>
      <c r="E322" s="74" t="s">
        <v>3177</v>
      </c>
      <c r="F322" s="70" t="str" cm="1">
        <f t="array" ref="F322">IFERROR(
    INDEX(
        '[55]Apoio_Código SVs'!$C$2:$C$102,
        MATCH(
            TRUE,
            ISNUMBER(FIND('[55]Apoio_Código SVs'!$B$2:$B$102,D322)),
            0
        )
    ),
"")</f>
        <v>E</v>
      </c>
      <c r="G322" s="70" t="str" cm="1">
        <f t="array" ref="G322">IFERROR(
    INDEX(
        '[55]Apoio_Código SVs'!$D$2:$D$102,
        MATCH(
            TRUE,
            ISNUMBER(FIND('[55]Apoio_Código SVs'!$B$2:$B$102,D322)),
            0
        )
    ),
"")</f>
        <v>LE</v>
      </c>
      <c r="H322" s="76" t="s">
        <v>3184</v>
      </c>
      <c r="I322" s="70" t="str">
        <f t="shared" si="28"/>
        <v>E.LE.I.001</v>
      </c>
      <c r="J322" s="70" t="str">
        <f>_xlfn.XLOOKUP(I322,[55]Aux!AJ:AJ,[55]Aux!AI:AI,I322)</f>
        <v>E.LE.I.001</v>
      </c>
      <c r="K322" s="70" t="str">
        <f>_xlfn.XLOOKUP(J322,[55]Aux!AI:AI,[55]Aux!AE:AE,_xlfn.XLOOKUP(I322,[55]Aux!AI:AI,[55]Aux!AE:AE,""))</f>
        <v>LIGAÇÃO DOMICILIAR</v>
      </c>
    </row>
    <row r="323" spans="3:12" x14ac:dyDescent="0.3">
      <c r="C323" s="70">
        <v>6600689</v>
      </c>
      <c r="D323" s="70" t="s">
        <v>1403</v>
      </c>
      <c r="E323" s="74" t="s">
        <v>3177</v>
      </c>
      <c r="F323" s="70" t="str" cm="1">
        <f t="array" ref="F323">IFERROR(
    INDEX(
        '[55]Apoio_Código SVs'!$C$2:$C$102,
        MATCH(
            TRUE,
            ISNUMBER(FIND('[55]Apoio_Código SVs'!$B$2:$B$102,D323)),
            0
        )
    ),
"")</f>
        <v>E</v>
      </c>
      <c r="G323" s="70" t="str" cm="1">
        <f t="array" ref="G323">IFERROR(
    INDEX(
        '[55]Apoio_Código SVs'!$D$2:$D$102,
        MATCH(
            TRUE,
            ISNUMBER(FIND('[55]Apoio_Código SVs'!$B$2:$B$102,D323)),
            0
        )
    ),
"")</f>
        <v>LE</v>
      </c>
      <c r="H323" s="76" t="s">
        <v>3184</v>
      </c>
      <c r="I323" s="70" t="str">
        <f t="shared" si="28"/>
        <v>E.LE.I.001</v>
      </c>
      <c r="J323" s="70" t="str">
        <f>_xlfn.XLOOKUP(I323,[55]Aux!AJ:AJ,[55]Aux!AI:AI,I323)</f>
        <v>E.LE.I.001</v>
      </c>
      <c r="K323" s="70" t="str">
        <f>_xlfn.XLOOKUP(J323,[55]Aux!AI:AI,[55]Aux!AE:AE,_xlfn.XLOOKUP(I323,[55]Aux!AI:AI,[55]Aux!AE:AE,""))</f>
        <v>LIGAÇÃO DOMICILIAR</v>
      </c>
    </row>
    <row r="324" spans="3:12" x14ac:dyDescent="0.3">
      <c r="C324" s="70">
        <v>6600686</v>
      </c>
      <c r="D324" s="70" t="s">
        <v>1397</v>
      </c>
      <c r="E324" s="74" t="s">
        <v>3177</v>
      </c>
      <c r="F324" s="70" t="str" cm="1">
        <f t="array" ref="F324">IFERROR(
    INDEX(
        '[55]Apoio_Código SVs'!$C$2:$C$102,
        MATCH(
            TRUE,
            ISNUMBER(FIND('[55]Apoio_Código SVs'!$B$2:$B$102,D324)),
            0
        )
    ),
"")</f>
        <v>A</v>
      </c>
      <c r="G324" s="70" t="str" cm="1">
        <f t="array" ref="G324">IFERROR(
    INDEX(
        '[55]Apoio_Código SVs'!$D$2:$D$102,
        MATCH(
            TRUE,
            ISNUMBER(FIND('[55]Apoio_Código SVs'!$B$2:$B$102,D324)),
            0
        )
    ),
"")</f>
        <v>LA</v>
      </c>
      <c r="H324" s="76" t="s">
        <v>3184</v>
      </c>
      <c r="I324" s="70" t="str">
        <f t="shared" si="28"/>
        <v>A.LA.I.001</v>
      </c>
      <c r="J324" s="70" t="str">
        <f>_xlfn.XLOOKUP(I324,[55]Aux!AJ:AJ,[55]Aux!AI:AI,I324)</f>
        <v>A.LA.I.001</v>
      </c>
      <c r="K324" s="70" t="str">
        <f>_xlfn.XLOOKUP(J324,[55]Aux!AI:AI,[55]Aux!AE:AE,_xlfn.XLOOKUP(I324,[55]Aux!AI:AI,[55]Aux!AE:AE,""))</f>
        <v>LIGAÇÃO DOMICILIAR</v>
      </c>
    </row>
    <row r="325" spans="3:12" x14ac:dyDescent="0.3">
      <c r="C325" s="70">
        <v>6600683</v>
      </c>
      <c r="D325" s="70" t="s">
        <v>1391</v>
      </c>
      <c r="E325" s="74" t="s">
        <v>3177</v>
      </c>
      <c r="F325" s="70" t="str" cm="1">
        <f t="array" ref="F325">IFERROR(
    INDEX(
        '[55]Apoio_Código SVs'!$C$2:$C$102,
        MATCH(
            TRUE,
            ISNUMBER(FIND('[55]Apoio_Código SVs'!$B$2:$B$102,D325)),
            0
        )
    ),
"")</f>
        <v>A</v>
      </c>
      <c r="G325" s="70" t="str" cm="1">
        <f t="array" ref="G325">IFERROR(
    INDEX(
        '[55]Apoio_Código SVs'!$D$2:$D$102,
        MATCH(
            TRUE,
            ISNUMBER(FIND('[55]Apoio_Código SVs'!$B$2:$B$102,D325)),
            0
        )
    ),
"")</f>
        <v>LA</v>
      </c>
      <c r="H325" s="76" t="s">
        <v>3184</v>
      </c>
      <c r="I325" s="70" t="str">
        <f t="shared" si="28"/>
        <v>A.LA.I.001</v>
      </c>
      <c r="J325" s="70" t="str">
        <f>_xlfn.XLOOKUP(I325,[55]Aux!AJ:AJ,[55]Aux!AI:AI,I325)</f>
        <v>A.LA.I.001</v>
      </c>
      <c r="K325" s="70" t="str">
        <f>_xlfn.XLOOKUP(J325,[55]Aux!AI:AI,[55]Aux!AE:AE,_xlfn.XLOOKUP(I325,[55]Aux!AI:AI,[55]Aux!AE:AE,""))</f>
        <v>LIGAÇÃO DOMICILIAR</v>
      </c>
    </row>
    <row r="326" spans="3:12" x14ac:dyDescent="0.3">
      <c r="C326" s="70">
        <v>6600690</v>
      </c>
      <c r="D326" s="70" t="s">
        <v>1405</v>
      </c>
      <c r="E326" s="74" t="s">
        <v>3177</v>
      </c>
      <c r="F326" s="70" t="str" cm="1">
        <f t="array" ref="F326">IFERROR(
    INDEX(
        '[55]Apoio_Código SVs'!$C$2:$C$102,
        MATCH(
            TRUE,
            ISNUMBER(FIND('[55]Apoio_Código SVs'!$B$2:$B$102,D326)),
            0
        )
    ),
"")</f>
        <v>E</v>
      </c>
      <c r="G326" s="70" t="str" cm="1">
        <f t="array" ref="G326">IFERROR(
    INDEX(
        '[55]Apoio_Código SVs'!$D$2:$D$102,
        MATCH(
            TRUE,
            ISNUMBER(FIND('[55]Apoio_Código SVs'!$B$2:$B$102,D326)),
            0
        )
    ),
"")</f>
        <v>LE</v>
      </c>
      <c r="H326" s="76" t="s">
        <v>3184</v>
      </c>
      <c r="I326" s="70" t="str">
        <f t="shared" si="28"/>
        <v>E.LE.I.001</v>
      </c>
      <c r="J326" s="70" t="str">
        <f>_xlfn.XLOOKUP(I326,[55]Aux!AJ:AJ,[55]Aux!AI:AI,I326)</f>
        <v>E.LE.I.001</v>
      </c>
      <c r="K326" s="70" t="str">
        <f>_xlfn.XLOOKUP(J326,[55]Aux!AI:AI,[55]Aux!AE:AE,_xlfn.XLOOKUP(I326,[55]Aux!AI:AI,[55]Aux!AE:AE,""))</f>
        <v>LIGAÇÃO DOMICILIAR</v>
      </c>
    </row>
    <row r="327" spans="3:12" x14ac:dyDescent="0.3">
      <c r="C327" s="73">
        <v>6600813</v>
      </c>
      <c r="D327" s="70" t="s">
        <v>1524</v>
      </c>
      <c r="E327" s="78" t="s">
        <v>3109</v>
      </c>
      <c r="F327" s="76" t="s">
        <v>3172</v>
      </c>
      <c r="G327" s="76" t="s">
        <v>3111</v>
      </c>
      <c r="H327" s="76" t="s">
        <v>3172</v>
      </c>
      <c r="I327" s="76" t="str">
        <f t="shared" si="28"/>
        <v>X.XX.X.XXX</v>
      </c>
      <c r="J327" s="76" t="str">
        <f>_xlfn.XLOOKUP(I327,[55]Aux!AJ:AJ,[55]Aux!AI:AI,I327)</f>
        <v>X.XX.X.XXX</v>
      </c>
      <c r="K327" s="76" t="s">
        <v>3112</v>
      </c>
      <c r="L327" s="76"/>
    </row>
    <row r="328" spans="3:12" x14ac:dyDescent="0.3">
      <c r="C328" s="73">
        <v>6600009</v>
      </c>
      <c r="D328" s="70" t="s">
        <v>57</v>
      </c>
      <c r="E328" s="78" t="s">
        <v>3109</v>
      </c>
      <c r="F328" s="76" t="s">
        <v>3172</v>
      </c>
      <c r="G328" s="76" t="s">
        <v>3186</v>
      </c>
      <c r="H328" s="76" t="s">
        <v>3172</v>
      </c>
      <c r="I328" s="76" t="str">
        <f t="shared" si="28"/>
        <v>X.PX.X.XXX</v>
      </c>
      <c r="J328" s="76" t="str">
        <f>_xlfn.XLOOKUP(I328,[55]Aux!AJ:AJ,[55]Aux!AI:AI,I328)</f>
        <v>X.PX.X.XXX</v>
      </c>
      <c r="K328" s="76" t="s">
        <v>3112</v>
      </c>
      <c r="L328" s="76"/>
    </row>
    <row r="329" spans="3:12" x14ac:dyDescent="0.3">
      <c r="C329" s="73">
        <v>6600705</v>
      </c>
      <c r="D329" s="70" t="s">
        <v>1435</v>
      </c>
      <c r="E329" s="78" t="s">
        <v>3109</v>
      </c>
      <c r="F329" s="76" t="s">
        <v>3172</v>
      </c>
      <c r="G329" s="76" t="s">
        <v>3111</v>
      </c>
      <c r="H329" s="76" t="s">
        <v>3172</v>
      </c>
      <c r="I329" s="76" t="str">
        <f t="shared" si="28"/>
        <v>X.XX.X.XXX</v>
      </c>
      <c r="J329" s="76" t="str">
        <f>_xlfn.XLOOKUP(I329,[55]Aux!AJ:AJ,[55]Aux!AI:AI,I329)</f>
        <v>X.XX.X.XXX</v>
      </c>
      <c r="K329" s="76" t="s">
        <v>3112</v>
      </c>
      <c r="L329" s="76"/>
    </row>
    <row r="330" spans="3:12" x14ac:dyDescent="0.3">
      <c r="C330" s="73">
        <v>6600677</v>
      </c>
      <c r="D330" s="70" t="s">
        <v>1381</v>
      </c>
      <c r="E330" s="78" t="s">
        <v>3109</v>
      </c>
      <c r="F330" s="76" t="s">
        <v>3172</v>
      </c>
      <c r="G330" s="76" t="s">
        <v>3111</v>
      </c>
      <c r="H330" s="76" t="s">
        <v>3172</v>
      </c>
      <c r="I330" s="76" t="str">
        <f t="shared" si="28"/>
        <v>X.XX.X.XXX</v>
      </c>
      <c r="J330" s="76" t="str">
        <f>_xlfn.XLOOKUP(I330,[55]Aux!AJ:AJ,[55]Aux!AI:AI,I330)</f>
        <v>X.XX.X.XXX</v>
      </c>
      <c r="K330" s="76" t="s">
        <v>3112</v>
      </c>
      <c r="L330" s="76"/>
    </row>
    <row r="331" spans="3:12" x14ac:dyDescent="0.3">
      <c r="C331" s="73">
        <v>6600751</v>
      </c>
      <c r="D331" s="70" t="s">
        <v>1479</v>
      </c>
      <c r="E331" s="78" t="s">
        <v>3109</v>
      </c>
      <c r="F331" s="76" t="s">
        <v>3172</v>
      </c>
      <c r="G331" s="76" t="s">
        <v>3111</v>
      </c>
      <c r="H331" s="76" t="s">
        <v>3172</v>
      </c>
      <c r="I331" s="76" t="str">
        <f t="shared" si="28"/>
        <v>X.XX.X.XXX</v>
      </c>
      <c r="J331" s="76" t="str">
        <f>_xlfn.XLOOKUP(I331,[55]Aux!AJ:AJ,[55]Aux!AI:AI,I331)</f>
        <v>X.XX.X.XXX</v>
      </c>
      <c r="K331" s="76" t="s">
        <v>3112</v>
      </c>
      <c r="L331" s="76"/>
    </row>
    <row r="332" spans="3:12" x14ac:dyDescent="0.3">
      <c r="C332" s="73">
        <v>6600807</v>
      </c>
      <c r="D332" s="70" t="s">
        <v>1514</v>
      </c>
      <c r="E332" s="78" t="s">
        <v>3109</v>
      </c>
      <c r="F332" s="76" t="s">
        <v>3172</v>
      </c>
      <c r="G332" s="76" t="s">
        <v>3111</v>
      </c>
      <c r="H332" s="76" t="s">
        <v>3172</v>
      </c>
      <c r="I332" s="76" t="str">
        <f t="shared" si="28"/>
        <v>X.XX.X.XXX</v>
      </c>
      <c r="J332" s="76" t="str">
        <f>_xlfn.XLOOKUP(I332,[55]Aux!AJ:AJ,[55]Aux!AI:AI,I332)</f>
        <v>X.XX.X.XXX</v>
      </c>
      <c r="K332" s="76" t="s">
        <v>3112</v>
      </c>
      <c r="L332" s="76"/>
    </row>
    <row r="333" spans="3:12" x14ac:dyDescent="0.3">
      <c r="C333" s="73">
        <v>6600703</v>
      </c>
      <c r="D333" s="70" t="s">
        <v>1431</v>
      </c>
      <c r="E333" s="75" t="s">
        <v>3109</v>
      </c>
      <c r="F333" s="76" t="s">
        <v>3172</v>
      </c>
      <c r="G333" s="76" t="s">
        <v>3111</v>
      </c>
      <c r="H333" s="70" t="str" cm="1">
        <f t="array" ref="H333">IFERROR(
    INDEX(
        '[55]Apoio_Código SVs'!$G$2:$G$102,
        MATCH(
            TRUE,
            ISNUMBER(FIND('[55]Apoio_Código SVs'!$F$2:$F$102,D333)),
            0
        )
    ),
"")</f>
        <v>M</v>
      </c>
      <c r="I333" s="70" t="str">
        <f t="shared" si="28"/>
        <v>X.XX.M.XXX</v>
      </c>
      <c r="J333" s="70" t="str">
        <f>_xlfn.XLOOKUP(I333,[55]Aux!AJ:AJ,[55]Aux!AI:AI,I333)</f>
        <v>X.XX.M.XXX</v>
      </c>
      <c r="K333" s="70" t="s">
        <v>3187</v>
      </c>
      <c r="L333" s="76"/>
    </row>
    <row r="334" spans="3:12" x14ac:dyDescent="0.3">
      <c r="C334" s="73">
        <v>6600015</v>
      </c>
      <c r="D334" s="70" t="s">
        <v>69</v>
      </c>
      <c r="E334" s="78" t="s">
        <v>3109</v>
      </c>
      <c r="F334" s="76" t="s">
        <v>3172</v>
      </c>
      <c r="G334" s="76" t="s">
        <v>3111</v>
      </c>
      <c r="H334" s="76" t="s">
        <v>3172</v>
      </c>
      <c r="I334" s="76" t="str">
        <f t="shared" si="28"/>
        <v>X.XX.X.XXX</v>
      </c>
      <c r="J334" s="76" t="str">
        <f>_xlfn.XLOOKUP(I334,[55]Aux!AJ:AJ,[55]Aux!AI:AI,I334)</f>
        <v>X.XX.X.XXX</v>
      </c>
      <c r="K334" s="76" t="s">
        <v>3112</v>
      </c>
      <c r="L334" s="76"/>
    </row>
    <row r="335" spans="3:12" x14ac:dyDescent="0.3">
      <c r="C335" s="73">
        <v>6600790</v>
      </c>
      <c r="D335" s="70" t="s">
        <v>1495</v>
      </c>
      <c r="E335" s="78" t="s">
        <v>3109</v>
      </c>
      <c r="F335" s="76" t="s">
        <v>3172</v>
      </c>
      <c r="G335" s="76" t="s">
        <v>3111</v>
      </c>
      <c r="H335" s="76" t="s">
        <v>3172</v>
      </c>
      <c r="I335" s="70" t="str">
        <f t="shared" si="28"/>
        <v>X.XX.X.XXX</v>
      </c>
      <c r="J335" s="70" t="str">
        <f>_xlfn.XLOOKUP(I335,[55]Aux!AJ:AJ,[55]Aux!AI:AI,I335)</f>
        <v>X.XX.X.XXX</v>
      </c>
      <c r="K335" s="76" t="s">
        <v>3112</v>
      </c>
    </row>
    <row r="336" spans="3:12" x14ac:dyDescent="0.3">
      <c r="C336" s="73">
        <v>6600023</v>
      </c>
      <c r="D336" s="70" t="s">
        <v>84</v>
      </c>
      <c r="E336" s="78" t="s">
        <v>3109</v>
      </c>
      <c r="F336" s="76" t="s">
        <v>3172</v>
      </c>
      <c r="G336" s="76" t="s">
        <v>3111</v>
      </c>
      <c r="H336" s="76" t="s">
        <v>3172</v>
      </c>
      <c r="I336" s="76" t="str">
        <f t="shared" si="28"/>
        <v>X.XX.X.XXX</v>
      </c>
      <c r="J336" s="76" t="str">
        <f>_xlfn.XLOOKUP(I336,[55]Aux!AJ:AJ,[55]Aux!AI:AI,I336)</f>
        <v>X.XX.X.XXX</v>
      </c>
      <c r="K336" s="76" t="s">
        <v>3112</v>
      </c>
      <c r="L336" s="76"/>
    </row>
    <row r="337" spans="3:12" x14ac:dyDescent="0.3">
      <c r="C337" s="73">
        <v>6600983</v>
      </c>
      <c r="D337" s="70" t="s">
        <v>1684</v>
      </c>
      <c r="E337" s="78" t="s">
        <v>3109</v>
      </c>
      <c r="F337" s="76" t="s">
        <v>3172</v>
      </c>
      <c r="G337" s="76" t="s">
        <v>3111</v>
      </c>
      <c r="H337" s="76" t="s">
        <v>3172</v>
      </c>
      <c r="I337" s="76" t="str">
        <f t="shared" si="28"/>
        <v>X.XX.X.XXX</v>
      </c>
      <c r="J337" s="76" t="str">
        <f>_xlfn.XLOOKUP(I337,[55]Aux!AJ:AJ,[55]Aux!AI:AI,I337)</f>
        <v>X.XX.X.XXX</v>
      </c>
      <c r="K337" s="76" t="s">
        <v>3112</v>
      </c>
      <c r="L337" s="76"/>
    </row>
    <row r="338" spans="3:12" x14ac:dyDescent="0.3">
      <c r="C338" s="73">
        <v>6600811</v>
      </c>
      <c r="D338" s="70" t="s">
        <v>1519</v>
      </c>
      <c r="E338" s="78" t="s">
        <v>3109</v>
      </c>
      <c r="F338" s="76" t="s">
        <v>3172</v>
      </c>
      <c r="G338" s="76" t="s">
        <v>3111</v>
      </c>
      <c r="H338" s="76" t="s">
        <v>95</v>
      </c>
      <c r="I338" s="76" t="str">
        <f t="shared" si="28"/>
        <v>X.XX.M.XXX</v>
      </c>
      <c r="J338" s="76" t="str">
        <f>_xlfn.XLOOKUP(I338,[55]Aux!AJ:AJ,[55]Aux!AI:AI,I338)</f>
        <v>X.XX.M.XXX</v>
      </c>
      <c r="K338" s="76" t="s">
        <v>3112</v>
      </c>
      <c r="L338" s="76"/>
    </row>
    <row r="339" spans="3:12" x14ac:dyDescent="0.3">
      <c r="C339" s="73">
        <v>6600024</v>
      </c>
      <c r="D339" s="70" t="s">
        <v>86</v>
      </c>
      <c r="E339" s="78" t="s">
        <v>3109</v>
      </c>
      <c r="F339" s="76" t="s">
        <v>3172</v>
      </c>
      <c r="G339" s="76" t="s">
        <v>3111</v>
      </c>
      <c r="H339" s="76" t="s">
        <v>3172</v>
      </c>
      <c r="I339" s="76" t="str">
        <f t="shared" si="28"/>
        <v>X.XX.X.XXX</v>
      </c>
      <c r="J339" s="76" t="str">
        <f>_xlfn.XLOOKUP(I339,[55]Aux!AJ:AJ,[55]Aux!AI:AI,I339)</f>
        <v>X.XX.X.XXX</v>
      </c>
      <c r="K339" s="76" t="s">
        <v>3112</v>
      </c>
      <c r="L339" s="76"/>
    </row>
    <row r="340" spans="3:12" x14ac:dyDescent="0.3">
      <c r="C340" s="73">
        <v>6600025</v>
      </c>
      <c r="D340" s="70" t="s">
        <v>88</v>
      </c>
      <c r="E340" s="78" t="s">
        <v>3109</v>
      </c>
      <c r="F340" s="76" t="s">
        <v>3172</v>
      </c>
      <c r="G340" s="76" t="s">
        <v>3111</v>
      </c>
      <c r="H340" s="76" t="s">
        <v>3172</v>
      </c>
      <c r="I340" s="76" t="str">
        <f t="shared" si="28"/>
        <v>X.XX.X.XXX</v>
      </c>
      <c r="J340" s="76" t="str">
        <f>_xlfn.XLOOKUP(I340,[55]Aux!AJ:AJ,[55]Aux!AI:AI,I340)</f>
        <v>X.XX.X.XXX</v>
      </c>
      <c r="K340" s="76" t="s">
        <v>3112</v>
      </c>
      <c r="L340" s="76"/>
    </row>
    <row r="341" spans="3:12" x14ac:dyDescent="0.3">
      <c r="C341" s="73">
        <v>6600020</v>
      </c>
      <c r="D341" s="70" t="s">
        <v>77</v>
      </c>
      <c r="E341" s="78" t="s">
        <v>3109</v>
      </c>
      <c r="F341" s="76" t="s">
        <v>3172</v>
      </c>
      <c r="G341" s="76" t="s">
        <v>3111</v>
      </c>
      <c r="H341" s="76" t="s">
        <v>3172</v>
      </c>
      <c r="I341" s="76" t="str">
        <f t="shared" si="28"/>
        <v>X.XX.X.XXX</v>
      </c>
      <c r="J341" s="76" t="str">
        <f>_xlfn.XLOOKUP(I341,[55]Aux!AJ:AJ,[55]Aux!AI:AI,I341)</f>
        <v>X.XX.X.XXX</v>
      </c>
      <c r="K341" s="76" t="s">
        <v>3112</v>
      </c>
      <c r="L341" s="76"/>
    </row>
    <row r="342" spans="3:12" x14ac:dyDescent="0.3">
      <c r="C342" s="73">
        <v>6600706</v>
      </c>
      <c r="D342" s="70" t="s">
        <v>1438</v>
      </c>
      <c r="E342" s="78" t="s">
        <v>3109</v>
      </c>
      <c r="F342" s="76" t="s">
        <v>3172</v>
      </c>
      <c r="G342" s="76" t="s">
        <v>3111</v>
      </c>
      <c r="H342" s="76" t="s">
        <v>3172</v>
      </c>
      <c r="I342" s="70" t="str">
        <f t="shared" si="28"/>
        <v>X.XX.X.XXX</v>
      </c>
      <c r="J342" s="70" t="str">
        <f>_xlfn.XLOOKUP(I342,[55]Aux!AJ:AJ,[55]Aux!AI:AI,I342)</f>
        <v>X.XX.X.XXX</v>
      </c>
      <c r="K342" s="76" t="s">
        <v>3112</v>
      </c>
    </row>
    <row r="343" spans="3:12" x14ac:dyDescent="0.3">
      <c r="C343" s="73">
        <v>6600012</v>
      </c>
      <c r="D343" s="70" t="s">
        <v>63</v>
      </c>
      <c r="E343" s="78" t="s">
        <v>3109</v>
      </c>
      <c r="F343" s="76" t="s">
        <v>3172</v>
      </c>
      <c r="G343" s="76" t="s">
        <v>3111</v>
      </c>
      <c r="H343" s="76" t="s">
        <v>3172</v>
      </c>
      <c r="I343" s="76" t="str">
        <f t="shared" si="28"/>
        <v>X.XX.X.XXX</v>
      </c>
      <c r="J343" s="76" t="str">
        <f>_xlfn.XLOOKUP(I343,[55]Aux!AJ:AJ,[55]Aux!AI:AI,I343)</f>
        <v>X.XX.X.XXX</v>
      </c>
      <c r="K343" s="76" t="s">
        <v>3112</v>
      </c>
      <c r="L343" s="76"/>
    </row>
    <row r="344" spans="3:12" x14ac:dyDescent="0.3">
      <c r="C344" s="73">
        <v>6600878</v>
      </c>
      <c r="D344" s="70" t="s">
        <v>1639</v>
      </c>
      <c r="E344" s="78" t="s">
        <v>3109</v>
      </c>
      <c r="F344" s="76" t="s">
        <v>3172</v>
      </c>
      <c r="G344" s="76" t="s">
        <v>3111</v>
      </c>
      <c r="H344" s="76" t="s">
        <v>3172</v>
      </c>
      <c r="I344" s="76" t="str">
        <f t="shared" si="28"/>
        <v>X.XX.X.XXX</v>
      </c>
      <c r="J344" s="76" t="str">
        <f>_xlfn.XLOOKUP(I344,[55]Aux!AJ:AJ,[55]Aux!AI:AI,I344)</f>
        <v>X.XX.X.XXX</v>
      </c>
      <c r="K344" s="76" t="s">
        <v>3112</v>
      </c>
      <c r="L344" s="76"/>
    </row>
    <row r="345" spans="3:12" x14ac:dyDescent="0.3">
      <c r="C345" s="73">
        <v>6600715</v>
      </c>
      <c r="D345" s="70" t="s">
        <v>1456</v>
      </c>
      <c r="E345" s="78" t="s">
        <v>3109</v>
      </c>
      <c r="F345" s="76" t="s">
        <v>3172</v>
      </c>
      <c r="G345" s="76" t="s">
        <v>3111</v>
      </c>
      <c r="H345" s="76" t="s">
        <v>3172</v>
      </c>
      <c r="I345" s="76" t="str">
        <f t="shared" si="28"/>
        <v>X.XX.X.XXX</v>
      </c>
      <c r="J345" s="76" t="str">
        <f>_xlfn.XLOOKUP(I345,[55]Aux!AJ:AJ,[55]Aux!AI:AI,I345)</f>
        <v>X.XX.X.XXX</v>
      </c>
      <c r="K345" s="76" t="s">
        <v>3112</v>
      </c>
      <c r="L345" s="76"/>
    </row>
    <row r="346" spans="3:12" x14ac:dyDescent="0.3">
      <c r="C346" s="73">
        <v>6600781</v>
      </c>
      <c r="D346" s="70" t="s">
        <v>1491</v>
      </c>
      <c r="E346" s="78" t="s">
        <v>3109</v>
      </c>
      <c r="F346" s="76" t="s">
        <v>3172</v>
      </c>
      <c r="G346" s="76" t="s">
        <v>3111</v>
      </c>
      <c r="H346" s="76" t="s">
        <v>3172</v>
      </c>
      <c r="I346" s="76" t="str">
        <f t="shared" si="28"/>
        <v>X.XX.X.XXX</v>
      </c>
      <c r="J346" s="76" t="str">
        <f>_xlfn.XLOOKUP(I346,[55]Aux!AJ:AJ,[55]Aux!AI:AI,I346)</f>
        <v>X.XX.X.XXX</v>
      </c>
      <c r="K346" s="76" t="s">
        <v>3112</v>
      </c>
      <c r="L346" s="76"/>
    </row>
    <row r="347" spans="3:12" x14ac:dyDescent="0.3">
      <c r="C347" s="73">
        <v>6600829</v>
      </c>
      <c r="D347" s="70" t="s">
        <v>1557</v>
      </c>
      <c r="E347" s="78" t="s">
        <v>3109</v>
      </c>
      <c r="F347" s="76" t="s">
        <v>3172</v>
      </c>
      <c r="G347" s="76" t="s">
        <v>3111</v>
      </c>
      <c r="H347" s="76" t="s">
        <v>3172</v>
      </c>
      <c r="I347" s="76" t="str">
        <f t="shared" si="28"/>
        <v>X.XX.X.XXX</v>
      </c>
      <c r="J347" s="76" t="str">
        <f>_xlfn.XLOOKUP(I347,[55]Aux!AJ:AJ,[55]Aux!AI:AI,I347)</f>
        <v>X.XX.X.XXX</v>
      </c>
      <c r="K347" s="76" t="s">
        <v>3112</v>
      </c>
      <c r="L347" s="76"/>
    </row>
    <row r="348" spans="3:12" x14ac:dyDescent="0.3">
      <c r="C348" s="73">
        <v>6600005</v>
      </c>
      <c r="D348" s="70" t="s">
        <v>51</v>
      </c>
      <c r="E348" s="78" t="s">
        <v>3109</v>
      </c>
      <c r="F348" s="76" t="s">
        <v>3172</v>
      </c>
      <c r="G348" s="76" t="s">
        <v>3186</v>
      </c>
      <c r="H348" s="76" t="s">
        <v>3172</v>
      </c>
      <c r="I348" s="76" t="str">
        <f t="shared" si="28"/>
        <v>X.PX.X.XXX</v>
      </c>
      <c r="J348" s="76" t="str">
        <f>_xlfn.XLOOKUP(I348,[55]Aux!AJ:AJ,[55]Aux!AI:AI,I348)</f>
        <v>X.PX.X.XXX</v>
      </c>
      <c r="K348" s="76" t="s">
        <v>3112</v>
      </c>
      <c r="L348" s="76"/>
    </row>
    <row r="349" spans="3:12" x14ac:dyDescent="0.3">
      <c r="C349" s="73">
        <v>6600702</v>
      </c>
      <c r="D349" s="70" t="s">
        <v>1429</v>
      </c>
      <c r="E349" s="75" t="s">
        <v>3109</v>
      </c>
      <c r="F349" s="76" t="s">
        <v>3172</v>
      </c>
      <c r="G349" s="76" t="s">
        <v>3111</v>
      </c>
      <c r="H349" s="70" t="str" cm="1">
        <f t="array" ref="H349">IFERROR(
    INDEX(
        '[55]Apoio_Código SVs'!$G$2:$G$102,
        MATCH(
            TRUE,
            ISNUMBER(FIND('[55]Apoio_Código SVs'!$F$2:$F$102,D349)),
            0
        )
    ),
"")</f>
        <v>M</v>
      </c>
      <c r="I349" s="70" t="str">
        <f t="shared" si="28"/>
        <v>X.XX.M.XXX</v>
      </c>
      <c r="J349" s="70" t="str">
        <f>_xlfn.XLOOKUP(I349,[55]Aux!AJ:AJ,[55]Aux!AI:AI,I349)</f>
        <v>X.XX.M.XXX</v>
      </c>
      <c r="K349" s="70" t="s">
        <v>3187</v>
      </c>
      <c r="L349" s="76"/>
    </row>
    <row r="350" spans="3:12" x14ac:dyDescent="0.3">
      <c r="C350" s="73">
        <v>6600721</v>
      </c>
      <c r="D350" s="70" t="s">
        <v>1463</v>
      </c>
      <c r="E350" s="78" t="s">
        <v>3109</v>
      </c>
      <c r="F350" s="76" t="s">
        <v>3172</v>
      </c>
      <c r="G350" s="76" t="s">
        <v>3111</v>
      </c>
      <c r="H350" s="76" t="s">
        <v>3172</v>
      </c>
      <c r="I350" s="76" t="str">
        <f t="shared" si="28"/>
        <v>X.XX.X.XXX</v>
      </c>
      <c r="J350" s="76" t="str">
        <f>_xlfn.XLOOKUP(I350,[55]Aux!AJ:AJ,[55]Aux!AI:AI,I350)</f>
        <v>X.XX.X.XXX</v>
      </c>
      <c r="K350" s="76" t="s">
        <v>3112</v>
      </c>
      <c r="L350" s="76"/>
    </row>
    <row r="351" spans="3:12" x14ac:dyDescent="0.3">
      <c r="C351" s="73">
        <v>6600831</v>
      </c>
      <c r="D351" s="70" t="s">
        <v>1561</v>
      </c>
      <c r="E351" s="78" t="s">
        <v>3109</v>
      </c>
      <c r="F351" s="76" t="s">
        <v>3172</v>
      </c>
      <c r="G351" s="76" t="s">
        <v>3111</v>
      </c>
      <c r="H351" s="76" t="s">
        <v>3172</v>
      </c>
      <c r="I351" s="76" t="str">
        <f t="shared" si="28"/>
        <v>X.XX.X.XXX</v>
      </c>
      <c r="J351" s="76" t="str">
        <f>_xlfn.XLOOKUP(I351,[55]Aux!AJ:AJ,[55]Aux!AI:AI,I351)</f>
        <v>X.XX.X.XXX</v>
      </c>
      <c r="K351" s="76" t="s">
        <v>3112</v>
      </c>
      <c r="L351" s="76"/>
    </row>
    <row r="352" spans="3:12" x14ac:dyDescent="0.3">
      <c r="C352" s="73">
        <v>6601204</v>
      </c>
      <c r="D352" s="70" t="s">
        <v>2010</v>
      </c>
      <c r="E352" s="78" t="s">
        <v>3109</v>
      </c>
      <c r="F352" s="76" t="s">
        <v>3172</v>
      </c>
      <c r="G352" s="76" t="s">
        <v>3111</v>
      </c>
      <c r="H352" s="76" t="s">
        <v>3172</v>
      </c>
      <c r="I352" s="76" t="str">
        <f t="shared" si="28"/>
        <v>X.XX.X.XXX</v>
      </c>
      <c r="J352" s="76" t="str">
        <f>_xlfn.XLOOKUP(I352,[55]Aux!AJ:AJ,[55]Aux!AI:AI,I352)</f>
        <v>X.XX.X.XXX</v>
      </c>
      <c r="K352" s="76" t="s">
        <v>3112</v>
      </c>
      <c r="L352" s="76"/>
    </row>
    <row r="353" spans="3:12" x14ac:dyDescent="0.3">
      <c r="C353" s="73">
        <v>6601146</v>
      </c>
      <c r="D353" s="70" t="s">
        <v>1928</v>
      </c>
      <c r="E353" s="78" t="s">
        <v>3109</v>
      </c>
      <c r="F353" s="76" t="s">
        <v>3172</v>
      </c>
      <c r="G353" s="76" t="s">
        <v>3111</v>
      </c>
      <c r="H353" s="76" t="s">
        <v>3172</v>
      </c>
      <c r="I353" s="76" t="str">
        <f t="shared" si="28"/>
        <v>X.XX.X.XXX</v>
      </c>
      <c r="J353" s="76" t="str">
        <f>_xlfn.XLOOKUP(I353,[55]Aux!AJ:AJ,[55]Aux!AI:AI,I353)</f>
        <v>X.XX.X.XXX</v>
      </c>
      <c r="K353" s="76" t="s">
        <v>3112</v>
      </c>
      <c r="L353" s="76"/>
    </row>
    <row r="354" spans="3:12" x14ac:dyDescent="0.3">
      <c r="C354" s="73">
        <v>6600022</v>
      </c>
      <c r="D354" s="70" t="s">
        <v>82</v>
      </c>
      <c r="E354" s="78" t="s">
        <v>3109</v>
      </c>
      <c r="F354" s="76" t="s">
        <v>3172</v>
      </c>
      <c r="G354" s="76" t="s">
        <v>3111</v>
      </c>
      <c r="H354" s="76" t="s">
        <v>3172</v>
      </c>
      <c r="I354" s="76" t="str">
        <f t="shared" si="28"/>
        <v>X.XX.X.XXX</v>
      </c>
      <c r="J354" s="76" t="str">
        <f>_xlfn.XLOOKUP(I354,[55]Aux!AJ:AJ,[55]Aux!AI:AI,I354)</f>
        <v>X.XX.X.XXX</v>
      </c>
      <c r="K354" s="76" t="s">
        <v>3112</v>
      </c>
      <c r="L354" s="76"/>
    </row>
    <row r="355" spans="3:12" x14ac:dyDescent="0.3">
      <c r="C355" s="73">
        <v>6601484</v>
      </c>
      <c r="D355" s="70" t="s">
        <v>2381</v>
      </c>
      <c r="E355" s="78" t="s">
        <v>3109</v>
      </c>
      <c r="F355" s="76" t="s">
        <v>3172</v>
      </c>
      <c r="G355" s="76" t="s">
        <v>3111</v>
      </c>
      <c r="H355" s="76" t="s">
        <v>3172</v>
      </c>
      <c r="I355" s="76" t="str">
        <f t="shared" si="28"/>
        <v>X.XX.X.XXX</v>
      </c>
      <c r="J355" s="76" t="str">
        <f>_xlfn.XLOOKUP(I355,[55]Aux!AJ:AJ,[55]Aux!AI:AI,I355)</f>
        <v>X.XX.X.XXX</v>
      </c>
      <c r="K355" s="76" t="s">
        <v>3112</v>
      </c>
      <c r="L355" s="76"/>
    </row>
    <row r="356" spans="3:12" x14ac:dyDescent="0.3">
      <c r="C356" s="73">
        <v>6601570</v>
      </c>
      <c r="D356" s="70" t="s">
        <v>2514</v>
      </c>
      <c r="E356" s="78" t="s">
        <v>3109</v>
      </c>
      <c r="F356" s="76" t="s">
        <v>3188</v>
      </c>
      <c r="G356" s="76" t="s">
        <v>3189</v>
      </c>
      <c r="H356" s="76" t="s">
        <v>95</v>
      </c>
      <c r="I356" s="76" t="str">
        <f t="shared" si="28"/>
        <v>A.PR.M.XXX</v>
      </c>
      <c r="J356" s="76" t="str">
        <f>_xlfn.XLOOKUP(I356,[55]Aux!AJ:AJ,[55]Aux!AI:AI,I356)</f>
        <v>A.PR.M.XXX</v>
      </c>
      <c r="K356" s="76" t="s">
        <v>3112</v>
      </c>
      <c r="L356" s="76"/>
    </row>
    <row r="357" spans="3:12" x14ac:dyDescent="0.3">
      <c r="C357" s="73">
        <v>6600810</v>
      </c>
      <c r="D357" s="70" t="s">
        <v>1516</v>
      </c>
      <c r="E357" s="78" t="s">
        <v>3109</v>
      </c>
      <c r="F357" s="76" t="s">
        <v>3172</v>
      </c>
      <c r="G357" s="76" t="s">
        <v>3111</v>
      </c>
      <c r="H357" s="76" t="s">
        <v>3172</v>
      </c>
      <c r="I357" s="76" t="str">
        <f t="shared" si="28"/>
        <v>X.XX.X.XXX</v>
      </c>
      <c r="J357" s="76" t="str">
        <f>_xlfn.XLOOKUP(I357,[55]Aux!AJ:AJ,[55]Aux!AI:AI,I357)</f>
        <v>X.XX.X.XXX</v>
      </c>
      <c r="K357" s="76" t="s">
        <v>3112</v>
      </c>
      <c r="L357" s="76"/>
    </row>
    <row r="358" spans="3:12" x14ac:dyDescent="0.3">
      <c r="C358" s="73">
        <v>6601203</v>
      </c>
      <c r="D358" s="70" t="s">
        <v>2008</v>
      </c>
      <c r="E358" s="78" t="s">
        <v>3109</v>
      </c>
      <c r="F358" s="76" t="s">
        <v>3172</v>
      </c>
      <c r="G358" s="76" t="s">
        <v>3111</v>
      </c>
      <c r="H358" s="76" t="s">
        <v>3172</v>
      </c>
      <c r="I358" s="76" t="str">
        <f t="shared" si="28"/>
        <v>X.XX.X.XXX</v>
      </c>
      <c r="J358" s="76" t="str">
        <f>_xlfn.XLOOKUP(I358,[55]Aux!AJ:AJ,[55]Aux!AI:AI,I358)</f>
        <v>X.XX.X.XXX</v>
      </c>
      <c r="K358" s="76" t="s">
        <v>3112</v>
      </c>
      <c r="L358" s="76"/>
    </row>
    <row r="359" spans="3:12" x14ac:dyDescent="0.3">
      <c r="C359" s="79">
        <v>6601575</v>
      </c>
      <c r="D359" s="80" t="s">
        <v>2524</v>
      </c>
      <c r="E359" s="78" t="s">
        <v>3109</v>
      </c>
      <c r="F359" s="76" t="s">
        <v>3172</v>
      </c>
      <c r="G359" s="76" t="s">
        <v>3111</v>
      </c>
      <c r="H359" s="76" t="s">
        <v>3184</v>
      </c>
      <c r="I359" s="76" t="str">
        <f t="shared" si="28"/>
        <v>X.XX.I.XXX</v>
      </c>
      <c r="J359" s="76" t="str">
        <f>_xlfn.XLOOKUP(I359,[55]Aux!AJ:AJ,[55]Aux!AI:AI,I359)</f>
        <v>X.XX.I.XXX</v>
      </c>
      <c r="K359" s="76" t="s">
        <v>3112</v>
      </c>
      <c r="L359" s="76"/>
    </row>
    <row r="360" spans="3:12" x14ac:dyDescent="0.3">
      <c r="C360" s="73">
        <v>6601160</v>
      </c>
      <c r="D360" s="70" t="s">
        <v>1942</v>
      </c>
      <c r="E360" s="78" t="s">
        <v>3109</v>
      </c>
      <c r="F360" s="76" t="s">
        <v>3172</v>
      </c>
      <c r="G360" s="76" t="s">
        <v>3111</v>
      </c>
      <c r="H360" s="76" t="s">
        <v>3172</v>
      </c>
      <c r="I360" s="76" t="str">
        <f t="shared" si="28"/>
        <v>X.XX.X.XXX</v>
      </c>
      <c r="J360" s="76" t="str">
        <f>_xlfn.XLOOKUP(I360,[55]Aux!AJ:AJ,[55]Aux!AI:AI,I360)</f>
        <v>X.XX.X.XXX</v>
      </c>
      <c r="K360" s="76" t="s">
        <v>3112</v>
      </c>
      <c r="L360" s="76"/>
    </row>
    <row r="361" spans="3:12" x14ac:dyDescent="0.3">
      <c r="C361" s="73">
        <v>6600675</v>
      </c>
      <c r="D361" s="70" t="s">
        <v>1379</v>
      </c>
      <c r="E361" s="78" t="s">
        <v>3109</v>
      </c>
      <c r="F361" s="76" t="s">
        <v>3172</v>
      </c>
      <c r="G361" s="76" t="s">
        <v>3111</v>
      </c>
      <c r="H361" s="76" t="s">
        <v>3172</v>
      </c>
      <c r="I361" s="76" t="str">
        <f t="shared" si="28"/>
        <v>X.XX.X.XXX</v>
      </c>
      <c r="J361" s="76" t="str">
        <f>_xlfn.XLOOKUP(I361,[55]Aux!AJ:AJ,[55]Aux!AI:AI,I361)</f>
        <v>X.XX.X.XXX</v>
      </c>
      <c r="K361" s="76" t="s">
        <v>3112</v>
      </c>
      <c r="L361" s="76"/>
    </row>
    <row r="362" spans="3:12" x14ac:dyDescent="0.3">
      <c r="C362" s="73">
        <v>6601301</v>
      </c>
      <c r="D362" s="70" t="s">
        <v>2082</v>
      </c>
      <c r="E362" s="78" t="s">
        <v>3109</v>
      </c>
      <c r="F362" s="76" t="s">
        <v>3172</v>
      </c>
      <c r="G362" s="76" t="s">
        <v>3111</v>
      </c>
      <c r="H362" s="76" t="s">
        <v>3172</v>
      </c>
      <c r="I362" s="76" t="str">
        <f t="shared" si="28"/>
        <v>X.XX.X.XXX</v>
      </c>
      <c r="J362" s="76" t="str">
        <f>_xlfn.XLOOKUP(I362,[55]Aux!AJ:AJ,[55]Aux!AI:AI,I362)</f>
        <v>X.XX.X.XXX</v>
      </c>
      <c r="K362" s="76" t="s">
        <v>3112</v>
      </c>
      <c r="L362" s="76"/>
    </row>
    <row r="363" spans="3:12" x14ac:dyDescent="0.3">
      <c r="C363" s="73">
        <v>6601003</v>
      </c>
      <c r="D363" s="70" t="s">
        <v>1686</v>
      </c>
      <c r="E363" s="78" t="s">
        <v>3109</v>
      </c>
      <c r="F363" s="76" t="s">
        <v>3172</v>
      </c>
      <c r="G363" s="76" t="s">
        <v>3111</v>
      </c>
      <c r="H363" s="76" t="s">
        <v>3172</v>
      </c>
      <c r="I363" s="76" t="str">
        <f t="shared" si="28"/>
        <v>X.XX.X.XXX</v>
      </c>
      <c r="J363" s="76" t="str">
        <f>_xlfn.XLOOKUP(I363,[55]Aux!AJ:AJ,[55]Aux!AI:AI,I363)</f>
        <v>X.XX.X.XXX</v>
      </c>
      <c r="K363" s="76" t="s">
        <v>3112</v>
      </c>
      <c r="L363" s="76"/>
    </row>
    <row r="364" spans="3:12" x14ac:dyDescent="0.3">
      <c r="C364" s="73">
        <v>6600816</v>
      </c>
      <c r="D364" s="70" t="s">
        <v>1531</v>
      </c>
      <c r="E364" s="78" t="s">
        <v>3109</v>
      </c>
      <c r="F364" s="76" t="s">
        <v>3172</v>
      </c>
      <c r="G364" s="76" t="s">
        <v>3111</v>
      </c>
      <c r="H364" s="76" t="s">
        <v>3172</v>
      </c>
      <c r="I364" s="76" t="str">
        <f t="shared" si="28"/>
        <v>X.XX.X.XXX</v>
      </c>
      <c r="J364" s="76" t="str">
        <f>_xlfn.XLOOKUP(I364,[55]Aux!AJ:AJ,[55]Aux!AI:AI,I364)</f>
        <v>X.XX.X.XXX</v>
      </c>
      <c r="K364" s="76" t="s">
        <v>3112</v>
      </c>
      <c r="L364" s="76"/>
    </row>
    <row r="365" spans="3:12" x14ac:dyDescent="0.3">
      <c r="C365" s="73">
        <v>6601120</v>
      </c>
      <c r="D365" s="70" t="s">
        <v>1877</v>
      </c>
      <c r="E365" s="78" t="s">
        <v>3109</v>
      </c>
      <c r="F365" s="76" t="s">
        <v>3172</v>
      </c>
      <c r="G365" s="76" t="s">
        <v>3111</v>
      </c>
      <c r="H365" s="76" t="s">
        <v>3172</v>
      </c>
      <c r="I365" s="76" t="str">
        <f t="shared" si="28"/>
        <v>X.XX.X.XXX</v>
      </c>
      <c r="J365" s="76" t="str">
        <f>_xlfn.XLOOKUP(I365,[55]Aux!AJ:AJ,[55]Aux!AI:AI,I365)</f>
        <v>X.XX.X.XXX</v>
      </c>
      <c r="K365" s="76" t="s">
        <v>3112</v>
      </c>
      <c r="L365" s="76"/>
    </row>
    <row r="366" spans="3:12" x14ac:dyDescent="0.3">
      <c r="C366" s="73">
        <v>6600825</v>
      </c>
      <c r="D366" s="70" t="s">
        <v>1549</v>
      </c>
      <c r="E366" s="78" t="s">
        <v>3109</v>
      </c>
      <c r="F366" s="76" t="s">
        <v>3172</v>
      </c>
      <c r="G366" s="76" t="s">
        <v>3111</v>
      </c>
      <c r="H366" s="76" t="s">
        <v>3172</v>
      </c>
      <c r="I366" s="76" t="str">
        <f t="shared" si="28"/>
        <v>X.XX.X.XXX</v>
      </c>
      <c r="J366" s="76" t="str">
        <f>_xlfn.XLOOKUP(I366,[55]Aux!AJ:AJ,[55]Aux!AI:AI,I366)</f>
        <v>X.XX.X.XXX</v>
      </c>
      <c r="K366" s="76" t="s">
        <v>3112</v>
      </c>
      <c r="L366" s="76"/>
    </row>
    <row r="367" spans="3:12" x14ac:dyDescent="0.3">
      <c r="C367" s="73">
        <v>6601576</v>
      </c>
      <c r="D367" s="70" t="s">
        <v>2526</v>
      </c>
      <c r="E367" s="78" t="s">
        <v>3109</v>
      </c>
      <c r="F367" s="76" t="s">
        <v>3172</v>
      </c>
      <c r="G367" s="76" t="s">
        <v>3111</v>
      </c>
      <c r="H367" s="76" t="s">
        <v>3172</v>
      </c>
      <c r="I367" s="76" t="str">
        <f t="shared" si="28"/>
        <v>X.XX.X.XXX</v>
      </c>
      <c r="J367" s="76" t="str">
        <f>_xlfn.XLOOKUP(I367,[55]Aux!AJ:AJ,[55]Aux!AI:AI,I367)</f>
        <v>X.XX.X.XXX</v>
      </c>
      <c r="K367" s="76" t="s">
        <v>3112</v>
      </c>
      <c r="L367" s="76"/>
    </row>
    <row r="368" spans="3:12" x14ac:dyDescent="0.3">
      <c r="C368" s="73">
        <v>6601498</v>
      </c>
      <c r="D368" s="70" t="s">
        <v>2409</v>
      </c>
      <c r="E368" s="78" t="s">
        <v>3109</v>
      </c>
      <c r="F368" s="76" t="s">
        <v>3172</v>
      </c>
      <c r="G368" s="76" t="s">
        <v>3111</v>
      </c>
      <c r="H368" s="76" t="s">
        <v>3172</v>
      </c>
      <c r="I368" s="76" t="str">
        <f t="shared" si="28"/>
        <v>X.XX.X.XXX</v>
      </c>
      <c r="J368" s="76" t="str">
        <f>_xlfn.XLOOKUP(I368,[55]Aux!AJ:AJ,[55]Aux!AI:AI,I368)</f>
        <v>X.XX.X.XXX</v>
      </c>
      <c r="K368" s="76" t="s">
        <v>3112</v>
      </c>
      <c r="L368" s="76"/>
    </row>
    <row r="369" spans="3:12" x14ac:dyDescent="0.3">
      <c r="C369" s="73">
        <v>6601193</v>
      </c>
      <c r="D369" s="70" t="s">
        <v>1988</v>
      </c>
      <c r="E369" s="78" t="s">
        <v>3109</v>
      </c>
      <c r="F369" s="76" t="s">
        <v>3172</v>
      </c>
      <c r="G369" s="76" t="s">
        <v>3111</v>
      </c>
      <c r="H369" s="76" t="s">
        <v>3172</v>
      </c>
      <c r="I369" s="76" t="str">
        <f t="shared" si="28"/>
        <v>X.XX.X.XXX</v>
      </c>
      <c r="J369" s="76" t="str">
        <f>_xlfn.XLOOKUP(I369,[55]Aux!AJ:AJ,[55]Aux!AI:AI,I369)</f>
        <v>X.XX.X.XXX</v>
      </c>
      <c r="K369" s="76" t="s">
        <v>3112</v>
      </c>
      <c r="L369" s="76"/>
    </row>
    <row r="370" spans="3:12" x14ac:dyDescent="0.3">
      <c r="C370" s="73">
        <v>6601281</v>
      </c>
      <c r="D370" s="70" t="s">
        <v>2058</v>
      </c>
      <c r="E370" s="78" t="s">
        <v>3109</v>
      </c>
      <c r="F370" s="76" t="s">
        <v>3172</v>
      </c>
      <c r="G370" s="76" t="s">
        <v>3111</v>
      </c>
      <c r="H370" s="76" t="s">
        <v>3172</v>
      </c>
      <c r="I370" s="76" t="str">
        <f t="shared" si="28"/>
        <v>X.XX.X.XXX</v>
      </c>
      <c r="J370" s="76" t="str">
        <f>_xlfn.XLOOKUP(I370,[55]Aux!AJ:AJ,[55]Aux!AI:AI,I370)</f>
        <v>X.XX.X.XXX</v>
      </c>
      <c r="K370" s="76" t="s">
        <v>3112</v>
      </c>
      <c r="L370" s="76"/>
    </row>
    <row r="371" spans="3:12" x14ac:dyDescent="0.3">
      <c r="C371" s="73">
        <v>6600672</v>
      </c>
      <c r="D371" s="70" t="s">
        <v>1377</v>
      </c>
      <c r="E371" s="78" t="s">
        <v>3109</v>
      </c>
      <c r="F371" s="76" t="s">
        <v>3188</v>
      </c>
      <c r="G371" s="76" t="s">
        <v>3190</v>
      </c>
      <c r="H371" s="76" t="s">
        <v>3184</v>
      </c>
      <c r="I371" s="76" t="str">
        <f t="shared" si="28"/>
        <v>A.HD.I.XXX</v>
      </c>
      <c r="J371" s="76" t="str">
        <f>_xlfn.XLOOKUP(I371,[55]Aux!AJ:AJ,[55]Aux!AI:AI,I371)</f>
        <v>A.HD.I.XXX</v>
      </c>
      <c r="K371" s="76" t="s">
        <v>3112</v>
      </c>
      <c r="L371" s="76"/>
    </row>
    <row r="372" spans="3:12" x14ac:dyDescent="0.3">
      <c r="C372" s="73">
        <v>6600980</v>
      </c>
      <c r="D372" s="70" t="s">
        <v>1678</v>
      </c>
      <c r="E372" s="78" t="s">
        <v>3109</v>
      </c>
      <c r="F372" s="76" t="s">
        <v>3172</v>
      </c>
      <c r="G372" s="76" t="s">
        <v>3111</v>
      </c>
      <c r="H372" s="76" t="s">
        <v>3184</v>
      </c>
      <c r="I372" s="76" t="str">
        <f t="shared" si="28"/>
        <v>X.XX.I.XXX</v>
      </c>
      <c r="J372" s="76" t="str">
        <f>_xlfn.XLOOKUP(I372,[55]Aux!AJ:AJ,[55]Aux!AI:AI,I372)</f>
        <v>X.XX.I.XXX</v>
      </c>
      <c r="K372" s="76" t="s">
        <v>3112</v>
      </c>
      <c r="L372" s="76"/>
    </row>
    <row r="373" spans="3:12" x14ac:dyDescent="0.3">
      <c r="C373" s="73">
        <v>6601221</v>
      </c>
      <c r="D373" s="70" t="s">
        <v>2016</v>
      </c>
      <c r="E373" s="78" t="s">
        <v>3109</v>
      </c>
      <c r="F373" s="76" t="s">
        <v>3172</v>
      </c>
      <c r="G373" s="76" t="s">
        <v>3111</v>
      </c>
      <c r="H373" s="76" t="s">
        <v>3172</v>
      </c>
      <c r="I373" s="76" t="str">
        <f t="shared" si="28"/>
        <v>X.XX.X.XXX</v>
      </c>
      <c r="J373" s="76" t="str">
        <f>_xlfn.XLOOKUP(I373,[55]Aux!AJ:AJ,[55]Aux!AI:AI,I373)</f>
        <v>X.XX.X.XXX</v>
      </c>
      <c r="K373" s="76" t="s">
        <v>3112</v>
      </c>
      <c r="L373" s="76"/>
    </row>
    <row r="374" spans="3:12" x14ac:dyDescent="0.3">
      <c r="C374" s="73">
        <v>6600711</v>
      </c>
      <c r="D374" s="70" t="s">
        <v>1448</v>
      </c>
      <c r="E374" s="78" t="s">
        <v>3109</v>
      </c>
      <c r="F374" s="76" t="s">
        <v>3172</v>
      </c>
      <c r="G374" s="76" t="s">
        <v>3111</v>
      </c>
      <c r="H374" s="76" t="s">
        <v>3172</v>
      </c>
      <c r="I374" s="76" t="str">
        <f t="shared" si="28"/>
        <v>X.XX.X.XXX</v>
      </c>
      <c r="J374" s="76" t="str">
        <f>_xlfn.XLOOKUP(I374,[55]Aux!AJ:AJ,[55]Aux!AI:AI,I374)</f>
        <v>X.XX.X.XXX</v>
      </c>
      <c r="K374" s="76" t="s">
        <v>3112</v>
      </c>
      <c r="L374" s="76"/>
    </row>
    <row r="375" spans="3:12" x14ac:dyDescent="0.3">
      <c r="C375" s="73">
        <v>6600782</v>
      </c>
      <c r="D375" s="70" t="s">
        <v>1493</v>
      </c>
      <c r="E375" s="78" t="s">
        <v>3109</v>
      </c>
      <c r="F375" s="76" t="s">
        <v>3172</v>
      </c>
      <c r="G375" s="76" t="s">
        <v>3111</v>
      </c>
      <c r="H375" s="76" t="s">
        <v>3172</v>
      </c>
      <c r="I375" s="76" t="str">
        <f t="shared" si="28"/>
        <v>X.XX.X.XXX</v>
      </c>
      <c r="J375" s="76" t="str">
        <f>_xlfn.XLOOKUP(I375,[55]Aux!AJ:AJ,[55]Aux!AI:AI,I375)</f>
        <v>X.XX.X.XXX</v>
      </c>
      <c r="K375" s="76" t="s">
        <v>3112</v>
      </c>
      <c r="L375" s="76"/>
    </row>
    <row r="376" spans="3:12" x14ac:dyDescent="0.3">
      <c r="C376" s="73">
        <v>6600722</v>
      </c>
      <c r="D376" s="70" t="s">
        <v>1465</v>
      </c>
      <c r="E376" s="78" t="s">
        <v>3109</v>
      </c>
      <c r="F376" s="76" t="s">
        <v>3172</v>
      </c>
      <c r="G376" s="76" t="s">
        <v>3111</v>
      </c>
      <c r="H376" s="76" t="s">
        <v>3172</v>
      </c>
      <c r="I376" s="76" t="str">
        <f t="shared" si="28"/>
        <v>X.XX.X.XXX</v>
      </c>
      <c r="J376" s="76" t="str">
        <f>_xlfn.XLOOKUP(I376,[55]Aux!AJ:AJ,[55]Aux!AI:AI,I376)</f>
        <v>X.XX.X.XXX</v>
      </c>
      <c r="K376" s="76" t="s">
        <v>3112</v>
      </c>
      <c r="L376" s="76"/>
    </row>
    <row r="377" spans="3:12" x14ac:dyDescent="0.3">
      <c r="C377" s="73">
        <v>6601370</v>
      </c>
      <c r="D377" s="70" t="s">
        <v>2179</v>
      </c>
      <c r="E377" s="78" t="s">
        <v>3109</v>
      </c>
      <c r="F377" s="76" t="s">
        <v>3172</v>
      </c>
      <c r="G377" s="76" t="s">
        <v>3111</v>
      </c>
      <c r="H377" s="76" t="s">
        <v>3172</v>
      </c>
      <c r="I377" s="76" t="str">
        <f t="shared" si="28"/>
        <v>X.XX.X.XXX</v>
      </c>
      <c r="J377" s="76" t="str">
        <f>_xlfn.XLOOKUP(I377,[55]Aux!AJ:AJ,[55]Aux!AI:AI,I377)</f>
        <v>X.XX.X.XXX</v>
      </c>
      <c r="K377" s="76" t="s">
        <v>3112</v>
      </c>
      <c r="L377" s="76"/>
    </row>
    <row r="378" spans="3:12" x14ac:dyDescent="0.3">
      <c r="C378" s="73">
        <v>6601534</v>
      </c>
      <c r="D378" s="70" t="s">
        <v>2482</v>
      </c>
      <c r="E378" s="78" t="s">
        <v>3109</v>
      </c>
      <c r="F378" s="76" t="s">
        <v>3172</v>
      </c>
      <c r="G378" s="76" t="s">
        <v>3111</v>
      </c>
      <c r="H378" s="76" t="s">
        <v>3172</v>
      </c>
      <c r="I378" s="76" t="str">
        <f t="shared" si="28"/>
        <v>X.XX.X.XXX</v>
      </c>
      <c r="J378" s="76" t="str">
        <f>_xlfn.XLOOKUP(I378,[55]Aux!AJ:AJ,[55]Aux!AI:AI,I378)</f>
        <v>X.XX.X.XXX</v>
      </c>
      <c r="K378" s="76" t="s">
        <v>3112</v>
      </c>
      <c r="L378" s="76"/>
    </row>
    <row r="379" spans="3:12" x14ac:dyDescent="0.3">
      <c r="C379" s="73">
        <v>6600991</v>
      </c>
      <c r="D379" s="70" t="s">
        <v>1688</v>
      </c>
      <c r="E379" s="78" t="s">
        <v>3109</v>
      </c>
      <c r="F379" s="76" t="s">
        <v>3172</v>
      </c>
      <c r="G379" s="76" t="s">
        <v>3111</v>
      </c>
      <c r="H379" s="76" t="s">
        <v>3172</v>
      </c>
      <c r="I379" s="76" t="str">
        <f t="shared" si="28"/>
        <v>X.XX.X.XXX</v>
      </c>
      <c r="J379" s="76" t="str">
        <f>_xlfn.XLOOKUP(I379,[55]Aux!AJ:AJ,[55]Aux!AI:AI,I379)</f>
        <v>X.XX.X.XXX</v>
      </c>
      <c r="K379" s="76" t="s">
        <v>3112</v>
      </c>
      <c r="L379" s="76"/>
    </row>
    <row r="380" spans="3:12" x14ac:dyDescent="0.3">
      <c r="C380" s="73">
        <v>6601192</v>
      </c>
      <c r="D380" s="70" t="s">
        <v>1986</v>
      </c>
      <c r="E380" s="78" t="s">
        <v>3109</v>
      </c>
      <c r="F380" s="76" t="s">
        <v>3172</v>
      </c>
      <c r="G380" s="76" t="s">
        <v>3111</v>
      </c>
      <c r="H380" s="76" t="s">
        <v>95</v>
      </c>
      <c r="I380" s="76" t="str">
        <f t="shared" si="28"/>
        <v>X.XX.M.XXX</v>
      </c>
      <c r="J380" s="76" t="str">
        <f>_xlfn.XLOOKUP(I380,[55]Aux!AJ:AJ,[55]Aux!AI:AI,I380)</f>
        <v>X.XX.M.XXX</v>
      </c>
      <c r="K380" s="76" t="s">
        <v>3112</v>
      </c>
      <c r="L380" s="76"/>
    </row>
    <row r="381" spans="3:12" x14ac:dyDescent="0.3">
      <c r="C381" s="73">
        <v>6601510</v>
      </c>
      <c r="D381" s="70" t="s">
        <v>2433</v>
      </c>
      <c r="E381" s="78" t="s">
        <v>3109</v>
      </c>
      <c r="F381" s="76" t="s">
        <v>3110</v>
      </c>
      <c r="G381" s="76" t="s">
        <v>3191</v>
      </c>
      <c r="H381" s="76" t="s">
        <v>3172</v>
      </c>
      <c r="I381" s="76" t="str">
        <f t="shared" si="28"/>
        <v>E.RC.X.XXX</v>
      </c>
      <c r="J381" s="76" t="str">
        <f>_xlfn.XLOOKUP(I381,[55]Aux!AJ:AJ,[55]Aux!AI:AI,I381)</f>
        <v>E.RC.X.XXX</v>
      </c>
      <c r="K381" s="76" t="s">
        <v>3112</v>
      </c>
      <c r="L381" s="76"/>
    </row>
    <row r="382" spans="3:12" x14ac:dyDescent="0.3">
      <c r="C382" s="73">
        <v>6600780</v>
      </c>
      <c r="D382" s="70" t="s">
        <v>1489</v>
      </c>
      <c r="E382" s="78" t="s">
        <v>3109</v>
      </c>
      <c r="F382" s="76" t="s">
        <v>3172</v>
      </c>
      <c r="G382" s="76" t="s">
        <v>3111</v>
      </c>
      <c r="H382" s="76" t="s">
        <v>3172</v>
      </c>
      <c r="I382" s="76" t="str">
        <f t="shared" ref="I382:I438" si="29">F382&amp;"."&amp;G382&amp;"."&amp;H382&amp;"."&amp;E382</f>
        <v>X.XX.X.XXX</v>
      </c>
      <c r="J382" s="76" t="str">
        <f>_xlfn.XLOOKUP(I382,[55]Aux!AJ:AJ,[55]Aux!AI:AI,I382)</f>
        <v>X.XX.X.XXX</v>
      </c>
      <c r="K382" s="76" t="s">
        <v>3112</v>
      </c>
      <c r="L382" s="76"/>
    </row>
    <row r="383" spans="3:12" x14ac:dyDescent="0.3">
      <c r="C383" s="73">
        <v>6601530</v>
      </c>
      <c r="D383" s="70" t="s">
        <v>2474</v>
      </c>
      <c r="E383" s="78" t="s">
        <v>3109</v>
      </c>
      <c r="F383" s="76" t="s">
        <v>3172</v>
      </c>
      <c r="G383" s="76" t="s">
        <v>3111</v>
      </c>
      <c r="H383" s="76" t="s">
        <v>3172</v>
      </c>
      <c r="I383" s="76" t="str">
        <f t="shared" si="29"/>
        <v>X.XX.X.XXX</v>
      </c>
      <c r="J383" s="76" t="str">
        <f>_xlfn.XLOOKUP(I383,[55]Aux!AJ:AJ,[55]Aux!AI:AI,I383)</f>
        <v>X.XX.X.XXX</v>
      </c>
      <c r="K383" s="76" t="s">
        <v>3112</v>
      </c>
      <c r="L383" s="76"/>
    </row>
    <row r="384" spans="3:12" x14ac:dyDescent="0.3">
      <c r="C384" s="73">
        <v>6601196</v>
      </c>
      <c r="D384" s="70" t="s">
        <v>1994</v>
      </c>
      <c r="E384" s="78" t="s">
        <v>3109</v>
      </c>
      <c r="F384" s="76" t="s">
        <v>3172</v>
      </c>
      <c r="G384" s="76" t="s">
        <v>3111</v>
      </c>
      <c r="H384" s="76" t="s">
        <v>3172</v>
      </c>
      <c r="I384" s="76" t="str">
        <f t="shared" si="29"/>
        <v>X.XX.X.XXX</v>
      </c>
      <c r="J384" s="76" t="str">
        <f>_xlfn.XLOOKUP(I384,[55]Aux!AJ:AJ,[55]Aux!AI:AI,I384)</f>
        <v>X.XX.X.XXX</v>
      </c>
      <c r="K384" s="76" t="s">
        <v>3112</v>
      </c>
      <c r="L384" s="76"/>
    </row>
    <row r="385" spans="3:12" x14ac:dyDescent="0.3">
      <c r="C385" s="73">
        <v>6601381</v>
      </c>
      <c r="D385" s="70" t="s">
        <v>2197</v>
      </c>
      <c r="E385" s="78" t="s">
        <v>3109</v>
      </c>
      <c r="F385" s="76" t="s">
        <v>3172</v>
      </c>
      <c r="G385" s="76" t="s">
        <v>3186</v>
      </c>
      <c r="H385" s="76" t="s">
        <v>3172</v>
      </c>
      <c r="I385" s="76" t="str">
        <f t="shared" si="29"/>
        <v>X.PX.X.XXX</v>
      </c>
      <c r="J385" s="76" t="str">
        <f>_xlfn.XLOOKUP(I385,[55]Aux!AJ:AJ,[55]Aux!AI:AI,I385)</f>
        <v>X.PX.X.XXX</v>
      </c>
      <c r="K385" s="76" t="s">
        <v>3112</v>
      </c>
      <c r="L385" s="76"/>
    </row>
    <row r="386" spans="3:12" x14ac:dyDescent="0.3">
      <c r="C386" s="73">
        <v>6600818</v>
      </c>
      <c r="D386" s="70" t="s">
        <v>1535</v>
      </c>
      <c r="E386" s="78" t="s">
        <v>3109</v>
      </c>
      <c r="F386" s="76" t="s">
        <v>3172</v>
      </c>
      <c r="G386" s="76" t="s">
        <v>3111</v>
      </c>
      <c r="H386" s="76" t="s">
        <v>3172</v>
      </c>
      <c r="I386" s="76" t="str">
        <f t="shared" si="29"/>
        <v>X.XX.X.XXX</v>
      </c>
      <c r="J386" s="76" t="str">
        <f>_xlfn.XLOOKUP(I386,[55]Aux!AJ:AJ,[55]Aux!AI:AI,I386)</f>
        <v>X.XX.X.XXX</v>
      </c>
      <c r="K386" s="76" t="s">
        <v>3112</v>
      </c>
      <c r="L386" s="76"/>
    </row>
    <row r="387" spans="3:12" x14ac:dyDescent="0.3">
      <c r="C387" s="73">
        <v>6601401</v>
      </c>
      <c r="D387" s="70" t="s">
        <v>2236</v>
      </c>
      <c r="E387" s="78" t="s">
        <v>3182</v>
      </c>
      <c r="F387" s="76" t="s">
        <v>3192</v>
      </c>
      <c r="G387" s="76" t="s">
        <v>3193</v>
      </c>
      <c r="H387" s="165" t="s">
        <v>3184</v>
      </c>
      <c r="I387" s="76" t="str">
        <f t="shared" si="29"/>
        <v>D.RP.I.003</v>
      </c>
      <c r="J387" s="76" t="str">
        <f>_xlfn.XLOOKUP(I387,[55]Aux!AJ:AJ,[55]Aux!AI:AI,I387)</f>
        <v>D.RP.I.003</v>
      </c>
      <c r="K387" s="70" t="str">
        <f>_xlfn.XLOOKUP(J387,[55]Aux!AI:AI,[55]Aux!AE:AE,_xlfn.XLOOKUP(I387,[55]Aux!AI:AI,[55]Aux!AE:AE,""))</f>
        <v>TECNOL. E INFRA P/ MACROMEDIÇÃO DE VAZÃO</v>
      </c>
      <c r="L387" s="76"/>
    </row>
    <row r="388" spans="3:12" x14ac:dyDescent="0.3">
      <c r="C388" s="73">
        <v>6601416</v>
      </c>
      <c r="D388" s="70" t="s">
        <v>2261</v>
      </c>
      <c r="E388" s="78" t="s">
        <v>3109</v>
      </c>
      <c r="F388" s="76" t="s">
        <v>3172</v>
      </c>
      <c r="G388" s="76" t="s">
        <v>3111</v>
      </c>
      <c r="H388" s="76" t="s">
        <v>3172</v>
      </c>
      <c r="I388" s="76" t="str">
        <f t="shared" si="29"/>
        <v>X.XX.X.XXX</v>
      </c>
      <c r="J388" s="76" t="str">
        <f>_xlfn.XLOOKUP(I388,[55]Aux!AJ:AJ,[55]Aux!AI:AI,I388)</f>
        <v>X.XX.X.XXX</v>
      </c>
      <c r="K388" s="76" t="s">
        <v>3112</v>
      </c>
      <c r="L388" s="76"/>
    </row>
    <row r="389" spans="3:12" x14ac:dyDescent="0.3">
      <c r="C389" s="73">
        <v>6601519</v>
      </c>
      <c r="D389" s="70" t="s">
        <v>2452</v>
      </c>
      <c r="E389" s="78" t="s">
        <v>3109</v>
      </c>
      <c r="F389" s="76" t="s">
        <v>3172</v>
      </c>
      <c r="G389" s="76" t="s">
        <v>3111</v>
      </c>
      <c r="H389" s="76" t="s">
        <v>3172</v>
      </c>
      <c r="I389" s="76" t="str">
        <f t="shared" si="29"/>
        <v>X.XX.X.XXX</v>
      </c>
      <c r="J389" s="76" t="str">
        <f>_xlfn.XLOOKUP(I389,[55]Aux!AJ:AJ,[55]Aux!AI:AI,I389)</f>
        <v>X.XX.X.XXX</v>
      </c>
      <c r="K389" s="76" t="s">
        <v>3112</v>
      </c>
      <c r="L389" s="76"/>
    </row>
    <row r="390" spans="3:12" x14ac:dyDescent="0.3">
      <c r="C390" s="73">
        <v>6601418</v>
      </c>
      <c r="D390" s="70" t="s">
        <v>2265</v>
      </c>
      <c r="E390" s="78" t="s">
        <v>3109</v>
      </c>
      <c r="F390" s="76" t="s">
        <v>3172</v>
      </c>
      <c r="G390" s="76" t="s">
        <v>3111</v>
      </c>
      <c r="H390" s="76" t="s">
        <v>3172</v>
      </c>
      <c r="I390" s="76" t="str">
        <f t="shared" si="29"/>
        <v>X.XX.X.XXX</v>
      </c>
      <c r="J390" s="76" t="str">
        <f>_xlfn.XLOOKUP(I390,[55]Aux!AJ:AJ,[55]Aux!AI:AI,I390)</f>
        <v>X.XX.X.XXX</v>
      </c>
      <c r="K390" s="76" t="s">
        <v>3112</v>
      </c>
      <c r="L390" s="76"/>
    </row>
    <row r="391" spans="3:12" x14ac:dyDescent="0.3">
      <c r="C391" s="73">
        <v>6600752</v>
      </c>
      <c r="D391" s="70" t="s">
        <v>1481</v>
      </c>
      <c r="E391" s="78" t="s">
        <v>3109</v>
      </c>
      <c r="F391" s="76" t="s">
        <v>3172</v>
      </c>
      <c r="G391" s="76" t="s">
        <v>3111</v>
      </c>
      <c r="H391" s="76" t="s">
        <v>3172</v>
      </c>
      <c r="I391" s="76" t="str">
        <f t="shared" si="29"/>
        <v>X.XX.X.XXX</v>
      </c>
      <c r="J391" s="76" t="str">
        <f>_xlfn.XLOOKUP(I391,[55]Aux!AJ:AJ,[55]Aux!AI:AI,I391)</f>
        <v>X.XX.X.XXX</v>
      </c>
      <c r="K391" s="76" t="s">
        <v>3112</v>
      </c>
      <c r="L391" s="76"/>
    </row>
    <row r="392" spans="3:12" x14ac:dyDescent="0.3">
      <c r="C392" s="73">
        <v>6601590</v>
      </c>
      <c r="D392" s="70" t="s">
        <v>2550</v>
      </c>
      <c r="E392" s="78" t="s">
        <v>3109</v>
      </c>
      <c r="F392" s="76" t="s">
        <v>3172</v>
      </c>
      <c r="G392" s="76" t="s">
        <v>3111</v>
      </c>
      <c r="H392" s="76" t="s">
        <v>3172</v>
      </c>
      <c r="I392" s="76" t="str">
        <f t="shared" si="29"/>
        <v>X.XX.X.XXX</v>
      </c>
      <c r="J392" s="76" t="str">
        <f>_xlfn.XLOOKUP(I392,[55]Aux!AJ:AJ,[55]Aux!AI:AI,I392)</f>
        <v>X.XX.X.XXX</v>
      </c>
      <c r="K392" s="76" t="s">
        <v>3112</v>
      </c>
      <c r="L392" s="76"/>
    </row>
    <row r="393" spans="3:12" x14ac:dyDescent="0.3">
      <c r="C393" s="73">
        <v>6601220</v>
      </c>
      <c r="D393" s="70" t="s">
        <v>2014</v>
      </c>
      <c r="E393" s="78" t="s">
        <v>3109</v>
      </c>
      <c r="F393" s="76" t="s">
        <v>3172</v>
      </c>
      <c r="G393" s="76" t="s">
        <v>3111</v>
      </c>
      <c r="H393" s="76" t="s">
        <v>3172</v>
      </c>
      <c r="I393" s="76" t="str">
        <f t="shared" si="29"/>
        <v>X.XX.X.XXX</v>
      </c>
      <c r="J393" s="76" t="str">
        <f>_xlfn.XLOOKUP(I393,[55]Aux!AJ:AJ,[55]Aux!AI:AI,I393)</f>
        <v>X.XX.X.XXX</v>
      </c>
      <c r="K393" s="76" t="s">
        <v>3112</v>
      </c>
      <c r="L393" s="76"/>
    </row>
    <row r="394" spans="3:12" x14ac:dyDescent="0.3">
      <c r="C394" s="73">
        <v>6601573</v>
      </c>
      <c r="D394" s="70" t="s">
        <v>2520</v>
      </c>
      <c r="E394" s="78" t="s">
        <v>3109</v>
      </c>
      <c r="F394" s="76" t="s">
        <v>3172</v>
      </c>
      <c r="G394" s="76" t="s">
        <v>3111</v>
      </c>
      <c r="H394" s="76" t="s">
        <v>3172</v>
      </c>
      <c r="I394" s="76" t="str">
        <f t="shared" si="29"/>
        <v>X.XX.X.XXX</v>
      </c>
      <c r="J394" s="76" t="str">
        <f>_xlfn.XLOOKUP(I394,[55]Aux!AJ:AJ,[55]Aux!AI:AI,I394)</f>
        <v>X.XX.X.XXX</v>
      </c>
      <c r="K394" s="76" t="s">
        <v>3112</v>
      </c>
      <c r="L394" s="76"/>
    </row>
    <row r="395" spans="3:12" x14ac:dyDescent="0.3">
      <c r="C395" s="73">
        <v>6601195</v>
      </c>
      <c r="D395" s="70" t="s">
        <v>1992</v>
      </c>
      <c r="E395" s="78" t="s">
        <v>3109</v>
      </c>
      <c r="F395" s="76" t="s">
        <v>3172</v>
      </c>
      <c r="G395" s="76" t="s">
        <v>3111</v>
      </c>
      <c r="H395" s="76" t="s">
        <v>3172</v>
      </c>
      <c r="I395" s="76" t="str">
        <f t="shared" si="29"/>
        <v>X.XX.X.XXX</v>
      </c>
      <c r="J395" s="76" t="str">
        <f>_xlfn.XLOOKUP(I395,[55]Aux!AJ:AJ,[55]Aux!AI:AI,I395)</f>
        <v>X.XX.X.XXX</v>
      </c>
      <c r="K395" s="76" t="s">
        <v>3112</v>
      </c>
      <c r="L395" s="76"/>
    </row>
    <row r="396" spans="3:12" x14ac:dyDescent="0.3">
      <c r="C396" s="73">
        <v>6601380</v>
      </c>
      <c r="D396" s="70" t="s">
        <v>2195</v>
      </c>
      <c r="E396" s="78" t="s">
        <v>3109</v>
      </c>
      <c r="F396" s="76" t="s">
        <v>3172</v>
      </c>
      <c r="G396" s="76" t="s">
        <v>3186</v>
      </c>
      <c r="H396" s="76" t="s">
        <v>3172</v>
      </c>
      <c r="I396" s="76" t="str">
        <f t="shared" si="29"/>
        <v>X.PX.X.XXX</v>
      </c>
      <c r="J396" s="76" t="str">
        <f>_xlfn.XLOOKUP(I396,[55]Aux!AJ:AJ,[55]Aux!AI:AI,I396)</f>
        <v>X.PX.X.XXX</v>
      </c>
      <c r="K396" s="76" t="s">
        <v>3112</v>
      </c>
      <c r="L396" s="76"/>
    </row>
    <row r="397" spans="3:12" x14ac:dyDescent="0.3">
      <c r="C397" s="70">
        <v>6601323</v>
      </c>
      <c r="D397" s="70" t="s">
        <v>2127</v>
      </c>
      <c r="E397" s="81" t="s">
        <v>3182</v>
      </c>
      <c r="F397" s="70" t="str" cm="1">
        <f t="array" ref="F397">IFERROR(
    INDEX(
        '[55]Apoio_Código SVs'!$C$2:$C$102,
        MATCH(
            TRUE,
            ISNUMBER(FIND('[55]Apoio_Código SVs'!$B$2:$B$102,D397)),
            0
        )
    ),
"")</f>
        <v>D</v>
      </c>
      <c r="G397" s="70" t="str" cm="1">
        <f t="array" ref="G397">IFERROR(
    INDEX(
        '[55]Apoio_Código SVs'!$D$2:$D$102,
        MATCH(
            TRUE,
            ISNUMBER(FIND('[55]Apoio_Código SVs'!$B$2:$B$102,D397)),
            0
        )
    ),
"")</f>
        <v>RP</v>
      </c>
      <c r="H397" s="165" t="s">
        <v>3184</v>
      </c>
      <c r="I397" s="70" t="str">
        <f t="shared" si="29"/>
        <v>D.RP.I.003</v>
      </c>
      <c r="J397" s="70" t="str">
        <f>_xlfn.XLOOKUP(I397,[55]Aux!AJ:AJ,[55]Aux!AI:AI,I397)</f>
        <v>D.RP.I.003</v>
      </c>
      <c r="K397" s="70" t="str">
        <f>_xlfn.XLOOKUP(J397,[55]Aux!AI:AI,[55]Aux!AE:AE,_xlfn.XLOOKUP(I397,[55]Aux!AI:AI,[55]Aux!AE:AE,""))</f>
        <v>TECNOL. E INFRA P/ MACROMEDIÇÃO DE VAZÃO</v>
      </c>
    </row>
    <row r="398" spans="3:12" x14ac:dyDescent="0.3">
      <c r="C398" s="70">
        <v>6600017</v>
      </c>
      <c r="D398" s="70" t="s">
        <v>73</v>
      </c>
      <c r="E398" s="78" t="s">
        <v>3177</v>
      </c>
      <c r="F398" s="76" t="s">
        <v>3172</v>
      </c>
      <c r="G398" s="76" t="s">
        <v>3186</v>
      </c>
      <c r="H398" s="76" t="s">
        <v>3172</v>
      </c>
      <c r="I398" s="76" t="str">
        <f t="shared" si="29"/>
        <v>X.PX.X.001</v>
      </c>
      <c r="J398" s="76" t="str">
        <f>_xlfn.XLOOKUP(I398,[55]Aux!AJ:AJ,[55]Aux!AI:AI,I398)</f>
        <v>X.PX.X.001</v>
      </c>
      <c r="K398" s="76" t="str">
        <f>_xlfn.XLOOKUP(J398,[55]Aux!AI:AI,[55]Aux!AE:AE,_xlfn.XLOOKUP(I398,[55]Aux!AI:AI,[55]Aux!AE:AE,""))</f>
        <v/>
      </c>
    </row>
    <row r="399" spans="3:12" x14ac:dyDescent="0.3">
      <c r="C399" s="80">
        <v>6600740</v>
      </c>
      <c r="D399" s="80" t="s">
        <v>1475</v>
      </c>
      <c r="E399" s="78" t="s">
        <v>3109</v>
      </c>
      <c r="F399" s="76" t="s">
        <v>3172</v>
      </c>
      <c r="G399" s="76" t="s">
        <v>3185</v>
      </c>
      <c r="H399" s="76" t="s">
        <v>3184</v>
      </c>
      <c r="I399" s="76" t="str">
        <f t="shared" si="29"/>
        <v>X.LX.I.XXX</v>
      </c>
      <c r="J399" s="76" t="str">
        <f>_xlfn.XLOOKUP(I399,[55]Aux!AJ:AJ,[55]Aux!AI:AI,I399)</f>
        <v>X.LX.I.XXX</v>
      </c>
      <c r="K399" s="76" t="s">
        <v>3112</v>
      </c>
      <c r="L399" s="76"/>
    </row>
    <row r="400" spans="3:12" x14ac:dyDescent="0.3">
      <c r="C400" s="70">
        <v>6600002</v>
      </c>
      <c r="D400" s="70" t="s">
        <v>44</v>
      </c>
      <c r="E400" s="78" t="s">
        <v>3109</v>
      </c>
      <c r="F400" s="76" t="s">
        <v>3172</v>
      </c>
      <c r="G400" s="76" t="s">
        <v>3111</v>
      </c>
      <c r="H400" s="76" t="s">
        <v>3172</v>
      </c>
      <c r="I400" s="76" t="str">
        <f t="shared" si="29"/>
        <v>X.XX.X.XXX</v>
      </c>
      <c r="J400" s="76" t="str">
        <f>_xlfn.XLOOKUP(I400,[55]Aux!AJ:AJ,[55]Aux!AI:AI,I400)</f>
        <v>X.XX.X.XXX</v>
      </c>
      <c r="K400" s="76" t="s">
        <v>3112</v>
      </c>
      <c r="L400" s="76"/>
    </row>
    <row r="401" spans="3:12" x14ac:dyDescent="0.3">
      <c r="C401" s="70">
        <v>6600713</v>
      </c>
      <c r="D401" s="70" t="s">
        <v>1452</v>
      </c>
      <c r="E401" s="78" t="s">
        <v>3109</v>
      </c>
      <c r="F401" s="76" t="s">
        <v>3172</v>
      </c>
      <c r="G401" s="76" t="s">
        <v>3111</v>
      </c>
      <c r="H401" s="76" t="s">
        <v>3172</v>
      </c>
      <c r="I401" s="76" t="str">
        <f t="shared" si="29"/>
        <v>X.XX.X.XXX</v>
      </c>
      <c r="J401" s="76" t="str">
        <f>_xlfn.XLOOKUP(I401,[55]Aux!AJ:AJ,[55]Aux!AI:AI,I401)</f>
        <v>X.XX.X.XXX</v>
      </c>
      <c r="K401" s="76" t="s">
        <v>3112</v>
      </c>
      <c r="L401" s="76"/>
    </row>
    <row r="402" spans="3:12" x14ac:dyDescent="0.3">
      <c r="C402" s="70">
        <v>6600008</v>
      </c>
      <c r="D402" s="70" t="s">
        <v>55</v>
      </c>
      <c r="E402" s="78" t="s">
        <v>3109</v>
      </c>
      <c r="F402" s="76" t="s">
        <v>3172</v>
      </c>
      <c r="G402" s="76" t="s">
        <v>3186</v>
      </c>
      <c r="H402" s="76" t="s">
        <v>3172</v>
      </c>
      <c r="I402" s="76" t="str">
        <f t="shared" si="29"/>
        <v>X.PX.X.XXX</v>
      </c>
      <c r="J402" s="76" t="str">
        <f>_xlfn.XLOOKUP(I402,[55]Aux!AJ:AJ,[55]Aux!AI:AI,I402)</f>
        <v>X.PX.X.XXX</v>
      </c>
      <c r="K402" s="76" t="s">
        <v>3112</v>
      </c>
      <c r="L402" s="76"/>
    </row>
    <row r="403" spans="3:12" x14ac:dyDescent="0.3">
      <c r="C403" s="70">
        <v>6600830</v>
      </c>
      <c r="D403" s="70" t="s">
        <v>1559</v>
      </c>
      <c r="E403" s="78" t="s">
        <v>3109</v>
      </c>
      <c r="F403" s="76" t="s">
        <v>3172</v>
      </c>
      <c r="G403" s="76" t="s">
        <v>3111</v>
      </c>
      <c r="H403" s="76" t="s">
        <v>3172</v>
      </c>
      <c r="I403" s="76" t="str">
        <f t="shared" si="29"/>
        <v>X.XX.X.XXX</v>
      </c>
      <c r="J403" s="76" t="str">
        <f>_xlfn.XLOOKUP(I403,[55]Aux!AJ:AJ,[55]Aux!AI:AI,I403)</f>
        <v>X.XX.X.XXX</v>
      </c>
      <c r="K403" s="76" t="s">
        <v>3112</v>
      </c>
      <c r="L403" s="76"/>
    </row>
    <row r="404" spans="3:12" x14ac:dyDescent="0.3">
      <c r="C404" s="70">
        <v>6600000</v>
      </c>
      <c r="D404" s="70" t="s">
        <v>39</v>
      </c>
      <c r="E404" s="78" t="s">
        <v>3109</v>
      </c>
      <c r="F404" s="76" t="s">
        <v>3172</v>
      </c>
      <c r="G404" s="76" t="s">
        <v>3111</v>
      </c>
      <c r="H404" s="76" t="s">
        <v>3172</v>
      </c>
      <c r="I404" s="76" t="str">
        <f t="shared" si="29"/>
        <v>X.XX.X.XXX</v>
      </c>
      <c r="J404" s="76" t="str">
        <f>_xlfn.XLOOKUP(I404,[55]Aux!AJ:AJ,[55]Aux!AI:AI,I404)</f>
        <v>X.XX.X.XXX</v>
      </c>
      <c r="K404" s="76" t="s">
        <v>3112</v>
      </c>
      <c r="L404" s="76"/>
    </row>
    <row r="405" spans="3:12" x14ac:dyDescent="0.3">
      <c r="C405" s="70">
        <v>6601202</v>
      </c>
      <c r="D405" s="70" t="s">
        <v>2006</v>
      </c>
      <c r="E405" s="78" t="s">
        <v>3109</v>
      </c>
      <c r="F405" s="76" t="s">
        <v>3172</v>
      </c>
      <c r="G405" s="76" t="s">
        <v>3111</v>
      </c>
      <c r="H405" s="76" t="s">
        <v>3172</v>
      </c>
      <c r="I405" s="76" t="str">
        <f t="shared" si="29"/>
        <v>X.XX.X.XXX</v>
      </c>
      <c r="J405" s="76" t="str">
        <f>_xlfn.XLOOKUP(I405,[55]Aux!AJ:AJ,[55]Aux!AI:AI,I405)</f>
        <v>X.XX.X.XXX</v>
      </c>
      <c r="K405" s="76" t="s">
        <v>3112</v>
      </c>
      <c r="L405" s="76"/>
    </row>
    <row r="406" spans="3:12" x14ac:dyDescent="0.3">
      <c r="C406" s="70">
        <v>6601326</v>
      </c>
      <c r="D406" s="70" t="s">
        <v>2133</v>
      </c>
      <c r="E406" s="78" t="s">
        <v>3109</v>
      </c>
      <c r="F406" s="76" t="s">
        <v>3172</v>
      </c>
      <c r="G406" s="76" t="s">
        <v>3111</v>
      </c>
      <c r="H406" s="76" t="s">
        <v>3172</v>
      </c>
      <c r="I406" s="76" t="str">
        <f t="shared" si="29"/>
        <v>X.XX.X.XXX</v>
      </c>
      <c r="J406" s="76" t="str">
        <f>_xlfn.XLOOKUP(I406,[55]Aux!AJ:AJ,[55]Aux!AI:AI,I406)</f>
        <v>X.XX.X.XXX</v>
      </c>
      <c r="K406" s="76" t="s">
        <v>3112</v>
      </c>
      <c r="L406" s="76"/>
    </row>
    <row r="407" spans="3:12" x14ac:dyDescent="0.3">
      <c r="C407" s="70">
        <v>6600680</v>
      </c>
      <c r="D407" s="70" t="s">
        <v>1385</v>
      </c>
      <c r="E407" s="78" t="s">
        <v>3109</v>
      </c>
      <c r="F407" s="76" t="s">
        <v>3172</v>
      </c>
      <c r="G407" s="76" t="s">
        <v>3111</v>
      </c>
      <c r="H407" s="76" t="s">
        <v>3172</v>
      </c>
      <c r="I407" s="70" t="str">
        <f t="shared" si="29"/>
        <v>X.XX.X.XXX</v>
      </c>
      <c r="J407" s="70" t="str">
        <f>_xlfn.XLOOKUP(I407,[55]Aux!AJ:AJ,[55]Aux!AI:AI,I407)</f>
        <v>X.XX.X.XXX</v>
      </c>
      <c r="K407" s="76" t="s">
        <v>3112</v>
      </c>
    </row>
    <row r="408" spans="3:12" x14ac:dyDescent="0.3">
      <c r="C408" s="70">
        <v>6600822</v>
      </c>
      <c r="D408" s="70" t="s">
        <v>1543</v>
      </c>
      <c r="E408" s="78" t="s">
        <v>3109</v>
      </c>
      <c r="F408" s="76" t="s">
        <v>3172</v>
      </c>
      <c r="G408" s="76" t="s">
        <v>3111</v>
      </c>
      <c r="H408" s="76" t="s">
        <v>3172</v>
      </c>
      <c r="I408" s="76" t="str">
        <f t="shared" si="29"/>
        <v>X.XX.X.XXX</v>
      </c>
      <c r="J408" s="76" t="str">
        <f>_xlfn.XLOOKUP(I408,[55]Aux!AJ:AJ,[55]Aux!AI:AI,I408)</f>
        <v>X.XX.X.XXX</v>
      </c>
      <c r="K408" s="76" t="s">
        <v>3112</v>
      </c>
      <c r="L408" s="76"/>
    </row>
    <row r="409" spans="3:12" x14ac:dyDescent="0.3">
      <c r="C409" s="70">
        <v>6600730</v>
      </c>
      <c r="D409" s="70" t="s">
        <v>1469</v>
      </c>
      <c r="E409" s="78" t="s">
        <v>3177</v>
      </c>
      <c r="F409" s="76" t="s">
        <v>3172</v>
      </c>
      <c r="G409" s="76" t="s">
        <v>3186</v>
      </c>
      <c r="H409" s="76" t="s">
        <v>3172</v>
      </c>
      <c r="I409" s="76" t="str">
        <f t="shared" si="29"/>
        <v>X.PX.X.001</v>
      </c>
      <c r="J409" s="76" t="str">
        <f>_xlfn.XLOOKUP(I409,[55]Aux!AJ:AJ,[55]Aux!AI:AI,I409)</f>
        <v>X.PX.X.001</v>
      </c>
      <c r="K409" s="76" t="s">
        <v>3112</v>
      </c>
    </row>
    <row r="410" spans="3:12" x14ac:dyDescent="0.3">
      <c r="C410" s="70">
        <v>6600714</v>
      </c>
      <c r="D410" s="70" t="s">
        <v>1454</v>
      </c>
      <c r="E410" s="78" t="s">
        <v>3177</v>
      </c>
      <c r="F410" s="76" t="s">
        <v>3172</v>
      </c>
      <c r="G410" s="76" t="s">
        <v>3186</v>
      </c>
      <c r="H410" s="76" t="s">
        <v>3172</v>
      </c>
      <c r="I410" s="76" t="str">
        <f t="shared" si="29"/>
        <v>X.PX.X.001</v>
      </c>
      <c r="J410" s="76" t="str">
        <f>_xlfn.XLOOKUP(I410,[55]Aux!AJ:AJ,[55]Aux!AI:AI,I410)</f>
        <v>X.PX.X.001</v>
      </c>
      <c r="K410" s="76" t="s">
        <v>3112</v>
      </c>
    </row>
    <row r="411" spans="3:12" x14ac:dyDescent="0.3">
      <c r="C411" s="70">
        <v>6600771</v>
      </c>
      <c r="D411" s="70" t="s">
        <v>1485</v>
      </c>
      <c r="E411" s="78" t="s">
        <v>3109</v>
      </c>
      <c r="F411" s="76" t="s">
        <v>3172</v>
      </c>
      <c r="G411" s="76" t="s">
        <v>3111</v>
      </c>
      <c r="H411" s="76" t="s">
        <v>3172</v>
      </c>
      <c r="I411" s="76" t="str">
        <f t="shared" si="29"/>
        <v>X.XX.X.XXX</v>
      </c>
      <c r="J411" s="76" t="str">
        <f>_xlfn.XLOOKUP(I411,[55]Aux!AJ:AJ,[55]Aux!AI:AI,I411)</f>
        <v>X.XX.X.XXX</v>
      </c>
      <c r="K411" s="76" t="s">
        <v>3112</v>
      </c>
      <c r="L411" s="76"/>
    </row>
    <row r="412" spans="3:12" x14ac:dyDescent="0.3">
      <c r="C412" s="70">
        <v>6600708</v>
      </c>
      <c r="D412" s="70" t="s">
        <v>1442</v>
      </c>
      <c r="E412" s="78" t="s">
        <v>3109</v>
      </c>
      <c r="F412" s="76" t="s">
        <v>3172</v>
      </c>
      <c r="G412" s="76" t="s">
        <v>3185</v>
      </c>
      <c r="H412" s="76" t="s">
        <v>3184</v>
      </c>
      <c r="I412" s="76" t="str">
        <f t="shared" si="29"/>
        <v>X.LX.I.XXX</v>
      </c>
      <c r="J412" s="76" t="str">
        <f>_xlfn.XLOOKUP(I412,[55]Aux!AJ:AJ,[55]Aux!AI:AI,I412)</f>
        <v>X.LX.I.XXX</v>
      </c>
      <c r="K412" s="76" t="s">
        <v>3112</v>
      </c>
    </row>
    <row r="413" spans="3:12" x14ac:dyDescent="0.3">
      <c r="C413" s="70">
        <v>6600960</v>
      </c>
      <c r="D413" s="70" t="s">
        <v>1673</v>
      </c>
      <c r="E413" s="78" t="s">
        <v>3109</v>
      </c>
      <c r="F413" s="76" t="s">
        <v>3172</v>
      </c>
      <c r="G413" s="76" t="s">
        <v>3111</v>
      </c>
      <c r="H413" s="76" t="s">
        <v>3172</v>
      </c>
      <c r="I413" s="76" t="str">
        <f t="shared" si="29"/>
        <v>X.XX.X.XXX</v>
      </c>
      <c r="J413" s="76" t="str">
        <f>_xlfn.XLOOKUP(I413,[55]Aux!AJ:AJ,[55]Aux!AI:AI,I413)</f>
        <v>X.XX.X.XXX</v>
      </c>
      <c r="K413" s="76" t="s">
        <v>3112</v>
      </c>
      <c r="L413" s="76"/>
    </row>
    <row r="414" spans="3:12" x14ac:dyDescent="0.3">
      <c r="C414" s="70">
        <v>6600681</v>
      </c>
      <c r="D414" s="70" t="s">
        <v>1387</v>
      </c>
      <c r="E414" s="78" t="s">
        <v>3109</v>
      </c>
      <c r="F414" s="76" t="s">
        <v>3172</v>
      </c>
      <c r="G414" s="76" t="s">
        <v>3111</v>
      </c>
      <c r="H414" s="76" t="s">
        <v>3172</v>
      </c>
      <c r="I414" s="76" t="str">
        <f t="shared" si="29"/>
        <v>X.XX.X.XXX</v>
      </c>
      <c r="J414" s="76" t="str">
        <f>_xlfn.XLOOKUP(I414,[55]Aux!AJ:AJ,[55]Aux!AI:AI,I414)</f>
        <v>X.XX.X.XXX</v>
      </c>
      <c r="K414" s="76" t="s">
        <v>3112</v>
      </c>
      <c r="L414" s="76"/>
    </row>
    <row r="415" spans="3:12" x14ac:dyDescent="0.3">
      <c r="C415" s="70">
        <v>6600913</v>
      </c>
      <c r="D415" s="70" t="s">
        <v>1657</v>
      </c>
      <c r="E415" s="78" t="s">
        <v>3109</v>
      </c>
      <c r="F415" s="76" t="s">
        <v>3172</v>
      </c>
      <c r="G415" s="76" t="s">
        <v>3111</v>
      </c>
      <c r="H415" s="76" t="s">
        <v>3172</v>
      </c>
      <c r="I415" s="76" t="str">
        <f t="shared" si="29"/>
        <v>X.XX.X.XXX</v>
      </c>
      <c r="J415" s="76" t="str">
        <f>_xlfn.XLOOKUP(I415,[55]Aux!AJ:AJ,[55]Aux!AI:AI,I415)</f>
        <v>X.XX.X.XXX</v>
      </c>
      <c r="K415" s="76" t="s">
        <v>3112</v>
      </c>
      <c r="L415" s="76"/>
    </row>
    <row r="416" spans="3:12" x14ac:dyDescent="0.3">
      <c r="C416" s="70">
        <v>6600890</v>
      </c>
      <c r="D416" s="70" t="s">
        <v>1643</v>
      </c>
      <c r="E416" s="78" t="s">
        <v>3109</v>
      </c>
      <c r="F416" s="76" t="s">
        <v>3172</v>
      </c>
      <c r="G416" s="76" t="s">
        <v>3111</v>
      </c>
      <c r="H416" s="76" t="s">
        <v>3172</v>
      </c>
      <c r="I416" s="76" t="str">
        <f t="shared" si="29"/>
        <v>X.XX.X.XXX</v>
      </c>
      <c r="J416" s="76" t="str">
        <f>_xlfn.XLOOKUP(I416,[55]Aux!AJ:AJ,[55]Aux!AI:AI,I416)</f>
        <v>X.XX.X.XXX</v>
      </c>
      <c r="K416" s="76" t="s">
        <v>3112</v>
      </c>
      <c r="L416" s="76"/>
    </row>
    <row r="417" spans="3:12" x14ac:dyDescent="0.3">
      <c r="C417" s="70">
        <v>6600901</v>
      </c>
      <c r="D417" s="70" t="s">
        <v>1649</v>
      </c>
      <c r="E417" s="78" t="s">
        <v>3109</v>
      </c>
      <c r="F417" s="76" t="s">
        <v>3172</v>
      </c>
      <c r="G417" s="76" t="s">
        <v>3111</v>
      </c>
      <c r="H417" s="76" t="s">
        <v>3172</v>
      </c>
      <c r="I417" s="76" t="str">
        <f t="shared" si="29"/>
        <v>X.XX.X.XXX</v>
      </c>
      <c r="J417" s="76" t="str">
        <f>_xlfn.XLOOKUP(I417,[55]Aux!AJ:AJ,[55]Aux!AI:AI,I417)</f>
        <v>X.XX.X.XXX</v>
      </c>
      <c r="K417" s="76" t="s">
        <v>3112</v>
      </c>
      <c r="L417" s="76"/>
    </row>
    <row r="418" spans="3:12" x14ac:dyDescent="0.3">
      <c r="C418" s="70">
        <v>6601361</v>
      </c>
      <c r="D418" s="70" t="s">
        <v>2172</v>
      </c>
      <c r="E418" s="78" t="s">
        <v>3109</v>
      </c>
      <c r="F418" s="76" t="s">
        <v>3172</v>
      </c>
      <c r="G418" s="76" t="s">
        <v>3111</v>
      </c>
      <c r="H418" s="76" t="s">
        <v>3172</v>
      </c>
      <c r="I418" s="76" t="str">
        <f t="shared" si="29"/>
        <v>X.XX.X.XXX</v>
      </c>
      <c r="J418" s="76" t="str">
        <f>_xlfn.XLOOKUP(I418,[55]Aux!AJ:AJ,[55]Aux!AI:AI,I418)</f>
        <v>X.XX.X.XXX</v>
      </c>
      <c r="K418" s="76" t="s">
        <v>3112</v>
      </c>
      <c r="L418" s="76"/>
    </row>
    <row r="419" spans="3:12" x14ac:dyDescent="0.3">
      <c r="C419" s="70">
        <v>6600823</v>
      </c>
      <c r="D419" s="70" t="s">
        <v>1545</v>
      </c>
      <c r="E419" s="78" t="s">
        <v>3109</v>
      </c>
      <c r="F419" s="76" t="s">
        <v>3172</v>
      </c>
      <c r="G419" s="76" t="s">
        <v>3111</v>
      </c>
      <c r="H419" s="76" t="s">
        <v>3172</v>
      </c>
      <c r="I419" s="76" t="str">
        <f t="shared" si="29"/>
        <v>X.XX.X.XXX</v>
      </c>
      <c r="J419" s="76" t="str">
        <f>_xlfn.XLOOKUP(I419,[55]Aux!AJ:AJ,[55]Aux!AI:AI,I419)</f>
        <v>X.XX.X.XXX</v>
      </c>
      <c r="K419" s="76" t="s">
        <v>3112</v>
      </c>
      <c r="L419" s="76"/>
    </row>
    <row r="420" spans="3:12" x14ac:dyDescent="0.3">
      <c r="C420" s="70">
        <v>6601382</v>
      </c>
      <c r="D420" s="70" t="s">
        <v>2199</v>
      </c>
      <c r="E420" s="78" t="s">
        <v>3109</v>
      </c>
      <c r="F420" s="76" t="s">
        <v>3172</v>
      </c>
      <c r="G420" s="76" t="s">
        <v>3111</v>
      </c>
      <c r="H420" s="76" t="s">
        <v>3172</v>
      </c>
      <c r="I420" s="76" t="str">
        <f t="shared" si="29"/>
        <v>X.XX.X.XXX</v>
      </c>
      <c r="J420" s="76" t="str">
        <f>_xlfn.XLOOKUP(I420,[55]Aux!AJ:AJ,[55]Aux!AI:AI,I420)</f>
        <v>X.XX.X.XXX</v>
      </c>
      <c r="K420" s="76" t="s">
        <v>3112</v>
      </c>
      <c r="L420" s="76"/>
    </row>
    <row r="421" spans="3:12" x14ac:dyDescent="0.3">
      <c r="C421" s="70">
        <v>6600806</v>
      </c>
      <c r="D421" s="70" t="s">
        <v>1512</v>
      </c>
      <c r="E421" s="78" t="s">
        <v>3109</v>
      </c>
      <c r="F421" s="76" t="s">
        <v>3172</v>
      </c>
      <c r="G421" s="76" t="s">
        <v>3186</v>
      </c>
      <c r="H421" s="76" t="s">
        <v>3172</v>
      </c>
      <c r="I421" s="76" t="str">
        <f t="shared" si="29"/>
        <v>X.PX.X.XXX</v>
      </c>
      <c r="J421" s="76" t="str">
        <f>_xlfn.XLOOKUP(I421,[55]Aux!AJ:AJ,[55]Aux!AI:AI,I421)</f>
        <v>X.PX.X.XXX</v>
      </c>
      <c r="K421" s="76" t="s">
        <v>3112</v>
      </c>
      <c r="L421" s="76"/>
    </row>
    <row r="422" spans="3:12" x14ac:dyDescent="0.3">
      <c r="C422" s="70">
        <v>6601327</v>
      </c>
      <c r="D422" s="70" t="s">
        <v>2135</v>
      </c>
      <c r="E422" s="78" t="s">
        <v>3109</v>
      </c>
      <c r="F422" s="76" t="s">
        <v>3172</v>
      </c>
      <c r="G422" s="76" t="s">
        <v>3186</v>
      </c>
      <c r="H422" s="76" t="s">
        <v>3172</v>
      </c>
      <c r="I422" s="76" t="str">
        <f t="shared" si="29"/>
        <v>X.PX.X.XXX</v>
      </c>
      <c r="J422" s="76" t="str">
        <f>_xlfn.XLOOKUP(I422,[55]Aux!AJ:AJ,[55]Aux!AI:AI,I422)</f>
        <v>X.PX.X.XXX</v>
      </c>
      <c r="K422" s="76" t="s">
        <v>3112</v>
      </c>
      <c r="L422" s="76"/>
    </row>
    <row r="423" spans="3:12" x14ac:dyDescent="0.3">
      <c r="C423" s="80">
        <v>6601363</v>
      </c>
      <c r="D423" s="80" t="s">
        <v>2177</v>
      </c>
      <c r="E423" s="78" t="s">
        <v>3109</v>
      </c>
      <c r="F423" s="76" t="s">
        <v>3172</v>
      </c>
      <c r="G423" s="76" t="s">
        <v>3185</v>
      </c>
      <c r="H423" s="76" t="s">
        <v>3184</v>
      </c>
      <c r="I423" s="76" t="str">
        <f t="shared" si="29"/>
        <v>X.LX.I.XXX</v>
      </c>
      <c r="J423" s="76" t="str">
        <f>_xlfn.XLOOKUP(I423,[55]Aux!AJ:AJ,[55]Aux!AI:AI,I423)</f>
        <v>X.LX.I.XXX</v>
      </c>
      <c r="K423" s="76" t="s">
        <v>3112</v>
      </c>
      <c r="L423" s="76"/>
    </row>
    <row r="424" spans="3:12" x14ac:dyDescent="0.3">
      <c r="C424" s="70">
        <v>6600699</v>
      </c>
      <c r="D424" s="70" t="s">
        <v>1423</v>
      </c>
      <c r="E424" s="78" t="s">
        <v>3109</v>
      </c>
      <c r="F424" s="76" t="s">
        <v>3172</v>
      </c>
      <c r="G424" s="76" t="s">
        <v>3111</v>
      </c>
      <c r="H424" s="70" t="str" cm="1">
        <f t="array" ref="H424">IFERROR(
    INDEX(
        '[55]Apoio_Código SVs'!$G$2:$G$102,
        MATCH(
            TRUE,
            ISNUMBER(FIND('[55]Apoio_Código SVs'!$F$2:$F$102,D424)),
            0
        )
    ),
"")</f>
        <v>M</v>
      </c>
      <c r="I424" s="76" t="str">
        <f t="shared" si="29"/>
        <v>X.XX.M.XXX</v>
      </c>
      <c r="J424" s="76" t="str">
        <f>_xlfn.XLOOKUP(I424,[55]Aux!AJ:AJ,[55]Aux!AI:AI,I424)</f>
        <v>X.XX.M.XXX</v>
      </c>
      <c r="K424" s="76" t="s">
        <v>3112</v>
      </c>
      <c r="L424" s="76"/>
    </row>
    <row r="425" spans="3:12" x14ac:dyDescent="0.3">
      <c r="C425" s="70">
        <v>6600720</v>
      </c>
      <c r="D425" s="70" t="s">
        <v>1460</v>
      </c>
      <c r="E425" s="78" t="s">
        <v>3109</v>
      </c>
      <c r="F425" s="76" t="s">
        <v>3192</v>
      </c>
      <c r="G425" s="76" t="s">
        <v>3193</v>
      </c>
      <c r="H425" s="76" t="s">
        <v>3184</v>
      </c>
      <c r="I425" s="76" t="str">
        <f t="shared" si="29"/>
        <v>D.RP.I.XXX</v>
      </c>
      <c r="J425" s="76" t="str">
        <f>_xlfn.XLOOKUP(I425,[55]Aux!AJ:AJ,[55]Aux!AI:AI,I425)</f>
        <v>D.RP.I.XXX</v>
      </c>
      <c r="K425" s="76" t="s">
        <v>3112</v>
      </c>
      <c r="L425" s="76"/>
    </row>
    <row r="426" spans="3:12" x14ac:dyDescent="0.3">
      <c r="C426" s="70">
        <v>6600010</v>
      </c>
      <c r="D426" s="70" t="s">
        <v>59</v>
      </c>
      <c r="E426" s="78" t="s">
        <v>3109</v>
      </c>
      <c r="F426" s="76" t="s">
        <v>3172</v>
      </c>
      <c r="G426" s="76" t="s">
        <v>3111</v>
      </c>
      <c r="H426" s="76" t="s">
        <v>3172</v>
      </c>
      <c r="I426" s="76" t="str">
        <f t="shared" si="29"/>
        <v>X.XX.X.XXX</v>
      </c>
      <c r="J426" s="76" t="str">
        <f>_xlfn.XLOOKUP(I426,[55]Aux!AJ:AJ,[55]Aux!AI:AI,I426)</f>
        <v>X.XX.X.XXX</v>
      </c>
      <c r="K426" s="76" t="s">
        <v>3112</v>
      </c>
      <c r="L426" s="76"/>
    </row>
    <row r="427" spans="3:12" x14ac:dyDescent="0.3">
      <c r="C427" s="70">
        <v>6600001</v>
      </c>
      <c r="D427" s="70" t="s">
        <v>42</v>
      </c>
      <c r="E427" s="78" t="s">
        <v>3109</v>
      </c>
      <c r="F427" s="76" t="s">
        <v>3172</v>
      </c>
      <c r="G427" s="76" t="s">
        <v>3111</v>
      </c>
      <c r="H427" s="76" t="s">
        <v>3172</v>
      </c>
      <c r="I427" s="76" t="str">
        <f t="shared" si="29"/>
        <v>X.XX.X.XXX</v>
      </c>
      <c r="J427" s="76" t="str">
        <f>_xlfn.XLOOKUP(I427,[55]Aux!AJ:AJ,[55]Aux!AI:AI,I427)</f>
        <v>X.XX.X.XXX</v>
      </c>
      <c r="K427" s="76" t="s">
        <v>3112</v>
      </c>
      <c r="L427" s="76"/>
    </row>
    <row r="428" spans="3:12" x14ac:dyDescent="0.3">
      <c r="C428" s="70">
        <v>6601297</v>
      </c>
      <c r="D428" s="70" t="s">
        <v>2074</v>
      </c>
      <c r="E428" s="78" t="s">
        <v>3109</v>
      </c>
      <c r="F428" s="76" t="s">
        <v>3172</v>
      </c>
      <c r="G428" s="76" t="s">
        <v>3111</v>
      </c>
      <c r="H428" s="76" t="s">
        <v>3172</v>
      </c>
      <c r="I428" s="76" t="str">
        <f t="shared" si="29"/>
        <v>X.XX.X.XXX</v>
      </c>
      <c r="J428" s="76" t="str">
        <f>_xlfn.XLOOKUP(I428,[55]Aux!AJ:AJ,[55]Aux!AI:AI,I428)</f>
        <v>X.XX.X.XXX</v>
      </c>
      <c r="K428" s="76" t="s">
        <v>3112</v>
      </c>
      <c r="L428" s="76"/>
    </row>
    <row r="429" spans="3:12" x14ac:dyDescent="0.3">
      <c r="C429" s="70">
        <v>6600819</v>
      </c>
      <c r="D429" s="70" t="s">
        <v>1537</v>
      </c>
      <c r="E429" s="78" t="s">
        <v>3109</v>
      </c>
      <c r="F429" s="76" t="s">
        <v>3172</v>
      </c>
      <c r="G429" s="76" t="s">
        <v>3111</v>
      </c>
      <c r="H429" s="76" t="s">
        <v>3172</v>
      </c>
      <c r="I429" s="76" t="str">
        <f t="shared" si="29"/>
        <v>X.XX.X.XXX</v>
      </c>
      <c r="J429" s="76" t="str">
        <f>_xlfn.XLOOKUP(I429,[55]Aux!AJ:AJ,[55]Aux!AI:AI,I429)</f>
        <v>X.XX.X.XXX</v>
      </c>
      <c r="K429" s="76" t="s">
        <v>3112</v>
      </c>
      <c r="L429" s="76"/>
    </row>
    <row r="430" spans="3:12" x14ac:dyDescent="0.3">
      <c r="C430" s="70">
        <v>6600792</v>
      </c>
      <c r="D430" s="70" t="s">
        <v>1497</v>
      </c>
      <c r="E430" s="78" t="s">
        <v>3109</v>
      </c>
      <c r="F430" s="76" t="s">
        <v>3110</v>
      </c>
      <c r="G430" s="76" t="s">
        <v>3194</v>
      </c>
      <c r="H430" s="76" t="s">
        <v>3184</v>
      </c>
      <c r="I430" s="76" t="str">
        <f t="shared" si="29"/>
        <v>E.CE.I.XXX</v>
      </c>
      <c r="J430" s="76" t="str">
        <f>_xlfn.XLOOKUP(I430,[55]Aux!AJ:AJ,[55]Aux!AI:AI,I430)</f>
        <v>E.CE.I.XXX</v>
      </c>
      <c r="K430" s="76" t="s">
        <v>3112</v>
      </c>
      <c r="L430" s="76"/>
    </row>
    <row r="431" spans="3:12" x14ac:dyDescent="0.3">
      <c r="C431" s="70">
        <v>6600817</v>
      </c>
      <c r="D431" s="70" t="s">
        <v>1533</v>
      </c>
      <c r="E431" s="78" t="s">
        <v>3109</v>
      </c>
      <c r="F431" s="76" t="s">
        <v>3172</v>
      </c>
      <c r="G431" s="76" t="s">
        <v>3111</v>
      </c>
      <c r="H431" s="76" t="s">
        <v>3172</v>
      </c>
      <c r="I431" s="76" t="str">
        <f t="shared" si="29"/>
        <v>X.XX.X.XXX</v>
      </c>
      <c r="J431" s="76" t="str">
        <f>_xlfn.XLOOKUP(I431,[55]Aux!AJ:AJ,[55]Aux!AI:AI,I431)</f>
        <v>X.XX.X.XXX</v>
      </c>
      <c r="K431" s="76" t="s">
        <v>3112</v>
      </c>
      <c r="L431" s="76"/>
    </row>
    <row r="432" spans="3:12" x14ac:dyDescent="0.3">
      <c r="C432" s="70">
        <v>6601419</v>
      </c>
      <c r="D432" s="70" t="s">
        <v>2267</v>
      </c>
      <c r="E432" s="78" t="s">
        <v>3109</v>
      </c>
      <c r="F432" s="76" t="s">
        <v>3188</v>
      </c>
      <c r="G432" s="76" t="s">
        <v>3195</v>
      </c>
      <c r="H432" s="76" t="s">
        <v>3172</v>
      </c>
      <c r="I432" s="76" t="str">
        <f t="shared" si="29"/>
        <v>A.RE.X.XXX</v>
      </c>
      <c r="J432" s="76" t="str">
        <f>_xlfn.XLOOKUP(I432,[55]Aux!AJ:AJ,[55]Aux!AI:AI,I432)</f>
        <v>A.RE.X.XXX</v>
      </c>
      <c r="K432" s="76" t="s">
        <v>3112</v>
      </c>
      <c r="L432" s="76"/>
    </row>
    <row r="433" spans="3:12" x14ac:dyDescent="0.3">
      <c r="C433" s="70">
        <v>6600914</v>
      </c>
      <c r="D433" s="70" t="s">
        <v>1659</v>
      </c>
      <c r="E433" s="78" t="s">
        <v>3109</v>
      </c>
      <c r="F433" s="76" t="s">
        <v>3172</v>
      </c>
      <c r="G433" s="76" t="s">
        <v>3111</v>
      </c>
      <c r="H433" s="76" t="s">
        <v>3172</v>
      </c>
      <c r="I433" s="76" t="str">
        <f t="shared" si="29"/>
        <v>X.XX.X.XXX</v>
      </c>
      <c r="J433" s="76" t="str">
        <f>_xlfn.XLOOKUP(I433,[55]Aux!AJ:AJ,[55]Aux!AI:AI,I433)</f>
        <v>X.XX.X.XXX</v>
      </c>
      <c r="K433" s="76" t="s">
        <v>3112</v>
      </c>
      <c r="L433" s="76"/>
    </row>
    <row r="434" spans="3:12" x14ac:dyDescent="0.3">
      <c r="C434" s="70">
        <v>6600026</v>
      </c>
      <c r="D434" s="70" t="s">
        <v>90</v>
      </c>
      <c r="E434" s="78" t="s">
        <v>3109</v>
      </c>
      <c r="F434" s="76" t="s">
        <v>3172</v>
      </c>
      <c r="G434" s="76" t="s">
        <v>3111</v>
      </c>
      <c r="H434" s="76" t="s">
        <v>3172</v>
      </c>
      <c r="I434" s="76" t="str">
        <f t="shared" si="29"/>
        <v>X.XX.X.XXX</v>
      </c>
      <c r="J434" s="76" t="str">
        <f>_xlfn.XLOOKUP(I434,[55]Aux!AJ:AJ,[55]Aux!AI:AI,I434)</f>
        <v>X.XX.X.XXX</v>
      </c>
      <c r="K434" s="76" t="s">
        <v>3112</v>
      </c>
      <c r="L434" s="76"/>
    </row>
    <row r="435" spans="3:12" x14ac:dyDescent="0.3">
      <c r="C435" s="70">
        <v>6600911</v>
      </c>
      <c r="D435" s="70" t="s">
        <v>1653</v>
      </c>
      <c r="E435" s="78" t="s">
        <v>3109</v>
      </c>
      <c r="F435" s="76" t="s">
        <v>3172</v>
      </c>
      <c r="G435" s="76" t="s">
        <v>3111</v>
      </c>
      <c r="H435" s="76" t="s">
        <v>3184</v>
      </c>
      <c r="I435" s="76" t="str">
        <f t="shared" si="29"/>
        <v>X.XX.I.XXX</v>
      </c>
      <c r="J435" s="76" t="str">
        <f>_xlfn.XLOOKUP(I435,[55]Aux!AJ:AJ,[55]Aux!AI:AI,I435)</f>
        <v>X.XX.I.XXX</v>
      </c>
      <c r="K435" s="76" t="s">
        <v>3112</v>
      </c>
      <c r="L435" s="76"/>
    </row>
    <row r="436" spans="3:12" x14ac:dyDescent="0.3">
      <c r="C436" s="70">
        <v>6601542</v>
      </c>
      <c r="D436" s="70" t="s">
        <v>2498</v>
      </c>
      <c r="E436" s="78" t="s">
        <v>3109</v>
      </c>
      <c r="F436" s="76" t="s">
        <v>3172</v>
      </c>
      <c r="G436" s="76" t="s">
        <v>3111</v>
      </c>
      <c r="H436" s="76" t="s">
        <v>3172</v>
      </c>
      <c r="I436" s="76" t="str">
        <f t="shared" si="29"/>
        <v>X.XX.X.XXX</v>
      </c>
      <c r="J436" s="76" t="str">
        <f>_xlfn.XLOOKUP(I436,[55]Aux!AJ:AJ,[55]Aux!AI:AI,I436)</f>
        <v>X.XX.X.XXX</v>
      </c>
      <c r="K436" s="76" t="s">
        <v>3112</v>
      </c>
      <c r="L436" s="76"/>
    </row>
    <row r="437" spans="3:12" x14ac:dyDescent="0.3">
      <c r="C437" s="70">
        <v>6600723</v>
      </c>
      <c r="D437" s="70" t="s">
        <v>1467</v>
      </c>
      <c r="E437" s="78" t="s">
        <v>3109</v>
      </c>
      <c r="F437" s="76" t="s">
        <v>3172</v>
      </c>
      <c r="G437" s="76" t="s">
        <v>3111</v>
      </c>
      <c r="H437" s="76" t="s">
        <v>3172</v>
      </c>
      <c r="I437" s="76" t="str">
        <f t="shared" si="29"/>
        <v>X.XX.X.XXX</v>
      </c>
      <c r="J437" s="76" t="str">
        <f>_xlfn.XLOOKUP(I437,[55]Aux!AJ:AJ,[55]Aux!AI:AI,I437)</f>
        <v>X.XX.X.XXX</v>
      </c>
      <c r="K437" s="76" t="s">
        <v>3112</v>
      </c>
      <c r="L437" s="76"/>
    </row>
    <row r="438" spans="3:12" x14ac:dyDescent="0.3">
      <c r="C438" s="70">
        <v>6601415</v>
      </c>
      <c r="D438" s="70" t="s">
        <v>2259</v>
      </c>
      <c r="E438" s="78" t="s">
        <v>3109</v>
      </c>
      <c r="F438" s="76" t="s">
        <v>3172</v>
      </c>
      <c r="G438" s="76" t="s">
        <v>3111</v>
      </c>
      <c r="H438" s="76" t="s">
        <v>3172</v>
      </c>
      <c r="I438" s="76" t="str">
        <f t="shared" si="29"/>
        <v>X.XX.X.XXX</v>
      </c>
      <c r="J438" s="76" t="str">
        <f>_xlfn.XLOOKUP(I438,[55]Aux!AJ:AJ,[55]Aux!AI:AI,I438)</f>
        <v>X.XX.X.XXX</v>
      </c>
      <c r="K438" s="76" t="s">
        <v>3112</v>
      </c>
      <c r="L438" s="76"/>
    </row>
    <row r="439" spans="3:12" x14ac:dyDescent="0.3">
      <c r="C439" s="70">
        <v>6601230</v>
      </c>
      <c r="D439" s="70" t="s">
        <v>2018</v>
      </c>
      <c r="E439" s="78" t="s">
        <v>3109</v>
      </c>
      <c r="F439" s="76" t="s">
        <v>3172</v>
      </c>
      <c r="G439" s="76" t="s">
        <v>3111</v>
      </c>
      <c r="H439" s="76" t="s">
        <v>95</v>
      </c>
      <c r="I439" s="76" t="str">
        <f>F439&amp;"."&amp;G439&amp;"."&amp;H439&amp;"."&amp;E439</f>
        <v>X.XX.M.XXX</v>
      </c>
      <c r="J439" s="76" t="str">
        <f>_xlfn.XLOOKUP(I439,[55]Aux!AJ:AJ,[55]Aux!AI:AI,I439)</f>
        <v>X.XX.M.XXX</v>
      </c>
      <c r="K439" s="76" t="s">
        <v>3112</v>
      </c>
      <c r="L439" s="76"/>
    </row>
    <row r="440" spans="3:12" x14ac:dyDescent="0.3">
      <c r="C440" s="70">
        <v>6601450</v>
      </c>
      <c r="D440" s="70" t="s">
        <v>2313</v>
      </c>
      <c r="E440" s="78" t="s">
        <v>3109</v>
      </c>
      <c r="F440" s="76" t="s">
        <v>3110</v>
      </c>
      <c r="G440" s="76" t="s">
        <v>3191</v>
      </c>
      <c r="H440" s="76" t="s">
        <v>3172</v>
      </c>
      <c r="I440" s="76" t="str">
        <f>F440&amp;"."&amp;G440&amp;"."&amp;H440&amp;"."&amp;E440</f>
        <v>E.RC.X.XXX</v>
      </c>
      <c r="J440" s="76" t="str">
        <f>_xlfn.XLOOKUP(I440,[55]Aux!AJ:AJ,[55]Aux!AI:AI,I440)</f>
        <v>E.RC.X.XXX</v>
      </c>
      <c r="K440" s="76" t="s">
        <v>3112</v>
      </c>
      <c r="L440" s="76"/>
    </row>
    <row r="441" spans="3:12" x14ac:dyDescent="0.3">
      <c r="C441" s="80">
        <v>6601353</v>
      </c>
      <c r="D441" s="80" t="s">
        <v>2166</v>
      </c>
      <c r="E441" s="76">
        <v>400</v>
      </c>
      <c r="F441" s="76" t="s">
        <v>3110</v>
      </c>
      <c r="G441" s="76" t="s">
        <v>3191</v>
      </c>
      <c r="H441" s="76" t="s">
        <v>3184</v>
      </c>
      <c r="I441" s="76" t="str">
        <f>F441&amp;"."&amp;G441&amp;"."&amp;H441&amp;"."&amp;E441</f>
        <v>E.RC.I.400</v>
      </c>
      <c r="J441" s="76" t="str">
        <f>_xlfn.XLOOKUP(I441,[55]Aux!AJ:AJ,[55]Aux!AI:AI,0)</f>
        <v>E.RC.I.006</v>
      </c>
      <c r="K441" s="76" t="str">
        <f>_xlfn.XLOOKUP(J441,[55]Aux!AI:AI,[55]Aux!AE:AE,_xlfn.XLOOKUP(I441,[55]Aux!AI:AI,[55]Aux!AE:AE,""))</f>
        <v>REDE COLETORA DN 400</v>
      </c>
    </row>
    <row r="442" spans="3:12" x14ac:dyDescent="0.3">
      <c r="C442" s="80">
        <v>6601005</v>
      </c>
      <c r="D442" s="80" t="s">
        <v>1699</v>
      </c>
      <c r="E442" s="78" t="s">
        <v>3109</v>
      </c>
      <c r="F442" s="76" t="s">
        <v>3172</v>
      </c>
      <c r="G442" s="76" t="s">
        <v>3111</v>
      </c>
      <c r="H442" s="76" t="s">
        <v>3184</v>
      </c>
      <c r="I442" s="76" t="str">
        <f t="shared" ref="I442:I475" si="30">F442&amp;"."&amp;G442&amp;"."&amp;H442&amp;"."&amp;E442</f>
        <v>X.XX.I.XXX</v>
      </c>
      <c r="J442" s="76" t="str">
        <f t="shared" ref="J442:J475" si="31">I442</f>
        <v>X.XX.I.XXX</v>
      </c>
      <c r="K442" s="76" t="s">
        <v>3112</v>
      </c>
      <c r="L442" s="76"/>
    </row>
    <row r="443" spans="3:12" x14ac:dyDescent="0.3">
      <c r="C443" s="70">
        <v>6601386</v>
      </c>
      <c r="D443" s="70" t="s">
        <v>2207</v>
      </c>
      <c r="E443" s="78" t="s">
        <v>3109</v>
      </c>
      <c r="F443" s="76" t="s">
        <v>3172</v>
      </c>
      <c r="G443" s="76" t="s">
        <v>3111</v>
      </c>
      <c r="H443" s="76" t="s">
        <v>3172</v>
      </c>
      <c r="I443" s="76" t="str">
        <f t="shared" si="30"/>
        <v>X.XX.X.XXX</v>
      </c>
      <c r="J443" s="76" t="str">
        <f t="shared" si="31"/>
        <v>X.XX.X.XXX</v>
      </c>
      <c r="K443" s="76" t="s">
        <v>3112</v>
      </c>
      <c r="L443" s="76"/>
    </row>
    <row r="444" spans="3:12" x14ac:dyDescent="0.3">
      <c r="C444" s="70">
        <v>6601400</v>
      </c>
      <c r="D444" s="70" t="s">
        <v>2234</v>
      </c>
      <c r="E444" s="78" t="s">
        <v>3109</v>
      </c>
      <c r="F444" s="76" t="s">
        <v>3110</v>
      </c>
      <c r="G444" s="76" t="s">
        <v>3196</v>
      </c>
      <c r="H444" s="76" t="s">
        <v>3172</v>
      </c>
      <c r="I444" s="76" t="str">
        <f t="shared" si="30"/>
        <v>E.LR.X.XXX</v>
      </c>
      <c r="J444" s="76" t="str">
        <f t="shared" si="31"/>
        <v>E.LR.X.XXX</v>
      </c>
      <c r="K444" s="76" t="s">
        <v>3112</v>
      </c>
      <c r="L444" s="76"/>
    </row>
    <row r="445" spans="3:12" x14ac:dyDescent="0.3">
      <c r="C445" s="70">
        <v>6601325</v>
      </c>
      <c r="D445" s="70" t="s">
        <v>2131</v>
      </c>
      <c r="E445" s="78" t="s">
        <v>3109</v>
      </c>
      <c r="F445" s="76" t="s">
        <v>3172</v>
      </c>
      <c r="G445" s="76" t="s">
        <v>3111</v>
      </c>
      <c r="H445" s="76" t="s">
        <v>3172</v>
      </c>
      <c r="I445" s="76" t="str">
        <f t="shared" si="30"/>
        <v>X.XX.X.XXX</v>
      </c>
      <c r="J445" s="76" t="str">
        <f t="shared" si="31"/>
        <v>X.XX.X.XXX</v>
      </c>
      <c r="K445" s="76" t="s">
        <v>3112</v>
      </c>
      <c r="L445" s="76"/>
    </row>
    <row r="446" spans="3:12" x14ac:dyDescent="0.3">
      <c r="C446" s="70">
        <v>6600716</v>
      </c>
      <c r="D446" s="70" t="s">
        <v>1458</v>
      </c>
      <c r="E446" s="78" t="s">
        <v>3109</v>
      </c>
      <c r="F446" s="76" t="s">
        <v>3188</v>
      </c>
      <c r="G446" s="76" t="s">
        <v>3189</v>
      </c>
      <c r="H446" s="76" t="s">
        <v>3184</v>
      </c>
      <c r="I446" s="76" t="str">
        <f t="shared" si="30"/>
        <v>A.PR.I.XXX</v>
      </c>
      <c r="J446" s="76" t="str">
        <f t="shared" si="31"/>
        <v>A.PR.I.XXX</v>
      </c>
      <c r="K446" s="76" t="s">
        <v>3112</v>
      </c>
      <c r="L446" s="76"/>
    </row>
    <row r="447" spans="3:12" x14ac:dyDescent="0.3">
      <c r="C447" s="70">
        <v>6601512</v>
      </c>
      <c r="D447" s="70" t="s">
        <v>2437</v>
      </c>
      <c r="E447" s="78" t="s">
        <v>3109</v>
      </c>
      <c r="F447" s="76" t="s">
        <v>3172</v>
      </c>
      <c r="G447" s="76" t="s">
        <v>3111</v>
      </c>
      <c r="H447" s="76" t="s">
        <v>3172</v>
      </c>
      <c r="I447" s="76" t="str">
        <f t="shared" si="30"/>
        <v>X.XX.X.XXX</v>
      </c>
      <c r="J447" s="76" t="str">
        <f t="shared" si="31"/>
        <v>X.XX.X.XXX</v>
      </c>
      <c r="K447" s="76" t="s">
        <v>3112</v>
      </c>
      <c r="L447" s="76"/>
    </row>
    <row r="448" spans="3:12" x14ac:dyDescent="0.3">
      <c r="C448" s="80">
        <v>6601014</v>
      </c>
      <c r="D448" s="80" t="s">
        <v>1709</v>
      </c>
      <c r="E448" s="78" t="s">
        <v>3109</v>
      </c>
      <c r="F448" s="76" t="s">
        <v>3110</v>
      </c>
      <c r="G448" s="76" t="s">
        <v>3111</v>
      </c>
      <c r="H448" s="76" t="s">
        <v>3184</v>
      </c>
      <c r="I448" s="76" t="str">
        <f t="shared" si="30"/>
        <v>E.XX.I.XXX</v>
      </c>
      <c r="J448" s="76" t="str">
        <f t="shared" si="31"/>
        <v>E.XX.I.XXX</v>
      </c>
      <c r="K448" s="76" t="s">
        <v>3112</v>
      </c>
      <c r="L448" s="76"/>
    </row>
    <row r="449" spans="3:12" x14ac:dyDescent="0.3">
      <c r="C449" s="80">
        <v>6601034</v>
      </c>
      <c r="D449" s="80" t="s">
        <v>1733</v>
      </c>
      <c r="E449" s="78" t="s">
        <v>3109</v>
      </c>
      <c r="F449" s="76" t="s">
        <v>3110</v>
      </c>
      <c r="G449" s="76" t="s">
        <v>3111</v>
      </c>
      <c r="H449" s="76" t="s">
        <v>3184</v>
      </c>
      <c r="I449" s="76" t="str">
        <f t="shared" si="30"/>
        <v>E.XX.I.XXX</v>
      </c>
      <c r="J449" s="76" t="str">
        <f t="shared" si="31"/>
        <v>E.XX.I.XXX</v>
      </c>
      <c r="K449" s="76" t="s">
        <v>3112</v>
      </c>
      <c r="L449" s="76"/>
    </row>
    <row r="450" spans="3:12" x14ac:dyDescent="0.3">
      <c r="C450" s="70">
        <v>6601586</v>
      </c>
      <c r="D450" s="70" t="s">
        <v>2546</v>
      </c>
      <c r="E450" s="78" t="s">
        <v>3109</v>
      </c>
      <c r="F450" s="76" t="s">
        <v>3172</v>
      </c>
      <c r="G450" s="76" t="s">
        <v>3111</v>
      </c>
      <c r="H450" s="76" t="s">
        <v>3172</v>
      </c>
      <c r="I450" s="76" t="str">
        <f t="shared" si="30"/>
        <v>X.XX.X.XXX</v>
      </c>
      <c r="J450" s="76" t="str">
        <f t="shared" si="31"/>
        <v>X.XX.X.XXX</v>
      </c>
      <c r="K450" s="76" t="s">
        <v>3112</v>
      </c>
      <c r="L450" s="76"/>
    </row>
    <row r="451" spans="3:12" x14ac:dyDescent="0.3">
      <c r="C451" s="70">
        <v>6601600</v>
      </c>
      <c r="D451" s="70" t="s">
        <v>2559</v>
      </c>
      <c r="E451" s="78" t="s">
        <v>3109</v>
      </c>
      <c r="F451" s="76" t="s">
        <v>3172</v>
      </c>
      <c r="G451" s="76" t="s">
        <v>3111</v>
      </c>
      <c r="H451" s="76" t="s">
        <v>3172</v>
      </c>
      <c r="I451" s="76" t="str">
        <f t="shared" si="30"/>
        <v>X.XX.X.XXX</v>
      </c>
      <c r="J451" s="76" t="str">
        <f t="shared" si="31"/>
        <v>X.XX.X.XXX</v>
      </c>
      <c r="K451" s="76" t="s">
        <v>3112</v>
      </c>
      <c r="L451" s="76"/>
    </row>
    <row r="452" spans="3:12" x14ac:dyDescent="0.3">
      <c r="C452" s="70">
        <v>6601324</v>
      </c>
      <c r="D452" s="70" t="s">
        <v>2129</v>
      </c>
      <c r="E452" s="74" t="s">
        <v>3182</v>
      </c>
      <c r="F452" s="165" t="s">
        <v>3192</v>
      </c>
      <c r="G452" s="165" t="s">
        <v>3193</v>
      </c>
      <c r="H452" s="165" t="s">
        <v>3184</v>
      </c>
      <c r="I452" s="76" t="str">
        <f t="shared" si="30"/>
        <v>D.RP.I.003</v>
      </c>
      <c r="J452" s="76" t="str">
        <f t="shared" si="31"/>
        <v>D.RP.I.003</v>
      </c>
      <c r="K452" s="70" t="str">
        <f>_xlfn.XLOOKUP(J452,[55]Aux!AI:AI,[55]Aux!AE:AE,_xlfn.XLOOKUP(I452,[55]Aux!AI:AI,[55]Aux!AE:AE,""))</f>
        <v>TECNOL. E INFRA P/ MACROMEDIÇÃO DE VAZÃO</v>
      </c>
      <c r="L452" s="76"/>
    </row>
    <row r="453" spans="3:12" x14ac:dyDescent="0.3">
      <c r="C453" s="70">
        <v>6601332</v>
      </c>
      <c r="D453" s="70" t="s">
        <v>2145</v>
      </c>
      <c r="E453" s="78" t="s">
        <v>3109</v>
      </c>
      <c r="F453" s="76" t="s">
        <v>3172</v>
      </c>
      <c r="G453" s="76" t="s">
        <v>3111</v>
      </c>
      <c r="H453" s="76" t="s">
        <v>3172</v>
      </c>
      <c r="I453" s="76" t="str">
        <f t="shared" si="30"/>
        <v>X.XX.X.XXX</v>
      </c>
      <c r="J453" s="76" t="str">
        <f t="shared" si="31"/>
        <v>X.XX.X.XXX</v>
      </c>
      <c r="K453" s="76" t="s">
        <v>3112</v>
      </c>
      <c r="L453" s="76"/>
    </row>
    <row r="454" spans="3:12" x14ac:dyDescent="0.3">
      <c r="C454" s="70">
        <v>6601867</v>
      </c>
      <c r="D454" s="70" t="s">
        <v>3089</v>
      </c>
      <c r="E454" s="78" t="s">
        <v>3109</v>
      </c>
      <c r="F454" s="76" t="s">
        <v>3172</v>
      </c>
      <c r="G454" s="76" t="s">
        <v>3111</v>
      </c>
      <c r="H454" s="76" t="s">
        <v>3172</v>
      </c>
      <c r="I454" s="76" t="str">
        <f t="shared" si="30"/>
        <v>X.XX.X.XXX</v>
      </c>
      <c r="J454" s="76" t="str">
        <f t="shared" si="31"/>
        <v>X.XX.X.XXX</v>
      </c>
      <c r="K454" s="76" t="s">
        <v>3112</v>
      </c>
      <c r="L454" s="76"/>
    </row>
    <row r="455" spans="3:12" x14ac:dyDescent="0.3">
      <c r="C455" s="70">
        <v>6601577</v>
      </c>
      <c r="D455" s="70" t="s">
        <v>2528</v>
      </c>
      <c r="E455" s="78" t="s">
        <v>3109</v>
      </c>
      <c r="F455" s="76" t="s">
        <v>3172</v>
      </c>
      <c r="G455" s="76" t="s">
        <v>3111</v>
      </c>
      <c r="H455" s="76" t="s">
        <v>3172</v>
      </c>
      <c r="I455" s="76" t="str">
        <f t="shared" si="30"/>
        <v>X.XX.X.XXX</v>
      </c>
      <c r="J455" s="76" t="str">
        <f t="shared" si="31"/>
        <v>X.XX.X.XXX</v>
      </c>
      <c r="K455" s="76" t="s">
        <v>3112</v>
      </c>
      <c r="L455" s="76"/>
    </row>
    <row r="456" spans="3:12" x14ac:dyDescent="0.3">
      <c r="C456" s="70">
        <v>6600679</v>
      </c>
      <c r="D456" s="70" t="s">
        <v>1383</v>
      </c>
      <c r="E456" s="78" t="s">
        <v>3109</v>
      </c>
      <c r="F456" s="76" t="s">
        <v>3172</v>
      </c>
      <c r="G456" s="76" t="s">
        <v>3111</v>
      </c>
      <c r="H456" s="76" t="s">
        <v>3172</v>
      </c>
      <c r="I456" s="76" t="str">
        <f t="shared" si="30"/>
        <v>X.XX.X.XXX</v>
      </c>
      <c r="J456" s="76" t="str">
        <f t="shared" si="31"/>
        <v>X.XX.X.XXX</v>
      </c>
      <c r="K456" s="76" t="s">
        <v>3112</v>
      </c>
      <c r="L456" s="76"/>
    </row>
    <row r="457" spans="3:12" x14ac:dyDescent="0.3">
      <c r="C457" s="70">
        <v>6600891</v>
      </c>
      <c r="D457" s="70" t="s">
        <v>1645</v>
      </c>
      <c r="E457" s="78" t="s">
        <v>3109</v>
      </c>
      <c r="F457" s="76" t="s">
        <v>3172</v>
      </c>
      <c r="G457" s="76" t="s">
        <v>3111</v>
      </c>
      <c r="H457" s="76" t="s">
        <v>3172</v>
      </c>
      <c r="I457" s="76" t="str">
        <f t="shared" si="30"/>
        <v>X.XX.X.XXX</v>
      </c>
      <c r="J457" s="76" t="str">
        <f t="shared" si="31"/>
        <v>X.XX.X.XXX</v>
      </c>
      <c r="K457" s="76" t="s">
        <v>3112</v>
      </c>
      <c r="L457" s="76"/>
    </row>
    <row r="458" spans="3:12" x14ac:dyDescent="0.3">
      <c r="C458" s="70">
        <v>6601531</v>
      </c>
      <c r="D458" s="70" t="s">
        <v>2476</v>
      </c>
      <c r="E458" s="78" t="s">
        <v>3109</v>
      </c>
      <c r="F458" s="76" t="s">
        <v>3172</v>
      </c>
      <c r="G458" s="76" t="s">
        <v>3111</v>
      </c>
      <c r="H458" s="76" t="s">
        <v>3172</v>
      </c>
      <c r="I458" s="76" t="str">
        <f t="shared" si="30"/>
        <v>X.XX.X.XXX</v>
      </c>
      <c r="J458" s="76" t="str">
        <f t="shared" si="31"/>
        <v>X.XX.X.XXX</v>
      </c>
      <c r="K458" s="76" t="s">
        <v>3112</v>
      </c>
      <c r="L458" s="76"/>
    </row>
    <row r="459" spans="3:12" x14ac:dyDescent="0.3">
      <c r="C459" s="70">
        <v>6601000</v>
      </c>
      <c r="D459" s="70" t="s">
        <v>1690</v>
      </c>
      <c r="E459" s="78" t="s">
        <v>3109</v>
      </c>
      <c r="F459" s="76" t="s">
        <v>3172</v>
      </c>
      <c r="G459" s="76" t="s">
        <v>3111</v>
      </c>
      <c r="H459" s="76" t="s">
        <v>3172</v>
      </c>
      <c r="I459" s="76" t="str">
        <f t="shared" si="30"/>
        <v>X.XX.X.XXX</v>
      </c>
      <c r="J459" s="76" t="str">
        <f t="shared" si="31"/>
        <v>X.XX.X.XXX</v>
      </c>
      <c r="K459" s="76" t="s">
        <v>3112</v>
      </c>
      <c r="L459" s="76"/>
    </row>
    <row r="460" spans="3:12" x14ac:dyDescent="0.3">
      <c r="C460" s="70">
        <v>6600828</v>
      </c>
      <c r="D460" s="70" t="s">
        <v>1555</v>
      </c>
      <c r="E460" s="78" t="s">
        <v>3109</v>
      </c>
      <c r="F460" s="76" t="s">
        <v>3172</v>
      </c>
      <c r="G460" s="76" t="s">
        <v>3111</v>
      </c>
      <c r="H460" s="76" t="s">
        <v>3172</v>
      </c>
      <c r="I460" s="76" t="str">
        <f t="shared" si="30"/>
        <v>X.XX.X.XXX</v>
      </c>
      <c r="J460" s="76" t="str">
        <f t="shared" si="31"/>
        <v>X.XX.X.XXX</v>
      </c>
      <c r="K460" s="76" t="s">
        <v>3112</v>
      </c>
      <c r="L460" s="76"/>
    </row>
    <row r="461" spans="3:12" x14ac:dyDescent="0.3">
      <c r="C461" s="70">
        <v>6601934</v>
      </c>
      <c r="D461" s="70" t="s">
        <v>3197</v>
      </c>
      <c r="E461" s="78" t="s">
        <v>3109</v>
      </c>
      <c r="F461" s="76" t="s">
        <v>3172</v>
      </c>
      <c r="G461" s="76" t="s">
        <v>3111</v>
      </c>
      <c r="H461" s="76" t="s">
        <v>3172</v>
      </c>
      <c r="I461" s="76" t="str">
        <f t="shared" si="30"/>
        <v>X.XX.X.XXX</v>
      </c>
      <c r="J461" s="76" t="str">
        <f t="shared" si="31"/>
        <v>X.XX.X.XXX</v>
      </c>
      <c r="K461" s="76" t="s">
        <v>3112</v>
      </c>
      <c r="L461" s="76"/>
    </row>
    <row r="462" spans="3:12" x14ac:dyDescent="0.3">
      <c r="C462" s="70">
        <v>6601900</v>
      </c>
      <c r="D462" s="70" t="s">
        <v>3198</v>
      </c>
      <c r="E462" s="78" t="s">
        <v>3109</v>
      </c>
      <c r="F462" s="76" t="s">
        <v>3172</v>
      </c>
      <c r="G462" s="76" t="s">
        <v>3186</v>
      </c>
      <c r="H462" s="76" t="s">
        <v>3172</v>
      </c>
      <c r="I462" s="76" t="str">
        <f t="shared" si="30"/>
        <v>X.PX.X.XXX</v>
      </c>
      <c r="J462" s="76" t="str">
        <f t="shared" si="31"/>
        <v>X.PX.X.XXX</v>
      </c>
      <c r="K462" s="76" t="s">
        <v>3112</v>
      </c>
      <c r="L462" s="76"/>
    </row>
    <row r="463" spans="3:12" x14ac:dyDescent="0.3">
      <c r="C463" s="70">
        <v>6601910</v>
      </c>
      <c r="D463" s="70" t="s">
        <v>3199</v>
      </c>
      <c r="E463" s="78" t="s">
        <v>3109</v>
      </c>
      <c r="F463" s="76" t="s">
        <v>3172</v>
      </c>
      <c r="G463" s="76" t="s">
        <v>3186</v>
      </c>
      <c r="H463" s="76" t="s">
        <v>3172</v>
      </c>
      <c r="I463" s="76" t="str">
        <f t="shared" si="30"/>
        <v>X.PX.X.XXX</v>
      </c>
      <c r="J463" s="76" t="str">
        <f t="shared" si="31"/>
        <v>X.PX.X.XXX</v>
      </c>
      <c r="K463" s="76" t="s">
        <v>3112</v>
      </c>
      <c r="L463" s="76"/>
    </row>
    <row r="464" spans="3:12" x14ac:dyDescent="0.3">
      <c r="C464" s="70">
        <v>6601921</v>
      </c>
      <c r="D464" s="70" t="s">
        <v>3200</v>
      </c>
      <c r="E464" s="78" t="s">
        <v>3109</v>
      </c>
      <c r="F464" s="76" t="s">
        <v>3172</v>
      </c>
      <c r="G464" s="76" t="s">
        <v>3186</v>
      </c>
      <c r="H464" s="76" t="s">
        <v>3172</v>
      </c>
      <c r="I464" s="76" t="str">
        <f t="shared" si="30"/>
        <v>X.PX.X.XXX</v>
      </c>
      <c r="J464" s="76" t="str">
        <f t="shared" si="31"/>
        <v>X.PX.X.XXX</v>
      </c>
      <c r="K464" s="76" t="s">
        <v>3112</v>
      </c>
      <c r="L464" s="76"/>
    </row>
    <row r="465" spans="3:12" x14ac:dyDescent="0.3">
      <c r="C465" s="70">
        <v>6600021</v>
      </c>
      <c r="D465" s="70" t="s">
        <v>80</v>
      </c>
      <c r="E465" s="78" t="s">
        <v>3109</v>
      </c>
      <c r="F465" s="76" t="s">
        <v>3172</v>
      </c>
      <c r="G465" s="76" t="s">
        <v>3186</v>
      </c>
      <c r="H465" s="76" t="s">
        <v>3172</v>
      </c>
      <c r="I465" s="76" t="str">
        <f t="shared" si="30"/>
        <v>X.PX.X.XXX</v>
      </c>
      <c r="J465" s="76" t="str">
        <f t="shared" si="31"/>
        <v>X.PX.X.XXX</v>
      </c>
      <c r="K465" s="76" t="s">
        <v>3112</v>
      </c>
      <c r="L465" s="76"/>
    </row>
    <row r="466" spans="3:12" x14ac:dyDescent="0.3">
      <c r="C466" s="70">
        <v>6601585</v>
      </c>
      <c r="D466" s="70" t="s">
        <v>2544</v>
      </c>
      <c r="E466" s="78" t="s">
        <v>3109</v>
      </c>
      <c r="F466" s="76" t="s">
        <v>3172</v>
      </c>
      <c r="G466" s="76" t="s">
        <v>3111</v>
      </c>
      <c r="H466" s="76" t="s">
        <v>3172</v>
      </c>
      <c r="I466" s="76" t="str">
        <f t="shared" si="30"/>
        <v>X.XX.X.XXX</v>
      </c>
      <c r="J466" s="76" t="str">
        <f t="shared" si="31"/>
        <v>X.XX.X.XXX</v>
      </c>
      <c r="K466" s="76" t="s">
        <v>3112</v>
      </c>
      <c r="L466" s="76"/>
    </row>
    <row r="467" spans="3:12" x14ac:dyDescent="0.3">
      <c r="C467" s="70">
        <v>6601949</v>
      </c>
      <c r="D467" s="70" t="s">
        <v>3201</v>
      </c>
      <c r="E467" s="78" t="s">
        <v>3109</v>
      </c>
      <c r="F467" s="76" t="s">
        <v>3172</v>
      </c>
      <c r="G467" s="76" t="s">
        <v>3111</v>
      </c>
      <c r="H467" s="76" t="s">
        <v>3172</v>
      </c>
      <c r="I467" s="76" t="str">
        <f t="shared" si="30"/>
        <v>X.XX.X.XXX</v>
      </c>
      <c r="J467" s="76" t="str">
        <f t="shared" si="31"/>
        <v>X.XX.X.XXX</v>
      </c>
      <c r="K467" s="76" t="s">
        <v>3112</v>
      </c>
      <c r="L467" s="76"/>
    </row>
    <row r="468" spans="3:12" x14ac:dyDescent="0.3">
      <c r="C468" s="70">
        <v>6601042</v>
      </c>
      <c r="D468" s="70" t="s">
        <v>1739</v>
      </c>
      <c r="E468" s="78" t="s">
        <v>3109</v>
      </c>
      <c r="F468" s="76" t="s">
        <v>3110</v>
      </c>
      <c r="G468" s="76" t="s">
        <v>3111</v>
      </c>
      <c r="H468" s="76" t="s">
        <v>95</v>
      </c>
      <c r="I468" s="76" t="str">
        <f t="shared" si="30"/>
        <v>E.XX.M.XXX</v>
      </c>
      <c r="J468" s="76" t="str">
        <f t="shared" si="31"/>
        <v>E.XX.M.XXX</v>
      </c>
      <c r="K468" s="76" t="s">
        <v>3112</v>
      </c>
      <c r="L468" s="76"/>
    </row>
    <row r="469" spans="3:12" x14ac:dyDescent="0.3">
      <c r="C469" s="70">
        <v>6601342</v>
      </c>
      <c r="D469" s="70" t="s">
        <v>2155</v>
      </c>
      <c r="E469" s="78" t="s">
        <v>3109</v>
      </c>
      <c r="F469" s="76" t="s">
        <v>3172</v>
      </c>
      <c r="G469" s="76" t="s">
        <v>3111</v>
      </c>
      <c r="H469" s="76" t="s">
        <v>3172</v>
      </c>
      <c r="I469" s="76" t="str">
        <f t="shared" si="30"/>
        <v>X.XX.X.XXX</v>
      </c>
      <c r="J469" s="76" t="str">
        <f t="shared" si="31"/>
        <v>X.XX.X.XXX</v>
      </c>
      <c r="K469" s="76" t="s">
        <v>3112</v>
      </c>
      <c r="L469" s="76"/>
    </row>
    <row r="470" spans="3:12" x14ac:dyDescent="0.3">
      <c r="C470" s="70">
        <v>6602051</v>
      </c>
      <c r="D470" s="70" t="s">
        <v>3202</v>
      </c>
      <c r="E470" s="78" t="s">
        <v>3109</v>
      </c>
      <c r="F470" s="76" t="s">
        <v>3172</v>
      </c>
      <c r="G470" s="76" t="s">
        <v>3111</v>
      </c>
      <c r="H470" s="76" t="s">
        <v>3172</v>
      </c>
      <c r="I470" s="76" t="str">
        <f t="shared" si="30"/>
        <v>X.XX.X.XXX</v>
      </c>
      <c r="J470" s="76" t="str">
        <f t="shared" si="31"/>
        <v>X.XX.X.XXX</v>
      </c>
      <c r="K470" s="76" t="s">
        <v>3112</v>
      </c>
      <c r="L470" s="76"/>
    </row>
    <row r="471" spans="3:12" x14ac:dyDescent="0.3">
      <c r="C471" s="70">
        <v>6602104</v>
      </c>
      <c r="D471" s="70" t="s">
        <v>3203</v>
      </c>
      <c r="E471" s="78" t="s">
        <v>3109</v>
      </c>
      <c r="F471" s="76" t="s">
        <v>3172</v>
      </c>
      <c r="G471" s="76" t="s">
        <v>3186</v>
      </c>
      <c r="H471" s="76" t="s">
        <v>3172</v>
      </c>
      <c r="I471" s="76" t="str">
        <f t="shared" si="30"/>
        <v>X.PX.X.XXX</v>
      </c>
      <c r="J471" s="76" t="str">
        <f t="shared" si="31"/>
        <v>X.PX.X.XXX</v>
      </c>
      <c r="K471" s="76" t="s">
        <v>3112</v>
      </c>
      <c r="L471" s="76"/>
    </row>
    <row r="472" spans="3:12" x14ac:dyDescent="0.3">
      <c r="C472" s="70">
        <v>6601908</v>
      </c>
      <c r="D472" s="70" t="s">
        <v>3204</v>
      </c>
      <c r="E472" s="78" t="s">
        <v>3109</v>
      </c>
      <c r="F472" s="76" t="s">
        <v>3172</v>
      </c>
      <c r="G472" s="76" t="s">
        <v>3186</v>
      </c>
      <c r="H472" s="76" t="s">
        <v>3172</v>
      </c>
      <c r="I472" s="76" t="str">
        <f t="shared" si="30"/>
        <v>X.PX.X.XXX</v>
      </c>
      <c r="J472" s="76" t="str">
        <f t="shared" si="31"/>
        <v>X.PX.X.XXX</v>
      </c>
      <c r="K472" s="76" t="s">
        <v>3112</v>
      </c>
      <c r="L472" s="76"/>
    </row>
    <row r="473" spans="3:12" x14ac:dyDescent="0.3">
      <c r="C473" s="70">
        <v>6601533</v>
      </c>
      <c r="D473" s="70" t="s">
        <v>2480</v>
      </c>
      <c r="E473" s="78" t="s">
        <v>3109</v>
      </c>
      <c r="F473" s="76" t="s">
        <v>3172</v>
      </c>
      <c r="G473" s="76" t="s">
        <v>3111</v>
      </c>
      <c r="H473" s="76" t="s">
        <v>3172</v>
      </c>
      <c r="I473" s="76" t="str">
        <f t="shared" si="30"/>
        <v>X.XX.X.XXX</v>
      </c>
      <c r="J473" s="76" t="str">
        <f t="shared" si="31"/>
        <v>X.XX.X.XXX</v>
      </c>
      <c r="K473" s="76" t="s">
        <v>3112</v>
      </c>
      <c r="L473" s="76"/>
    </row>
    <row r="474" spans="3:12" x14ac:dyDescent="0.3">
      <c r="C474" s="70">
        <v>6600027</v>
      </c>
      <c r="D474" s="70" t="s">
        <v>92</v>
      </c>
      <c r="E474" s="78" t="s">
        <v>3109</v>
      </c>
      <c r="F474" s="76" t="s">
        <v>3172</v>
      </c>
      <c r="G474" s="76" t="s">
        <v>3186</v>
      </c>
      <c r="H474" s="76" t="s">
        <v>3172</v>
      </c>
      <c r="I474" s="76" t="str">
        <f t="shared" si="30"/>
        <v>X.PX.X.XXX</v>
      </c>
      <c r="J474" s="76" t="str">
        <f t="shared" si="31"/>
        <v>X.PX.X.XXX</v>
      </c>
      <c r="K474" s="76" t="s">
        <v>3112</v>
      </c>
      <c r="L474" s="76"/>
    </row>
    <row r="475" spans="3:12" x14ac:dyDescent="0.3">
      <c r="C475" s="70">
        <v>6601108</v>
      </c>
      <c r="D475" s="70" t="s">
        <v>1853</v>
      </c>
      <c r="E475" s="78" t="s">
        <v>3109</v>
      </c>
      <c r="F475" s="76" t="s">
        <v>3172</v>
      </c>
      <c r="G475" s="76" t="s">
        <v>3111</v>
      </c>
      <c r="H475" s="76" t="s">
        <v>3172</v>
      </c>
      <c r="I475" s="76" t="str">
        <f t="shared" si="30"/>
        <v>X.XX.X.XXX</v>
      </c>
      <c r="J475" s="76" t="str">
        <f t="shared" si="31"/>
        <v>X.XX.X.XXX</v>
      </c>
      <c r="K475" s="76" t="s">
        <v>3112</v>
      </c>
      <c r="L475" s="76"/>
    </row>
    <row r="476" spans="3:12" x14ac:dyDescent="0.3">
      <c r="C476" s="80">
        <v>6601190</v>
      </c>
      <c r="D476" s="80" t="s">
        <v>1982</v>
      </c>
      <c r="E476" s="76">
        <v>200</v>
      </c>
      <c r="F476" s="76" t="s">
        <v>3110</v>
      </c>
      <c r="G476" s="76" t="s">
        <v>3191</v>
      </c>
      <c r="H476" s="76" t="s">
        <v>3184</v>
      </c>
      <c r="I476" s="76" t="str">
        <f>F476&amp;"."&amp;G476&amp;"."&amp;H476&amp;"."&amp;E476</f>
        <v>E.RC.I.200</v>
      </c>
      <c r="J476" s="76" t="str">
        <f>_xlfn.XLOOKUP(I476,[55]Aux!AJ:AJ,[55]Aux!AI:AI,0)</f>
        <v>E.RC.I.003</v>
      </c>
      <c r="K476" s="76" t="str">
        <f>_xlfn.XLOOKUP(J476,[55]Aux!AI:AI,[55]Aux!AE:AE,_xlfn.XLOOKUP(I476,[55]Aux!AI:AI,[55]Aux!AE:AE,""))</f>
        <v>REDE COLETORA DN 200</v>
      </c>
    </row>
    <row r="477" spans="3:12" x14ac:dyDescent="0.3">
      <c r="C477" s="70">
        <v>6600814</v>
      </c>
      <c r="D477" s="70" t="s">
        <v>1526</v>
      </c>
      <c r="E477" s="78" t="s">
        <v>3109</v>
      </c>
      <c r="F477" s="76" t="s">
        <v>3172</v>
      </c>
      <c r="G477" s="76" t="s">
        <v>3111</v>
      </c>
      <c r="H477" s="76" t="s">
        <v>3172</v>
      </c>
      <c r="I477" s="76" t="str">
        <f t="shared" ref="I477:I540" si="32">F477&amp;"."&amp;G477&amp;"."&amp;H477&amp;"."&amp;E477</f>
        <v>X.XX.X.XXX</v>
      </c>
      <c r="J477" s="76" t="str">
        <f t="shared" ref="J477:J492" si="33">I477</f>
        <v>X.XX.X.XXX</v>
      </c>
      <c r="K477" s="76" t="s">
        <v>3112</v>
      </c>
      <c r="L477" s="76"/>
    </row>
    <row r="478" spans="3:12" x14ac:dyDescent="0.3">
      <c r="C478" s="70">
        <v>6600912</v>
      </c>
      <c r="D478" s="70" t="s">
        <v>1970</v>
      </c>
      <c r="E478" s="78" t="s">
        <v>3109</v>
      </c>
      <c r="F478" s="76" t="s">
        <v>3188</v>
      </c>
      <c r="G478" s="76" t="s">
        <v>3205</v>
      </c>
      <c r="H478" s="76" t="s">
        <v>3184</v>
      </c>
      <c r="I478" s="76" t="str">
        <f t="shared" si="32"/>
        <v>A.AD.I.XXX</v>
      </c>
      <c r="J478" s="76" t="str">
        <f t="shared" si="33"/>
        <v>A.AD.I.XXX</v>
      </c>
      <c r="K478" s="76" t="s">
        <v>3112</v>
      </c>
      <c r="L478" s="76"/>
    </row>
    <row r="479" spans="3:12" x14ac:dyDescent="0.3">
      <c r="C479" s="70">
        <v>6600821</v>
      </c>
      <c r="D479" s="70" t="s">
        <v>1541</v>
      </c>
      <c r="E479" s="78" t="s">
        <v>3109</v>
      </c>
      <c r="F479" s="76" t="s">
        <v>3172</v>
      </c>
      <c r="G479" s="76" t="s">
        <v>3111</v>
      </c>
      <c r="H479" s="76" t="s">
        <v>3172</v>
      </c>
      <c r="I479" s="76" t="str">
        <f t="shared" si="32"/>
        <v>X.XX.X.XXX</v>
      </c>
      <c r="J479" s="76" t="str">
        <f t="shared" si="33"/>
        <v>X.XX.X.XXX</v>
      </c>
      <c r="K479" s="76" t="s">
        <v>3112</v>
      </c>
      <c r="L479" s="76"/>
    </row>
    <row r="480" spans="3:12" x14ac:dyDescent="0.3">
      <c r="C480" s="70">
        <v>6600704</v>
      </c>
      <c r="D480" s="70" t="s">
        <v>1433</v>
      </c>
      <c r="E480" s="78" t="s">
        <v>3109</v>
      </c>
      <c r="F480" s="76" t="s">
        <v>3172</v>
      </c>
      <c r="G480" s="76" t="s">
        <v>3111</v>
      </c>
      <c r="H480" s="76" t="s">
        <v>3172</v>
      </c>
      <c r="I480" s="76" t="str">
        <f t="shared" si="32"/>
        <v>X.XX.X.XXX</v>
      </c>
      <c r="J480" s="76" t="str">
        <f t="shared" si="33"/>
        <v>X.XX.X.XXX</v>
      </c>
      <c r="K480" s="76" t="s">
        <v>3112</v>
      </c>
      <c r="L480" s="76"/>
    </row>
    <row r="481" spans="1:12" x14ac:dyDescent="0.3">
      <c r="C481" s="70">
        <v>6600772</v>
      </c>
      <c r="D481" s="70" t="s">
        <v>1487</v>
      </c>
      <c r="E481" s="78" t="s">
        <v>3109</v>
      </c>
      <c r="F481" s="76" t="s">
        <v>3172</v>
      </c>
      <c r="G481" s="76" t="s">
        <v>3111</v>
      </c>
      <c r="H481" s="76" t="s">
        <v>3172</v>
      </c>
      <c r="I481" s="76" t="str">
        <f t="shared" si="32"/>
        <v>X.XX.X.XXX</v>
      </c>
      <c r="J481" s="76" t="str">
        <f t="shared" si="33"/>
        <v>X.XX.X.XXX</v>
      </c>
      <c r="K481" s="76" t="s">
        <v>3112</v>
      </c>
      <c r="L481" s="76"/>
    </row>
    <row r="482" spans="1:12" x14ac:dyDescent="0.3">
      <c r="C482" s="70">
        <v>6600710</v>
      </c>
      <c r="D482" s="70" t="s">
        <v>1446</v>
      </c>
      <c r="E482" s="78" t="s">
        <v>3109</v>
      </c>
      <c r="F482" s="76" t="s">
        <v>3172</v>
      </c>
      <c r="G482" s="76" t="s">
        <v>3111</v>
      </c>
      <c r="H482" s="76" t="s">
        <v>95</v>
      </c>
      <c r="I482" s="76" t="str">
        <f t="shared" si="32"/>
        <v>X.XX.M.XXX</v>
      </c>
      <c r="J482" s="76" t="str">
        <f t="shared" si="33"/>
        <v>X.XX.M.XXX</v>
      </c>
      <c r="K482" s="76" t="s">
        <v>3112</v>
      </c>
      <c r="L482" s="76"/>
    </row>
    <row r="483" spans="1:12" x14ac:dyDescent="0.3">
      <c r="C483" s="70">
        <v>6600691</v>
      </c>
      <c r="D483" s="70" t="s">
        <v>1407</v>
      </c>
      <c r="E483" s="78" t="s">
        <v>3109</v>
      </c>
      <c r="F483" s="76" t="s">
        <v>3172</v>
      </c>
      <c r="G483" s="76" t="s">
        <v>3111</v>
      </c>
      <c r="H483" s="76" t="s">
        <v>3172</v>
      </c>
      <c r="I483" s="76" t="str">
        <f t="shared" si="32"/>
        <v>X.XX.X.XXX</v>
      </c>
      <c r="J483" s="76" t="str">
        <f t="shared" si="33"/>
        <v>X.XX.X.XXX</v>
      </c>
      <c r="K483" s="76" t="s">
        <v>3112</v>
      </c>
      <c r="L483" s="76"/>
    </row>
    <row r="484" spans="1:12" x14ac:dyDescent="0.3">
      <c r="C484" s="70">
        <v>6600941</v>
      </c>
      <c r="D484" s="70" t="s">
        <v>1667</v>
      </c>
      <c r="E484" s="78" t="s">
        <v>3109</v>
      </c>
      <c r="F484" s="76" t="s">
        <v>3172</v>
      </c>
      <c r="G484" s="76" t="s">
        <v>3186</v>
      </c>
      <c r="H484" s="76" t="s">
        <v>3172</v>
      </c>
      <c r="I484" s="76" t="str">
        <f t="shared" si="32"/>
        <v>X.PX.X.XXX</v>
      </c>
      <c r="J484" s="76" t="str">
        <f t="shared" si="33"/>
        <v>X.PX.X.XXX</v>
      </c>
      <c r="K484" s="76" t="s">
        <v>3112</v>
      </c>
      <c r="L484" s="76"/>
    </row>
    <row r="485" spans="1:12" x14ac:dyDescent="0.3">
      <c r="C485" s="70">
        <v>6600760</v>
      </c>
      <c r="D485" s="70" t="s">
        <v>1483</v>
      </c>
      <c r="E485" s="78" t="s">
        <v>3109</v>
      </c>
      <c r="F485" s="76" t="s">
        <v>3172</v>
      </c>
      <c r="G485" s="76" t="s">
        <v>3111</v>
      </c>
      <c r="H485" s="76" t="s">
        <v>3172</v>
      </c>
      <c r="I485" s="76" t="str">
        <f t="shared" si="32"/>
        <v>X.XX.X.XXX</v>
      </c>
      <c r="J485" s="76" t="str">
        <f t="shared" si="33"/>
        <v>X.XX.X.XXX</v>
      </c>
      <c r="K485" s="76" t="s">
        <v>3112</v>
      </c>
      <c r="L485" s="76"/>
    </row>
    <row r="486" spans="1:12" x14ac:dyDescent="0.3">
      <c r="C486" s="70">
        <v>6601107</v>
      </c>
      <c r="D486" s="70" t="s">
        <v>1851</v>
      </c>
      <c r="E486" s="78" t="s">
        <v>3109</v>
      </c>
      <c r="F486" s="76" t="s">
        <v>3172</v>
      </c>
      <c r="G486" s="76" t="s">
        <v>3111</v>
      </c>
      <c r="H486" s="76" t="s">
        <v>3172</v>
      </c>
      <c r="I486" s="76" t="str">
        <f t="shared" si="32"/>
        <v>X.XX.X.XXX</v>
      </c>
      <c r="J486" s="76" t="str">
        <f t="shared" si="33"/>
        <v>X.XX.X.XXX</v>
      </c>
      <c r="K486" s="76" t="s">
        <v>3112</v>
      </c>
      <c r="L486" s="76"/>
    </row>
    <row r="487" spans="1:12" x14ac:dyDescent="0.3">
      <c r="C487" s="70">
        <v>6600912</v>
      </c>
      <c r="D487" s="70" t="s">
        <v>1655</v>
      </c>
      <c r="E487" s="78" t="s">
        <v>3109</v>
      </c>
      <c r="F487" s="76" t="s">
        <v>3188</v>
      </c>
      <c r="G487" s="76" t="s">
        <v>3205</v>
      </c>
      <c r="H487" s="76" t="s">
        <v>3184</v>
      </c>
      <c r="I487" s="76" t="str">
        <f t="shared" si="32"/>
        <v>A.AD.I.XXX</v>
      </c>
      <c r="J487" s="76" t="str">
        <f t="shared" si="33"/>
        <v>A.AD.I.XXX</v>
      </c>
      <c r="K487" s="76" t="s">
        <v>3112</v>
      </c>
      <c r="L487" s="76"/>
    </row>
    <row r="488" spans="1:12" x14ac:dyDescent="0.3">
      <c r="C488" s="70">
        <v>6601197</v>
      </c>
      <c r="D488" s="70" t="s">
        <v>1996</v>
      </c>
      <c r="E488" s="78" t="s">
        <v>3109</v>
      </c>
      <c r="F488" s="76" t="s">
        <v>3172</v>
      </c>
      <c r="G488" s="76" t="s">
        <v>3186</v>
      </c>
      <c r="H488" s="76" t="s">
        <v>3172</v>
      </c>
      <c r="I488" s="76" t="str">
        <f t="shared" si="32"/>
        <v>X.PX.X.XXX</v>
      </c>
      <c r="J488" s="76" t="str">
        <f t="shared" si="33"/>
        <v>X.PX.X.XXX</v>
      </c>
      <c r="K488" s="76" t="s">
        <v>3112</v>
      </c>
      <c r="L488" s="76"/>
    </row>
    <row r="489" spans="1:12" x14ac:dyDescent="0.3">
      <c r="C489" s="70">
        <v>6601331</v>
      </c>
      <c r="D489" s="70" t="s">
        <v>2143</v>
      </c>
      <c r="E489" s="78" t="s">
        <v>3109</v>
      </c>
      <c r="F489" s="76" t="s">
        <v>3110</v>
      </c>
      <c r="G489" s="76" t="s">
        <v>3206</v>
      </c>
      <c r="H489" s="76" t="s">
        <v>3172</v>
      </c>
      <c r="I489" s="76" t="str">
        <f t="shared" si="32"/>
        <v>E.TE.X.XXX</v>
      </c>
      <c r="J489" s="76" t="str">
        <f t="shared" si="33"/>
        <v>E.TE.X.XXX</v>
      </c>
      <c r="K489" s="76" t="s">
        <v>3112</v>
      </c>
      <c r="L489" s="76"/>
    </row>
    <row r="490" spans="1:12" x14ac:dyDescent="0.3">
      <c r="A490" s="164"/>
      <c r="B490" s="164"/>
      <c r="C490" s="70">
        <v>6600003</v>
      </c>
      <c r="D490" s="70" t="s">
        <v>46</v>
      </c>
      <c r="E490" s="78" t="s">
        <v>3109</v>
      </c>
      <c r="F490" s="76" t="s">
        <v>3172</v>
      </c>
      <c r="G490" s="76" t="s">
        <v>3111</v>
      </c>
      <c r="H490" s="76" t="s">
        <v>3172</v>
      </c>
      <c r="I490" s="76" t="str">
        <f t="shared" si="32"/>
        <v>X.XX.X.XXX</v>
      </c>
      <c r="J490" s="76" t="str">
        <f t="shared" si="33"/>
        <v>X.XX.X.XXX</v>
      </c>
      <c r="K490" s="76" t="s">
        <v>3112</v>
      </c>
      <c r="L490" s="76"/>
    </row>
    <row r="491" spans="1:12" x14ac:dyDescent="0.3">
      <c r="A491" s="164"/>
      <c r="B491" s="164"/>
      <c r="C491" s="70">
        <v>6600004</v>
      </c>
      <c r="D491" s="70" t="s">
        <v>49</v>
      </c>
      <c r="E491" s="78" t="s">
        <v>3109</v>
      </c>
      <c r="F491" s="76" t="s">
        <v>3172</v>
      </c>
      <c r="G491" s="76" t="s">
        <v>3111</v>
      </c>
      <c r="H491" s="76" t="s">
        <v>3172</v>
      </c>
      <c r="I491" s="76" t="str">
        <f t="shared" si="32"/>
        <v>X.XX.X.XXX</v>
      </c>
      <c r="J491" s="76" t="str">
        <f t="shared" si="33"/>
        <v>X.XX.X.XXX</v>
      </c>
      <c r="K491" s="76" t="s">
        <v>3112</v>
      </c>
      <c r="L491" s="76"/>
    </row>
    <row r="492" spans="1:12" x14ac:dyDescent="0.3">
      <c r="A492" s="164"/>
      <c r="B492" s="164"/>
      <c r="C492" s="70">
        <v>6600006</v>
      </c>
      <c r="D492" s="70" t="s">
        <v>53</v>
      </c>
      <c r="E492" s="78" t="s">
        <v>3109</v>
      </c>
      <c r="F492" s="76" t="s">
        <v>3172</v>
      </c>
      <c r="G492" s="76" t="s">
        <v>3111</v>
      </c>
      <c r="H492" s="76" t="s">
        <v>3172</v>
      </c>
      <c r="I492" s="76" t="str">
        <f t="shared" si="32"/>
        <v>X.XX.X.XXX</v>
      </c>
      <c r="J492" s="76" t="str">
        <f t="shared" si="33"/>
        <v>X.XX.X.XXX</v>
      </c>
      <c r="K492" s="76" t="s">
        <v>3112</v>
      </c>
      <c r="L492" s="76"/>
    </row>
    <row r="493" spans="1:12" x14ac:dyDescent="0.3">
      <c r="A493" s="164"/>
      <c r="B493" s="164"/>
      <c r="C493" s="70">
        <v>6600016</v>
      </c>
      <c r="D493" s="70" t="s">
        <v>71</v>
      </c>
      <c r="E493" s="78" t="s">
        <v>3109</v>
      </c>
      <c r="F493" s="76" t="s">
        <v>3188</v>
      </c>
      <c r="G493" s="76" t="s">
        <v>3111</v>
      </c>
      <c r="H493" s="76" t="s">
        <v>3172</v>
      </c>
      <c r="I493" s="70" t="str">
        <f t="shared" si="32"/>
        <v>A.XX.X.XXX</v>
      </c>
      <c r="J493" s="70" t="str">
        <f>_xlfn.XLOOKUP(I493,[55]Aux!AJ:AJ,[55]Aux!AI:AI,I493)</f>
        <v>A.XX.X.XXX</v>
      </c>
      <c r="K493" s="76" t="s">
        <v>3112</v>
      </c>
      <c r="L493" s="164"/>
    </row>
    <row r="494" spans="1:12" x14ac:dyDescent="0.3">
      <c r="A494" s="164"/>
      <c r="B494" s="164"/>
      <c r="C494" s="70">
        <v>6600018</v>
      </c>
      <c r="D494" s="70" t="s">
        <v>75</v>
      </c>
      <c r="E494" s="78" t="s">
        <v>3109</v>
      </c>
      <c r="F494" s="76" t="s">
        <v>3172</v>
      </c>
      <c r="G494" s="76" t="s">
        <v>3186</v>
      </c>
      <c r="H494" s="76" t="s">
        <v>3172</v>
      </c>
      <c r="I494" s="70" t="str">
        <f t="shared" si="32"/>
        <v>X.PX.X.XXX</v>
      </c>
      <c r="J494" s="70" t="str">
        <f>_xlfn.XLOOKUP(I494,[55]Aux!AJ:AJ,[55]Aux!AI:AI,I494)</f>
        <v>X.PX.X.XXX</v>
      </c>
      <c r="K494" s="76" t="s">
        <v>3112</v>
      </c>
      <c r="L494" s="164"/>
    </row>
    <row r="495" spans="1:12" x14ac:dyDescent="0.3">
      <c r="A495" s="164"/>
      <c r="B495" s="164"/>
      <c r="C495" s="70">
        <v>6600028</v>
      </c>
      <c r="D495" s="70" t="s">
        <v>94</v>
      </c>
      <c r="E495" s="73">
        <f t="shared" ref="E495" si="34">IF(H495="M","001",
IFERROR(VALUE(IFERROR(IFERROR(IFERROR(IFERROR(MID(D495,FIND("DN",D495)+2,4),
MID(D495,FIND("PVC",D495)+3,4)),
MID(D495,FIND("PEAD",D495)+4,4)),
MID(D495,FIND("PE100",D495)+5,4)),
MID(D495,FIND("ADS",D495)+3,4))),""))</f>
        <v>100</v>
      </c>
      <c r="F495" s="70" t="str" cm="1">
        <f t="array" ref="F495">IFERROR(
    INDEX(
        '[55]Apoio_Código SVs'!$C$2:$C$102,
        MATCH(
            TRUE,
            ISNUMBER(FIND('[55]Apoio_Código SVs'!$B$2:$B$102,D495)),
            0
        )
    ),
"")</f>
        <v>A</v>
      </c>
      <c r="G495" s="70" t="str" cm="1">
        <f t="array" ref="G495">IFERROR(
    INDEX(
        '[55]Apoio_Código SVs'!$D$2:$D$102,
        MATCH(
            TRUE,
            ISNUMBER(FIND('[55]Apoio_Código SVs'!$B$2:$B$102,D495)),
            0
        )
    ),
"")</f>
        <v>AD</v>
      </c>
      <c r="H495" s="70" t="str" cm="1">
        <f t="array" ref="H495">IFERROR(
    INDEX(
        '[55]Apoio_Código SVs'!$G$2:$G$102,
        MATCH(
            TRUE,
            ISNUMBER(FIND('[55]Apoio_Código SVs'!$F$2:$F$102,D495)),
            0
        )
    ),
"")</f>
        <v>I</v>
      </c>
      <c r="I495" s="70" t="str">
        <f t="shared" si="32"/>
        <v>A.AD.I.100</v>
      </c>
      <c r="J495" s="70" t="str">
        <f>_xlfn.XLOOKUP(I495,[55]Aux!AJ:AJ,[55]Aux!AI:AI,I495)</f>
        <v>A.AD.I.002</v>
      </c>
      <c r="K495" s="70" t="str">
        <f>_xlfn.XLOOKUP(J495,[55]Aux!AI:AI,[55]Aux!AE:AE,_xlfn.XLOOKUP(I495,[55]Aux!AI:AI,[55]Aux!AE:AE,""))</f>
        <v>ADUTORA DN 100</v>
      </c>
      <c r="L495" s="164"/>
    </row>
    <row r="496" spans="1:12" x14ac:dyDescent="0.3">
      <c r="A496" s="164"/>
      <c r="B496" s="164"/>
      <c r="C496" s="70">
        <v>6600029</v>
      </c>
      <c r="D496" s="70" t="s">
        <v>97</v>
      </c>
      <c r="E496" s="75">
        <v>1000</v>
      </c>
      <c r="F496" s="70" t="str" cm="1">
        <f t="array" ref="F496">IFERROR(
    INDEX(
        '[55]Apoio_Código SVs'!$C$2:$C$102,
        MATCH(
            TRUE,
            ISNUMBER(FIND('[55]Apoio_Código SVs'!$B$2:$B$102,D496)),
            0
        )
    ),
"")</f>
        <v>A</v>
      </c>
      <c r="G496" s="70" t="str" cm="1">
        <f t="array" ref="G496">IFERROR(
    INDEX(
        '[55]Apoio_Código SVs'!$D$2:$D$102,
        MATCH(
            TRUE,
            ISNUMBER(FIND('[55]Apoio_Código SVs'!$B$2:$B$102,D496)),
            0
        )
    ),
"")</f>
        <v>AD</v>
      </c>
      <c r="H496" s="70" t="str" cm="1">
        <f t="array" ref="H496">IFERROR(
    INDEX(
        '[55]Apoio_Código SVs'!$G$2:$G$102,
        MATCH(
            TRUE,
            ISNUMBER(FIND('[55]Apoio_Código SVs'!$F$2:$F$102,D496)),
            0
        )
    ),
"")</f>
        <v>I</v>
      </c>
      <c r="I496" s="70" t="str">
        <f t="shared" si="32"/>
        <v>A.AD.I.1000</v>
      </c>
      <c r="J496" s="70" t="str">
        <f>_xlfn.XLOOKUP(I496,[55]Aux!AJ:AJ,[55]Aux!AI:AI,I496)</f>
        <v>A.AD.I.015</v>
      </c>
      <c r="K496" s="70" t="str">
        <f>_xlfn.XLOOKUP(J496,[55]Aux!AI:AI,[55]Aux!AE:AE,_xlfn.XLOOKUP(I496,[55]Aux!AI:AI,[55]Aux!AE:AE,""))</f>
        <v>ADUTORA DN 1.000</v>
      </c>
      <c r="L496" s="164"/>
    </row>
    <row r="497" spans="1:12" x14ac:dyDescent="0.3">
      <c r="A497" s="164"/>
      <c r="B497" s="164"/>
      <c r="C497" s="70">
        <v>6600030</v>
      </c>
      <c r="D497" s="70" t="s">
        <v>99</v>
      </c>
      <c r="E497" s="73">
        <f t="shared" ref="E497:E509" si="35">IF(H497="M","001",
IFERROR(VALUE(IFERROR(IFERROR(IFERROR(IFERROR(MID(D497,FIND("DN",D497)+2,4),
MID(D497,FIND("PVC",D497)+3,4)),
MID(D497,FIND("PEAD",D497)+4,4)),
MID(D497,FIND("PE100",D497)+5,4)),
MID(D497,FIND("ADS",D497)+3,4))),""))</f>
        <v>125</v>
      </c>
      <c r="F497" s="70" t="str" cm="1">
        <f t="array" ref="F497">IFERROR(
    INDEX(
        '[55]Apoio_Código SVs'!$C$2:$C$102,
        MATCH(
            TRUE,
            ISNUMBER(FIND('[55]Apoio_Código SVs'!$B$2:$B$102,D497)),
            0
        )
    ),
"")</f>
        <v>A</v>
      </c>
      <c r="G497" s="70" t="str" cm="1">
        <f t="array" ref="G497">IFERROR(
    INDEX(
        '[55]Apoio_Código SVs'!$D$2:$D$102,
        MATCH(
            TRUE,
            ISNUMBER(FIND('[55]Apoio_Código SVs'!$B$2:$B$102,D497)),
            0
        )
    ),
"")</f>
        <v>AD</v>
      </c>
      <c r="H497" s="70" t="str" cm="1">
        <f t="array" ref="H497">IFERROR(
    INDEX(
        '[55]Apoio_Código SVs'!$G$2:$G$102,
        MATCH(
            TRUE,
            ISNUMBER(FIND('[55]Apoio_Código SVs'!$F$2:$F$102,D497)),
            0
        )
    ),
"")</f>
        <v>I</v>
      </c>
      <c r="I497" s="70" t="str">
        <f t="shared" si="32"/>
        <v>A.AD.I.125</v>
      </c>
      <c r="J497" s="70" t="str">
        <f>_xlfn.XLOOKUP(I497,[55]Aux!AJ:AJ,[55]Aux!AI:AI,I497)</f>
        <v>A.AD.I.003</v>
      </c>
      <c r="K497" s="70" t="str">
        <f>_xlfn.XLOOKUP(J497,[55]Aux!AI:AI,[55]Aux!AE:AE,_xlfn.XLOOKUP(I497,[55]Aux!AI:AI,[55]Aux!AE:AE,""))</f>
        <v>ADUTORA DN 125</v>
      </c>
      <c r="L497" s="164"/>
    </row>
    <row r="498" spans="1:12" x14ac:dyDescent="0.3">
      <c r="A498" s="164"/>
      <c r="B498" s="164"/>
      <c r="C498" s="70">
        <v>6600031</v>
      </c>
      <c r="D498" s="70" t="s">
        <v>101</v>
      </c>
      <c r="E498" s="73">
        <f t="shared" si="35"/>
        <v>150</v>
      </c>
      <c r="F498" s="70" t="str" cm="1">
        <f t="array" ref="F498">IFERROR(
    INDEX(
        '[55]Apoio_Código SVs'!$C$2:$C$102,
        MATCH(
            TRUE,
            ISNUMBER(FIND('[55]Apoio_Código SVs'!$B$2:$B$102,D498)),
            0
        )
    ),
"")</f>
        <v>A</v>
      </c>
      <c r="G498" s="70" t="str" cm="1">
        <f t="array" ref="G498">IFERROR(
    INDEX(
        '[55]Apoio_Código SVs'!$D$2:$D$102,
        MATCH(
            TRUE,
            ISNUMBER(FIND('[55]Apoio_Código SVs'!$B$2:$B$102,D498)),
            0
        )
    ),
"")</f>
        <v>AD</v>
      </c>
      <c r="H498" s="70" t="str" cm="1">
        <f t="array" ref="H498">IFERROR(
    INDEX(
        '[55]Apoio_Código SVs'!$G$2:$G$102,
        MATCH(
            TRUE,
            ISNUMBER(FIND('[55]Apoio_Código SVs'!$F$2:$F$102,D498)),
            0
        )
    ),
"")</f>
        <v>I</v>
      </c>
      <c r="I498" s="70" t="str">
        <f t="shared" si="32"/>
        <v>A.AD.I.150</v>
      </c>
      <c r="J498" s="70" t="str">
        <f>_xlfn.XLOOKUP(I498,[55]Aux!AJ:AJ,[55]Aux!AI:AI,I498)</f>
        <v>A.AD.I.004</v>
      </c>
      <c r="K498" s="70" t="str">
        <f>_xlfn.XLOOKUP(J498,[55]Aux!AI:AI,[55]Aux!AE:AE,_xlfn.XLOOKUP(I498,[55]Aux!AI:AI,[55]Aux!AE:AE,""))</f>
        <v>ADUTORA DN 150</v>
      </c>
      <c r="L498" s="164"/>
    </row>
    <row r="499" spans="1:12" x14ac:dyDescent="0.3">
      <c r="A499" s="164"/>
      <c r="B499" s="164"/>
      <c r="C499" s="70">
        <v>6600032</v>
      </c>
      <c r="D499" s="70" t="s">
        <v>103</v>
      </c>
      <c r="E499" s="73">
        <f t="shared" si="35"/>
        <v>200</v>
      </c>
      <c r="F499" s="70" t="str" cm="1">
        <f t="array" ref="F499">IFERROR(
    INDEX(
        '[55]Apoio_Código SVs'!$C$2:$C$102,
        MATCH(
            TRUE,
            ISNUMBER(FIND('[55]Apoio_Código SVs'!$B$2:$B$102,D499)),
            0
        )
    ),
"")</f>
        <v>A</v>
      </c>
      <c r="G499" s="70" t="str" cm="1">
        <f t="array" ref="G499">IFERROR(
    INDEX(
        '[55]Apoio_Código SVs'!$D$2:$D$102,
        MATCH(
            TRUE,
            ISNUMBER(FIND('[55]Apoio_Código SVs'!$B$2:$B$102,D499)),
            0
        )
    ),
"")</f>
        <v>AD</v>
      </c>
      <c r="H499" s="70" t="str" cm="1">
        <f t="array" ref="H499">IFERROR(
    INDEX(
        '[55]Apoio_Código SVs'!$G$2:$G$102,
        MATCH(
            TRUE,
            ISNUMBER(FIND('[55]Apoio_Código SVs'!$F$2:$F$102,D499)),
            0
        )
    ),
"")</f>
        <v>I</v>
      </c>
      <c r="I499" s="70" t="str">
        <f t="shared" si="32"/>
        <v>A.AD.I.200</v>
      </c>
      <c r="J499" s="70" t="str">
        <f>_xlfn.XLOOKUP(I499,[55]Aux!AJ:AJ,[55]Aux!AI:AI,I499)</f>
        <v>A.AD.I.005</v>
      </c>
      <c r="K499" s="70" t="str">
        <f>_xlfn.XLOOKUP(J499,[55]Aux!AI:AI,[55]Aux!AE:AE,_xlfn.XLOOKUP(I499,[55]Aux!AI:AI,[55]Aux!AE:AE,""))</f>
        <v>ADUTORA DN 200</v>
      </c>
      <c r="L499" s="164"/>
    </row>
    <row r="500" spans="1:12" x14ac:dyDescent="0.3">
      <c r="A500" s="164"/>
      <c r="B500" s="164"/>
      <c r="C500" s="70">
        <v>6600033</v>
      </c>
      <c r="D500" s="70" t="s">
        <v>105</v>
      </c>
      <c r="E500" s="73">
        <f t="shared" si="35"/>
        <v>250</v>
      </c>
      <c r="F500" s="70" t="str" cm="1">
        <f t="array" ref="F500">IFERROR(
    INDEX(
        '[55]Apoio_Código SVs'!$C$2:$C$102,
        MATCH(
            TRUE,
            ISNUMBER(FIND('[55]Apoio_Código SVs'!$B$2:$B$102,D500)),
            0
        )
    ),
"")</f>
        <v>A</v>
      </c>
      <c r="G500" s="70" t="str" cm="1">
        <f t="array" ref="G500">IFERROR(
    INDEX(
        '[55]Apoio_Código SVs'!$D$2:$D$102,
        MATCH(
            TRUE,
            ISNUMBER(FIND('[55]Apoio_Código SVs'!$B$2:$B$102,D500)),
            0
        )
    ),
"")</f>
        <v>AD</v>
      </c>
      <c r="H500" s="70" t="str" cm="1">
        <f t="array" ref="H500">IFERROR(
    INDEX(
        '[55]Apoio_Código SVs'!$G$2:$G$102,
        MATCH(
            TRUE,
            ISNUMBER(FIND('[55]Apoio_Código SVs'!$F$2:$F$102,D500)),
            0
        )
    ),
"")</f>
        <v>I</v>
      </c>
      <c r="I500" s="70" t="str">
        <f t="shared" si="32"/>
        <v>A.AD.I.250</v>
      </c>
      <c r="J500" s="70" t="str">
        <f>_xlfn.XLOOKUP(I500,[55]Aux!AJ:AJ,[55]Aux!AI:AI,I500)</f>
        <v>A.AD.I.006</v>
      </c>
      <c r="K500" s="70" t="str">
        <f>_xlfn.XLOOKUP(J500,[55]Aux!AI:AI,[55]Aux!AE:AE,_xlfn.XLOOKUP(I500,[55]Aux!AI:AI,[55]Aux!AE:AE,""))</f>
        <v>ADUTORA DN 250</v>
      </c>
      <c r="L500" s="164"/>
    </row>
    <row r="501" spans="1:12" x14ac:dyDescent="0.3">
      <c r="A501" s="164"/>
      <c r="B501" s="164"/>
      <c r="C501" s="70">
        <v>6600034</v>
      </c>
      <c r="D501" s="70" t="s">
        <v>107</v>
      </c>
      <c r="E501" s="73">
        <f t="shared" si="35"/>
        <v>300</v>
      </c>
      <c r="F501" s="70" t="str" cm="1">
        <f t="array" ref="F501">IFERROR(
    INDEX(
        '[55]Apoio_Código SVs'!$C$2:$C$102,
        MATCH(
            TRUE,
            ISNUMBER(FIND('[55]Apoio_Código SVs'!$B$2:$B$102,D501)),
            0
        )
    ),
"")</f>
        <v>A</v>
      </c>
      <c r="G501" s="70" t="str" cm="1">
        <f t="array" ref="G501">IFERROR(
    INDEX(
        '[55]Apoio_Código SVs'!$D$2:$D$102,
        MATCH(
            TRUE,
            ISNUMBER(FIND('[55]Apoio_Código SVs'!$B$2:$B$102,D501)),
            0
        )
    ),
"")</f>
        <v>AD</v>
      </c>
      <c r="H501" s="70" t="str" cm="1">
        <f t="array" ref="H501">IFERROR(
    INDEX(
        '[55]Apoio_Código SVs'!$G$2:$G$102,
        MATCH(
            TRUE,
            ISNUMBER(FIND('[55]Apoio_Código SVs'!$F$2:$F$102,D501)),
            0
        )
    ),
"")</f>
        <v>I</v>
      </c>
      <c r="I501" s="70" t="str">
        <f t="shared" si="32"/>
        <v>A.AD.I.300</v>
      </c>
      <c r="J501" s="70" t="str">
        <f>_xlfn.XLOOKUP(I501,[55]Aux!AJ:AJ,[55]Aux!AI:AI,I501)</f>
        <v>A.AD.I.007</v>
      </c>
      <c r="K501" s="70" t="str">
        <f>_xlfn.XLOOKUP(J501,[55]Aux!AI:AI,[55]Aux!AE:AE,_xlfn.XLOOKUP(I501,[55]Aux!AI:AI,[55]Aux!AE:AE,""))</f>
        <v>ADUTORA DN 300</v>
      </c>
      <c r="L501" s="164"/>
    </row>
    <row r="502" spans="1:12" x14ac:dyDescent="0.3">
      <c r="A502" s="164"/>
      <c r="B502" s="164"/>
      <c r="C502" s="70">
        <v>6600035</v>
      </c>
      <c r="D502" s="70" t="s">
        <v>109</v>
      </c>
      <c r="E502" s="73">
        <f t="shared" si="35"/>
        <v>350</v>
      </c>
      <c r="F502" s="70" t="str" cm="1">
        <f t="array" ref="F502">IFERROR(
    INDEX(
        '[55]Apoio_Código SVs'!$C$2:$C$102,
        MATCH(
            TRUE,
            ISNUMBER(FIND('[55]Apoio_Código SVs'!$B$2:$B$102,D502)),
            0
        )
    ),
"")</f>
        <v>A</v>
      </c>
      <c r="G502" s="70" t="str" cm="1">
        <f t="array" ref="G502">IFERROR(
    INDEX(
        '[55]Apoio_Código SVs'!$D$2:$D$102,
        MATCH(
            TRUE,
            ISNUMBER(FIND('[55]Apoio_Código SVs'!$B$2:$B$102,D502)),
            0
        )
    ),
"")</f>
        <v>AD</v>
      </c>
      <c r="H502" s="70" t="str" cm="1">
        <f t="array" ref="H502">IFERROR(
    INDEX(
        '[55]Apoio_Código SVs'!$G$2:$G$102,
        MATCH(
            TRUE,
            ISNUMBER(FIND('[55]Apoio_Código SVs'!$F$2:$F$102,D502)),
            0
        )
    ),
"")</f>
        <v>I</v>
      </c>
      <c r="I502" s="70" t="str">
        <f t="shared" si="32"/>
        <v>A.AD.I.350</v>
      </c>
      <c r="J502" s="70" t="str">
        <f>_xlfn.XLOOKUP(I502,[55]Aux!AJ:AJ,[55]Aux!AI:AI,I502)</f>
        <v>A.AD.I.008</v>
      </c>
      <c r="K502" s="70" t="str">
        <f>_xlfn.XLOOKUP(J502,[55]Aux!AI:AI,[55]Aux!AE:AE,_xlfn.XLOOKUP(I502,[55]Aux!AI:AI,[55]Aux!AE:AE,""))</f>
        <v>ADUTORA DN 350</v>
      </c>
      <c r="L502" s="164"/>
    </row>
    <row r="503" spans="1:12" x14ac:dyDescent="0.3">
      <c r="A503" s="164"/>
      <c r="B503" s="164"/>
      <c r="C503" s="70">
        <v>6600036</v>
      </c>
      <c r="D503" s="70" t="s">
        <v>111</v>
      </c>
      <c r="E503" s="73">
        <f t="shared" si="35"/>
        <v>400</v>
      </c>
      <c r="F503" s="70" t="str" cm="1">
        <f t="array" ref="F503">IFERROR(
    INDEX(
        '[55]Apoio_Código SVs'!$C$2:$C$102,
        MATCH(
            TRUE,
            ISNUMBER(FIND('[55]Apoio_Código SVs'!$B$2:$B$102,D503)),
            0
        )
    ),
"")</f>
        <v>A</v>
      </c>
      <c r="G503" s="70" t="str" cm="1">
        <f t="array" ref="G503">IFERROR(
    INDEX(
        '[55]Apoio_Código SVs'!$D$2:$D$102,
        MATCH(
            TRUE,
            ISNUMBER(FIND('[55]Apoio_Código SVs'!$B$2:$B$102,D503)),
            0
        )
    ),
"")</f>
        <v>AD</v>
      </c>
      <c r="H503" s="70" t="str" cm="1">
        <f t="array" ref="H503">IFERROR(
    INDEX(
        '[55]Apoio_Código SVs'!$G$2:$G$102,
        MATCH(
            TRUE,
            ISNUMBER(FIND('[55]Apoio_Código SVs'!$F$2:$F$102,D503)),
            0
        )
    ),
"")</f>
        <v>I</v>
      </c>
      <c r="I503" s="70" t="str">
        <f t="shared" si="32"/>
        <v>A.AD.I.400</v>
      </c>
      <c r="J503" s="70" t="str">
        <f>_xlfn.XLOOKUP(I503,[55]Aux!AJ:AJ,[55]Aux!AI:AI,I503)</f>
        <v>A.AD.I.009</v>
      </c>
      <c r="K503" s="70" t="str">
        <f>_xlfn.XLOOKUP(J503,[55]Aux!AI:AI,[55]Aux!AE:AE,_xlfn.XLOOKUP(I503,[55]Aux!AI:AI,[55]Aux!AE:AE,""))</f>
        <v>ADUTORA DN 400</v>
      </c>
      <c r="L503" s="164"/>
    </row>
    <row r="504" spans="1:12" x14ac:dyDescent="0.3">
      <c r="A504" s="164"/>
      <c r="B504" s="164"/>
      <c r="C504" s="70">
        <v>6600037</v>
      </c>
      <c r="D504" s="70" t="s">
        <v>113</v>
      </c>
      <c r="E504" s="73">
        <f t="shared" si="35"/>
        <v>450</v>
      </c>
      <c r="F504" s="70" t="str" cm="1">
        <f t="array" ref="F504">IFERROR(
    INDEX(
        '[55]Apoio_Código SVs'!$C$2:$C$102,
        MATCH(
            TRUE,
            ISNUMBER(FIND('[55]Apoio_Código SVs'!$B$2:$B$102,D504)),
            0
        )
    ),
"")</f>
        <v>A</v>
      </c>
      <c r="G504" s="70" t="str" cm="1">
        <f t="array" ref="G504">IFERROR(
    INDEX(
        '[55]Apoio_Código SVs'!$D$2:$D$102,
        MATCH(
            TRUE,
            ISNUMBER(FIND('[55]Apoio_Código SVs'!$B$2:$B$102,D504)),
            0
        )
    ),
"")</f>
        <v>AD</v>
      </c>
      <c r="H504" s="70" t="str" cm="1">
        <f t="array" ref="H504">IFERROR(
    INDEX(
        '[55]Apoio_Código SVs'!$G$2:$G$102,
        MATCH(
            TRUE,
            ISNUMBER(FIND('[55]Apoio_Código SVs'!$F$2:$F$102,D504)),
            0
        )
    ),
"")</f>
        <v>I</v>
      </c>
      <c r="I504" s="70" t="str">
        <f t="shared" si="32"/>
        <v>A.AD.I.450</v>
      </c>
      <c r="J504" s="70" t="str">
        <f>_xlfn.XLOOKUP(I504,[55]Aux!AJ:AJ,[55]Aux!AI:AI,I504)</f>
        <v>A.AD.I.010</v>
      </c>
      <c r="K504" s="70" t="str">
        <f>_xlfn.XLOOKUP(J504,[55]Aux!AI:AI,[55]Aux!AE:AE,_xlfn.XLOOKUP(I504,[55]Aux!AI:AI,[55]Aux!AE:AE,""))</f>
        <v>ADUTORA DN 450</v>
      </c>
      <c r="L504" s="164"/>
    </row>
    <row r="505" spans="1:12" x14ac:dyDescent="0.3">
      <c r="A505" s="164"/>
      <c r="B505" s="164"/>
      <c r="C505" s="70">
        <v>6600038</v>
      </c>
      <c r="D505" s="70" t="s">
        <v>115</v>
      </c>
      <c r="E505" s="73">
        <f t="shared" si="35"/>
        <v>500</v>
      </c>
      <c r="F505" s="70" t="str" cm="1">
        <f t="array" ref="F505">IFERROR(
    INDEX(
        '[55]Apoio_Código SVs'!$C$2:$C$102,
        MATCH(
            TRUE,
            ISNUMBER(FIND('[55]Apoio_Código SVs'!$B$2:$B$102,D505)),
            0
        )
    ),
"")</f>
        <v>A</v>
      </c>
      <c r="G505" s="70" t="str" cm="1">
        <f t="array" ref="G505">IFERROR(
    INDEX(
        '[55]Apoio_Código SVs'!$D$2:$D$102,
        MATCH(
            TRUE,
            ISNUMBER(FIND('[55]Apoio_Código SVs'!$B$2:$B$102,D505)),
            0
        )
    ),
"")</f>
        <v>AD</v>
      </c>
      <c r="H505" s="70" t="str" cm="1">
        <f t="array" ref="H505">IFERROR(
    INDEX(
        '[55]Apoio_Código SVs'!$G$2:$G$102,
        MATCH(
            TRUE,
            ISNUMBER(FIND('[55]Apoio_Código SVs'!$F$2:$F$102,D505)),
            0
        )
    ),
"")</f>
        <v>I</v>
      </c>
      <c r="I505" s="70" t="str">
        <f t="shared" si="32"/>
        <v>A.AD.I.500</v>
      </c>
      <c r="J505" s="70" t="str">
        <f>_xlfn.XLOOKUP(I505,[55]Aux!AJ:AJ,[55]Aux!AI:AI,I505)</f>
        <v>A.AD.I.011</v>
      </c>
      <c r="K505" s="70" t="str">
        <f>_xlfn.XLOOKUP(J505,[55]Aux!AI:AI,[55]Aux!AE:AE,_xlfn.XLOOKUP(I505,[55]Aux!AI:AI,[55]Aux!AE:AE,""))</f>
        <v>ADUTORA DN 500</v>
      </c>
      <c r="L505" s="164"/>
    </row>
    <row r="506" spans="1:12" x14ac:dyDescent="0.3">
      <c r="A506" s="164"/>
      <c r="B506" s="164"/>
      <c r="C506" s="70">
        <v>6600039</v>
      </c>
      <c r="D506" s="70" t="s">
        <v>117</v>
      </c>
      <c r="E506" s="73">
        <f t="shared" si="35"/>
        <v>600</v>
      </c>
      <c r="F506" s="70" t="str" cm="1">
        <f t="array" ref="F506">IFERROR(
    INDEX(
        '[55]Apoio_Código SVs'!$C$2:$C$102,
        MATCH(
            TRUE,
            ISNUMBER(FIND('[55]Apoio_Código SVs'!$B$2:$B$102,D506)),
            0
        )
    ),
"")</f>
        <v>A</v>
      </c>
      <c r="G506" s="70" t="str" cm="1">
        <f t="array" ref="G506">IFERROR(
    INDEX(
        '[55]Apoio_Código SVs'!$D$2:$D$102,
        MATCH(
            TRUE,
            ISNUMBER(FIND('[55]Apoio_Código SVs'!$B$2:$B$102,D506)),
            0
        )
    ),
"")</f>
        <v>AD</v>
      </c>
      <c r="H506" s="70" t="str" cm="1">
        <f t="array" ref="H506">IFERROR(
    INDEX(
        '[55]Apoio_Código SVs'!$G$2:$G$102,
        MATCH(
            TRUE,
            ISNUMBER(FIND('[55]Apoio_Código SVs'!$F$2:$F$102,D506)),
            0
        )
    ),
"")</f>
        <v>I</v>
      </c>
      <c r="I506" s="70" t="str">
        <f t="shared" si="32"/>
        <v>A.AD.I.600</v>
      </c>
      <c r="J506" s="70" t="str">
        <f>_xlfn.XLOOKUP(I506,[55]Aux!AJ:AJ,[55]Aux!AI:AI,I506)</f>
        <v>A.AD.I.012</v>
      </c>
      <c r="K506" s="70" t="str">
        <f>_xlfn.XLOOKUP(J506,[55]Aux!AI:AI,[55]Aux!AE:AE,_xlfn.XLOOKUP(I506,[55]Aux!AI:AI,[55]Aux!AE:AE,""))</f>
        <v>ADUTORA DN 600</v>
      </c>
      <c r="L506" s="164"/>
    </row>
    <row r="507" spans="1:12" x14ac:dyDescent="0.3">
      <c r="A507" s="164"/>
      <c r="B507" s="164"/>
      <c r="C507" s="70">
        <v>6600040</v>
      </c>
      <c r="D507" s="70" t="s">
        <v>119</v>
      </c>
      <c r="E507" s="73">
        <f t="shared" si="35"/>
        <v>700</v>
      </c>
      <c r="F507" s="70" t="str" cm="1">
        <f t="array" ref="F507">IFERROR(
    INDEX(
        '[55]Apoio_Código SVs'!$C$2:$C$102,
        MATCH(
            TRUE,
            ISNUMBER(FIND('[55]Apoio_Código SVs'!$B$2:$B$102,D507)),
            0
        )
    ),
"")</f>
        <v>A</v>
      </c>
      <c r="G507" s="70" t="str" cm="1">
        <f t="array" ref="G507">IFERROR(
    INDEX(
        '[55]Apoio_Código SVs'!$D$2:$D$102,
        MATCH(
            TRUE,
            ISNUMBER(FIND('[55]Apoio_Código SVs'!$B$2:$B$102,D507)),
            0
        )
    ),
"")</f>
        <v>AD</v>
      </c>
      <c r="H507" s="70" t="str" cm="1">
        <f t="array" ref="H507">IFERROR(
    INDEX(
        '[55]Apoio_Código SVs'!$G$2:$G$102,
        MATCH(
            TRUE,
            ISNUMBER(FIND('[55]Apoio_Código SVs'!$F$2:$F$102,D507)),
            0
        )
    ),
"")</f>
        <v>I</v>
      </c>
      <c r="I507" s="70" t="str">
        <f t="shared" si="32"/>
        <v>A.AD.I.700</v>
      </c>
      <c r="J507" s="70" t="str">
        <f>_xlfn.XLOOKUP(I507,[55]Aux!AJ:AJ,[55]Aux!AI:AI,I507)</f>
        <v>A.AD.I.013</v>
      </c>
      <c r="K507" s="70" t="str">
        <f>_xlfn.XLOOKUP(J507,[55]Aux!AI:AI,[55]Aux!AE:AE,_xlfn.XLOOKUP(I507,[55]Aux!AI:AI,[55]Aux!AE:AE,""))</f>
        <v>ADUTORA DN 700</v>
      </c>
      <c r="L507" s="164"/>
    </row>
    <row r="508" spans="1:12" x14ac:dyDescent="0.3">
      <c r="A508" s="164"/>
      <c r="B508" s="164"/>
      <c r="C508" s="70">
        <v>6600041</v>
      </c>
      <c r="D508" s="70" t="s">
        <v>121</v>
      </c>
      <c r="E508" s="73">
        <f t="shared" si="35"/>
        <v>75</v>
      </c>
      <c r="F508" s="70" t="str" cm="1">
        <f t="array" ref="F508">IFERROR(
    INDEX(
        '[55]Apoio_Código SVs'!$C$2:$C$102,
        MATCH(
            TRUE,
            ISNUMBER(FIND('[55]Apoio_Código SVs'!$B$2:$B$102,D508)),
            0
        )
    ),
"")</f>
        <v>A</v>
      </c>
      <c r="G508" s="70" t="str" cm="1">
        <f t="array" ref="G508">IFERROR(
    INDEX(
        '[55]Apoio_Código SVs'!$D$2:$D$102,
        MATCH(
            TRUE,
            ISNUMBER(FIND('[55]Apoio_Código SVs'!$B$2:$B$102,D508)),
            0
        )
    ),
"")</f>
        <v>AD</v>
      </c>
      <c r="H508" s="70" t="str" cm="1">
        <f t="array" ref="H508">IFERROR(
    INDEX(
        '[55]Apoio_Código SVs'!$G$2:$G$102,
        MATCH(
            TRUE,
            ISNUMBER(FIND('[55]Apoio_Código SVs'!$F$2:$F$102,D508)),
            0
        )
    ),
"")</f>
        <v>I</v>
      </c>
      <c r="I508" s="70" t="str">
        <f t="shared" si="32"/>
        <v>A.AD.I.75</v>
      </c>
      <c r="J508" s="70" t="str">
        <f>_xlfn.XLOOKUP(I508,[55]Aux!AJ:AJ,[55]Aux!AI:AI,I508)</f>
        <v>A.AD.I.001</v>
      </c>
      <c r="K508" s="70" t="str">
        <f>_xlfn.XLOOKUP(J508,[55]Aux!AI:AI,[55]Aux!AE:AE,_xlfn.XLOOKUP(I508,[55]Aux!AI:AI,[55]Aux!AE:AE,""))</f>
        <v>ADUTORA DN 75</v>
      </c>
      <c r="L508" s="164"/>
    </row>
    <row r="509" spans="1:12" x14ac:dyDescent="0.3">
      <c r="A509" s="164"/>
      <c r="B509" s="164"/>
      <c r="C509" s="70">
        <v>6600042</v>
      </c>
      <c r="D509" s="70" t="s">
        <v>123</v>
      </c>
      <c r="E509" s="73">
        <f t="shared" si="35"/>
        <v>800</v>
      </c>
      <c r="F509" s="70" t="str" cm="1">
        <f t="array" ref="F509">IFERROR(
    INDEX(
        '[55]Apoio_Código SVs'!$C$2:$C$102,
        MATCH(
            TRUE,
            ISNUMBER(FIND('[55]Apoio_Código SVs'!$B$2:$B$102,D509)),
            0
        )
    ),
"")</f>
        <v>A</v>
      </c>
      <c r="G509" s="70" t="str" cm="1">
        <f t="array" ref="G509">IFERROR(
    INDEX(
        '[55]Apoio_Código SVs'!$D$2:$D$102,
        MATCH(
            TRUE,
            ISNUMBER(FIND('[55]Apoio_Código SVs'!$B$2:$B$102,D509)),
            0
        )
    ),
"")</f>
        <v>AD</v>
      </c>
      <c r="H509" s="70" t="str" cm="1">
        <f t="array" ref="H509">IFERROR(
    INDEX(
        '[55]Apoio_Código SVs'!$G$2:$G$102,
        MATCH(
            TRUE,
            ISNUMBER(FIND('[55]Apoio_Código SVs'!$F$2:$F$102,D509)),
            0
        )
    ),
"")</f>
        <v>I</v>
      </c>
      <c r="I509" s="70" t="str">
        <f t="shared" si="32"/>
        <v>A.AD.I.800</v>
      </c>
      <c r="J509" s="70" t="str">
        <f>_xlfn.XLOOKUP(I509,[55]Aux!AJ:AJ,[55]Aux!AI:AI,I509)</f>
        <v>A.AD.I.014</v>
      </c>
      <c r="K509" s="70" t="str">
        <f>_xlfn.XLOOKUP(J509,[55]Aux!AI:AI,[55]Aux!AE:AE,_xlfn.XLOOKUP(I509,[55]Aux!AI:AI,[55]Aux!AE:AE,""))</f>
        <v>ADUTORA DN 800</v>
      </c>
      <c r="L509" s="164"/>
    </row>
    <row r="510" spans="1:12" x14ac:dyDescent="0.3">
      <c r="A510" s="164"/>
      <c r="B510" s="164"/>
      <c r="C510" s="70">
        <v>6600043</v>
      </c>
      <c r="D510" s="70" t="s">
        <v>125</v>
      </c>
      <c r="E510" s="75">
        <v>1000</v>
      </c>
      <c r="F510" s="70" t="str" cm="1">
        <f t="array" ref="F510">IFERROR(
    INDEX(
        '[55]Apoio_Código SVs'!$C$2:$C$102,
        MATCH(
            TRUE,
            ISNUMBER(FIND('[55]Apoio_Código SVs'!$B$2:$B$102,D510)),
            0
        )
    ),
"")</f>
        <v>E</v>
      </c>
      <c r="G510" s="70" t="str" cm="1">
        <f t="array" ref="G510">IFERROR(
    INDEX(
        '[55]Apoio_Código SVs'!$D$2:$D$102,
        MATCH(
            TRUE,
            ISNUMBER(FIND('[55]Apoio_Código SVs'!$B$2:$B$102,D510)),
            0
        )
    ),
"")</f>
        <v>CT</v>
      </c>
      <c r="H510" s="70" t="str" cm="1">
        <f t="array" ref="H510">IFERROR(
    INDEX(
        '[55]Apoio_Código SVs'!$G$2:$G$102,
        MATCH(
            TRUE,
            ISNUMBER(FIND('[55]Apoio_Código SVs'!$F$2:$F$102,D510)),
            0
        )
    ),
"")</f>
        <v>I</v>
      </c>
      <c r="I510" s="70" t="str">
        <f t="shared" si="32"/>
        <v>E.CT.I.1000</v>
      </c>
      <c r="J510" s="70" t="str">
        <f>_xlfn.XLOOKUP(I510,[55]Aux!AJ:AJ,[55]Aux!AI:AI,I510)</f>
        <v>E.CT.I.117</v>
      </c>
      <c r="K510" s="70" t="str">
        <f>_xlfn.XLOOKUP(J510,[55]Aux!AI:AI,[55]Aux!AE:AE,_xlfn.XLOOKUP(I510,[55]Aux!AI:AI,[55]Aux!AE:AE,""))</f>
        <v>COLETOR TRONCO DN 1.000</v>
      </c>
      <c r="L510" s="164"/>
    </row>
    <row r="511" spans="1:12" x14ac:dyDescent="0.3">
      <c r="A511" s="164"/>
      <c r="B511" s="164"/>
      <c r="C511" s="70">
        <v>6600044</v>
      </c>
      <c r="D511" s="70" t="s">
        <v>127</v>
      </c>
      <c r="E511" s="75">
        <v>1100</v>
      </c>
      <c r="F511" s="70" t="str" cm="1">
        <f t="array" ref="F511">IFERROR(
    INDEX(
        '[55]Apoio_Código SVs'!$C$2:$C$102,
        MATCH(
            TRUE,
            ISNUMBER(FIND('[55]Apoio_Código SVs'!$B$2:$B$102,D511)),
            0
        )
    ),
"")</f>
        <v>E</v>
      </c>
      <c r="G511" s="70" t="str" cm="1">
        <f t="array" ref="G511">IFERROR(
    INDEX(
        '[55]Apoio_Código SVs'!$D$2:$D$102,
        MATCH(
            TRUE,
            ISNUMBER(FIND('[55]Apoio_Código SVs'!$B$2:$B$102,D511)),
            0
        )
    ),
"")</f>
        <v>CT</v>
      </c>
      <c r="H511" s="70" t="str" cm="1">
        <f t="array" ref="H511">IFERROR(
    INDEX(
        '[55]Apoio_Código SVs'!$G$2:$G$102,
        MATCH(
            TRUE,
            ISNUMBER(FIND('[55]Apoio_Código SVs'!$F$2:$F$102,D511)),
            0
        )
    ),
"")</f>
        <v>I</v>
      </c>
      <c r="I511" s="70" t="str">
        <f t="shared" si="32"/>
        <v>E.CT.I.1100</v>
      </c>
      <c r="J511" s="70" t="str">
        <f>_xlfn.XLOOKUP(I511,[55]Aux!AJ:AJ,[55]Aux!AI:AI,I511)</f>
        <v>E.CT.I.118</v>
      </c>
      <c r="K511" s="70" t="str">
        <f>_xlfn.XLOOKUP(J511,[55]Aux!AI:AI,[55]Aux!AE:AE,_xlfn.XLOOKUP(I511,[55]Aux!AI:AI,[55]Aux!AE:AE,""))</f>
        <v>COLETOR TRONCO DN 1.100</v>
      </c>
      <c r="L511" s="164"/>
    </row>
    <row r="512" spans="1:12" x14ac:dyDescent="0.3">
      <c r="A512" s="164"/>
      <c r="B512" s="164"/>
      <c r="C512" s="70">
        <v>6600045</v>
      </c>
      <c r="D512" s="70" t="s">
        <v>129</v>
      </c>
      <c r="E512" s="75">
        <v>1200</v>
      </c>
      <c r="F512" s="70" t="str" cm="1">
        <f t="array" ref="F512">IFERROR(
    INDEX(
        '[55]Apoio_Código SVs'!$C$2:$C$102,
        MATCH(
            TRUE,
            ISNUMBER(FIND('[55]Apoio_Código SVs'!$B$2:$B$102,D512)),
            0
        )
    ),
"")</f>
        <v>E</v>
      </c>
      <c r="G512" s="70" t="str" cm="1">
        <f t="array" ref="G512">IFERROR(
    INDEX(
        '[55]Apoio_Código SVs'!$D$2:$D$102,
        MATCH(
            TRUE,
            ISNUMBER(FIND('[55]Apoio_Código SVs'!$B$2:$B$102,D512)),
            0
        )
    ),
"")</f>
        <v>CT</v>
      </c>
      <c r="H512" s="70" t="str" cm="1">
        <f t="array" ref="H512">IFERROR(
    INDEX(
        '[55]Apoio_Código SVs'!$G$2:$G$102,
        MATCH(
            TRUE,
            ISNUMBER(FIND('[55]Apoio_Código SVs'!$F$2:$F$102,D512)),
            0
        )
    ),
"")</f>
        <v>I</v>
      </c>
      <c r="I512" s="70" t="str">
        <f t="shared" si="32"/>
        <v>E.CT.I.1200</v>
      </c>
      <c r="J512" s="70" t="str">
        <f>_xlfn.XLOOKUP(I512,[55]Aux!AJ:AJ,[55]Aux!AI:AI,I512)</f>
        <v>E.CT.I.119</v>
      </c>
      <c r="K512" s="70" t="str">
        <f>_xlfn.XLOOKUP(J512,[55]Aux!AI:AI,[55]Aux!AE:AE,_xlfn.XLOOKUP(I512,[55]Aux!AI:AI,[55]Aux!AE:AE,""))</f>
        <v>COLETOR TRONCO DN 1.200</v>
      </c>
      <c r="L512" s="164"/>
    </row>
    <row r="513" spans="1:12" x14ac:dyDescent="0.3">
      <c r="A513" s="164"/>
      <c r="B513" s="164"/>
      <c r="C513" s="70">
        <v>6600046</v>
      </c>
      <c r="D513" s="70" t="s">
        <v>131</v>
      </c>
      <c r="E513" s="75">
        <v>1300</v>
      </c>
      <c r="F513" s="70" t="str" cm="1">
        <f t="array" ref="F513">IFERROR(
    INDEX(
        '[55]Apoio_Código SVs'!$C$2:$C$102,
        MATCH(
            TRUE,
            ISNUMBER(FIND('[55]Apoio_Código SVs'!$B$2:$B$102,D513)),
            0
        )
    ),
"")</f>
        <v>E</v>
      </c>
      <c r="G513" s="70" t="str" cm="1">
        <f t="array" ref="G513">IFERROR(
    INDEX(
        '[55]Apoio_Código SVs'!$D$2:$D$102,
        MATCH(
            TRUE,
            ISNUMBER(FIND('[55]Apoio_Código SVs'!$B$2:$B$102,D513)),
            0
        )
    ),
"")</f>
        <v>CT</v>
      </c>
      <c r="H513" s="70" t="str" cm="1">
        <f t="array" ref="H513">IFERROR(
    INDEX(
        '[55]Apoio_Código SVs'!$G$2:$G$102,
        MATCH(
            TRUE,
            ISNUMBER(FIND('[55]Apoio_Código SVs'!$F$2:$F$102,D513)),
            0
        )
    ),
"")</f>
        <v>I</v>
      </c>
      <c r="I513" s="70" t="str">
        <f t="shared" si="32"/>
        <v>E.CT.I.1300</v>
      </c>
      <c r="J513" s="70" t="str">
        <f>_xlfn.XLOOKUP(I513,[55]Aux!AJ:AJ,[55]Aux!AI:AI,I513)</f>
        <v>E.CT.I.120</v>
      </c>
      <c r="K513" s="70" t="str">
        <f>_xlfn.XLOOKUP(J513,[55]Aux!AI:AI,[55]Aux!AE:AE,_xlfn.XLOOKUP(I513,[55]Aux!AI:AI,[55]Aux!AE:AE,""))</f>
        <v>COLETOR TRONCO DN 1.300</v>
      </c>
      <c r="L513" s="164"/>
    </row>
    <row r="514" spans="1:12" x14ac:dyDescent="0.3">
      <c r="A514" s="164"/>
      <c r="B514" s="164"/>
      <c r="C514" s="70">
        <v>6600047</v>
      </c>
      <c r="D514" s="70" t="s">
        <v>133</v>
      </c>
      <c r="E514" s="75">
        <v>1400</v>
      </c>
      <c r="F514" s="70" t="str" cm="1">
        <f t="array" ref="F514">IFERROR(
    INDEX(
        '[55]Apoio_Código SVs'!$C$2:$C$102,
        MATCH(
            TRUE,
            ISNUMBER(FIND('[55]Apoio_Código SVs'!$B$2:$B$102,D514)),
            0
        )
    ),
"")</f>
        <v>E</v>
      </c>
      <c r="G514" s="70" t="str" cm="1">
        <f t="array" ref="G514">IFERROR(
    INDEX(
        '[55]Apoio_Código SVs'!$D$2:$D$102,
        MATCH(
            TRUE,
            ISNUMBER(FIND('[55]Apoio_Código SVs'!$B$2:$B$102,D514)),
            0
        )
    ),
"")</f>
        <v>CT</v>
      </c>
      <c r="H514" s="70" t="str" cm="1">
        <f t="array" ref="H514">IFERROR(
    INDEX(
        '[55]Apoio_Código SVs'!$G$2:$G$102,
        MATCH(
            TRUE,
            ISNUMBER(FIND('[55]Apoio_Código SVs'!$F$2:$F$102,D514)),
            0
        )
    ),
"")</f>
        <v>I</v>
      </c>
      <c r="I514" s="70" t="str">
        <f t="shared" si="32"/>
        <v>E.CT.I.1400</v>
      </c>
      <c r="J514" s="70" t="str">
        <f>_xlfn.XLOOKUP(I514,[55]Aux!AJ:AJ,[55]Aux!AI:AI,I514)</f>
        <v>E.CT.I.121</v>
      </c>
      <c r="K514" s="70" t="str">
        <f>_xlfn.XLOOKUP(J514,[55]Aux!AI:AI,[55]Aux!AE:AE,_xlfn.XLOOKUP(I514,[55]Aux!AI:AI,[55]Aux!AE:AE,""))</f>
        <v>COLETOR TRONCO DN 1.400</v>
      </c>
      <c r="L514" s="164"/>
    </row>
    <row r="515" spans="1:12" x14ac:dyDescent="0.3">
      <c r="A515" s="164"/>
      <c r="B515" s="164"/>
      <c r="C515" s="70">
        <v>6600049</v>
      </c>
      <c r="D515" s="70" t="s">
        <v>137</v>
      </c>
      <c r="E515" s="73">
        <f t="shared" ref="E515:E527" si="36">IF(H515="M","001",
IFERROR(VALUE(IFERROR(IFERROR(IFERROR(IFERROR(MID(D515,FIND("DN",D515)+2,4),
MID(D515,FIND("PVC",D515)+3,4)),
MID(D515,FIND("PEAD",D515)+4,4)),
MID(D515,FIND("PE100",D515)+5,4)),
MID(D515,FIND("ADS",D515)+3,4))),""))</f>
        <v>250</v>
      </c>
      <c r="F515" s="70" t="str" cm="1">
        <f t="array" ref="F515">IFERROR(
    INDEX(
        '[55]Apoio_Código SVs'!$C$2:$C$102,
        MATCH(
            TRUE,
            ISNUMBER(FIND('[55]Apoio_Código SVs'!$B$2:$B$102,D515)),
            0
        )
    ),
"")</f>
        <v>E</v>
      </c>
      <c r="G515" s="70" t="str" cm="1">
        <f t="array" ref="G515">IFERROR(
    INDEX(
        '[55]Apoio_Código SVs'!$D$2:$D$102,
        MATCH(
            TRUE,
            ISNUMBER(FIND('[55]Apoio_Código SVs'!$B$2:$B$102,D515)),
            0
        )
    ),
"")</f>
        <v>CT</v>
      </c>
      <c r="H515" s="70" t="str" cm="1">
        <f t="array" ref="H515">IFERROR(
    INDEX(
        '[55]Apoio_Código SVs'!$G$2:$G$102,
        MATCH(
            TRUE,
            ISNUMBER(FIND('[55]Apoio_Código SVs'!$F$2:$F$102,D515)),
            0
        )
    ),
"")</f>
        <v>I</v>
      </c>
      <c r="I515" s="70" t="str">
        <f t="shared" si="32"/>
        <v>E.CT.I.250</v>
      </c>
      <c r="J515" s="70" t="str">
        <f>_xlfn.XLOOKUP(I515,[55]Aux!AJ:AJ,[55]Aux!AI:AI,I515)</f>
        <v>E.CT.I.102</v>
      </c>
      <c r="K515" s="70" t="str">
        <f>_xlfn.XLOOKUP(J515,[55]Aux!AI:AI,[55]Aux!AE:AE,_xlfn.XLOOKUP(I515,[55]Aux!AI:AI,[55]Aux!AE:AE,""))</f>
        <v>COLETOR TRONCO DN 250</v>
      </c>
      <c r="L515" s="164"/>
    </row>
    <row r="516" spans="1:12" x14ac:dyDescent="0.3">
      <c r="A516" s="164"/>
      <c r="B516" s="164"/>
      <c r="C516" s="70">
        <v>6600050</v>
      </c>
      <c r="D516" s="70" t="s">
        <v>139</v>
      </c>
      <c r="E516" s="73">
        <f t="shared" si="36"/>
        <v>300</v>
      </c>
      <c r="F516" s="70" t="str" cm="1">
        <f t="array" ref="F516">IFERROR(
    INDEX(
        '[55]Apoio_Código SVs'!$C$2:$C$102,
        MATCH(
            TRUE,
            ISNUMBER(FIND('[55]Apoio_Código SVs'!$B$2:$B$102,D516)),
            0
        )
    ),
"")</f>
        <v>E</v>
      </c>
      <c r="G516" s="70" t="str" cm="1">
        <f t="array" ref="G516">IFERROR(
    INDEX(
        '[55]Apoio_Código SVs'!$D$2:$D$102,
        MATCH(
            TRUE,
            ISNUMBER(FIND('[55]Apoio_Código SVs'!$B$2:$B$102,D516)),
            0
        )
    ),
"")</f>
        <v>CT</v>
      </c>
      <c r="H516" s="70" t="str" cm="1">
        <f t="array" ref="H516">IFERROR(
    INDEX(
        '[55]Apoio_Código SVs'!$G$2:$G$102,
        MATCH(
            TRUE,
            ISNUMBER(FIND('[55]Apoio_Código SVs'!$F$2:$F$102,D516)),
            0
        )
    ),
"")</f>
        <v>I</v>
      </c>
      <c r="I516" s="70" t="str">
        <f t="shared" si="32"/>
        <v>E.CT.I.300</v>
      </c>
      <c r="J516" s="70" t="str">
        <f>_xlfn.XLOOKUP(I516,[55]Aux!AJ:AJ,[55]Aux!AI:AI,I516)</f>
        <v>E.CT.I.103</v>
      </c>
      <c r="K516" s="70" t="str">
        <f>_xlfn.XLOOKUP(J516,[55]Aux!AI:AI,[55]Aux!AE:AE,_xlfn.XLOOKUP(I516,[55]Aux!AI:AI,[55]Aux!AE:AE,""))</f>
        <v>COLETOR TRONCO DN 300</v>
      </c>
      <c r="L516" s="164"/>
    </row>
    <row r="517" spans="1:12" x14ac:dyDescent="0.3">
      <c r="A517" s="164"/>
      <c r="B517" s="164"/>
      <c r="C517" s="70">
        <v>6600051</v>
      </c>
      <c r="D517" s="70" t="s">
        <v>141</v>
      </c>
      <c r="E517" s="73">
        <f t="shared" si="36"/>
        <v>350</v>
      </c>
      <c r="F517" s="70" t="str" cm="1">
        <f t="array" ref="F517">IFERROR(
    INDEX(
        '[55]Apoio_Código SVs'!$C$2:$C$102,
        MATCH(
            TRUE,
            ISNUMBER(FIND('[55]Apoio_Código SVs'!$B$2:$B$102,D517)),
            0
        )
    ),
"")</f>
        <v>E</v>
      </c>
      <c r="G517" s="70" t="str" cm="1">
        <f t="array" ref="G517">IFERROR(
    INDEX(
        '[55]Apoio_Código SVs'!$D$2:$D$102,
        MATCH(
            TRUE,
            ISNUMBER(FIND('[55]Apoio_Código SVs'!$B$2:$B$102,D517)),
            0
        )
    ),
"")</f>
        <v>CT</v>
      </c>
      <c r="H517" s="70" t="str" cm="1">
        <f t="array" ref="H517">IFERROR(
    INDEX(
        '[55]Apoio_Código SVs'!$G$2:$G$102,
        MATCH(
            TRUE,
            ISNUMBER(FIND('[55]Apoio_Código SVs'!$F$2:$F$102,D517)),
            0
        )
    ),
"")</f>
        <v>I</v>
      </c>
      <c r="I517" s="70" t="str">
        <f t="shared" si="32"/>
        <v>E.CT.I.350</v>
      </c>
      <c r="J517" s="70" t="str">
        <f>_xlfn.XLOOKUP(I517,[55]Aux!AJ:AJ,[55]Aux!AI:AI,I517)</f>
        <v>E.CT.I.104</v>
      </c>
      <c r="K517" s="70" t="str">
        <f>_xlfn.XLOOKUP(J517,[55]Aux!AI:AI,[55]Aux!AE:AE,_xlfn.XLOOKUP(I517,[55]Aux!AI:AI,[55]Aux!AE:AE,""))</f>
        <v>COLETOR TRONCO DN 350</v>
      </c>
      <c r="L517" s="164"/>
    </row>
    <row r="518" spans="1:12" x14ac:dyDescent="0.3">
      <c r="A518" s="164"/>
      <c r="B518" s="164"/>
      <c r="C518" s="70">
        <v>6600055</v>
      </c>
      <c r="D518" s="70" t="s">
        <v>149</v>
      </c>
      <c r="E518" s="73">
        <f t="shared" si="36"/>
        <v>550</v>
      </c>
      <c r="F518" s="70" t="str" cm="1">
        <f t="array" ref="F518">IFERROR(
    INDEX(
        '[55]Apoio_Código SVs'!$C$2:$C$102,
        MATCH(
            TRUE,
            ISNUMBER(FIND('[55]Apoio_Código SVs'!$B$2:$B$102,D518)),
            0
        )
    ),
"")</f>
        <v>E</v>
      </c>
      <c r="G518" s="70" t="str" cm="1">
        <f t="array" ref="G518">IFERROR(
    INDEX(
        '[55]Apoio_Código SVs'!$D$2:$D$102,
        MATCH(
            TRUE,
            ISNUMBER(FIND('[55]Apoio_Código SVs'!$B$2:$B$102,D518)),
            0
        )
    ),
"")</f>
        <v>CT</v>
      </c>
      <c r="H518" s="70" t="str" cm="1">
        <f t="array" ref="H518">IFERROR(
    INDEX(
        '[55]Apoio_Código SVs'!$G$2:$G$102,
        MATCH(
            TRUE,
            ISNUMBER(FIND('[55]Apoio_Código SVs'!$F$2:$F$102,D518)),
            0
        )
    ),
"")</f>
        <v>I</v>
      </c>
      <c r="I518" s="70" t="str">
        <f t="shared" si="32"/>
        <v>E.CT.I.550</v>
      </c>
      <c r="J518" s="70" t="str">
        <f>_xlfn.XLOOKUP(I518,[55]Aux!AJ:AJ,[55]Aux!AI:AI,I518)</f>
        <v>E.CT.I.108</v>
      </c>
      <c r="K518" s="70" t="str">
        <f>_xlfn.XLOOKUP(J518,[55]Aux!AI:AI,[55]Aux!AE:AE,_xlfn.XLOOKUP(I518,[55]Aux!AI:AI,[55]Aux!AE:AE,""))</f>
        <v>COLETOR TRONCO DN 550</v>
      </c>
      <c r="L518" s="164"/>
    </row>
    <row r="519" spans="1:12" x14ac:dyDescent="0.3">
      <c r="A519" s="164"/>
      <c r="B519" s="164"/>
      <c r="C519" s="70">
        <v>6600056</v>
      </c>
      <c r="D519" s="70" t="s">
        <v>151</v>
      </c>
      <c r="E519" s="73">
        <f t="shared" si="36"/>
        <v>600</v>
      </c>
      <c r="F519" s="70" t="str" cm="1">
        <f t="array" ref="F519">IFERROR(
    INDEX(
        '[55]Apoio_Código SVs'!$C$2:$C$102,
        MATCH(
            TRUE,
            ISNUMBER(FIND('[55]Apoio_Código SVs'!$B$2:$B$102,D519)),
            0
        )
    ),
"")</f>
        <v>E</v>
      </c>
      <c r="G519" s="70" t="str" cm="1">
        <f t="array" ref="G519">IFERROR(
    INDEX(
        '[55]Apoio_Código SVs'!$D$2:$D$102,
        MATCH(
            TRUE,
            ISNUMBER(FIND('[55]Apoio_Código SVs'!$B$2:$B$102,D519)),
            0
        )
    ),
"")</f>
        <v>CT</v>
      </c>
      <c r="H519" s="70" t="str" cm="1">
        <f t="array" ref="H519">IFERROR(
    INDEX(
        '[55]Apoio_Código SVs'!$G$2:$G$102,
        MATCH(
            TRUE,
            ISNUMBER(FIND('[55]Apoio_Código SVs'!$F$2:$F$102,D519)),
            0
        )
    ),
"")</f>
        <v>I</v>
      </c>
      <c r="I519" s="70" t="str">
        <f t="shared" si="32"/>
        <v>E.CT.I.600</v>
      </c>
      <c r="J519" s="70" t="str">
        <f>_xlfn.XLOOKUP(I519,[55]Aux!AJ:AJ,[55]Aux!AI:AI,I519)</f>
        <v>E.CT.I.109</v>
      </c>
      <c r="K519" s="70" t="str">
        <f>_xlfn.XLOOKUP(J519,[55]Aux!AI:AI,[55]Aux!AE:AE,_xlfn.XLOOKUP(I519,[55]Aux!AI:AI,[55]Aux!AE:AE,""))</f>
        <v>COLETOR TRONCO DN 600</v>
      </c>
      <c r="L519" s="164"/>
    </row>
    <row r="520" spans="1:12" x14ac:dyDescent="0.3">
      <c r="A520" s="164"/>
      <c r="B520" s="164"/>
      <c r="C520" s="70">
        <v>6600057</v>
      </c>
      <c r="D520" s="70" t="s">
        <v>153</v>
      </c>
      <c r="E520" s="73">
        <f t="shared" si="36"/>
        <v>650</v>
      </c>
      <c r="F520" s="70" t="str" cm="1">
        <f t="array" ref="F520">IFERROR(
    INDEX(
        '[55]Apoio_Código SVs'!$C$2:$C$102,
        MATCH(
            TRUE,
            ISNUMBER(FIND('[55]Apoio_Código SVs'!$B$2:$B$102,D520)),
            0
        )
    ),
"")</f>
        <v>E</v>
      </c>
      <c r="G520" s="70" t="str" cm="1">
        <f t="array" ref="G520">IFERROR(
    INDEX(
        '[55]Apoio_Código SVs'!$D$2:$D$102,
        MATCH(
            TRUE,
            ISNUMBER(FIND('[55]Apoio_Código SVs'!$B$2:$B$102,D520)),
            0
        )
    ),
"")</f>
        <v>CT</v>
      </c>
      <c r="H520" s="70" t="str" cm="1">
        <f t="array" ref="H520">IFERROR(
    INDEX(
        '[55]Apoio_Código SVs'!$G$2:$G$102,
        MATCH(
            TRUE,
            ISNUMBER(FIND('[55]Apoio_Código SVs'!$F$2:$F$102,D520)),
            0
        )
    ),
"")</f>
        <v>I</v>
      </c>
      <c r="I520" s="70" t="str">
        <f t="shared" si="32"/>
        <v>E.CT.I.650</v>
      </c>
      <c r="J520" s="70" t="str">
        <f>_xlfn.XLOOKUP(I520,[55]Aux!AJ:AJ,[55]Aux!AI:AI,I520)</f>
        <v>E.CT.I.110</v>
      </c>
      <c r="K520" s="70" t="str">
        <f>_xlfn.XLOOKUP(J520,[55]Aux!AI:AI,[55]Aux!AE:AE,_xlfn.XLOOKUP(I520,[55]Aux!AI:AI,[55]Aux!AE:AE,""))</f>
        <v>COLETOR TRONCO DN 650</v>
      </c>
      <c r="L520" s="164"/>
    </row>
    <row r="521" spans="1:12" x14ac:dyDescent="0.3">
      <c r="A521" s="164"/>
      <c r="B521" s="164"/>
      <c r="C521" s="70">
        <v>6600058</v>
      </c>
      <c r="D521" s="70" t="s">
        <v>155</v>
      </c>
      <c r="E521" s="73">
        <f t="shared" si="36"/>
        <v>700</v>
      </c>
      <c r="F521" s="70" t="str" cm="1">
        <f t="array" ref="F521">IFERROR(
    INDEX(
        '[55]Apoio_Código SVs'!$C$2:$C$102,
        MATCH(
            TRUE,
            ISNUMBER(FIND('[55]Apoio_Código SVs'!$B$2:$B$102,D521)),
            0
        )
    ),
"")</f>
        <v>E</v>
      </c>
      <c r="G521" s="70" t="str" cm="1">
        <f t="array" ref="G521">IFERROR(
    INDEX(
        '[55]Apoio_Código SVs'!$D$2:$D$102,
        MATCH(
            TRUE,
            ISNUMBER(FIND('[55]Apoio_Código SVs'!$B$2:$B$102,D521)),
            0
        )
    ),
"")</f>
        <v>CT</v>
      </c>
      <c r="H521" s="70" t="str" cm="1">
        <f t="array" ref="H521">IFERROR(
    INDEX(
        '[55]Apoio_Código SVs'!$G$2:$G$102,
        MATCH(
            TRUE,
            ISNUMBER(FIND('[55]Apoio_Código SVs'!$F$2:$F$102,D521)),
            0
        )
    ),
"")</f>
        <v>I</v>
      </c>
      <c r="I521" s="70" t="str">
        <f t="shared" si="32"/>
        <v>E.CT.I.700</v>
      </c>
      <c r="J521" s="70" t="str">
        <f>_xlfn.XLOOKUP(I521,[55]Aux!AJ:AJ,[55]Aux!AI:AI,I521)</f>
        <v>E.CT.I.111</v>
      </c>
      <c r="K521" s="70" t="str">
        <f>_xlfn.XLOOKUP(J521,[55]Aux!AI:AI,[55]Aux!AE:AE,_xlfn.XLOOKUP(I521,[55]Aux!AI:AI,[55]Aux!AE:AE,""))</f>
        <v>COLETOR TRONCO DN 700</v>
      </c>
      <c r="L521" s="164"/>
    </row>
    <row r="522" spans="1:12" x14ac:dyDescent="0.3">
      <c r="A522" s="164"/>
      <c r="B522" s="164"/>
      <c r="C522" s="70">
        <v>6600059</v>
      </c>
      <c r="D522" s="70" t="s">
        <v>157</v>
      </c>
      <c r="E522" s="73">
        <f t="shared" si="36"/>
        <v>750</v>
      </c>
      <c r="F522" s="70" t="str" cm="1">
        <f t="array" ref="F522">IFERROR(
    INDEX(
        '[55]Apoio_Código SVs'!$C$2:$C$102,
        MATCH(
            TRUE,
            ISNUMBER(FIND('[55]Apoio_Código SVs'!$B$2:$B$102,D522)),
            0
        )
    ),
"")</f>
        <v>E</v>
      </c>
      <c r="G522" s="70" t="str" cm="1">
        <f t="array" ref="G522">IFERROR(
    INDEX(
        '[55]Apoio_Código SVs'!$D$2:$D$102,
        MATCH(
            TRUE,
            ISNUMBER(FIND('[55]Apoio_Código SVs'!$B$2:$B$102,D522)),
            0
        )
    ),
"")</f>
        <v>CT</v>
      </c>
      <c r="H522" s="70" t="str" cm="1">
        <f t="array" ref="H522">IFERROR(
    INDEX(
        '[55]Apoio_Código SVs'!$G$2:$G$102,
        MATCH(
            TRUE,
            ISNUMBER(FIND('[55]Apoio_Código SVs'!$F$2:$F$102,D522)),
            0
        )
    ),
"")</f>
        <v>I</v>
      </c>
      <c r="I522" s="70" t="str">
        <f t="shared" si="32"/>
        <v>E.CT.I.750</v>
      </c>
      <c r="J522" s="70" t="str">
        <f>_xlfn.XLOOKUP(I522,[55]Aux!AJ:AJ,[55]Aux!AI:AI,I522)</f>
        <v>E.CT.I.112</v>
      </c>
      <c r="K522" s="70" t="str">
        <f>_xlfn.XLOOKUP(J522,[55]Aux!AI:AI,[55]Aux!AE:AE,_xlfn.XLOOKUP(I522,[55]Aux!AI:AI,[55]Aux!AE:AE,""))</f>
        <v>COLETOR TRONCO DN 750</v>
      </c>
      <c r="L522" s="164"/>
    </row>
    <row r="523" spans="1:12" x14ac:dyDescent="0.3">
      <c r="A523" s="164"/>
      <c r="B523" s="164"/>
      <c r="C523" s="70">
        <v>6600060</v>
      </c>
      <c r="D523" s="70" t="s">
        <v>159</v>
      </c>
      <c r="E523" s="73">
        <f t="shared" si="36"/>
        <v>800</v>
      </c>
      <c r="F523" s="70" t="str" cm="1">
        <f t="array" ref="F523">IFERROR(
    INDEX(
        '[55]Apoio_Código SVs'!$C$2:$C$102,
        MATCH(
            TRUE,
            ISNUMBER(FIND('[55]Apoio_Código SVs'!$B$2:$B$102,D523)),
            0
        )
    ),
"")</f>
        <v>E</v>
      </c>
      <c r="G523" s="70" t="str" cm="1">
        <f t="array" ref="G523">IFERROR(
    INDEX(
        '[55]Apoio_Código SVs'!$D$2:$D$102,
        MATCH(
            TRUE,
            ISNUMBER(FIND('[55]Apoio_Código SVs'!$B$2:$B$102,D523)),
            0
        )
    ),
"")</f>
        <v>CT</v>
      </c>
      <c r="H523" s="70" t="str" cm="1">
        <f t="array" ref="H523">IFERROR(
    INDEX(
        '[55]Apoio_Código SVs'!$G$2:$G$102,
        MATCH(
            TRUE,
            ISNUMBER(FIND('[55]Apoio_Código SVs'!$F$2:$F$102,D523)),
            0
        )
    ),
"")</f>
        <v>I</v>
      </c>
      <c r="I523" s="70" t="str">
        <f t="shared" si="32"/>
        <v>E.CT.I.800</v>
      </c>
      <c r="J523" s="70" t="str">
        <f>_xlfn.XLOOKUP(I523,[55]Aux!AJ:AJ,[55]Aux!AI:AI,I523)</f>
        <v>E.CT.I.113</v>
      </c>
      <c r="K523" s="70" t="str">
        <f>_xlfn.XLOOKUP(J523,[55]Aux!AI:AI,[55]Aux!AE:AE,_xlfn.XLOOKUP(I523,[55]Aux!AI:AI,[55]Aux!AE:AE,""))</f>
        <v>COLETOR TRONCO DN 800</v>
      </c>
      <c r="L523" s="164"/>
    </row>
    <row r="524" spans="1:12" x14ac:dyDescent="0.3">
      <c r="A524" s="164"/>
      <c r="B524" s="164"/>
      <c r="C524" s="70">
        <v>6600061</v>
      </c>
      <c r="D524" s="70" t="s">
        <v>161</v>
      </c>
      <c r="E524" s="73">
        <f t="shared" si="36"/>
        <v>850</v>
      </c>
      <c r="F524" s="70" t="str" cm="1">
        <f t="array" ref="F524">IFERROR(
    INDEX(
        '[55]Apoio_Código SVs'!$C$2:$C$102,
        MATCH(
            TRUE,
            ISNUMBER(FIND('[55]Apoio_Código SVs'!$B$2:$B$102,D524)),
            0
        )
    ),
"")</f>
        <v>E</v>
      </c>
      <c r="G524" s="70" t="str" cm="1">
        <f t="array" ref="G524">IFERROR(
    INDEX(
        '[55]Apoio_Código SVs'!$D$2:$D$102,
        MATCH(
            TRUE,
            ISNUMBER(FIND('[55]Apoio_Código SVs'!$B$2:$B$102,D524)),
            0
        )
    ),
"")</f>
        <v>CT</v>
      </c>
      <c r="H524" s="70" t="str" cm="1">
        <f t="array" ref="H524">IFERROR(
    INDEX(
        '[55]Apoio_Código SVs'!$G$2:$G$102,
        MATCH(
            TRUE,
            ISNUMBER(FIND('[55]Apoio_Código SVs'!$F$2:$F$102,D524)),
            0
        )
    ),
"")</f>
        <v>I</v>
      </c>
      <c r="I524" s="70" t="str">
        <f t="shared" si="32"/>
        <v>E.CT.I.850</v>
      </c>
      <c r="J524" s="70" t="str">
        <f>_xlfn.XLOOKUP(I524,[55]Aux!AJ:AJ,[55]Aux!AI:AI,I524)</f>
        <v>E.CT.I.114</v>
      </c>
      <c r="K524" s="70" t="str">
        <f>_xlfn.XLOOKUP(J524,[55]Aux!AI:AI,[55]Aux!AE:AE,_xlfn.XLOOKUP(I524,[55]Aux!AI:AI,[55]Aux!AE:AE,""))</f>
        <v>COLETOR TRONCO DN 850</v>
      </c>
      <c r="L524" s="164"/>
    </row>
    <row r="525" spans="1:12" x14ac:dyDescent="0.3">
      <c r="A525" s="164"/>
      <c r="B525" s="164"/>
      <c r="C525" s="70">
        <v>6600062</v>
      </c>
      <c r="D525" s="70" t="s">
        <v>163</v>
      </c>
      <c r="E525" s="73">
        <f t="shared" si="36"/>
        <v>900</v>
      </c>
      <c r="F525" s="70" t="str" cm="1">
        <f t="array" ref="F525">IFERROR(
    INDEX(
        '[55]Apoio_Código SVs'!$C$2:$C$102,
        MATCH(
            TRUE,
            ISNUMBER(FIND('[55]Apoio_Código SVs'!$B$2:$B$102,D525)),
            0
        )
    ),
"")</f>
        <v>E</v>
      </c>
      <c r="G525" s="70" t="str" cm="1">
        <f t="array" ref="G525">IFERROR(
    INDEX(
        '[55]Apoio_Código SVs'!$D$2:$D$102,
        MATCH(
            TRUE,
            ISNUMBER(FIND('[55]Apoio_Código SVs'!$B$2:$B$102,D525)),
            0
        )
    ),
"")</f>
        <v>CT</v>
      </c>
      <c r="H525" s="70" t="str" cm="1">
        <f t="array" ref="H525">IFERROR(
    INDEX(
        '[55]Apoio_Código SVs'!$G$2:$G$102,
        MATCH(
            TRUE,
            ISNUMBER(FIND('[55]Apoio_Código SVs'!$F$2:$F$102,D525)),
            0
        )
    ),
"")</f>
        <v>I</v>
      </c>
      <c r="I525" s="70" t="str">
        <f t="shared" si="32"/>
        <v>E.CT.I.900</v>
      </c>
      <c r="J525" s="70" t="str">
        <f>_xlfn.XLOOKUP(I525,[55]Aux!AJ:AJ,[55]Aux!AI:AI,I525)</f>
        <v>E.CT.I.115</v>
      </c>
      <c r="K525" s="70" t="str">
        <f>_xlfn.XLOOKUP(J525,[55]Aux!AI:AI,[55]Aux!AE:AE,_xlfn.XLOOKUP(I525,[55]Aux!AI:AI,[55]Aux!AE:AE,""))</f>
        <v>COLETOR TRONCO DN 900</v>
      </c>
      <c r="L525" s="164"/>
    </row>
    <row r="526" spans="1:12" x14ac:dyDescent="0.3">
      <c r="A526" s="164"/>
      <c r="B526" s="164"/>
      <c r="C526" s="70">
        <v>6600063</v>
      </c>
      <c r="D526" s="70" t="s">
        <v>165</v>
      </c>
      <c r="E526" s="73">
        <f t="shared" si="36"/>
        <v>950</v>
      </c>
      <c r="F526" s="70" t="str" cm="1">
        <f t="array" ref="F526">IFERROR(
    INDEX(
        '[55]Apoio_Código SVs'!$C$2:$C$102,
        MATCH(
            TRUE,
            ISNUMBER(FIND('[55]Apoio_Código SVs'!$B$2:$B$102,D526)),
            0
        )
    ),
"")</f>
        <v>E</v>
      </c>
      <c r="G526" s="70" t="str" cm="1">
        <f t="array" ref="G526">IFERROR(
    INDEX(
        '[55]Apoio_Código SVs'!$D$2:$D$102,
        MATCH(
            TRUE,
            ISNUMBER(FIND('[55]Apoio_Código SVs'!$B$2:$B$102,D526)),
            0
        )
    ),
"")</f>
        <v>CT</v>
      </c>
      <c r="H526" s="70" t="str" cm="1">
        <f t="array" ref="H526">IFERROR(
    INDEX(
        '[55]Apoio_Código SVs'!$G$2:$G$102,
        MATCH(
            TRUE,
            ISNUMBER(FIND('[55]Apoio_Código SVs'!$F$2:$F$102,D526)),
            0
        )
    ),
"")</f>
        <v>I</v>
      </c>
      <c r="I526" s="70" t="str">
        <f t="shared" si="32"/>
        <v>E.CT.I.950</v>
      </c>
      <c r="J526" s="70" t="str">
        <f>_xlfn.XLOOKUP(I526,[55]Aux!AJ:AJ,[55]Aux!AI:AI,I526)</f>
        <v>E.CT.I.116</v>
      </c>
      <c r="K526" s="70" t="str">
        <f>_xlfn.XLOOKUP(J526,[55]Aux!AI:AI,[55]Aux!AE:AE,_xlfn.XLOOKUP(I526,[55]Aux!AI:AI,[55]Aux!AE:AE,""))</f>
        <v>COLETOR TRONCO DN 950</v>
      </c>
      <c r="L526" s="164"/>
    </row>
    <row r="527" spans="1:12" x14ac:dyDescent="0.3">
      <c r="A527" s="164"/>
      <c r="B527" s="164"/>
      <c r="C527" s="70">
        <v>6600065</v>
      </c>
      <c r="D527" s="70" t="s">
        <v>169</v>
      </c>
      <c r="E527" s="73">
        <f t="shared" si="36"/>
        <v>100</v>
      </c>
      <c r="F527" s="70" t="str" cm="1">
        <f t="array" ref="F527">IFERROR(
    INDEX(
        '[55]Apoio_Código SVs'!$C$2:$C$102,
        MATCH(
            TRUE,
            ISNUMBER(FIND('[55]Apoio_Código SVs'!$B$2:$B$102,D527)),
            0
        )
    ),
"")</f>
        <v>A</v>
      </c>
      <c r="G527" s="70" t="str" cm="1">
        <f t="array" ref="G527">IFERROR(
    INDEX(
        '[55]Apoio_Código SVs'!$D$2:$D$102,
        MATCH(
            TRUE,
            ISNUMBER(FIND('[55]Apoio_Código SVs'!$B$2:$B$102,D527)),
            0
        )
    ),
"")</f>
        <v>AD</v>
      </c>
      <c r="H527" s="70" t="str" cm="1">
        <f t="array" ref="H527">IFERROR(
    INDEX(
        '[55]Apoio_Código SVs'!$G$2:$G$102,
        MATCH(
            TRUE,
            ISNUMBER(FIND('[55]Apoio_Código SVs'!$F$2:$F$102,D527)),
            0
        )
    ),
"")</f>
        <v>I</v>
      </c>
      <c r="I527" s="70" t="str">
        <f t="shared" si="32"/>
        <v>A.AD.I.100</v>
      </c>
      <c r="J527" s="70" t="str">
        <f>_xlfn.XLOOKUP(I527,[55]Aux!AJ:AJ,[55]Aux!AI:AI,I527)</f>
        <v>A.AD.I.002</v>
      </c>
      <c r="K527" s="70" t="str">
        <f>_xlfn.XLOOKUP(J527,[55]Aux!AI:AI,[55]Aux!AE:AE,_xlfn.XLOOKUP(I527,[55]Aux!AI:AI,[55]Aux!AE:AE,""))</f>
        <v>ADUTORA DN 100</v>
      </c>
      <c r="L527" s="164"/>
    </row>
    <row r="528" spans="1:12" x14ac:dyDescent="0.3">
      <c r="A528" s="164"/>
      <c r="B528" s="164"/>
      <c r="C528" s="70">
        <v>6600066</v>
      </c>
      <c r="D528" s="70" t="s">
        <v>171</v>
      </c>
      <c r="E528" s="75">
        <v>1000</v>
      </c>
      <c r="F528" s="70" t="str" cm="1">
        <f t="array" ref="F528">IFERROR(
    INDEX(
        '[55]Apoio_Código SVs'!$C$2:$C$102,
        MATCH(
            TRUE,
            ISNUMBER(FIND('[55]Apoio_Código SVs'!$B$2:$B$102,D528)),
            0
        )
    ),
"")</f>
        <v>A</v>
      </c>
      <c r="G528" s="70" t="str" cm="1">
        <f t="array" ref="G528">IFERROR(
    INDEX(
        '[55]Apoio_Código SVs'!$D$2:$D$102,
        MATCH(
            TRUE,
            ISNUMBER(FIND('[55]Apoio_Código SVs'!$B$2:$B$102,D528)),
            0
        )
    ),
"")</f>
        <v>AD</v>
      </c>
      <c r="H528" s="70" t="str" cm="1">
        <f t="array" ref="H528">IFERROR(
    INDEX(
        '[55]Apoio_Código SVs'!$G$2:$G$102,
        MATCH(
            TRUE,
            ISNUMBER(FIND('[55]Apoio_Código SVs'!$F$2:$F$102,D528)),
            0
        )
    ),
"")</f>
        <v>I</v>
      </c>
      <c r="I528" s="70" t="str">
        <f t="shared" si="32"/>
        <v>A.AD.I.1000</v>
      </c>
      <c r="J528" s="70" t="str">
        <f>_xlfn.XLOOKUP(I528,[55]Aux!AJ:AJ,[55]Aux!AI:AI,I528)</f>
        <v>A.AD.I.015</v>
      </c>
      <c r="K528" s="70" t="str">
        <f>_xlfn.XLOOKUP(J528,[55]Aux!AI:AI,[55]Aux!AE:AE,_xlfn.XLOOKUP(I528,[55]Aux!AI:AI,[55]Aux!AE:AE,""))</f>
        <v>ADUTORA DN 1.000</v>
      </c>
      <c r="L528" s="164"/>
    </row>
    <row r="529" spans="1:12" x14ac:dyDescent="0.3">
      <c r="A529" s="164"/>
      <c r="B529" s="164"/>
      <c r="C529" s="70">
        <v>6600067</v>
      </c>
      <c r="D529" s="70" t="s">
        <v>173</v>
      </c>
      <c r="E529" s="75">
        <v>1000</v>
      </c>
      <c r="F529" s="70" t="str" cm="1">
        <f t="array" ref="F529">IFERROR(
    INDEX(
        '[55]Apoio_Código SVs'!$C$2:$C$102,
        MATCH(
            TRUE,
            ISNUMBER(FIND('[55]Apoio_Código SVs'!$B$2:$B$102,D529)),
            0
        )
    ),
"")</f>
        <v>A</v>
      </c>
      <c r="G529" s="70" t="str" cm="1">
        <f t="array" ref="G529">IFERROR(
    INDEX(
        '[55]Apoio_Código SVs'!$D$2:$D$102,
        MATCH(
            TRUE,
            ISNUMBER(FIND('[55]Apoio_Código SVs'!$B$2:$B$102,D529)),
            0
        )
    ),
"")</f>
        <v>AD</v>
      </c>
      <c r="H529" s="70" t="str" cm="1">
        <f t="array" ref="H529">IFERROR(
    INDEX(
        '[55]Apoio_Código SVs'!$G$2:$G$102,
        MATCH(
            TRUE,
            ISNUMBER(FIND('[55]Apoio_Código SVs'!$F$2:$F$102,D529)),
            0
        )
    ),
"")</f>
        <v>I</v>
      </c>
      <c r="I529" s="70" t="str">
        <f t="shared" si="32"/>
        <v>A.AD.I.1000</v>
      </c>
      <c r="J529" s="70" t="str">
        <f>_xlfn.XLOOKUP(I529,[55]Aux!AJ:AJ,[55]Aux!AI:AI,I529)</f>
        <v>A.AD.I.015</v>
      </c>
      <c r="K529" s="70" t="str">
        <f>_xlfn.XLOOKUP(J529,[55]Aux!AI:AI,[55]Aux!AE:AE,_xlfn.XLOOKUP(I529,[55]Aux!AI:AI,[55]Aux!AE:AE,""))</f>
        <v>ADUTORA DN 1.000</v>
      </c>
      <c r="L529" s="164"/>
    </row>
    <row r="530" spans="1:12" x14ac:dyDescent="0.3">
      <c r="A530" s="164"/>
      <c r="B530" s="164"/>
      <c r="C530" s="70">
        <v>6600068</v>
      </c>
      <c r="D530" s="70" t="s">
        <v>175</v>
      </c>
      <c r="E530" s="73">
        <f t="shared" ref="E530:E542" si="37">IF(H530="M","001",
IFERROR(VALUE(IFERROR(IFERROR(IFERROR(IFERROR(MID(D530,FIND("DN",D530)+2,4),
MID(D530,FIND("PVC",D530)+3,4)),
MID(D530,FIND("PEAD",D530)+4,4)),
MID(D530,FIND("PE100",D530)+5,4)),
MID(D530,FIND("ADS",D530)+3,4))),""))</f>
        <v>125</v>
      </c>
      <c r="F530" s="70" t="str" cm="1">
        <f t="array" ref="F530">IFERROR(
    INDEX(
        '[55]Apoio_Código SVs'!$C$2:$C$102,
        MATCH(
            TRUE,
            ISNUMBER(FIND('[55]Apoio_Código SVs'!$B$2:$B$102,D530)),
            0
        )
    ),
"")</f>
        <v>A</v>
      </c>
      <c r="G530" s="70" t="str" cm="1">
        <f t="array" ref="G530">IFERROR(
    INDEX(
        '[55]Apoio_Código SVs'!$D$2:$D$102,
        MATCH(
            TRUE,
            ISNUMBER(FIND('[55]Apoio_Código SVs'!$B$2:$B$102,D530)),
            0
        )
    ),
"")</f>
        <v>AD</v>
      </c>
      <c r="H530" s="70" t="str" cm="1">
        <f t="array" ref="H530">IFERROR(
    INDEX(
        '[55]Apoio_Código SVs'!$G$2:$G$102,
        MATCH(
            TRUE,
            ISNUMBER(FIND('[55]Apoio_Código SVs'!$F$2:$F$102,D530)),
            0
        )
    ),
"")</f>
        <v>I</v>
      </c>
      <c r="I530" s="70" t="str">
        <f t="shared" si="32"/>
        <v>A.AD.I.125</v>
      </c>
      <c r="J530" s="70" t="str">
        <f>_xlfn.XLOOKUP(I530,[55]Aux!AJ:AJ,[55]Aux!AI:AI,I530)</f>
        <v>A.AD.I.003</v>
      </c>
      <c r="K530" s="70" t="str">
        <f>_xlfn.XLOOKUP(J530,[55]Aux!AI:AI,[55]Aux!AE:AE,_xlfn.XLOOKUP(I530,[55]Aux!AI:AI,[55]Aux!AE:AE,""))</f>
        <v>ADUTORA DN 125</v>
      </c>
      <c r="L530" s="164"/>
    </row>
    <row r="531" spans="1:12" x14ac:dyDescent="0.3">
      <c r="A531" s="164"/>
      <c r="B531" s="164"/>
      <c r="C531" s="70">
        <v>6600069</v>
      </c>
      <c r="D531" s="70" t="s">
        <v>177</v>
      </c>
      <c r="E531" s="73">
        <f t="shared" si="37"/>
        <v>125</v>
      </c>
      <c r="F531" s="70" t="str" cm="1">
        <f t="array" ref="F531">IFERROR(
    INDEX(
        '[55]Apoio_Código SVs'!$C$2:$C$102,
        MATCH(
            TRUE,
            ISNUMBER(FIND('[55]Apoio_Código SVs'!$B$2:$B$102,D531)),
            0
        )
    ),
"")</f>
        <v>A</v>
      </c>
      <c r="G531" s="70" t="str" cm="1">
        <f t="array" ref="G531">IFERROR(
    INDEX(
        '[55]Apoio_Código SVs'!$D$2:$D$102,
        MATCH(
            TRUE,
            ISNUMBER(FIND('[55]Apoio_Código SVs'!$B$2:$B$102,D531)),
            0
        )
    ),
"")</f>
        <v>AD</v>
      </c>
      <c r="H531" s="70" t="str" cm="1">
        <f t="array" ref="H531">IFERROR(
    INDEX(
        '[55]Apoio_Código SVs'!$G$2:$G$102,
        MATCH(
            TRUE,
            ISNUMBER(FIND('[55]Apoio_Código SVs'!$F$2:$F$102,D531)),
            0
        )
    ),
"")</f>
        <v>I</v>
      </c>
      <c r="I531" s="70" t="str">
        <f t="shared" si="32"/>
        <v>A.AD.I.125</v>
      </c>
      <c r="J531" s="70" t="str">
        <f>_xlfn.XLOOKUP(I531,[55]Aux!AJ:AJ,[55]Aux!AI:AI,I531)</f>
        <v>A.AD.I.003</v>
      </c>
      <c r="K531" s="70" t="str">
        <f>_xlfn.XLOOKUP(J531,[55]Aux!AI:AI,[55]Aux!AE:AE,_xlfn.XLOOKUP(I531,[55]Aux!AI:AI,[55]Aux!AE:AE,""))</f>
        <v>ADUTORA DN 125</v>
      </c>
      <c r="L531" s="164"/>
    </row>
    <row r="532" spans="1:12" x14ac:dyDescent="0.3">
      <c r="A532" s="164"/>
      <c r="B532" s="164"/>
      <c r="C532" s="70">
        <v>6600078</v>
      </c>
      <c r="D532" s="70" t="s">
        <v>195</v>
      </c>
      <c r="E532" s="73">
        <f t="shared" si="37"/>
        <v>350</v>
      </c>
      <c r="F532" s="70" t="str" cm="1">
        <f t="array" ref="F532">IFERROR(
    INDEX(
        '[55]Apoio_Código SVs'!$C$2:$C$102,
        MATCH(
            TRUE,
            ISNUMBER(FIND('[55]Apoio_Código SVs'!$B$2:$B$102,D532)),
            0
        )
    ),
"")</f>
        <v>A</v>
      </c>
      <c r="G532" s="70" t="str" cm="1">
        <f t="array" ref="G532">IFERROR(
    INDEX(
        '[55]Apoio_Código SVs'!$D$2:$D$102,
        MATCH(
            TRUE,
            ISNUMBER(FIND('[55]Apoio_Código SVs'!$B$2:$B$102,D532)),
            0
        )
    ),
"")</f>
        <v>AD</v>
      </c>
      <c r="H532" s="70" t="str" cm="1">
        <f t="array" ref="H532">IFERROR(
    INDEX(
        '[55]Apoio_Código SVs'!$G$2:$G$102,
        MATCH(
            TRUE,
            ISNUMBER(FIND('[55]Apoio_Código SVs'!$F$2:$F$102,D532)),
            0
        )
    ),
"")</f>
        <v>I</v>
      </c>
      <c r="I532" s="70" t="str">
        <f t="shared" si="32"/>
        <v>A.AD.I.350</v>
      </c>
      <c r="J532" s="70" t="str">
        <f>_xlfn.XLOOKUP(I532,[55]Aux!AJ:AJ,[55]Aux!AI:AI,I532)</f>
        <v>A.AD.I.008</v>
      </c>
      <c r="K532" s="70" t="str">
        <f>_xlfn.XLOOKUP(J532,[55]Aux!AI:AI,[55]Aux!AE:AE,_xlfn.XLOOKUP(I532,[55]Aux!AI:AI,[55]Aux!AE:AE,""))</f>
        <v>ADUTORA DN 350</v>
      </c>
      <c r="L532" s="164"/>
    </row>
    <row r="533" spans="1:12" x14ac:dyDescent="0.3">
      <c r="A533" s="164"/>
      <c r="B533" s="164"/>
      <c r="C533" s="70">
        <v>6600079</v>
      </c>
      <c r="D533" s="70" t="s">
        <v>197</v>
      </c>
      <c r="E533" s="73">
        <f t="shared" si="37"/>
        <v>350</v>
      </c>
      <c r="F533" s="70" t="str" cm="1">
        <f t="array" ref="F533">IFERROR(
    INDEX(
        '[55]Apoio_Código SVs'!$C$2:$C$102,
        MATCH(
            TRUE,
            ISNUMBER(FIND('[55]Apoio_Código SVs'!$B$2:$B$102,D533)),
            0
        )
    ),
"")</f>
        <v>A</v>
      </c>
      <c r="G533" s="70" t="str" cm="1">
        <f t="array" ref="G533">IFERROR(
    INDEX(
        '[55]Apoio_Código SVs'!$D$2:$D$102,
        MATCH(
            TRUE,
            ISNUMBER(FIND('[55]Apoio_Código SVs'!$B$2:$B$102,D533)),
            0
        )
    ),
"")</f>
        <v>AD</v>
      </c>
      <c r="H533" s="70" t="str" cm="1">
        <f t="array" ref="H533">IFERROR(
    INDEX(
        '[55]Apoio_Código SVs'!$G$2:$G$102,
        MATCH(
            TRUE,
            ISNUMBER(FIND('[55]Apoio_Código SVs'!$F$2:$F$102,D533)),
            0
        )
    ),
"")</f>
        <v>I</v>
      </c>
      <c r="I533" s="70" t="str">
        <f t="shared" si="32"/>
        <v>A.AD.I.350</v>
      </c>
      <c r="J533" s="70" t="str">
        <f>_xlfn.XLOOKUP(I533,[55]Aux!AJ:AJ,[55]Aux!AI:AI,I533)</f>
        <v>A.AD.I.008</v>
      </c>
      <c r="K533" s="70" t="str">
        <f>_xlfn.XLOOKUP(J533,[55]Aux!AI:AI,[55]Aux!AE:AE,_xlfn.XLOOKUP(I533,[55]Aux!AI:AI,[55]Aux!AE:AE,""))</f>
        <v>ADUTORA DN 350</v>
      </c>
      <c r="L533" s="164"/>
    </row>
    <row r="534" spans="1:12" x14ac:dyDescent="0.3">
      <c r="A534" s="164"/>
      <c r="B534" s="164"/>
      <c r="C534" s="70">
        <v>6600083</v>
      </c>
      <c r="D534" s="70" t="s">
        <v>205</v>
      </c>
      <c r="E534" s="73">
        <f t="shared" si="37"/>
        <v>450</v>
      </c>
      <c r="F534" s="70" t="str" cm="1">
        <f t="array" ref="F534">IFERROR(
    INDEX(
        '[55]Apoio_Código SVs'!$C$2:$C$102,
        MATCH(
            TRUE,
            ISNUMBER(FIND('[55]Apoio_Código SVs'!$B$2:$B$102,D534)),
            0
        )
    ),
"")</f>
        <v>A</v>
      </c>
      <c r="G534" s="70" t="str" cm="1">
        <f t="array" ref="G534">IFERROR(
    INDEX(
        '[55]Apoio_Código SVs'!$D$2:$D$102,
        MATCH(
            TRUE,
            ISNUMBER(FIND('[55]Apoio_Código SVs'!$B$2:$B$102,D534)),
            0
        )
    ),
"")</f>
        <v>AD</v>
      </c>
      <c r="H534" s="70" t="str" cm="1">
        <f t="array" ref="H534">IFERROR(
    INDEX(
        '[55]Apoio_Código SVs'!$G$2:$G$102,
        MATCH(
            TRUE,
            ISNUMBER(FIND('[55]Apoio_Código SVs'!$F$2:$F$102,D534)),
            0
        )
    ),
"")</f>
        <v>I</v>
      </c>
      <c r="I534" s="70" t="str">
        <f t="shared" si="32"/>
        <v>A.AD.I.450</v>
      </c>
      <c r="J534" s="70" t="str">
        <f>_xlfn.XLOOKUP(I534,[55]Aux!AJ:AJ,[55]Aux!AI:AI,I534)</f>
        <v>A.AD.I.010</v>
      </c>
      <c r="K534" s="70" t="str">
        <f>_xlfn.XLOOKUP(J534,[55]Aux!AI:AI,[55]Aux!AE:AE,_xlfn.XLOOKUP(I534,[55]Aux!AI:AI,[55]Aux!AE:AE,""))</f>
        <v>ADUTORA DN 450</v>
      </c>
      <c r="L534" s="164"/>
    </row>
    <row r="535" spans="1:12" x14ac:dyDescent="0.3">
      <c r="A535" s="164"/>
      <c r="B535" s="164"/>
      <c r="C535" s="70">
        <v>6600084</v>
      </c>
      <c r="D535" s="70" t="s">
        <v>207</v>
      </c>
      <c r="E535" s="73">
        <f t="shared" si="37"/>
        <v>500</v>
      </c>
      <c r="F535" s="70" t="str" cm="1">
        <f t="array" ref="F535">IFERROR(
    INDEX(
        '[55]Apoio_Código SVs'!$C$2:$C$102,
        MATCH(
            TRUE,
            ISNUMBER(FIND('[55]Apoio_Código SVs'!$B$2:$B$102,D535)),
            0
        )
    ),
"")</f>
        <v>A</v>
      </c>
      <c r="G535" s="70" t="str" cm="1">
        <f t="array" ref="G535">IFERROR(
    INDEX(
        '[55]Apoio_Código SVs'!$D$2:$D$102,
        MATCH(
            TRUE,
            ISNUMBER(FIND('[55]Apoio_Código SVs'!$B$2:$B$102,D535)),
            0
        )
    ),
"")</f>
        <v>AD</v>
      </c>
      <c r="H535" s="70" t="str" cm="1">
        <f t="array" ref="H535">IFERROR(
    INDEX(
        '[55]Apoio_Código SVs'!$G$2:$G$102,
        MATCH(
            TRUE,
            ISNUMBER(FIND('[55]Apoio_Código SVs'!$F$2:$F$102,D535)),
            0
        )
    ),
"")</f>
        <v>I</v>
      </c>
      <c r="I535" s="70" t="str">
        <f t="shared" si="32"/>
        <v>A.AD.I.500</v>
      </c>
      <c r="J535" s="70" t="str">
        <f>_xlfn.XLOOKUP(I535,[55]Aux!AJ:AJ,[55]Aux!AI:AI,I535)</f>
        <v>A.AD.I.011</v>
      </c>
      <c r="K535" s="70" t="str">
        <f>_xlfn.XLOOKUP(J535,[55]Aux!AI:AI,[55]Aux!AE:AE,_xlfn.XLOOKUP(I535,[55]Aux!AI:AI,[55]Aux!AE:AE,""))</f>
        <v>ADUTORA DN 500</v>
      </c>
      <c r="L535" s="164"/>
    </row>
    <row r="536" spans="1:12" x14ac:dyDescent="0.3">
      <c r="A536" s="164"/>
      <c r="B536" s="164"/>
      <c r="C536" s="70">
        <v>6600085</v>
      </c>
      <c r="D536" s="70" t="s">
        <v>209</v>
      </c>
      <c r="E536" s="73">
        <f t="shared" si="37"/>
        <v>500</v>
      </c>
      <c r="F536" s="70" t="str" cm="1">
        <f t="array" ref="F536">IFERROR(
    INDEX(
        '[55]Apoio_Código SVs'!$C$2:$C$102,
        MATCH(
            TRUE,
            ISNUMBER(FIND('[55]Apoio_Código SVs'!$B$2:$B$102,D536)),
            0
        )
    ),
"")</f>
        <v>A</v>
      </c>
      <c r="G536" s="70" t="str" cm="1">
        <f t="array" ref="G536">IFERROR(
    INDEX(
        '[55]Apoio_Código SVs'!$D$2:$D$102,
        MATCH(
            TRUE,
            ISNUMBER(FIND('[55]Apoio_Código SVs'!$B$2:$B$102,D536)),
            0
        )
    ),
"")</f>
        <v>AD</v>
      </c>
      <c r="H536" s="70" t="str" cm="1">
        <f t="array" ref="H536">IFERROR(
    INDEX(
        '[55]Apoio_Código SVs'!$G$2:$G$102,
        MATCH(
            TRUE,
            ISNUMBER(FIND('[55]Apoio_Código SVs'!$F$2:$F$102,D536)),
            0
        )
    ),
"")</f>
        <v>I</v>
      </c>
      <c r="I536" s="70" t="str">
        <f t="shared" si="32"/>
        <v>A.AD.I.500</v>
      </c>
      <c r="J536" s="70" t="str">
        <f>_xlfn.XLOOKUP(I536,[55]Aux!AJ:AJ,[55]Aux!AI:AI,I536)</f>
        <v>A.AD.I.011</v>
      </c>
      <c r="K536" s="70" t="str">
        <f>_xlfn.XLOOKUP(J536,[55]Aux!AI:AI,[55]Aux!AE:AE,_xlfn.XLOOKUP(I536,[55]Aux!AI:AI,[55]Aux!AE:AE,""))</f>
        <v>ADUTORA DN 500</v>
      </c>
      <c r="L536" s="164"/>
    </row>
    <row r="537" spans="1:12" x14ac:dyDescent="0.3">
      <c r="A537" s="164"/>
      <c r="B537" s="164"/>
      <c r="C537" s="70">
        <v>6600087</v>
      </c>
      <c r="D537" s="70" t="s">
        <v>213</v>
      </c>
      <c r="E537" s="73">
        <f t="shared" si="37"/>
        <v>600</v>
      </c>
      <c r="F537" s="70" t="str" cm="1">
        <f t="array" ref="F537">IFERROR(
    INDEX(
        '[55]Apoio_Código SVs'!$C$2:$C$102,
        MATCH(
            TRUE,
            ISNUMBER(FIND('[55]Apoio_Código SVs'!$B$2:$B$102,D537)),
            0
        )
    ),
"")</f>
        <v>A</v>
      </c>
      <c r="G537" s="70" t="str" cm="1">
        <f t="array" ref="G537">IFERROR(
    INDEX(
        '[55]Apoio_Código SVs'!$D$2:$D$102,
        MATCH(
            TRUE,
            ISNUMBER(FIND('[55]Apoio_Código SVs'!$B$2:$B$102,D537)),
            0
        )
    ),
"")</f>
        <v>AD</v>
      </c>
      <c r="H537" s="70" t="str" cm="1">
        <f t="array" ref="H537">IFERROR(
    INDEX(
        '[55]Apoio_Código SVs'!$G$2:$G$102,
        MATCH(
            TRUE,
            ISNUMBER(FIND('[55]Apoio_Código SVs'!$F$2:$F$102,D537)),
            0
        )
    ),
"")</f>
        <v>I</v>
      </c>
      <c r="I537" s="70" t="str">
        <f t="shared" si="32"/>
        <v>A.AD.I.600</v>
      </c>
      <c r="J537" s="70" t="str">
        <f>_xlfn.XLOOKUP(I537,[55]Aux!AJ:AJ,[55]Aux!AI:AI,I537)</f>
        <v>A.AD.I.012</v>
      </c>
      <c r="K537" s="70" t="str">
        <f>_xlfn.XLOOKUP(J537,[55]Aux!AI:AI,[55]Aux!AE:AE,_xlfn.XLOOKUP(I537,[55]Aux!AI:AI,[55]Aux!AE:AE,""))</f>
        <v>ADUTORA DN 600</v>
      </c>
      <c r="L537" s="164"/>
    </row>
    <row r="538" spans="1:12" x14ac:dyDescent="0.3">
      <c r="A538" s="164"/>
      <c r="B538" s="164"/>
      <c r="C538" s="70">
        <v>6600088</v>
      </c>
      <c r="D538" s="70" t="s">
        <v>215</v>
      </c>
      <c r="E538" s="73">
        <f t="shared" si="37"/>
        <v>700</v>
      </c>
      <c r="F538" s="70" t="str" cm="1">
        <f t="array" ref="F538">IFERROR(
    INDEX(
        '[55]Apoio_Código SVs'!$C$2:$C$102,
        MATCH(
            TRUE,
            ISNUMBER(FIND('[55]Apoio_Código SVs'!$B$2:$B$102,D538)),
            0
        )
    ),
"")</f>
        <v>A</v>
      </c>
      <c r="G538" s="70" t="str" cm="1">
        <f t="array" ref="G538">IFERROR(
    INDEX(
        '[55]Apoio_Código SVs'!$D$2:$D$102,
        MATCH(
            TRUE,
            ISNUMBER(FIND('[55]Apoio_Código SVs'!$B$2:$B$102,D538)),
            0
        )
    ),
"")</f>
        <v>AD</v>
      </c>
      <c r="H538" s="70" t="str" cm="1">
        <f t="array" ref="H538">IFERROR(
    INDEX(
        '[55]Apoio_Código SVs'!$G$2:$G$102,
        MATCH(
            TRUE,
            ISNUMBER(FIND('[55]Apoio_Código SVs'!$F$2:$F$102,D538)),
            0
        )
    ),
"")</f>
        <v>I</v>
      </c>
      <c r="I538" s="70" t="str">
        <f t="shared" si="32"/>
        <v>A.AD.I.700</v>
      </c>
      <c r="J538" s="70" t="str">
        <f>_xlfn.XLOOKUP(I538,[55]Aux!AJ:AJ,[55]Aux!AI:AI,I538)</f>
        <v>A.AD.I.013</v>
      </c>
      <c r="K538" s="70" t="str">
        <f>_xlfn.XLOOKUP(J538,[55]Aux!AI:AI,[55]Aux!AE:AE,_xlfn.XLOOKUP(I538,[55]Aux!AI:AI,[55]Aux!AE:AE,""))</f>
        <v>ADUTORA DN 700</v>
      </c>
      <c r="L538" s="164"/>
    </row>
    <row r="539" spans="1:12" x14ac:dyDescent="0.3">
      <c r="A539" s="164"/>
      <c r="B539" s="164"/>
      <c r="C539" s="70">
        <v>6600089</v>
      </c>
      <c r="D539" s="70" t="s">
        <v>217</v>
      </c>
      <c r="E539" s="73">
        <f t="shared" si="37"/>
        <v>700</v>
      </c>
      <c r="F539" s="70" t="str" cm="1">
        <f t="array" ref="F539">IFERROR(
    INDEX(
        '[55]Apoio_Código SVs'!$C$2:$C$102,
        MATCH(
            TRUE,
            ISNUMBER(FIND('[55]Apoio_Código SVs'!$B$2:$B$102,D539)),
            0
        )
    ),
"")</f>
        <v>A</v>
      </c>
      <c r="G539" s="70" t="str" cm="1">
        <f t="array" ref="G539">IFERROR(
    INDEX(
        '[55]Apoio_Código SVs'!$D$2:$D$102,
        MATCH(
            TRUE,
            ISNUMBER(FIND('[55]Apoio_Código SVs'!$B$2:$B$102,D539)),
            0
        )
    ),
"")</f>
        <v>AD</v>
      </c>
      <c r="H539" s="70" t="str" cm="1">
        <f t="array" ref="H539">IFERROR(
    INDEX(
        '[55]Apoio_Código SVs'!$G$2:$G$102,
        MATCH(
            TRUE,
            ISNUMBER(FIND('[55]Apoio_Código SVs'!$F$2:$F$102,D539)),
            0
        )
    ),
"")</f>
        <v>I</v>
      </c>
      <c r="I539" s="70" t="str">
        <f t="shared" si="32"/>
        <v>A.AD.I.700</v>
      </c>
      <c r="J539" s="70" t="str">
        <f>_xlfn.XLOOKUP(I539,[55]Aux!AJ:AJ,[55]Aux!AI:AI,I539)</f>
        <v>A.AD.I.013</v>
      </c>
      <c r="K539" s="70" t="str">
        <f>_xlfn.XLOOKUP(J539,[55]Aux!AI:AI,[55]Aux!AE:AE,_xlfn.XLOOKUP(I539,[55]Aux!AI:AI,[55]Aux!AE:AE,""))</f>
        <v>ADUTORA DN 700</v>
      </c>
      <c r="L539" s="164"/>
    </row>
    <row r="540" spans="1:12" x14ac:dyDescent="0.3">
      <c r="A540" s="164"/>
      <c r="B540" s="164"/>
      <c r="C540" s="70">
        <v>6600090</v>
      </c>
      <c r="D540" s="70" t="s">
        <v>219</v>
      </c>
      <c r="E540" s="73">
        <f t="shared" si="37"/>
        <v>75</v>
      </c>
      <c r="F540" s="70" t="str" cm="1">
        <f t="array" ref="F540">IFERROR(
    INDEX(
        '[55]Apoio_Código SVs'!$C$2:$C$102,
        MATCH(
            TRUE,
            ISNUMBER(FIND('[55]Apoio_Código SVs'!$B$2:$B$102,D540)),
            0
        )
    ),
"")</f>
        <v>A</v>
      </c>
      <c r="G540" s="70" t="str" cm="1">
        <f t="array" ref="G540">IFERROR(
    INDEX(
        '[55]Apoio_Código SVs'!$D$2:$D$102,
        MATCH(
            TRUE,
            ISNUMBER(FIND('[55]Apoio_Código SVs'!$B$2:$B$102,D540)),
            0
        )
    ),
"")</f>
        <v>AD</v>
      </c>
      <c r="H540" s="70" t="str" cm="1">
        <f t="array" ref="H540">IFERROR(
    INDEX(
        '[55]Apoio_Código SVs'!$G$2:$G$102,
        MATCH(
            TRUE,
            ISNUMBER(FIND('[55]Apoio_Código SVs'!$F$2:$F$102,D540)),
            0
        )
    ),
"")</f>
        <v>I</v>
      </c>
      <c r="I540" s="70" t="str">
        <f t="shared" si="32"/>
        <v>A.AD.I.75</v>
      </c>
      <c r="J540" s="70" t="str">
        <f>_xlfn.XLOOKUP(I540,[55]Aux!AJ:AJ,[55]Aux!AI:AI,I540)</f>
        <v>A.AD.I.001</v>
      </c>
      <c r="K540" s="70" t="str">
        <f>_xlfn.XLOOKUP(J540,[55]Aux!AI:AI,[55]Aux!AE:AE,_xlfn.XLOOKUP(I540,[55]Aux!AI:AI,[55]Aux!AE:AE,""))</f>
        <v>ADUTORA DN 75</v>
      </c>
      <c r="L540" s="164"/>
    </row>
    <row r="541" spans="1:12" x14ac:dyDescent="0.3">
      <c r="A541" s="164"/>
      <c r="B541" s="164"/>
      <c r="C541" s="70">
        <v>6600091</v>
      </c>
      <c r="D541" s="70" t="s">
        <v>221</v>
      </c>
      <c r="E541" s="73">
        <f t="shared" si="37"/>
        <v>800</v>
      </c>
      <c r="F541" s="70" t="str" cm="1">
        <f t="array" ref="F541">IFERROR(
    INDEX(
        '[55]Apoio_Código SVs'!$C$2:$C$102,
        MATCH(
            TRUE,
            ISNUMBER(FIND('[55]Apoio_Código SVs'!$B$2:$B$102,D541)),
            0
        )
    ),
"")</f>
        <v>A</v>
      </c>
      <c r="G541" s="70" t="str" cm="1">
        <f t="array" ref="G541">IFERROR(
    INDEX(
        '[55]Apoio_Código SVs'!$D$2:$D$102,
        MATCH(
            TRUE,
            ISNUMBER(FIND('[55]Apoio_Código SVs'!$B$2:$B$102,D541)),
            0
        )
    ),
"")</f>
        <v>AD</v>
      </c>
      <c r="H541" s="70" t="str" cm="1">
        <f t="array" ref="H541">IFERROR(
    INDEX(
        '[55]Apoio_Código SVs'!$G$2:$G$102,
        MATCH(
            TRUE,
            ISNUMBER(FIND('[55]Apoio_Código SVs'!$F$2:$F$102,D541)),
            0
        )
    ),
"")</f>
        <v>I</v>
      </c>
      <c r="I541" s="70" t="str">
        <f t="shared" ref="I541:I604" si="38">F541&amp;"."&amp;G541&amp;"."&amp;H541&amp;"."&amp;E541</f>
        <v>A.AD.I.800</v>
      </c>
      <c r="J541" s="70" t="str">
        <f>_xlfn.XLOOKUP(I541,[55]Aux!AJ:AJ,[55]Aux!AI:AI,I541)</f>
        <v>A.AD.I.014</v>
      </c>
      <c r="K541" s="70" t="str">
        <f>_xlfn.XLOOKUP(J541,[55]Aux!AI:AI,[55]Aux!AE:AE,_xlfn.XLOOKUP(I541,[55]Aux!AI:AI,[55]Aux!AE:AE,""))</f>
        <v>ADUTORA DN 800</v>
      </c>
      <c r="L541" s="164"/>
    </row>
    <row r="542" spans="1:12" x14ac:dyDescent="0.3">
      <c r="A542" s="164"/>
      <c r="B542" s="164"/>
      <c r="C542" s="70">
        <v>6600092</v>
      </c>
      <c r="D542" s="70" t="s">
        <v>223</v>
      </c>
      <c r="E542" s="73">
        <f t="shared" si="37"/>
        <v>800</v>
      </c>
      <c r="F542" s="70" t="str" cm="1">
        <f t="array" ref="F542">IFERROR(
    INDEX(
        '[55]Apoio_Código SVs'!$C$2:$C$102,
        MATCH(
            TRUE,
            ISNUMBER(FIND('[55]Apoio_Código SVs'!$B$2:$B$102,D542)),
            0
        )
    ),
"")</f>
        <v>A</v>
      </c>
      <c r="G542" s="70" t="str" cm="1">
        <f t="array" ref="G542">IFERROR(
    INDEX(
        '[55]Apoio_Código SVs'!$D$2:$D$102,
        MATCH(
            TRUE,
            ISNUMBER(FIND('[55]Apoio_Código SVs'!$B$2:$B$102,D542)),
            0
        )
    ),
"")</f>
        <v>AD</v>
      </c>
      <c r="H542" s="70" t="str" cm="1">
        <f t="array" ref="H542">IFERROR(
    INDEX(
        '[55]Apoio_Código SVs'!$G$2:$G$102,
        MATCH(
            TRUE,
            ISNUMBER(FIND('[55]Apoio_Código SVs'!$F$2:$F$102,D542)),
            0
        )
    ),
"")</f>
        <v>I</v>
      </c>
      <c r="I542" s="70" t="str">
        <f t="shared" si="38"/>
        <v>A.AD.I.800</v>
      </c>
      <c r="J542" s="70" t="str">
        <f>_xlfn.XLOOKUP(I542,[55]Aux!AJ:AJ,[55]Aux!AI:AI,I542)</f>
        <v>A.AD.I.014</v>
      </c>
      <c r="K542" s="70" t="str">
        <f>_xlfn.XLOOKUP(J542,[55]Aux!AI:AI,[55]Aux!AE:AE,_xlfn.XLOOKUP(I542,[55]Aux!AI:AI,[55]Aux!AE:AE,""))</f>
        <v>ADUTORA DN 800</v>
      </c>
      <c r="L542" s="164"/>
    </row>
    <row r="543" spans="1:12" x14ac:dyDescent="0.3">
      <c r="A543" s="164"/>
      <c r="B543" s="164"/>
      <c r="C543" s="70">
        <v>6600093</v>
      </c>
      <c r="D543" s="70" t="s">
        <v>225</v>
      </c>
      <c r="E543" s="75">
        <v>1000</v>
      </c>
      <c r="F543" s="70" t="str" cm="1">
        <f t="array" ref="F543">IFERROR(
    INDEX(
        '[55]Apoio_Código SVs'!$C$2:$C$102,
        MATCH(
            TRUE,
            ISNUMBER(FIND('[55]Apoio_Código SVs'!$B$2:$B$102,D543)),
            0
        )
    ),
"")</f>
        <v>E</v>
      </c>
      <c r="G543" s="70" t="str" cm="1">
        <f t="array" ref="G543">IFERROR(
    INDEX(
        '[55]Apoio_Código SVs'!$D$2:$D$102,
        MATCH(
            TRUE,
            ISNUMBER(FIND('[55]Apoio_Código SVs'!$B$2:$B$102,D543)),
            0
        )
    ),
"")</f>
        <v>CT</v>
      </c>
      <c r="H543" s="70" t="str" cm="1">
        <f t="array" ref="H543">IFERROR(
    INDEX(
        '[55]Apoio_Código SVs'!$G$2:$G$102,
        MATCH(
            TRUE,
            ISNUMBER(FIND('[55]Apoio_Código SVs'!$F$2:$F$102,D543)),
            0
        )
    ),
"")</f>
        <v>I</v>
      </c>
      <c r="I543" s="70" t="str">
        <f t="shared" si="38"/>
        <v>E.CT.I.1000</v>
      </c>
      <c r="J543" s="70" t="str">
        <f>_xlfn.XLOOKUP(I543,[55]Aux!AJ:AJ,[55]Aux!AI:AI,I543)</f>
        <v>E.CT.I.117</v>
      </c>
      <c r="K543" s="70" t="str">
        <f>_xlfn.XLOOKUP(J543,[55]Aux!AI:AI,[55]Aux!AE:AE,_xlfn.XLOOKUP(I543,[55]Aux!AI:AI,[55]Aux!AE:AE,""))</f>
        <v>COLETOR TRONCO DN 1.000</v>
      </c>
      <c r="L543" s="164"/>
    </row>
    <row r="544" spans="1:12" x14ac:dyDescent="0.3">
      <c r="A544" s="164"/>
      <c r="B544" s="164"/>
      <c r="C544" s="70">
        <v>6600094</v>
      </c>
      <c r="D544" s="70" t="s">
        <v>227</v>
      </c>
      <c r="E544" s="75">
        <v>1000</v>
      </c>
      <c r="F544" s="70" t="str" cm="1">
        <f t="array" ref="F544">IFERROR(
    INDEX(
        '[55]Apoio_Código SVs'!$C$2:$C$102,
        MATCH(
            TRUE,
            ISNUMBER(FIND('[55]Apoio_Código SVs'!$B$2:$B$102,D544)),
            0
        )
    ),
"")</f>
        <v>E</v>
      </c>
      <c r="G544" s="70" t="str" cm="1">
        <f t="array" ref="G544">IFERROR(
    INDEX(
        '[55]Apoio_Código SVs'!$D$2:$D$102,
        MATCH(
            TRUE,
            ISNUMBER(FIND('[55]Apoio_Código SVs'!$B$2:$B$102,D544)),
            0
        )
    ),
"")</f>
        <v>CT</v>
      </c>
      <c r="H544" s="70" t="str" cm="1">
        <f t="array" ref="H544">IFERROR(
    INDEX(
        '[55]Apoio_Código SVs'!$G$2:$G$102,
        MATCH(
            TRUE,
            ISNUMBER(FIND('[55]Apoio_Código SVs'!$F$2:$F$102,D544)),
            0
        )
    ),
"")</f>
        <v>I</v>
      </c>
      <c r="I544" s="70" t="str">
        <f t="shared" si="38"/>
        <v>E.CT.I.1000</v>
      </c>
      <c r="J544" s="70" t="str">
        <f>_xlfn.XLOOKUP(I544,[55]Aux!AJ:AJ,[55]Aux!AI:AI,I544)</f>
        <v>E.CT.I.117</v>
      </c>
      <c r="K544" s="70" t="str">
        <f>_xlfn.XLOOKUP(J544,[55]Aux!AI:AI,[55]Aux!AE:AE,_xlfn.XLOOKUP(I544,[55]Aux!AI:AI,[55]Aux!AE:AE,""))</f>
        <v>COLETOR TRONCO DN 1.000</v>
      </c>
      <c r="L544" s="164"/>
    </row>
    <row r="545" spans="1:12" x14ac:dyDescent="0.3">
      <c r="A545" s="164"/>
      <c r="B545" s="164"/>
      <c r="C545" s="70">
        <v>6600095</v>
      </c>
      <c r="D545" s="70" t="s">
        <v>229</v>
      </c>
      <c r="E545" s="75">
        <v>1100</v>
      </c>
      <c r="F545" s="70" t="str" cm="1">
        <f t="array" ref="F545">IFERROR(
    INDEX(
        '[55]Apoio_Código SVs'!$C$2:$C$102,
        MATCH(
            TRUE,
            ISNUMBER(FIND('[55]Apoio_Código SVs'!$B$2:$B$102,D545)),
            0
        )
    ),
"")</f>
        <v>E</v>
      </c>
      <c r="G545" s="70" t="str" cm="1">
        <f t="array" ref="G545">IFERROR(
    INDEX(
        '[55]Apoio_Código SVs'!$D$2:$D$102,
        MATCH(
            TRUE,
            ISNUMBER(FIND('[55]Apoio_Código SVs'!$B$2:$B$102,D545)),
            0
        )
    ),
"")</f>
        <v>CT</v>
      </c>
      <c r="H545" s="70" t="str" cm="1">
        <f t="array" ref="H545">IFERROR(
    INDEX(
        '[55]Apoio_Código SVs'!$G$2:$G$102,
        MATCH(
            TRUE,
            ISNUMBER(FIND('[55]Apoio_Código SVs'!$F$2:$F$102,D545)),
            0
        )
    ),
"")</f>
        <v>I</v>
      </c>
      <c r="I545" s="70" t="str">
        <f t="shared" si="38"/>
        <v>E.CT.I.1100</v>
      </c>
      <c r="J545" s="70" t="str">
        <f>_xlfn.XLOOKUP(I545,[55]Aux!AJ:AJ,[55]Aux!AI:AI,I545)</f>
        <v>E.CT.I.118</v>
      </c>
      <c r="K545" s="70" t="str">
        <f>_xlfn.XLOOKUP(J545,[55]Aux!AI:AI,[55]Aux!AE:AE,_xlfn.XLOOKUP(I545,[55]Aux!AI:AI,[55]Aux!AE:AE,""))</f>
        <v>COLETOR TRONCO DN 1.100</v>
      </c>
      <c r="L545" s="164"/>
    </row>
    <row r="546" spans="1:12" x14ac:dyDescent="0.3">
      <c r="A546" s="164"/>
      <c r="B546" s="164"/>
      <c r="C546" s="70">
        <v>6600096</v>
      </c>
      <c r="D546" s="70" t="s">
        <v>231</v>
      </c>
      <c r="E546" s="75">
        <v>1100</v>
      </c>
      <c r="F546" s="70" t="str" cm="1">
        <f t="array" ref="F546">IFERROR(
    INDEX(
        '[55]Apoio_Código SVs'!$C$2:$C$102,
        MATCH(
            TRUE,
            ISNUMBER(FIND('[55]Apoio_Código SVs'!$B$2:$B$102,D546)),
            0
        )
    ),
"")</f>
        <v>E</v>
      </c>
      <c r="G546" s="70" t="str" cm="1">
        <f t="array" ref="G546">IFERROR(
    INDEX(
        '[55]Apoio_Código SVs'!$D$2:$D$102,
        MATCH(
            TRUE,
            ISNUMBER(FIND('[55]Apoio_Código SVs'!$B$2:$B$102,D546)),
            0
        )
    ),
"")</f>
        <v>CT</v>
      </c>
      <c r="H546" s="70" t="str" cm="1">
        <f t="array" ref="H546">IFERROR(
    INDEX(
        '[55]Apoio_Código SVs'!$G$2:$G$102,
        MATCH(
            TRUE,
            ISNUMBER(FIND('[55]Apoio_Código SVs'!$F$2:$F$102,D546)),
            0
        )
    ),
"")</f>
        <v>I</v>
      </c>
      <c r="I546" s="70" t="str">
        <f t="shared" si="38"/>
        <v>E.CT.I.1100</v>
      </c>
      <c r="J546" s="70" t="str">
        <f>_xlfn.XLOOKUP(I546,[55]Aux!AJ:AJ,[55]Aux!AI:AI,I546)</f>
        <v>E.CT.I.118</v>
      </c>
      <c r="K546" s="70" t="str">
        <f>_xlfn.XLOOKUP(J546,[55]Aux!AI:AI,[55]Aux!AE:AE,_xlfn.XLOOKUP(I546,[55]Aux!AI:AI,[55]Aux!AE:AE,""))</f>
        <v>COLETOR TRONCO DN 1.100</v>
      </c>
      <c r="L546" s="164"/>
    </row>
    <row r="547" spans="1:12" x14ac:dyDescent="0.3">
      <c r="A547" s="164"/>
      <c r="B547" s="164"/>
      <c r="C547" s="70">
        <v>6600097</v>
      </c>
      <c r="D547" s="70" t="s">
        <v>233</v>
      </c>
      <c r="E547" s="75">
        <v>1200</v>
      </c>
      <c r="F547" s="70" t="str" cm="1">
        <f t="array" ref="F547">IFERROR(
    INDEX(
        '[55]Apoio_Código SVs'!$C$2:$C$102,
        MATCH(
            TRUE,
            ISNUMBER(FIND('[55]Apoio_Código SVs'!$B$2:$B$102,D547)),
            0
        )
    ),
"")</f>
        <v>E</v>
      </c>
      <c r="G547" s="70" t="str" cm="1">
        <f t="array" ref="G547">IFERROR(
    INDEX(
        '[55]Apoio_Código SVs'!$D$2:$D$102,
        MATCH(
            TRUE,
            ISNUMBER(FIND('[55]Apoio_Código SVs'!$B$2:$B$102,D547)),
            0
        )
    ),
"")</f>
        <v>CT</v>
      </c>
      <c r="H547" s="70" t="str" cm="1">
        <f t="array" ref="H547">IFERROR(
    INDEX(
        '[55]Apoio_Código SVs'!$G$2:$G$102,
        MATCH(
            TRUE,
            ISNUMBER(FIND('[55]Apoio_Código SVs'!$F$2:$F$102,D547)),
            0
        )
    ),
"")</f>
        <v>I</v>
      </c>
      <c r="I547" s="70" t="str">
        <f t="shared" si="38"/>
        <v>E.CT.I.1200</v>
      </c>
      <c r="J547" s="70" t="str">
        <f>_xlfn.XLOOKUP(I547,[55]Aux!AJ:AJ,[55]Aux!AI:AI,I547)</f>
        <v>E.CT.I.119</v>
      </c>
      <c r="K547" s="70" t="str">
        <f>_xlfn.XLOOKUP(J547,[55]Aux!AI:AI,[55]Aux!AE:AE,_xlfn.XLOOKUP(I547,[55]Aux!AI:AI,[55]Aux!AE:AE,""))</f>
        <v>COLETOR TRONCO DN 1.200</v>
      </c>
      <c r="L547" s="164"/>
    </row>
    <row r="548" spans="1:12" x14ac:dyDescent="0.3">
      <c r="A548" s="164"/>
      <c r="B548" s="164"/>
      <c r="C548" s="70">
        <v>6600098</v>
      </c>
      <c r="D548" s="70" t="s">
        <v>235</v>
      </c>
      <c r="E548" s="75">
        <v>1200</v>
      </c>
      <c r="F548" s="70" t="str" cm="1">
        <f t="array" ref="F548">IFERROR(
    INDEX(
        '[55]Apoio_Código SVs'!$C$2:$C$102,
        MATCH(
            TRUE,
            ISNUMBER(FIND('[55]Apoio_Código SVs'!$B$2:$B$102,D548)),
            0
        )
    ),
"")</f>
        <v>E</v>
      </c>
      <c r="G548" s="70" t="str" cm="1">
        <f t="array" ref="G548">IFERROR(
    INDEX(
        '[55]Apoio_Código SVs'!$D$2:$D$102,
        MATCH(
            TRUE,
            ISNUMBER(FIND('[55]Apoio_Código SVs'!$B$2:$B$102,D548)),
            0
        )
    ),
"")</f>
        <v>CT</v>
      </c>
      <c r="H548" s="70" t="str" cm="1">
        <f t="array" ref="H548">IFERROR(
    INDEX(
        '[55]Apoio_Código SVs'!$G$2:$G$102,
        MATCH(
            TRUE,
            ISNUMBER(FIND('[55]Apoio_Código SVs'!$F$2:$F$102,D548)),
            0
        )
    ),
"")</f>
        <v>I</v>
      </c>
      <c r="I548" s="70" t="str">
        <f t="shared" si="38"/>
        <v>E.CT.I.1200</v>
      </c>
      <c r="J548" s="70" t="str">
        <f>_xlfn.XLOOKUP(I548,[55]Aux!AJ:AJ,[55]Aux!AI:AI,I548)</f>
        <v>E.CT.I.119</v>
      </c>
      <c r="K548" s="70" t="str">
        <f>_xlfn.XLOOKUP(J548,[55]Aux!AI:AI,[55]Aux!AE:AE,_xlfn.XLOOKUP(I548,[55]Aux!AI:AI,[55]Aux!AE:AE,""))</f>
        <v>COLETOR TRONCO DN 1.200</v>
      </c>
      <c r="L548" s="164"/>
    </row>
    <row r="549" spans="1:12" x14ac:dyDescent="0.3">
      <c r="A549" s="164"/>
      <c r="B549" s="164"/>
      <c r="C549" s="70">
        <v>6600099</v>
      </c>
      <c r="D549" s="70" t="s">
        <v>237</v>
      </c>
      <c r="E549" s="75">
        <v>1300</v>
      </c>
      <c r="F549" s="70" t="str" cm="1">
        <f t="array" ref="F549">IFERROR(
    INDEX(
        '[55]Apoio_Código SVs'!$C$2:$C$102,
        MATCH(
            TRUE,
            ISNUMBER(FIND('[55]Apoio_Código SVs'!$B$2:$B$102,D549)),
            0
        )
    ),
"")</f>
        <v>E</v>
      </c>
      <c r="G549" s="70" t="str" cm="1">
        <f t="array" ref="G549">IFERROR(
    INDEX(
        '[55]Apoio_Código SVs'!$D$2:$D$102,
        MATCH(
            TRUE,
            ISNUMBER(FIND('[55]Apoio_Código SVs'!$B$2:$B$102,D549)),
            0
        )
    ),
"")</f>
        <v>CT</v>
      </c>
      <c r="H549" s="70" t="str" cm="1">
        <f t="array" ref="H549">IFERROR(
    INDEX(
        '[55]Apoio_Código SVs'!$G$2:$G$102,
        MATCH(
            TRUE,
            ISNUMBER(FIND('[55]Apoio_Código SVs'!$F$2:$F$102,D549)),
            0
        )
    ),
"")</f>
        <v>I</v>
      </c>
      <c r="I549" s="70" t="str">
        <f t="shared" si="38"/>
        <v>E.CT.I.1300</v>
      </c>
      <c r="J549" s="70" t="str">
        <f>_xlfn.XLOOKUP(I549,[55]Aux!AJ:AJ,[55]Aux!AI:AI,I549)</f>
        <v>E.CT.I.120</v>
      </c>
      <c r="K549" s="70" t="str">
        <f>_xlfn.XLOOKUP(J549,[55]Aux!AI:AI,[55]Aux!AE:AE,_xlfn.XLOOKUP(I549,[55]Aux!AI:AI,[55]Aux!AE:AE,""))</f>
        <v>COLETOR TRONCO DN 1.300</v>
      </c>
      <c r="L549" s="164"/>
    </row>
    <row r="550" spans="1:12" x14ac:dyDescent="0.3">
      <c r="A550" s="164"/>
      <c r="B550" s="164"/>
      <c r="C550" s="70">
        <v>6600100</v>
      </c>
      <c r="D550" s="70" t="s">
        <v>239</v>
      </c>
      <c r="E550" s="75">
        <v>1300</v>
      </c>
      <c r="F550" s="70" t="str" cm="1">
        <f t="array" ref="F550">IFERROR(
    INDEX(
        '[55]Apoio_Código SVs'!$C$2:$C$102,
        MATCH(
            TRUE,
            ISNUMBER(FIND('[55]Apoio_Código SVs'!$B$2:$B$102,D550)),
            0
        )
    ),
"")</f>
        <v>E</v>
      </c>
      <c r="G550" s="70" t="str" cm="1">
        <f t="array" ref="G550">IFERROR(
    INDEX(
        '[55]Apoio_Código SVs'!$D$2:$D$102,
        MATCH(
            TRUE,
            ISNUMBER(FIND('[55]Apoio_Código SVs'!$B$2:$B$102,D550)),
            0
        )
    ),
"")</f>
        <v>CT</v>
      </c>
      <c r="H550" s="70" t="str" cm="1">
        <f t="array" ref="H550">IFERROR(
    INDEX(
        '[55]Apoio_Código SVs'!$G$2:$G$102,
        MATCH(
            TRUE,
            ISNUMBER(FIND('[55]Apoio_Código SVs'!$F$2:$F$102,D550)),
            0
        )
    ),
"")</f>
        <v>I</v>
      </c>
      <c r="I550" s="70" t="str">
        <f t="shared" si="38"/>
        <v>E.CT.I.1300</v>
      </c>
      <c r="J550" s="70" t="str">
        <f>_xlfn.XLOOKUP(I550,[55]Aux!AJ:AJ,[55]Aux!AI:AI,I550)</f>
        <v>E.CT.I.120</v>
      </c>
      <c r="K550" s="70" t="str">
        <f>_xlfn.XLOOKUP(J550,[55]Aux!AI:AI,[55]Aux!AE:AE,_xlfn.XLOOKUP(I550,[55]Aux!AI:AI,[55]Aux!AE:AE,""))</f>
        <v>COLETOR TRONCO DN 1.300</v>
      </c>
      <c r="L550" s="164"/>
    </row>
    <row r="551" spans="1:12" x14ac:dyDescent="0.3">
      <c r="A551" s="164"/>
      <c r="B551" s="164"/>
      <c r="C551" s="70">
        <v>6600101</v>
      </c>
      <c r="D551" s="70" t="s">
        <v>241</v>
      </c>
      <c r="E551" s="75">
        <v>1400</v>
      </c>
      <c r="F551" s="70" t="str" cm="1">
        <f t="array" ref="F551">IFERROR(
    INDEX(
        '[55]Apoio_Código SVs'!$C$2:$C$102,
        MATCH(
            TRUE,
            ISNUMBER(FIND('[55]Apoio_Código SVs'!$B$2:$B$102,D551)),
            0
        )
    ),
"")</f>
        <v>E</v>
      </c>
      <c r="G551" s="70" t="str" cm="1">
        <f t="array" ref="G551">IFERROR(
    INDEX(
        '[55]Apoio_Código SVs'!$D$2:$D$102,
        MATCH(
            TRUE,
            ISNUMBER(FIND('[55]Apoio_Código SVs'!$B$2:$B$102,D551)),
            0
        )
    ),
"")</f>
        <v>CT</v>
      </c>
      <c r="H551" s="70" t="str" cm="1">
        <f t="array" ref="H551">IFERROR(
    INDEX(
        '[55]Apoio_Código SVs'!$G$2:$G$102,
        MATCH(
            TRUE,
            ISNUMBER(FIND('[55]Apoio_Código SVs'!$F$2:$F$102,D551)),
            0
        )
    ),
"")</f>
        <v>I</v>
      </c>
      <c r="I551" s="70" t="str">
        <f t="shared" si="38"/>
        <v>E.CT.I.1400</v>
      </c>
      <c r="J551" s="70" t="str">
        <f>_xlfn.XLOOKUP(I551,[55]Aux!AJ:AJ,[55]Aux!AI:AI,I551)</f>
        <v>E.CT.I.121</v>
      </c>
      <c r="K551" s="70" t="str">
        <f>_xlfn.XLOOKUP(J551,[55]Aux!AI:AI,[55]Aux!AE:AE,_xlfn.XLOOKUP(I551,[55]Aux!AI:AI,[55]Aux!AE:AE,""))</f>
        <v>COLETOR TRONCO DN 1.400</v>
      </c>
      <c r="L551" s="164"/>
    </row>
    <row r="552" spans="1:12" x14ac:dyDescent="0.3">
      <c r="A552" s="164"/>
      <c r="B552" s="164"/>
      <c r="C552" s="70">
        <v>6600102</v>
      </c>
      <c r="D552" s="70" t="s">
        <v>243</v>
      </c>
      <c r="E552" s="75">
        <v>1400</v>
      </c>
      <c r="F552" s="70" t="str" cm="1">
        <f t="array" ref="F552">IFERROR(
    INDEX(
        '[55]Apoio_Código SVs'!$C$2:$C$102,
        MATCH(
            TRUE,
            ISNUMBER(FIND('[55]Apoio_Código SVs'!$B$2:$B$102,D552)),
            0
        )
    ),
"")</f>
        <v>E</v>
      </c>
      <c r="G552" s="70" t="str" cm="1">
        <f t="array" ref="G552">IFERROR(
    INDEX(
        '[55]Apoio_Código SVs'!$D$2:$D$102,
        MATCH(
            TRUE,
            ISNUMBER(FIND('[55]Apoio_Código SVs'!$B$2:$B$102,D552)),
            0
        )
    ),
"")</f>
        <v>CT</v>
      </c>
      <c r="H552" s="70" t="str" cm="1">
        <f t="array" ref="H552">IFERROR(
    INDEX(
        '[55]Apoio_Código SVs'!$G$2:$G$102,
        MATCH(
            TRUE,
            ISNUMBER(FIND('[55]Apoio_Código SVs'!$F$2:$F$102,D552)),
            0
        )
    ),
"")</f>
        <v>I</v>
      </c>
      <c r="I552" s="70" t="str">
        <f t="shared" si="38"/>
        <v>E.CT.I.1400</v>
      </c>
      <c r="J552" s="70" t="str">
        <f>_xlfn.XLOOKUP(I552,[55]Aux!AJ:AJ,[55]Aux!AI:AI,I552)</f>
        <v>E.CT.I.121</v>
      </c>
      <c r="K552" s="70" t="str">
        <f>_xlfn.XLOOKUP(J552,[55]Aux!AI:AI,[55]Aux!AE:AE,_xlfn.XLOOKUP(I552,[55]Aux!AI:AI,[55]Aux!AE:AE,""))</f>
        <v>COLETOR TRONCO DN 1.400</v>
      </c>
      <c r="L552" s="164"/>
    </row>
    <row r="553" spans="1:12" x14ac:dyDescent="0.3">
      <c r="A553" s="164"/>
      <c r="B553" s="164"/>
      <c r="C553" s="70">
        <v>6600103</v>
      </c>
      <c r="D553" s="70" t="s">
        <v>245</v>
      </c>
      <c r="E553" s="73">
        <f t="shared" ref="E553:E576" si="39">IF(H553="M","001",
IFERROR(VALUE(IFERROR(IFERROR(IFERROR(IFERROR(MID(D553,FIND("DN",D553)+2,4),
MID(D553,FIND("PVC",D553)+3,4)),
MID(D553,FIND("PEAD",D553)+4,4)),
MID(D553,FIND("PE100",D553)+5,4)),
MID(D553,FIND("ADS",D553)+3,4))),""))</f>
        <v>200</v>
      </c>
      <c r="F553" s="70" t="str" cm="1">
        <f t="array" ref="F553">IFERROR(
    INDEX(
        '[55]Apoio_Código SVs'!$C$2:$C$102,
        MATCH(
            TRUE,
            ISNUMBER(FIND('[55]Apoio_Código SVs'!$B$2:$B$102,D553)),
            0
        )
    ),
"")</f>
        <v>E</v>
      </c>
      <c r="G553" s="70" t="str" cm="1">
        <f t="array" ref="G553">IFERROR(
    INDEX(
        '[55]Apoio_Código SVs'!$D$2:$D$102,
        MATCH(
            TRUE,
            ISNUMBER(FIND('[55]Apoio_Código SVs'!$B$2:$B$102,D553)),
            0
        )
    ),
"")</f>
        <v>CT</v>
      </c>
      <c r="H553" s="70" t="str" cm="1">
        <f t="array" ref="H553">IFERROR(
    INDEX(
        '[55]Apoio_Código SVs'!$G$2:$G$102,
        MATCH(
            TRUE,
            ISNUMBER(FIND('[55]Apoio_Código SVs'!$F$2:$F$102,D553)),
            0
        )
    ),
"")</f>
        <v>I</v>
      </c>
      <c r="I553" s="70" t="str">
        <f t="shared" si="38"/>
        <v>E.CT.I.200</v>
      </c>
      <c r="J553" s="70" t="str">
        <f>_xlfn.XLOOKUP(I553,[55]Aux!AJ:AJ,[55]Aux!AI:AI,I553)</f>
        <v>E.CT.I.101</v>
      </c>
      <c r="K553" s="70" t="str">
        <f>_xlfn.XLOOKUP(J553,[55]Aux!AI:AI,[55]Aux!AE:AE,_xlfn.XLOOKUP(I553,[55]Aux!AI:AI,[55]Aux!AE:AE,""))</f>
        <v>COLETOR TRONCO DN 200</v>
      </c>
      <c r="L553" s="164"/>
    </row>
    <row r="554" spans="1:12" x14ac:dyDescent="0.3">
      <c r="A554" s="164"/>
      <c r="B554" s="164"/>
      <c r="C554" s="70">
        <v>6600104</v>
      </c>
      <c r="D554" s="70" t="s">
        <v>247</v>
      </c>
      <c r="E554" s="73">
        <f t="shared" si="39"/>
        <v>250</v>
      </c>
      <c r="F554" s="70" t="str" cm="1">
        <f t="array" ref="F554">IFERROR(
    INDEX(
        '[55]Apoio_Código SVs'!$C$2:$C$102,
        MATCH(
            TRUE,
            ISNUMBER(FIND('[55]Apoio_Código SVs'!$B$2:$B$102,D554)),
            0
        )
    ),
"")</f>
        <v>E</v>
      </c>
      <c r="G554" s="70" t="str" cm="1">
        <f t="array" ref="G554">IFERROR(
    INDEX(
        '[55]Apoio_Código SVs'!$D$2:$D$102,
        MATCH(
            TRUE,
            ISNUMBER(FIND('[55]Apoio_Código SVs'!$B$2:$B$102,D554)),
            0
        )
    ),
"")</f>
        <v>CT</v>
      </c>
      <c r="H554" s="70" t="str" cm="1">
        <f t="array" ref="H554">IFERROR(
    INDEX(
        '[55]Apoio_Código SVs'!$G$2:$G$102,
        MATCH(
            TRUE,
            ISNUMBER(FIND('[55]Apoio_Código SVs'!$F$2:$F$102,D554)),
            0
        )
    ),
"")</f>
        <v>I</v>
      </c>
      <c r="I554" s="70" t="str">
        <f t="shared" si="38"/>
        <v>E.CT.I.250</v>
      </c>
      <c r="J554" s="70" t="str">
        <f>_xlfn.XLOOKUP(I554,[55]Aux!AJ:AJ,[55]Aux!AI:AI,I554)</f>
        <v>E.CT.I.102</v>
      </c>
      <c r="K554" s="70" t="str">
        <f>_xlfn.XLOOKUP(J554,[55]Aux!AI:AI,[55]Aux!AE:AE,_xlfn.XLOOKUP(I554,[55]Aux!AI:AI,[55]Aux!AE:AE,""))</f>
        <v>COLETOR TRONCO DN 250</v>
      </c>
      <c r="L554" s="164"/>
    </row>
    <row r="555" spans="1:12" x14ac:dyDescent="0.3">
      <c r="A555" s="164"/>
      <c r="B555" s="164"/>
      <c r="C555" s="70">
        <v>6600105</v>
      </c>
      <c r="D555" s="70" t="s">
        <v>249</v>
      </c>
      <c r="E555" s="73">
        <f t="shared" si="39"/>
        <v>300</v>
      </c>
      <c r="F555" s="70" t="str" cm="1">
        <f t="array" ref="F555">IFERROR(
    INDEX(
        '[55]Apoio_Código SVs'!$C$2:$C$102,
        MATCH(
            TRUE,
            ISNUMBER(FIND('[55]Apoio_Código SVs'!$B$2:$B$102,D555)),
            0
        )
    ),
"")</f>
        <v>E</v>
      </c>
      <c r="G555" s="70" t="str" cm="1">
        <f t="array" ref="G555">IFERROR(
    INDEX(
        '[55]Apoio_Código SVs'!$D$2:$D$102,
        MATCH(
            TRUE,
            ISNUMBER(FIND('[55]Apoio_Código SVs'!$B$2:$B$102,D555)),
            0
        )
    ),
"")</f>
        <v>CT</v>
      </c>
      <c r="H555" s="70" t="str" cm="1">
        <f t="array" ref="H555">IFERROR(
    INDEX(
        '[55]Apoio_Código SVs'!$G$2:$G$102,
        MATCH(
            TRUE,
            ISNUMBER(FIND('[55]Apoio_Código SVs'!$F$2:$F$102,D555)),
            0
        )
    ),
"")</f>
        <v>I</v>
      </c>
      <c r="I555" s="70" t="str">
        <f t="shared" si="38"/>
        <v>E.CT.I.300</v>
      </c>
      <c r="J555" s="70" t="str">
        <f>_xlfn.XLOOKUP(I555,[55]Aux!AJ:AJ,[55]Aux!AI:AI,I555)</f>
        <v>E.CT.I.103</v>
      </c>
      <c r="K555" s="70" t="str">
        <f>_xlfn.XLOOKUP(J555,[55]Aux!AI:AI,[55]Aux!AE:AE,_xlfn.XLOOKUP(I555,[55]Aux!AI:AI,[55]Aux!AE:AE,""))</f>
        <v>COLETOR TRONCO DN 300</v>
      </c>
      <c r="L555" s="164"/>
    </row>
    <row r="556" spans="1:12" x14ac:dyDescent="0.3">
      <c r="A556" s="164"/>
      <c r="B556" s="164"/>
      <c r="C556" s="70">
        <v>6600106</v>
      </c>
      <c r="D556" s="70" t="s">
        <v>251</v>
      </c>
      <c r="E556" s="73">
        <f t="shared" si="39"/>
        <v>350</v>
      </c>
      <c r="F556" s="70" t="str" cm="1">
        <f t="array" ref="F556">IFERROR(
    INDEX(
        '[55]Apoio_Código SVs'!$C$2:$C$102,
        MATCH(
            TRUE,
            ISNUMBER(FIND('[55]Apoio_Código SVs'!$B$2:$B$102,D556)),
            0
        )
    ),
"")</f>
        <v>E</v>
      </c>
      <c r="G556" s="70" t="str" cm="1">
        <f t="array" ref="G556">IFERROR(
    INDEX(
        '[55]Apoio_Código SVs'!$D$2:$D$102,
        MATCH(
            TRUE,
            ISNUMBER(FIND('[55]Apoio_Código SVs'!$B$2:$B$102,D556)),
            0
        )
    ),
"")</f>
        <v>CT</v>
      </c>
      <c r="H556" s="70" t="str" cm="1">
        <f t="array" ref="H556">IFERROR(
    INDEX(
        '[55]Apoio_Código SVs'!$G$2:$G$102,
        MATCH(
            TRUE,
            ISNUMBER(FIND('[55]Apoio_Código SVs'!$F$2:$F$102,D556)),
            0
        )
    ),
"")</f>
        <v>I</v>
      </c>
      <c r="I556" s="70" t="str">
        <f t="shared" si="38"/>
        <v>E.CT.I.350</v>
      </c>
      <c r="J556" s="70" t="str">
        <f>_xlfn.XLOOKUP(I556,[55]Aux!AJ:AJ,[55]Aux!AI:AI,I556)</f>
        <v>E.CT.I.104</v>
      </c>
      <c r="K556" s="70" t="str">
        <f>_xlfn.XLOOKUP(J556,[55]Aux!AI:AI,[55]Aux!AE:AE,_xlfn.XLOOKUP(I556,[55]Aux!AI:AI,[55]Aux!AE:AE,""))</f>
        <v>COLETOR TRONCO DN 350</v>
      </c>
      <c r="L556" s="164"/>
    </row>
    <row r="557" spans="1:12" x14ac:dyDescent="0.3">
      <c r="A557" s="164"/>
      <c r="B557" s="164"/>
      <c r="C557" s="70">
        <v>6600107</v>
      </c>
      <c r="D557" s="70" t="s">
        <v>253</v>
      </c>
      <c r="E557" s="73">
        <f t="shared" si="39"/>
        <v>400</v>
      </c>
      <c r="F557" s="70" t="str" cm="1">
        <f t="array" ref="F557">IFERROR(
    INDEX(
        '[55]Apoio_Código SVs'!$C$2:$C$102,
        MATCH(
            TRUE,
            ISNUMBER(FIND('[55]Apoio_Código SVs'!$B$2:$B$102,D557)),
            0
        )
    ),
"")</f>
        <v>E</v>
      </c>
      <c r="G557" s="70" t="str" cm="1">
        <f t="array" ref="G557">IFERROR(
    INDEX(
        '[55]Apoio_Código SVs'!$D$2:$D$102,
        MATCH(
            TRUE,
            ISNUMBER(FIND('[55]Apoio_Código SVs'!$B$2:$B$102,D557)),
            0
        )
    ),
"")</f>
        <v>CT</v>
      </c>
      <c r="H557" s="70" t="str" cm="1">
        <f t="array" ref="H557">IFERROR(
    INDEX(
        '[55]Apoio_Código SVs'!$G$2:$G$102,
        MATCH(
            TRUE,
            ISNUMBER(FIND('[55]Apoio_Código SVs'!$F$2:$F$102,D557)),
            0
        )
    ),
"")</f>
        <v>I</v>
      </c>
      <c r="I557" s="70" t="str">
        <f t="shared" si="38"/>
        <v>E.CT.I.400</v>
      </c>
      <c r="J557" s="70" t="str">
        <f>_xlfn.XLOOKUP(I557,[55]Aux!AJ:AJ,[55]Aux!AI:AI,I557)</f>
        <v>E.CT.I.105</v>
      </c>
      <c r="K557" s="70" t="str">
        <f>_xlfn.XLOOKUP(J557,[55]Aux!AI:AI,[55]Aux!AE:AE,_xlfn.XLOOKUP(I557,[55]Aux!AI:AI,[55]Aux!AE:AE,""))</f>
        <v>COLETOR TRONCO DN 400</v>
      </c>
      <c r="L557" s="164"/>
    </row>
    <row r="558" spans="1:12" x14ac:dyDescent="0.3">
      <c r="A558" s="164"/>
      <c r="B558" s="164"/>
      <c r="C558" s="70">
        <v>6600108</v>
      </c>
      <c r="D558" s="70" t="s">
        <v>255</v>
      </c>
      <c r="E558" s="73">
        <f t="shared" si="39"/>
        <v>450</v>
      </c>
      <c r="F558" s="70" t="str" cm="1">
        <f t="array" ref="F558">IFERROR(
    INDEX(
        '[55]Apoio_Código SVs'!$C$2:$C$102,
        MATCH(
            TRUE,
            ISNUMBER(FIND('[55]Apoio_Código SVs'!$B$2:$B$102,D558)),
            0
        )
    ),
"")</f>
        <v>E</v>
      </c>
      <c r="G558" s="70" t="str" cm="1">
        <f t="array" ref="G558">IFERROR(
    INDEX(
        '[55]Apoio_Código SVs'!$D$2:$D$102,
        MATCH(
            TRUE,
            ISNUMBER(FIND('[55]Apoio_Código SVs'!$B$2:$B$102,D558)),
            0
        )
    ),
"")</f>
        <v>CT</v>
      </c>
      <c r="H558" s="70" t="str" cm="1">
        <f t="array" ref="H558">IFERROR(
    INDEX(
        '[55]Apoio_Código SVs'!$G$2:$G$102,
        MATCH(
            TRUE,
            ISNUMBER(FIND('[55]Apoio_Código SVs'!$F$2:$F$102,D558)),
            0
        )
    ),
"")</f>
        <v>I</v>
      </c>
      <c r="I558" s="70" t="str">
        <f t="shared" si="38"/>
        <v>E.CT.I.450</v>
      </c>
      <c r="J558" s="70" t="str">
        <f>_xlfn.XLOOKUP(I558,[55]Aux!AJ:AJ,[55]Aux!AI:AI,I558)</f>
        <v>E.CT.I.106</v>
      </c>
      <c r="K558" s="70" t="str">
        <f>_xlfn.XLOOKUP(J558,[55]Aux!AI:AI,[55]Aux!AE:AE,_xlfn.XLOOKUP(I558,[55]Aux!AI:AI,[55]Aux!AE:AE,""))</f>
        <v>COLETOR TRONCO DN 450</v>
      </c>
      <c r="L558" s="164"/>
    </row>
    <row r="559" spans="1:12" x14ac:dyDescent="0.3">
      <c r="A559" s="164"/>
      <c r="B559" s="164"/>
      <c r="C559" s="70">
        <v>6600109</v>
      </c>
      <c r="D559" s="70" t="s">
        <v>257</v>
      </c>
      <c r="E559" s="73">
        <f t="shared" si="39"/>
        <v>600</v>
      </c>
      <c r="F559" s="70" t="str" cm="1">
        <f t="array" ref="F559">IFERROR(
    INDEX(
        '[55]Apoio_Código SVs'!$C$2:$C$102,
        MATCH(
            TRUE,
            ISNUMBER(FIND('[55]Apoio_Código SVs'!$B$2:$B$102,D559)),
            0
        )
    ),
"")</f>
        <v>E</v>
      </c>
      <c r="G559" s="70" t="str" cm="1">
        <f t="array" ref="G559">IFERROR(
    INDEX(
        '[55]Apoio_Código SVs'!$D$2:$D$102,
        MATCH(
            TRUE,
            ISNUMBER(FIND('[55]Apoio_Código SVs'!$B$2:$B$102,D559)),
            0
        )
    ),
"")</f>
        <v>CT</v>
      </c>
      <c r="H559" s="70" t="str" cm="1">
        <f t="array" ref="H559">IFERROR(
    INDEX(
        '[55]Apoio_Código SVs'!$G$2:$G$102,
        MATCH(
            TRUE,
            ISNUMBER(FIND('[55]Apoio_Código SVs'!$F$2:$F$102,D559)),
            0
        )
    ),
"")</f>
        <v>I</v>
      </c>
      <c r="I559" s="70" t="str">
        <f t="shared" si="38"/>
        <v>E.CT.I.600</v>
      </c>
      <c r="J559" s="70" t="str">
        <f>_xlfn.XLOOKUP(I559,[55]Aux!AJ:AJ,[55]Aux!AI:AI,I559)</f>
        <v>E.CT.I.109</v>
      </c>
      <c r="K559" s="70" t="str">
        <f>_xlfn.XLOOKUP(J559,[55]Aux!AI:AI,[55]Aux!AE:AE,_xlfn.XLOOKUP(I559,[55]Aux!AI:AI,[55]Aux!AE:AE,""))</f>
        <v>COLETOR TRONCO DN 600</v>
      </c>
      <c r="L559" s="164"/>
    </row>
    <row r="560" spans="1:12" x14ac:dyDescent="0.3">
      <c r="A560" s="164"/>
      <c r="B560" s="164"/>
      <c r="C560" s="70">
        <v>6600110</v>
      </c>
      <c r="D560" s="70" t="s">
        <v>259</v>
      </c>
      <c r="E560" s="73">
        <f t="shared" si="39"/>
        <v>650</v>
      </c>
      <c r="F560" s="70" t="str" cm="1">
        <f t="array" ref="F560">IFERROR(
    INDEX(
        '[55]Apoio_Código SVs'!$C$2:$C$102,
        MATCH(
            TRUE,
            ISNUMBER(FIND('[55]Apoio_Código SVs'!$B$2:$B$102,D560)),
            0
        )
    ),
"")</f>
        <v>E</v>
      </c>
      <c r="G560" s="70" t="str" cm="1">
        <f t="array" ref="G560">IFERROR(
    INDEX(
        '[55]Apoio_Código SVs'!$D$2:$D$102,
        MATCH(
            TRUE,
            ISNUMBER(FIND('[55]Apoio_Código SVs'!$B$2:$B$102,D560)),
            0
        )
    ),
"")</f>
        <v>CT</v>
      </c>
      <c r="H560" s="70" t="str" cm="1">
        <f t="array" ref="H560">IFERROR(
    INDEX(
        '[55]Apoio_Código SVs'!$G$2:$G$102,
        MATCH(
            TRUE,
            ISNUMBER(FIND('[55]Apoio_Código SVs'!$F$2:$F$102,D560)),
            0
        )
    ),
"")</f>
        <v>I</v>
      </c>
      <c r="I560" s="70" t="str">
        <f t="shared" si="38"/>
        <v>E.CT.I.650</v>
      </c>
      <c r="J560" s="70" t="str">
        <f>_xlfn.XLOOKUP(I560,[55]Aux!AJ:AJ,[55]Aux!AI:AI,I560)</f>
        <v>E.CT.I.110</v>
      </c>
      <c r="K560" s="70" t="str">
        <f>_xlfn.XLOOKUP(J560,[55]Aux!AI:AI,[55]Aux!AE:AE,_xlfn.XLOOKUP(I560,[55]Aux!AI:AI,[55]Aux!AE:AE,""))</f>
        <v>COLETOR TRONCO DN 650</v>
      </c>
      <c r="L560" s="164"/>
    </row>
    <row r="561" spans="1:12" x14ac:dyDescent="0.3">
      <c r="A561" s="164"/>
      <c r="B561" s="164"/>
      <c r="C561" s="70">
        <v>6600111</v>
      </c>
      <c r="D561" s="70" t="s">
        <v>261</v>
      </c>
      <c r="E561" s="73">
        <f t="shared" si="39"/>
        <v>700</v>
      </c>
      <c r="F561" s="70" t="str" cm="1">
        <f t="array" ref="F561">IFERROR(
    INDEX(
        '[55]Apoio_Código SVs'!$C$2:$C$102,
        MATCH(
            TRUE,
            ISNUMBER(FIND('[55]Apoio_Código SVs'!$B$2:$B$102,D561)),
            0
        )
    ),
"")</f>
        <v>E</v>
      </c>
      <c r="G561" s="70" t="str" cm="1">
        <f t="array" ref="G561">IFERROR(
    INDEX(
        '[55]Apoio_Código SVs'!$D$2:$D$102,
        MATCH(
            TRUE,
            ISNUMBER(FIND('[55]Apoio_Código SVs'!$B$2:$B$102,D561)),
            0
        )
    ),
"")</f>
        <v>CT</v>
      </c>
      <c r="H561" s="70" t="str" cm="1">
        <f t="array" ref="H561">IFERROR(
    INDEX(
        '[55]Apoio_Código SVs'!$G$2:$G$102,
        MATCH(
            TRUE,
            ISNUMBER(FIND('[55]Apoio_Código SVs'!$F$2:$F$102,D561)),
            0
        )
    ),
"")</f>
        <v>I</v>
      </c>
      <c r="I561" s="70" t="str">
        <f t="shared" si="38"/>
        <v>E.CT.I.700</v>
      </c>
      <c r="J561" s="70" t="str">
        <f>_xlfn.XLOOKUP(I561,[55]Aux!AJ:AJ,[55]Aux!AI:AI,I561)</f>
        <v>E.CT.I.111</v>
      </c>
      <c r="K561" s="70" t="str">
        <f>_xlfn.XLOOKUP(J561,[55]Aux!AI:AI,[55]Aux!AE:AE,_xlfn.XLOOKUP(I561,[55]Aux!AI:AI,[55]Aux!AE:AE,""))</f>
        <v>COLETOR TRONCO DN 700</v>
      </c>
      <c r="L561" s="164"/>
    </row>
    <row r="562" spans="1:12" x14ac:dyDescent="0.3">
      <c r="A562" s="164"/>
      <c r="B562" s="164"/>
      <c r="C562" s="70">
        <v>6600112</v>
      </c>
      <c r="D562" s="70" t="s">
        <v>263</v>
      </c>
      <c r="E562" s="73">
        <f t="shared" si="39"/>
        <v>750</v>
      </c>
      <c r="F562" s="70" t="str" cm="1">
        <f t="array" ref="F562">IFERROR(
    INDEX(
        '[55]Apoio_Código SVs'!$C$2:$C$102,
        MATCH(
            TRUE,
            ISNUMBER(FIND('[55]Apoio_Código SVs'!$B$2:$B$102,D562)),
            0
        )
    ),
"")</f>
        <v>E</v>
      </c>
      <c r="G562" s="70" t="str" cm="1">
        <f t="array" ref="G562">IFERROR(
    INDEX(
        '[55]Apoio_Código SVs'!$D$2:$D$102,
        MATCH(
            TRUE,
            ISNUMBER(FIND('[55]Apoio_Código SVs'!$B$2:$B$102,D562)),
            0
        )
    ),
"")</f>
        <v>CT</v>
      </c>
      <c r="H562" s="70" t="str" cm="1">
        <f t="array" ref="H562">IFERROR(
    INDEX(
        '[55]Apoio_Código SVs'!$G$2:$G$102,
        MATCH(
            TRUE,
            ISNUMBER(FIND('[55]Apoio_Código SVs'!$F$2:$F$102,D562)),
            0
        )
    ),
"")</f>
        <v>I</v>
      </c>
      <c r="I562" s="70" t="str">
        <f t="shared" si="38"/>
        <v>E.CT.I.750</v>
      </c>
      <c r="J562" s="70" t="str">
        <f>_xlfn.XLOOKUP(I562,[55]Aux!AJ:AJ,[55]Aux!AI:AI,I562)</f>
        <v>E.CT.I.112</v>
      </c>
      <c r="K562" s="70" t="str">
        <f>_xlfn.XLOOKUP(J562,[55]Aux!AI:AI,[55]Aux!AE:AE,_xlfn.XLOOKUP(I562,[55]Aux!AI:AI,[55]Aux!AE:AE,""))</f>
        <v>COLETOR TRONCO DN 750</v>
      </c>
      <c r="L562" s="164"/>
    </row>
    <row r="563" spans="1:12" x14ac:dyDescent="0.3">
      <c r="A563" s="164"/>
      <c r="B563" s="164"/>
      <c r="C563" s="70">
        <v>6600113</v>
      </c>
      <c r="D563" s="70" t="s">
        <v>265</v>
      </c>
      <c r="E563" s="73">
        <f t="shared" si="39"/>
        <v>800</v>
      </c>
      <c r="F563" s="70" t="str" cm="1">
        <f t="array" ref="F563">IFERROR(
    INDEX(
        '[55]Apoio_Código SVs'!$C$2:$C$102,
        MATCH(
            TRUE,
            ISNUMBER(FIND('[55]Apoio_Código SVs'!$B$2:$B$102,D563)),
            0
        )
    ),
"")</f>
        <v>E</v>
      </c>
      <c r="G563" s="70" t="str" cm="1">
        <f t="array" ref="G563">IFERROR(
    INDEX(
        '[55]Apoio_Código SVs'!$D$2:$D$102,
        MATCH(
            TRUE,
            ISNUMBER(FIND('[55]Apoio_Código SVs'!$B$2:$B$102,D563)),
            0
        )
    ),
"")</f>
        <v>CT</v>
      </c>
      <c r="H563" s="70" t="str" cm="1">
        <f t="array" ref="H563">IFERROR(
    INDEX(
        '[55]Apoio_Código SVs'!$G$2:$G$102,
        MATCH(
            TRUE,
            ISNUMBER(FIND('[55]Apoio_Código SVs'!$F$2:$F$102,D563)),
            0
        )
    ),
"")</f>
        <v>I</v>
      </c>
      <c r="I563" s="70" t="str">
        <f t="shared" si="38"/>
        <v>E.CT.I.800</v>
      </c>
      <c r="J563" s="70" t="str">
        <f>_xlfn.XLOOKUP(I563,[55]Aux!AJ:AJ,[55]Aux!AI:AI,I563)</f>
        <v>E.CT.I.113</v>
      </c>
      <c r="K563" s="70" t="str">
        <f>_xlfn.XLOOKUP(J563,[55]Aux!AI:AI,[55]Aux!AE:AE,_xlfn.XLOOKUP(I563,[55]Aux!AI:AI,[55]Aux!AE:AE,""))</f>
        <v>COLETOR TRONCO DN 800</v>
      </c>
      <c r="L563" s="164"/>
    </row>
    <row r="564" spans="1:12" x14ac:dyDescent="0.3">
      <c r="A564" s="164"/>
      <c r="B564" s="164"/>
      <c r="C564" s="70">
        <v>6600114</v>
      </c>
      <c r="D564" s="70" t="s">
        <v>267</v>
      </c>
      <c r="E564" s="73">
        <f t="shared" si="39"/>
        <v>850</v>
      </c>
      <c r="F564" s="70" t="str" cm="1">
        <f t="array" ref="F564">IFERROR(
    INDEX(
        '[55]Apoio_Código SVs'!$C$2:$C$102,
        MATCH(
            TRUE,
            ISNUMBER(FIND('[55]Apoio_Código SVs'!$B$2:$B$102,D564)),
            0
        )
    ),
"")</f>
        <v>E</v>
      </c>
      <c r="G564" s="70" t="str" cm="1">
        <f t="array" ref="G564">IFERROR(
    INDEX(
        '[55]Apoio_Código SVs'!$D$2:$D$102,
        MATCH(
            TRUE,
            ISNUMBER(FIND('[55]Apoio_Código SVs'!$B$2:$B$102,D564)),
            0
        )
    ),
"")</f>
        <v>CT</v>
      </c>
      <c r="H564" s="70" t="str" cm="1">
        <f t="array" ref="H564">IFERROR(
    INDEX(
        '[55]Apoio_Código SVs'!$G$2:$G$102,
        MATCH(
            TRUE,
            ISNUMBER(FIND('[55]Apoio_Código SVs'!$F$2:$F$102,D564)),
            0
        )
    ),
"")</f>
        <v>I</v>
      </c>
      <c r="I564" s="70" t="str">
        <f t="shared" si="38"/>
        <v>E.CT.I.850</v>
      </c>
      <c r="J564" s="70" t="str">
        <f>_xlfn.XLOOKUP(I564,[55]Aux!AJ:AJ,[55]Aux!AI:AI,I564)</f>
        <v>E.CT.I.114</v>
      </c>
      <c r="K564" s="70" t="str">
        <f>_xlfn.XLOOKUP(J564,[55]Aux!AI:AI,[55]Aux!AE:AE,_xlfn.XLOOKUP(I564,[55]Aux!AI:AI,[55]Aux!AE:AE,""))</f>
        <v>COLETOR TRONCO DN 850</v>
      </c>
      <c r="L564" s="164"/>
    </row>
    <row r="565" spans="1:12" x14ac:dyDescent="0.3">
      <c r="A565" s="164"/>
      <c r="B565" s="164"/>
      <c r="C565" s="70">
        <v>6600115</v>
      </c>
      <c r="D565" s="70" t="s">
        <v>269</v>
      </c>
      <c r="E565" s="73">
        <f t="shared" si="39"/>
        <v>900</v>
      </c>
      <c r="F565" s="70" t="str" cm="1">
        <f t="array" ref="F565">IFERROR(
    INDEX(
        '[55]Apoio_Código SVs'!$C$2:$C$102,
        MATCH(
            TRUE,
            ISNUMBER(FIND('[55]Apoio_Código SVs'!$B$2:$B$102,D565)),
            0
        )
    ),
"")</f>
        <v>E</v>
      </c>
      <c r="G565" s="70" t="str" cm="1">
        <f t="array" ref="G565">IFERROR(
    INDEX(
        '[55]Apoio_Código SVs'!$D$2:$D$102,
        MATCH(
            TRUE,
            ISNUMBER(FIND('[55]Apoio_Código SVs'!$B$2:$B$102,D565)),
            0
        )
    ),
"")</f>
        <v>CT</v>
      </c>
      <c r="H565" s="70" t="str" cm="1">
        <f t="array" ref="H565">IFERROR(
    INDEX(
        '[55]Apoio_Código SVs'!$G$2:$G$102,
        MATCH(
            TRUE,
            ISNUMBER(FIND('[55]Apoio_Código SVs'!$F$2:$F$102,D565)),
            0
        )
    ),
"")</f>
        <v>I</v>
      </c>
      <c r="I565" s="70" t="str">
        <f t="shared" si="38"/>
        <v>E.CT.I.900</v>
      </c>
      <c r="J565" s="70" t="str">
        <f>_xlfn.XLOOKUP(I565,[55]Aux!AJ:AJ,[55]Aux!AI:AI,I565)</f>
        <v>E.CT.I.115</v>
      </c>
      <c r="K565" s="70" t="str">
        <f>_xlfn.XLOOKUP(J565,[55]Aux!AI:AI,[55]Aux!AE:AE,_xlfn.XLOOKUP(I565,[55]Aux!AI:AI,[55]Aux!AE:AE,""))</f>
        <v>COLETOR TRONCO DN 900</v>
      </c>
      <c r="L565" s="164"/>
    </row>
    <row r="566" spans="1:12" x14ac:dyDescent="0.3">
      <c r="A566" s="164"/>
      <c r="B566" s="164"/>
      <c r="C566" s="70">
        <v>6600116</v>
      </c>
      <c r="D566" s="70" t="s">
        <v>271</v>
      </c>
      <c r="E566" s="73">
        <f t="shared" si="39"/>
        <v>200</v>
      </c>
      <c r="F566" s="70" t="str" cm="1">
        <f t="array" ref="F566">IFERROR(
    INDEX(
        '[55]Apoio_Código SVs'!$C$2:$C$102,
        MATCH(
            TRUE,
            ISNUMBER(FIND('[55]Apoio_Código SVs'!$B$2:$B$102,D566)),
            0
        )
    ),
"")</f>
        <v>E</v>
      </c>
      <c r="G566" s="70" t="str" cm="1">
        <f t="array" ref="G566">IFERROR(
    INDEX(
        '[55]Apoio_Código SVs'!$D$2:$D$102,
        MATCH(
            TRUE,
            ISNUMBER(FIND('[55]Apoio_Código SVs'!$B$2:$B$102,D566)),
            0
        )
    ),
"")</f>
        <v>CT</v>
      </c>
      <c r="H566" s="70" t="str" cm="1">
        <f t="array" ref="H566">IFERROR(
    INDEX(
        '[55]Apoio_Código SVs'!$G$2:$G$102,
        MATCH(
            TRUE,
            ISNUMBER(FIND('[55]Apoio_Código SVs'!$F$2:$F$102,D566)),
            0
        )
    ),
"")</f>
        <v>I</v>
      </c>
      <c r="I566" s="70" t="str">
        <f t="shared" si="38"/>
        <v>E.CT.I.200</v>
      </c>
      <c r="J566" s="70" t="str">
        <f>_xlfn.XLOOKUP(I566,[55]Aux!AJ:AJ,[55]Aux!AI:AI,I566)</f>
        <v>E.CT.I.101</v>
      </c>
      <c r="K566" s="70" t="str">
        <f>_xlfn.XLOOKUP(J566,[55]Aux!AI:AI,[55]Aux!AE:AE,_xlfn.XLOOKUP(I566,[55]Aux!AI:AI,[55]Aux!AE:AE,""))</f>
        <v>COLETOR TRONCO DN 200</v>
      </c>
      <c r="L566" s="164"/>
    </row>
    <row r="567" spans="1:12" x14ac:dyDescent="0.3">
      <c r="A567" s="164"/>
      <c r="B567" s="164"/>
      <c r="C567" s="70">
        <v>6600118</v>
      </c>
      <c r="D567" s="70" t="s">
        <v>275</v>
      </c>
      <c r="E567" s="73">
        <f t="shared" si="39"/>
        <v>300</v>
      </c>
      <c r="F567" s="70" t="str" cm="1">
        <f t="array" ref="F567">IFERROR(
    INDEX(
        '[55]Apoio_Código SVs'!$C$2:$C$102,
        MATCH(
            TRUE,
            ISNUMBER(FIND('[55]Apoio_Código SVs'!$B$2:$B$102,D567)),
            0
        )
    ),
"")</f>
        <v>E</v>
      </c>
      <c r="G567" s="70" t="str" cm="1">
        <f t="array" ref="G567">IFERROR(
    INDEX(
        '[55]Apoio_Código SVs'!$D$2:$D$102,
        MATCH(
            TRUE,
            ISNUMBER(FIND('[55]Apoio_Código SVs'!$B$2:$B$102,D567)),
            0
        )
    ),
"")</f>
        <v>CT</v>
      </c>
      <c r="H567" s="70" t="str" cm="1">
        <f t="array" ref="H567">IFERROR(
    INDEX(
        '[55]Apoio_Código SVs'!$G$2:$G$102,
        MATCH(
            TRUE,
            ISNUMBER(FIND('[55]Apoio_Código SVs'!$F$2:$F$102,D567)),
            0
        )
    ),
"")</f>
        <v>I</v>
      </c>
      <c r="I567" s="70" t="str">
        <f t="shared" si="38"/>
        <v>E.CT.I.300</v>
      </c>
      <c r="J567" s="70" t="str">
        <f>_xlfn.XLOOKUP(I567,[55]Aux!AJ:AJ,[55]Aux!AI:AI,I567)</f>
        <v>E.CT.I.103</v>
      </c>
      <c r="K567" s="70" t="str">
        <f>_xlfn.XLOOKUP(J567,[55]Aux!AI:AI,[55]Aux!AE:AE,_xlfn.XLOOKUP(I567,[55]Aux!AI:AI,[55]Aux!AE:AE,""))</f>
        <v>COLETOR TRONCO DN 300</v>
      </c>
      <c r="L567" s="164"/>
    </row>
    <row r="568" spans="1:12" x14ac:dyDescent="0.3">
      <c r="A568" s="164"/>
      <c r="B568" s="164"/>
      <c r="C568" s="70">
        <v>6600122</v>
      </c>
      <c r="D568" s="70" t="s">
        <v>283</v>
      </c>
      <c r="E568" s="73">
        <f t="shared" si="39"/>
        <v>500</v>
      </c>
      <c r="F568" s="70" t="str" cm="1">
        <f t="array" ref="F568">IFERROR(
    INDEX(
        '[55]Apoio_Código SVs'!$C$2:$C$102,
        MATCH(
            TRUE,
            ISNUMBER(FIND('[55]Apoio_Código SVs'!$B$2:$B$102,D568)),
            0
        )
    ),
"")</f>
        <v>E</v>
      </c>
      <c r="G568" s="70" t="str" cm="1">
        <f t="array" ref="G568">IFERROR(
    INDEX(
        '[55]Apoio_Código SVs'!$D$2:$D$102,
        MATCH(
            TRUE,
            ISNUMBER(FIND('[55]Apoio_Código SVs'!$B$2:$B$102,D568)),
            0
        )
    ),
"")</f>
        <v>CT</v>
      </c>
      <c r="H568" s="70" t="str" cm="1">
        <f t="array" ref="H568">IFERROR(
    INDEX(
        '[55]Apoio_Código SVs'!$G$2:$G$102,
        MATCH(
            TRUE,
            ISNUMBER(FIND('[55]Apoio_Código SVs'!$F$2:$F$102,D568)),
            0
        )
    ),
"")</f>
        <v>I</v>
      </c>
      <c r="I568" s="70" t="str">
        <f t="shared" si="38"/>
        <v>E.CT.I.500</v>
      </c>
      <c r="J568" s="70" t="str">
        <f>_xlfn.XLOOKUP(I568,[55]Aux!AJ:AJ,[55]Aux!AI:AI,I568)</f>
        <v>E.CT.I.107</v>
      </c>
      <c r="K568" s="70" t="str">
        <f>_xlfn.XLOOKUP(J568,[55]Aux!AI:AI,[55]Aux!AE:AE,_xlfn.XLOOKUP(I568,[55]Aux!AI:AI,[55]Aux!AE:AE,""))</f>
        <v>COLETOR TRONCO DN 500</v>
      </c>
      <c r="L568" s="164"/>
    </row>
    <row r="569" spans="1:12" x14ac:dyDescent="0.3">
      <c r="A569" s="164"/>
      <c r="B569" s="164"/>
      <c r="C569" s="70">
        <v>6600123</v>
      </c>
      <c r="D569" s="70" t="s">
        <v>285</v>
      </c>
      <c r="E569" s="73">
        <f t="shared" si="39"/>
        <v>550</v>
      </c>
      <c r="F569" s="70" t="str" cm="1">
        <f t="array" ref="F569">IFERROR(
    INDEX(
        '[55]Apoio_Código SVs'!$C$2:$C$102,
        MATCH(
            TRUE,
            ISNUMBER(FIND('[55]Apoio_Código SVs'!$B$2:$B$102,D569)),
            0
        )
    ),
"")</f>
        <v>E</v>
      </c>
      <c r="G569" s="70" t="str" cm="1">
        <f t="array" ref="G569">IFERROR(
    INDEX(
        '[55]Apoio_Código SVs'!$D$2:$D$102,
        MATCH(
            TRUE,
            ISNUMBER(FIND('[55]Apoio_Código SVs'!$B$2:$B$102,D569)),
            0
        )
    ),
"")</f>
        <v>CT</v>
      </c>
      <c r="H569" s="70" t="str" cm="1">
        <f t="array" ref="H569">IFERROR(
    INDEX(
        '[55]Apoio_Código SVs'!$G$2:$G$102,
        MATCH(
            TRUE,
            ISNUMBER(FIND('[55]Apoio_Código SVs'!$F$2:$F$102,D569)),
            0
        )
    ),
"")</f>
        <v>I</v>
      </c>
      <c r="I569" s="70" t="str">
        <f t="shared" si="38"/>
        <v>E.CT.I.550</v>
      </c>
      <c r="J569" s="70" t="str">
        <f>_xlfn.XLOOKUP(I569,[55]Aux!AJ:AJ,[55]Aux!AI:AI,I569)</f>
        <v>E.CT.I.108</v>
      </c>
      <c r="K569" s="70" t="str">
        <f>_xlfn.XLOOKUP(J569,[55]Aux!AI:AI,[55]Aux!AE:AE,_xlfn.XLOOKUP(I569,[55]Aux!AI:AI,[55]Aux!AE:AE,""))</f>
        <v>COLETOR TRONCO DN 550</v>
      </c>
      <c r="L569" s="164"/>
    </row>
    <row r="570" spans="1:12" x14ac:dyDescent="0.3">
      <c r="A570" s="164"/>
      <c r="B570" s="164"/>
      <c r="C570" s="70">
        <v>6600125</v>
      </c>
      <c r="D570" s="70" t="s">
        <v>289</v>
      </c>
      <c r="E570" s="73">
        <f t="shared" si="39"/>
        <v>650</v>
      </c>
      <c r="F570" s="70" t="str" cm="1">
        <f t="array" ref="F570">IFERROR(
    INDEX(
        '[55]Apoio_Código SVs'!$C$2:$C$102,
        MATCH(
            TRUE,
            ISNUMBER(FIND('[55]Apoio_Código SVs'!$B$2:$B$102,D570)),
            0
        )
    ),
"")</f>
        <v>E</v>
      </c>
      <c r="G570" s="70" t="str" cm="1">
        <f t="array" ref="G570">IFERROR(
    INDEX(
        '[55]Apoio_Código SVs'!$D$2:$D$102,
        MATCH(
            TRUE,
            ISNUMBER(FIND('[55]Apoio_Código SVs'!$B$2:$B$102,D570)),
            0
        )
    ),
"")</f>
        <v>CT</v>
      </c>
      <c r="H570" s="70" t="str" cm="1">
        <f t="array" ref="H570">IFERROR(
    INDEX(
        '[55]Apoio_Código SVs'!$G$2:$G$102,
        MATCH(
            TRUE,
            ISNUMBER(FIND('[55]Apoio_Código SVs'!$F$2:$F$102,D570)),
            0
        )
    ),
"")</f>
        <v>I</v>
      </c>
      <c r="I570" s="70" t="str">
        <f t="shared" si="38"/>
        <v>E.CT.I.650</v>
      </c>
      <c r="J570" s="70" t="str">
        <f>_xlfn.XLOOKUP(I570,[55]Aux!AJ:AJ,[55]Aux!AI:AI,I570)</f>
        <v>E.CT.I.110</v>
      </c>
      <c r="K570" s="70" t="str">
        <f>_xlfn.XLOOKUP(J570,[55]Aux!AI:AI,[55]Aux!AE:AE,_xlfn.XLOOKUP(I570,[55]Aux!AI:AI,[55]Aux!AE:AE,""))</f>
        <v>COLETOR TRONCO DN 650</v>
      </c>
      <c r="L570" s="164"/>
    </row>
    <row r="571" spans="1:12" x14ac:dyDescent="0.3">
      <c r="A571" s="164"/>
      <c r="B571" s="164"/>
      <c r="C571" s="70">
        <v>6600126</v>
      </c>
      <c r="D571" s="70" t="s">
        <v>291</v>
      </c>
      <c r="E571" s="73">
        <f t="shared" si="39"/>
        <v>700</v>
      </c>
      <c r="F571" s="70" t="str" cm="1">
        <f t="array" ref="F571">IFERROR(
    INDEX(
        '[55]Apoio_Código SVs'!$C$2:$C$102,
        MATCH(
            TRUE,
            ISNUMBER(FIND('[55]Apoio_Código SVs'!$B$2:$B$102,D571)),
            0
        )
    ),
"")</f>
        <v>E</v>
      </c>
      <c r="G571" s="70" t="str" cm="1">
        <f t="array" ref="G571">IFERROR(
    INDEX(
        '[55]Apoio_Código SVs'!$D$2:$D$102,
        MATCH(
            TRUE,
            ISNUMBER(FIND('[55]Apoio_Código SVs'!$B$2:$B$102,D571)),
            0
        )
    ),
"")</f>
        <v>CT</v>
      </c>
      <c r="H571" s="70" t="str" cm="1">
        <f t="array" ref="H571">IFERROR(
    INDEX(
        '[55]Apoio_Código SVs'!$G$2:$G$102,
        MATCH(
            TRUE,
            ISNUMBER(FIND('[55]Apoio_Código SVs'!$F$2:$F$102,D571)),
            0
        )
    ),
"")</f>
        <v>I</v>
      </c>
      <c r="I571" s="70" t="str">
        <f t="shared" si="38"/>
        <v>E.CT.I.700</v>
      </c>
      <c r="J571" s="70" t="str">
        <f>_xlfn.XLOOKUP(I571,[55]Aux!AJ:AJ,[55]Aux!AI:AI,I571)</f>
        <v>E.CT.I.111</v>
      </c>
      <c r="K571" s="70" t="str">
        <f>_xlfn.XLOOKUP(J571,[55]Aux!AI:AI,[55]Aux!AE:AE,_xlfn.XLOOKUP(I571,[55]Aux!AI:AI,[55]Aux!AE:AE,""))</f>
        <v>COLETOR TRONCO DN 700</v>
      </c>
      <c r="L571" s="164"/>
    </row>
    <row r="572" spans="1:12" x14ac:dyDescent="0.3">
      <c r="A572" s="164"/>
      <c r="B572" s="164"/>
      <c r="C572" s="70">
        <v>6600127</v>
      </c>
      <c r="D572" s="70" t="s">
        <v>293</v>
      </c>
      <c r="E572" s="73">
        <f t="shared" si="39"/>
        <v>750</v>
      </c>
      <c r="F572" s="70" t="str" cm="1">
        <f t="array" ref="F572">IFERROR(
    INDEX(
        '[55]Apoio_Código SVs'!$C$2:$C$102,
        MATCH(
            TRUE,
            ISNUMBER(FIND('[55]Apoio_Código SVs'!$B$2:$B$102,D572)),
            0
        )
    ),
"")</f>
        <v>E</v>
      </c>
      <c r="G572" s="70" t="str" cm="1">
        <f t="array" ref="G572">IFERROR(
    INDEX(
        '[55]Apoio_Código SVs'!$D$2:$D$102,
        MATCH(
            TRUE,
            ISNUMBER(FIND('[55]Apoio_Código SVs'!$B$2:$B$102,D572)),
            0
        )
    ),
"")</f>
        <v>CT</v>
      </c>
      <c r="H572" s="70" t="str" cm="1">
        <f t="array" ref="H572">IFERROR(
    INDEX(
        '[55]Apoio_Código SVs'!$G$2:$G$102,
        MATCH(
            TRUE,
            ISNUMBER(FIND('[55]Apoio_Código SVs'!$F$2:$F$102,D572)),
            0
        )
    ),
"")</f>
        <v>I</v>
      </c>
      <c r="I572" s="70" t="str">
        <f t="shared" si="38"/>
        <v>E.CT.I.750</v>
      </c>
      <c r="J572" s="70" t="str">
        <f>_xlfn.XLOOKUP(I572,[55]Aux!AJ:AJ,[55]Aux!AI:AI,I572)</f>
        <v>E.CT.I.112</v>
      </c>
      <c r="K572" s="70" t="str">
        <f>_xlfn.XLOOKUP(J572,[55]Aux!AI:AI,[55]Aux!AE:AE,_xlfn.XLOOKUP(I572,[55]Aux!AI:AI,[55]Aux!AE:AE,""))</f>
        <v>COLETOR TRONCO DN 750</v>
      </c>
      <c r="L572" s="164"/>
    </row>
    <row r="573" spans="1:12" x14ac:dyDescent="0.3">
      <c r="A573" s="164"/>
      <c r="B573" s="164"/>
      <c r="C573" s="70">
        <v>6600128</v>
      </c>
      <c r="D573" s="70" t="s">
        <v>295</v>
      </c>
      <c r="E573" s="73">
        <f t="shared" si="39"/>
        <v>800</v>
      </c>
      <c r="F573" s="70" t="str" cm="1">
        <f t="array" ref="F573">IFERROR(
    INDEX(
        '[55]Apoio_Código SVs'!$C$2:$C$102,
        MATCH(
            TRUE,
            ISNUMBER(FIND('[55]Apoio_Código SVs'!$B$2:$B$102,D573)),
            0
        )
    ),
"")</f>
        <v>E</v>
      </c>
      <c r="G573" s="70" t="str" cm="1">
        <f t="array" ref="G573">IFERROR(
    INDEX(
        '[55]Apoio_Código SVs'!$D$2:$D$102,
        MATCH(
            TRUE,
            ISNUMBER(FIND('[55]Apoio_Código SVs'!$B$2:$B$102,D573)),
            0
        )
    ),
"")</f>
        <v>CT</v>
      </c>
      <c r="H573" s="70" t="str" cm="1">
        <f t="array" ref="H573">IFERROR(
    INDEX(
        '[55]Apoio_Código SVs'!$G$2:$G$102,
        MATCH(
            TRUE,
            ISNUMBER(FIND('[55]Apoio_Código SVs'!$F$2:$F$102,D573)),
            0
        )
    ),
"")</f>
        <v>I</v>
      </c>
      <c r="I573" s="70" t="str">
        <f t="shared" si="38"/>
        <v>E.CT.I.800</v>
      </c>
      <c r="J573" s="70" t="str">
        <f>_xlfn.XLOOKUP(I573,[55]Aux!AJ:AJ,[55]Aux!AI:AI,I573)</f>
        <v>E.CT.I.113</v>
      </c>
      <c r="K573" s="70" t="str">
        <f>_xlfn.XLOOKUP(J573,[55]Aux!AI:AI,[55]Aux!AE:AE,_xlfn.XLOOKUP(I573,[55]Aux!AI:AI,[55]Aux!AE:AE,""))</f>
        <v>COLETOR TRONCO DN 800</v>
      </c>
      <c r="L573" s="164"/>
    </row>
    <row r="574" spans="1:12" x14ac:dyDescent="0.3">
      <c r="A574" s="164"/>
      <c r="B574" s="164"/>
      <c r="C574" s="70">
        <v>6600129</v>
      </c>
      <c r="D574" s="70" t="s">
        <v>297</v>
      </c>
      <c r="E574" s="73">
        <f t="shared" si="39"/>
        <v>850</v>
      </c>
      <c r="F574" s="70" t="str" cm="1">
        <f t="array" ref="F574">IFERROR(
    INDEX(
        '[55]Apoio_Código SVs'!$C$2:$C$102,
        MATCH(
            TRUE,
            ISNUMBER(FIND('[55]Apoio_Código SVs'!$B$2:$B$102,D574)),
            0
        )
    ),
"")</f>
        <v>E</v>
      </c>
      <c r="G574" s="70" t="str" cm="1">
        <f t="array" ref="G574">IFERROR(
    INDEX(
        '[55]Apoio_Código SVs'!$D$2:$D$102,
        MATCH(
            TRUE,
            ISNUMBER(FIND('[55]Apoio_Código SVs'!$B$2:$B$102,D574)),
            0
        )
    ),
"")</f>
        <v>CT</v>
      </c>
      <c r="H574" s="70" t="str" cm="1">
        <f t="array" ref="H574">IFERROR(
    INDEX(
        '[55]Apoio_Código SVs'!$G$2:$G$102,
        MATCH(
            TRUE,
            ISNUMBER(FIND('[55]Apoio_Código SVs'!$F$2:$F$102,D574)),
            0
        )
    ),
"")</f>
        <v>I</v>
      </c>
      <c r="I574" s="70" t="str">
        <f t="shared" si="38"/>
        <v>E.CT.I.850</v>
      </c>
      <c r="J574" s="70" t="str">
        <f>_xlfn.XLOOKUP(I574,[55]Aux!AJ:AJ,[55]Aux!AI:AI,I574)</f>
        <v>E.CT.I.114</v>
      </c>
      <c r="K574" s="70" t="str">
        <f>_xlfn.XLOOKUP(J574,[55]Aux!AI:AI,[55]Aux!AE:AE,_xlfn.XLOOKUP(I574,[55]Aux!AI:AI,[55]Aux!AE:AE,""))</f>
        <v>COLETOR TRONCO DN 850</v>
      </c>
      <c r="L574" s="164"/>
    </row>
    <row r="575" spans="1:12" x14ac:dyDescent="0.3">
      <c r="A575" s="164"/>
      <c r="B575" s="164"/>
      <c r="C575" s="70">
        <v>6600130</v>
      </c>
      <c r="D575" s="70" t="s">
        <v>299</v>
      </c>
      <c r="E575" s="73">
        <f t="shared" si="39"/>
        <v>900</v>
      </c>
      <c r="F575" s="70" t="str" cm="1">
        <f t="array" ref="F575">IFERROR(
    INDEX(
        '[55]Apoio_Código SVs'!$C$2:$C$102,
        MATCH(
            TRUE,
            ISNUMBER(FIND('[55]Apoio_Código SVs'!$B$2:$B$102,D575)),
            0
        )
    ),
"")</f>
        <v>E</v>
      </c>
      <c r="G575" s="70" t="str" cm="1">
        <f t="array" ref="G575">IFERROR(
    INDEX(
        '[55]Apoio_Código SVs'!$D$2:$D$102,
        MATCH(
            TRUE,
            ISNUMBER(FIND('[55]Apoio_Código SVs'!$B$2:$B$102,D575)),
            0
        )
    ),
"")</f>
        <v>CT</v>
      </c>
      <c r="H575" s="70" t="str" cm="1">
        <f t="array" ref="H575">IFERROR(
    INDEX(
        '[55]Apoio_Código SVs'!$G$2:$G$102,
        MATCH(
            TRUE,
            ISNUMBER(FIND('[55]Apoio_Código SVs'!$F$2:$F$102,D575)),
            0
        )
    ),
"")</f>
        <v>I</v>
      </c>
      <c r="I575" s="70" t="str">
        <f t="shared" si="38"/>
        <v>E.CT.I.900</v>
      </c>
      <c r="J575" s="70" t="str">
        <f>_xlfn.XLOOKUP(I575,[55]Aux!AJ:AJ,[55]Aux!AI:AI,I575)</f>
        <v>E.CT.I.115</v>
      </c>
      <c r="K575" s="70" t="str">
        <f>_xlfn.XLOOKUP(J575,[55]Aux!AI:AI,[55]Aux!AE:AE,_xlfn.XLOOKUP(I575,[55]Aux!AI:AI,[55]Aux!AE:AE,""))</f>
        <v>COLETOR TRONCO DN 900</v>
      </c>
      <c r="L575" s="164"/>
    </row>
    <row r="576" spans="1:12" x14ac:dyDescent="0.3">
      <c r="A576" s="164"/>
      <c r="B576" s="164"/>
      <c r="C576" s="70">
        <v>6600131</v>
      </c>
      <c r="D576" s="70" t="s">
        <v>301</v>
      </c>
      <c r="E576" s="73">
        <f t="shared" si="39"/>
        <v>950</v>
      </c>
      <c r="F576" s="70" t="str" cm="1">
        <f t="array" ref="F576">IFERROR(
    INDEX(
        '[55]Apoio_Código SVs'!$C$2:$C$102,
        MATCH(
            TRUE,
            ISNUMBER(FIND('[55]Apoio_Código SVs'!$B$2:$B$102,D576)),
            0
        )
    ),
"")</f>
        <v>E</v>
      </c>
      <c r="G576" s="70" t="str" cm="1">
        <f t="array" ref="G576">IFERROR(
    INDEX(
        '[55]Apoio_Código SVs'!$D$2:$D$102,
        MATCH(
            TRUE,
            ISNUMBER(FIND('[55]Apoio_Código SVs'!$B$2:$B$102,D576)),
            0
        )
    ),
"")</f>
        <v>CT</v>
      </c>
      <c r="H576" s="70" t="str" cm="1">
        <f t="array" ref="H576">IFERROR(
    INDEX(
        '[55]Apoio_Código SVs'!$G$2:$G$102,
        MATCH(
            TRUE,
            ISNUMBER(FIND('[55]Apoio_Código SVs'!$F$2:$F$102,D576)),
            0
        )
    ),
"")</f>
        <v>I</v>
      </c>
      <c r="I576" s="70" t="str">
        <f t="shared" si="38"/>
        <v>E.CT.I.950</v>
      </c>
      <c r="J576" s="70" t="str">
        <f>_xlfn.XLOOKUP(I576,[55]Aux!AJ:AJ,[55]Aux!AI:AI,I576)</f>
        <v>E.CT.I.116</v>
      </c>
      <c r="K576" s="70" t="str">
        <f>_xlfn.XLOOKUP(J576,[55]Aux!AI:AI,[55]Aux!AE:AE,_xlfn.XLOOKUP(I576,[55]Aux!AI:AI,[55]Aux!AE:AE,""))</f>
        <v>COLETOR TRONCO DN 950</v>
      </c>
      <c r="L576" s="164"/>
    </row>
    <row r="577" spans="1:12" x14ac:dyDescent="0.3">
      <c r="A577" s="164"/>
      <c r="B577" s="164"/>
      <c r="C577" s="70">
        <v>6600132</v>
      </c>
      <c r="D577" s="70" t="s">
        <v>303</v>
      </c>
      <c r="E577" s="75">
        <v>1000</v>
      </c>
      <c r="F577" s="70" t="str" cm="1">
        <f t="array" ref="F577">IFERROR(
    INDEX(
        '[55]Apoio_Código SVs'!$C$2:$C$102,
        MATCH(
            TRUE,
            ISNUMBER(FIND('[55]Apoio_Código SVs'!$B$2:$B$102,D577)),
            0
        )
    ),
"")</f>
        <v>E</v>
      </c>
      <c r="G577" s="70" t="str" cm="1">
        <f t="array" ref="G577">IFERROR(
    INDEX(
        '[55]Apoio_Código SVs'!$D$2:$D$102,
        MATCH(
            TRUE,
            ISNUMBER(FIND('[55]Apoio_Código SVs'!$B$2:$B$102,D577)),
            0
        )
    ),
"")</f>
        <v>CT</v>
      </c>
      <c r="H577" s="70" t="str" cm="1">
        <f t="array" ref="H577">IFERROR(
    INDEX(
        '[55]Apoio_Código SVs'!$G$2:$G$102,
        MATCH(
            TRUE,
            ISNUMBER(FIND('[55]Apoio_Código SVs'!$F$2:$F$102,D577)),
            0
        )
    ),
"")</f>
        <v>I</v>
      </c>
      <c r="I577" s="70" t="str">
        <f t="shared" si="38"/>
        <v>E.CT.I.1000</v>
      </c>
      <c r="J577" s="70" t="str">
        <f>_xlfn.XLOOKUP(I577,[55]Aux!AJ:AJ,[55]Aux!AI:AI,I577)</f>
        <v>E.CT.I.117</v>
      </c>
      <c r="K577" s="70" t="str">
        <f>_xlfn.XLOOKUP(J577,[55]Aux!AI:AI,[55]Aux!AE:AE,_xlfn.XLOOKUP(I577,[55]Aux!AI:AI,[55]Aux!AE:AE,""))</f>
        <v>COLETOR TRONCO DN 1.000</v>
      </c>
      <c r="L577" s="164"/>
    </row>
    <row r="578" spans="1:12" x14ac:dyDescent="0.3">
      <c r="A578" s="164"/>
      <c r="B578" s="164"/>
      <c r="C578" s="70">
        <v>6600133</v>
      </c>
      <c r="D578" s="70" t="s">
        <v>305</v>
      </c>
      <c r="E578" s="75">
        <v>1100</v>
      </c>
      <c r="F578" s="70" t="str" cm="1">
        <f t="array" ref="F578">IFERROR(
    INDEX(
        '[55]Apoio_Código SVs'!$C$2:$C$102,
        MATCH(
            TRUE,
            ISNUMBER(FIND('[55]Apoio_Código SVs'!$B$2:$B$102,D578)),
            0
        )
    ),
"")</f>
        <v>E</v>
      </c>
      <c r="G578" s="70" t="str" cm="1">
        <f t="array" ref="G578">IFERROR(
    INDEX(
        '[55]Apoio_Código SVs'!$D$2:$D$102,
        MATCH(
            TRUE,
            ISNUMBER(FIND('[55]Apoio_Código SVs'!$B$2:$B$102,D578)),
            0
        )
    ),
"")</f>
        <v>CT</v>
      </c>
      <c r="H578" s="70" t="str" cm="1">
        <f t="array" ref="H578">IFERROR(
    INDEX(
        '[55]Apoio_Código SVs'!$G$2:$G$102,
        MATCH(
            TRUE,
            ISNUMBER(FIND('[55]Apoio_Código SVs'!$F$2:$F$102,D578)),
            0
        )
    ),
"")</f>
        <v>I</v>
      </c>
      <c r="I578" s="70" t="str">
        <f t="shared" si="38"/>
        <v>E.CT.I.1100</v>
      </c>
      <c r="J578" s="70" t="str">
        <f>_xlfn.XLOOKUP(I578,[55]Aux!AJ:AJ,[55]Aux!AI:AI,I578)</f>
        <v>E.CT.I.118</v>
      </c>
      <c r="K578" s="70" t="str">
        <f>_xlfn.XLOOKUP(J578,[55]Aux!AI:AI,[55]Aux!AE:AE,_xlfn.XLOOKUP(I578,[55]Aux!AI:AI,[55]Aux!AE:AE,""))</f>
        <v>COLETOR TRONCO DN 1.100</v>
      </c>
      <c r="L578" s="164"/>
    </row>
    <row r="579" spans="1:12" x14ac:dyDescent="0.3">
      <c r="A579" s="164"/>
      <c r="B579" s="164"/>
      <c r="C579" s="70">
        <v>6600135</v>
      </c>
      <c r="D579" s="70" t="s">
        <v>309</v>
      </c>
      <c r="E579" s="75">
        <v>1300</v>
      </c>
      <c r="F579" s="70" t="str" cm="1">
        <f t="array" ref="F579">IFERROR(
    INDEX(
        '[55]Apoio_Código SVs'!$C$2:$C$102,
        MATCH(
            TRUE,
            ISNUMBER(FIND('[55]Apoio_Código SVs'!$B$2:$B$102,D579)),
            0
        )
    ),
"")</f>
        <v>E</v>
      </c>
      <c r="G579" s="70" t="str" cm="1">
        <f t="array" ref="G579">IFERROR(
    INDEX(
        '[55]Apoio_Código SVs'!$D$2:$D$102,
        MATCH(
            TRUE,
            ISNUMBER(FIND('[55]Apoio_Código SVs'!$B$2:$B$102,D579)),
            0
        )
    ),
"")</f>
        <v>CT</v>
      </c>
      <c r="H579" s="70" t="str" cm="1">
        <f t="array" ref="H579">IFERROR(
    INDEX(
        '[55]Apoio_Código SVs'!$G$2:$G$102,
        MATCH(
            TRUE,
            ISNUMBER(FIND('[55]Apoio_Código SVs'!$F$2:$F$102,D579)),
            0
        )
    ),
"")</f>
        <v>I</v>
      </c>
      <c r="I579" s="70" t="str">
        <f t="shared" si="38"/>
        <v>E.CT.I.1300</v>
      </c>
      <c r="J579" s="70" t="str">
        <f>_xlfn.XLOOKUP(I579,[55]Aux!AJ:AJ,[55]Aux!AI:AI,I579)</f>
        <v>E.CT.I.120</v>
      </c>
      <c r="K579" s="70" t="str">
        <f>_xlfn.XLOOKUP(J579,[55]Aux!AI:AI,[55]Aux!AE:AE,_xlfn.XLOOKUP(I579,[55]Aux!AI:AI,[55]Aux!AE:AE,""))</f>
        <v>COLETOR TRONCO DN 1.300</v>
      </c>
      <c r="L579" s="164"/>
    </row>
    <row r="580" spans="1:12" x14ac:dyDescent="0.3">
      <c r="A580" s="164"/>
      <c r="B580" s="164"/>
      <c r="C580" s="70">
        <v>6600140</v>
      </c>
      <c r="D580" s="70" t="s">
        <v>319</v>
      </c>
      <c r="E580" s="73">
        <f t="shared" ref="E580:E587" si="40">IF(H580="M","001",
IFERROR(VALUE(IFERROR(IFERROR(IFERROR(IFERROR(MID(D580,FIND("DN",D580)+2,4),
MID(D580,FIND("PVC",D580)+3,4)),
MID(D580,FIND("PEAD",D580)+4,4)),
MID(D580,FIND("PE100",D580)+5,4)),
MID(D580,FIND("ADS",D580)+3,4))),""))</f>
        <v>350</v>
      </c>
      <c r="F580" s="70" t="str" cm="1">
        <f t="array" ref="F580">IFERROR(
    INDEX(
        '[55]Apoio_Código SVs'!$C$2:$C$102,
        MATCH(
            TRUE,
            ISNUMBER(FIND('[55]Apoio_Código SVs'!$B$2:$B$102,D580)),
            0
        )
    ),
"")</f>
        <v>E</v>
      </c>
      <c r="G580" s="70" t="str" cm="1">
        <f t="array" ref="G580">IFERROR(
    INDEX(
        '[55]Apoio_Código SVs'!$D$2:$D$102,
        MATCH(
            TRUE,
            ISNUMBER(FIND('[55]Apoio_Código SVs'!$B$2:$B$102,D580)),
            0
        )
    ),
"")</f>
        <v>CT</v>
      </c>
      <c r="H580" s="70" t="str" cm="1">
        <f t="array" ref="H580">IFERROR(
    INDEX(
        '[55]Apoio_Código SVs'!$G$2:$G$102,
        MATCH(
            TRUE,
            ISNUMBER(FIND('[55]Apoio_Código SVs'!$F$2:$F$102,D580)),
            0
        )
    ),
"")</f>
        <v>I</v>
      </c>
      <c r="I580" s="70" t="str">
        <f t="shared" si="38"/>
        <v>E.CT.I.350</v>
      </c>
      <c r="J580" s="70" t="str">
        <f>_xlfn.XLOOKUP(I580,[55]Aux!AJ:AJ,[55]Aux!AI:AI,I580)</f>
        <v>E.CT.I.104</v>
      </c>
      <c r="K580" s="70" t="str">
        <f>_xlfn.XLOOKUP(J580,[55]Aux!AI:AI,[55]Aux!AE:AE,_xlfn.XLOOKUP(I580,[55]Aux!AI:AI,[55]Aux!AE:AE,""))</f>
        <v>COLETOR TRONCO DN 350</v>
      </c>
      <c r="L580" s="164"/>
    </row>
    <row r="581" spans="1:12" x14ac:dyDescent="0.3">
      <c r="A581" s="164"/>
      <c r="B581" s="164"/>
      <c r="C581" s="70">
        <v>6600144</v>
      </c>
      <c r="D581" s="70" t="s">
        <v>327</v>
      </c>
      <c r="E581" s="73">
        <f t="shared" si="40"/>
        <v>500</v>
      </c>
      <c r="F581" s="70" t="str" cm="1">
        <f t="array" ref="F581">IFERROR(
    INDEX(
        '[55]Apoio_Código SVs'!$C$2:$C$102,
        MATCH(
            TRUE,
            ISNUMBER(FIND('[55]Apoio_Código SVs'!$B$2:$B$102,D581)),
            0
        )
    ),
"")</f>
        <v>E</v>
      </c>
      <c r="G581" s="70" t="str" cm="1">
        <f t="array" ref="G581">IFERROR(
    INDEX(
        '[55]Apoio_Código SVs'!$D$2:$D$102,
        MATCH(
            TRUE,
            ISNUMBER(FIND('[55]Apoio_Código SVs'!$B$2:$B$102,D581)),
            0
        )
    ),
"")</f>
        <v>CT</v>
      </c>
      <c r="H581" s="70" t="str" cm="1">
        <f t="array" ref="H581">IFERROR(
    INDEX(
        '[55]Apoio_Código SVs'!$G$2:$G$102,
        MATCH(
            TRUE,
            ISNUMBER(FIND('[55]Apoio_Código SVs'!$F$2:$F$102,D581)),
            0
        )
    ),
"")</f>
        <v>I</v>
      </c>
      <c r="I581" s="70" t="str">
        <f t="shared" si="38"/>
        <v>E.CT.I.500</v>
      </c>
      <c r="J581" s="70" t="str">
        <f>_xlfn.XLOOKUP(I581,[55]Aux!AJ:AJ,[55]Aux!AI:AI,I581)</f>
        <v>E.CT.I.107</v>
      </c>
      <c r="K581" s="70" t="str">
        <f>_xlfn.XLOOKUP(J581,[55]Aux!AI:AI,[55]Aux!AE:AE,_xlfn.XLOOKUP(I581,[55]Aux!AI:AI,[55]Aux!AE:AE,""))</f>
        <v>COLETOR TRONCO DN 500</v>
      </c>
      <c r="L581" s="164"/>
    </row>
    <row r="582" spans="1:12" x14ac:dyDescent="0.3">
      <c r="A582" s="164"/>
      <c r="B582" s="164"/>
      <c r="C582" s="70">
        <v>6600145</v>
      </c>
      <c r="D582" s="70" t="s">
        <v>329</v>
      </c>
      <c r="E582" s="73">
        <f t="shared" si="40"/>
        <v>550</v>
      </c>
      <c r="F582" s="70" t="str" cm="1">
        <f t="array" ref="F582">IFERROR(
    INDEX(
        '[55]Apoio_Código SVs'!$C$2:$C$102,
        MATCH(
            TRUE,
            ISNUMBER(FIND('[55]Apoio_Código SVs'!$B$2:$B$102,D582)),
            0
        )
    ),
"")</f>
        <v>E</v>
      </c>
      <c r="G582" s="70" t="str" cm="1">
        <f t="array" ref="G582">IFERROR(
    INDEX(
        '[55]Apoio_Código SVs'!$D$2:$D$102,
        MATCH(
            TRUE,
            ISNUMBER(FIND('[55]Apoio_Código SVs'!$B$2:$B$102,D582)),
            0
        )
    ),
"")</f>
        <v>CT</v>
      </c>
      <c r="H582" s="70" t="str" cm="1">
        <f t="array" ref="H582">IFERROR(
    INDEX(
        '[55]Apoio_Código SVs'!$G$2:$G$102,
        MATCH(
            TRUE,
            ISNUMBER(FIND('[55]Apoio_Código SVs'!$F$2:$F$102,D582)),
            0
        )
    ),
"")</f>
        <v>I</v>
      </c>
      <c r="I582" s="70" t="str">
        <f t="shared" si="38"/>
        <v>E.CT.I.550</v>
      </c>
      <c r="J582" s="70" t="str">
        <f>_xlfn.XLOOKUP(I582,[55]Aux!AJ:AJ,[55]Aux!AI:AI,I582)</f>
        <v>E.CT.I.108</v>
      </c>
      <c r="K582" s="70" t="str">
        <f>_xlfn.XLOOKUP(J582,[55]Aux!AI:AI,[55]Aux!AE:AE,_xlfn.XLOOKUP(I582,[55]Aux!AI:AI,[55]Aux!AE:AE,""))</f>
        <v>COLETOR TRONCO DN 550</v>
      </c>
      <c r="L582" s="164"/>
    </row>
    <row r="583" spans="1:12" x14ac:dyDescent="0.3">
      <c r="A583" s="164"/>
      <c r="B583" s="164"/>
      <c r="C583" s="70">
        <v>6600146</v>
      </c>
      <c r="D583" s="70" t="s">
        <v>331</v>
      </c>
      <c r="E583" s="73">
        <f t="shared" si="40"/>
        <v>550</v>
      </c>
      <c r="F583" s="70" t="str" cm="1">
        <f t="array" ref="F583">IFERROR(
    INDEX(
        '[55]Apoio_Código SVs'!$C$2:$C$102,
        MATCH(
            TRUE,
            ISNUMBER(FIND('[55]Apoio_Código SVs'!$B$2:$B$102,D583)),
            0
        )
    ),
"")</f>
        <v>E</v>
      </c>
      <c r="G583" s="70" t="str" cm="1">
        <f t="array" ref="G583">IFERROR(
    INDEX(
        '[55]Apoio_Código SVs'!$D$2:$D$102,
        MATCH(
            TRUE,
            ISNUMBER(FIND('[55]Apoio_Código SVs'!$B$2:$B$102,D583)),
            0
        )
    ),
"")</f>
        <v>CT</v>
      </c>
      <c r="H583" s="70" t="str" cm="1">
        <f t="array" ref="H583">IFERROR(
    INDEX(
        '[55]Apoio_Código SVs'!$G$2:$G$102,
        MATCH(
            TRUE,
            ISNUMBER(FIND('[55]Apoio_Código SVs'!$F$2:$F$102,D583)),
            0
        )
    ),
"")</f>
        <v>I</v>
      </c>
      <c r="I583" s="70" t="str">
        <f t="shared" si="38"/>
        <v>E.CT.I.550</v>
      </c>
      <c r="J583" s="70" t="str">
        <f>_xlfn.XLOOKUP(I583,[55]Aux!AJ:AJ,[55]Aux!AI:AI,I583)</f>
        <v>E.CT.I.108</v>
      </c>
      <c r="K583" s="70" t="str">
        <f>_xlfn.XLOOKUP(J583,[55]Aux!AI:AI,[55]Aux!AE:AE,_xlfn.XLOOKUP(I583,[55]Aux!AI:AI,[55]Aux!AE:AE,""))</f>
        <v>COLETOR TRONCO DN 550</v>
      </c>
      <c r="L583" s="164"/>
    </row>
    <row r="584" spans="1:12" x14ac:dyDescent="0.3">
      <c r="A584" s="164"/>
      <c r="B584" s="164"/>
      <c r="C584" s="70">
        <v>6600148</v>
      </c>
      <c r="D584" s="70" t="s">
        <v>335</v>
      </c>
      <c r="E584" s="73">
        <f t="shared" si="40"/>
        <v>650</v>
      </c>
      <c r="F584" s="70" t="str" cm="1">
        <f t="array" ref="F584">IFERROR(
    INDEX(
        '[55]Apoio_Código SVs'!$C$2:$C$102,
        MATCH(
            TRUE,
            ISNUMBER(FIND('[55]Apoio_Código SVs'!$B$2:$B$102,D584)),
            0
        )
    ),
"")</f>
        <v>E</v>
      </c>
      <c r="G584" s="70" t="str" cm="1">
        <f t="array" ref="G584">IFERROR(
    INDEX(
        '[55]Apoio_Código SVs'!$D$2:$D$102,
        MATCH(
            TRUE,
            ISNUMBER(FIND('[55]Apoio_Código SVs'!$B$2:$B$102,D584)),
            0
        )
    ),
"")</f>
        <v>CT</v>
      </c>
      <c r="H584" s="70" t="str" cm="1">
        <f t="array" ref="H584">IFERROR(
    INDEX(
        '[55]Apoio_Código SVs'!$G$2:$G$102,
        MATCH(
            TRUE,
            ISNUMBER(FIND('[55]Apoio_Código SVs'!$F$2:$F$102,D584)),
            0
        )
    ),
"")</f>
        <v>I</v>
      </c>
      <c r="I584" s="70" t="str">
        <f t="shared" si="38"/>
        <v>E.CT.I.650</v>
      </c>
      <c r="J584" s="70" t="str">
        <f>_xlfn.XLOOKUP(I584,[55]Aux!AJ:AJ,[55]Aux!AI:AI,I584)</f>
        <v>E.CT.I.110</v>
      </c>
      <c r="K584" s="70" t="str">
        <f>_xlfn.XLOOKUP(J584,[55]Aux!AI:AI,[55]Aux!AE:AE,_xlfn.XLOOKUP(I584,[55]Aux!AI:AI,[55]Aux!AE:AE,""))</f>
        <v>COLETOR TRONCO DN 650</v>
      </c>
      <c r="L584" s="164"/>
    </row>
    <row r="585" spans="1:12" x14ac:dyDescent="0.3">
      <c r="A585" s="164"/>
      <c r="B585" s="164"/>
      <c r="C585" s="70">
        <v>6600152</v>
      </c>
      <c r="D585" s="70" t="s">
        <v>343</v>
      </c>
      <c r="E585" s="73">
        <f t="shared" si="40"/>
        <v>850</v>
      </c>
      <c r="F585" s="70" t="str" cm="1">
        <f t="array" ref="F585">IFERROR(
    INDEX(
        '[55]Apoio_Código SVs'!$C$2:$C$102,
        MATCH(
            TRUE,
            ISNUMBER(FIND('[55]Apoio_Código SVs'!$B$2:$B$102,D585)),
            0
        )
    ),
"")</f>
        <v>E</v>
      </c>
      <c r="G585" s="70" t="str" cm="1">
        <f t="array" ref="G585">IFERROR(
    INDEX(
        '[55]Apoio_Código SVs'!$D$2:$D$102,
        MATCH(
            TRUE,
            ISNUMBER(FIND('[55]Apoio_Código SVs'!$B$2:$B$102,D585)),
            0
        )
    ),
"")</f>
        <v>CT</v>
      </c>
      <c r="H585" s="70" t="str" cm="1">
        <f t="array" ref="H585">IFERROR(
    INDEX(
        '[55]Apoio_Código SVs'!$G$2:$G$102,
        MATCH(
            TRUE,
            ISNUMBER(FIND('[55]Apoio_Código SVs'!$F$2:$F$102,D585)),
            0
        )
    ),
"")</f>
        <v>I</v>
      </c>
      <c r="I585" s="70" t="str">
        <f t="shared" si="38"/>
        <v>E.CT.I.850</v>
      </c>
      <c r="J585" s="70" t="str">
        <f>_xlfn.XLOOKUP(I585,[55]Aux!AJ:AJ,[55]Aux!AI:AI,I585)</f>
        <v>E.CT.I.114</v>
      </c>
      <c r="K585" s="70" t="str">
        <f>_xlfn.XLOOKUP(J585,[55]Aux!AI:AI,[55]Aux!AE:AE,_xlfn.XLOOKUP(I585,[55]Aux!AI:AI,[55]Aux!AE:AE,""))</f>
        <v>COLETOR TRONCO DN 850</v>
      </c>
      <c r="L585" s="164"/>
    </row>
    <row r="586" spans="1:12" x14ac:dyDescent="0.3">
      <c r="A586" s="164"/>
      <c r="B586" s="164"/>
      <c r="C586" s="70">
        <v>6600154</v>
      </c>
      <c r="D586" s="70" t="s">
        <v>347</v>
      </c>
      <c r="E586" s="73">
        <f t="shared" si="40"/>
        <v>950</v>
      </c>
      <c r="F586" s="70" t="str" cm="1">
        <f t="array" ref="F586">IFERROR(
    INDEX(
        '[55]Apoio_Código SVs'!$C$2:$C$102,
        MATCH(
            TRUE,
            ISNUMBER(FIND('[55]Apoio_Código SVs'!$B$2:$B$102,D586)),
            0
        )
    ),
"")</f>
        <v>E</v>
      </c>
      <c r="G586" s="70" t="str" cm="1">
        <f t="array" ref="G586">IFERROR(
    INDEX(
        '[55]Apoio_Código SVs'!$D$2:$D$102,
        MATCH(
            TRUE,
            ISNUMBER(FIND('[55]Apoio_Código SVs'!$B$2:$B$102,D586)),
            0
        )
    ),
"")</f>
        <v>CT</v>
      </c>
      <c r="H586" s="70" t="str" cm="1">
        <f t="array" ref="H586">IFERROR(
    INDEX(
        '[55]Apoio_Código SVs'!$G$2:$G$102,
        MATCH(
            TRUE,
            ISNUMBER(FIND('[55]Apoio_Código SVs'!$F$2:$F$102,D586)),
            0
        )
    ),
"")</f>
        <v>I</v>
      </c>
      <c r="I586" s="70" t="str">
        <f t="shared" si="38"/>
        <v>E.CT.I.950</v>
      </c>
      <c r="J586" s="70" t="str">
        <f>_xlfn.XLOOKUP(I586,[55]Aux!AJ:AJ,[55]Aux!AI:AI,I586)</f>
        <v>E.CT.I.116</v>
      </c>
      <c r="K586" s="70" t="str">
        <f>_xlfn.XLOOKUP(J586,[55]Aux!AI:AI,[55]Aux!AE:AE,_xlfn.XLOOKUP(I586,[55]Aux!AI:AI,[55]Aux!AE:AE,""))</f>
        <v>COLETOR TRONCO DN 950</v>
      </c>
      <c r="L586" s="164"/>
    </row>
    <row r="587" spans="1:12" x14ac:dyDescent="0.3">
      <c r="A587" s="164"/>
      <c r="B587" s="164"/>
      <c r="C587" s="70">
        <v>6600155</v>
      </c>
      <c r="D587" s="70" t="s">
        <v>349</v>
      </c>
      <c r="E587" s="73">
        <f t="shared" si="40"/>
        <v>950</v>
      </c>
      <c r="F587" s="70" t="str" cm="1">
        <f t="array" ref="F587">IFERROR(
    INDEX(
        '[55]Apoio_Código SVs'!$C$2:$C$102,
        MATCH(
            TRUE,
            ISNUMBER(FIND('[55]Apoio_Código SVs'!$B$2:$B$102,D587)),
            0
        )
    ),
"")</f>
        <v>E</v>
      </c>
      <c r="G587" s="70" t="str" cm="1">
        <f t="array" ref="G587">IFERROR(
    INDEX(
        '[55]Apoio_Código SVs'!$D$2:$D$102,
        MATCH(
            TRUE,
            ISNUMBER(FIND('[55]Apoio_Código SVs'!$B$2:$B$102,D587)),
            0
        )
    ),
"")</f>
        <v>CT</v>
      </c>
      <c r="H587" s="70" t="str" cm="1">
        <f t="array" ref="H587">IFERROR(
    INDEX(
        '[55]Apoio_Código SVs'!$G$2:$G$102,
        MATCH(
            TRUE,
            ISNUMBER(FIND('[55]Apoio_Código SVs'!$F$2:$F$102,D587)),
            0
        )
    ),
"")</f>
        <v>I</v>
      </c>
      <c r="I587" s="70" t="str">
        <f t="shared" si="38"/>
        <v>E.CT.I.950</v>
      </c>
      <c r="J587" s="70" t="str">
        <f>_xlfn.XLOOKUP(I587,[55]Aux!AJ:AJ,[55]Aux!AI:AI,I587)</f>
        <v>E.CT.I.116</v>
      </c>
      <c r="K587" s="70" t="str">
        <f>_xlfn.XLOOKUP(J587,[55]Aux!AI:AI,[55]Aux!AE:AE,_xlfn.XLOOKUP(I587,[55]Aux!AI:AI,[55]Aux!AE:AE,""))</f>
        <v>COLETOR TRONCO DN 950</v>
      </c>
      <c r="L587" s="164"/>
    </row>
    <row r="588" spans="1:12" x14ac:dyDescent="0.3">
      <c r="A588" s="164"/>
      <c r="B588" s="164"/>
      <c r="C588" s="70">
        <v>6600156</v>
      </c>
      <c r="D588" s="70" t="s">
        <v>351</v>
      </c>
      <c r="E588" s="75">
        <v>1000</v>
      </c>
      <c r="F588" s="70" t="str" cm="1">
        <f t="array" ref="F588">IFERROR(
    INDEX(
        '[55]Apoio_Código SVs'!$C$2:$C$102,
        MATCH(
            TRUE,
            ISNUMBER(FIND('[55]Apoio_Código SVs'!$B$2:$B$102,D588)),
            0
        )
    ),
"")</f>
        <v>E</v>
      </c>
      <c r="G588" s="70" t="str" cm="1">
        <f t="array" ref="G588">IFERROR(
    INDEX(
        '[55]Apoio_Código SVs'!$D$2:$D$102,
        MATCH(
            TRUE,
            ISNUMBER(FIND('[55]Apoio_Código SVs'!$B$2:$B$102,D588)),
            0
        )
    ),
"")</f>
        <v>EM</v>
      </c>
      <c r="H588" s="70" t="str" cm="1">
        <f t="array" ref="H588">IFERROR(
    INDEX(
        '[55]Apoio_Código SVs'!$G$2:$G$102,
        MATCH(
            TRUE,
            ISNUMBER(FIND('[55]Apoio_Código SVs'!$F$2:$F$102,D588)),
            0
        )
    ),
"")</f>
        <v>I</v>
      </c>
      <c r="I588" s="70" t="str">
        <f t="shared" si="38"/>
        <v>E.EM.I.1000</v>
      </c>
      <c r="J588" s="70" t="str">
        <f>_xlfn.XLOOKUP(I588,[55]Aux!AJ:AJ,[55]Aux!AI:AI,I588)</f>
        <v>E.EM.I.216</v>
      </c>
      <c r="K588" s="70" t="str">
        <f>_xlfn.XLOOKUP(J588,[55]Aux!AI:AI,[55]Aux!AE:AE,_xlfn.XLOOKUP(I588,[55]Aux!AI:AI,[55]Aux!AE:AE,""))</f>
        <v>EMISSÁRIO DN 1.000</v>
      </c>
      <c r="L588" s="164"/>
    </row>
    <row r="589" spans="1:12" x14ac:dyDescent="0.3">
      <c r="A589" s="164"/>
      <c r="B589" s="164"/>
      <c r="C589" s="70">
        <v>6600157</v>
      </c>
      <c r="D589" s="70" t="s">
        <v>353</v>
      </c>
      <c r="E589" s="75">
        <v>1000</v>
      </c>
      <c r="F589" s="70" t="str" cm="1">
        <f t="array" ref="F589">IFERROR(
    INDEX(
        '[55]Apoio_Código SVs'!$C$2:$C$102,
        MATCH(
            TRUE,
            ISNUMBER(FIND('[55]Apoio_Código SVs'!$B$2:$B$102,D589)),
            0
        )
    ),
"")</f>
        <v>E</v>
      </c>
      <c r="G589" s="70" t="str" cm="1">
        <f t="array" ref="G589">IFERROR(
    INDEX(
        '[55]Apoio_Código SVs'!$D$2:$D$102,
        MATCH(
            TRUE,
            ISNUMBER(FIND('[55]Apoio_Código SVs'!$B$2:$B$102,D589)),
            0
        )
    ),
"")</f>
        <v>EM</v>
      </c>
      <c r="H589" s="70" t="str" cm="1">
        <f t="array" ref="H589">IFERROR(
    INDEX(
        '[55]Apoio_Código SVs'!$G$2:$G$102,
        MATCH(
            TRUE,
            ISNUMBER(FIND('[55]Apoio_Código SVs'!$F$2:$F$102,D589)),
            0
        )
    ),
"")</f>
        <v>I</v>
      </c>
      <c r="I589" s="70" t="str">
        <f t="shared" si="38"/>
        <v>E.EM.I.1000</v>
      </c>
      <c r="J589" s="70" t="str">
        <f>_xlfn.XLOOKUP(I589,[55]Aux!AJ:AJ,[55]Aux!AI:AI,I589)</f>
        <v>E.EM.I.216</v>
      </c>
      <c r="K589" s="70" t="str">
        <f>_xlfn.XLOOKUP(J589,[55]Aux!AI:AI,[55]Aux!AE:AE,_xlfn.XLOOKUP(I589,[55]Aux!AI:AI,[55]Aux!AE:AE,""))</f>
        <v>EMISSÁRIO DN 1.000</v>
      </c>
      <c r="L589" s="164"/>
    </row>
    <row r="590" spans="1:12" x14ac:dyDescent="0.3">
      <c r="A590" s="164"/>
      <c r="B590" s="164"/>
      <c r="C590" s="70">
        <v>6600158</v>
      </c>
      <c r="D590" s="70" t="s">
        <v>355</v>
      </c>
      <c r="E590" s="75">
        <v>1100</v>
      </c>
      <c r="F590" s="70" t="str" cm="1">
        <f t="array" ref="F590">IFERROR(
    INDEX(
        '[55]Apoio_Código SVs'!$C$2:$C$102,
        MATCH(
            TRUE,
            ISNUMBER(FIND('[55]Apoio_Código SVs'!$B$2:$B$102,D590)),
            0
        )
    ),
"")</f>
        <v>E</v>
      </c>
      <c r="G590" s="70" t="str" cm="1">
        <f t="array" ref="G590">IFERROR(
    INDEX(
        '[55]Apoio_Código SVs'!$D$2:$D$102,
        MATCH(
            TRUE,
            ISNUMBER(FIND('[55]Apoio_Código SVs'!$B$2:$B$102,D590)),
            0
        )
    ),
"")</f>
        <v>EM</v>
      </c>
      <c r="H590" s="70" t="str" cm="1">
        <f t="array" ref="H590">IFERROR(
    INDEX(
        '[55]Apoio_Código SVs'!$G$2:$G$102,
        MATCH(
            TRUE,
            ISNUMBER(FIND('[55]Apoio_Código SVs'!$F$2:$F$102,D590)),
            0
        )
    ),
"")</f>
        <v>I</v>
      </c>
      <c r="I590" s="70" t="str">
        <f t="shared" si="38"/>
        <v>E.EM.I.1100</v>
      </c>
      <c r="J590" s="70" t="str">
        <f>_xlfn.XLOOKUP(I590,[55]Aux!AJ:AJ,[55]Aux!AI:AI,I590)</f>
        <v>E.EM.I.217</v>
      </c>
      <c r="K590" s="70" t="str">
        <f>_xlfn.XLOOKUP(J590,[55]Aux!AI:AI,[55]Aux!AE:AE,_xlfn.XLOOKUP(I590,[55]Aux!AI:AI,[55]Aux!AE:AE,""))</f>
        <v>EMISSÁRIO DN 1.100</v>
      </c>
      <c r="L590" s="164"/>
    </row>
    <row r="591" spans="1:12" x14ac:dyDescent="0.3">
      <c r="A591" s="164"/>
      <c r="B591" s="164"/>
      <c r="C591" s="70">
        <v>6600159</v>
      </c>
      <c r="D591" s="70" t="s">
        <v>357</v>
      </c>
      <c r="E591" s="75">
        <v>1100</v>
      </c>
      <c r="F591" s="70" t="str" cm="1">
        <f t="array" ref="F591">IFERROR(
    INDEX(
        '[55]Apoio_Código SVs'!$C$2:$C$102,
        MATCH(
            TRUE,
            ISNUMBER(FIND('[55]Apoio_Código SVs'!$B$2:$B$102,D591)),
            0
        )
    ),
"")</f>
        <v>E</v>
      </c>
      <c r="G591" s="70" t="str" cm="1">
        <f t="array" ref="G591">IFERROR(
    INDEX(
        '[55]Apoio_Código SVs'!$D$2:$D$102,
        MATCH(
            TRUE,
            ISNUMBER(FIND('[55]Apoio_Código SVs'!$B$2:$B$102,D591)),
            0
        )
    ),
"")</f>
        <v>EM</v>
      </c>
      <c r="H591" s="70" t="str" cm="1">
        <f t="array" ref="H591">IFERROR(
    INDEX(
        '[55]Apoio_Código SVs'!$G$2:$G$102,
        MATCH(
            TRUE,
            ISNUMBER(FIND('[55]Apoio_Código SVs'!$F$2:$F$102,D591)),
            0
        )
    ),
"")</f>
        <v>I</v>
      </c>
      <c r="I591" s="70" t="str">
        <f t="shared" si="38"/>
        <v>E.EM.I.1100</v>
      </c>
      <c r="J591" s="70" t="str">
        <f>_xlfn.XLOOKUP(I591,[55]Aux!AJ:AJ,[55]Aux!AI:AI,I591)</f>
        <v>E.EM.I.217</v>
      </c>
      <c r="K591" s="70" t="str">
        <f>_xlfn.XLOOKUP(J591,[55]Aux!AI:AI,[55]Aux!AE:AE,_xlfn.XLOOKUP(I591,[55]Aux!AI:AI,[55]Aux!AE:AE,""))</f>
        <v>EMISSÁRIO DN 1.100</v>
      </c>
      <c r="L591" s="164"/>
    </row>
    <row r="592" spans="1:12" x14ac:dyDescent="0.3">
      <c r="A592" s="164"/>
      <c r="B592" s="164"/>
      <c r="C592" s="70">
        <v>6600160</v>
      </c>
      <c r="D592" s="70" t="s">
        <v>359</v>
      </c>
      <c r="E592" s="75">
        <v>1200</v>
      </c>
      <c r="F592" s="70" t="str" cm="1">
        <f t="array" ref="F592">IFERROR(
    INDEX(
        '[55]Apoio_Código SVs'!$C$2:$C$102,
        MATCH(
            TRUE,
            ISNUMBER(FIND('[55]Apoio_Código SVs'!$B$2:$B$102,D592)),
            0
        )
    ),
"")</f>
        <v>E</v>
      </c>
      <c r="G592" s="70" t="str" cm="1">
        <f t="array" ref="G592">IFERROR(
    INDEX(
        '[55]Apoio_Código SVs'!$D$2:$D$102,
        MATCH(
            TRUE,
            ISNUMBER(FIND('[55]Apoio_Código SVs'!$B$2:$B$102,D592)),
            0
        )
    ),
"")</f>
        <v>EM</v>
      </c>
      <c r="H592" s="70" t="str" cm="1">
        <f t="array" ref="H592">IFERROR(
    INDEX(
        '[55]Apoio_Código SVs'!$G$2:$G$102,
        MATCH(
            TRUE,
            ISNUMBER(FIND('[55]Apoio_Código SVs'!$F$2:$F$102,D592)),
            0
        )
    ),
"")</f>
        <v>I</v>
      </c>
      <c r="I592" s="70" t="str">
        <f t="shared" si="38"/>
        <v>E.EM.I.1200</v>
      </c>
      <c r="J592" s="70" t="str">
        <f>_xlfn.XLOOKUP(I592,[55]Aux!AJ:AJ,[55]Aux!AI:AI,I592)</f>
        <v>E.EM.I.218</v>
      </c>
      <c r="K592" s="70" t="str">
        <f>_xlfn.XLOOKUP(J592,[55]Aux!AI:AI,[55]Aux!AE:AE,_xlfn.XLOOKUP(I592,[55]Aux!AI:AI,[55]Aux!AE:AE,""))</f>
        <v>EMISSÁRIO DN 1.200</v>
      </c>
      <c r="L592" s="164"/>
    </row>
    <row r="593" spans="1:12" x14ac:dyDescent="0.3">
      <c r="A593" s="164"/>
      <c r="B593" s="164"/>
      <c r="C593" s="70">
        <v>6600161</v>
      </c>
      <c r="D593" s="70" t="s">
        <v>361</v>
      </c>
      <c r="E593" s="75">
        <v>1200</v>
      </c>
      <c r="F593" s="70" t="str" cm="1">
        <f t="array" ref="F593">IFERROR(
    INDEX(
        '[55]Apoio_Código SVs'!$C$2:$C$102,
        MATCH(
            TRUE,
            ISNUMBER(FIND('[55]Apoio_Código SVs'!$B$2:$B$102,D593)),
            0
        )
    ),
"")</f>
        <v>E</v>
      </c>
      <c r="G593" s="70" t="str" cm="1">
        <f t="array" ref="G593">IFERROR(
    INDEX(
        '[55]Apoio_Código SVs'!$D$2:$D$102,
        MATCH(
            TRUE,
            ISNUMBER(FIND('[55]Apoio_Código SVs'!$B$2:$B$102,D593)),
            0
        )
    ),
"")</f>
        <v>EM</v>
      </c>
      <c r="H593" s="70" t="str" cm="1">
        <f t="array" ref="H593">IFERROR(
    INDEX(
        '[55]Apoio_Código SVs'!$G$2:$G$102,
        MATCH(
            TRUE,
            ISNUMBER(FIND('[55]Apoio_Código SVs'!$F$2:$F$102,D593)),
            0
        )
    ),
"")</f>
        <v>I</v>
      </c>
      <c r="I593" s="70" t="str">
        <f t="shared" si="38"/>
        <v>E.EM.I.1200</v>
      </c>
      <c r="J593" s="70" t="str">
        <f>_xlfn.XLOOKUP(I593,[55]Aux!AJ:AJ,[55]Aux!AI:AI,I593)</f>
        <v>E.EM.I.218</v>
      </c>
      <c r="K593" s="70" t="str">
        <f>_xlfn.XLOOKUP(J593,[55]Aux!AI:AI,[55]Aux!AE:AE,_xlfn.XLOOKUP(I593,[55]Aux!AI:AI,[55]Aux!AE:AE,""))</f>
        <v>EMISSÁRIO DN 1.200</v>
      </c>
      <c r="L593" s="164"/>
    </row>
    <row r="594" spans="1:12" x14ac:dyDescent="0.3">
      <c r="A594" s="164"/>
      <c r="B594" s="164"/>
      <c r="C594" s="70">
        <v>6600162</v>
      </c>
      <c r="D594" s="70" t="s">
        <v>363</v>
      </c>
      <c r="E594" s="75">
        <v>1300</v>
      </c>
      <c r="F594" s="70" t="str" cm="1">
        <f t="array" ref="F594">IFERROR(
    INDEX(
        '[55]Apoio_Código SVs'!$C$2:$C$102,
        MATCH(
            TRUE,
            ISNUMBER(FIND('[55]Apoio_Código SVs'!$B$2:$B$102,D594)),
            0
        )
    ),
"")</f>
        <v>E</v>
      </c>
      <c r="G594" s="70" t="str" cm="1">
        <f t="array" ref="G594">IFERROR(
    INDEX(
        '[55]Apoio_Código SVs'!$D$2:$D$102,
        MATCH(
            TRUE,
            ISNUMBER(FIND('[55]Apoio_Código SVs'!$B$2:$B$102,D594)),
            0
        )
    ),
"")</f>
        <v>EM</v>
      </c>
      <c r="H594" s="70" t="str" cm="1">
        <f t="array" ref="H594">IFERROR(
    INDEX(
        '[55]Apoio_Código SVs'!$G$2:$G$102,
        MATCH(
            TRUE,
            ISNUMBER(FIND('[55]Apoio_Código SVs'!$F$2:$F$102,D594)),
            0
        )
    ),
"")</f>
        <v>I</v>
      </c>
      <c r="I594" s="70" t="str">
        <f t="shared" si="38"/>
        <v>E.EM.I.1300</v>
      </c>
      <c r="J594" s="70" t="str">
        <f>_xlfn.XLOOKUP(I594,[55]Aux!AJ:AJ,[55]Aux!AI:AI,I594)</f>
        <v>E.EM.I.219</v>
      </c>
      <c r="K594" s="70" t="str">
        <f>_xlfn.XLOOKUP(J594,[55]Aux!AI:AI,[55]Aux!AE:AE,_xlfn.XLOOKUP(I594,[55]Aux!AI:AI,[55]Aux!AE:AE,""))</f>
        <v>EMISSÁRIO DN 1.300</v>
      </c>
      <c r="L594" s="164"/>
    </row>
    <row r="595" spans="1:12" x14ac:dyDescent="0.3">
      <c r="A595" s="164"/>
      <c r="B595" s="164"/>
      <c r="C595" s="70">
        <v>6600163</v>
      </c>
      <c r="D595" s="70" t="s">
        <v>365</v>
      </c>
      <c r="E595" s="75">
        <v>1300</v>
      </c>
      <c r="F595" s="70" t="str" cm="1">
        <f t="array" ref="F595">IFERROR(
    INDEX(
        '[55]Apoio_Código SVs'!$C$2:$C$102,
        MATCH(
            TRUE,
            ISNUMBER(FIND('[55]Apoio_Código SVs'!$B$2:$B$102,D595)),
            0
        )
    ),
"")</f>
        <v>E</v>
      </c>
      <c r="G595" s="70" t="str" cm="1">
        <f t="array" ref="G595">IFERROR(
    INDEX(
        '[55]Apoio_Código SVs'!$D$2:$D$102,
        MATCH(
            TRUE,
            ISNUMBER(FIND('[55]Apoio_Código SVs'!$B$2:$B$102,D595)),
            0
        )
    ),
"")</f>
        <v>EM</v>
      </c>
      <c r="H595" s="70" t="str" cm="1">
        <f t="array" ref="H595">IFERROR(
    INDEX(
        '[55]Apoio_Código SVs'!$G$2:$G$102,
        MATCH(
            TRUE,
            ISNUMBER(FIND('[55]Apoio_Código SVs'!$F$2:$F$102,D595)),
            0
        )
    ),
"")</f>
        <v>I</v>
      </c>
      <c r="I595" s="70" t="str">
        <f t="shared" si="38"/>
        <v>E.EM.I.1300</v>
      </c>
      <c r="J595" s="70" t="str">
        <f>_xlfn.XLOOKUP(I595,[55]Aux!AJ:AJ,[55]Aux!AI:AI,I595)</f>
        <v>E.EM.I.219</v>
      </c>
      <c r="K595" s="70" t="str">
        <f>_xlfn.XLOOKUP(J595,[55]Aux!AI:AI,[55]Aux!AE:AE,_xlfn.XLOOKUP(I595,[55]Aux!AI:AI,[55]Aux!AE:AE,""))</f>
        <v>EMISSÁRIO DN 1.300</v>
      </c>
      <c r="L595" s="164"/>
    </row>
    <row r="596" spans="1:12" x14ac:dyDescent="0.3">
      <c r="A596" s="164"/>
      <c r="B596" s="164"/>
      <c r="C596" s="70">
        <v>6600164</v>
      </c>
      <c r="D596" s="70" t="s">
        <v>367</v>
      </c>
      <c r="E596" s="75">
        <v>1400</v>
      </c>
      <c r="F596" s="70" t="str" cm="1">
        <f t="array" ref="F596">IFERROR(
    INDEX(
        '[55]Apoio_Código SVs'!$C$2:$C$102,
        MATCH(
            TRUE,
            ISNUMBER(FIND('[55]Apoio_Código SVs'!$B$2:$B$102,D596)),
            0
        )
    ),
"")</f>
        <v>E</v>
      </c>
      <c r="G596" s="70" t="str" cm="1">
        <f t="array" ref="G596">IFERROR(
    INDEX(
        '[55]Apoio_Código SVs'!$D$2:$D$102,
        MATCH(
            TRUE,
            ISNUMBER(FIND('[55]Apoio_Código SVs'!$B$2:$B$102,D596)),
            0
        )
    ),
"")</f>
        <v>EM</v>
      </c>
      <c r="H596" s="70" t="str" cm="1">
        <f t="array" ref="H596">IFERROR(
    INDEX(
        '[55]Apoio_Código SVs'!$G$2:$G$102,
        MATCH(
            TRUE,
            ISNUMBER(FIND('[55]Apoio_Código SVs'!$F$2:$F$102,D596)),
            0
        )
    ),
"")</f>
        <v>I</v>
      </c>
      <c r="I596" s="70" t="str">
        <f t="shared" si="38"/>
        <v>E.EM.I.1400</v>
      </c>
      <c r="J596" s="70" t="str">
        <f>_xlfn.XLOOKUP(I596,[55]Aux!AJ:AJ,[55]Aux!AI:AI,I596)</f>
        <v>E.EM.I.220</v>
      </c>
      <c r="K596" s="70" t="str">
        <f>_xlfn.XLOOKUP(J596,[55]Aux!AI:AI,[55]Aux!AE:AE,_xlfn.XLOOKUP(I596,[55]Aux!AI:AI,[55]Aux!AE:AE,""))</f>
        <v>EMISSÁRIO DN 1.400</v>
      </c>
      <c r="L596" s="164"/>
    </row>
    <row r="597" spans="1:12" x14ac:dyDescent="0.3">
      <c r="A597" s="164"/>
      <c r="B597" s="164"/>
      <c r="C597" s="70">
        <v>6600165</v>
      </c>
      <c r="D597" s="70" t="s">
        <v>369</v>
      </c>
      <c r="E597" s="75">
        <v>1400</v>
      </c>
      <c r="F597" s="70" t="str" cm="1">
        <f t="array" ref="F597">IFERROR(
    INDEX(
        '[55]Apoio_Código SVs'!$C$2:$C$102,
        MATCH(
            TRUE,
            ISNUMBER(FIND('[55]Apoio_Código SVs'!$B$2:$B$102,D597)),
            0
        )
    ),
"")</f>
        <v>E</v>
      </c>
      <c r="G597" s="70" t="str" cm="1">
        <f t="array" ref="G597">IFERROR(
    INDEX(
        '[55]Apoio_Código SVs'!$D$2:$D$102,
        MATCH(
            TRUE,
            ISNUMBER(FIND('[55]Apoio_Código SVs'!$B$2:$B$102,D597)),
            0
        )
    ),
"")</f>
        <v>EM</v>
      </c>
      <c r="H597" s="70" t="str" cm="1">
        <f t="array" ref="H597">IFERROR(
    INDEX(
        '[55]Apoio_Código SVs'!$G$2:$G$102,
        MATCH(
            TRUE,
            ISNUMBER(FIND('[55]Apoio_Código SVs'!$F$2:$F$102,D597)),
            0
        )
    ),
"")</f>
        <v>I</v>
      </c>
      <c r="I597" s="70" t="str">
        <f t="shared" si="38"/>
        <v>E.EM.I.1400</v>
      </c>
      <c r="J597" s="70" t="str">
        <f>_xlfn.XLOOKUP(I597,[55]Aux!AJ:AJ,[55]Aux!AI:AI,I597)</f>
        <v>E.EM.I.220</v>
      </c>
      <c r="K597" s="70" t="str">
        <f>_xlfn.XLOOKUP(J597,[55]Aux!AI:AI,[55]Aux!AE:AE,_xlfn.XLOOKUP(I597,[55]Aux!AI:AI,[55]Aux!AE:AE,""))</f>
        <v>EMISSÁRIO DN 1.400</v>
      </c>
      <c r="L597" s="164"/>
    </row>
    <row r="598" spans="1:12" x14ac:dyDescent="0.3">
      <c r="A598" s="164"/>
      <c r="B598" s="164"/>
      <c r="C598" s="70">
        <v>6600166</v>
      </c>
      <c r="D598" s="70" t="s">
        <v>371</v>
      </c>
      <c r="E598" s="73">
        <f t="shared" ref="E598:E632" si="41">IF(H598="M","001",
IFERROR(VALUE(IFERROR(IFERROR(IFERROR(IFERROR(MID(D598,FIND("DN",D598)+2,4),
MID(D598,FIND("PVC",D598)+3,4)),
MID(D598,FIND("PEAD",D598)+4,4)),
MID(D598,FIND("PE100",D598)+5,4)),
MID(D598,FIND("ADS",D598)+3,4))),""))</f>
        <v>200</v>
      </c>
      <c r="F598" s="70" t="str" cm="1">
        <f t="array" ref="F598">IFERROR(
    INDEX(
        '[55]Apoio_Código SVs'!$C$2:$C$102,
        MATCH(
            TRUE,
            ISNUMBER(FIND('[55]Apoio_Código SVs'!$B$2:$B$102,D598)),
            0
        )
    ),
"")</f>
        <v>E</v>
      </c>
      <c r="G598" s="70" t="str" cm="1">
        <f t="array" ref="G598">IFERROR(
    INDEX(
        '[55]Apoio_Código SVs'!$D$2:$D$102,
        MATCH(
            TRUE,
            ISNUMBER(FIND('[55]Apoio_Código SVs'!$B$2:$B$102,D598)),
            0
        )
    ),
"")</f>
        <v>EM</v>
      </c>
      <c r="H598" s="70" t="str" cm="1">
        <f t="array" ref="H598">IFERROR(
    INDEX(
        '[55]Apoio_Código SVs'!$G$2:$G$102,
        MATCH(
            TRUE,
            ISNUMBER(FIND('[55]Apoio_Código SVs'!$F$2:$F$102,D598)),
            0
        )
    ),
"")</f>
        <v>I</v>
      </c>
      <c r="I598" s="70" t="str">
        <f t="shared" si="38"/>
        <v>E.EM.I.200</v>
      </c>
      <c r="J598" s="70" t="str">
        <f>_xlfn.XLOOKUP(I598,[55]Aux!AJ:AJ,[55]Aux!AI:AI,I598)</f>
        <v>E.EM.I.200</v>
      </c>
      <c r="K598" s="70" t="str">
        <f>_xlfn.XLOOKUP(J598,[55]Aux!AI:AI,[55]Aux!AE:AE,_xlfn.XLOOKUP(I598,[55]Aux!AI:AI,[55]Aux!AE:AE,""))</f>
        <v>EMISSÁRIO DN 200</v>
      </c>
      <c r="L598" s="164"/>
    </row>
    <row r="599" spans="1:12" x14ac:dyDescent="0.3">
      <c r="A599" s="164"/>
      <c r="B599" s="164"/>
      <c r="C599" s="70">
        <v>6600167</v>
      </c>
      <c r="D599" s="70" t="s">
        <v>373</v>
      </c>
      <c r="E599" s="73">
        <f t="shared" si="41"/>
        <v>200</v>
      </c>
      <c r="F599" s="70" t="str" cm="1">
        <f t="array" ref="F599">IFERROR(
    INDEX(
        '[55]Apoio_Código SVs'!$C$2:$C$102,
        MATCH(
            TRUE,
            ISNUMBER(FIND('[55]Apoio_Código SVs'!$B$2:$B$102,D599)),
            0
        )
    ),
"")</f>
        <v>E</v>
      </c>
      <c r="G599" s="70" t="str" cm="1">
        <f t="array" ref="G599">IFERROR(
    INDEX(
        '[55]Apoio_Código SVs'!$D$2:$D$102,
        MATCH(
            TRUE,
            ISNUMBER(FIND('[55]Apoio_Código SVs'!$B$2:$B$102,D599)),
            0
        )
    ),
"")</f>
        <v>EM</v>
      </c>
      <c r="H599" s="70" t="str" cm="1">
        <f t="array" ref="H599">IFERROR(
    INDEX(
        '[55]Apoio_Código SVs'!$G$2:$G$102,
        MATCH(
            TRUE,
            ISNUMBER(FIND('[55]Apoio_Código SVs'!$F$2:$F$102,D599)),
            0
        )
    ),
"")</f>
        <v>I</v>
      </c>
      <c r="I599" s="70" t="str">
        <f t="shared" si="38"/>
        <v>E.EM.I.200</v>
      </c>
      <c r="J599" s="70" t="str">
        <f>_xlfn.XLOOKUP(I599,[55]Aux!AJ:AJ,[55]Aux!AI:AI,I599)</f>
        <v>E.EM.I.200</v>
      </c>
      <c r="K599" s="70" t="str">
        <f>_xlfn.XLOOKUP(J599,[55]Aux!AI:AI,[55]Aux!AE:AE,_xlfn.XLOOKUP(I599,[55]Aux!AI:AI,[55]Aux!AE:AE,""))</f>
        <v>EMISSÁRIO DN 200</v>
      </c>
      <c r="L599" s="164"/>
    </row>
    <row r="600" spans="1:12" x14ac:dyDescent="0.3">
      <c r="A600" s="164"/>
      <c r="B600" s="164"/>
      <c r="C600" s="70">
        <v>6600168</v>
      </c>
      <c r="D600" s="70" t="s">
        <v>375</v>
      </c>
      <c r="E600" s="73">
        <f t="shared" si="41"/>
        <v>250</v>
      </c>
      <c r="F600" s="70" t="str" cm="1">
        <f t="array" ref="F600">IFERROR(
    INDEX(
        '[55]Apoio_Código SVs'!$C$2:$C$102,
        MATCH(
            TRUE,
            ISNUMBER(FIND('[55]Apoio_Código SVs'!$B$2:$B$102,D600)),
            0
        )
    ),
"")</f>
        <v>E</v>
      </c>
      <c r="G600" s="70" t="str" cm="1">
        <f t="array" ref="G600">IFERROR(
    INDEX(
        '[55]Apoio_Código SVs'!$D$2:$D$102,
        MATCH(
            TRUE,
            ISNUMBER(FIND('[55]Apoio_Código SVs'!$B$2:$B$102,D600)),
            0
        )
    ),
"")</f>
        <v>EM</v>
      </c>
      <c r="H600" s="70" t="str" cm="1">
        <f t="array" ref="H600">IFERROR(
    INDEX(
        '[55]Apoio_Código SVs'!$G$2:$G$102,
        MATCH(
            TRUE,
            ISNUMBER(FIND('[55]Apoio_Código SVs'!$F$2:$F$102,D600)),
            0
        )
    ),
"")</f>
        <v>I</v>
      </c>
      <c r="I600" s="70" t="str">
        <f t="shared" si="38"/>
        <v>E.EM.I.250</v>
      </c>
      <c r="J600" s="70" t="str">
        <f>_xlfn.XLOOKUP(I600,[55]Aux!AJ:AJ,[55]Aux!AI:AI,I600)</f>
        <v>E.EM.I.201</v>
      </c>
      <c r="K600" s="70" t="str">
        <f>_xlfn.XLOOKUP(J600,[55]Aux!AI:AI,[55]Aux!AE:AE,_xlfn.XLOOKUP(I600,[55]Aux!AI:AI,[55]Aux!AE:AE,""))</f>
        <v>EMISSÁRIO DN 250</v>
      </c>
      <c r="L600" s="164"/>
    </row>
    <row r="601" spans="1:12" x14ac:dyDescent="0.3">
      <c r="A601" s="164"/>
      <c r="B601" s="164"/>
      <c r="C601" s="70">
        <v>6600169</v>
      </c>
      <c r="D601" s="70" t="s">
        <v>377</v>
      </c>
      <c r="E601" s="73">
        <f t="shared" si="41"/>
        <v>250</v>
      </c>
      <c r="F601" s="70" t="str" cm="1">
        <f t="array" ref="F601">IFERROR(
    INDEX(
        '[55]Apoio_Código SVs'!$C$2:$C$102,
        MATCH(
            TRUE,
            ISNUMBER(FIND('[55]Apoio_Código SVs'!$B$2:$B$102,D601)),
            0
        )
    ),
"")</f>
        <v>E</v>
      </c>
      <c r="G601" s="70" t="str" cm="1">
        <f t="array" ref="G601">IFERROR(
    INDEX(
        '[55]Apoio_Código SVs'!$D$2:$D$102,
        MATCH(
            TRUE,
            ISNUMBER(FIND('[55]Apoio_Código SVs'!$B$2:$B$102,D601)),
            0
        )
    ),
"")</f>
        <v>EM</v>
      </c>
      <c r="H601" s="70" t="str" cm="1">
        <f t="array" ref="H601">IFERROR(
    INDEX(
        '[55]Apoio_Código SVs'!$G$2:$G$102,
        MATCH(
            TRUE,
            ISNUMBER(FIND('[55]Apoio_Código SVs'!$F$2:$F$102,D601)),
            0
        )
    ),
"")</f>
        <v>I</v>
      </c>
      <c r="I601" s="70" t="str">
        <f t="shared" si="38"/>
        <v>E.EM.I.250</v>
      </c>
      <c r="J601" s="70" t="str">
        <f>_xlfn.XLOOKUP(I601,[55]Aux!AJ:AJ,[55]Aux!AI:AI,I601)</f>
        <v>E.EM.I.201</v>
      </c>
      <c r="K601" s="70" t="str">
        <f>_xlfn.XLOOKUP(J601,[55]Aux!AI:AI,[55]Aux!AE:AE,_xlfn.XLOOKUP(I601,[55]Aux!AI:AI,[55]Aux!AE:AE,""))</f>
        <v>EMISSÁRIO DN 250</v>
      </c>
      <c r="L601" s="164"/>
    </row>
    <row r="602" spans="1:12" x14ac:dyDescent="0.3">
      <c r="A602" s="164"/>
      <c r="B602" s="164"/>
      <c r="C602" s="70">
        <v>6600170</v>
      </c>
      <c r="D602" s="70" t="s">
        <v>379</v>
      </c>
      <c r="E602" s="73">
        <f t="shared" si="41"/>
        <v>300</v>
      </c>
      <c r="F602" s="70" t="str" cm="1">
        <f t="array" ref="F602">IFERROR(
    INDEX(
        '[55]Apoio_Código SVs'!$C$2:$C$102,
        MATCH(
            TRUE,
            ISNUMBER(FIND('[55]Apoio_Código SVs'!$B$2:$B$102,D602)),
            0
        )
    ),
"")</f>
        <v>E</v>
      </c>
      <c r="G602" s="70" t="str" cm="1">
        <f t="array" ref="G602">IFERROR(
    INDEX(
        '[55]Apoio_Código SVs'!$D$2:$D$102,
        MATCH(
            TRUE,
            ISNUMBER(FIND('[55]Apoio_Código SVs'!$B$2:$B$102,D602)),
            0
        )
    ),
"")</f>
        <v>EM</v>
      </c>
      <c r="H602" s="70" t="str" cm="1">
        <f t="array" ref="H602">IFERROR(
    INDEX(
        '[55]Apoio_Código SVs'!$G$2:$G$102,
        MATCH(
            TRUE,
            ISNUMBER(FIND('[55]Apoio_Código SVs'!$F$2:$F$102,D602)),
            0
        )
    ),
"")</f>
        <v>I</v>
      </c>
      <c r="I602" s="70" t="str">
        <f t="shared" si="38"/>
        <v>E.EM.I.300</v>
      </c>
      <c r="J602" s="70" t="str">
        <f>_xlfn.XLOOKUP(I602,[55]Aux!AJ:AJ,[55]Aux!AI:AI,I602)</f>
        <v>E.EM.I.202</v>
      </c>
      <c r="K602" s="70" t="str">
        <f>_xlfn.XLOOKUP(J602,[55]Aux!AI:AI,[55]Aux!AE:AE,_xlfn.XLOOKUP(I602,[55]Aux!AI:AI,[55]Aux!AE:AE,""))</f>
        <v>EMISSÁRIO DN 300</v>
      </c>
      <c r="L602" s="164"/>
    </row>
    <row r="603" spans="1:12" x14ac:dyDescent="0.3">
      <c r="A603" s="164"/>
      <c r="B603" s="164"/>
      <c r="C603" s="70">
        <v>6600171</v>
      </c>
      <c r="D603" s="70" t="s">
        <v>381</v>
      </c>
      <c r="E603" s="73">
        <f t="shared" si="41"/>
        <v>300</v>
      </c>
      <c r="F603" s="70" t="str" cm="1">
        <f t="array" ref="F603">IFERROR(
    INDEX(
        '[55]Apoio_Código SVs'!$C$2:$C$102,
        MATCH(
            TRUE,
            ISNUMBER(FIND('[55]Apoio_Código SVs'!$B$2:$B$102,D603)),
            0
        )
    ),
"")</f>
        <v>E</v>
      </c>
      <c r="G603" s="70" t="str" cm="1">
        <f t="array" ref="G603">IFERROR(
    INDEX(
        '[55]Apoio_Código SVs'!$D$2:$D$102,
        MATCH(
            TRUE,
            ISNUMBER(FIND('[55]Apoio_Código SVs'!$B$2:$B$102,D603)),
            0
        )
    ),
"")</f>
        <v>EM</v>
      </c>
      <c r="H603" s="70" t="str" cm="1">
        <f t="array" ref="H603">IFERROR(
    INDEX(
        '[55]Apoio_Código SVs'!$G$2:$G$102,
        MATCH(
            TRUE,
            ISNUMBER(FIND('[55]Apoio_Código SVs'!$F$2:$F$102,D603)),
            0
        )
    ),
"")</f>
        <v>I</v>
      </c>
      <c r="I603" s="70" t="str">
        <f t="shared" si="38"/>
        <v>E.EM.I.300</v>
      </c>
      <c r="J603" s="70" t="str">
        <f>_xlfn.XLOOKUP(I603,[55]Aux!AJ:AJ,[55]Aux!AI:AI,I603)</f>
        <v>E.EM.I.202</v>
      </c>
      <c r="K603" s="70" t="str">
        <f>_xlfn.XLOOKUP(J603,[55]Aux!AI:AI,[55]Aux!AE:AE,_xlfn.XLOOKUP(I603,[55]Aux!AI:AI,[55]Aux!AE:AE,""))</f>
        <v>EMISSÁRIO DN 300</v>
      </c>
      <c r="L603" s="164"/>
    </row>
    <row r="604" spans="1:12" x14ac:dyDescent="0.3">
      <c r="A604" s="164"/>
      <c r="B604" s="164"/>
      <c r="C604" s="70">
        <v>6600172</v>
      </c>
      <c r="D604" s="70" t="s">
        <v>383</v>
      </c>
      <c r="E604" s="73">
        <f t="shared" si="41"/>
        <v>350</v>
      </c>
      <c r="F604" s="70" t="str" cm="1">
        <f t="array" ref="F604">IFERROR(
    INDEX(
        '[55]Apoio_Código SVs'!$C$2:$C$102,
        MATCH(
            TRUE,
            ISNUMBER(FIND('[55]Apoio_Código SVs'!$B$2:$B$102,D604)),
            0
        )
    ),
"")</f>
        <v>E</v>
      </c>
      <c r="G604" s="70" t="str" cm="1">
        <f t="array" ref="G604">IFERROR(
    INDEX(
        '[55]Apoio_Código SVs'!$D$2:$D$102,
        MATCH(
            TRUE,
            ISNUMBER(FIND('[55]Apoio_Código SVs'!$B$2:$B$102,D604)),
            0
        )
    ),
"")</f>
        <v>EM</v>
      </c>
      <c r="H604" s="70" t="str" cm="1">
        <f t="array" ref="H604">IFERROR(
    INDEX(
        '[55]Apoio_Código SVs'!$G$2:$G$102,
        MATCH(
            TRUE,
            ISNUMBER(FIND('[55]Apoio_Código SVs'!$F$2:$F$102,D604)),
            0
        )
    ),
"")</f>
        <v>I</v>
      </c>
      <c r="I604" s="70" t="str">
        <f t="shared" si="38"/>
        <v>E.EM.I.350</v>
      </c>
      <c r="J604" s="70" t="str">
        <f>_xlfn.XLOOKUP(I604,[55]Aux!AJ:AJ,[55]Aux!AI:AI,I604)</f>
        <v>E.EM.I.203</v>
      </c>
      <c r="K604" s="70" t="str">
        <f>_xlfn.XLOOKUP(J604,[55]Aux!AI:AI,[55]Aux!AE:AE,_xlfn.XLOOKUP(I604,[55]Aux!AI:AI,[55]Aux!AE:AE,""))</f>
        <v>EMISSÁRIO DN 350</v>
      </c>
      <c r="L604" s="164"/>
    </row>
    <row r="605" spans="1:12" x14ac:dyDescent="0.3">
      <c r="A605" s="164"/>
      <c r="B605" s="164"/>
      <c r="C605" s="70">
        <v>6600173</v>
      </c>
      <c r="D605" s="70" t="s">
        <v>385</v>
      </c>
      <c r="E605" s="73">
        <f t="shared" si="41"/>
        <v>350</v>
      </c>
      <c r="F605" s="70" t="str" cm="1">
        <f t="array" ref="F605">IFERROR(
    INDEX(
        '[55]Apoio_Código SVs'!$C$2:$C$102,
        MATCH(
            TRUE,
            ISNUMBER(FIND('[55]Apoio_Código SVs'!$B$2:$B$102,D605)),
            0
        )
    ),
"")</f>
        <v>E</v>
      </c>
      <c r="G605" s="70" t="str" cm="1">
        <f t="array" ref="G605">IFERROR(
    INDEX(
        '[55]Apoio_Código SVs'!$D$2:$D$102,
        MATCH(
            TRUE,
            ISNUMBER(FIND('[55]Apoio_Código SVs'!$B$2:$B$102,D605)),
            0
        )
    ),
"")</f>
        <v>EM</v>
      </c>
      <c r="H605" s="70" t="str" cm="1">
        <f t="array" ref="H605">IFERROR(
    INDEX(
        '[55]Apoio_Código SVs'!$G$2:$G$102,
        MATCH(
            TRUE,
            ISNUMBER(FIND('[55]Apoio_Código SVs'!$F$2:$F$102,D605)),
            0
        )
    ),
"")</f>
        <v>I</v>
      </c>
      <c r="I605" s="70" t="str">
        <f t="shared" ref="I605:I668" si="42">F605&amp;"."&amp;G605&amp;"."&amp;H605&amp;"."&amp;E605</f>
        <v>E.EM.I.350</v>
      </c>
      <c r="J605" s="70" t="str">
        <f>_xlfn.XLOOKUP(I605,[55]Aux!AJ:AJ,[55]Aux!AI:AI,I605)</f>
        <v>E.EM.I.203</v>
      </c>
      <c r="K605" s="70" t="str">
        <f>_xlfn.XLOOKUP(J605,[55]Aux!AI:AI,[55]Aux!AE:AE,_xlfn.XLOOKUP(I605,[55]Aux!AI:AI,[55]Aux!AE:AE,""))</f>
        <v>EMISSÁRIO DN 350</v>
      </c>
      <c r="L605" s="164"/>
    </row>
    <row r="606" spans="1:12" x14ac:dyDescent="0.3">
      <c r="A606" s="164"/>
      <c r="B606" s="164"/>
      <c r="C606" s="70">
        <v>6600174</v>
      </c>
      <c r="D606" s="70" t="s">
        <v>387</v>
      </c>
      <c r="E606" s="73">
        <f t="shared" si="41"/>
        <v>400</v>
      </c>
      <c r="F606" s="70" t="str" cm="1">
        <f t="array" ref="F606">IFERROR(
    INDEX(
        '[55]Apoio_Código SVs'!$C$2:$C$102,
        MATCH(
            TRUE,
            ISNUMBER(FIND('[55]Apoio_Código SVs'!$B$2:$B$102,D606)),
            0
        )
    ),
"")</f>
        <v>E</v>
      </c>
      <c r="G606" s="70" t="str" cm="1">
        <f t="array" ref="G606">IFERROR(
    INDEX(
        '[55]Apoio_Código SVs'!$D$2:$D$102,
        MATCH(
            TRUE,
            ISNUMBER(FIND('[55]Apoio_Código SVs'!$B$2:$B$102,D606)),
            0
        )
    ),
"")</f>
        <v>EM</v>
      </c>
      <c r="H606" s="70" t="str" cm="1">
        <f t="array" ref="H606">IFERROR(
    INDEX(
        '[55]Apoio_Código SVs'!$G$2:$G$102,
        MATCH(
            TRUE,
            ISNUMBER(FIND('[55]Apoio_Código SVs'!$F$2:$F$102,D606)),
            0
        )
    ),
"")</f>
        <v>I</v>
      </c>
      <c r="I606" s="70" t="str">
        <f t="shared" si="42"/>
        <v>E.EM.I.400</v>
      </c>
      <c r="J606" s="70" t="str">
        <f>_xlfn.XLOOKUP(I606,[55]Aux!AJ:AJ,[55]Aux!AI:AI,I606)</f>
        <v>E.EM.I.204</v>
      </c>
      <c r="K606" s="70" t="str">
        <f>_xlfn.XLOOKUP(J606,[55]Aux!AI:AI,[55]Aux!AE:AE,_xlfn.XLOOKUP(I606,[55]Aux!AI:AI,[55]Aux!AE:AE,""))</f>
        <v>EMISSÁRIO DN 400</v>
      </c>
      <c r="L606" s="164"/>
    </row>
    <row r="607" spans="1:12" x14ac:dyDescent="0.3">
      <c r="A607" s="164"/>
      <c r="B607" s="164"/>
      <c r="C607" s="70">
        <v>6600175</v>
      </c>
      <c r="D607" s="70" t="s">
        <v>389</v>
      </c>
      <c r="E607" s="73">
        <f t="shared" si="41"/>
        <v>400</v>
      </c>
      <c r="F607" s="70" t="str" cm="1">
        <f t="array" ref="F607">IFERROR(
    INDEX(
        '[55]Apoio_Código SVs'!$C$2:$C$102,
        MATCH(
            TRUE,
            ISNUMBER(FIND('[55]Apoio_Código SVs'!$B$2:$B$102,D607)),
            0
        )
    ),
"")</f>
        <v>E</v>
      </c>
      <c r="G607" s="70" t="str" cm="1">
        <f t="array" ref="G607">IFERROR(
    INDEX(
        '[55]Apoio_Código SVs'!$D$2:$D$102,
        MATCH(
            TRUE,
            ISNUMBER(FIND('[55]Apoio_Código SVs'!$B$2:$B$102,D607)),
            0
        )
    ),
"")</f>
        <v>EM</v>
      </c>
      <c r="H607" s="70" t="str" cm="1">
        <f t="array" ref="H607">IFERROR(
    INDEX(
        '[55]Apoio_Código SVs'!$G$2:$G$102,
        MATCH(
            TRUE,
            ISNUMBER(FIND('[55]Apoio_Código SVs'!$F$2:$F$102,D607)),
            0
        )
    ),
"")</f>
        <v>I</v>
      </c>
      <c r="I607" s="70" t="str">
        <f t="shared" si="42"/>
        <v>E.EM.I.400</v>
      </c>
      <c r="J607" s="70" t="str">
        <f>_xlfn.XLOOKUP(I607,[55]Aux!AJ:AJ,[55]Aux!AI:AI,I607)</f>
        <v>E.EM.I.204</v>
      </c>
      <c r="K607" s="70" t="str">
        <f>_xlfn.XLOOKUP(J607,[55]Aux!AI:AI,[55]Aux!AE:AE,_xlfn.XLOOKUP(I607,[55]Aux!AI:AI,[55]Aux!AE:AE,""))</f>
        <v>EMISSÁRIO DN 400</v>
      </c>
      <c r="L607" s="164"/>
    </row>
    <row r="608" spans="1:12" x14ac:dyDescent="0.3">
      <c r="A608" s="164"/>
      <c r="B608" s="164"/>
      <c r="C608" s="70">
        <v>6600176</v>
      </c>
      <c r="D608" s="70" t="s">
        <v>391</v>
      </c>
      <c r="E608" s="73">
        <f t="shared" si="41"/>
        <v>450</v>
      </c>
      <c r="F608" s="70" t="str" cm="1">
        <f t="array" ref="F608">IFERROR(
    INDEX(
        '[55]Apoio_Código SVs'!$C$2:$C$102,
        MATCH(
            TRUE,
            ISNUMBER(FIND('[55]Apoio_Código SVs'!$B$2:$B$102,D608)),
            0
        )
    ),
"")</f>
        <v>E</v>
      </c>
      <c r="G608" s="70" t="str" cm="1">
        <f t="array" ref="G608">IFERROR(
    INDEX(
        '[55]Apoio_Código SVs'!$D$2:$D$102,
        MATCH(
            TRUE,
            ISNUMBER(FIND('[55]Apoio_Código SVs'!$B$2:$B$102,D608)),
            0
        )
    ),
"")</f>
        <v>EM</v>
      </c>
      <c r="H608" s="70" t="str" cm="1">
        <f t="array" ref="H608">IFERROR(
    INDEX(
        '[55]Apoio_Código SVs'!$G$2:$G$102,
        MATCH(
            TRUE,
            ISNUMBER(FIND('[55]Apoio_Código SVs'!$F$2:$F$102,D608)),
            0
        )
    ),
"")</f>
        <v>I</v>
      </c>
      <c r="I608" s="70" t="str">
        <f t="shared" si="42"/>
        <v>E.EM.I.450</v>
      </c>
      <c r="J608" s="70" t="str">
        <f>_xlfn.XLOOKUP(I608,[55]Aux!AJ:AJ,[55]Aux!AI:AI,I608)</f>
        <v>E.EM.I.205</v>
      </c>
      <c r="K608" s="70" t="str">
        <f>_xlfn.XLOOKUP(J608,[55]Aux!AI:AI,[55]Aux!AE:AE,_xlfn.XLOOKUP(I608,[55]Aux!AI:AI,[55]Aux!AE:AE,""))</f>
        <v>EMISSÁRIO DN 450</v>
      </c>
      <c r="L608" s="164"/>
    </row>
    <row r="609" spans="1:12" x14ac:dyDescent="0.3">
      <c r="A609" s="164"/>
      <c r="B609" s="164"/>
      <c r="C609" s="70">
        <v>6600177</v>
      </c>
      <c r="D609" s="70" t="s">
        <v>393</v>
      </c>
      <c r="E609" s="73">
        <f t="shared" si="41"/>
        <v>450</v>
      </c>
      <c r="F609" s="70" t="str" cm="1">
        <f t="array" ref="F609">IFERROR(
    INDEX(
        '[55]Apoio_Código SVs'!$C$2:$C$102,
        MATCH(
            TRUE,
            ISNUMBER(FIND('[55]Apoio_Código SVs'!$B$2:$B$102,D609)),
            0
        )
    ),
"")</f>
        <v>E</v>
      </c>
      <c r="G609" s="70" t="str" cm="1">
        <f t="array" ref="G609">IFERROR(
    INDEX(
        '[55]Apoio_Código SVs'!$D$2:$D$102,
        MATCH(
            TRUE,
            ISNUMBER(FIND('[55]Apoio_Código SVs'!$B$2:$B$102,D609)),
            0
        )
    ),
"")</f>
        <v>EM</v>
      </c>
      <c r="H609" s="70" t="str" cm="1">
        <f t="array" ref="H609">IFERROR(
    INDEX(
        '[55]Apoio_Código SVs'!$G$2:$G$102,
        MATCH(
            TRUE,
            ISNUMBER(FIND('[55]Apoio_Código SVs'!$F$2:$F$102,D609)),
            0
        )
    ),
"")</f>
        <v>I</v>
      </c>
      <c r="I609" s="70" t="str">
        <f t="shared" si="42"/>
        <v>E.EM.I.450</v>
      </c>
      <c r="J609" s="70" t="str">
        <f>_xlfn.XLOOKUP(I609,[55]Aux!AJ:AJ,[55]Aux!AI:AI,I609)</f>
        <v>E.EM.I.205</v>
      </c>
      <c r="K609" s="70" t="str">
        <f>_xlfn.XLOOKUP(J609,[55]Aux!AI:AI,[55]Aux!AE:AE,_xlfn.XLOOKUP(I609,[55]Aux!AI:AI,[55]Aux!AE:AE,""))</f>
        <v>EMISSÁRIO DN 450</v>
      </c>
      <c r="L609" s="164"/>
    </row>
    <row r="610" spans="1:12" x14ac:dyDescent="0.3">
      <c r="A610" s="164"/>
      <c r="B610" s="164"/>
      <c r="C610" s="70">
        <v>6600178</v>
      </c>
      <c r="D610" s="70" t="s">
        <v>395</v>
      </c>
      <c r="E610" s="73">
        <f t="shared" si="41"/>
        <v>500</v>
      </c>
      <c r="F610" s="70" t="str" cm="1">
        <f t="array" ref="F610">IFERROR(
    INDEX(
        '[55]Apoio_Código SVs'!$C$2:$C$102,
        MATCH(
            TRUE,
            ISNUMBER(FIND('[55]Apoio_Código SVs'!$B$2:$B$102,D610)),
            0
        )
    ),
"")</f>
        <v>E</v>
      </c>
      <c r="G610" s="70" t="str" cm="1">
        <f t="array" ref="G610">IFERROR(
    INDEX(
        '[55]Apoio_Código SVs'!$D$2:$D$102,
        MATCH(
            TRUE,
            ISNUMBER(FIND('[55]Apoio_Código SVs'!$B$2:$B$102,D610)),
            0
        )
    ),
"")</f>
        <v>EM</v>
      </c>
      <c r="H610" s="70" t="str" cm="1">
        <f t="array" ref="H610">IFERROR(
    INDEX(
        '[55]Apoio_Código SVs'!$G$2:$G$102,
        MATCH(
            TRUE,
            ISNUMBER(FIND('[55]Apoio_Código SVs'!$F$2:$F$102,D610)),
            0
        )
    ),
"")</f>
        <v>I</v>
      </c>
      <c r="I610" s="70" t="str">
        <f t="shared" si="42"/>
        <v>E.EM.I.500</v>
      </c>
      <c r="J610" s="70" t="str">
        <f>_xlfn.XLOOKUP(I610,[55]Aux!AJ:AJ,[55]Aux!AI:AI,I610)</f>
        <v>E.EM.I.206</v>
      </c>
      <c r="K610" s="70" t="str">
        <f>_xlfn.XLOOKUP(J610,[55]Aux!AI:AI,[55]Aux!AE:AE,_xlfn.XLOOKUP(I610,[55]Aux!AI:AI,[55]Aux!AE:AE,""))</f>
        <v>EMISSÁRIO DN 500</v>
      </c>
      <c r="L610" s="164"/>
    </row>
    <row r="611" spans="1:12" x14ac:dyDescent="0.3">
      <c r="A611" s="164"/>
      <c r="B611" s="164"/>
      <c r="C611" s="70">
        <v>6600179</v>
      </c>
      <c r="D611" s="70" t="s">
        <v>397</v>
      </c>
      <c r="E611" s="73">
        <f t="shared" si="41"/>
        <v>500</v>
      </c>
      <c r="F611" s="70" t="str" cm="1">
        <f t="array" ref="F611">IFERROR(
    INDEX(
        '[55]Apoio_Código SVs'!$C$2:$C$102,
        MATCH(
            TRUE,
            ISNUMBER(FIND('[55]Apoio_Código SVs'!$B$2:$B$102,D611)),
            0
        )
    ),
"")</f>
        <v>E</v>
      </c>
      <c r="G611" s="70" t="str" cm="1">
        <f t="array" ref="G611">IFERROR(
    INDEX(
        '[55]Apoio_Código SVs'!$D$2:$D$102,
        MATCH(
            TRUE,
            ISNUMBER(FIND('[55]Apoio_Código SVs'!$B$2:$B$102,D611)),
            0
        )
    ),
"")</f>
        <v>EM</v>
      </c>
      <c r="H611" s="70" t="str" cm="1">
        <f t="array" ref="H611">IFERROR(
    INDEX(
        '[55]Apoio_Código SVs'!$G$2:$G$102,
        MATCH(
            TRUE,
            ISNUMBER(FIND('[55]Apoio_Código SVs'!$F$2:$F$102,D611)),
            0
        )
    ),
"")</f>
        <v>I</v>
      </c>
      <c r="I611" s="70" t="str">
        <f t="shared" si="42"/>
        <v>E.EM.I.500</v>
      </c>
      <c r="J611" s="70" t="str">
        <f>_xlfn.XLOOKUP(I611,[55]Aux!AJ:AJ,[55]Aux!AI:AI,I611)</f>
        <v>E.EM.I.206</v>
      </c>
      <c r="K611" s="70" t="str">
        <f>_xlfn.XLOOKUP(J611,[55]Aux!AI:AI,[55]Aux!AE:AE,_xlfn.XLOOKUP(I611,[55]Aux!AI:AI,[55]Aux!AE:AE,""))</f>
        <v>EMISSÁRIO DN 500</v>
      </c>
      <c r="L611" s="164"/>
    </row>
    <row r="612" spans="1:12" x14ac:dyDescent="0.3">
      <c r="A612" s="164"/>
      <c r="B612" s="164"/>
      <c r="C612" s="70">
        <v>6600180</v>
      </c>
      <c r="D612" s="70" t="s">
        <v>399</v>
      </c>
      <c r="E612" s="73">
        <f t="shared" si="41"/>
        <v>550</v>
      </c>
      <c r="F612" s="70" t="str" cm="1">
        <f t="array" ref="F612">IFERROR(
    INDEX(
        '[55]Apoio_Código SVs'!$C$2:$C$102,
        MATCH(
            TRUE,
            ISNUMBER(FIND('[55]Apoio_Código SVs'!$B$2:$B$102,D612)),
            0
        )
    ),
"")</f>
        <v>E</v>
      </c>
      <c r="G612" s="70" t="str" cm="1">
        <f t="array" ref="G612">IFERROR(
    INDEX(
        '[55]Apoio_Código SVs'!$D$2:$D$102,
        MATCH(
            TRUE,
            ISNUMBER(FIND('[55]Apoio_Código SVs'!$B$2:$B$102,D612)),
            0
        )
    ),
"")</f>
        <v>EM</v>
      </c>
      <c r="H612" s="70" t="str" cm="1">
        <f t="array" ref="H612">IFERROR(
    INDEX(
        '[55]Apoio_Código SVs'!$G$2:$G$102,
        MATCH(
            TRUE,
            ISNUMBER(FIND('[55]Apoio_Código SVs'!$F$2:$F$102,D612)),
            0
        )
    ),
"")</f>
        <v>I</v>
      </c>
      <c r="I612" s="70" t="str">
        <f t="shared" si="42"/>
        <v>E.EM.I.550</v>
      </c>
      <c r="J612" s="70" t="str">
        <f>_xlfn.XLOOKUP(I612,[55]Aux!AJ:AJ,[55]Aux!AI:AI,I612)</f>
        <v>E.EM.I.207</v>
      </c>
      <c r="K612" s="70" t="str">
        <f>_xlfn.XLOOKUP(J612,[55]Aux!AI:AI,[55]Aux!AE:AE,_xlfn.XLOOKUP(I612,[55]Aux!AI:AI,[55]Aux!AE:AE,""))</f>
        <v>EMISSÁRIO DN 550</v>
      </c>
      <c r="L612" s="164"/>
    </row>
    <row r="613" spans="1:12" x14ac:dyDescent="0.3">
      <c r="A613" s="164"/>
      <c r="B613" s="164"/>
      <c r="C613" s="70">
        <v>6600181</v>
      </c>
      <c r="D613" s="70" t="s">
        <v>401</v>
      </c>
      <c r="E613" s="73">
        <f t="shared" si="41"/>
        <v>550</v>
      </c>
      <c r="F613" s="70" t="str" cm="1">
        <f t="array" ref="F613">IFERROR(
    INDEX(
        '[55]Apoio_Código SVs'!$C$2:$C$102,
        MATCH(
            TRUE,
            ISNUMBER(FIND('[55]Apoio_Código SVs'!$B$2:$B$102,D613)),
            0
        )
    ),
"")</f>
        <v>E</v>
      </c>
      <c r="G613" s="70" t="str" cm="1">
        <f t="array" ref="G613">IFERROR(
    INDEX(
        '[55]Apoio_Código SVs'!$D$2:$D$102,
        MATCH(
            TRUE,
            ISNUMBER(FIND('[55]Apoio_Código SVs'!$B$2:$B$102,D613)),
            0
        )
    ),
"")</f>
        <v>EM</v>
      </c>
      <c r="H613" s="70" t="str" cm="1">
        <f t="array" ref="H613">IFERROR(
    INDEX(
        '[55]Apoio_Código SVs'!$G$2:$G$102,
        MATCH(
            TRUE,
            ISNUMBER(FIND('[55]Apoio_Código SVs'!$F$2:$F$102,D613)),
            0
        )
    ),
"")</f>
        <v>I</v>
      </c>
      <c r="I613" s="70" t="str">
        <f t="shared" si="42"/>
        <v>E.EM.I.550</v>
      </c>
      <c r="J613" s="70" t="str">
        <f>_xlfn.XLOOKUP(I613,[55]Aux!AJ:AJ,[55]Aux!AI:AI,I613)</f>
        <v>E.EM.I.207</v>
      </c>
      <c r="K613" s="70" t="str">
        <f>_xlfn.XLOOKUP(J613,[55]Aux!AI:AI,[55]Aux!AE:AE,_xlfn.XLOOKUP(I613,[55]Aux!AI:AI,[55]Aux!AE:AE,""))</f>
        <v>EMISSÁRIO DN 550</v>
      </c>
      <c r="L613" s="164"/>
    </row>
    <row r="614" spans="1:12" x14ac:dyDescent="0.3">
      <c r="A614" s="164"/>
      <c r="B614" s="164"/>
      <c r="C614" s="70">
        <v>6600182</v>
      </c>
      <c r="D614" s="70" t="s">
        <v>403</v>
      </c>
      <c r="E614" s="73">
        <f t="shared" si="41"/>
        <v>600</v>
      </c>
      <c r="F614" s="70" t="str" cm="1">
        <f t="array" ref="F614">IFERROR(
    INDEX(
        '[55]Apoio_Código SVs'!$C$2:$C$102,
        MATCH(
            TRUE,
            ISNUMBER(FIND('[55]Apoio_Código SVs'!$B$2:$B$102,D614)),
            0
        )
    ),
"")</f>
        <v>E</v>
      </c>
      <c r="G614" s="70" t="str" cm="1">
        <f t="array" ref="G614">IFERROR(
    INDEX(
        '[55]Apoio_Código SVs'!$D$2:$D$102,
        MATCH(
            TRUE,
            ISNUMBER(FIND('[55]Apoio_Código SVs'!$B$2:$B$102,D614)),
            0
        )
    ),
"")</f>
        <v>EM</v>
      </c>
      <c r="H614" s="70" t="str" cm="1">
        <f t="array" ref="H614">IFERROR(
    INDEX(
        '[55]Apoio_Código SVs'!$G$2:$G$102,
        MATCH(
            TRUE,
            ISNUMBER(FIND('[55]Apoio_Código SVs'!$F$2:$F$102,D614)),
            0
        )
    ),
"")</f>
        <v>I</v>
      </c>
      <c r="I614" s="70" t="str">
        <f t="shared" si="42"/>
        <v>E.EM.I.600</v>
      </c>
      <c r="J614" s="70" t="str">
        <f>_xlfn.XLOOKUP(I614,[55]Aux!AJ:AJ,[55]Aux!AI:AI,I614)</f>
        <v>E.EM.I.208</v>
      </c>
      <c r="K614" s="70" t="str">
        <f>_xlfn.XLOOKUP(J614,[55]Aux!AI:AI,[55]Aux!AE:AE,_xlfn.XLOOKUP(I614,[55]Aux!AI:AI,[55]Aux!AE:AE,""))</f>
        <v>EMISSÁRIO DN 600</v>
      </c>
      <c r="L614" s="164"/>
    </row>
    <row r="615" spans="1:12" x14ac:dyDescent="0.3">
      <c r="A615" s="164"/>
      <c r="B615" s="164"/>
      <c r="C615" s="70">
        <v>6600183</v>
      </c>
      <c r="D615" s="70" t="s">
        <v>405</v>
      </c>
      <c r="E615" s="73">
        <f t="shared" si="41"/>
        <v>600</v>
      </c>
      <c r="F615" s="70" t="str" cm="1">
        <f t="array" ref="F615">IFERROR(
    INDEX(
        '[55]Apoio_Código SVs'!$C$2:$C$102,
        MATCH(
            TRUE,
            ISNUMBER(FIND('[55]Apoio_Código SVs'!$B$2:$B$102,D615)),
            0
        )
    ),
"")</f>
        <v>E</v>
      </c>
      <c r="G615" s="70" t="str" cm="1">
        <f t="array" ref="G615">IFERROR(
    INDEX(
        '[55]Apoio_Código SVs'!$D$2:$D$102,
        MATCH(
            TRUE,
            ISNUMBER(FIND('[55]Apoio_Código SVs'!$B$2:$B$102,D615)),
            0
        )
    ),
"")</f>
        <v>EM</v>
      </c>
      <c r="H615" s="70" t="str" cm="1">
        <f t="array" ref="H615">IFERROR(
    INDEX(
        '[55]Apoio_Código SVs'!$G$2:$G$102,
        MATCH(
            TRUE,
            ISNUMBER(FIND('[55]Apoio_Código SVs'!$F$2:$F$102,D615)),
            0
        )
    ),
"")</f>
        <v>I</v>
      </c>
      <c r="I615" s="70" t="str">
        <f t="shared" si="42"/>
        <v>E.EM.I.600</v>
      </c>
      <c r="J615" s="70" t="str">
        <f>_xlfn.XLOOKUP(I615,[55]Aux!AJ:AJ,[55]Aux!AI:AI,I615)</f>
        <v>E.EM.I.208</v>
      </c>
      <c r="K615" s="70" t="str">
        <f>_xlfn.XLOOKUP(J615,[55]Aux!AI:AI,[55]Aux!AE:AE,_xlfn.XLOOKUP(I615,[55]Aux!AI:AI,[55]Aux!AE:AE,""))</f>
        <v>EMISSÁRIO DN 600</v>
      </c>
      <c r="L615" s="164"/>
    </row>
    <row r="616" spans="1:12" x14ac:dyDescent="0.3">
      <c r="A616" s="164"/>
      <c r="B616" s="164"/>
      <c r="C616" s="70">
        <v>6600184</v>
      </c>
      <c r="D616" s="70" t="s">
        <v>407</v>
      </c>
      <c r="E616" s="73">
        <f t="shared" si="41"/>
        <v>650</v>
      </c>
      <c r="F616" s="70" t="str" cm="1">
        <f t="array" ref="F616">IFERROR(
    INDEX(
        '[55]Apoio_Código SVs'!$C$2:$C$102,
        MATCH(
            TRUE,
            ISNUMBER(FIND('[55]Apoio_Código SVs'!$B$2:$B$102,D616)),
            0
        )
    ),
"")</f>
        <v>E</v>
      </c>
      <c r="G616" s="70" t="str" cm="1">
        <f t="array" ref="G616">IFERROR(
    INDEX(
        '[55]Apoio_Código SVs'!$D$2:$D$102,
        MATCH(
            TRUE,
            ISNUMBER(FIND('[55]Apoio_Código SVs'!$B$2:$B$102,D616)),
            0
        )
    ),
"")</f>
        <v>EM</v>
      </c>
      <c r="H616" s="70" t="str" cm="1">
        <f t="array" ref="H616">IFERROR(
    INDEX(
        '[55]Apoio_Código SVs'!$G$2:$G$102,
        MATCH(
            TRUE,
            ISNUMBER(FIND('[55]Apoio_Código SVs'!$F$2:$F$102,D616)),
            0
        )
    ),
"")</f>
        <v>I</v>
      </c>
      <c r="I616" s="70" t="str">
        <f t="shared" si="42"/>
        <v>E.EM.I.650</v>
      </c>
      <c r="J616" s="70" t="str">
        <f>_xlfn.XLOOKUP(I616,[55]Aux!AJ:AJ,[55]Aux!AI:AI,I616)</f>
        <v>E.EM.I.209</v>
      </c>
      <c r="K616" s="70" t="str">
        <f>_xlfn.XLOOKUP(J616,[55]Aux!AI:AI,[55]Aux!AE:AE,_xlfn.XLOOKUP(I616,[55]Aux!AI:AI,[55]Aux!AE:AE,""))</f>
        <v>EMISSÁRIO DN 650</v>
      </c>
      <c r="L616" s="164"/>
    </row>
    <row r="617" spans="1:12" x14ac:dyDescent="0.3">
      <c r="A617" s="164"/>
      <c r="B617" s="164"/>
      <c r="C617" s="70">
        <v>6600185</v>
      </c>
      <c r="D617" s="70" t="s">
        <v>409</v>
      </c>
      <c r="E617" s="73">
        <f t="shared" si="41"/>
        <v>650</v>
      </c>
      <c r="F617" s="70" t="str" cm="1">
        <f t="array" ref="F617">IFERROR(
    INDEX(
        '[55]Apoio_Código SVs'!$C$2:$C$102,
        MATCH(
            TRUE,
            ISNUMBER(FIND('[55]Apoio_Código SVs'!$B$2:$B$102,D617)),
            0
        )
    ),
"")</f>
        <v>E</v>
      </c>
      <c r="G617" s="70" t="str" cm="1">
        <f t="array" ref="G617">IFERROR(
    INDEX(
        '[55]Apoio_Código SVs'!$D$2:$D$102,
        MATCH(
            TRUE,
            ISNUMBER(FIND('[55]Apoio_Código SVs'!$B$2:$B$102,D617)),
            0
        )
    ),
"")</f>
        <v>EM</v>
      </c>
      <c r="H617" s="70" t="str" cm="1">
        <f t="array" ref="H617">IFERROR(
    INDEX(
        '[55]Apoio_Código SVs'!$G$2:$G$102,
        MATCH(
            TRUE,
            ISNUMBER(FIND('[55]Apoio_Código SVs'!$F$2:$F$102,D617)),
            0
        )
    ),
"")</f>
        <v>I</v>
      </c>
      <c r="I617" s="70" t="str">
        <f t="shared" si="42"/>
        <v>E.EM.I.650</v>
      </c>
      <c r="J617" s="70" t="str">
        <f>_xlfn.XLOOKUP(I617,[55]Aux!AJ:AJ,[55]Aux!AI:AI,I617)</f>
        <v>E.EM.I.209</v>
      </c>
      <c r="K617" s="70" t="str">
        <f>_xlfn.XLOOKUP(J617,[55]Aux!AI:AI,[55]Aux!AE:AE,_xlfn.XLOOKUP(I617,[55]Aux!AI:AI,[55]Aux!AE:AE,""))</f>
        <v>EMISSÁRIO DN 650</v>
      </c>
      <c r="L617" s="164"/>
    </row>
    <row r="618" spans="1:12" x14ac:dyDescent="0.3">
      <c r="A618" s="164"/>
      <c r="B618" s="164"/>
      <c r="C618" s="70">
        <v>6600186</v>
      </c>
      <c r="D618" s="70" t="s">
        <v>411</v>
      </c>
      <c r="E618" s="73">
        <f t="shared" si="41"/>
        <v>650</v>
      </c>
      <c r="F618" s="70" t="str" cm="1">
        <f t="array" ref="F618">IFERROR(
    INDEX(
        '[55]Apoio_Código SVs'!$C$2:$C$102,
        MATCH(
            TRUE,
            ISNUMBER(FIND('[55]Apoio_Código SVs'!$B$2:$B$102,D618)),
            0
        )
    ),
"")</f>
        <v>E</v>
      </c>
      <c r="G618" s="70" t="str" cm="1">
        <f t="array" ref="G618">IFERROR(
    INDEX(
        '[55]Apoio_Código SVs'!$D$2:$D$102,
        MATCH(
            TRUE,
            ISNUMBER(FIND('[55]Apoio_Código SVs'!$B$2:$B$102,D618)),
            0
        )
    ),
"")</f>
        <v>EM</v>
      </c>
      <c r="H618" s="70" t="str" cm="1">
        <f t="array" ref="H618">IFERROR(
    INDEX(
        '[55]Apoio_Código SVs'!$G$2:$G$102,
        MATCH(
            TRUE,
            ISNUMBER(FIND('[55]Apoio_Código SVs'!$F$2:$F$102,D618)),
            0
        )
    ),
"")</f>
        <v>I</v>
      </c>
      <c r="I618" s="70" t="str">
        <f t="shared" si="42"/>
        <v>E.EM.I.650</v>
      </c>
      <c r="J618" s="70" t="str">
        <f>_xlfn.XLOOKUP(I618,[55]Aux!AJ:AJ,[55]Aux!AI:AI,I618)</f>
        <v>E.EM.I.209</v>
      </c>
      <c r="K618" s="70" t="str">
        <f>_xlfn.XLOOKUP(J618,[55]Aux!AI:AI,[55]Aux!AE:AE,_xlfn.XLOOKUP(I618,[55]Aux!AI:AI,[55]Aux!AE:AE,""))</f>
        <v>EMISSÁRIO DN 650</v>
      </c>
      <c r="L618" s="164"/>
    </row>
    <row r="619" spans="1:12" x14ac:dyDescent="0.3">
      <c r="A619" s="164"/>
      <c r="B619" s="164"/>
      <c r="C619" s="70">
        <v>6600187</v>
      </c>
      <c r="D619" s="70" t="s">
        <v>413</v>
      </c>
      <c r="E619" s="73">
        <f t="shared" si="41"/>
        <v>700</v>
      </c>
      <c r="F619" s="70" t="str" cm="1">
        <f t="array" ref="F619">IFERROR(
    INDEX(
        '[55]Apoio_Código SVs'!$C$2:$C$102,
        MATCH(
            TRUE,
            ISNUMBER(FIND('[55]Apoio_Código SVs'!$B$2:$B$102,D619)),
            0
        )
    ),
"")</f>
        <v>E</v>
      </c>
      <c r="G619" s="70" t="str" cm="1">
        <f t="array" ref="G619">IFERROR(
    INDEX(
        '[55]Apoio_Código SVs'!$D$2:$D$102,
        MATCH(
            TRUE,
            ISNUMBER(FIND('[55]Apoio_Código SVs'!$B$2:$B$102,D619)),
            0
        )
    ),
"")</f>
        <v>EM</v>
      </c>
      <c r="H619" s="70" t="str" cm="1">
        <f t="array" ref="H619">IFERROR(
    INDEX(
        '[55]Apoio_Código SVs'!$G$2:$G$102,
        MATCH(
            TRUE,
            ISNUMBER(FIND('[55]Apoio_Código SVs'!$F$2:$F$102,D619)),
            0
        )
    ),
"")</f>
        <v>I</v>
      </c>
      <c r="I619" s="70" t="str">
        <f t="shared" si="42"/>
        <v>E.EM.I.700</v>
      </c>
      <c r="J619" s="70" t="str">
        <f>_xlfn.XLOOKUP(I619,[55]Aux!AJ:AJ,[55]Aux!AI:AI,I619)</f>
        <v>E.EM.I.210</v>
      </c>
      <c r="K619" s="70" t="str">
        <f>_xlfn.XLOOKUP(J619,[55]Aux!AI:AI,[55]Aux!AE:AE,_xlfn.XLOOKUP(I619,[55]Aux!AI:AI,[55]Aux!AE:AE,""))</f>
        <v>EMISSÁRIO DN 700</v>
      </c>
      <c r="L619" s="164"/>
    </row>
    <row r="620" spans="1:12" x14ac:dyDescent="0.3">
      <c r="A620" s="164"/>
      <c r="B620" s="164"/>
      <c r="C620" s="70">
        <v>6600188</v>
      </c>
      <c r="D620" s="70" t="s">
        <v>415</v>
      </c>
      <c r="E620" s="73">
        <f t="shared" si="41"/>
        <v>700</v>
      </c>
      <c r="F620" s="70" t="str" cm="1">
        <f t="array" ref="F620">IFERROR(
    INDEX(
        '[55]Apoio_Código SVs'!$C$2:$C$102,
        MATCH(
            TRUE,
            ISNUMBER(FIND('[55]Apoio_Código SVs'!$B$2:$B$102,D620)),
            0
        )
    ),
"")</f>
        <v>E</v>
      </c>
      <c r="G620" s="70" t="str" cm="1">
        <f t="array" ref="G620">IFERROR(
    INDEX(
        '[55]Apoio_Código SVs'!$D$2:$D$102,
        MATCH(
            TRUE,
            ISNUMBER(FIND('[55]Apoio_Código SVs'!$B$2:$B$102,D620)),
            0
        )
    ),
"")</f>
        <v>EM</v>
      </c>
      <c r="H620" s="70" t="str" cm="1">
        <f t="array" ref="H620">IFERROR(
    INDEX(
        '[55]Apoio_Código SVs'!$G$2:$G$102,
        MATCH(
            TRUE,
            ISNUMBER(FIND('[55]Apoio_Código SVs'!$F$2:$F$102,D620)),
            0
        )
    ),
"")</f>
        <v>I</v>
      </c>
      <c r="I620" s="70" t="str">
        <f t="shared" si="42"/>
        <v>E.EM.I.700</v>
      </c>
      <c r="J620" s="70" t="str">
        <f>_xlfn.XLOOKUP(I620,[55]Aux!AJ:AJ,[55]Aux!AI:AI,I620)</f>
        <v>E.EM.I.210</v>
      </c>
      <c r="K620" s="70" t="str">
        <f>_xlfn.XLOOKUP(J620,[55]Aux!AI:AI,[55]Aux!AE:AE,_xlfn.XLOOKUP(I620,[55]Aux!AI:AI,[55]Aux!AE:AE,""))</f>
        <v>EMISSÁRIO DN 700</v>
      </c>
      <c r="L620" s="164"/>
    </row>
    <row r="621" spans="1:12" x14ac:dyDescent="0.3">
      <c r="A621" s="164"/>
      <c r="B621" s="164"/>
      <c r="C621" s="70">
        <v>6600189</v>
      </c>
      <c r="D621" s="70" t="s">
        <v>417</v>
      </c>
      <c r="E621" s="73">
        <f t="shared" si="41"/>
        <v>750</v>
      </c>
      <c r="F621" s="70" t="str" cm="1">
        <f t="array" ref="F621">IFERROR(
    INDEX(
        '[55]Apoio_Código SVs'!$C$2:$C$102,
        MATCH(
            TRUE,
            ISNUMBER(FIND('[55]Apoio_Código SVs'!$B$2:$B$102,D621)),
            0
        )
    ),
"")</f>
        <v>E</v>
      </c>
      <c r="G621" s="70" t="str" cm="1">
        <f t="array" ref="G621">IFERROR(
    INDEX(
        '[55]Apoio_Código SVs'!$D$2:$D$102,
        MATCH(
            TRUE,
            ISNUMBER(FIND('[55]Apoio_Código SVs'!$B$2:$B$102,D621)),
            0
        )
    ),
"")</f>
        <v>EM</v>
      </c>
      <c r="H621" s="70" t="str" cm="1">
        <f t="array" ref="H621">IFERROR(
    INDEX(
        '[55]Apoio_Código SVs'!$G$2:$G$102,
        MATCH(
            TRUE,
            ISNUMBER(FIND('[55]Apoio_Código SVs'!$F$2:$F$102,D621)),
            0
        )
    ),
"")</f>
        <v>I</v>
      </c>
      <c r="I621" s="70" t="str">
        <f t="shared" si="42"/>
        <v>E.EM.I.750</v>
      </c>
      <c r="J621" s="70" t="str">
        <f>_xlfn.XLOOKUP(I621,[55]Aux!AJ:AJ,[55]Aux!AI:AI,I621)</f>
        <v>E.EM.I.211</v>
      </c>
      <c r="K621" s="70" t="str">
        <f>_xlfn.XLOOKUP(J621,[55]Aux!AI:AI,[55]Aux!AE:AE,_xlfn.XLOOKUP(I621,[55]Aux!AI:AI,[55]Aux!AE:AE,""))</f>
        <v>EMISSÁRIO DN 750</v>
      </c>
      <c r="L621" s="164"/>
    </row>
    <row r="622" spans="1:12" x14ac:dyDescent="0.3">
      <c r="A622" s="164"/>
      <c r="B622" s="164"/>
      <c r="C622" s="70">
        <v>6600190</v>
      </c>
      <c r="D622" s="70" t="s">
        <v>419</v>
      </c>
      <c r="E622" s="73">
        <f t="shared" si="41"/>
        <v>750</v>
      </c>
      <c r="F622" s="70" t="str" cm="1">
        <f t="array" ref="F622">IFERROR(
    INDEX(
        '[55]Apoio_Código SVs'!$C$2:$C$102,
        MATCH(
            TRUE,
            ISNUMBER(FIND('[55]Apoio_Código SVs'!$B$2:$B$102,D622)),
            0
        )
    ),
"")</f>
        <v>E</v>
      </c>
      <c r="G622" s="70" t="str" cm="1">
        <f t="array" ref="G622">IFERROR(
    INDEX(
        '[55]Apoio_Código SVs'!$D$2:$D$102,
        MATCH(
            TRUE,
            ISNUMBER(FIND('[55]Apoio_Código SVs'!$B$2:$B$102,D622)),
            0
        )
    ),
"")</f>
        <v>EM</v>
      </c>
      <c r="H622" s="70" t="str" cm="1">
        <f t="array" ref="H622">IFERROR(
    INDEX(
        '[55]Apoio_Código SVs'!$G$2:$G$102,
        MATCH(
            TRUE,
            ISNUMBER(FIND('[55]Apoio_Código SVs'!$F$2:$F$102,D622)),
            0
        )
    ),
"")</f>
        <v>I</v>
      </c>
      <c r="I622" s="70" t="str">
        <f t="shared" si="42"/>
        <v>E.EM.I.750</v>
      </c>
      <c r="J622" s="70" t="str">
        <f>_xlfn.XLOOKUP(I622,[55]Aux!AJ:AJ,[55]Aux!AI:AI,I622)</f>
        <v>E.EM.I.211</v>
      </c>
      <c r="K622" s="70" t="str">
        <f>_xlfn.XLOOKUP(J622,[55]Aux!AI:AI,[55]Aux!AE:AE,_xlfn.XLOOKUP(I622,[55]Aux!AI:AI,[55]Aux!AE:AE,""))</f>
        <v>EMISSÁRIO DN 750</v>
      </c>
      <c r="L622" s="164"/>
    </row>
    <row r="623" spans="1:12" x14ac:dyDescent="0.3">
      <c r="A623" s="164"/>
      <c r="B623" s="164"/>
      <c r="C623" s="70">
        <v>6600191</v>
      </c>
      <c r="D623" s="70" t="s">
        <v>421</v>
      </c>
      <c r="E623" s="73">
        <f t="shared" si="41"/>
        <v>750</v>
      </c>
      <c r="F623" s="70" t="str" cm="1">
        <f t="array" ref="F623">IFERROR(
    INDEX(
        '[55]Apoio_Código SVs'!$C$2:$C$102,
        MATCH(
            TRUE,
            ISNUMBER(FIND('[55]Apoio_Código SVs'!$B$2:$B$102,D623)),
            0
        )
    ),
"")</f>
        <v>E</v>
      </c>
      <c r="G623" s="70" t="str" cm="1">
        <f t="array" ref="G623">IFERROR(
    INDEX(
        '[55]Apoio_Código SVs'!$D$2:$D$102,
        MATCH(
            TRUE,
            ISNUMBER(FIND('[55]Apoio_Código SVs'!$B$2:$B$102,D623)),
            0
        )
    ),
"")</f>
        <v>EM</v>
      </c>
      <c r="H623" s="70" t="str" cm="1">
        <f t="array" ref="H623">IFERROR(
    INDEX(
        '[55]Apoio_Código SVs'!$G$2:$G$102,
        MATCH(
            TRUE,
            ISNUMBER(FIND('[55]Apoio_Código SVs'!$F$2:$F$102,D623)),
            0
        )
    ),
"")</f>
        <v>I</v>
      </c>
      <c r="I623" s="70" t="str">
        <f t="shared" si="42"/>
        <v>E.EM.I.750</v>
      </c>
      <c r="J623" s="70" t="str">
        <f>_xlfn.XLOOKUP(I623,[55]Aux!AJ:AJ,[55]Aux!AI:AI,I623)</f>
        <v>E.EM.I.211</v>
      </c>
      <c r="K623" s="70" t="str">
        <f>_xlfn.XLOOKUP(J623,[55]Aux!AI:AI,[55]Aux!AE:AE,_xlfn.XLOOKUP(I623,[55]Aux!AI:AI,[55]Aux!AE:AE,""))</f>
        <v>EMISSÁRIO DN 750</v>
      </c>
      <c r="L623" s="164"/>
    </row>
    <row r="624" spans="1:12" x14ac:dyDescent="0.3">
      <c r="A624" s="164"/>
      <c r="B624" s="164"/>
      <c r="C624" s="70">
        <v>6600192</v>
      </c>
      <c r="D624" s="70" t="s">
        <v>423</v>
      </c>
      <c r="E624" s="73">
        <f t="shared" si="41"/>
        <v>800</v>
      </c>
      <c r="F624" s="70" t="str" cm="1">
        <f t="array" ref="F624">IFERROR(
    INDEX(
        '[55]Apoio_Código SVs'!$C$2:$C$102,
        MATCH(
            TRUE,
            ISNUMBER(FIND('[55]Apoio_Código SVs'!$B$2:$B$102,D624)),
            0
        )
    ),
"")</f>
        <v>E</v>
      </c>
      <c r="G624" s="70" t="str" cm="1">
        <f t="array" ref="G624">IFERROR(
    INDEX(
        '[55]Apoio_Código SVs'!$D$2:$D$102,
        MATCH(
            TRUE,
            ISNUMBER(FIND('[55]Apoio_Código SVs'!$B$2:$B$102,D624)),
            0
        )
    ),
"")</f>
        <v>EM</v>
      </c>
      <c r="H624" s="70" t="str" cm="1">
        <f t="array" ref="H624">IFERROR(
    INDEX(
        '[55]Apoio_Código SVs'!$G$2:$G$102,
        MATCH(
            TRUE,
            ISNUMBER(FIND('[55]Apoio_Código SVs'!$F$2:$F$102,D624)),
            0
        )
    ),
"")</f>
        <v>I</v>
      </c>
      <c r="I624" s="70" t="str">
        <f t="shared" si="42"/>
        <v>E.EM.I.800</v>
      </c>
      <c r="J624" s="70" t="str">
        <f>_xlfn.XLOOKUP(I624,[55]Aux!AJ:AJ,[55]Aux!AI:AI,I624)</f>
        <v>E.EM.I.212</v>
      </c>
      <c r="K624" s="70" t="str">
        <f>_xlfn.XLOOKUP(J624,[55]Aux!AI:AI,[55]Aux!AE:AE,_xlfn.XLOOKUP(I624,[55]Aux!AI:AI,[55]Aux!AE:AE,""))</f>
        <v>EMISSÁRIO DN 800</v>
      </c>
      <c r="L624" s="164"/>
    </row>
    <row r="625" spans="1:12" x14ac:dyDescent="0.3">
      <c r="A625" s="164"/>
      <c r="B625" s="164"/>
      <c r="C625" s="70">
        <v>6600193</v>
      </c>
      <c r="D625" s="70" t="s">
        <v>425</v>
      </c>
      <c r="E625" s="73">
        <f t="shared" si="41"/>
        <v>800</v>
      </c>
      <c r="F625" s="70" t="str" cm="1">
        <f t="array" ref="F625">IFERROR(
    INDEX(
        '[55]Apoio_Código SVs'!$C$2:$C$102,
        MATCH(
            TRUE,
            ISNUMBER(FIND('[55]Apoio_Código SVs'!$B$2:$B$102,D625)),
            0
        )
    ),
"")</f>
        <v>E</v>
      </c>
      <c r="G625" s="70" t="str" cm="1">
        <f t="array" ref="G625">IFERROR(
    INDEX(
        '[55]Apoio_Código SVs'!$D$2:$D$102,
        MATCH(
            TRUE,
            ISNUMBER(FIND('[55]Apoio_Código SVs'!$B$2:$B$102,D625)),
            0
        )
    ),
"")</f>
        <v>EM</v>
      </c>
      <c r="H625" s="70" t="str" cm="1">
        <f t="array" ref="H625">IFERROR(
    INDEX(
        '[55]Apoio_Código SVs'!$G$2:$G$102,
        MATCH(
            TRUE,
            ISNUMBER(FIND('[55]Apoio_Código SVs'!$F$2:$F$102,D625)),
            0
        )
    ),
"")</f>
        <v>I</v>
      </c>
      <c r="I625" s="70" t="str">
        <f t="shared" si="42"/>
        <v>E.EM.I.800</v>
      </c>
      <c r="J625" s="70" t="str">
        <f>_xlfn.XLOOKUP(I625,[55]Aux!AJ:AJ,[55]Aux!AI:AI,I625)</f>
        <v>E.EM.I.212</v>
      </c>
      <c r="K625" s="70" t="str">
        <f>_xlfn.XLOOKUP(J625,[55]Aux!AI:AI,[55]Aux!AE:AE,_xlfn.XLOOKUP(I625,[55]Aux!AI:AI,[55]Aux!AE:AE,""))</f>
        <v>EMISSÁRIO DN 800</v>
      </c>
      <c r="L625" s="164"/>
    </row>
    <row r="626" spans="1:12" x14ac:dyDescent="0.3">
      <c r="A626" s="164"/>
      <c r="B626" s="164"/>
      <c r="C626" s="70">
        <v>6600194</v>
      </c>
      <c r="D626" s="70" t="s">
        <v>427</v>
      </c>
      <c r="E626" s="73">
        <f t="shared" si="41"/>
        <v>850</v>
      </c>
      <c r="F626" s="70" t="str" cm="1">
        <f t="array" ref="F626">IFERROR(
    INDEX(
        '[55]Apoio_Código SVs'!$C$2:$C$102,
        MATCH(
            TRUE,
            ISNUMBER(FIND('[55]Apoio_Código SVs'!$B$2:$B$102,D626)),
            0
        )
    ),
"")</f>
        <v>E</v>
      </c>
      <c r="G626" s="70" t="str" cm="1">
        <f t="array" ref="G626">IFERROR(
    INDEX(
        '[55]Apoio_Código SVs'!$D$2:$D$102,
        MATCH(
            TRUE,
            ISNUMBER(FIND('[55]Apoio_Código SVs'!$B$2:$B$102,D626)),
            0
        )
    ),
"")</f>
        <v>EM</v>
      </c>
      <c r="H626" s="70" t="str" cm="1">
        <f t="array" ref="H626">IFERROR(
    INDEX(
        '[55]Apoio_Código SVs'!$G$2:$G$102,
        MATCH(
            TRUE,
            ISNUMBER(FIND('[55]Apoio_Código SVs'!$F$2:$F$102,D626)),
            0
        )
    ),
"")</f>
        <v>I</v>
      </c>
      <c r="I626" s="70" t="str">
        <f t="shared" si="42"/>
        <v>E.EM.I.850</v>
      </c>
      <c r="J626" s="70" t="str">
        <f>_xlfn.XLOOKUP(I626,[55]Aux!AJ:AJ,[55]Aux!AI:AI,I626)</f>
        <v>E.EM.I.213</v>
      </c>
      <c r="K626" s="70" t="str">
        <f>_xlfn.XLOOKUP(J626,[55]Aux!AI:AI,[55]Aux!AE:AE,_xlfn.XLOOKUP(I626,[55]Aux!AI:AI,[55]Aux!AE:AE,""))</f>
        <v>EMISSÁRIO DN 850</v>
      </c>
      <c r="L626" s="164"/>
    </row>
    <row r="627" spans="1:12" x14ac:dyDescent="0.3">
      <c r="A627" s="164"/>
      <c r="B627" s="164"/>
      <c r="C627" s="70">
        <v>6600195</v>
      </c>
      <c r="D627" s="70" t="s">
        <v>429</v>
      </c>
      <c r="E627" s="73">
        <f t="shared" si="41"/>
        <v>850</v>
      </c>
      <c r="F627" s="70" t="str" cm="1">
        <f t="array" ref="F627">IFERROR(
    INDEX(
        '[55]Apoio_Código SVs'!$C$2:$C$102,
        MATCH(
            TRUE,
            ISNUMBER(FIND('[55]Apoio_Código SVs'!$B$2:$B$102,D627)),
            0
        )
    ),
"")</f>
        <v>E</v>
      </c>
      <c r="G627" s="70" t="str" cm="1">
        <f t="array" ref="G627">IFERROR(
    INDEX(
        '[55]Apoio_Código SVs'!$D$2:$D$102,
        MATCH(
            TRUE,
            ISNUMBER(FIND('[55]Apoio_Código SVs'!$B$2:$B$102,D627)),
            0
        )
    ),
"")</f>
        <v>EM</v>
      </c>
      <c r="H627" s="70" t="str" cm="1">
        <f t="array" ref="H627">IFERROR(
    INDEX(
        '[55]Apoio_Código SVs'!$G$2:$G$102,
        MATCH(
            TRUE,
            ISNUMBER(FIND('[55]Apoio_Código SVs'!$F$2:$F$102,D627)),
            0
        )
    ),
"")</f>
        <v>I</v>
      </c>
      <c r="I627" s="70" t="str">
        <f t="shared" si="42"/>
        <v>E.EM.I.850</v>
      </c>
      <c r="J627" s="70" t="str">
        <f>_xlfn.XLOOKUP(I627,[55]Aux!AJ:AJ,[55]Aux!AI:AI,I627)</f>
        <v>E.EM.I.213</v>
      </c>
      <c r="K627" s="70" t="str">
        <f>_xlfn.XLOOKUP(J627,[55]Aux!AI:AI,[55]Aux!AE:AE,_xlfn.XLOOKUP(I627,[55]Aux!AI:AI,[55]Aux!AE:AE,""))</f>
        <v>EMISSÁRIO DN 850</v>
      </c>
      <c r="L627" s="164"/>
    </row>
    <row r="628" spans="1:12" x14ac:dyDescent="0.3">
      <c r="A628" s="164"/>
      <c r="B628" s="164"/>
      <c r="C628" s="70">
        <v>6600196</v>
      </c>
      <c r="D628" s="70" t="s">
        <v>431</v>
      </c>
      <c r="E628" s="73">
        <f t="shared" si="41"/>
        <v>850</v>
      </c>
      <c r="F628" s="70" t="str" cm="1">
        <f t="array" ref="F628">IFERROR(
    INDEX(
        '[55]Apoio_Código SVs'!$C$2:$C$102,
        MATCH(
            TRUE,
            ISNUMBER(FIND('[55]Apoio_Código SVs'!$B$2:$B$102,D628)),
            0
        )
    ),
"")</f>
        <v>E</v>
      </c>
      <c r="G628" s="70" t="str" cm="1">
        <f t="array" ref="G628">IFERROR(
    INDEX(
        '[55]Apoio_Código SVs'!$D$2:$D$102,
        MATCH(
            TRUE,
            ISNUMBER(FIND('[55]Apoio_Código SVs'!$B$2:$B$102,D628)),
            0
        )
    ),
"")</f>
        <v>EM</v>
      </c>
      <c r="H628" s="70" t="str" cm="1">
        <f t="array" ref="H628">IFERROR(
    INDEX(
        '[55]Apoio_Código SVs'!$G$2:$G$102,
        MATCH(
            TRUE,
            ISNUMBER(FIND('[55]Apoio_Código SVs'!$F$2:$F$102,D628)),
            0
        )
    ),
"")</f>
        <v>I</v>
      </c>
      <c r="I628" s="70" t="str">
        <f t="shared" si="42"/>
        <v>E.EM.I.850</v>
      </c>
      <c r="J628" s="70" t="str">
        <f>_xlfn.XLOOKUP(I628,[55]Aux!AJ:AJ,[55]Aux!AI:AI,I628)</f>
        <v>E.EM.I.213</v>
      </c>
      <c r="K628" s="70" t="str">
        <f>_xlfn.XLOOKUP(J628,[55]Aux!AI:AI,[55]Aux!AE:AE,_xlfn.XLOOKUP(I628,[55]Aux!AI:AI,[55]Aux!AE:AE,""))</f>
        <v>EMISSÁRIO DN 850</v>
      </c>
      <c r="L628" s="164"/>
    </row>
    <row r="629" spans="1:12" x14ac:dyDescent="0.3">
      <c r="A629" s="164"/>
      <c r="B629" s="164"/>
      <c r="C629" s="70">
        <v>6600197</v>
      </c>
      <c r="D629" s="70" t="s">
        <v>433</v>
      </c>
      <c r="E629" s="73">
        <f t="shared" si="41"/>
        <v>900</v>
      </c>
      <c r="F629" s="70" t="str" cm="1">
        <f t="array" ref="F629">IFERROR(
    INDEX(
        '[55]Apoio_Código SVs'!$C$2:$C$102,
        MATCH(
            TRUE,
            ISNUMBER(FIND('[55]Apoio_Código SVs'!$B$2:$B$102,D629)),
            0
        )
    ),
"")</f>
        <v>E</v>
      </c>
      <c r="G629" s="70" t="str" cm="1">
        <f t="array" ref="G629">IFERROR(
    INDEX(
        '[55]Apoio_Código SVs'!$D$2:$D$102,
        MATCH(
            TRUE,
            ISNUMBER(FIND('[55]Apoio_Código SVs'!$B$2:$B$102,D629)),
            0
        )
    ),
"")</f>
        <v>EM</v>
      </c>
      <c r="H629" s="70" t="str" cm="1">
        <f t="array" ref="H629">IFERROR(
    INDEX(
        '[55]Apoio_Código SVs'!$G$2:$G$102,
        MATCH(
            TRUE,
            ISNUMBER(FIND('[55]Apoio_Código SVs'!$F$2:$F$102,D629)),
            0
        )
    ),
"")</f>
        <v>I</v>
      </c>
      <c r="I629" s="70" t="str">
        <f t="shared" si="42"/>
        <v>E.EM.I.900</v>
      </c>
      <c r="J629" s="70" t="str">
        <f>_xlfn.XLOOKUP(I629,[55]Aux!AJ:AJ,[55]Aux!AI:AI,I629)</f>
        <v>E.EM.I.214</v>
      </c>
      <c r="K629" s="70" t="str">
        <f>_xlfn.XLOOKUP(J629,[55]Aux!AI:AI,[55]Aux!AE:AE,_xlfn.XLOOKUP(I629,[55]Aux!AI:AI,[55]Aux!AE:AE,""))</f>
        <v>EMISSÁRIO DN 900</v>
      </c>
      <c r="L629" s="164"/>
    </row>
    <row r="630" spans="1:12" x14ac:dyDescent="0.3">
      <c r="A630" s="164"/>
      <c r="B630" s="164"/>
      <c r="C630" s="70">
        <v>6600198</v>
      </c>
      <c r="D630" s="70" t="s">
        <v>435</v>
      </c>
      <c r="E630" s="73">
        <f t="shared" si="41"/>
        <v>900</v>
      </c>
      <c r="F630" s="70" t="str" cm="1">
        <f t="array" ref="F630">IFERROR(
    INDEX(
        '[55]Apoio_Código SVs'!$C$2:$C$102,
        MATCH(
            TRUE,
            ISNUMBER(FIND('[55]Apoio_Código SVs'!$B$2:$B$102,D630)),
            0
        )
    ),
"")</f>
        <v>E</v>
      </c>
      <c r="G630" s="70" t="str" cm="1">
        <f t="array" ref="G630">IFERROR(
    INDEX(
        '[55]Apoio_Código SVs'!$D$2:$D$102,
        MATCH(
            TRUE,
            ISNUMBER(FIND('[55]Apoio_Código SVs'!$B$2:$B$102,D630)),
            0
        )
    ),
"")</f>
        <v>EM</v>
      </c>
      <c r="H630" s="70" t="str" cm="1">
        <f t="array" ref="H630">IFERROR(
    INDEX(
        '[55]Apoio_Código SVs'!$G$2:$G$102,
        MATCH(
            TRUE,
            ISNUMBER(FIND('[55]Apoio_Código SVs'!$F$2:$F$102,D630)),
            0
        )
    ),
"")</f>
        <v>I</v>
      </c>
      <c r="I630" s="70" t="str">
        <f t="shared" si="42"/>
        <v>E.EM.I.900</v>
      </c>
      <c r="J630" s="70" t="str">
        <f>_xlfn.XLOOKUP(I630,[55]Aux!AJ:AJ,[55]Aux!AI:AI,I630)</f>
        <v>E.EM.I.214</v>
      </c>
      <c r="K630" s="70" t="str">
        <f>_xlfn.XLOOKUP(J630,[55]Aux!AI:AI,[55]Aux!AE:AE,_xlfn.XLOOKUP(I630,[55]Aux!AI:AI,[55]Aux!AE:AE,""))</f>
        <v>EMISSÁRIO DN 900</v>
      </c>
      <c r="L630" s="164"/>
    </row>
    <row r="631" spans="1:12" x14ac:dyDescent="0.3">
      <c r="A631" s="164"/>
      <c r="B631" s="164"/>
      <c r="C631" s="70">
        <v>6600199</v>
      </c>
      <c r="D631" s="70" t="s">
        <v>437</v>
      </c>
      <c r="E631" s="73">
        <f t="shared" si="41"/>
        <v>950</v>
      </c>
      <c r="F631" s="70" t="str" cm="1">
        <f t="array" ref="F631">IFERROR(
    INDEX(
        '[55]Apoio_Código SVs'!$C$2:$C$102,
        MATCH(
            TRUE,
            ISNUMBER(FIND('[55]Apoio_Código SVs'!$B$2:$B$102,D631)),
            0
        )
    ),
"")</f>
        <v>E</v>
      </c>
      <c r="G631" s="70" t="str" cm="1">
        <f t="array" ref="G631">IFERROR(
    INDEX(
        '[55]Apoio_Código SVs'!$D$2:$D$102,
        MATCH(
            TRUE,
            ISNUMBER(FIND('[55]Apoio_Código SVs'!$B$2:$B$102,D631)),
            0
        )
    ),
"")</f>
        <v>EM</v>
      </c>
      <c r="H631" s="70" t="str" cm="1">
        <f t="array" ref="H631">IFERROR(
    INDEX(
        '[55]Apoio_Código SVs'!$G$2:$G$102,
        MATCH(
            TRUE,
            ISNUMBER(FIND('[55]Apoio_Código SVs'!$F$2:$F$102,D631)),
            0
        )
    ),
"")</f>
        <v>I</v>
      </c>
      <c r="I631" s="70" t="str">
        <f t="shared" si="42"/>
        <v>E.EM.I.950</v>
      </c>
      <c r="J631" s="70" t="str">
        <f>_xlfn.XLOOKUP(I631,[55]Aux!AJ:AJ,[55]Aux!AI:AI,I631)</f>
        <v>E.EM.I.215</v>
      </c>
      <c r="K631" s="70" t="str">
        <f>_xlfn.XLOOKUP(J631,[55]Aux!AI:AI,[55]Aux!AE:AE,_xlfn.XLOOKUP(I631,[55]Aux!AI:AI,[55]Aux!AE:AE,""))</f>
        <v>EMISSÁRIO DN 950</v>
      </c>
      <c r="L631" s="164"/>
    </row>
    <row r="632" spans="1:12" x14ac:dyDescent="0.3">
      <c r="A632" s="164"/>
      <c r="B632" s="164"/>
      <c r="C632" s="70">
        <v>6600200</v>
      </c>
      <c r="D632" s="70" t="s">
        <v>439</v>
      </c>
      <c r="E632" s="73">
        <f t="shared" si="41"/>
        <v>950</v>
      </c>
      <c r="F632" s="70" t="str" cm="1">
        <f t="array" ref="F632">IFERROR(
    INDEX(
        '[55]Apoio_Código SVs'!$C$2:$C$102,
        MATCH(
            TRUE,
            ISNUMBER(FIND('[55]Apoio_Código SVs'!$B$2:$B$102,D632)),
            0
        )
    ),
"")</f>
        <v>E</v>
      </c>
      <c r="G632" s="70" t="str" cm="1">
        <f t="array" ref="G632">IFERROR(
    INDEX(
        '[55]Apoio_Código SVs'!$D$2:$D$102,
        MATCH(
            TRUE,
            ISNUMBER(FIND('[55]Apoio_Código SVs'!$B$2:$B$102,D632)),
            0
        )
    ),
"")</f>
        <v>EM</v>
      </c>
      <c r="H632" s="70" t="str" cm="1">
        <f t="array" ref="H632">IFERROR(
    INDEX(
        '[55]Apoio_Código SVs'!$G$2:$G$102,
        MATCH(
            TRUE,
            ISNUMBER(FIND('[55]Apoio_Código SVs'!$F$2:$F$102,D632)),
            0
        )
    ),
"")</f>
        <v>I</v>
      </c>
      <c r="I632" s="70" t="str">
        <f t="shared" si="42"/>
        <v>E.EM.I.950</v>
      </c>
      <c r="J632" s="70" t="str">
        <f>_xlfn.XLOOKUP(I632,[55]Aux!AJ:AJ,[55]Aux!AI:AI,I632)</f>
        <v>E.EM.I.215</v>
      </c>
      <c r="K632" s="70" t="str">
        <f>_xlfn.XLOOKUP(J632,[55]Aux!AI:AI,[55]Aux!AE:AE,_xlfn.XLOOKUP(I632,[55]Aux!AI:AI,[55]Aux!AE:AE,""))</f>
        <v>EMISSÁRIO DN 950</v>
      </c>
      <c r="L632" s="164"/>
    </row>
    <row r="633" spans="1:12" x14ac:dyDescent="0.3">
      <c r="A633" s="164"/>
      <c r="B633" s="164"/>
      <c r="C633" s="70">
        <v>6600201</v>
      </c>
      <c r="D633" s="70" t="s">
        <v>441</v>
      </c>
      <c r="E633" s="75">
        <v>1000</v>
      </c>
      <c r="F633" s="75" t="s">
        <v>3110</v>
      </c>
      <c r="G633" s="75" t="s">
        <v>3207</v>
      </c>
      <c r="H633" s="70" t="str" cm="1">
        <f t="array" ref="H633">IFERROR(
    INDEX(
        '[55]Apoio_Código SVs'!$G$2:$G$102,
        MATCH(
            TRUE,
            ISNUMBER(FIND('[55]Apoio_Código SVs'!$F$2:$F$102,D633)),
            0
        )
    ),
"")</f>
        <v>I</v>
      </c>
      <c r="I633" s="70" t="str">
        <f t="shared" si="42"/>
        <v>E.IN.I.1000</v>
      </c>
      <c r="J633" s="70" t="str">
        <f>_xlfn.XLOOKUP(I633,[55]Aux!AJ:AJ,[55]Aux!AI:AI,I633)</f>
        <v>E.IN.I.018</v>
      </c>
      <c r="K633" s="70" t="str">
        <f>_xlfn.XLOOKUP(J633,[55]Aux!AI:AI,[55]Aux!AE:AE,_xlfn.XLOOKUP(I633,[55]Aux!AI:AI,[55]Aux!AE:AE,""))</f>
        <v>INTERCEPTOR DN 1.000</v>
      </c>
      <c r="L633" s="164"/>
    </row>
    <row r="634" spans="1:12" x14ac:dyDescent="0.3">
      <c r="A634" s="164"/>
      <c r="B634" s="164"/>
      <c r="C634" s="70">
        <v>6600202</v>
      </c>
      <c r="D634" s="70" t="s">
        <v>443</v>
      </c>
      <c r="E634" s="75">
        <v>1100</v>
      </c>
      <c r="F634" s="75" t="s">
        <v>3110</v>
      </c>
      <c r="G634" s="75" t="s">
        <v>3207</v>
      </c>
      <c r="H634" s="70" t="str" cm="1">
        <f t="array" ref="H634">IFERROR(
    INDEX(
        '[55]Apoio_Código SVs'!$G$2:$G$102,
        MATCH(
            TRUE,
            ISNUMBER(FIND('[55]Apoio_Código SVs'!$F$2:$F$102,D634)),
            0
        )
    ),
"")</f>
        <v>I</v>
      </c>
      <c r="I634" s="70" t="str">
        <f t="shared" si="42"/>
        <v>E.IN.I.1100</v>
      </c>
      <c r="J634" s="70" t="str">
        <f>_xlfn.XLOOKUP(I634,[55]Aux!AJ:AJ,[55]Aux!AI:AI,I634)</f>
        <v>E.IN.I.019</v>
      </c>
      <c r="K634" s="70" t="str">
        <f>_xlfn.XLOOKUP(J634,[55]Aux!AI:AI,[55]Aux!AE:AE,_xlfn.XLOOKUP(I634,[55]Aux!AI:AI,[55]Aux!AE:AE,""))</f>
        <v>INTERCEPTOR DN 1.100</v>
      </c>
      <c r="L634" s="164"/>
    </row>
    <row r="635" spans="1:12" x14ac:dyDescent="0.3">
      <c r="A635" s="164"/>
      <c r="B635" s="164"/>
      <c r="C635" s="70">
        <v>6600203</v>
      </c>
      <c r="D635" s="70" t="s">
        <v>445</v>
      </c>
      <c r="E635" s="75">
        <v>1200</v>
      </c>
      <c r="F635" s="75" t="s">
        <v>3110</v>
      </c>
      <c r="G635" s="75" t="s">
        <v>3207</v>
      </c>
      <c r="H635" s="70" t="str" cm="1">
        <f t="array" ref="H635">IFERROR(
    INDEX(
        '[55]Apoio_Código SVs'!$G$2:$G$102,
        MATCH(
            TRUE,
            ISNUMBER(FIND('[55]Apoio_Código SVs'!$F$2:$F$102,D635)),
            0
        )
    ),
"")</f>
        <v>I</v>
      </c>
      <c r="I635" s="70" t="str">
        <f t="shared" si="42"/>
        <v>E.IN.I.1200</v>
      </c>
      <c r="J635" s="70" t="str">
        <f>_xlfn.XLOOKUP(I635,[55]Aux!AJ:AJ,[55]Aux!AI:AI,I635)</f>
        <v>E.IN.I.020</v>
      </c>
      <c r="K635" s="70" t="str">
        <f>_xlfn.XLOOKUP(J635,[55]Aux!AI:AI,[55]Aux!AE:AE,_xlfn.XLOOKUP(I635,[55]Aux!AI:AI,[55]Aux!AE:AE,""))</f>
        <v>INTERCEPTOR DN 1.200</v>
      </c>
      <c r="L635" s="164"/>
    </row>
    <row r="636" spans="1:12" x14ac:dyDescent="0.3">
      <c r="A636" s="164"/>
      <c r="B636" s="164"/>
      <c r="C636" s="70">
        <v>6600204</v>
      </c>
      <c r="D636" s="70" t="s">
        <v>447</v>
      </c>
      <c r="E636" s="75">
        <v>1300</v>
      </c>
      <c r="F636" s="75" t="s">
        <v>3110</v>
      </c>
      <c r="G636" s="75" t="s">
        <v>3207</v>
      </c>
      <c r="H636" s="70" t="str" cm="1">
        <f t="array" ref="H636">IFERROR(
    INDEX(
        '[55]Apoio_Código SVs'!$G$2:$G$102,
        MATCH(
            TRUE,
            ISNUMBER(FIND('[55]Apoio_Código SVs'!$F$2:$F$102,D636)),
            0
        )
    ),
"")</f>
        <v>I</v>
      </c>
      <c r="I636" s="70" t="str">
        <f t="shared" si="42"/>
        <v>E.IN.I.1300</v>
      </c>
      <c r="J636" s="70" t="str">
        <f>_xlfn.XLOOKUP(I636,[55]Aux!AJ:AJ,[55]Aux!AI:AI,I636)</f>
        <v>E.IN.I.021</v>
      </c>
      <c r="K636" s="70" t="str">
        <f>_xlfn.XLOOKUP(J636,[55]Aux!AI:AI,[55]Aux!AE:AE,_xlfn.XLOOKUP(I636,[55]Aux!AI:AI,[55]Aux!AE:AE,""))</f>
        <v>INTERCEPTOR DN 1.300</v>
      </c>
      <c r="L636" s="164"/>
    </row>
    <row r="637" spans="1:12" x14ac:dyDescent="0.3">
      <c r="A637" s="164"/>
      <c r="B637" s="164"/>
      <c r="C637" s="70">
        <v>6600205</v>
      </c>
      <c r="D637" s="70" t="s">
        <v>449</v>
      </c>
      <c r="E637" s="75">
        <v>1400</v>
      </c>
      <c r="F637" s="75" t="s">
        <v>3110</v>
      </c>
      <c r="G637" s="75" t="s">
        <v>3207</v>
      </c>
      <c r="H637" s="70" t="str" cm="1">
        <f t="array" ref="H637">IFERROR(
    INDEX(
        '[55]Apoio_Código SVs'!$G$2:$G$102,
        MATCH(
            TRUE,
            ISNUMBER(FIND('[55]Apoio_Código SVs'!$F$2:$F$102,D637)),
            0
        )
    ),
"")</f>
        <v>I</v>
      </c>
      <c r="I637" s="70" t="str">
        <f t="shared" si="42"/>
        <v>E.IN.I.1400</v>
      </c>
      <c r="J637" s="70" t="str">
        <f>_xlfn.XLOOKUP(I637,[55]Aux!AJ:AJ,[55]Aux!AI:AI,I637)</f>
        <v>E.IN.I.022</v>
      </c>
      <c r="K637" s="70" t="str">
        <f>_xlfn.XLOOKUP(J637,[55]Aux!AI:AI,[55]Aux!AE:AE,_xlfn.XLOOKUP(I637,[55]Aux!AI:AI,[55]Aux!AE:AE,""))</f>
        <v>INTERCEPTOR DN 1.400</v>
      </c>
      <c r="L637" s="164"/>
    </row>
    <row r="638" spans="1:12" x14ac:dyDescent="0.3">
      <c r="A638" s="164"/>
      <c r="B638" s="164"/>
      <c r="C638" s="70">
        <v>6600206</v>
      </c>
      <c r="D638" s="70" t="s">
        <v>451</v>
      </c>
      <c r="E638" s="73">
        <f t="shared" ref="E638:E641" si="43">IF(H638="M","001",
IFERROR(VALUE(IFERROR(IFERROR(IFERROR(IFERROR(MID(D638,FIND("DN",D638)+2,4),
MID(D638,FIND("PVC",D638)+3,4)),
MID(D638,FIND("PEAD",D638)+4,4)),
MID(D638,FIND("PE100",D638)+5,4)),
MID(D638,FIND("ADS",D638)+3,4))),""))</f>
        <v>150</v>
      </c>
      <c r="F638" s="75" t="s">
        <v>3110</v>
      </c>
      <c r="G638" s="75" t="s">
        <v>3207</v>
      </c>
      <c r="H638" s="70" t="str" cm="1">
        <f t="array" ref="H638">IFERROR(
    INDEX(
        '[55]Apoio_Código SVs'!$G$2:$G$102,
        MATCH(
            TRUE,
            ISNUMBER(FIND('[55]Apoio_Código SVs'!$F$2:$F$102,D638)),
            0
        )
    ),
"")</f>
        <v>I</v>
      </c>
      <c r="I638" s="70" t="str">
        <f t="shared" si="42"/>
        <v>E.IN.I.150</v>
      </c>
      <c r="J638" s="70" t="str">
        <f>_xlfn.XLOOKUP(I638,[55]Aux!AJ:AJ,[55]Aux!AI:AI,I638)</f>
        <v>E.IN.I.001</v>
      </c>
      <c r="K638" s="70" t="str">
        <f>_xlfn.XLOOKUP(J638,[55]Aux!AI:AI,[55]Aux!AE:AE,_xlfn.XLOOKUP(I638,[55]Aux!AI:AI,[55]Aux!AE:AE,""))</f>
        <v>INTERCEPTOR DN 150</v>
      </c>
      <c r="L638" s="164"/>
    </row>
    <row r="639" spans="1:12" x14ac:dyDescent="0.3">
      <c r="A639" s="164"/>
      <c r="B639" s="164"/>
      <c r="C639" s="70">
        <v>6600207</v>
      </c>
      <c r="D639" s="70" t="s">
        <v>453</v>
      </c>
      <c r="E639" s="73">
        <f t="shared" si="43"/>
        <v>500</v>
      </c>
      <c r="F639" s="75" t="s">
        <v>3110</v>
      </c>
      <c r="G639" s="75" t="s">
        <v>3207</v>
      </c>
      <c r="H639" s="70" t="str" cm="1">
        <f t="array" ref="H639">IFERROR(
    INDEX(
        '[55]Apoio_Código SVs'!$G$2:$G$102,
        MATCH(
            TRUE,
            ISNUMBER(FIND('[55]Apoio_Código SVs'!$F$2:$F$102,D639)),
            0
        )
    ),
"")</f>
        <v>I</v>
      </c>
      <c r="I639" s="70" t="str">
        <f t="shared" si="42"/>
        <v>E.IN.I.500</v>
      </c>
      <c r="J639" s="70" t="str">
        <f>_xlfn.XLOOKUP(I639,[55]Aux!AJ:AJ,[55]Aux!AI:AI,I639)</f>
        <v>E.IN.I.008</v>
      </c>
      <c r="K639" s="70" t="str">
        <f>_xlfn.XLOOKUP(J639,[55]Aux!AI:AI,[55]Aux!AE:AE,_xlfn.XLOOKUP(I639,[55]Aux!AI:AI,[55]Aux!AE:AE,""))</f>
        <v>INTERCEPTOR DN 500</v>
      </c>
      <c r="L639" s="164"/>
    </row>
    <row r="640" spans="1:12" x14ac:dyDescent="0.3">
      <c r="A640" s="164"/>
      <c r="B640" s="164"/>
      <c r="C640" s="70">
        <v>6600208</v>
      </c>
      <c r="D640" s="70" t="s">
        <v>455</v>
      </c>
      <c r="E640" s="73">
        <f t="shared" si="43"/>
        <v>550</v>
      </c>
      <c r="F640" s="75" t="s">
        <v>3110</v>
      </c>
      <c r="G640" s="75" t="s">
        <v>3207</v>
      </c>
      <c r="H640" s="70" t="str" cm="1">
        <f t="array" ref="H640">IFERROR(
    INDEX(
        '[55]Apoio_Código SVs'!$G$2:$G$102,
        MATCH(
            TRUE,
            ISNUMBER(FIND('[55]Apoio_Código SVs'!$F$2:$F$102,D640)),
            0
        )
    ),
"")</f>
        <v>I</v>
      </c>
      <c r="I640" s="70" t="str">
        <f t="shared" si="42"/>
        <v>E.IN.I.550</v>
      </c>
      <c r="J640" s="70" t="str">
        <f>_xlfn.XLOOKUP(I640,[55]Aux!AJ:AJ,[55]Aux!AI:AI,I640)</f>
        <v>E.IN.I.009</v>
      </c>
      <c r="K640" s="70" t="str">
        <f>_xlfn.XLOOKUP(J640,[55]Aux!AI:AI,[55]Aux!AE:AE,_xlfn.XLOOKUP(I640,[55]Aux!AI:AI,[55]Aux!AE:AE,""))</f>
        <v>INTERCEPTOR DN 550</v>
      </c>
      <c r="L640" s="164"/>
    </row>
    <row r="641" spans="1:12" x14ac:dyDescent="0.3">
      <c r="A641" s="164"/>
      <c r="B641" s="164"/>
      <c r="C641" s="70">
        <v>6600209</v>
      </c>
      <c r="D641" s="70" t="s">
        <v>457</v>
      </c>
      <c r="E641" s="73">
        <f t="shared" si="43"/>
        <v>950</v>
      </c>
      <c r="F641" s="75" t="s">
        <v>3110</v>
      </c>
      <c r="G641" s="75" t="s">
        <v>3207</v>
      </c>
      <c r="H641" s="70" t="str" cm="1">
        <f t="array" ref="H641">IFERROR(
    INDEX(
        '[55]Apoio_Código SVs'!$G$2:$G$102,
        MATCH(
            TRUE,
            ISNUMBER(FIND('[55]Apoio_Código SVs'!$F$2:$F$102,D641)),
            0
        )
    ),
"")</f>
        <v>I</v>
      </c>
      <c r="I641" s="70" t="str">
        <f t="shared" si="42"/>
        <v>E.IN.I.950</v>
      </c>
      <c r="J641" s="70" t="str">
        <f>_xlfn.XLOOKUP(I641,[55]Aux!AJ:AJ,[55]Aux!AI:AI,I641)</f>
        <v>E.IN.I.017</v>
      </c>
      <c r="K641" s="70" t="str">
        <f>_xlfn.XLOOKUP(J641,[55]Aux!AI:AI,[55]Aux!AE:AE,_xlfn.XLOOKUP(I641,[55]Aux!AI:AI,[55]Aux!AE:AE,""))</f>
        <v>INTERCEPTOR DN 950</v>
      </c>
      <c r="L641" s="164"/>
    </row>
    <row r="642" spans="1:12" x14ac:dyDescent="0.3">
      <c r="A642" s="164"/>
      <c r="B642" s="164"/>
      <c r="C642" s="70">
        <v>6600210</v>
      </c>
      <c r="D642" s="70" t="s">
        <v>459</v>
      </c>
      <c r="E642" s="75">
        <v>1000</v>
      </c>
      <c r="F642" s="70" t="str" cm="1">
        <f t="array" ref="F642">IFERROR(
    INDEX(
        '[55]Apoio_Código SVs'!$C$2:$C$102,
        MATCH(
            TRUE,
            ISNUMBER(FIND('[55]Apoio_Código SVs'!$B$2:$B$102,D642)),
            0
        )
    ),
"")</f>
        <v>E</v>
      </c>
      <c r="G642" s="70" t="str" cm="1">
        <f t="array" ref="G642">IFERROR(
    INDEX(
        '[55]Apoio_Código SVs'!$D$2:$D$102,
        MATCH(
            TRUE,
            ISNUMBER(FIND('[55]Apoio_Código SVs'!$B$2:$B$102,D642)),
            0
        )
    ),
"")</f>
        <v>IN</v>
      </c>
      <c r="H642" s="70" t="str" cm="1">
        <f t="array" ref="H642">IFERROR(
    INDEX(
        '[55]Apoio_Código SVs'!$G$2:$G$102,
        MATCH(
            TRUE,
            ISNUMBER(FIND('[55]Apoio_Código SVs'!$F$2:$F$102,D642)),
            0
        )
    ),
"")</f>
        <v>I</v>
      </c>
      <c r="I642" s="70" t="str">
        <f t="shared" si="42"/>
        <v>E.IN.I.1000</v>
      </c>
      <c r="J642" s="70" t="str">
        <f>_xlfn.XLOOKUP(I642,[55]Aux!AJ:AJ,[55]Aux!AI:AI,I642)</f>
        <v>E.IN.I.018</v>
      </c>
      <c r="K642" s="70" t="str">
        <f>_xlfn.XLOOKUP(J642,[55]Aux!AI:AI,[55]Aux!AE:AE,_xlfn.XLOOKUP(I642,[55]Aux!AI:AI,[55]Aux!AE:AE,""))</f>
        <v>INTERCEPTOR DN 1.000</v>
      </c>
      <c r="L642" s="164"/>
    </row>
    <row r="643" spans="1:12" x14ac:dyDescent="0.3">
      <c r="A643" s="164"/>
      <c r="B643" s="164"/>
      <c r="C643" s="70">
        <v>6600211</v>
      </c>
      <c r="D643" s="70" t="s">
        <v>461</v>
      </c>
      <c r="E643" s="75">
        <v>1000</v>
      </c>
      <c r="F643" s="70" t="str" cm="1">
        <f t="array" ref="F643">IFERROR(
    INDEX(
        '[55]Apoio_Código SVs'!$C$2:$C$102,
        MATCH(
            TRUE,
            ISNUMBER(FIND('[55]Apoio_Código SVs'!$B$2:$B$102,D643)),
            0
        )
    ),
"")</f>
        <v>E</v>
      </c>
      <c r="G643" s="70" t="str" cm="1">
        <f t="array" ref="G643">IFERROR(
    INDEX(
        '[55]Apoio_Código SVs'!$D$2:$D$102,
        MATCH(
            TRUE,
            ISNUMBER(FIND('[55]Apoio_Código SVs'!$B$2:$B$102,D643)),
            0
        )
    ),
"")</f>
        <v>IN</v>
      </c>
      <c r="H643" s="70" t="str" cm="1">
        <f t="array" ref="H643">IFERROR(
    INDEX(
        '[55]Apoio_Código SVs'!$G$2:$G$102,
        MATCH(
            TRUE,
            ISNUMBER(FIND('[55]Apoio_Código SVs'!$F$2:$F$102,D643)),
            0
        )
    ),
"")</f>
        <v>I</v>
      </c>
      <c r="I643" s="70" t="str">
        <f t="shared" si="42"/>
        <v>E.IN.I.1000</v>
      </c>
      <c r="J643" s="70" t="str">
        <f>_xlfn.XLOOKUP(I643,[55]Aux!AJ:AJ,[55]Aux!AI:AI,I643)</f>
        <v>E.IN.I.018</v>
      </c>
      <c r="K643" s="70" t="str">
        <f>_xlfn.XLOOKUP(J643,[55]Aux!AI:AI,[55]Aux!AE:AE,_xlfn.XLOOKUP(I643,[55]Aux!AI:AI,[55]Aux!AE:AE,""))</f>
        <v>INTERCEPTOR DN 1.000</v>
      </c>
      <c r="L643" s="164"/>
    </row>
    <row r="644" spans="1:12" x14ac:dyDescent="0.3">
      <c r="A644" s="164"/>
      <c r="B644" s="164"/>
      <c r="C644" s="70">
        <v>6600212</v>
      </c>
      <c r="D644" s="70" t="s">
        <v>463</v>
      </c>
      <c r="E644" s="75">
        <v>1100</v>
      </c>
      <c r="F644" s="70" t="str" cm="1">
        <f t="array" ref="F644">IFERROR(
    INDEX(
        '[55]Apoio_Código SVs'!$C$2:$C$102,
        MATCH(
            TRUE,
            ISNUMBER(FIND('[55]Apoio_Código SVs'!$B$2:$B$102,D644)),
            0
        )
    ),
"")</f>
        <v>E</v>
      </c>
      <c r="G644" s="70" t="str" cm="1">
        <f t="array" ref="G644">IFERROR(
    INDEX(
        '[55]Apoio_Código SVs'!$D$2:$D$102,
        MATCH(
            TRUE,
            ISNUMBER(FIND('[55]Apoio_Código SVs'!$B$2:$B$102,D644)),
            0
        )
    ),
"")</f>
        <v>IN</v>
      </c>
      <c r="H644" s="70" t="str" cm="1">
        <f t="array" ref="H644">IFERROR(
    INDEX(
        '[55]Apoio_Código SVs'!$G$2:$G$102,
        MATCH(
            TRUE,
            ISNUMBER(FIND('[55]Apoio_Código SVs'!$F$2:$F$102,D644)),
            0
        )
    ),
"")</f>
        <v>I</v>
      </c>
      <c r="I644" s="70" t="str">
        <f t="shared" si="42"/>
        <v>E.IN.I.1100</v>
      </c>
      <c r="J644" s="70" t="str">
        <f>_xlfn.XLOOKUP(I644,[55]Aux!AJ:AJ,[55]Aux!AI:AI,I644)</f>
        <v>E.IN.I.019</v>
      </c>
      <c r="K644" s="70" t="str">
        <f>_xlfn.XLOOKUP(J644,[55]Aux!AI:AI,[55]Aux!AE:AE,_xlfn.XLOOKUP(I644,[55]Aux!AI:AI,[55]Aux!AE:AE,""))</f>
        <v>INTERCEPTOR DN 1.100</v>
      </c>
      <c r="L644" s="164"/>
    </row>
    <row r="645" spans="1:12" x14ac:dyDescent="0.3">
      <c r="A645" s="164"/>
      <c r="B645" s="164"/>
      <c r="C645" s="70">
        <v>6600213</v>
      </c>
      <c r="D645" s="70" t="s">
        <v>465</v>
      </c>
      <c r="E645" s="75">
        <v>1100</v>
      </c>
      <c r="F645" s="70" t="str" cm="1">
        <f t="array" ref="F645">IFERROR(
    INDEX(
        '[55]Apoio_Código SVs'!$C$2:$C$102,
        MATCH(
            TRUE,
            ISNUMBER(FIND('[55]Apoio_Código SVs'!$B$2:$B$102,D645)),
            0
        )
    ),
"")</f>
        <v>E</v>
      </c>
      <c r="G645" s="70" t="str" cm="1">
        <f t="array" ref="G645">IFERROR(
    INDEX(
        '[55]Apoio_Código SVs'!$D$2:$D$102,
        MATCH(
            TRUE,
            ISNUMBER(FIND('[55]Apoio_Código SVs'!$B$2:$B$102,D645)),
            0
        )
    ),
"")</f>
        <v>IN</v>
      </c>
      <c r="H645" s="70" t="str" cm="1">
        <f t="array" ref="H645">IFERROR(
    INDEX(
        '[55]Apoio_Código SVs'!$G$2:$G$102,
        MATCH(
            TRUE,
            ISNUMBER(FIND('[55]Apoio_Código SVs'!$F$2:$F$102,D645)),
            0
        )
    ),
"")</f>
        <v>I</v>
      </c>
      <c r="I645" s="70" t="str">
        <f t="shared" si="42"/>
        <v>E.IN.I.1100</v>
      </c>
      <c r="J645" s="70" t="str">
        <f>_xlfn.XLOOKUP(I645,[55]Aux!AJ:AJ,[55]Aux!AI:AI,I645)</f>
        <v>E.IN.I.019</v>
      </c>
      <c r="K645" s="70" t="str">
        <f>_xlfn.XLOOKUP(J645,[55]Aux!AI:AI,[55]Aux!AE:AE,_xlfn.XLOOKUP(I645,[55]Aux!AI:AI,[55]Aux!AE:AE,""))</f>
        <v>INTERCEPTOR DN 1.100</v>
      </c>
      <c r="L645" s="164"/>
    </row>
    <row r="646" spans="1:12" x14ac:dyDescent="0.3">
      <c r="A646" s="164"/>
      <c r="B646" s="164"/>
      <c r="C646" s="70">
        <v>6600214</v>
      </c>
      <c r="D646" s="70" t="s">
        <v>467</v>
      </c>
      <c r="E646" s="75">
        <v>1200</v>
      </c>
      <c r="F646" s="70" t="str" cm="1">
        <f t="array" ref="F646">IFERROR(
    INDEX(
        '[55]Apoio_Código SVs'!$C$2:$C$102,
        MATCH(
            TRUE,
            ISNUMBER(FIND('[55]Apoio_Código SVs'!$B$2:$B$102,D646)),
            0
        )
    ),
"")</f>
        <v>E</v>
      </c>
      <c r="G646" s="70" t="str" cm="1">
        <f t="array" ref="G646">IFERROR(
    INDEX(
        '[55]Apoio_Código SVs'!$D$2:$D$102,
        MATCH(
            TRUE,
            ISNUMBER(FIND('[55]Apoio_Código SVs'!$B$2:$B$102,D646)),
            0
        )
    ),
"")</f>
        <v>IN</v>
      </c>
      <c r="H646" s="70" t="str" cm="1">
        <f t="array" ref="H646">IFERROR(
    INDEX(
        '[55]Apoio_Código SVs'!$G$2:$G$102,
        MATCH(
            TRUE,
            ISNUMBER(FIND('[55]Apoio_Código SVs'!$F$2:$F$102,D646)),
            0
        )
    ),
"")</f>
        <v>I</v>
      </c>
      <c r="I646" s="70" t="str">
        <f t="shared" si="42"/>
        <v>E.IN.I.1200</v>
      </c>
      <c r="J646" s="70" t="str">
        <f>_xlfn.XLOOKUP(I646,[55]Aux!AJ:AJ,[55]Aux!AI:AI,I646)</f>
        <v>E.IN.I.020</v>
      </c>
      <c r="K646" s="70" t="str">
        <f>_xlfn.XLOOKUP(J646,[55]Aux!AI:AI,[55]Aux!AE:AE,_xlfn.XLOOKUP(I646,[55]Aux!AI:AI,[55]Aux!AE:AE,""))</f>
        <v>INTERCEPTOR DN 1.200</v>
      </c>
      <c r="L646" s="164"/>
    </row>
    <row r="647" spans="1:12" x14ac:dyDescent="0.3">
      <c r="A647" s="164"/>
      <c r="B647" s="164"/>
      <c r="C647" s="70">
        <v>6600215</v>
      </c>
      <c r="D647" s="70" t="s">
        <v>469</v>
      </c>
      <c r="E647" s="75">
        <v>1200</v>
      </c>
      <c r="F647" s="70" t="str" cm="1">
        <f t="array" ref="F647">IFERROR(
    INDEX(
        '[55]Apoio_Código SVs'!$C$2:$C$102,
        MATCH(
            TRUE,
            ISNUMBER(FIND('[55]Apoio_Código SVs'!$B$2:$B$102,D647)),
            0
        )
    ),
"")</f>
        <v>E</v>
      </c>
      <c r="G647" s="70" t="str" cm="1">
        <f t="array" ref="G647">IFERROR(
    INDEX(
        '[55]Apoio_Código SVs'!$D$2:$D$102,
        MATCH(
            TRUE,
            ISNUMBER(FIND('[55]Apoio_Código SVs'!$B$2:$B$102,D647)),
            0
        )
    ),
"")</f>
        <v>IN</v>
      </c>
      <c r="H647" s="70" t="str" cm="1">
        <f t="array" ref="H647">IFERROR(
    INDEX(
        '[55]Apoio_Código SVs'!$G$2:$G$102,
        MATCH(
            TRUE,
            ISNUMBER(FIND('[55]Apoio_Código SVs'!$F$2:$F$102,D647)),
            0
        )
    ),
"")</f>
        <v>I</v>
      </c>
      <c r="I647" s="70" t="str">
        <f t="shared" si="42"/>
        <v>E.IN.I.1200</v>
      </c>
      <c r="J647" s="70" t="str">
        <f>_xlfn.XLOOKUP(I647,[55]Aux!AJ:AJ,[55]Aux!AI:AI,I647)</f>
        <v>E.IN.I.020</v>
      </c>
      <c r="K647" s="70" t="str">
        <f>_xlfn.XLOOKUP(J647,[55]Aux!AI:AI,[55]Aux!AE:AE,_xlfn.XLOOKUP(I647,[55]Aux!AI:AI,[55]Aux!AE:AE,""))</f>
        <v>INTERCEPTOR DN 1.200</v>
      </c>
      <c r="L647" s="164"/>
    </row>
    <row r="648" spans="1:12" x14ac:dyDescent="0.3">
      <c r="A648" s="164"/>
      <c r="B648" s="164"/>
      <c r="C648" s="70">
        <v>6600216</v>
      </c>
      <c r="D648" s="70" t="s">
        <v>471</v>
      </c>
      <c r="E648" s="75">
        <v>1300</v>
      </c>
      <c r="F648" s="70" t="str" cm="1">
        <f t="array" ref="F648">IFERROR(
    INDEX(
        '[55]Apoio_Código SVs'!$C$2:$C$102,
        MATCH(
            TRUE,
            ISNUMBER(FIND('[55]Apoio_Código SVs'!$B$2:$B$102,D648)),
            0
        )
    ),
"")</f>
        <v>E</v>
      </c>
      <c r="G648" s="70" t="str" cm="1">
        <f t="array" ref="G648">IFERROR(
    INDEX(
        '[55]Apoio_Código SVs'!$D$2:$D$102,
        MATCH(
            TRUE,
            ISNUMBER(FIND('[55]Apoio_Código SVs'!$B$2:$B$102,D648)),
            0
        )
    ),
"")</f>
        <v>IN</v>
      </c>
      <c r="H648" s="70" t="str" cm="1">
        <f t="array" ref="H648">IFERROR(
    INDEX(
        '[55]Apoio_Código SVs'!$G$2:$G$102,
        MATCH(
            TRUE,
            ISNUMBER(FIND('[55]Apoio_Código SVs'!$F$2:$F$102,D648)),
            0
        )
    ),
"")</f>
        <v>I</v>
      </c>
      <c r="I648" s="70" t="str">
        <f t="shared" si="42"/>
        <v>E.IN.I.1300</v>
      </c>
      <c r="J648" s="70" t="str">
        <f>_xlfn.XLOOKUP(I648,[55]Aux!AJ:AJ,[55]Aux!AI:AI,I648)</f>
        <v>E.IN.I.021</v>
      </c>
      <c r="K648" s="70" t="str">
        <f>_xlfn.XLOOKUP(J648,[55]Aux!AI:AI,[55]Aux!AE:AE,_xlfn.XLOOKUP(I648,[55]Aux!AI:AI,[55]Aux!AE:AE,""))</f>
        <v>INTERCEPTOR DN 1.300</v>
      </c>
      <c r="L648" s="164"/>
    </row>
    <row r="649" spans="1:12" x14ac:dyDescent="0.3">
      <c r="A649" s="164"/>
      <c r="B649" s="164"/>
      <c r="C649" s="70">
        <v>6600217</v>
      </c>
      <c r="D649" s="70" t="s">
        <v>473</v>
      </c>
      <c r="E649" s="75">
        <v>1300</v>
      </c>
      <c r="F649" s="70" t="str" cm="1">
        <f t="array" ref="F649">IFERROR(
    INDEX(
        '[55]Apoio_Código SVs'!$C$2:$C$102,
        MATCH(
            TRUE,
            ISNUMBER(FIND('[55]Apoio_Código SVs'!$B$2:$B$102,D649)),
            0
        )
    ),
"")</f>
        <v>E</v>
      </c>
      <c r="G649" s="70" t="str" cm="1">
        <f t="array" ref="G649">IFERROR(
    INDEX(
        '[55]Apoio_Código SVs'!$D$2:$D$102,
        MATCH(
            TRUE,
            ISNUMBER(FIND('[55]Apoio_Código SVs'!$B$2:$B$102,D649)),
            0
        )
    ),
"")</f>
        <v>IN</v>
      </c>
      <c r="H649" s="70" t="str" cm="1">
        <f t="array" ref="H649">IFERROR(
    INDEX(
        '[55]Apoio_Código SVs'!$G$2:$G$102,
        MATCH(
            TRUE,
            ISNUMBER(FIND('[55]Apoio_Código SVs'!$F$2:$F$102,D649)),
            0
        )
    ),
"")</f>
        <v>I</v>
      </c>
      <c r="I649" s="70" t="str">
        <f t="shared" si="42"/>
        <v>E.IN.I.1300</v>
      </c>
      <c r="J649" s="70" t="str">
        <f>_xlfn.XLOOKUP(I649,[55]Aux!AJ:AJ,[55]Aux!AI:AI,I649)</f>
        <v>E.IN.I.021</v>
      </c>
      <c r="K649" s="70" t="str">
        <f>_xlfn.XLOOKUP(J649,[55]Aux!AI:AI,[55]Aux!AE:AE,_xlfn.XLOOKUP(I649,[55]Aux!AI:AI,[55]Aux!AE:AE,""))</f>
        <v>INTERCEPTOR DN 1.300</v>
      </c>
      <c r="L649" s="164"/>
    </row>
    <row r="650" spans="1:12" x14ac:dyDescent="0.3">
      <c r="A650" s="164"/>
      <c r="B650" s="164"/>
      <c r="C650" s="70">
        <v>6600218</v>
      </c>
      <c r="D650" s="70" t="s">
        <v>475</v>
      </c>
      <c r="E650" s="75">
        <v>1400</v>
      </c>
      <c r="F650" s="70" t="str" cm="1">
        <f t="array" ref="F650">IFERROR(
    INDEX(
        '[55]Apoio_Código SVs'!$C$2:$C$102,
        MATCH(
            TRUE,
            ISNUMBER(FIND('[55]Apoio_Código SVs'!$B$2:$B$102,D650)),
            0
        )
    ),
"")</f>
        <v>E</v>
      </c>
      <c r="G650" s="70" t="str" cm="1">
        <f t="array" ref="G650">IFERROR(
    INDEX(
        '[55]Apoio_Código SVs'!$D$2:$D$102,
        MATCH(
            TRUE,
            ISNUMBER(FIND('[55]Apoio_Código SVs'!$B$2:$B$102,D650)),
            0
        )
    ),
"")</f>
        <v>IN</v>
      </c>
      <c r="H650" s="70" t="str" cm="1">
        <f t="array" ref="H650">IFERROR(
    INDEX(
        '[55]Apoio_Código SVs'!$G$2:$G$102,
        MATCH(
            TRUE,
            ISNUMBER(FIND('[55]Apoio_Código SVs'!$F$2:$F$102,D650)),
            0
        )
    ),
"")</f>
        <v>I</v>
      </c>
      <c r="I650" s="70" t="str">
        <f t="shared" si="42"/>
        <v>E.IN.I.1400</v>
      </c>
      <c r="J650" s="70" t="str">
        <f>_xlfn.XLOOKUP(I650,[55]Aux!AJ:AJ,[55]Aux!AI:AI,I650)</f>
        <v>E.IN.I.022</v>
      </c>
      <c r="K650" s="70" t="str">
        <f>_xlfn.XLOOKUP(J650,[55]Aux!AI:AI,[55]Aux!AE:AE,_xlfn.XLOOKUP(I650,[55]Aux!AI:AI,[55]Aux!AE:AE,""))</f>
        <v>INTERCEPTOR DN 1.400</v>
      </c>
      <c r="L650" s="164"/>
    </row>
    <row r="651" spans="1:12" x14ac:dyDescent="0.3">
      <c r="A651" s="164"/>
      <c r="B651" s="164"/>
      <c r="C651" s="70">
        <v>6600219</v>
      </c>
      <c r="D651" s="70" t="s">
        <v>477</v>
      </c>
      <c r="E651" s="75">
        <v>1400</v>
      </c>
      <c r="F651" s="70" t="str" cm="1">
        <f t="array" ref="F651">IFERROR(
    INDEX(
        '[55]Apoio_Código SVs'!$C$2:$C$102,
        MATCH(
            TRUE,
            ISNUMBER(FIND('[55]Apoio_Código SVs'!$B$2:$B$102,D651)),
            0
        )
    ),
"")</f>
        <v>E</v>
      </c>
      <c r="G651" s="70" t="str" cm="1">
        <f t="array" ref="G651">IFERROR(
    INDEX(
        '[55]Apoio_Código SVs'!$D$2:$D$102,
        MATCH(
            TRUE,
            ISNUMBER(FIND('[55]Apoio_Código SVs'!$B$2:$B$102,D651)),
            0
        )
    ),
"")</f>
        <v>IN</v>
      </c>
      <c r="H651" s="70" t="str" cm="1">
        <f t="array" ref="H651">IFERROR(
    INDEX(
        '[55]Apoio_Código SVs'!$G$2:$G$102,
        MATCH(
            TRUE,
            ISNUMBER(FIND('[55]Apoio_Código SVs'!$F$2:$F$102,D651)),
            0
        )
    ),
"")</f>
        <v>I</v>
      </c>
      <c r="I651" s="70" t="str">
        <f t="shared" si="42"/>
        <v>E.IN.I.1400</v>
      </c>
      <c r="J651" s="70" t="str">
        <f>_xlfn.XLOOKUP(I651,[55]Aux!AJ:AJ,[55]Aux!AI:AI,I651)</f>
        <v>E.IN.I.022</v>
      </c>
      <c r="K651" s="70" t="str">
        <f>_xlfn.XLOOKUP(J651,[55]Aux!AI:AI,[55]Aux!AE:AE,_xlfn.XLOOKUP(I651,[55]Aux!AI:AI,[55]Aux!AE:AE,""))</f>
        <v>INTERCEPTOR DN 1.400</v>
      </c>
      <c r="L651" s="164"/>
    </row>
    <row r="652" spans="1:12" x14ac:dyDescent="0.3">
      <c r="A652" s="164"/>
      <c r="B652" s="164"/>
      <c r="C652" s="70">
        <v>6600220</v>
      </c>
      <c r="D652" s="70" t="s">
        <v>479</v>
      </c>
      <c r="E652" s="73">
        <f t="shared" ref="E652:E705" si="44">IF(H652="M","001",
IFERROR(VALUE(IFERROR(IFERROR(IFERROR(IFERROR(MID(D652,FIND("DN",D652)+2,4),
MID(D652,FIND("PVC",D652)+3,4)),
MID(D652,FIND("PEAD",D652)+4,4)),
MID(D652,FIND("PE100",D652)+5,4)),
MID(D652,FIND("ADS",D652)+3,4))),""))</f>
        <v>150</v>
      </c>
      <c r="F652" s="70" t="str" cm="1">
        <f t="array" ref="F652">IFERROR(
    INDEX(
        '[55]Apoio_Código SVs'!$C$2:$C$102,
        MATCH(
            TRUE,
            ISNUMBER(FIND('[55]Apoio_Código SVs'!$B$2:$B$102,D652)),
            0
        )
    ),
"")</f>
        <v>E</v>
      </c>
      <c r="G652" s="70" t="str" cm="1">
        <f t="array" ref="G652">IFERROR(
    INDEX(
        '[55]Apoio_Código SVs'!$D$2:$D$102,
        MATCH(
            TRUE,
            ISNUMBER(FIND('[55]Apoio_Código SVs'!$B$2:$B$102,D652)),
            0
        )
    ),
"")</f>
        <v>IN</v>
      </c>
      <c r="H652" s="70" t="str" cm="1">
        <f t="array" ref="H652">IFERROR(
    INDEX(
        '[55]Apoio_Código SVs'!$G$2:$G$102,
        MATCH(
            TRUE,
            ISNUMBER(FIND('[55]Apoio_Código SVs'!$F$2:$F$102,D652)),
            0
        )
    ),
"")</f>
        <v>I</v>
      </c>
      <c r="I652" s="70" t="str">
        <f t="shared" si="42"/>
        <v>E.IN.I.150</v>
      </c>
      <c r="J652" s="70" t="str">
        <f>_xlfn.XLOOKUP(I652,[55]Aux!AJ:AJ,[55]Aux!AI:AI,I652)</f>
        <v>E.IN.I.001</v>
      </c>
      <c r="K652" s="70" t="str">
        <f>_xlfn.XLOOKUP(J652,[55]Aux!AI:AI,[55]Aux!AE:AE,_xlfn.XLOOKUP(I652,[55]Aux!AI:AI,[55]Aux!AE:AE,""))</f>
        <v>INTERCEPTOR DN 150</v>
      </c>
      <c r="L652" s="164"/>
    </row>
    <row r="653" spans="1:12" x14ac:dyDescent="0.3">
      <c r="A653" s="164"/>
      <c r="B653" s="164"/>
      <c r="C653" s="70">
        <v>6600221</v>
      </c>
      <c r="D653" s="70" t="s">
        <v>481</v>
      </c>
      <c r="E653" s="73">
        <f t="shared" si="44"/>
        <v>150</v>
      </c>
      <c r="F653" s="70" t="str" cm="1">
        <f t="array" ref="F653">IFERROR(
    INDEX(
        '[55]Apoio_Código SVs'!$C$2:$C$102,
        MATCH(
            TRUE,
            ISNUMBER(FIND('[55]Apoio_Código SVs'!$B$2:$B$102,D653)),
            0
        )
    ),
"")</f>
        <v>E</v>
      </c>
      <c r="G653" s="70" t="str" cm="1">
        <f t="array" ref="G653">IFERROR(
    INDEX(
        '[55]Apoio_Código SVs'!$D$2:$D$102,
        MATCH(
            TRUE,
            ISNUMBER(FIND('[55]Apoio_Código SVs'!$B$2:$B$102,D653)),
            0
        )
    ),
"")</f>
        <v>IN</v>
      </c>
      <c r="H653" s="70" t="str" cm="1">
        <f t="array" ref="H653">IFERROR(
    INDEX(
        '[55]Apoio_Código SVs'!$G$2:$G$102,
        MATCH(
            TRUE,
            ISNUMBER(FIND('[55]Apoio_Código SVs'!$F$2:$F$102,D653)),
            0
        )
    ),
"")</f>
        <v>I</v>
      </c>
      <c r="I653" s="70" t="str">
        <f t="shared" si="42"/>
        <v>E.IN.I.150</v>
      </c>
      <c r="J653" s="70" t="str">
        <f>_xlfn.XLOOKUP(I653,[55]Aux!AJ:AJ,[55]Aux!AI:AI,I653)</f>
        <v>E.IN.I.001</v>
      </c>
      <c r="K653" s="70" t="str">
        <f>_xlfn.XLOOKUP(J653,[55]Aux!AI:AI,[55]Aux!AE:AE,_xlfn.XLOOKUP(I653,[55]Aux!AI:AI,[55]Aux!AE:AE,""))</f>
        <v>INTERCEPTOR DN 150</v>
      </c>
      <c r="L653" s="164"/>
    </row>
    <row r="654" spans="1:12" x14ac:dyDescent="0.3">
      <c r="A654" s="164"/>
      <c r="B654" s="164"/>
      <c r="C654" s="70">
        <v>6600222</v>
      </c>
      <c r="D654" s="70" t="s">
        <v>483</v>
      </c>
      <c r="E654" s="73">
        <f t="shared" si="44"/>
        <v>200</v>
      </c>
      <c r="F654" s="70" t="str" cm="1">
        <f t="array" ref="F654">IFERROR(
    INDEX(
        '[55]Apoio_Código SVs'!$C$2:$C$102,
        MATCH(
            TRUE,
            ISNUMBER(FIND('[55]Apoio_Código SVs'!$B$2:$B$102,D654)),
            0
        )
    ),
"")</f>
        <v>E</v>
      </c>
      <c r="G654" s="70" t="str" cm="1">
        <f t="array" ref="G654">IFERROR(
    INDEX(
        '[55]Apoio_Código SVs'!$D$2:$D$102,
        MATCH(
            TRUE,
            ISNUMBER(FIND('[55]Apoio_Código SVs'!$B$2:$B$102,D654)),
            0
        )
    ),
"")</f>
        <v>IN</v>
      </c>
      <c r="H654" s="70" t="str" cm="1">
        <f t="array" ref="H654">IFERROR(
    INDEX(
        '[55]Apoio_Código SVs'!$G$2:$G$102,
        MATCH(
            TRUE,
            ISNUMBER(FIND('[55]Apoio_Código SVs'!$F$2:$F$102,D654)),
            0
        )
    ),
"")</f>
        <v>I</v>
      </c>
      <c r="I654" s="70" t="str">
        <f t="shared" si="42"/>
        <v>E.IN.I.200</v>
      </c>
      <c r="J654" s="70" t="str">
        <f>_xlfn.XLOOKUP(I654,[55]Aux!AJ:AJ,[55]Aux!AI:AI,I654)</f>
        <v>E.IN.I.002</v>
      </c>
      <c r="K654" s="70" t="str">
        <f>_xlfn.XLOOKUP(J654,[55]Aux!AI:AI,[55]Aux!AE:AE,_xlfn.XLOOKUP(I654,[55]Aux!AI:AI,[55]Aux!AE:AE,""))</f>
        <v>INTERCEPTOR DN 200</v>
      </c>
      <c r="L654" s="164"/>
    </row>
    <row r="655" spans="1:12" x14ac:dyDescent="0.3">
      <c r="A655" s="164"/>
      <c r="B655" s="164"/>
      <c r="C655" s="70">
        <v>6600223</v>
      </c>
      <c r="D655" s="70" t="s">
        <v>485</v>
      </c>
      <c r="E655" s="73">
        <f t="shared" si="44"/>
        <v>200</v>
      </c>
      <c r="F655" s="70" t="str" cm="1">
        <f t="array" ref="F655">IFERROR(
    INDEX(
        '[55]Apoio_Código SVs'!$C$2:$C$102,
        MATCH(
            TRUE,
            ISNUMBER(FIND('[55]Apoio_Código SVs'!$B$2:$B$102,D655)),
            0
        )
    ),
"")</f>
        <v>E</v>
      </c>
      <c r="G655" s="70" t="str" cm="1">
        <f t="array" ref="G655">IFERROR(
    INDEX(
        '[55]Apoio_Código SVs'!$D$2:$D$102,
        MATCH(
            TRUE,
            ISNUMBER(FIND('[55]Apoio_Código SVs'!$B$2:$B$102,D655)),
            0
        )
    ),
"")</f>
        <v>IN</v>
      </c>
      <c r="H655" s="70" t="str" cm="1">
        <f t="array" ref="H655">IFERROR(
    INDEX(
        '[55]Apoio_Código SVs'!$G$2:$G$102,
        MATCH(
            TRUE,
            ISNUMBER(FIND('[55]Apoio_Código SVs'!$F$2:$F$102,D655)),
            0
        )
    ),
"")</f>
        <v>I</v>
      </c>
      <c r="I655" s="70" t="str">
        <f t="shared" si="42"/>
        <v>E.IN.I.200</v>
      </c>
      <c r="J655" s="70" t="str">
        <f>_xlfn.XLOOKUP(I655,[55]Aux!AJ:AJ,[55]Aux!AI:AI,I655)</f>
        <v>E.IN.I.002</v>
      </c>
      <c r="K655" s="70" t="str">
        <f>_xlfn.XLOOKUP(J655,[55]Aux!AI:AI,[55]Aux!AE:AE,_xlfn.XLOOKUP(I655,[55]Aux!AI:AI,[55]Aux!AE:AE,""))</f>
        <v>INTERCEPTOR DN 200</v>
      </c>
      <c r="L655" s="164"/>
    </row>
    <row r="656" spans="1:12" x14ac:dyDescent="0.3">
      <c r="A656" s="164"/>
      <c r="B656" s="164"/>
      <c r="C656" s="70">
        <v>6600224</v>
      </c>
      <c r="D656" s="70" t="s">
        <v>487</v>
      </c>
      <c r="E656" s="73">
        <f t="shared" si="44"/>
        <v>250</v>
      </c>
      <c r="F656" s="70" t="str" cm="1">
        <f t="array" ref="F656">IFERROR(
    INDEX(
        '[55]Apoio_Código SVs'!$C$2:$C$102,
        MATCH(
            TRUE,
            ISNUMBER(FIND('[55]Apoio_Código SVs'!$B$2:$B$102,D656)),
            0
        )
    ),
"")</f>
        <v>E</v>
      </c>
      <c r="G656" s="70" t="str" cm="1">
        <f t="array" ref="G656">IFERROR(
    INDEX(
        '[55]Apoio_Código SVs'!$D$2:$D$102,
        MATCH(
            TRUE,
            ISNUMBER(FIND('[55]Apoio_Código SVs'!$B$2:$B$102,D656)),
            0
        )
    ),
"")</f>
        <v>IN</v>
      </c>
      <c r="H656" s="70" t="str" cm="1">
        <f t="array" ref="H656">IFERROR(
    INDEX(
        '[55]Apoio_Código SVs'!$G$2:$G$102,
        MATCH(
            TRUE,
            ISNUMBER(FIND('[55]Apoio_Código SVs'!$F$2:$F$102,D656)),
            0
        )
    ),
"")</f>
        <v>I</v>
      </c>
      <c r="I656" s="70" t="str">
        <f t="shared" si="42"/>
        <v>E.IN.I.250</v>
      </c>
      <c r="J656" s="70" t="str">
        <f>_xlfn.XLOOKUP(I656,[55]Aux!AJ:AJ,[55]Aux!AI:AI,I656)</f>
        <v>E.IN.I.003</v>
      </c>
      <c r="K656" s="70" t="str">
        <f>_xlfn.XLOOKUP(J656,[55]Aux!AI:AI,[55]Aux!AE:AE,_xlfn.XLOOKUP(I656,[55]Aux!AI:AI,[55]Aux!AE:AE,""))</f>
        <v>INTERCEPTOR DN 250</v>
      </c>
      <c r="L656" s="164"/>
    </row>
    <row r="657" spans="1:12" x14ac:dyDescent="0.3">
      <c r="A657" s="164"/>
      <c r="B657" s="164"/>
      <c r="C657" s="70">
        <v>6600225</v>
      </c>
      <c r="D657" s="70" t="s">
        <v>489</v>
      </c>
      <c r="E657" s="73">
        <f t="shared" si="44"/>
        <v>250</v>
      </c>
      <c r="F657" s="70" t="str" cm="1">
        <f t="array" ref="F657">IFERROR(
    INDEX(
        '[55]Apoio_Código SVs'!$C$2:$C$102,
        MATCH(
            TRUE,
            ISNUMBER(FIND('[55]Apoio_Código SVs'!$B$2:$B$102,D657)),
            0
        )
    ),
"")</f>
        <v>E</v>
      </c>
      <c r="G657" s="70" t="str" cm="1">
        <f t="array" ref="G657">IFERROR(
    INDEX(
        '[55]Apoio_Código SVs'!$D$2:$D$102,
        MATCH(
            TRUE,
            ISNUMBER(FIND('[55]Apoio_Código SVs'!$B$2:$B$102,D657)),
            0
        )
    ),
"")</f>
        <v>IN</v>
      </c>
      <c r="H657" s="70" t="str" cm="1">
        <f t="array" ref="H657">IFERROR(
    INDEX(
        '[55]Apoio_Código SVs'!$G$2:$G$102,
        MATCH(
            TRUE,
            ISNUMBER(FIND('[55]Apoio_Código SVs'!$F$2:$F$102,D657)),
            0
        )
    ),
"")</f>
        <v>I</v>
      </c>
      <c r="I657" s="70" t="str">
        <f t="shared" si="42"/>
        <v>E.IN.I.250</v>
      </c>
      <c r="J657" s="70" t="str">
        <f>_xlfn.XLOOKUP(I657,[55]Aux!AJ:AJ,[55]Aux!AI:AI,I657)</f>
        <v>E.IN.I.003</v>
      </c>
      <c r="K657" s="70" t="str">
        <f>_xlfn.XLOOKUP(J657,[55]Aux!AI:AI,[55]Aux!AE:AE,_xlfn.XLOOKUP(I657,[55]Aux!AI:AI,[55]Aux!AE:AE,""))</f>
        <v>INTERCEPTOR DN 250</v>
      </c>
      <c r="L657" s="164"/>
    </row>
    <row r="658" spans="1:12" x14ac:dyDescent="0.3">
      <c r="A658" s="164"/>
      <c r="B658" s="164"/>
      <c r="C658" s="70">
        <v>6600226</v>
      </c>
      <c r="D658" s="70" t="s">
        <v>491</v>
      </c>
      <c r="E658" s="73">
        <f t="shared" si="44"/>
        <v>300</v>
      </c>
      <c r="F658" s="70" t="str" cm="1">
        <f t="array" ref="F658">IFERROR(
    INDEX(
        '[55]Apoio_Código SVs'!$C$2:$C$102,
        MATCH(
            TRUE,
            ISNUMBER(FIND('[55]Apoio_Código SVs'!$B$2:$B$102,D658)),
            0
        )
    ),
"")</f>
        <v>E</v>
      </c>
      <c r="G658" s="70" t="str" cm="1">
        <f t="array" ref="G658">IFERROR(
    INDEX(
        '[55]Apoio_Código SVs'!$D$2:$D$102,
        MATCH(
            TRUE,
            ISNUMBER(FIND('[55]Apoio_Código SVs'!$B$2:$B$102,D658)),
            0
        )
    ),
"")</f>
        <v>IN</v>
      </c>
      <c r="H658" s="70" t="str" cm="1">
        <f t="array" ref="H658">IFERROR(
    INDEX(
        '[55]Apoio_Código SVs'!$G$2:$G$102,
        MATCH(
            TRUE,
            ISNUMBER(FIND('[55]Apoio_Código SVs'!$F$2:$F$102,D658)),
            0
        )
    ),
"")</f>
        <v>I</v>
      </c>
      <c r="I658" s="70" t="str">
        <f t="shared" si="42"/>
        <v>E.IN.I.300</v>
      </c>
      <c r="J658" s="70" t="str">
        <f>_xlfn.XLOOKUP(I658,[55]Aux!AJ:AJ,[55]Aux!AI:AI,I658)</f>
        <v>E.IN.I.004</v>
      </c>
      <c r="K658" s="70" t="str">
        <f>_xlfn.XLOOKUP(J658,[55]Aux!AI:AI,[55]Aux!AE:AE,_xlfn.XLOOKUP(I658,[55]Aux!AI:AI,[55]Aux!AE:AE,""))</f>
        <v>INTERCEPTOR DN 300</v>
      </c>
      <c r="L658" s="164"/>
    </row>
    <row r="659" spans="1:12" x14ac:dyDescent="0.3">
      <c r="A659" s="164"/>
      <c r="B659" s="164"/>
      <c r="C659" s="70">
        <v>6600227</v>
      </c>
      <c r="D659" s="70" t="s">
        <v>493</v>
      </c>
      <c r="E659" s="73">
        <f t="shared" si="44"/>
        <v>300</v>
      </c>
      <c r="F659" s="70" t="str" cm="1">
        <f t="array" ref="F659">IFERROR(
    INDEX(
        '[55]Apoio_Código SVs'!$C$2:$C$102,
        MATCH(
            TRUE,
            ISNUMBER(FIND('[55]Apoio_Código SVs'!$B$2:$B$102,D659)),
            0
        )
    ),
"")</f>
        <v>E</v>
      </c>
      <c r="G659" s="70" t="str" cm="1">
        <f t="array" ref="G659">IFERROR(
    INDEX(
        '[55]Apoio_Código SVs'!$D$2:$D$102,
        MATCH(
            TRUE,
            ISNUMBER(FIND('[55]Apoio_Código SVs'!$B$2:$B$102,D659)),
            0
        )
    ),
"")</f>
        <v>IN</v>
      </c>
      <c r="H659" s="70" t="str" cm="1">
        <f t="array" ref="H659">IFERROR(
    INDEX(
        '[55]Apoio_Código SVs'!$G$2:$G$102,
        MATCH(
            TRUE,
            ISNUMBER(FIND('[55]Apoio_Código SVs'!$F$2:$F$102,D659)),
            0
        )
    ),
"")</f>
        <v>I</v>
      </c>
      <c r="I659" s="70" t="str">
        <f t="shared" si="42"/>
        <v>E.IN.I.300</v>
      </c>
      <c r="J659" s="70" t="str">
        <f>_xlfn.XLOOKUP(I659,[55]Aux!AJ:AJ,[55]Aux!AI:AI,I659)</f>
        <v>E.IN.I.004</v>
      </c>
      <c r="K659" s="70" t="str">
        <f>_xlfn.XLOOKUP(J659,[55]Aux!AI:AI,[55]Aux!AE:AE,_xlfn.XLOOKUP(I659,[55]Aux!AI:AI,[55]Aux!AE:AE,""))</f>
        <v>INTERCEPTOR DN 300</v>
      </c>
      <c r="L659" s="164"/>
    </row>
    <row r="660" spans="1:12" x14ac:dyDescent="0.3">
      <c r="A660" s="164"/>
      <c r="B660" s="164"/>
      <c r="C660" s="70">
        <v>6600228</v>
      </c>
      <c r="D660" s="70" t="s">
        <v>495</v>
      </c>
      <c r="E660" s="73">
        <f t="shared" si="44"/>
        <v>350</v>
      </c>
      <c r="F660" s="70" t="str" cm="1">
        <f t="array" ref="F660">IFERROR(
    INDEX(
        '[55]Apoio_Código SVs'!$C$2:$C$102,
        MATCH(
            TRUE,
            ISNUMBER(FIND('[55]Apoio_Código SVs'!$B$2:$B$102,D660)),
            0
        )
    ),
"")</f>
        <v>E</v>
      </c>
      <c r="G660" s="70" t="str" cm="1">
        <f t="array" ref="G660">IFERROR(
    INDEX(
        '[55]Apoio_Código SVs'!$D$2:$D$102,
        MATCH(
            TRUE,
            ISNUMBER(FIND('[55]Apoio_Código SVs'!$B$2:$B$102,D660)),
            0
        )
    ),
"")</f>
        <v>IN</v>
      </c>
      <c r="H660" s="70" t="str" cm="1">
        <f t="array" ref="H660">IFERROR(
    INDEX(
        '[55]Apoio_Código SVs'!$G$2:$G$102,
        MATCH(
            TRUE,
            ISNUMBER(FIND('[55]Apoio_Código SVs'!$F$2:$F$102,D660)),
            0
        )
    ),
"")</f>
        <v>I</v>
      </c>
      <c r="I660" s="70" t="str">
        <f t="shared" si="42"/>
        <v>E.IN.I.350</v>
      </c>
      <c r="J660" s="70" t="str">
        <f>_xlfn.XLOOKUP(I660,[55]Aux!AJ:AJ,[55]Aux!AI:AI,I660)</f>
        <v>E.IN.I.005</v>
      </c>
      <c r="K660" s="70" t="str">
        <f>_xlfn.XLOOKUP(J660,[55]Aux!AI:AI,[55]Aux!AE:AE,_xlfn.XLOOKUP(I660,[55]Aux!AI:AI,[55]Aux!AE:AE,""))</f>
        <v>INTERCEPTOR DN 350</v>
      </c>
      <c r="L660" s="164"/>
    </row>
    <row r="661" spans="1:12" x14ac:dyDescent="0.3">
      <c r="A661" s="164"/>
      <c r="B661" s="164"/>
      <c r="C661" s="70">
        <v>6600229</v>
      </c>
      <c r="D661" s="70" t="s">
        <v>497</v>
      </c>
      <c r="E661" s="73">
        <f t="shared" si="44"/>
        <v>350</v>
      </c>
      <c r="F661" s="70" t="str" cm="1">
        <f t="array" ref="F661">IFERROR(
    INDEX(
        '[55]Apoio_Código SVs'!$C$2:$C$102,
        MATCH(
            TRUE,
            ISNUMBER(FIND('[55]Apoio_Código SVs'!$B$2:$B$102,D661)),
            0
        )
    ),
"")</f>
        <v>E</v>
      </c>
      <c r="G661" s="70" t="str" cm="1">
        <f t="array" ref="G661">IFERROR(
    INDEX(
        '[55]Apoio_Código SVs'!$D$2:$D$102,
        MATCH(
            TRUE,
            ISNUMBER(FIND('[55]Apoio_Código SVs'!$B$2:$B$102,D661)),
            0
        )
    ),
"")</f>
        <v>IN</v>
      </c>
      <c r="H661" s="70" t="str" cm="1">
        <f t="array" ref="H661">IFERROR(
    INDEX(
        '[55]Apoio_Código SVs'!$G$2:$G$102,
        MATCH(
            TRUE,
            ISNUMBER(FIND('[55]Apoio_Código SVs'!$F$2:$F$102,D661)),
            0
        )
    ),
"")</f>
        <v>I</v>
      </c>
      <c r="I661" s="70" t="str">
        <f t="shared" si="42"/>
        <v>E.IN.I.350</v>
      </c>
      <c r="J661" s="70" t="str">
        <f>_xlfn.XLOOKUP(I661,[55]Aux!AJ:AJ,[55]Aux!AI:AI,I661)</f>
        <v>E.IN.I.005</v>
      </c>
      <c r="K661" s="70" t="str">
        <f>_xlfn.XLOOKUP(J661,[55]Aux!AI:AI,[55]Aux!AE:AE,_xlfn.XLOOKUP(I661,[55]Aux!AI:AI,[55]Aux!AE:AE,""))</f>
        <v>INTERCEPTOR DN 350</v>
      </c>
      <c r="L661" s="164"/>
    </row>
    <row r="662" spans="1:12" x14ac:dyDescent="0.3">
      <c r="A662" s="164"/>
      <c r="B662" s="164"/>
      <c r="C662" s="70">
        <v>6600230</v>
      </c>
      <c r="D662" s="70" t="s">
        <v>499</v>
      </c>
      <c r="E662" s="73">
        <f t="shared" si="44"/>
        <v>400</v>
      </c>
      <c r="F662" s="70" t="str" cm="1">
        <f t="array" ref="F662">IFERROR(
    INDEX(
        '[55]Apoio_Código SVs'!$C$2:$C$102,
        MATCH(
            TRUE,
            ISNUMBER(FIND('[55]Apoio_Código SVs'!$B$2:$B$102,D662)),
            0
        )
    ),
"")</f>
        <v>E</v>
      </c>
      <c r="G662" s="70" t="str" cm="1">
        <f t="array" ref="G662">IFERROR(
    INDEX(
        '[55]Apoio_Código SVs'!$D$2:$D$102,
        MATCH(
            TRUE,
            ISNUMBER(FIND('[55]Apoio_Código SVs'!$B$2:$B$102,D662)),
            0
        )
    ),
"")</f>
        <v>IN</v>
      </c>
      <c r="H662" s="70" t="str" cm="1">
        <f t="array" ref="H662">IFERROR(
    INDEX(
        '[55]Apoio_Código SVs'!$G$2:$G$102,
        MATCH(
            TRUE,
            ISNUMBER(FIND('[55]Apoio_Código SVs'!$F$2:$F$102,D662)),
            0
        )
    ),
"")</f>
        <v>I</v>
      </c>
      <c r="I662" s="70" t="str">
        <f t="shared" si="42"/>
        <v>E.IN.I.400</v>
      </c>
      <c r="J662" s="70" t="str">
        <f>_xlfn.XLOOKUP(I662,[55]Aux!AJ:AJ,[55]Aux!AI:AI,I662)</f>
        <v>E.IN.I.006</v>
      </c>
      <c r="K662" s="70" t="str">
        <f>_xlfn.XLOOKUP(J662,[55]Aux!AI:AI,[55]Aux!AE:AE,_xlfn.XLOOKUP(I662,[55]Aux!AI:AI,[55]Aux!AE:AE,""))</f>
        <v>INTERCEPTOR DN 400</v>
      </c>
      <c r="L662" s="164"/>
    </row>
    <row r="663" spans="1:12" x14ac:dyDescent="0.3">
      <c r="A663" s="164"/>
      <c r="B663" s="164"/>
      <c r="C663" s="70">
        <v>6600231</v>
      </c>
      <c r="D663" s="70" t="s">
        <v>501</v>
      </c>
      <c r="E663" s="73">
        <f t="shared" si="44"/>
        <v>400</v>
      </c>
      <c r="F663" s="70" t="str" cm="1">
        <f t="array" ref="F663">IFERROR(
    INDEX(
        '[55]Apoio_Código SVs'!$C$2:$C$102,
        MATCH(
            TRUE,
            ISNUMBER(FIND('[55]Apoio_Código SVs'!$B$2:$B$102,D663)),
            0
        )
    ),
"")</f>
        <v>E</v>
      </c>
      <c r="G663" s="70" t="str" cm="1">
        <f t="array" ref="G663">IFERROR(
    INDEX(
        '[55]Apoio_Código SVs'!$D$2:$D$102,
        MATCH(
            TRUE,
            ISNUMBER(FIND('[55]Apoio_Código SVs'!$B$2:$B$102,D663)),
            0
        )
    ),
"")</f>
        <v>IN</v>
      </c>
      <c r="H663" s="70" t="str" cm="1">
        <f t="array" ref="H663">IFERROR(
    INDEX(
        '[55]Apoio_Código SVs'!$G$2:$G$102,
        MATCH(
            TRUE,
            ISNUMBER(FIND('[55]Apoio_Código SVs'!$F$2:$F$102,D663)),
            0
        )
    ),
"")</f>
        <v>I</v>
      </c>
      <c r="I663" s="70" t="str">
        <f t="shared" si="42"/>
        <v>E.IN.I.400</v>
      </c>
      <c r="J663" s="70" t="str">
        <f>_xlfn.XLOOKUP(I663,[55]Aux!AJ:AJ,[55]Aux!AI:AI,I663)</f>
        <v>E.IN.I.006</v>
      </c>
      <c r="K663" s="70" t="str">
        <f>_xlfn.XLOOKUP(J663,[55]Aux!AI:AI,[55]Aux!AE:AE,_xlfn.XLOOKUP(I663,[55]Aux!AI:AI,[55]Aux!AE:AE,""))</f>
        <v>INTERCEPTOR DN 400</v>
      </c>
      <c r="L663" s="164"/>
    </row>
    <row r="664" spans="1:12" x14ac:dyDescent="0.3">
      <c r="A664" s="164"/>
      <c r="B664" s="164"/>
      <c r="C664" s="70">
        <v>6600232</v>
      </c>
      <c r="D664" s="70" t="s">
        <v>503</v>
      </c>
      <c r="E664" s="73">
        <f t="shared" si="44"/>
        <v>450</v>
      </c>
      <c r="F664" s="70" t="str" cm="1">
        <f t="array" ref="F664">IFERROR(
    INDEX(
        '[55]Apoio_Código SVs'!$C$2:$C$102,
        MATCH(
            TRUE,
            ISNUMBER(FIND('[55]Apoio_Código SVs'!$B$2:$B$102,D664)),
            0
        )
    ),
"")</f>
        <v>E</v>
      </c>
      <c r="G664" s="70" t="str" cm="1">
        <f t="array" ref="G664">IFERROR(
    INDEX(
        '[55]Apoio_Código SVs'!$D$2:$D$102,
        MATCH(
            TRUE,
            ISNUMBER(FIND('[55]Apoio_Código SVs'!$B$2:$B$102,D664)),
            0
        )
    ),
"")</f>
        <v>IN</v>
      </c>
      <c r="H664" s="70" t="str" cm="1">
        <f t="array" ref="H664">IFERROR(
    INDEX(
        '[55]Apoio_Código SVs'!$G$2:$G$102,
        MATCH(
            TRUE,
            ISNUMBER(FIND('[55]Apoio_Código SVs'!$F$2:$F$102,D664)),
            0
        )
    ),
"")</f>
        <v>I</v>
      </c>
      <c r="I664" s="70" t="str">
        <f t="shared" si="42"/>
        <v>E.IN.I.450</v>
      </c>
      <c r="J664" s="70" t="str">
        <f>_xlfn.XLOOKUP(I664,[55]Aux!AJ:AJ,[55]Aux!AI:AI,I664)</f>
        <v>E.IN.I.007</v>
      </c>
      <c r="K664" s="70" t="str">
        <f>_xlfn.XLOOKUP(J664,[55]Aux!AI:AI,[55]Aux!AE:AE,_xlfn.XLOOKUP(I664,[55]Aux!AI:AI,[55]Aux!AE:AE,""))</f>
        <v>INTERCEPTOR DN 450</v>
      </c>
      <c r="L664" s="164"/>
    </row>
    <row r="665" spans="1:12" x14ac:dyDescent="0.3">
      <c r="A665" s="164"/>
      <c r="B665" s="164"/>
      <c r="C665" s="70">
        <v>6600233</v>
      </c>
      <c r="D665" s="70" t="s">
        <v>505</v>
      </c>
      <c r="E665" s="73">
        <f t="shared" si="44"/>
        <v>450</v>
      </c>
      <c r="F665" s="70" t="str" cm="1">
        <f t="array" ref="F665">IFERROR(
    INDEX(
        '[55]Apoio_Código SVs'!$C$2:$C$102,
        MATCH(
            TRUE,
            ISNUMBER(FIND('[55]Apoio_Código SVs'!$B$2:$B$102,D665)),
            0
        )
    ),
"")</f>
        <v>E</v>
      </c>
      <c r="G665" s="70" t="str" cm="1">
        <f t="array" ref="G665">IFERROR(
    INDEX(
        '[55]Apoio_Código SVs'!$D$2:$D$102,
        MATCH(
            TRUE,
            ISNUMBER(FIND('[55]Apoio_Código SVs'!$B$2:$B$102,D665)),
            0
        )
    ),
"")</f>
        <v>IN</v>
      </c>
      <c r="H665" s="70" t="str" cm="1">
        <f t="array" ref="H665">IFERROR(
    INDEX(
        '[55]Apoio_Código SVs'!$G$2:$G$102,
        MATCH(
            TRUE,
            ISNUMBER(FIND('[55]Apoio_Código SVs'!$F$2:$F$102,D665)),
            0
        )
    ),
"")</f>
        <v>I</v>
      </c>
      <c r="I665" s="70" t="str">
        <f t="shared" si="42"/>
        <v>E.IN.I.450</v>
      </c>
      <c r="J665" s="70" t="str">
        <f>_xlfn.XLOOKUP(I665,[55]Aux!AJ:AJ,[55]Aux!AI:AI,I665)</f>
        <v>E.IN.I.007</v>
      </c>
      <c r="K665" s="70" t="str">
        <f>_xlfn.XLOOKUP(J665,[55]Aux!AI:AI,[55]Aux!AE:AE,_xlfn.XLOOKUP(I665,[55]Aux!AI:AI,[55]Aux!AE:AE,""))</f>
        <v>INTERCEPTOR DN 450</v>
      </c>
      <c r="L665" s="164"/>
    </row>
    <row r="666" spans="1:12" x14ac:dyDescent="0.3">
      <c r="A666" s="164"/>
      <c r="B666" s="164"/>
      <c r="C666" s="70">
        <v>6600234</v>
      </c>
      <c r="D666" s="70" t="s">
        <v>507</v>
      </c>
      <c r="E666" s="73">
        <f t="shared" si="44"/>
        <v>500</v>
      </c>
      <c r="F666" s="70" t="str" cm="1">
        <f t="array" ref="F666">IFERROR(
    INDEX(
        '[55]Apoio_Código SVs'!$C$2:$C$102,
        MATCH(
            TRUE,
            ISNUMBER(FIND('[55]Apoio_Código SVs'!$B$2:$B$102,D666)),
            0
        )
    ),
"")</f>
        <v>E</v>
      </c>
      <c r="G666" s="70" t="str" cm="1">
        <f t="array" ref="G666">IFERROR(
    INDEX(
        '[55]Apoio_Código SVs'!$D$2:$D$102,
        MATCH(
            TRUE,
            ISNUMBER(FIND('[55]Apoio_Código SVs'!$B$2:$B$102,D666)),
            0
        )
    ),
"")</f>
        <v>IN</v>
      </c>
      <c r="H666" s="70" t="str" cm="1">
        <f t="array" ref="H666">IFERROR(
    INDEX(
        '[55]Apoio_Código SVs'!$G$2:$G$102,
        MATCH(
            TRUE,
            ISNUMBER(FIND('[55]Apoio_Código SVs'!$F$2:$F$102,D666)),
            0
        )
    ),
"")</f>
        <v>I</v>
      </c>
      <c r="I666" s="70" t="str">
        <f t="shared" si="42"/>
        <v>E.IN.I.500</v>
      </c>
      <c r="J666" s="70" t="str">
        <f>_xlfn.XLOOKUP(I666,[55]Aux!AJ:AJ,[55]Aux!AI:AI,I666)</f>
        <v>E.IN.I.008</v>
      </c>
      <c r="K666" s="70" t="str">
        <f>_xlfn.XLOOKUP(J666,[55]Aux!AI:AI,[55]Aux!AE:AE,_xlfn.XLOOKUP(I666,[55]Aux!AI:AI,[55]Aux!AE:AE,""))</f>
        <v>INTERCEPTOR DN 500</v>
      </c>
      <c r="L666" s="164"/>
    </row>
    <row r="667" spans="1:12" x14ac:dyDescent="0.3">
      <c r="A667" s="164"/>
      <c r="B667" s="164"/>
      <c r="C667" s="70">
        <v>6600235</v>
      </c>
      <c r="D667" s="70" t="s">
        <v>509</v>
      </c>
      <c r="E667" s="73">
        <f t="shared" si="44"/>
        <v>500</v>
      </c>
      <c r="F667" s="70" t="str" cm="1">
        <f t="array" ref="F667">IFERROR(
    INDEX(
        '[55]Apoio_Código SVs'!$C$2:$C$102,
        MATCH(
            TRUE,
            ISNUMBER(FIND('[55]Apoio_Código SVs'!$B$2:$B$102,D667)),
            0
        )
    ),
"")</f>
        <v>E</v>
      </c>
      <c r="G667" s="70" t="str" cm="1">
        <f t="array" ref="G667">IFERROR(
    INDEX(
        '[55]Apoio_Código SVs'!$D$2:$D$102,
        MATCH(
            TRUE,
            ISNUMBER(FIND('[55]Apoio_Código SVs'!$B$2:$B$102,D667)),
            0
        )
    ),
"")</f>
        <v>IN</v>
      </c>
      <c r="H667" s="70" t="str" cm="1">
        <f t="array" ref="H667">IFERROR(
    INDEX(
        '[55]Apoio_Código SVs'!$G$2:$G$102,
        MATCH(
            TRUE,
            ISNUMBER(FIND('[55]Apoio_Código SVs'!$F$2:$F$102,D667)),
            0
        )
    ),
"")</f>
        <v>I</v>
      </c>
      <c r="I667" s="70" t="str">
        <f t="shared" si="42"/>
        <v>E.IN.I.500</v>
      </c>
      <c r="J667" s="70" t="str">
        <f>_xlfn.XLOOKUP(I667,[55]Aux!AJ:AJ,[55]Aux!AI:AI,I667)</f>
        <v>E.IN.I.008</v>
      </c>
      <c r="K667" s="70" t="str">
        <f>_xlfn.XLOOKUP(J667,[55]Aux!AI:AI,[55]Aux!AE:AE,_xlfn.XLOOKUP(I667,[55]Aux!AI:AI,[55]Aux!AE:AE,""))</f>
        <v>INTERCEPTOR DN 500</v>
      </c>
      <c r="L667" s="164"/>
    </row>
    <row r="668" spans="1:12" x14ac:dyDescent="0.3">
      <c r="A668" s="164"/>
      <c r="B668" s="164"/>
      <c r="C668" s="70">
        <v>6600236</v>
      </c>
      <c r="D668" s="70" t="s">
        <v>511</v>
      </c>
      <c r="E668" s="73">
        <f t="shared" si="44"/>
        <v>550</v>
      </c>
      <c r="F668" s="70" t="str" cm="1">
        <f t="array" ref="F668">IFERROR(
    INDEX(
        '[55]Apoio_Código SVs'!$C$2:$C$102,
        MATCH(
            TRUE,
            ISNUMBER(FIND('[55]Apoio_Código SVs'!$B$2:$B$102,D668)),
            0
        )
    ),
"")</f>
        <v>E</v>
      </c>
      <c r="G668" s="70" t="str" cm="1">
        <f t="array" ref="G668">IFERROR(
    INDEX(
        '[55]Apoio_Código SVs'!$D$2:$D$102,
        MATCH(
            TRUE,
            ISNUMBER(FIND('[55]Apoio_Código SVs'!$B$2:$B$102,D668)),
            0
        )
    ),
"")</f>
        <v>IN</v>
      </c>
      <c r="H668" s="70" t="str" cm="1">
        <f t="array" ref="H668">IFERROR(
    INDEX(
        '[55]Apoio_Código SVs'!$G$2:$G$102,
        MATCH(
            TRUE,
            ISNUMBER(FIND('[55]Apoio_Código SVs'!$F$2:$F$102,D668)),
            0
        )
    ),
"")</f>
        <v>I</v>
      </c>
      <c r="I668" s="70" t="str">
        <f t="shared" si="42"/>
        <v>E.IN.I.550</v>
      </c>
      <c r="J668" s="70" t="str">
        <f>_xlfn.XLOOKUP(I668,[55]Aux!AJ:AJ,[55]Aux!AI:AI,I668)</f>
        <v>E.IN.I.009</v>
      </c>
      <c r="K668" s="70" t="str">
        <f>_xlfn.XLOOKUP(J668,[55]Aux!AI:AI,[55]Aux!AE:AE,_xlfn.XLOOKUP(I668,[55]Aux!AI:AI,[55]Aux!AE:AE,""))</f>
        <v>INTERCEPTOR DN 550</v>
      </c>
      <c r="L668" s="164"/>
    </row>
    <row r="669" spans="1:12" x14ac:dyDescent="0.3">
      <c r="A669" s="164"/>
      <c r="B669" s="164"/>
      <c r="C669" s="70">
        <v>6600237</v>
      </c>
      <c r="D669" s="70" t="s">
        <v>513</v>
      </c>
      <c r="E669" s="73">
        <f t="shared" si="44"/>
        <v>550</v>
      </c>
      <c r="F669" s="70" t="str" cm="1">
        <f t="array" ref="F669">IFERROR(
    INDEX(
        '[55]Apoio_Código SVs'!$C$2:$C$102,
        MATCH(
            TRUE,
            ISNUMBER(FIND('[55]Apoio_Código SVs'!$B$2:$B$102,D669)),
            0
        )
    ),
"")</f>
        <v>E</v>
      </c>
      <c r="G669" s="70" t="str" cm="1">
        <f t="array" ref="G669">IFERROR(
    INDEX(
        '[55]Apoio_Código SVs'!$D$2:$D$102,
        MATCH(
            TRUE,
            ISNUMBER(FIND('[55]Apoio_Código SVs'!$B$2:$B$102,D669)),
            0
        )
    ),
"")</f>
        <v>IN</v>
      </c>
      <c r="H669" s="70" t="str" cm="1">
        <f t="array" ref="H669">IFERROR(
    INDEX(
        '[55]Apoio_Código SVs'!$G$2:$G$102,
        MATCH(
            TRUE,
            ISNUMBER(FIND('[55]Apoio_Código SVs'!$F$2:$F$102,D669)),
            0
        )
    ),
"")</f>
        <v>I</v>
      </c>
      <c r="I669" s="70" t="str">
        <f t="shared" ref="I669:I703" si="45">F669&amp;"."&amp;G669&amp;"."&amp;H669&amp;"."&amp;E669</f>
        <v>E.IN.I.550</v>
      </c>
      <c r="J669" s="70" t="str">
        <f>_xlfn.XLOOKUP(I669,[55]Aux!AJ:AJ,[55]Aux!AI:AI,I669)</f>
        <v>E.IN.I.009</v>
      </c>
      <c r="K669" s="70" t="str">
        <f>_xlfn.XLOOKUP(J669,[55]Aux!AI:AI,[55]Aux!AE:AE,_xlfn.XLOOKUP(I669,[55]Aux!AI:AI,[55]Aux!AE:AE,""))</f>
        <v>INTERCEPTOR DN 550</v>
      </c>
      <c r="L669" s="164"/>
    </row>
    <row r="670" spans="1:12" x14ac:dyDescent="0.3">
      <c r="A670" s="164"/>
      <c r="B670" s="164"/>
      <c r="C670" s="70">
        <v>6600238</v>
      </c>
      <c r="D670" s="70" t="s">
        <v>515</v>
      </c>
      <c r="E670" s="73">
        <f t="shared" si="44"/>
        <v>600</v>
      </c>
      <c r="F670" s="70" t="str" cm="1">
        <f t="array" ref="F670">IFERROR(
    INDEX(
        '[55]Apoio_Código SVs'!$C$2:$C$102,
        MATCH(
            TRUE,
            ISNUMBER(FIND('[55]Apoio_Código SVs'!$B$2:$B$102,D670)),
            0
        )
    ),
"")</f>
        <v>E</v>
      </c>
      <c r="G670" s="70" t="str" cm="1">
        <f t="array" ref="G670">IFERROR(
    INDEX(
        '[55]Apoio_Código SVs'!$D$2:$D$102,
        MATCH(
            TRUE,
            ISNUMBER(FIND('[55]Apoio_Código SVs'!$B$2:$B$102,D670)),
            0
        )
    ),
"")</f>
        <v>IN</v>
      </c>
      <c r="H670" s="70" t="str" cm="1">
        <f t="array" ref="H670">IFERROR(
    INDEX(
        '[55]Apoio_Código SVs'!$G$2:$G$102,
        MATCH(
            TRUE,
            ISNUMBER(FIND('[55]Apoio_Código SVs'!$F$2:$F$102,D670)),
            0
        )
    ),
"")</f>
        <v>I</v>
      </c>
      <c r="I670" s="70" t="str">
        <f t="shared" si="45"/>
        <v>E.IN.I.600</v>
      </c>
      <c r="J670" s="70" t="str">
        <f>_xlfn.XLOOKUP(I670,[55]Aux!AJ:AJ,[55]Aux!AI:AI,I670)</f>
        <v>E.IN.I.010</v>
      </c>
      <c r="K670" s="70" t="str">
        <f>_xlfn.XLOOKUP(J670,[55]Aux!AI:AI,[55]Aux!AE:AE,_xlfn.XLOOKUP(I670,[55]Aux!AI:AI,[55]Aux!AE:AE,""))</f>
        <v>INTERCEPTOR DN 600</v>
      </c>
      <c r="L670" s="164"/>
    </row>
    <row r="671" spans="1:12" x14ac:dyDescent="0.3">
      <c r="A671" s="164"/>
      <c r="B671" s="164"/>
      <c r="C671" s="70">
        <v>6600239</v>
      </c>
      <c r="D671" s="70" t="s">
        <v>517</v>
      </c>
      <c r="E671" s="73">
        <f t="shared" si="44"/>
        <v>600</v>
      </c>
      <c r="F671" s="70" t="str" cm="1">
        <f t="array" ref="F671">IFERROR(
    INDEX(
        '[55]Apoio_Código SVs'!$C$2:$C$102,
        MATCH(
            TRUE,
            ISNUMBER(FIND('[55]Apoio_Código SVs'!$B$2:$B$102,D671)),
            0
        )
    ),
"")</f>
        <v>E</v>
      </c>
      <c r="G671" s="70" t="str" cm="1">
        <f t="array" ref="G671">IFERROR(
    INDEX(
        '[55]Apoio_Código SVs'!$D$2:$D$102,
        MATCH(
            TRUE,
            ISNUMBER(FIND('[55]Apoio_Código SVs'!$B$2:$B$102,D671)),
            0
        )
    ),
"")</f>
        <v>IN</v>
      </c>
      <c r="H671" s="70" t="str" cm="1">
        <f t="array" ref="H671">IFERROR(
    INDEX(
        '[55]Apoio_Código SVs'!$G$2:$G$102,
        MATCH(
            TRUE,
            ISNUMBER(FIND('[55]Apoio_Código SVs'!$F$2:$F$102,D671)),
            0
        )
    ),
"")</f>
        <v>I</v>
      </c>
      <c r="I671" s="70" t="str">
        <f t="shared" si="45"/>
        <v>E.IN.I.600</v>
      </c>
      <c r="J671" s="70" t="str">
        <f>_xlfn.XLOOKUP(I671,[55]Aux!AJ:AJ,[55]Aux!AI:AI,I671)</f>
        <v>E.IN.I.010</v>
      </c>
      <c r="K671" s="70" t="str">
        <f>_xlfn.XLOOKUP(J671,[55]Aux!AI:AI,[55]Aux!AE:AE,_xlfn.XLOOKUP(I671,[55]Aux!AI:AI,[55]Aux!AE:AE,""))</f>
        <v>INTERCEPTOR DN 600</v>
      </c>
      <c r="L671" s="164"/>
    </row>
    <row r="672" spans="1:12" x14ac:dyDescent="0.3">
      <c r="A672" s="164"/>
      <c r="B672" s="164"/>
      <c r="C672" s="70">
        <v>6600240</v>
      </c>
      <c r="D672" s="70" t="s">
        <v>519</v>
      </c>
      <c r="E672" s="73">
        <f t="shared" si="44"/>
        <v>650</v>
      </c>
      <c r="F672" s="70" t="str" cm="1">
        <f t="array" ref="F672">IFERROR(
    INDEX(
        '[55]Apoio_Código SVs'!$C$2:$C$102,
        MATCH(
            TRUE,
            ISNUMBER(FIND('[55]Apoio_Código SVs'!$B$2:$B$102,D672)),
            0
        )
    ),
"")</f>
        <v>E</v>
      </c>
      <c r="G672" s="70" t="str" cm="1">
        <f t="array" ref="G672">IFERROR(
    INDEX(
        '[55]Apoio_Código SVs'!$D$2:$D$102,
        MATCH(
            TRUE,
            ISNUMBER(FIND('[55]Apoio_Código SVs'!$B$2:$B$102,D672)),
            0
        )
    ),
"")</f>
        <v>IN</v>
      </c>
      <c r="H672" s="70" t="str" cm="1">
        <f t="array" ref="H672">IFERROR(
    INDEX(
        '[55]Apoio_Código SVs'!$G$2:$G$102,
        MATCH(
            TRUE,
            ISNUMBER(FIND('[55]Apoio_Código SVs'!$F$2:$F$102,D672)),
            0
        )
    ),
"")</f>
        <v>I</v>
      </c>
      <c r="I672" s="70" t="str">
        <f t="shared" si="45"/>
        <v>E.IN.I.650</v>
      </c>
      <c r="J672" s="70" t="str">
        <f>_xlfn.XLOOKUP(I672,[55]Aux!AJ:AJ,[55]Aux!AI:AI,I672)</f>
        <v>E.IN.I.011</v>
      </c>
      <c r="K672" s="70" t="str">
        <f>_xlfn.XLOOKUP(J672,[55]Aux!AI:AI,[55]Aux!AE:AE,_xlfn.XLOOKUP(I672,[55]Aux!AI:AI,[55]Aux!AE:AE,""))</f>
        <v>INTERCEPTOR DN 650</v>
      </c>
      <c r="L672" s="164"/>
    </row>
    <row r="673" spans="1:12" x14ac:dyDescent="0.3">
      <c r="A673" s="164"/>
      <c r="B673" s="164"/>
      <c r="C673" s="70">
        <v>6600241</v>
      </c>
      <c r="D673" s="70" t="s">
        <v>521</v>
      </c>
      <c r="E673" s="73">
        <f t="shared" si="44"/>
        <v>650</v>
      </c>
      <c r="F673" s="70" t="str" cm="1">
        <f t="array" ref="F673">IFERROR(
    INDEX(
        '[55]Apoio_Código SVs'!$C$2:$C$102,
        MATCH(
            TRUE,
            ISNUMBER(FIND('[55]Apoio_Código SVs'!$B$2:$B$102,D673)),
            0
        )
    ),
"")</f>
        <v>E</v>
      </c>
      <c r="G673" s="70" t="str" cm="1">
        <f t="array" ref="G673">IFERROR(
    INDEX(
        '[55]Apoio_Código SVs'!$D$2:$D$102,
        MATCH(
            TRUE,
            ISNUMBER(FIND('[55]Apoio_Código SVs'!$B$2:$B$102,D673)),
            0
        )
    ),
"")</f>
        <v>IN</v>
      </c>
      <c r="H673" s="70" t="str" cm="1">
        <f t="array" ref="H673">IFERROR(
    INDEX(
        '[55]Apoio_Código SVs'!$G$2:$G$102,
        MATCH(
            TRUE,
            ISNUMBER(FIND('[55]Apoio_Código SVs'!$F$2:$F$102,D673)),
            0
        )
    ),
"")</f>
        <v>I</v>
      </c>
      <c r="I673" s="70" t="str">
        <f t="shared" si="45"/>
        <v>E.IN.I.650</v>
      </c>
      <c r="J673" s="70" t="str">
        <f>_xlfn.XLOOKUP(I673,[55]Aux!AJ:AJ,[55]Aux!AI:AI,I673)</f>
        <v>E.IN.I.011</v>
      </c>
      <c r="K673" s="70" t="str">
        <f>_xlfn.XLOOKUP(J673,[55]Aux!AI:AI,[55]Aux!AE:AE,_xlfn.XLOOKUP(I673,[55]Aux!AI:AI,[55]Aux!AE:AE,""))</f>
        <v>INTERCEPTOR DN 650</v>
      </c>
      <c r="L673" s="164"/>
    </row>
    <row r="674" spans="1:12" x14ac:dyDescent="0.3">
      <c r="A674" s="164"/>
      <c r="B674" s="164"/>
      <c r="C674" s="70">
        <v>6600242</v>
      </c>
      <c r="D674" s="70" t="s">
        <v>523</v>
      </c>
      <c r="E674" s="73">
        <f t="shared" si="44"/>
        <v>700</v>
      </c>
      <c r="F674" s="70" t="str" cm="1">
        <f t="array" ref="F674">IFERROR(
    INDEX(
        '[55]Apoio_Código SVs'!$C$2:$C$102,
        MATCH(
            TRUE,
            ISNUMBER(FIND('[55]Apoio_Código SVs'!$B$2:$B$102,D674)),
            0
        )
    ),
"")</f>
        <v>E</v>
      </c>
      <c r="G674" s="70" t="str" cm="1">
        <f t="array" ref="G674">IFERROR(
    INDEX(
        '[55]Apoio_Código SVs'!$D$2:$D$102,
        MATCH(
            TRUE,
            ISNUMBER(FIND('[55]Apoio_Código SVs'!$B$2:$B$102,D674)),
            0
        )
    ),
"")</f>
        <v>IN</v>
      </c>
      <c r="H674" s="70" t="str" cm="1">
        <f t="array" ref="H674">IFERROR(
    INDEX(
        '[55]Apoio_Código SVs'!$G$2:$G$102,
        MATCH(
            TRUE,
            ISNUMBER(FIND('[55]Apoio_Código SVs'!$F$2:$F$102,D674)),
            0
        )
    ),
"")</f>
        <v>I</v>
      </c>
      <c r="I674" s="70" t="str">
        <f t="shared" si="45"/>
        <v>E.IN.I.700</v>
      </c>
      <c r="J674" s="70" t="str">
        <f>_xlfn.XLOOKUP(I674,[55]Aux!AJ:AJ,[55]Aux!AI:AI,I674)</f>
        <v>E.IN.I.012</v>
      </c>
      <c r="K674" s="70" t="str">
        <f>_xlfn.XLOOKUP(J674,[55]Aux!AI:AI,[55]Aux!AE:AE,_xlfn.XLOOKUP(I674,[55]Aux!AI:AI,[55]Aux!AE:AE,""))</f>
        <v>INTERCEPTOR DN 700</v>
      </c>
      <c r="L674" s="164"/>
    </row>
    <row r="675" spans="1:12" x14ac:dyDescent="0.3">
      <c r="A675" s="164"/>
      <c r="B675" s="164"/>
      <c r="C675" s="70">
        <v>6600243</v>
      </c>
      <c r="D675" s="70" t="s">
        <v>525</v>
      </c>
      <c r="E675" s="73">
        <f t="shared" si="44"/>
        <v>700</v>
      </c>
      <c r="F675" s="70" t="str" cm="1">
        <f t="array" ref="F675">IFERROR(
    INDEX(
        '[55]Apoio_Código SVs'!$C$2:$C$102,
        MATCH(
            TRUE,
            ISNUMBER(FIND('[55]Apoio_Código SVs'!$B$2:$B$102,D675)),
            0
        )
    ),
"")</f>
        <v>E</v>
      </c>
      <c r="G675" s="70" t="str" cm="1">
        <f t="array" ref="G675">IFERROR(
    INDEX(
        '[55]Apoio_Código SVs'!$D$2:$D$102,
        MATCH(
            TRUE,
            ISNUMBER(FIND('[55]Apoio_Código SVs'!$B$2:$B$102,D675)),
            0
        )
    ),
"")</f>
        <v>IN</v>
      </c>
      <c r="H675" s="70" t="str" cm="1">
        <f t="array" ref="H675">IFERROR(
    INDEX(
        '[55]Apoio_Código SVs'!$G$2:$G$102,
        MATCH(
            TRUE,
            ISNUMBER(FIND('[55]Apoio_Código SVs'!$F$2:$F$102,D675)),
            0
        )
    ),
"")</f>
        <v>I</v>
      </c>
      <c r="I675" s="70" t="str">
        <f t="shared" si="45"/>
        <v>E.IN.I.700</v>
      </c>
      <c r="J675" s="70" t="str">
        <f>_xlfn.XLOOKUP(I675,[55]Aux!AJ:AJ,[55]Aux!AI:AI,I675)</f>
        <v>E.IN.I.012</v>
      </c>
      <c r="K675" s="70" t="str">
        <f>_xlfn.XLOOKUP(J675,[55]Aux!AI:AI,[55]Aux!AE:AE,_xlfn.XLOOKUP(I675,[55]Aux!AI:AI,[55]Aux!AE:AE,""))</f>
        <v>INTERCEPTOR DN 700</v>
      </c>
      <c r="L675" s="164"/>
    </row>
    <row r="676" spans="1:12" x14ac:dyDescent="0.3">
      <c r="A676" s="164"/>
      <c r="B676" s="164"/>
      <c r="C676" s="70">
        <v>6600244</v>
      </c>
      <c r="D676" s="70" t="s">
        <v>527</v>
      </c>
      <c r="E676" s="73">
        <f t="shared" si="44"/>
        <v>750</v>
      </c>
      <c r="F676" s="70" t="str" cm="1">
        <f t="array" ref="F676">IFERROR(
    INDEX(
        '[55]Apoio_Código SVs'!$C$2:$C$102,
        MATCH(
            TRUE,
            ISNUMBER(FIND('[55]Apoio_Código SVs'!$B$2:$B$102,D676)),
            0
        )
    ),
"")</f>
        <v>E</v>
      </c>
      <c r="G676" s="70" t="str" cm="1">
        <f t="array" ref="G676">IFERROR(
    INDEX(
        '[55]Apoio_Código SVs'!$D$2:$D$102,
        MATCH(
            TRUE,
            ISNUMBER(FIND('[55]Apoio_Código SVs'!$B$2:$B$102,D676)),
            0
        )
    ),
"")</f>
        <v>IN</v>
      </c>
      <c r="H676" s="70" t="str" cm="1">
        <f t="array" ref="H676">IFERROR(
    INDEX(
        '[55]Apoio_Código SVs'!$G$2:$G$102,
        MATCH(
            TRUE,
            ISNUMBER(FIND('[55]Apoio_Código SVs'!$F$2:$F$102,D676)),
            0
        )
    ),
"")</f>
        <v>I</v>
      </c>
      <c r="I676" s="70" t="str">
        <f t="shared" si="45"/>
        <v>E.IN.I.750</v>
      </c>
      <c r="J676" s="70" t="str">
        <f>_xlfn.XLOOKUP(I676,[55]Aux!AJ:AJ,[55]Aux!AI:AI,I676)</f>
        <v>E.IN.I.013</v>
      </c>
      <c r="K676" s="70" t="str">
        <f>_xlfn.XLOOKUP(J676,[55]Aux!AI:AI,[55]Aux!AE:AE,_xlfn.XLOOKUP(I676,[55]Aux!AI:AI,[55]Aux!AE:AE,""))</f>
        <v>INTERCEPTOR DN 750</v>
      </c>
      <c r="L676" s="164"/>
    </row>
    <row r="677" spans="1:12" x14ac:dyDescent="0.3">
      <c r="A677" s="164"/>
      <c r="B677" s="164"/>
      <c r="C677" s="70">
        <v>6600245</v>
      </c>
      <c r="D677" s="70" t="s">
        <v>529</v>
      </c>
      <c r="E677" s="73">
        <f t="shared" si="44"/>
        <v>750</v>
      </c>
      <c r="F677" s="70" t="str" cm="1">
        <f t="array" ref="F677">IFERROR(
    INDEX(
        '[55]Apoio_Código SVs'!$C$2:$C$102,
        MATCH(
            TRUE,
            ISNUMBER(FIND('[55]Apoio_Código SVs'!$B$2:$B$102,D677)),
            0
        )
    ),
"")</f>
        <v>E</v>
      </c>
      <c r="G677" s="70" t="str" cm="1">
        <f t="array" ref="G677">IFERROR(
    INDEX(
        '[55]Apoio_Código SVs'!$D$2:$D$102,
        MATCH(
            TRUE,
            ISNUMBER(FIND('[55]Apoio_Código SVs'!$B$2:$B$102,D677)),
            0
        )
    ),
"")</f>
        <v>IN</v>
      </c>
      <c r="H677" s="70" t="str" cm="1">
        <f t="array" ref="H677">IFERROR(
    INDEX(
        '[55]Apoio_Código SVs'!$G$2:$G$102,
        MATCH(
            TRUE,
            ISNUMBER(FIND('[55]Apoio_Código SVs'!$F$2:$F$102,D677)),
            0
        )
    ),
"")</f>
        <v>I</v>
      </c>
      <c r="I677" s="70" t="str">
        <f t="shared" si="45"/>
        <v>E.IN.I.750</v>
      </c>
      <c r="J677" s="70" t="str">
        <f>_xlfn.XLOOKUP(I677,[55]Aux!AJ:AJ,[55]Aux!AI:AI,I677)</f>
        <v>E.IN.I.013</v>
      </c>
      <c r="K677" s="70" t="str">
        <f>_xlfn.XLOOKUP(J677,[55]Aux!AI:AI,[55]Aux!AE:AE,_xlfn.XLOOKUP(I677,[55]Aux!AI:AI,[55]Aux!AE:AE,""))</f>
        <v>INTERCEPTOR DN 750</v>
      </c>
      <c r="L677" s="164"/>
    </row>
    <row r="678" spans="1:12" x14ac:dyDescent="0.3">
      <c r="A678" s="164"/>
      <c r="B678" s="164"/>
      <c r="C678" s="70">
        <v>6600246</v>
      </c>
      <c r="D678" s="70" t="s">
        <v>531</v>
      </c>
      <c r="E678" s="73">
        <f t="shared" si="44"/>
        <v>800</v>
      </c>
      <c r="F678" s="70" t="str" cm="1">
        <f t="array" ref="F678">IFERROR(
    INDEX(
        '[55]Apoio_Código SVs'!$C$2:$C$102,
        MATCH(
            TRUE,
            ISNUMBER(FIND('[55]Apoio_Código SVs'!$B$2:$B$102,D678)),
            0
        )
    ),
"")</f>
        <v>E</v>
      </c>
      <c r="G678" s="70" t="str" cm="1">
        <f t="array" ref="G678">IFERROR(
    INDEX(
        '[55]Apoio_Código SVs'!$D$2:$D$102,
        MATCH(
            TRUE,
            ISNUMBER(FIND('[55]Apoio_Código SVs'!$B$2:$B$102,D678)),
            0
        )
    ),
"")</f>
        <v>IN</v>
      </c>
      <c r="H678" s="70" t="str" cm="1">
        <f t="array" ref="H678">IFERROR(
    INDEX(
        '[55]Apoio_Código SVs'!$G$2:$G$102,
        MATCH(
            TRUE,
            ISNUMBER(FIND('[55]Apoio_Código SVs'!$F$2:$F$102,D678)),
            0
        )
    ),
"")</f>
        <v>I</v>
      </c>
      <c r="I678" s="70" t="str">
        <f t="shared" si="45"/>
        <v>E.IN.I.800</v>
      </c>
      <c r="J678" s="70" t="str">
        <f>_xlfn.XLOOKUP(I678,[55]Aux!AJ:AJ,[55]Aux!AI:AI,I678)</f>
        <v>E.IN.I.014</v>
      </c>
      <c r="K678" s="70" t="str">
        <f>_xlfn.XLOOKUP(J678,[55]Aux!AI:AI,[55]Aux!AE:AE,_xlfn.XLOOKUP(I678,[55]Aux!AI:AI,[55]Aux!AE:AE,""))</f>
        <v>INTERCEPTOR DN 800</v>
      </c>
      <c r="L678" s="164"/>
    </row>
    <row r="679" spans="1:12" x14ac:dyDescent="0.3">
      <c r="A679" s="164"/>
      <c r="B679" s="164"/>
      <c r="C679" s="70">
        <v>6600247</v>
      </c>
      <c r="D679" s="70" t="s">
        <v>533</v>
      </c>
      <c r="E679" s="73">
        <f t="shared" si="44"/>
        <v>800</v>
      </c>
      <c r="F679" s="70" t="str" cm="1">
        <f t="array" ref="F679">IFERROR(
    INDEX(
        '[55]Apoio_Código SVs'!$C$2:$C$102,
        MATCH(
            TRUE,
            ISNUMBER(FIND('[55]Apoio_Código SVs'!$B$2:$B$102,D679)),
            0
        )
    ),
"")</f>
        <v>E</v>
      </c>
      <c r="G679" s="70" t="str" cm="1">
        <f t="array" ref="G679">IFERROR(
    INDEX(
        '[55]Apoio_Código SVs'!$D$2:$D$102,
        MATCH(
            TRUE,
            ISNUMBER(FIND('[55]Apoio_Código SVs'!$B$2:$B$102,D679)),
            0
        )
    ),
"")</f>
        <v>IN</v>
      </c>
      <c r="H679" s="70" t="str" cm="1">
        <f t="array" ref="H679">IFERROR(
    INDEX(
        '[55]Apoio_Código SVs'!$G$2:$G$102,
        MATCH(
            TRUE,
            ISNUMBER(FIND('[55]Apoio_Código SVs'!$F$2:$F$102,D679)),
            0
        )
    ),
"")</f>
        <v>I</v>
      </c>
      <c r="I679" s="70" t="str">
        <f t="shared" si="45"/>
        <v>E.IN.I.800</v>
      </c>
      <c r="J679" s="70" t="str">
        <f>_xlfn.XLOOKUP(I679,[55]Aux!AJ:AJ,[55]Aux!AI:AI,I679)</f>
        <v>E.IN.I.014</v>
      </c>
      <c r="K679" s="70" t="str">
        <f>_xlfn.XLOOKUP(J679,[55]Aux!AI:AI,[55]Aux!AE:AE,_xlfn.XLOOKUP(I679,[55]Aux!AI:AI,[55]Aux!AE:AE,""))</f>
        <v>INTERCEPTOR DN 800</v>
      </c>
      <c r="L679" s="164"/>
    </row>
    <row r="680" spans="1:12" x14ac:dyDescent="0.3">
      <c r="A680" s="164"/>
      <c r="B680" s="164"/>
      <c r="C680" s="70">
        <v>6600248</v>
      </c>
      <c r="D680" s="70" t="s">
        <v>535</v>
      </c>
      <c r="E680" s="73">
        <f t="shared" si="44"/>
        <v>850</v>
      </c>
      <c r="F680" s="70" t="str" cm="1">
        <f t="array" ref="F680">IFERROR(
    INDEX(
        '[55]Apoio_Código SVs'!$C$2:$C$102,
        MATCH(
            TRUE,
            ISNUMBER(FIND('[55]Apoio_Código SVs'!$B$2:$B$102,D680)),
            0
        )
    ),
"")</f>
        <v>E</v>
      </c>
      <c r="G680" s="70" t="str" cm="1">
        <f t="array" ref="G680">IFERROR(
    INDEX(
        '[55]Apoio_Código SVs'!$D$2:$D$102,
        MATCH(
            TRUE,
            ISNUMBER(FIND('[55]Apoio_Código SVs'!$B$2:$B$102,D680)),
            0
        )
    ),
"")</f>
        <v>IN</v>
      </c>
      <c r="H680" s="70" t="str" cm="1">
        <f t="array" ref="H680">IFERROR(
    INDEX(
        '[55]Apoio_Código SVs'!$G$2:$G$102,
        MATCH(
            TRUE,
            ISNUMBER(FIND('[55]Apoio_Código SVs'!$F$2:$F$102,D680)),
            0
        )
    ),
"")</f>
        <v>I</v>
      </c>
      <c r="I680" s="70" t="str">
        <f t="shared" si="45"/>
        <v>E.IN.I.850</v>
      </c>
      <c r="J680" s="70" t="str">
        <f>_xlfn.XLOOKUP(I680,[55]Aux!AJ:AJ,[55]Aux!AI:AI,I680)</f>
        <v>E.IN.I.015</v>
      </c>
      <c r="K680" s="70" t="str">
        <f>_xlfn.XLOOKUP(J680,[55]Aux!AI:AI,[55]Aux!AE:AE,_xlfn.XLOOKUP(I680,[55]Aux!AI:AI,[55]Aux!AE:AE,""))</f>
        <v>INTERCEPTOR DN 850</v>
      </c>
      <c r="L680" s="164"/>
    </row>
    <row r="681" spans="1:12" x14ac:dyDescent="0.3">
      <c r="A681" s="164"/>
      <c r="B681" s="164"/>
      <c r="C681" s="70">
        <v>6600249</v>
      </c>
      <c r="D681" s="70" t="s">
        <v>537</v>
      </c>
      <c r="E681" s="73">
        <f t="shared" si="44"/>
        <v>850</v>
      </c>
      <c r="F681" s="70" t="str" cm="1">
        <f t="array" ref="F681">IFERROR(
    INDEX(
        '[55]Apoio_Código SVs'!$C$2:$C$102,
        MATCH(
            TRUE,
            ISNUMBER(FIND('[55]Apoio_Código SVs'!$B$2:$B$102,D681)),
            0
        )
    ),
"")</f>
        <v>E</v>
      </c>
      <c r="G681" s="70" t="str" cm="1">
        <f t="array" ref="G681">IFERROR(
    INDEX(
        '[55]Apoio_Código SVs'!$D$2:$D$102,
        MATCH(
            TRUE,
            ISNUMBER(FIND('[55]Apoio_Código SVs'!$B$2:$B$102,D681)),
            0
        )
    ),
"")</f>
        <v>IN</v>
      </c>
      <c r="H681" s="70" t="str" cm="1">
        <f t="array" ref="H681">IFERROR(
    INDEX(
        '[55]Apoio_Código SVs'!$G$2:$G$102,
        MATCH(
            TRUE,
            ISNUMBER(FIND('[55]Apoio_Código SVs'!$F$2:$F$102,D681)),
            0
        )
    ),
"")</f>
        <v>I</v>
      </c>
      <c r="I681" s="70" t="str">
        <f t="shared" si="45"/>
        <v>E.IN.I.850</v>
      </c>
      <c r="J681" s="70" t="str">
        <f>_xlfn.XLOOKUP(I681,[55]Aux!AJ:AJ,[55]Aux!AI:AI,I681)</f>
        <v>E.IN.I.015</v>
      </c>
      <c r="K681" s="70" t="str">
        <f>_xlfn.XLOOKUP(J681,[55]Aux!AI:AI,[55]Aux!AE:AE,_xlfn.XLOOKUP(I681,[55]Aux!AI:AI,[55]Aux!AE:AE,""))</f>
        <v>INTERCEPTOR DN 850</v>
      </c>
      <c r="L681" s="164"/>
    </row>
    <row r="682" spans="1:12" x14ac:dyDescent="0.3">
      <c r="A682" s="164"/>
      <c r="B682" s="164"/>
      <c r="C682" s="70">
        <v>6600250</v>
      </c>
      <c r="D682" s="70" t="s">
        <v>539</v>
      </c>
      <c r="E682" s="73">
        <f t="shared" si="44"/>
        <v>900</v>
      </c>
      <c r="F682" s="70" t="str" cm="1">
        <f t="array" ref="F682">IFERROR(
    INDEX(
        '[55]Apoio_Código SVs'!$C$2:$C$102,
        MATCH(
            TRUE,
            ISNUMBER(FIND('[55]Apoio_Código SVs'!$B$2:$B$102,D682)),
            0
        )
    ),
"")</f>
        <v>E</v>
      </c>
      <c r="G682" s="70" t="str" cm="1">
        <f t="array" ref="G682">IFERROR(
    INDEX(
        '[55]Apoio_Código SVs'!$D$2:$D$102,
        MATCH(
            TRUE,
            ISNUMBER(FIND('[55]Apoio_Código SVs'!$B$2:$B$102,D682)),
            0
        )
    ),
"")</f>
        <v>IN</v>
      </c>
      <c r="H682" s="70" t="str" cm="1">
        <f t="array" ref="H682">IFERROR(
    INDEX(
        '[55]Apoio_Código SVs'!$G$2:$G$102,
        MATCH(
            TRUE,
            ISNUMBER(FIND('[55]Apoio_Código SVs'!$F$2:$F$102,D682)),
            0
        )
    ),
"")</f>
        <v>I</v>
      </c>
      <c r="I682" s="70" t="str">
        <f t="shared" si="45"/>
        <v>E.IN.I.900</v>
      </c>
      <c r="J682" s="70" t="str">
        <f>_xlfn.XLOOKUP(I682,[55]Aux!AJ:AJ,[55]Aux!AI:AI,I682)</f>
        <v>E.IN.I.016</v>
      </c>
      <c r="K682" s="70" t="str">
        <f>_xlfn.XLOOKUP(J682,[55]Aux!AI:AI,[55]Aux!AE:AE,_xlfn.XLOOKUP(I682,[55]Aux!AI:AI,[55]Aux!AE:AE,""))</f>
        <v>INTERCEPTOR DN 900</v>
      </c>
      <c r="L682" s="164"/>
    </row>
    <row r="683" spans="1:12" x14ac:dyDescent="0.3">
      <c r="A683" s="164"/>
      <c r="B683" s="164"/>
      <c r="C683" s="70">
        <v>6600251</v>
      </c>
      <c r="D683" s="70" t="s">
        <v>541</v>
      </c>
      <c r="E683" s="73">
        <f t="shared" si="44"/>
        <v>900</v>
      </c>
      <c r="F683" s="70" t="str" cm="1">
        <f t="array" ref="F683">IFERROR(
    INDEX(
        '[55]Apoio_Código SVs'!$C$2:$C$102,
        MATCH(
            TRUE,
            ISNUMBER(FIND('[55]Apoio_Código SVs'!$B$2:$B$102,D683)),
            0
        )
    ),
"")</f>
        <v>E</v>
      </c>
      <c r="G683" s="70" t="str" cm="1">
        <f t="array" ref="G683">IFERROR(
    INDEX(
        '[55]Apoio_Código SVs'!$D$2:$D$102,
        MATCH(
            TRUE,
            ISNUMBER(FIND('[55]Apoio_Código SVs'!$B$2:$B$102,D683)),
            0
        )
    ),
"")</f>
        <v>IN</v>
      </c>
      <c r="H683" s="70" t="str" cm="1">
        <f t="array" ref="H683">IFERROR(
    INDEX(
        '[55]Apoio_Código SVs'!$G$2:$G$102,
        MATCH(
            TRUE,
            ISNUMBER(FIND('[55]Apoio_Código SVs'!$F$2:$F$102,D683)),
            0
        )
    ),
"")</f>
        <v>I</v>
      </c>
      <c r="I683" s="70" t="str">
        <f t="shared" si="45"/>
        <v>E.IN.I.900</v>
      </c>
      <c r="J683" s="70" t="str">
        <f>_xlfn.XLOOKUP(I683,[55]Aux!AJ:AJ,[55]Aux!AI:AI,I683)</f>
        <v>E.IN.I.016</v>
      </c>
      <c r="K683" s="70" t="str">
        <f>_xlfn.XLOOKUP(J683,[55]Aux!AI:AI,[55]Aux!AE:AE,_xlfn.XLOOKUP(I683,[55]Aux!AI:AI,[55]Aux!AE:AE,""))</f>
        <v>INTERCEPTOR DN 900</v>
      </c>
      <c r="L683" s="164"/>
    </row>
    <row r="684" spans="1:12" x14ac:dyDescent="0.3">
      <c r="A684" s="164"/>
      <c r="B684" s="164"/>
      <c r="C684" s="70">
        <v>6600252</v>
      </c>
      <c r="D684" s="70" t="s">
        <v>543</v>
      </c>
      <c r="E684" s="73">
        <f t="shared" si="44"/>
        <v>950</v>
      </c>
      <c r="F684" s="70" t="str" cm="1">
        <f t="array" ref="F684">IFERROR(
    INDEX(
        '[55]Apoio_Código SVs'!$C$2:$C$102,
        MATCH(
            TRUE,
            ISNUMBER(FIND('[55]Apoio_Código SVs'!$B$2:$B$102,D684)),
            0
        )
    ),
"")</f>
        <v>E</v>
      </c>
      <c r="G684" s="70" t="str" cm="1">
        <f t="array" ref="G684">IFERROR(
    INDEX(
        '[55]Apoio_Código SVs'!$D$2:$D$102,
        MATCH(
            TRUE,
            ISNUMBER(FIND('[55]Apoio_Código SVs'!$B$2:$B$102,D684)),
            0
        )
    ),
"")</f>
        <v>IN</v>
      </c>
      <c r="H684" s="70" t="str" cm="1">
        <f t="array" ref="H684">IFERROR(
    INDEX(
        '[55]Apoio_Código SVs'!$G$2:$G$102,
        MATCH(
            TRUE,
            ISNUMBER(FIND('[55]Apoio_Código SVs'!$F$2:$F$102,D684)),
            0
        )
    ),
"")</f>
        <v>I</v>
      </c>
      <c r="I684" s="70" t="str">
        <f t="shared" si="45"/>
        <v>E.IN.I.950</v>
      </c>
      <c r="J684" s="70" t="str">
        <f>_xlfn.XLOOKUP(I684,[55]Aux!AJ:AJ,[55]Aux!AI:AI,I684)</f>
        <v>E.IN.I.017</v>
      </c>
      <c r="K684" s="70" t="str">
        <f>_xlfn.XLOOKUP(J684,[55]Aux!AI:AI,[55]Aux!AE:AE,_xlfn.XLOOKUP(I684,[55]Aux!AI:AI,[55]Aux!AE:AE,""))</f>
        <v>INTERCEPTOR DN 950</v>
      </c>
      <c r="L684" s="164"/>
    </row>
    <row r="685" spans="1:12" x14ac:dyDescent="0.3">
      <c r="A685" s="164"/>
      <c r="B685" s="164"/>
      <c r="C685" s="70">
        <v>6600253</v>
      </c>
      <c r="D685" s="70" t="s">
        <v>545</v>
      </c>
      <c r="E685" s="73">
        <f t="shared" si="44"/>
        <v>950</v>
      </c>
      <c r="F685" s="70" t="str" cm="1">
        <f t="array" ref="F685">IFERROR(
    INDEX(
        '[55]Apoio_Código SVs'!$C$2:$C$102,
        MATCH(
            TRUE,
            ISNUMBER(FIND('[55]Apoio_Código SVs'!$B$2:$B$102,D685)),
            0
        )
    ),
"")</f>
        <v>E</v>
      </c>
      <c r="G685" s="70" t="str" cm="1">
        <f t="array" ref="G685">IFERROR(
    INDEX(
        '[55]Apoio_Código SVs'!$D$2:$D$102,
        MATCH(
            TRUE,
            ISNUMBER(FIND('[55]Apoio_Código SVs'!$B$2:$B$102,D685)),
            0
        )
    ),
"")</f>
        <v>IN</v>
      </c>
      <c r="H685" s="70" t="str" cm="1">
        <f t="array" ref="H685">IFERROR(
    INDEX(
        '[55]Apoio_Código SVs'!$G$2:$G$102,
        MATCH(
            TRUE,
            ISNUMBER(FIND('[55]Apoio_Código SVs'!$F$2:$F$102,D685)),
            0
        )
    ),
"")</f>
        <v>I</v>
      </c>
      <c r="I685" s="70" t="str">
        <f t="shared" si="45"/>
        <v>E.IN.I.950</v>
      </c>
      <c r="J685" s="70" t="str">
        <f>_xlfn.XLOOKUP(I685,[55]Aux!AJ:AJ,[55]Aux!AI:AI,I685)</f>
        <v>E.IN.I.017</v>
      </c>
      <c r="K685" s="70" t="str">
        <f>_xlfn.XLOOKUP(J685,[55]Aux!AI:AI,[55]Aux!AE:AE,_xlfn.XLOOKUP(I685,[55]Aux!AI:AI,[55]Aux!AE:AE,""))</f>
        <v>INTERCEPTOR DN 950</v>
      </c>
      <c r="L685" s="164"/>
    </row>
    <row r="686" spans="1:12" x14ac:dyDescent="0.3">
      <c r="A686" s="164"/>
      <c r="B686" s="164"/>
      <c r="C686" s="70">
        <v>6600262</v>
      </c>
      <c r="D686" s="70" t="s">
        <v>561</v>
      </c>
      <c r="E686" s="73">
        <f t="shared" si="44"/>
        <v>450</v>
      </c>
      <c r="F686" s="70" t="str" cm="1">
        <f t="array" ref="F686">IFERROR(
    INDEX(
        '[55]Apoio_Código SVs'!$C$2:$C$102,
        MATCH(
            TRUE,
            ISNUMBER(FIND('[55]Apoio_Código SVs'!$B$2:$B$102,D686)),
            0
        )
    ),
"")</f>
        <v>E</v>
      </c>
      <c r="G686" s="70" t="str" cm="1">
        <f t="array" ref="G686">IFERROR(
    INDEX(
        '[55]Apoio_Código SVs'!$D$2:$D$102,
        MATCH(
            TRUE,
            ISNUMBER(FIND('[55]Apoio_Código SVs'!$B$2:$B$102,D686)),
            0
        )
    ),
"")</f>
        <v>LR</v>
      </c>
      <c r="H686" s="70" t="str" cm="1">
        <f t="array" ref="H686">IFERROR(
    INDEX(
        '[55]Apoio_Código SVs'!$G$2:$G$102,
        MATCH(
            TRUE,
            ISNUMBER(FIND('[55]Apoio_Código SVs'!$F$2:$F$102,D686)),
            0
        )
    ),
"")</f>
        <v>I</v>
      </c>
      <c r="I686" s="70" t="str">
        <f t="shared" si="45"/>
        <v>E.LR.I.450</v>
      </c>
      <c r="J686" s="70" t="str">
        <f>_xlfn.XLOOKUP(I686,[55]Aux!AJ:AJ,[55]Aux!AI:AI,I686)</f>
        <v>E.LR.I.008</v>
      </c>
      <c r="K686" s="70" t="str">
        <f>_xlfn.XLOOKUP(J686,[55]Aux!AI:AI,[55]Aux!AE:AE,_xlfn.XLOOKUP(I686,[55]Aux!AI:AI,[55]Aux!AE:AE,""))</f>
        <v>LINHA DE RECALQUE DN 450</v>
      </c>
      <c r="L686" s="164"/>
    </row>
    <row r="687" spans="1:12" x14ac:dyDescent="0.3">
      <c r="A687" s="164"/>
      <c r="B687" s="164"/>
      <c r="C687" s="70">
        <v>6600263</v>
      </c>
      <c r="D687" s="70" t="s">
        <v>564</v>
      </c>
      <c r="E687" s="73">
        <f t="shared" si="44"/>
        <v>500</v>
      </c>
      <c r="F687" s="70" t="str" cm="1">
        <f t="array" ref="F687">IFERROR(
    INDEX(
        '[55]Apoio_Código SVs'!$C$2:$C$102,
        MATCH(
            TRUE,
            ISNUMBER(FIND('[55]Apoio_Código SVs'!$B$2:$B$102,D687)),
            0
        )
    ),
"")</f>
        <v>E</v>
      </c>
      <c r="G687" s="70" t="str" cm="1">
        <f t="array" ref="G687">IFERROR(
    INDEX(
        '[55]Apoio_Código SVs'!$D$2:$D$102,
        MATCH(
            TRUE,
            ISNUMBER(FIND('[55]Apoio_Código SVs'!$B$2:$B$102,D687)),
            0
        )
    ),
"")</f>
        <v>LR</v>
      </c>
      <c r="H687" s="70" t="str" cm="1">
        <f t="array" ref="H687">IFERROR(
    INDEX(
        '[55]Apoio_Código SVs'!$G$2:$G$102,
        MATCH(
            TRUE,
            ISNUMBER(FIND('[55]Apoio_Código SVs'!$F$2:$F$102,D687)),
            0
        )
    ),
"")</f>
        <v>I</v>
      </c>
      <c r="I687" s="70" t="str">
        <f t="shared" si="45"/>
        <v>E.LR.I.500</v>
      </c>
      <c r="J687" s="70" t="str">
        <f>_xlfn.XLOOKUP(I687,[55]Aux!AJ:AJ,[55]Aux!AI:AI,I687)</f>
        <v>E.LR.I.009</v>
      </c>
      <c r="K687" s="70" t="str">
        <f>_xlfn.XLOOKUP(J687,[55]Aux!AI:AI,[55]Aux!AE:AE,_xlfn.XLOOKUP(I687,[55]Aux!AI:AI,[55]Aux!AE:AE,""))</f>
        <v>LINHA DE RECALQUE DN 500</v>
      </c>
      <c r="L687" s="164"/>
    </row>
    <row r="688" spans="1:12" x14ac:dyDescent="0.3">
      <c r="A688" s="164"/>
      <c r="B688" s="164"/>
      <c r="C688" s="70">
        <v>6600264</v>
      </c>
      <c r="D688" s="70" t="s">
        <v>566</v>
      </c>
      <c r="E688" s="73">
        <f t="shared" si="44"/>
        <v>600</v>
      </c>
      <c r="F688" s="70" t="str" cm="1">
        <f t="array" ref="F688">IFERROR(
    INDEX(
        '[55]Apoio_Código SVs'!$C$2:$C$102,
        MATCH(
            TRUE,
            ISNUMBER(FIND('[55]Apoio_Código SVs'!$B$2:$B$102,D688)),
            0
        )
    ),
"")</f>
        <v>E</v>
      </c>
      <c r="G688" s="70" t="str" cm="1">
        <f t="array" ref="G688">IFERROR(
    INDEX(
        '[55]Apoio_Código SVs'!$D$2:$D$102,
        MATCH(
            TRUE,
            ISNUMBER(FIND('[55]Apoio_Código SVs'!$B$2:$B$102,D688)),
            0
        )
    ),
"")</f>
        <v>LR</v>
      </c>
      <c r="H688" s="70" t="str" cm="1">
        <f t="array" ref="H688">IFERROR(
    INDEX(
        '[55]Apoio_Código SVs'!$G$2:$G$102,
        MATCH(
            TRUE,
            ISNUMBER(FIND('[55]Apoio_Código SVs'!$F$2:$F$102,D688)),
            0
        )
    ),
"")</f>
        <v>I</v>
      </c>
      <c r="I688" s="70" t="str">
        <f t="shared" si="45"/>
        <v>E.LR.I.600</v>
      </c>
      <c r="J688" s="70" t="str">
        <f>_xlfn.XLOOKUP(I688,[55]Aux!AJ:AJ,[55]Aux!AI:AI,I688)</f>
        <v>E.LR.I.010</v>
      </c>
      <c r="K688" s="70" t="str">
        <f>_xlfn.XLOOKUP(J688,[55]Aux!AI:AI,[55]Aux!AE:AE,_xlfn.XLOOKUP(I688,[55]Aux!AI:AI,[55]Aux!AE:AE,""))</f>
        <v>LINHA DE RECALQUE DN 600</v>
      </c>
      <c r="L688" s="164"/>
    </row>
    <row r="689" spans="1:12" x14ac:dyDescent="0.3">
      <c r="A689" s="164"/>
      <c r="B689" s="164"/>
      <c r="C689" s="70">
        <v>6600265</v>
      </c>
      <c r="D689" s="70" t="s">
        <v>568</v>
      </c>
      <c r="E689" s="73">
        <f t="shared" si="44"/>
        <v>700</v>
      </c>
      <c r="F689" s="70" t="str" cm="1">
        <f t="array" ref="F689">IFERROR(
    INDEX(
        '[55]Apoio_Código SVs'!$C$2:$C$102,
        MATCH(
            TRUE,
            ISNUMBER(FIND('[55]Apoio_Código SVs'!$B$2:$B$102,D689)),
            0
        )
    ),
"")</f>
        <v>E</v>
      </c>
      <c r="G689" s="70" t="str" cm="1">
        <f t="array" ref="G689">IFERROR(
    INDEX(
        '[55]Apoio_Código SVs'!$D$2:$D$102,
        MATCH(
            TRUE,
            ISNUMBER(FIND('[55]Apoio_Código SVs'!$B$2:$B$102,D689)),
            0
        )
    ),
"")</f>
        <v>LR</v>
      </c>
      <c r="H689" s="70" t="str" cm="1">
        <f t="array" ref="H689">IFERROR(
    INDEX(
        '[55]Apoio_Código SVs'!$G$2:$G$102,
        MATCH(
            TRUE,
            ISNUMBER(FIND('[55]Apoio_Código SVs'!$F$2:$F$102,D689)),
            0
        )
    ),
"")</f>
        <v>I</v>
      </c>
      <c r="I689" s="70" t="str">
        <f t="shared" si="45"/>
        <v>E.LR.I.700</v>
      </c>
      <c r="J689" s="70" t="str">
        <f>_xlfn.XLOOKUP(I689,[55]Aux!AJ:AJ,[55]Aux!AI:AI,I689)</f>
        <v>E.LR.I.011</v>
      </c>
      <c r="K689" s="70" t="str">
        <f>_xlfn.XLOOKUP(J689,[55]Aux!AI:AI,[55]Aux!AE:AE,_xlfn.XLOOKUP(I689,[55]Aux!AI:AI,[55]Aux!AE:AE,""))</f>
        <v>LINHA DE RECALQUE DN 700</v>
      </c>
      <c r="L689" s="164"/>
    </row>
    <row r="690" spans="1:12" x14ac:dyDescent="0.3">
      <c r="A690" s="164"/>
      <c r="B690" s="164"/>
      <c r="C690" s="70">
        <v>6600266</v>
      </c>
      <c r="D690" s="70" t="s">
        <v>570</v>
      </c>
      <c r="E690" s="73">
        <f t="shared" si="44"/>
        <v>750</v>
      </c>
      <c r="F690" s="70" t="str" cm="1">
        <f t="array" ref="F690">IFERROR(
    INDEX(
        '[55]Apoio_Código SVs'!$C$2:$C$102,
        MATCH(
            TRUE,
            ISNUMBER(FIND('[55]Apoio_Código SVs'!$B$2:$B$102,D690)),
            0
        )
    ),
"")</f>
        <v>E</v>
      </c>
      <c r="G690" s="70" t="str" cm="1">
        <f t="array" ref="G690">IFERROR(
    INDEX(
        '[55]Apoio_Código SVs'!$D$2:$D$102,
        MATCH(
            TRUE,
            ISNUMBER(FIND('[55]Apoio_Código SVs'!$B$2:$B$102,D690)),
            0
        )
    ),
"")</f>
        <v>LR</v>
      </c>
      <c r="H690" s="70" t="str" cm="1">
        <f t="array" ref="H690">IFERROR(
    INDEX(
        '[55]Apoio_Código SVs'!$G$2:$G$102,
        MATCH(
            TRUE,
            ISNUMBER(FIND('[55]Apoio_Código SVs'!$F$2:$F$102,D690)),
            0
        )
    ),
"")</f>
        <v>I</v>
      </c>
      <c r="I690" s="70" t="str">
        <f t="shared" si="45"/>
        <v>E.LR.I.750</v>
      </c>
      <c r="J690" s="70" t="str">
        <f>_xlfn.XLOOKUP(I690,[55]Aux!AJ:AJ,[55]Aux!AI:AI,I690)</f>
        <v>E.LR.I.012</v>
      </c>
      <c r="K690" s="70" t="str">
        <f>_xlfn.XLOOKUP(J690,[55]Aux!AI:AI,[55]Aux!AE:AE,_xlfn.XLOOKUP(I690,[55]Aux!AI:AI,[55]Aux!AE:AE,""))</f>
        <v>LINHA DE RECALQUE DN 750</v>
      </c>
      <c r="L690" s="164"/>
    </row>
    <row r="691" spans="1:12" x14ac:dyDescent="0.3">
      <c r="A691" s="164"/>
      <c r="B691" s="164"/>
      <c r="C691" s="70">
        <v>6600267</v>
      </c>
      <c r="D691" s="70" t="s">
        <v>572</v>
      </c>
      <c r="E691" s="73">
        <f t="shared" si="44"/>
        <v>750</v>
      </c>
      <c r="F691" s="70" t="str" cm="1">
        <f t="array" ref="F691">IFERROR(
    INDEX(
        '[55]Apoio_Código SVs'!$C$2:$C$102,
        MATCH(
            TRUE,
            ISNUMBER(FIND('[55]Apoio_Código SVs'!$B$2:$B$102,D691)),
            0
        )
    ),
"")</f>
        <v>E</v>
      </c>
      <c r="G691" s="70" t="str" cm="1">
        <f t="array" ref="G691">IFERROR(
    INDEX(
        '[55]Apoio_Código SVs'!$D$2:$D$102,
        MATCH(
            TRUE,
            ISNUMBER(FIND('[55]Apoio_Código SVs'!$B$2:$B$102,D691)),
            0
        )
    ),
"")</f>
        <v>LR</v>
      </c>
      <c r="H691" s="70" t="str" cm="1">
        <f t="array" ref="H691">IFERROR(
    INDEX(
        '[55]Apoio_Código SVs'!$G$2:$G$102,
        MATCH(
            TRUE,
            ISNUMBER(FIND('[55]Apoio_Código SVs'!$F$2:$F$102,D691)),
            0
        )
    ),
"")</f>
        <v>I</v>
      </c>
      <c r="I691" s="70" t="str">
        <f t="shared" si="45"/>
        <v>E.LR.I.750</v>
      </c>
      <c r="J691" s="70" t="str">
        <f>_xlfn.XLOOKUP(I691,[55]Aux!AJ:AJ,[55]Aux!AI:AI,I691)</f>
        <v>E.LR.I.012</v>
      </c>
      <c r="K691" s="70" t="str">
        <f>_xlfn.XLOOKUP(J691,[55]Aux!AI:AI,[55]Aux!AE:AE,_xlfn.XLOOKUP(I691,[55]Aux!AI:AI,[55]Aux!AE:AE,""))</f>
        <v>LINHA DE RECALQUE DN 750</v>
      </c>
      <c r="L691" s="164"/>
    </row>
    <row r="692" spans="1:12" x14ac:dyDescent="0.3">
      <c r="A692" s="164"/>
      <c r="B692" s="164"/>
      <c r="C692" s="70">
        <v>6600275</v>
      </c>
      <c r="D692" s="70" t="s">
        <v>588</v>
      </c>
      <c r="E692" s="73">
        <f t="shared" si="44"/>
        <v>450</v>
      </c>
      <c r="F692" s="70" t="str" cm="1">
        <f t="array" ref="F692">IFERROR(
    INDEX(
        '[55]Apoio_Código SVs'!$C$2:$C$102,
        MATCH(
            TRUE,
            ISNUMBER(FIND('[55]Apoio_Código SVs'!$B$2:$B$102,D692)),
            0
        )
    ),
"")</f>
        <v>E</v>
      </c>
      <c r="G692" s="70" t="str" cm="1">
        <f t="array" ref="G692">IFERROR(
    INDEX(
        '[55]Apoio_Código SVs'!$D$2:$D$102,
        MATCH(
            TRUE,
            ISNUMBER(FIND('[55]Apoio_Código SVs'!$B$2:$B$102,D692)),
            0
        )
    ),
"")</f>
        <v>LR</v>
      </c>
      <c r="H692" s="70" t="str" cm="1">
        <f t="array" ref="H692">IFERROR(
    INDEX(
        '[55]Apoio_Código SVs'!$G$2:$G$102,
        MATCH(
            TRUE,
            ISNUMBER(FIND('[55]Apoio_Código SVs'!$F$2:$F$102,D692)),
            0
        )
    ),
"")</f>
        <v>I</v>
      </c>
      <c r="I692" s="70" t="str">
        <f t="shared" si="45"/>
        <v>E.LR.I.450</v>
      </c>
      <c r="J692" s="70" t="str">
        <f>_xlfn.XLOOKUP(I692,[55]Aux!AJ:AJ,[55]Aux!AI:AI,I692)</f>
        <v>E.LR.I.008</v>
      </c>
      <c r="K692" s="70" t="str">
        <f>_xlfn.XLOOKUP(J692,[55]Aux!AI:AI,[55]Aux!AE:AE,_xlfn.XLOOKUP(I692,[55]Aux!AI:AI,[55]Aux!AE:AE,""))</f>
        <v>LINHA DE RECALQUE DN 450</v>
      </c>
      <c r="L692" s="164"/>
    </row>
    <row r="693" spans="1:12" x14ac:dyDescent="0.3">
      <c r="A693" s="164"/>
      <c r="B693" s="164"/>
      <c r="C693" s="70">
        <v>6600276</v>
      </c>
      <c r="D693" s="70" t="s">
        <v>588</v>
      </c>
      <c r="E693" s="73">
        <f t="shared" si="44"/>
        <v>450</v>
      </c>
      <c r="F693" s="70" t="str" cm="1">
        <f t="array" ref="F693">IFERROR(
    INDEX(
        '[55]Apoio_Código SVs'!$C$2:$C$102,
        MATCH(
            TRUE,
            ISNUMBER(FIND('[55]Apoio_Código SVs'!$B$2:$B$102,D693)),
            0
        )
    ),
"")</f>
        <v>E</v>
      </c>
      <c r="G693" s="70" t="str" cm="1">
        <f t="array" ref="G693">IFERROR(
    INDEX(
        '[55]Apoio_Código SVs'!$D$2:$D$102,
        MATCH(
            TRUE,
            ISNUMBER(FIND('[55]Apoio_Código SVs'!$B$2:$B$102,D693)),
            0
        )
    ),
"")</f>
        <v>LR</v>
      </c>
      <c r="H693" s="70" t="str" cm="1">
        <f t="array" ref="H693">IFERROR(
    INDEX(
        '[55]Apoio_Código SVs'!$G$2:$G$102,
        MATCH(
            TRUE,
            ISNUMBER(FIND('[55]Apoio_Código SVs'!$F$2:$F$102,D693)),
            0
        )
    ),
"")</f>
        <v>I</v>
      </c>
      <c r="I693" s="70" t="str">
        <f t="shared" si="45"/>
        <v>E.LR.I.450</v>
      </c>
      <c r="J693" s="70" t="str">
        <f>_xlfn.XLOOKUP(I693,[55]Aux!AJ:AJ,[55]Aux!AI:AI,I693)</f>
        <v>E.LR.I.008</v>
      </c>
      <c r="K693" s="70" t="str">
        <f>_xlfn.XLOOKUP(J693,[55]Aux!AI:AI,[55]Aux!AE:AE,_xlfn.XLOOKUP(I693,[55]Aux!AI:AI,[55]Aux!AE:AE,""))</f>
        <v>LINHA DE RECALQUE DN 450</v>
      </c>
      <c r="L693" s="164"/>
    </row>
    <row r="694" spans="1:12" x14ac:dyDescent="0.3">
      <c r="A694" s="164"/>
      <c r="B694" s="164"/>
      <c r="C694" s="70">
        <v>6600281</v>
      </c>
      <c r="D694" s="70" t="s">
        <v>599</v>
      </c>
      <c r="E694" s="73">
        <f t="shared" si="44"/>
        <v>100</v>
      </c>
      <c r="F694" s="70" t="str" cm="1">
        <f t="array" ref="F694">IFERROR(
    INDEX(
        '[55]Apoio_Código SVs'!$C$2:$C$102,
        MATCH(
            TRUE,
            ISNUMBER(FIND('[55]Apoio_Código SVs'!$B$2:$B$102,D694)),
            0
        )
    ),
"")</f>
        <v>E</v>
      </c>
      <c r="G694" s="70" t="str" cm="1">
        <f t="array" ref="G694">IFERROR(
    INDEX(
        '[55]Apoio_Código SVs'!$D$2:$D$102,
        MATCH(
            TRUE,
            ISNUMBER(FIND('[55]Apoio_Código SVs'!$B$2:$B$102,D694)),
            0
        )
    ),
"")</f>
        <v>RC</v>
      </c>
      <c r="H694" s="70" t="str" cm="1">
        <f t="array" ref="H694">IFERROR(
    INDEX(
        '[55]Apoio_Código SVs'!$G$2:$G$102,
        MATCH(
            TRUE,
            ISNUMBER(FIND('[55]Apoio_Código SVs'!$F$2:$F$102,D694)),
            0
        )
    ),
"")</f>
        <v>I</v>
      </c>
      <c r="I694" s="70" t="str">
        <f t="shared" si="45"/>
        <v>E.RC.I.100</v>
      </c>
      <c r="J694" s="70" t="str">
        <f>_xlfn.XLOOKUP(I694,[55]Aux!AJ:AJ,[55]Aux!AI:AI,I694)</f>
        <v>E.RC.I.001</v>
      </c>
      <c r="K694" s="70" t="str">
        <f>_xlfn.XLOOKUP(J694,[55]Aux!AI:AI,[55]Aux!AE:AE,_xlfn.XLOOKUP(I694,[55]Aux!AI:AI,[55]Aux!AE:AE,""))</f>
        <v>REDE COLETORA DN 100</v>
      </c>
      <c r="L694" s="164"/>
    </row>
    <row r="695" spans="1:12" x14ac:dyDescent="0.3">
      <c r="A695" s="164"/>
      <c r="B695" s="164"/>
      <c r="C695" s="70">
        <v>6600282</v>
      </c>
      <c r="D695" s="70" t="s">
        <v>601</v>
      </c>
      <c r="E695" s="73">
        <f t="shared" si="44"/>
        <v>150</v>
      </c>
      <c r="F695" s="70" t="str" cm="1">
        <f t="array" ref="F695">IFERROR(
    INDEX(
        '[55]Apoio_Código SVs'!$C$2:$C$102,
        MATCH(
            TRUE,
            ISNUMBER(FIND('[55]Apoio_Código SVs'!$B$2:$B$102,D695)),
            0
        )
    ),
"")</f>
        <v>E</v>
      </c>
      <c r="G695" s="70" t="str" cm="1">
        <f t="array" ref="G695">IFERROR(
    INDEX(
        '[55]Apoio_Código SVs'!$D$2:$D$102,
        MATCH(
            TRUE,
            ISNUMBER(FIND('[55]Apoio_Código SVs'!$B$2:$B$102,D695)),
            0
        )
    ),
"")</f>
        <v>RC</v>
      </c>
      <c r="H695" s="70" t="str" cm="1">
        <f t="array" ref="H695">IFERROR(
    INDEX(
        '[55]Apoio_Código SVs'!$G$2:$G$102,
        MATCH(
            TRUE,
            ISNUMBER(FIND('[55]Apoio_Código SVs'!$F$2:$F$102,D695)),
            0
        )
    ),
"")</f>
        <v>I</v>
      </c>
      <c r="I695" s="70" t="str">
        <f t="shared" si="45"/>
        <v>E.RC.I.150</v>
      </c>
      <c r="J695" s="70" t="str">
        <f>_xlfn.XLOOKUP(I695,[55]Aux!AJ:AJ,[55]Aux!AI:AI,I695)</f>
        <v>E.RC.I.002</v>
      </c>
      <c r="K695" s="70" t="str">
        <f>_xlfn.XLOOKUP(J695,[55]Aux!AI:AI,[55]Aux!AE:AE,_xlfn.XLOOKUP(I695,[55]Aux!AI:AI,[55]Aux!AE:AE,""))</f>
        <v>REDE COLETORA DN 150</v>
      </c>
      <c r="L695" s="164"/>
    </row>
    <row r="696" spans="1:12" x14ac:dyDescent="0.3">
      <c r="A696" s="164"/>
      <c r="B696" s="164"/>
      <c r="C696" s="70">
        <v>6600283</v>
      </c>
      <c r="D696" s="70" t="s">
        <v>603</v>
      </c>
      <c r="E696" s="73">
        <f t="shared" si="44"/>
        <v>200</v>
      </c>
      <c r="F696" s="70" t="str" cm="1">
        <f t="array" ref="F696">IFERROR(
    INDEX(
        '[55]Apoio_Código SVs'!$C$2:$C$102,
        MATCH(
            TRUE,
            ISNUMBER(FIND('[55]Apoio_Código SVs'!$B$2:$B$102,D696)),
            0
        )
    ),
"")</f>
        <v>E</v>
      </c>
      <c r="G696" s="70" t="str" cm="1">
        <f t="array" ref="G696">IFERROR(
    INDEX(
        '[55]Apoio_Código SVs'!$D$2:$D$102,
        MATCH(
            TRUE,
            ISNUMBER(FIND('[55]Apoio_Código SVs'!$B$2:$B$102,D696)),
            0
        )
    ),
"")</f>
        <v>RC</v>
      </c>
      <c r="H696" s="70" t="str" cm="1">
        <f t="array" ref="H696">IFERROR(
    INDEX(
        '[55]Apoio_Código SVs'!$G$2:$G$102,
        MATCH(
            TRUE,
            ISNUMBER(FIND('[55]Apoio_Código SVs'!$F$2:$F$102,D696)),
            0
        )
    ),
"")</f>
        <v>I</v>
      </c>
      <c r="I696" s="70" t="str">
        <f t="shared" si="45"/>
        <v>E.RC.I.200</v>
      </c>
      <c r="J696" s="70" t="str">
        <f>_xlfn.XLOOKUP(I696,[55]Aux!AJ:AJ,[55]Aux!AI:AI,I696)</f>
        <v>E.RC.I.003</v>
      </c>
      <c r="K696" s="70" t="str">
        <f>_xlfn.XLOOKUP(J696,[55]Aux!AI:AI,[55]Aux!AE:AE,_xlfn.XLOOKUP(I696,[55]Aux!AI:AI,[55]Aux!AE:AE,""))</f>
        <v>REDE COLETORA DN 200</v>
      </c>
      <c r="L696" s="164"/>
    </row>
    <row r="697" spans="1:12" x14ac:dyDescent="0.3">
      <c r="A697" s="164"/>
      <c r="B697" s="164"/>
      <c r="C697" s="70">
        <v>6600284</v>
      </c>
      <c r="D697" s="70" t="s">
        <v>605</v>
      </c>
      <c r="E697" s="73">
        <f t="shared" si="44"/>
        <v>250</v>
      </c>
      <c r="F697" s="70" t="str" cm="1">
        <f t="array" ref="F697">IFERROR(
    INDEX(
        '[55]Apoio_Código SVs'!$C$2:$C$102,
        MATCH(
            TRUE,
            ISNUMBER(FIND('[55]Apoio_Código SVs'!$B$2:$B$102,D697)),
            0
        )
    ),
"")</f>
        <v>E</v>
      </c>
      <c r="G697" s="70" t="str" cm="1">
        <f t="array" ref="G697">IFERROR(
    INDEX(
        '[55]Apoio_Código SVs'!$D$2:$D$102,
        MATCH(
            TRUE,
            ISNUMBER(FIND('[55]Apoio_Código SVs'!$B$2:$B$102,D697)),
            0
        )
    ),
"")</f>
        <v>RC</v>
      </c>
      <c r="H697" s="70" t="str" cm="1">
        <f t="array" ref="H697">IFERROR(
    INDEX(
        '[55]Apoio_Código SVs'!$G$2:$G$102,
        MATCH(
            TRUE,
            ISNUMBER(FIND('[55]Apoio_Código SVs'!$F$2:$F$102,D697)),
            0
        )
    ),
"")</f>
        <v>I</v>
      </c>
      <c r="I697" s="70" t="str">
        <f t="shared" si="45"/>
        <v>E.RC.I.250</v>
      </c>
      <c r="J697" s="70" t="str">
        <f>_xlfn.XLOOKUP(I697,[55]Aux!AJ:AJ,[55]Aux!AI:AI,I697)</f>
        <v>E.RC.I.004</v>
      </c>
      <c r="K697" s="70" t="str">
        <f>_xlfn.XLOOKUP(J697,[55]Aux!AI:AI,[55]Aux!AE:AE,_xlfn.XLOOKUP(I697,[55]Aux!AI:AI,[55]Aux!AE:AE,""))</f>
        <v>REDE COLETORA DN 250</v>
      </c>
      <c r="L697" s="164"/>
    </row>
    <row r="698" spans="1:12" x14ac:dyDescent="0.3">
      <c r="A698" s="164"/>
      <c r="B698" s="164"/>
      <c r="C698" s="70">
        <v>6600285</v>
      </c>
      <c r="D698" s="70" t="s">
        <v>607</v>
      </c>
      <c r="E698" s="73">
        <f t="shared" si="44"/>
        <v>300</v>
      </c>
      <c r="F698" s="70" t="str" cm="1">
        <f t="array" ref="F698">IFERROR(
    INDEX(
        '[55]Apoio_Código SVs'!$C$2:$C$102,
        MATCH(
            TRUE,
            ISNUMBER(FIND('[55]Apoio_Código SVs'!$B$2:$B$102,D698)),
            0
        )
    ),
"")</f>
        <v>E</v>
      </c>
      <c r="G698" s="70" t="str" cm="1">
        <f t="array" ref="G698">IFERROR(
    INDEX(
        '[55]Apoio_Código SVs'!$D$2:$D$102,
        MATCH(
            TRUE,
            ISNUMBER(FIND('[55]Apoio_Código SVs'!$B$2:$B$102,D698)),
            0
        )
    ),
"")</f>
        <v>RC</v>
      </c>
      <c r="H698" s="70" t="str" cm="1">
        <f t="array" ref="H698">IFERROR(
    INDEX(
        '[55]Apoio_Código SVs'!$G$2:$G$102,
        MATCH(
            TRUE,
            ISNUMBER(FIND('[55]Apoio_Código SVs'!$F$2:$F$102,D698)),
            0
        )
    ),
"")</f>
        <v>I</v>
      </c>
      <c r="I698" s="70" t="str">
        <f t="shared" si="45"/>
        <v>E.RC.I.300</v>
      </c>
      <c r="J698" s="70" t="str">
        <f>_xlfn.XLOOKUP(I698,[55]Aux!AJ:AJ,[55]Aux!AI:AI,I698)</f>
        <v>E.RC.I.005</v>
      </c>
      <c r="K698" s="70" t="str">
        <f>_xlfn.XLOOKUP(J698,[55]Aux!AI:AI,[55]Aux!AE:AE,_xlfn.XLOOKUP(I698,[55]Aux!AI:AI,[55]Aux!AE:AE,""))</f>
        <v>REDE COLETORA DN 300</v>
      </c>
      <c r="L698" s="164"/>
    </row>
    <row r="699" spans="1:12" x14ac:dyDescent="0.3">
      <c r="A699" s="164"/>
      <c r="B699" s="164"/>
      <c r="C699" s="70">
        <v>6600286</v>
      </c>
      <c r="D699" s="70" t="s">
        <v>609</v>
      </c>
      <c r="E699" s="73">
        <f t="shared" si="44"/>
        <v>400</v>
      </c>
      <c r="F699" s="70" t="str" cm="1">
        <f t="array" ref="F699">IFERROR(
    INDEX(
        '[55]Apoio_Código SVs'!$C$2:$C$102,
        MATCH(
            TRUE,
            ISNUMBER(FIND('[55]Apoio_Código SVs'!$B$2:$B$102,D699)),
            0
        )
    ),
"")</f>
        <v>E</v>
      </c>
      <c r="G699" s="70" t="str" cm="1">
        <f t="array" ref="G699">IFERROR(
    INDEX(
        '[55]Apoio_Código SVs'!$D$2:$D$102,
        MATCH(
            TRUE,
            ISNUMBER(FIND('[55]Apoio_Código SVs'!$B$2:$B$102,D699)),
            0
        )
    ),
"")</f>
        <v>RC</v>
      </c>
      <c r="H699" s="70" t="str" cm="1">
        <f t="array" ref="H699">IFERROR(
    INDEX(
        '[55]Apoio_Código SVs'!$G$2:$G$102,
        MATCH(
            TRUE,
            ISNUMBER(FIND('[55]Apoio_Código SVs'!$F$2:$F$102,D699)),
            0
        )
    ),
"")</f>
        <v>I</v>
      </c>
      <c r="I699" s="70" t="str">
        <f t="shared" si="45"/>
        <v>E.RC.I.400</v>
      </c>
      <c r="J699" s="70" t="str">
        <f>_xlfn.XLOOKUP(I699,[55]Aux!AJ:AJ,[55]Aux!AI:AI,I699)</f>
        <v>E.RC.I.006</v>
      </c>
      <c r="K699" s="70" t="str">
        <f>_xlfn.XLOOKUP(J699,[55]Aux!AI:AI,[55]Aux!AE:AE,_xlfn.XLOOKUP(I699,[55]Aux!AI:AI,[55]Aux!AE:AE,""))</f>
        <v>REDE COLETORA DN 400</v>
      </c>
      <c r="L699" s="164"/>
    </row>
    <row r="700" spans="1:12" x14ac:dyDescent="0.3">
      <c r="A700" s="164"/>
      <c r="B700" s="164"/>
      <c r="C700" s="70">
        <v>6600292</v>
      </c>
      <c r="D700" s="70" t="s">
        <v>621</v>
      </c>
      <c r="E700" s="73">
        <f t="shared" si="44"/>
        <v>400</v>
      </c>
      <c r="F700" s="70" t="str" cm="1">
        <f t="array" ref="F700">IFERROR(
    INDEX(
        '[55]Apoio_Código SVs'!$C$2:$C$102,
        MATCH(
            TRUE,
            ISNUMBER(FIND('[55]Apoio_Código SVs'!$B$2:$B$102,D700)),
            0
        )
    ),
"")</f>
        <v>E</v>
      </c>
      <c r="G700" s="70" t="str" cm="1">
        <f t="array" ref="G700">IFERROR(
    INDEX(
        '[55]Apoio_Código SVs'!$D$2:$D$102,
        MATCH(
            TRUE,
            ISNUMBER(FIND('[55]Apoio_Código SVs'!$B$2:$B$102,D700)),
            0
        )
    ),
"")</f>
        <v>RC</v>
      </c>
      <c r="H700" s="70" t="str" cm="1">
        <f t="array" ref="H700">IFERROR(
    INDEX(
        '[55]Apoio_Código SVs'!$G$2:$G$102,
        MATCH(
            TRUE,
            ISNUMBER(FIND('[55]Apoio_Código SVs'!$F$2:$F$102,D700)),
            0
        )
    ),
"")</f>
        <v>I</v>
      </c>
      <c r="I700" s="70" t="str">
        <f t="shared" si="45"/>
        <v>E.RC.I.400</v>
      </c>
      <c r="J700" s="70" t="str">
        <f>_xlfn.XLOOKUP(I700,[55]Aux!AJ:AJ,[55]Aux!AI:AI,I700)</f>
        <v>E.RC.I.006</v>
      </c>
      <c r="K700" s="70" t="str">
        <f>_xlfn.XLOOKUP(J700,[55]Aux!AI:AI,[55]Aux!AE:AE,_xlfn.XLOOKUP(I700,[55]Aux!AI:AI,[55]Aux!AE:AE,""))</f>
        <v>REDE COLETORA DN 400</v>
      </c>
      <c r="L700" s="164"/>
    </row>
    <row r="701" spans="1:12" x14ac:dyDescent="0.3">
      <c r="A701" s="164"/>
      <c r="B701" s="164"/>
      <c r="C701" s="70">
        <v>6600294</v>
      </c>
      <c r="D701" s="70" t="s">
        <v>625</v>
      </c>
      <c r="E701" s="73">
        <f t="shared" si="44"/>
        <v>125</v>
      </c>
      <c r="F701" s="70" t="str" cm="1">
        <f t="array" ref="F701">IFERROR(
    INDEX(
        '[55]Apoio_Código SVs'!$C$2:$C$102,
        MATCH(
            TRUE,
            ISNUMBER(FIND('[55]Apoio_Código SVs'!$B$2:$B$102,D701)),
            0
        )
    ),
"")</f>
        <v>A</v>
      </c>
      <c r="G701" s="70" t="str" cm="1">
        <f t="array" ref="G701">IFERROR(
    INDEX(
        '[55]Apoio_Código SVs'!$D$2:$D$102,
        MATCH(
            TRUE,
            ISNUMBER(FIND('[55]Apoio_Código SVs'!$B$2:$B$102,D701)),
            0
        )
    ),
"")</f>
        <v>RD</v>
      </c>
      <c r="H701" s="70" t="str" cm="1">
        <f t="array" ref="H701">IFERROR(
    INDEX(
        '[55]Apoio_Código SVs'!$G$2:$G$102,
        MATCH(
            TRUE,
            ISNUMBER(FIND('[55]Apoio_Código SVs'!$F$2:$F$102,D701)),
            0
        )
    ),
"")</f>
        <v>I</v>
      </c>
      <c r="I701" s="70" t="str">
        <f t="shared" si="45"/>
        <v>A.RD.I.125</v>
      </c>
      <c r="J701" s="70" t="str">
        <f>_xlfn.XLOOKUP(I701,[55]Aux!AJ:AJ,[55]Aux!AI:AI,I701)</f>
        <v>A.RD.I.004</v>
      </c>
      <c r="K701" s="70" t="str">
        <f>_xlfn.XLOOKUP(J701,[55]Aux!AI:AI,[55]Aux!AE:AE,_xlfn.XLOOKUP(I701,[55]Aux!AI:AI,[55]Aux!AE:AE,""))</f>
        <v>REDE DE DISTRIBUIÇÃO DE ÁGUA DN 125</v>
      </c>
      <c r="L701" s="164"/>
    </row>
    <row r="702" spans="1:12" x14ac:dyDescent="0.3">
      <c r="A702" s="164"/>
      <c r="B702" s="164"/>
      <c r="C702" s="70">
        <v>6600297</v>
      </c>
      <c r="D702" s="70" t="s">
        <v>631</v>
      </c>
      <c r="E702" s="73">
        <f t="shared" si="44"/>
        <v>250</v>
      </c>
      <c r="F702" s="70" t="str" cm="1">
        <f t="array" ref="F702">IFERROR(
    INDEX(
        '[55]Apoio_Código SVs'!$C$2:$C$102,
        MATCH(
            TRUE,
            ISNUMBER(FIND('[55]Apoio_Código SVs'!$B$2:$B$102,D702)),
            0
        )
    ),
"")</f>
        <v>A</v>
      </c>
      <c r="G702" s="70" t="str" cm="1">
        <f t="array" ref="G702">IFERROR(
    INDEX(
        '[55]Apoio_Código SVs'!$D$2:$D$102,
        MATCH(
            TRUE,
            ISNUMBER(FIND('[55]Apoio_Código SVs'!$B$2:$B$102,D702)),
            0
        )
    ),
"")</f>
        <v>RD</v>
      </c>
      <c r="H702" s="70" t="str" cm="1">
        <f t="array" ref="H702">IFERROR(
    INDEX(
        '[55]Apoio_Código SVs'!$G$2:$G$102,
        MATCH(
            TRUE,
            ISNUMBER(FIND('[55]Apoio_Código SVs'!$F$2:$F$102,D702)),
            0
        )
    ),
"")</f>
        <v>I</v>
      </c>
      <c r="I702" s="70" t="str">
        <f t="shared" si="45"/>
        <v>A.RD.I.250</v>
      </c>
      <c r="J702" s="70" t="str">
        <f>_xlfn.XLOOKUP(I702,[55]Aux!AJ:AJ,[55]Aux!AI:AI,I702)</f>
        <v>A.RD.I.007</v>
      </c>
      <c r="K702" s="70" t="str">
        <f>_xlfn.XLOOKUP(J702,[55]Aux!AI:AI,[55]Aux!AE:AE,_xlfn.XLOOKUP(I702,[55]Aux!AI:AI,[55]Aux!AE:AE,""))</f>
        <v>REDE DE DISTRIBUIÇÃO DE ÁGUA DN 250</v>
      </c>
      <c r="L702" s="164"/>
    </row>
    <row r="703" spans="1:12" x14ac:dyDescent="0.3">
      <c r="A703" s="164"/>
      <c r="B703" s="164"/>
      <c r="C703" s="70">
        <v>6600299</v>
      </c>
      <c r="D703" s="70" t="s">
        <v>635</v>
      </c>
      <c r="E703" s="73">
        <f t="shared" si="44"/>
        <v>50</v>
      </c>
      <c r="F703" s="70" t="str" cm="1">
        <f t="array" ref="F703">IFERROR(
    INDEX(
        '[55]Apoio_Código SVs'!$C$2:$C$102,
        MATCH(
            TRUE,
            ISNUMBER(FIND('[55]Apoio_Código SVs'!$B$2:$B$102,D703)),
            0
        )
    ),
"")</f>
        <v>A</v>
      </c>
      <c r="G703" s="70" t="str" cm="1">
        <f t="array" ref="G703">IFERROR(
    INDEX(
        '[55]Apoio_Código SVs'!$D$2:$D$102,
        MATCH(
            TRUE,
            ISNUMBER(FIND('[55]Apoio_Código SVs'!$B$2:$B$102,D703)),
            0
        )
    ),
"")</f>
        <v>RD</v>
      </c>
      <c r="H703" s="70" t="str" cm="1">
        <f t="array" ref="H703">IFERROR(
    INDEX(
        '[55]Apoio_Código SVs'!$G$2:$G$102,
        MATCH(
            TRUE,
            ISNUMBER(FIND('[55]Apoio_Código SVs'!$F$2:$F$102,D703)),
            0
        )
    ),
"")</f>
        <v>I</v>
      </c>
      <c r="I703" s="70" t="str">
        <f t="shared" si="45"/>
        <v>A.RD.I.50</v>
      </c>
      <c r="J703" s="70" t="str">
        <f>_xlfn.XLOOKUP(I703,[55]Aux!AJ:AJ,[55]Aux!AI:AI,I703)</f>
        <v>A.RD.I.001</v>
      </c>
      <c r="K703" s="70" t="str">
        <f>_xlfn.XLOOKUP(J703,[55]Aux!AI:AI,[55]Aux!AE:AE,_xlfn.XLOOKUP(I703,[55]Aux!AI:AI,[55]Aux!AE:AE,""))</f>
        <v>REDE DE DISTRIBUIÇÃO DE ÁGUA DN 50</v>
      </c>
      <c r="L703" s="164"/>
    </row>
    <row r="704" spans="1:12" x14ac:dyDescent="0.3">
      <c r="A704" s="164"/>
      <c r="B704" s="164"/>
      <c r="C704" s="70">
        <v>6600302</v>
      </c>
      <c r="D704" s="70" t="s">
        <v>641</v>
      </c>
      <c r="E704" s="73">
        <f t="shared" si="44"/>
        <v>75</v>
      </c>
      <c r="F704" s="70" t="str" cm="1">
        <f t="array" ref="F704">IFERROR(
    INDEX(
        '[55]Apoio_Código SVs'!$C$2:$C$102,
        MATCH(
            TRUE,
            ISNUMBER(FIND('[55]Apoio_Código SVs'!$B$2:$B$102,D704)),
            0
        )
    ),
"")</f>
        <v>A</v>
      </c>
      <c r="G704" s="70" t="str" cm="1">
        <f t="array" ref="G704">IFERROR(
    INDEX(
        '[55]Apoio_Código SVs'!$D$2:$D$102,
        MATCH(
            TRUE,
            ISNUMBER(FIND('[55]Apoio_Código SVs'!$B$2:$B$102,D704)),
            0
        )
    ),
"")</f>
        <v>RD</v>
      </c>
      <c r="H704" s="70" t="str" cm="1">
        <f t="array" ref="H704">IFERROR(
    INDEX(
        '[55]Apoio_Código SVs'!$G$2:$G$102,
        MATCH(
            TRUE,
            ISNUMBER(FIND('[55]Apoio_Código SVs'!$F$2:$F$102,D704)),
            0
        )
    ),
"")</f>
        <v>I</v>
      </c>
      <c r="I704" s="70" t="str">
        <f>F704&amp;"."&amp;G704&amp;"."&amp;H704&amp;"."&amp;E704</f>
        <v>A.RD.I.75</v>
      </c>
      <c r="J704" s="70" t="str">
        <f>_xlfn.XLOOKUP(I704,[55]Aux!AJ:AJ,[55]Aux!AI:AI,I704)</f>
        <v>A.RD.I.002</v>
      </c>
      <c r="K704" s="70" t="str">
        <f>_xlfn.XLOOKUP(J704,[55]Aux!AI:AI,[55]Aux!AE:AE,_xlfn.XLOOKUP(I704,[55]Aux!AI:AI,[55]Aux!AE:AE,""))</f>
        <v>REDE DE DISTRIBUIÇÃO DE ÁGUA DN 75</v>
      </c>
      <c r="L704" s="164"/>
    </row>
    <row r="705" spans="1:12" x14ac:dyDescent="0.3">
      <c r="A705" s="164"/>
      <c r="B705" s="164"/>
      <c r="C705" s="70">
        <v>6600305</v>
      </c>
      <c r="D705" s="70" t="s">
        <v>647</v>
      </c>
      <c r="E705" s="73">
        <f t="shared" si="44"/>
        <v>125</v>
      </c>
      <c r="F705" s="70" t="str" cm="1">
        <f t="array" ref="F705">IFERROR(
    INDEX(
        '[55]Apoio_Código SVs'!$C$2:$C$102,
        MATCH(
            TRUE,
            ISNUMBER(FIND('[55]Apoio_Código SVs'!$B$2:$B$102,D705)),
            0
        )
    ),
"")</f>
        <v>A</v>
      </c>
      <c r="G705" s="70" t="str" cm="1">
        <f t="array" ref="G705">IFERROR(
    INDEX(
        '[55]Apoio_Código SVs'!$D$2:$D$102,
        MATCH(
            TRUE,
            ISNUMBER(FIND('[55]Apoio_Código SVs'!$B$2:$B$102,D705)),
            0
        )
    ),
"")</f>
        <v>RD</v>
      </c>
      <c r="H705" s="70" t="str" cm="1">
        <f t="array" ref="H705">IFERROR(
    INDEX(
        '[55]Apoio_Código SVs'!$G$2:$G$102,
        MATCH(
            TRUE,
            ISNUMBER(FIND('[55]Apoio_Código SVs'!$F$2:$F$102,D705)),
            0
        )
    ),
"")</f>
        <v>I</v>
      </c>
      <c r="I705" s="70" t="str">
        <f t="shared" ref="I705:I768" si="46">F705&amp;"."&amp;G705&amp;"."&amp;H705&amp;"."&amp;E705</f>
        <v>A.RD.I.125</v>
      </c>
      <c r="J705" s="70" t="str">
        <f>_xlfn.XLOOKUP(I705,[55]Aux!AJ:AJ,[55]Aux!AI:AI,I705)</f>
        <v>A.RD.I.004</v>
      </c>
      <c r="K705" s="70" t="str">
        <f>_xlfn.XLOOKUP(J705,[55]Aux!AI:AI,[55]Aux!AE:AE,_xlfn.XLOOKUP(I705,[55]Aux!AI:AI,[55]Aux!AE:AE,""))</f>
        <v>REDE DE DISTRIBUIÇÃO DE ÁGUA DN 125</v>
      </c>
      <c r="L705" s="164"/>
    </row>
    <row r="706" spans="1:12" x14ac:dyDescent="0.3">
      <c r="A706" s="164"/>
      <c r="B706" s="164"/>
      <c r="C706" s="70">
        <v>6600311</v>
      </c>
      <c r="D706" s="70" t="s">
        <v>659</v>
      </c>
      <c r="E706" s="75">
        <v>1000</v>
      </c>
      <c r="F706" s="70" t="str" cm="1">
        <f t="array" ref="F706">IFERROR(
    INDEX(
        '[55]Apoio_Código SVs'!$C$2:$C$102,
        MATCH(
            TRUE,
            ISNUMBER(FIND('[55]Apoio_Código SVs'!$B$2:$B$102,D706)),
            0
        )
    ),
"")</f>
        <v>E</v>
      </c>
      <c r="G706" s="70" t="str" cm="1">
        <f t="array" ref="G706">IFERROR(
    INDEX(
        '[55]Apoio_Código SVs'!$D$2:$D$102,
        MATCH(
            TRUE,
            ISNUMBER(FIND('[55]Apoio_Código SVs'!$B$2:$B$102,D706)),
            0
        )
    ),
"")</f>
        <v>EM</v>
      </c>
      <c r="H706" s="70" t="str" cm="1">
        <f t="array" ref="H706">IFERROR(
    INDEX(
        '[55]Apoio_Código SVs'!$G$2:$G$102,
        MATCH(
            TRUE,
            ISNUMBER(FIND('[55]Apoio_Código SVs'!$F$2:$F$102,D706)),
            0
        )
    ),
"")</f>
        <v>I</v>
      </c>
      <c r="I706" s="70" t="str">
        <f t="shared" si="46"/>
        <v>E.EM.I.1000</v>
      </c>
      <c r="J706" s="70" t="str">
        <f>_xlfn.XLOOKUP(I706,[55]Aux!AJ:AJ,[55]Aux!AI:AI,I706)</f>
        <v>E.EM.I.216</v>
      </c>
      <c r="K706" s="70" t="str">
        <f>_xlfn.XLOOKUP(J706,[55]Aux!AI:AI,[55]Aux!AE:AE,_xlfn.XLOOKUP(I706,[55]Aux!AI:AI,[55]Aux!AE:AE,""))</f>
        <v>EMISSÁRIO DN 1.000</v>
      </c>
      <c r="L706" s="164"/>
    </row>
    <row r="707" spans="1:12" x14ac:dyDescent="0.3">
      <c r="A707" s="164"/>
      <c r="B707" s="164"/>
      <c r="C707" s="70">
        <v>6600312</v>
      </c>
      <c r="D707" s="70" t="s">
        <v>661</v>
      </c>
      <c r="E707" s="75">
        <v>1100</v>
      </c>
      <c r="F707" s="70" t="str" cm="1">
        <f t="array" ref="F707">IFERROR(
    INDEX(
        '[55]Apoio_Código SVs'!$C$2:$C$102,
        MATCH(
            TRUE,
            ISNUMBER(FIND('[55]Apoio_Código SVs'!$B$2:$B$102,D707)),
            0
        )
    ),
"")</f>
        <v>E</v>
      </c>
      <c r="G707" s="70" t="str" cm="1">
        <f t="array" ref="G707">IFERROR(
    INDEX(
        '[55]Apoio_Código SVs'!$D$2:$D$102,
        MATCH(
            TRUE,
            ISNUMBER(FIND('[55]Apoio_Código SVs'!$B$2:$B$102,D707)),
            0
        )
    ),
"")</f>
        <v>EM</v>
      </c>
      <c r="H707" s="70" t="str" cm="1">
        <f t="array" ref="H707">IFERROR(
    INDEX(
        '[55]Apoio_Código SVs'!$G$2:$G$102,
        MATCH(
            TRUE,
            ISNUMBER(FIND('[55]Apoio_Código SVs'!$F$2:$F$102,D707)),
            0
        )
    ),
"")</f>
        <v>I</v>
      </c>
      <c r="I707" s="70" t="str">
        <f t="shared" si="46"/>
        <v>E.EM.I.1100</v>
      </c>
      <c r="J707" s="70" t="str">
        <f>_xlfn.XLOOKUP(I707,[55]Aux!AJ:AJ,[55]Aux!AI:AI,I707)</f>
        <v>E.EM.I.217</v>
      </c>
      <c r="K707" s="70" t="str">
        <f>_xlfn.XLOOKUP(J707,[55]Aux!AI:AI,[55]Aux!AE:AE,_xlfn.XLOOKUP(I707,[55]Aux!AI:AI,[55]Aux!AE:AE,""))</f>
        <v>EMISSÁRIO DN 1.100</v>
      </c>
      <c r="L707" s="164"/>
    </row>
    <row r="708" spans="1:12" x14ac:dyDescent="0.3">
      <c r="A708" s="164"/>
      <c r="B708" s="164"/>
      <c r="C708" s="70">
        <v>6600313</v>
      </c>
      <c r="D708" s="70" t="s">
        <v>663</v>
      </c>
      <c r="E708" s="75">
        <v>1200</v>
      </c>
      <c r="F708" s="70" t="str" cm="1">
        <f t="array" ref="F708">IFERROR(
    INDEX(
        '[55]Apoio_Código SVs'!$C$2:$C$102,
        MATCH(
            TRUE,
            ISNUMBER(FIND('[55]Apoio_Código SVs'!$B$2:$B$102,D708)),
            0
        )
    ),
"")</f>
        <v>E</v>
      </c>
      <c r="G708" s="70" t="str" cm="1">
        <f t="array" ref="G708">IFERROR(
    INDEX(
        '[55]Apoio_Código SVs'!$D$2:$D$102,
        MATCH(
            TRUE,
            ISNUMBER(FIND('[55]Apoio_Código SVs'!$B$2:$B$102,D708)),
            0
        )
    ),
"")</f>
        <v>EM</v>
      </c>
      <c r="H708" s="70" t="str" cm="1">
        <f t="array" ref="H708">IFERROR(
    INDEX(
        '[55]Apoio_Código SVs'!$G$2:$G$102,
        MATCH(
            TRUE,
            ISNUMBER(FIND('[55]Apoio_Código SVs'!$F$2:$F$102,D708)),
            0
        )
    ),
"")</f>
        <v>I</v>
      </c>
      <c r="I708" s="70" t="str">
        <f t="shared" si="46"/>
        <v>E.EM.I.1200</v>
      </c>
      <c r="J708" s="70" t="str">
        <f>_xlfn.XLOOKUP(I708,[55]Aux!AJ:AJ,[55]Aux!AI:AI,I708)</f>
        <v>E.EM.I.218</v>
      </c>
      <c r="K708" s="70" t="str">
        <f>_xlfn.XLOOKUP(J708,[55]Aux!AI:AI,[55]Aux!AE:AE,_xlfn.XLOOKUP(I708,[55]Aux!AI:AI,[55]Aux!AE:AE,""))</f>
        <v>EMISSÁRIO DN 1.200</v>
      </c>
      <c r="L708" s="164"/>
    </row>
    <row r="709" spans="1:12" x14ac:dyDescent="0.3">
      <c r="A709" s="164"/>
      <c r="B709" s="164"/>
      <c r="C709" s="70">
        <v>6600314</v>
      </c>
      <c r="D709" s="70" t="s">
        <v>665</v>
      </c>
      <c r="E709" s="75">
        <v>1300</v>
      </c>
      <c r="F709" s="70" t="str" cm="1">
        <f t="array" ref="F709">IFERROR(
    INDEX(
        '[55]Apoio_Código SVs'!$C$2:$C$102,
        MATCH(
            TRUE,
            ISNUMBER(FIND('[55]Apoio_Código SVs'!$B$2:$B$102,D709)),
            0
        )
    ),
"")</f>
        <v>E</v>
      </c>
      <c r="G709" s="70" t="str" cm="1">
        <f t="array" ref="G709">IFERROR(
    INDEX(
        '[55]Apoio_Código SVs'!$D$2:$D$102,
        MATCH(
            TRUE,
            ISNUMBER(FIND('[55]Apoio_Código SVs'!$B$2:$B$102,D709)),
            0
        )
    ),
"")</f>
        <v>EM</v>
      </c>
      <c r="H709" s="70" t="str" cm="1">
        <f t="array" ref="H709">IFERROR(
    INDEX(
        '[55]Apoio_Código SVs'!$G$2:$G$102,
        MATCH(
            TRUE,
            ISNUMBER(FIND('[55]Apoio_Código SVs'!$F$2:$F$102,D709)),
            0
        )
    ),
"")</f>
        <v>I</v>
      </c>
      <c r="I709" s="70" t="str">
        <f t="shared" si="46"/>
        <v>E.EM.I.1300</v>
      </c>
      <c r="J709" s="70" t="str">
        <f>_xlfn.XLOOKUP(I709,[55]Aux!AJ:AJ,[55]Aux!AI:AI,I709)</f>
        <v>E.EM.I.219</v>
      </c>
      <c r="K709" s="70" t="str">
        <f>_xlfn.XLOOKUP(J709,[55]Aux!AI:AI,[55]Aux!AE:AE,_xlfn.XLOOKUP(I709,[55]Aux!AI:AI,[55]Aux!AE:AE,""))</f>
        <v>EMISSÁRIO DN 1.300</v>
      </c>
      <c r="L709" s="164"/>
    </row>
    <row r="710" spans="1:12" x14ac:dyDescent="0.3">
      <c r="A710" s="164"/>
      <c r="B710" s="164"/>
      <c r="C710" s="70">
        <v>6600315</v>
      </c>
      <c r="D710" s="70" t="s">
        <v>667</v>
      </c>
      <c r="E710" s="75">
        <v>1400</v>
      </c>
      <c r="F710" s="70" t="str" cm="1">
        <f t="array" ref="F710">IFERROR(
    INDEX(
        '[55]Apoio_Código SVs'!$C$2:$C$102,
        MATCH(
            TRUE,
            ISNUMBER(FIND('[55]Apoio_Código SVs'!$B$2:$B$102,D710)),
            0
        )
    ),
"")</f>
        <v>E</v>
      </c>
      <c r="G710" s="70" t="str" cm="1">
        <f t="array" ref="G710">IFERROR(
    INDEX(
        '[55]Apoio_Código SVs'!$D$2:$D$102,
        MATCH(
            TRUE,
            ISNUMBER(FIND('[55]Apoio_Código SVs'!$B$2:$B$102,D710)),
            0
        )
    ),
"")</f>
        <v>EM</v>
      </c>
      <c r="H710" s="70" t="str" cm="1">
        <f t="array" ref="H710">IFERROR(
    INDEX(
        '[55]Apoio_Código SVs'!$G$2:$G$102,
        MATCH(
            TRUE,
            ISNUMBER(FIND('[55]Apoio_Código SVs'!$F$2:$F$102,D710)),
            0
        )
    ),
"")</f>
        <v>I</v>
      </c>
      <c r="I710" s="70" t="str">
        <f t="shared" si="46"/>
        <v>E.EM.I.1400</v>
      </c>
      <c r="J710" s="70" t="str">
        <f>_xlfn.XLOOKUP(I710,[55]Aux!AJ:AJ,[55]Aux!AI:AI,I710)</f>
        <v>E.EM.I.220</v>
      </c>
      <c r="K710" s="70" t="str">
        <f>_xlfn.XLOOKUP(J710,[55]Aux!AI:AI,[55]Aux!AE:AE,_xlfn.XLOOKUP(I710,[55]Aux!AI:AI,[55]Aux!AE:AE,""))</f>
        <v>EMISSÁRIO DN 1.400</v>
      </c>
      <c r="L710" s="164"/>
    </row>
    <row r="711" spans="1:12" x14ac:dyDescent="0.3">
      <c r="A711" s="164"/>
      <c r="B711" s="164"/>
      <c r="C711" s="70">
        <v>6600316</v>
      </c>
      <c r="D711" s="70" t="s">
        <v>669</v>
      </c>
      <c r="E711" s="73">
        <f t="shared" ref="E711:E723" si="47">IF(H711="M","001",
IFERROR(VALUE(IFERROR(IFERROR(IFERROR(IFERROR(MID(D711,FIND("DN",D711)+2,4),
MID(D711,FIND("PVC",D711)+3,4)),
MID(D711,FIND("PEAD",D711)+4,4)),
MID(D711,FIND("PE100",D711)+5,4)),
MID(D711,FIND("ADS",D711)+3,4))),""))</f>
        <v>200</v>
      </c>
      <c r="F711" s="70" t="str" cm="1">
        <f t="array" ref="F711">IFERROR(
    INDEX(
        '[55]Apoio_Código SVs'!$C$2:$C$102,
        MATCH(
            TRUE,
            ISNUMBER(FIND('[55]Apoio_Código SVs'!$B$2:$B$102,D711)),
            0
        )
    ),
"")</f>
        <v>E</v>
      </c>
      <c r="G711" s="70" t="str" cm="1">
        <f t="array" ref="G711">IFERROR(
    INDEX(
        '[55]Apoio_Código SVs'!$D$2:$D$102,
        MATCH(
            TRUE,
            ISNUMBER(FIND('[55]Apoio_Código SVs'!$B$2:$B$102,D711)),
            0
        )
    ),
"")</f>
        <v>EM</v>
      </c>
      <c r="H711" s="70" t="str" cm="1">
        <f t="array" ref="H711">IFERROR(
    INDEX(
        '[55]Apoio_Código SVs'!$G$2:$G$102,
        MATCH(
            TRUE,
            ISNUMBER(FIND('[55]Apoio_Código SVs'!$F$2:$F$102,D711)),
            0
        )
    ),
"")</f>
        <v>I</v>
      </c>
      <c r="I711" s="70" t="str">
        <f t="shared" si="46"/>
        <v>E.EM.I.200</v>
      </c>
      <c r="J711" s="70" t="str">
        <f>_xlfn.XLOOKUP(I711,[55]Aux!AJ:AJ,[55]Aux!AI:AI,I711)</f>
        <v>E.EM.I.200</v>
      </c>
      <c r="K711" s="70" t="str">
        <f>_xlfn.XLOOKUP(J711,[55]Aux!AI:AI,[55]Aux!AE:AE,_xlfn.XLOOKUP(I711,[55]Aux!AI:AI,[55]Aux!AE:AE,""))</f>
        <v>EMISSÁRIO DN 200</v>
      </c>
      <c r="L711" s="164"/>
    </row>
    <row r="712" spans="1:12" x14ac:dyDescent="0.3">
      <c r="A712" s="164"/>
      <c r="B712" s="164"/>
      <c r="C712" s="70">
        <v>6600317</v>
      </c>
      <c r="D712" s="70" t="s">
        <v>671</v>
      </c>
      <c r="E712" s="73">
        <f t="shared" si="47"/>
        <v>250</v>
      </c>
      <c r="F712" s="70" t="str" cm="1">
        <f t="array" ref="F712">IFERROR(
    INDEX(
        '[55]Apoio_Código SVs'!$C$2:$C$102,
        MATCH(
            TRUE,
            ISNUMBER(FIND('[55]Apoio_Código SVs'!$B$2:$B$102,D712)),
            0
        )
    ),
"")</f>
        <v>E</v>
      </c>
      <c r="G712" s="70" t="str" cm="1">
        <f t="array" ref="G712">IFERROR(
    INDEX(
        '[55]Apoio_Código SVs'!$D$2:$D$102,
        MATCH(
            TRUE,
            ISNUMBER(FIND('[55]Apoio_Código SVs'!$B$2:$B$102,D712)),
            0
        )
    ),
"")</f>
        <v>EM</v>
      </c>
      <c r="H712" s="70" t="str" cm="1">
        <f t="array" ref="H712">IFERROR(
    INDEX(
        '[55]Apoio_Código SVs'!$G$2:$G$102,
        MATCH(
            TRUE,
            ISNUMBER(FIND('[55]Apoio_Código SVs'!$F$2:$F$102,D712)),
            0
        )
    ),
"")</f>
        <v>I</v>
      </c>
      <c r="I712" s="70" t="str">
        <f t="shared" si="46"/>
        <v>E.EM.I.250</v>
      </c>
      <c r="J712" s="70" t="str">
        <f>_xlfn.XLOOKUP(I712,[55]Aux!AJ:AJ,[55]Aux!AI:AI,I712)</f>
        <v>E.EM.I.201</v>
      </c>
      <c r="K712" s="70" t="str">
        <f>_xlfn.XLOOKUP(J712,[55]Aux!AI:AI,[55]Aux!AE:AE,_xlfn.XLOOKUP(I712,[55]Aux!AI:AI,[55]Aux!AE:AE,""))</f>
        <v>EMISSÁRIO DN 250</v>
      </c>
      <c r="L712" s="164"/>
    </row>
    <row r="713" spans="1:12" x14ac:dyDescent="0.3">
      <c r="A713" s="164"/>
      <c r="B713" s="164"/>
      <c r="C713" s="70">
        <v>6600318</v>
      </c>
      <c r="D713" s="70" t="s">
        <v>673</v>
      </c>
      <c r="E713" s="73">
        <f t="shared" si="47"/>
        <v>300</v>
      </c>
      <c r="F713" s="70" t="str" cm="1">
        <f t="array" ref="F713">IFERROR(
    INDEX(
        '[55]Apoio_Código SVs'!$C$2:$C$102,
        MATCH(
            TRUE,
            ISNUMBER(FIND('[55]Apoio_Código SVs'!$B$2:$B$102,D713)),
            0
        )
    ),
"")</f>
        <v>E</v>
      </c>
      <c r="G713" s="70" t="str" cm="1">
        <f t="array" ref="G713">IFERROR(
    INDEX(
        '[55]Apoio_Código SVs'!$D$2:$D$102,
        MATCH(
            TRUE,
            ISNUMBER(FIND('[55]Apoio_Código SVs'!$B$2:$B$102,D713)),
            0
        )
    ),
"")</f>
        <v>EM</v>
      </c>
      <c r="H713" s="70" t="str" cm="1">
        <f t="array" ref="H713">IFERROR(
    INDEX(
        '[55]Apoio_Código SVs'!$G$2:$G$102,
        MATCH(
            TRUE,
            ISNUMBER(FIND('[55]Apoio_Código SVs'!$F$2:$F$102,D713)),
            0
        )
    ),
"")</f>
        <v>I</v>
      </c>
      <c r="I713" s="70" t="str">
        <f t="shared" si="46"/>
        <v>E.EM.I.300</v>
      </c>
      <c r="J713" s="70" t="str">
        <f>_xlfn.XLOOKUP(I713,[55]Aux!AJ:AJ,[55]Aux!AI:AI,I713)</f>
        <v>E.EM.I.202</v>
      </c>
      <c r="K713" s="70" t="str">
        <f>_xlfn.XLOOKUP(J713,[55]Aux!AI:AI,[55]Aux!AE:AE,_xlfn.XLOOKUP(I713,[55]Aux!AI:AI,[55]Aux!AE:AE,""))</f>
        <v>EMISSÁRIO DN 300</v>
      </c>
      <c r="L713" s="164"/>
    </row>
    <row r="714" spans="1:12" x14ac:dyDescent="0.3">
      <c r="A714" s="164"/>
      <c r="B714" s="164"/>
      <c r="C714" s="70">
        <v>6600319</v>
      </c>
      <c r="D714" s="70" t="s">
        <v>675</v>
      </c>
      <c r="E714" s="73">
        <f t="shared" si="47"/>
        <v>350</v>
      </c>
      <c r="F714" s="70" t="str" cm="1">
        <f t="array" ref="F714">IFERROR(
    INDEX(
        '[55]Apoio_Código SVs'!$C$2:$C$102,
        MATCH(
            TRUE,
            ISNUMBER(FIND('[55]Apoio_Código SVs'!$B$2:$B$102,D714)),
            0
        )
    ),
"")</f>
        <v>E</v>
      </c>
      <c r="G714" s="70" t="str" cm="1">
        <f t="array" ref="G714">IFERROR(
    INDEX(
        '[55]Apoio_Código SVs'!$D$2:$D$102,
        MATCH(
            TRUE,
            ISNUMBER(FIND('[55]Apoio_Código SVs'!$B$2:$B$102,D714)),
            0
        )
    ),
"")</f>
        <v>EM</v>
      </c>
      <c r="H714" s="70" t="str" cm="1">
        <f t="array" ref="H714">IFERROR(
    INDEX(
        '[55]Apoio_Código SVs'!$G$2:$G$102,
        MATCH(
            TRUE,
            ISNUMBER(FIND('[55]Apoio_Código SVs'!$F$2:$F$102,D714)),
            0
        )
    ),
"")</f>
        <v>I</v>
      </c>
      <c r="I714" s="70" t="str">
        <f t="shared" si="46"/>
        <v>E.EM.I.350</v>
      </c>
      <c r="J714" s="70" t="str">
        <f>_xlfn.XLOOKUP(I714,[55]Aux!AJ:AJ,[55]Aux!AI:AI,I714)</f>
        <v>E.EM.I.203</v>
      </c>
      <c r="K714" s="70" t="str">
        <f>_xlfn.XLOOKUP(J714,[55]Aux!AI:AI,[55]Aux!AE:AE,_xlfn.XLOOKUP(I714,[55]Aux!AI:AI,[55]Aux!AE:AE,""))</f>
        <v>EMISSÁRIO DN 350</v>
      </c>
      <c r="L714" s="164"/>
    </row>
    <row r="715" spans="1:12" x14ac:dyDescent="0.3">
      <c r="A715" s="164"/>
      <c r="B715" s="164"/>
      <c r="C715" s="70">
        <v>6600320</v>
      </c>
      <c r="D715" s="70" t="s">
        <v>677</v>
      </c>
      <c r="E715" s="73">
        <f t="shared" si="47"/>
        <v>400</v>
      </c>
      <c r="F715" s="70" t="str" cm="1">
        <f t="array" ref="F715">IFERROR(
    INDEX(
        '[55]Apoio_Código SVs'!$C$2:$C$102,
        MATCH(
            TRUE,
            ISNUMBER(FIND('[55]Apoio_Código SVs'!$B$2:$B$102,D715)),
            0
        )
    ),
"")</f>
        <v>E</v>
      </c>
      <c r="G715" s="70" t="str" cm="1">
        <f t="array" ref="G715">IFERROR(
    INDEX(
        '[55]Apoio_Código SVs'!$D$2:$D$102,
        MATCH(
            TRUE,
            ISNUMBER(FIND('[55]Apoio_Código SVs'!$B$2:$B$102,D715)),
            0
        )
    ),
"")</f>
        <v>EM</v>
      </c>
      <c r="H715" s="70" t="str" cm="1">
        <f t="array" ref="H715">IFERROR(
    INDEX(
        '[55]Apoio_Código SVs'!$G$2:$G$102,
        MATCH(
            TRUE,
            ISNUMBER(FIND('[55]Apoio_Código SVs'!$F$2:$F$102,D715)),
            0
        )
    ),
"")</f>
        <v>I</v>
      </c>
      <c r="I715" s="70" t="str">
        <f t="shared" si="46"/>
        <v>E.EM.I.400</v>
      </c>
      <c r="J715" s="70" t="str">
        <f>_xlfn.XLOOKUP(I715,[55]Aux!AJ:AJ,[55]Aux!AI:AI,I715)</f>
        <v>E.EM.I.204</v>
      </c>
      <c r="K715" s="70" t="str">
        <f>_xlfn.XLOOKUP(J715,[55]Aux!AI:AI,[55]Aux!AE:AE,_xlfn.XLOOKUP(I715,[55]Aux!AI:AI,[55]Aux!AE:AE,""))</f>
        <v>EMISSÁRIO DN 400</v>
      </c>
      <c r="L715" s="164"/>
    </row>
    <row r="716" spans="1:12" x14ac:dyDescent="0.3">
      <c r="A716" s="164"/>
      <c r="B716" s="164"/>
      <c r="C716" s="70">
        <v>6600321</v>
      </c>
      <c r="D716" s="70" t="s">
        <v>679</v>
      </c>
      <c r="E716" s="73">
        <f t="shared" si="47"/>
        <v>450</v>
      </c>
      <c r="F716" s="70" t="str" cm="1">
        <f t="array" ref="F716">IFERROR(
    INDEX(
        '[55]Apoio_Código SVs'!$C$2:$C$102,
        MATCH(
            TRUE,
            ISNUMBER(FIND('[55]Apoio_Código SVs'!$B$2:$B$102,D716)),
            0
        )
    ),
"")</f>
        <v>E</v>
      </c>
      <c r="G716" s="70" t="str" cm="1">
        <f t="array" ref="G716">IFERROR(
    INDEX(
        '[55]Apoio_Código SVs'!$D$2:$D$102,
        MATCH(
            TRUE,
            ISNUMBER(FIND('[55]Apoio_Código SVs'!$B$2:$B$102,D716)),
            0
        )
    ),
"")</f>
        <v>EM</v>
      </c>
      <c r="H716" s="70" t="str" cm="1">
        <f t="array" ref="H716">IFERROR(
    INDEX(
        '[55]Apoio_Código SVs'!$G$2:$G$102,
        MATCH(
            TRUE,
            ISNUMBER(FIND('[55]Apoio_Código SVs'!$F$2:$F$102,D716)),
            0
        )
    ),
"")</f>
        <v>I</v>
      </c>
      <c r="I716" s="70" t="str">
        <f t="shared" si="46"/>
        <v>E.EM.I.450</v>
      </c>
      <c r="J716" s="70" t="str">
        <f>_xlfn.XLOOKUP(I716,[55]Aux!AJ:AJ,[55]Aux!AI:AI,I716)</f>
        <v>E.EM.I.205</v>
      </c>
      <c r="K716" s="70" t="str">
        <f>_xlfn.XLOOKUP(J716,[55]Aux!AI:AI,[55]Aux!AE:AE,_xlfn.XLOOKUP(I716,[55]Aux!AI:AI,[55]Aux!AE:AE,""))</f>
        <v>EMISSÁRIO DN 450</v>
      </c>
      <c r="L716" s="164"/>
    </row>
    <row r="717" spans="1:12" x14ac:dyDescent="0.3">
      <c r="A717" s="164"/>
      <c r="B717" s="164"/>
      <c r="C717" s="70">
        <v>6600322</v>
      </c>
      <c r="D717" s="70" t="s">
        <v>681</v>
      </c>
      <c r="E717" s="73">
        <f t="shared" si="47"/>
        <v>500</v>
      </c>
      <c r="F717" s="70" t="str" cm="1">
        <f t="array" ref="F717">IFERROR(
    INDEX(
        '[55]Apoio_Código SVs'!$C$2:$C$102,
        MATCH(
            TRUE,
            ISNUMBER(FIND('[55]Apoio_Código SVs'!$B$2:$B$102,D717)),
            0
        )
    ),
"")</f>
        <v>E</v>
      </c>
      <c r="G717" s="70" t="str" cm="1">
        <f t="array" ref="G717">IFERROR(
    INDEX(
        '[55]Apoio_Código SVs'!$D$2:$D$102,
        MATCH(
            TRUE,
            ISNUMBER(FIND('[55]Apoio_Código SVs'!$B$2:$B$102,D717)),
            0
        )
    ),
"")</f>
        <v>EM</v>
      </c>
      <c r="H717" s="70" t="str" cm="1">
        <f t="array" ref="H717">IFERROR(
    INDEX(
        '[55]Apoio_Código SVs'!$G$2:$G$102,
        MATCH(
            TRUE,
            ISNUMBER(FIND('[55]Apoio_Código SVs'!$F$2:$F$102,D717)),
            0
        )
    ),
"")</f>
        <v>I</v>
      </c>
      <c r="I717" s="70" t="str">
        <f t="shared" si="46"/>
        <v>E.EM.I.500</v>
      </c>
      <c r="J717" s="70" t="str">
        <f>_xlfn.XLOOKUP(I717,[55]Aux!AJ:AJ,[55]Aux!AI:AI,I717)</f>
        <v>E.EM.I.206</v>
      </c>
      <c r="K717" s="70" t="str">
        <f>_xlfn.XLOOKUP(J717,[55]Aux!AI:AI,[55]Aux!AE:AE,_xlfn.XLOOKUP(I717,[55]Aux!AI:AI,[55]Aux!AE:AE,""))</f>
        <v>EMISSÁRIO DN 500</v>
      </c>
      <c r="L717" s="164"/>
    </row>
    <row r="718" spans="1:12" x14ac:dyDescent="0.3">
      <c r="A718" s="164"/>
      <c r="B718" s="164"/>
      <c r="C718" s="70">
        <v>6600323</v>
      </c>
      <c r="D718" s="70" t="s">
        <v>683</v>
      </c>
      <c r="E718" s="73">
        <f t="shared" si="47"/>
        <v>550</v>
      </c>
      <c r="F718" s="70" t="str" cm="1">
        <f t="array" ref="F718">IFERROR(
    INDEX(
        '[55]Apoio_Código SVs'!$C$2:$C$102,
        MATCH(
            TRUE,
            ISNUMBER(FIND('[55]Apoio_Código SVs'!$B$2:$B$102,D718)),
            0
        )
    ),
"")</f>
        <v>E</v>
      </c>
      <c r="G718" s="70" t="str" cm="1">
        <f t="array" ref="G718">IFERROR(
    INDEX(
        '[55]Apoio_Código SVs'!$D$2:$D$102,
        MATCH(
            TRUE,
            ISNUMBER(FIND('[55]Apoio_Código SVs'!$B$2:$B$102,D718)),
            0
        )
    ),
"")</f>
        <v>EM</v>
      </c>
      <c r="H718" s="70" t="str" cm="1">
        <f t="array" ref="H718">IFERROR(
    INDEX(
        '[55]Apoio_Código SVs'!$G$2:$G$102,
        MATCH(
            TRUE,
            ISNUMBER(FIND('[55]Apoio_Código SVs'!$F$2:$F$102,D718)),
            0
        )
    ),
"")</f>
        <v>I</v>
      </c>
      <c r="I718" s="70" t="str">
        <f t="shared" si="46"/>
        <v>E.EM.I.550</v>
      </c>
      <c r="J718" s="70" t="str">
        <f>_xlfn.XLOOKUP(I718,[55]Aux!AJ:AJ,[55]Aux!AI:AI,I718)</f>
        <v>E.EM.I.207</v>
      </c>
      <c r="K718" s="70" t="str">
        <f>_xlfn.XLOOKUP(J718,[55]Aux!AI:AI,[55]Aux!AE:AE,_xlfn.XLOOKUP(I718,[55]Aux!AI:AI,[55]Aux!AE:AE,""))</f>
        <v>EMISSÁRIO DN 550</v>
      </c>
      <c r="L718" s="164"/>
    </row>
    <row r="719" spans="1:12" x14ac:dyDescent="0.3">
      <c r="A719" s="164"/>
      <c r="B719" s="164"/>
      <c r="C719" s="70">
        <v>6600324</v>
      </c>
      <c r="D719" s="70" t="s">
        <v>685</v>
      </c>
      <c r="E719" s="73">
        <f t="shared" si="47"/>
        <v>600</v>
      </c>
      <c r="F719" s="70" t="str" cm="1">
        <f t="array" ref="F719">IFERROR(
    INDEX(
        '[55]Apoio_Código SVs'!$C$2:$C$102,
        MATCH(
            TRUE,
            ISNUMBER(FIND('[55]Apoio_Código SVs'!$B$2:$B$102,D719)),
            0
        )
    ),
"")</f>
        <v>E</v>
      </c>
      <c r="G719" s="70" t="str" cm="1">
        <f t="array" ref="G719">IFERROR(
    INDEX(
        '[55]Apoio_Código SVs'!$D$2:$D$102,
        MATCH(
            TRUE,
            ISNUMBER(FIND('[55]Apoio_Código SVs'!$B$2:$B$102,D719)),
            0
        )
    ),
"")</f>
        <v>EM</v>
      </c>
      <c r="H719" s="70" t="str" cm="1">
        <f t="array" ref="H719">IFERROR(
    INDEX(
        '[55]Apoio_Código SVs'!$G$2:$G$102,
        MATCH(
            TRUE,
            ISNUMBER(FIND('[55]Apoio_Código SVs'!$F$2:$F$102,D719)),
            0
        )
    ),
"")</f>
        <v>I</v>
      </c>
      <c r="I719" s="70" t="str">
        <f t="shared" si="46"/>
        <v>E.EM.I.600</v>
      </c>
      <c r="J719" s="70" t="str">
        <f>_xlfn.XLOOKUP(I719,[55]Aux!AJ:AJ,[55]Aux!AI:AI,I719)</f>
        <v>E.EM.I.208</v>
      </c>
      <c r="K719" s="70" t="str">
        <f>_xlfn.XLOOKUP(J719,[55]Aux!AI:AI,[55]Aux!AE:AE,_xlfn.XLOOKUP(I719,[55]Aux!AI:AI,[55]Aux!AE:AE,""))</f>
        <v>EMISSÁRIO DN 600</v>
      </c>
      <c r="L719" s="164"/>
    </row>
    <row r="720" spans="1:12" x14ac:dyDescent="0.3">
      <c r="A720" s="164"/>
      <c r="B720" s="164"/>
      <c r="C720" s="70">
        <v>6600325</v>
      </c>
      <c r="D720" s="70" t="s">
        <v>687</v>
      </c>
      <c r="E720" s="73">
        <f t="shared" si="47"/>
        <v>700</v>
      </c>
      <c r="F720" s="70" t="str" cm="1">
        <f t="array" ref="F720">IFERROR(
    INDEX(
        '[55]Apoio_Código SVs'!$C$2:$C$102,
        MATCH(
            TRUE,
            ISNUMBER(FIND('[55]Apoio_Código SVs'!$B$2:$B$102,D720)),
            0
        )
    ),
"")</f>
        <v>E</v>
      </c>
      <c r="G720" s="70" t="str" cm="1">
        <f t="array" ref="G720">IFERROR(
    INDEX(
        '[55]Apoio_Código SVs'!$D$2:$D$102,
        MATCH(
            TRUE,
            ISNUMBER(FIND('[55]Apoio_Código SVs'!$B$2:$B$102,D720)),
            0
        )
    ),
"")</f>
        <v>EM</v>
      </c>
      <c r="H720" s="70" t="str" cm="1">
        <f t="array" ref="H720">IFERROR(
    INDEX(
        '[55]Apoio_Código SVs'!$G$2:$G$102,
        MATCH(
            TRUE,
            ISNUMBER(FIND('[55]Apoio_Código SVs'!$F$2:$F$102,D720)),
            0
        )
    ),
"")</f>
        <v>I</v>
      </c>
      <c r="I720" s="70" t="str">
        <f t="shared" si="46"/>
        <v>E.EM.I.700</v>
      </c>
      <c r="J720" s="70" t="str">
        <f>_xlfn.XLOOKUP(I720,[55]Aux!AJ:AJ,[55]Aux!AI:AI,I720)</f>
        <v>E.EM.I.210</v>
      </c>
      <c r="K720" s="70" t="str">
        <f>_xlfn.XLOOKUP(J720,[55]Aux!AI:AI,[55]Aux!AE:AE,_xlfn.XLOOKUP(I720,[55]Aux!AI:AI,[55]Aux!AE:AE,""))</f>
        <v>EMISSÁRIO DN 700</v>
      </c>
      <c r="L720" s="164"/>
    </row>
    <row r="721" spans="1:12" x14ac:dyDescent="0.3">
      <c r="A721" s="164"/>
      <c r="B721" s="164"/>
      <c r="C721" s="70">
        <v>6600326</v>
      </c>
      <c r="D721" s="70" t="s">
        <v>689</v>
      </c>
      <c r="E721" s="73">
        <f t="shared" si="47"/>
        <v>800</v>
      </c>
      <c r="F721" s="70" t="str" cm="1">
        <f t="array" ref="F721">IFERROR(
    INDEX(
        '[55]Apoio_Código SVs'!$C$2:$C$102,
        MATCH(
            TRUE,
            ISNUMBER(FIND('[55]Apoio_Código SVs'!$B$2:$B$102,D721)),
            0
        )
    ),
"")</f>
        <v>E</v>
      </c>
      <c r="G721" s="70" t="str" cm="1">
        <f t="array" ref="G721">IFERROR(
    INDEX(
        '[55]Apoio_Código SVs'!$D$2:$D$102,
        MATCH(
            TRUE,
            ISNUMBER(FIND('[55]Apoio_Código SVs'!$B$2:$B$102,D721)),
            0
        )
    ),
"")</f>
        <v>EM</v>
      </c>
      <c r="H721" s="70" t="str" cm="1">
        <f t="array" ref="H721">IFERROR(
    INDEX(
        '[55]Apoio_Código SVs'!$G$2:$G$102,
        MATCH(
            TRUE,
            ISNUMBER(FIND('[55]Apoio_Código SVs'!$F$2:$F$102,D721)),
            0
        )
    ),
"")</f>
        <v>I</v>
      </c>
      <c r="I721" s="70" t="str">
        <f t="shared" si="46"/>
        <v>E.EM.I.800</v>
      </c>
      <c r="J721" s="70" t="str">
        <f>_xlfn.XLOOKUP(I721,[55]Aux!AJ:AJ,[55]Aux!AI:AI,I721)</f>
        <v>E.EM.I.212</v>
      </c>
      <c r="K721" s="70" t="str">
        <f>_xlfn.XLOOKUP(J721,[55]Aux!AI:AI,[55]Aux!AE:AE,_xlfn.XLOOKUP(I721,[55]Aux!AI:AI,[55]Aux!AE:AE,""))</f>
        <v>EMISSÁRIO DN 800</v>
      </c>
      <c r="L721" s="164"/>
    </row>
    <row r="722" spans="1:12" x14ac:dyDescent="0.3">
      <c r="A722" s="164"/>
      <c r="B722" s="164"/>
      <c r="C722" s="70">
        <v>6600327</v>
      </c>
      <c r="D722" s="70" t="s">
        <v>691</v>
      </c>
      <c r="E722" s="73">
        <f t="shared" si="47"/>
        <v>900</v>
      </c>
      <c r="F722" s="70" t="str" cm="1">
        <f t="array" ref="F722">IFERROR(
    INDEX(
        '[55]Apoio_Código SVs'!$C$2:$C$102,
        MATCH(
            TRUE,
            ISNUMBER(FIND('[55]Apoio_Código SVs'!$B$2:$B$102,D722)),
            0
        )
    ),
"")</f>
        <v>E</v>
      </c>
      <c r="G722" s="70" t="str" cm="1">
        <f t="array" ref="G722">IFERROR(
    INDEX(
        '[55]Apoio_Código SVs'!$D$2:$D$102,
        MATCH(
            TRUE,
            ISNUMBER(FIND('[55]Apoio_Código SVs'!$B$2:$B$102,D722)),
            0
        )
    ),
"")</f>
        <v>EM</v>
      </c>
      <c r="H722" s="70" t="str" cm="1">
        <f t="array" ref="H722">IFERROR(
    INDEX(
        '[55]Apoio_Código SVs'!$G$2:$G$102,
        MATCH(
            TRUE,
            ISNUMBER(FIND('[55]Apoio_Código SVs'!$F$2:$F$102,D722)),
            0
        )
    ),
"")</f>
        <v>I</v>
      </c>
      <c r="I722" s="70" t="str">
        <f t="shared" si="46"/>
        <v>E.EM.I.900</v>
      </c>
      <c r="J722" s="70" t="str">
        <f>_xlfn.XLOOKUP(I722,[55]Aux!AJ:AJ,[55]Aux!AI:AI,I722)</f>
        <v>E.EM.I.214</v>
      </c>
      <c r="K722" s="70" t="str">
        <f>_xlfn.XLOOKUP(J722,[55]Aux!AI:AI,[55]Aux!AE:AE,_xlfn.XLOOKUP(I722,[55]Aux!AI:AI,[55]Aux!AE:AE,""))</f>
        <v>EMISSÁRIO DN 900</v>
      </c>
      <c r="L722" s="164"/>
    </row>
    <row r="723" spans="1:12" x14ac:dyDescent="0.3">
      <c r="A723" s="164"/>
      <c r="B723" s="164"/>
      <c r="C723" s="70">
        <v>6600328</v>
      </c>
      <c r="D723" s="70" t="s">
        <v>693</v>
      </c>
      <c r="E723" s="73">
        <f t="shared" si="47"/>
        <v>950</v>
      </c>
      <c r="F723" s="70" t="str" cm="1">
        <f t="array" ref="F723">IFERROR(
    INDEX(
        '[55]Apoio_Código SVs'!$C$2:$C$102,
        MATCH(
            TRUE,
            ISNUMBER(FIND('[55]Apoio_Código SVs'!$B$2:$B$102,D723)),
            0
        )
    ),
"")</f>
        <v>E</v>
      </c>
      <c r="G723" s="70" t="str" cm="1">
        <f t="array" ref="G723">IFERROR(
    INDEX(
        '[55]Apoio_Código SVs'!$D$2:$D$102,
        MATCH(
            TRUE,
            ISNUMBER(FIND('[55]Apoio_Código SVs'!$B$2:$B$102,D723)),
            0
        )
    ),
"")</f>
        <v>EM</v>
      </c>
      <c r="H723" s="70" t="str" cm="1">
        <f t="array" ref="H723">IFERROR(
    INDEX(
        '[55]Apoio_Código SVs'!$G$2:$G$102,
        MATCH(
            TRUE,
            ISNUMBER(FIND('[55]Apoio_Código SVs'!$F$2:$F$102,D723)),
            0
        )
    ),
"")</f>
        <v>I</v>
      </c>
      <c r="I723" s="70" t="str">
        <f t="shared" si="46"/>
        <v>E.EM.I.950</v>
      </c>
      <c r="J723" s="70" t="str">
        <f>_xlfn.XLOOKUP(I723,[55]Aux!AJ:AJ,[55]Aux!AI:AI,I723)</f>
        <v>E.EM.I.215</v>
      </c>
      <c r="K723" s="70" t="str">
        <f>_xlfn.XLOOKUP(J723,[55]Aux!AI:AI,[55]Aux!AE:AE,_xlfn.XLOOKUP(I723,[55]Aux!AI:AI,[55]Aux!AE:AE,""))</f>
        <v>EMISSÁRIO DN 950</v>
      </c>
      <c r="L723" s="164"/>
    </row>
    <row r="724" spans="1:12" x14ac:dyDescent="0.3">
      <c r="A724" s="164"/>
      <c r="B724" s="164"/>
      <c r="C724" s="70">
        <v>6600329</v>
      </c>
      <c r="D724" s="70" t="s">
        <v>695</v>
      </c>
      <c r="E724" s="75">
        <v>1000</v>
      </c>
      <c r="F724" s="165" t="s">
        <v>3110</v>
      </c>
      <c r="G724" s="165" t="s">
        <v>3207</v>
      </c>
      <c r="H724" s="70" t="str" cm="1">
        <f t="array" ref="H724">IFERROR(
    INDEX(
        '[55]Apoio_Código SVs'!$G$2:$G$102,
        MATCH(
            TRUE,
            ISNUMBER(FIND('[55]Apoio_Código SVs'!$F$2:$F$102,D724)),
            0
        )
    ),
"")</f>
        <v>I</v>
      </c>
      <c r="I724" s="70" t="str">
        <f t="shared" si="46"/>
        <v>E.IN.I.1000</v>
      </c>
      <c r="J724" s="70" t="str">
        <f>_xlfn.XLOOKUP(I724,[55]Aux!AJ:AJ,[55]Aux!AI:AI,I724)</f>
        <v>E.IN.I.018</v>
      </c>
      <c r="K724" s="70" t="str">
        <f>_xlfn.XLOOKUP(J724,[55]Aux!AI:AI,[55]Aux!AE:AE,_xlfn.XLOOKUP(I724,[55]Aux!AI:AI,[55]Aux!AE:AE,""))</f>
        <v>INTERCEPTOR DN 1.000</v>
      </c>
      <c r="L724" s="164"/>
    </row>
    <row r="725" spans="1:12" x14ac:dyDescent="0.3">
      <c r="A725" s="164"/>
      <c r="B725" s="164"/>
      <c r="C725" s="70">
        <v>6600330</v>
      </c>
      <c r="D725" s="70" t="s">
        <v>697</v>
      </c>
      <c r="E725" s="75">
        <v>1100</v>
      </c>
      <c r="F725" s="165" t="s">
        <v>3110</v>
      </c>
      <c r="G725" s="165" t="s">
        <v>3207</v>
      </c>
      <c r="H725" s="70" t="str" cm="1">
        <f t="array" ref="H725">IFERROR(
    INDEX(
        '[55]Apoio_Código SVs'!$G$2:$G$102,
        MATCH(
            TRUE,
            ISNUMBER(FIND('[55]Apoio_Código SVs'!$F$2:$F$102,D725)),
            0
        )
    ),
"")</f>
        <v>I</v>
      </c>
      <c r="I725" s="70" t="str">
        <f t="shared" si="46"/>
        <v>E.IN.I.1100</v>
      </c>
      <c r="J725" s="70" t="str">
        <f>_xlfn.XLOOKUP(I725,[55]Aux!AJ:AJ,[55]Aux!AI:AI,I725)</f>
        <v>E.IN.I.019</v>
      </c>
      <c r="K725" s="70" t="str">
        <f>_xlfn.XLOOKUP(J725,[55]Aux!AI:AI,[55]Aux!AE:AE,_xlfn.XLOOKUP(I725,[55]Aux!AI:AI,[55]Aux!AE:AE,""))</f>
        <v>INTERCEPTOR DN 1.100</v>
      </c>
      <c r="L725" s="164"/>
    </row>
    <row r="726" spans="1:12" x14ac:dyDescent="0.3">
      <c r="A726" s="164"/>
      <c r="B726" s="164"/>
      <c r="C726" s="70">
        <v>6600331</v>
      </c>
      <c r="D726" s="70" t="s">
        <v>699</v>
      </c>
      <c r="E726" s="75">
        <v>1200</v>
      </c>
      <c r="F726" s="165" t="s">
        <v>3110</v>
      </c>
      <c r="G726" s="165" t="s">
        <v>3207</v>
      </c>
      <c r="H726" s="70" t="str" cm="1">
        <f t="array" ref="H726">IFERROR(
    INDEX(
        '[55]Apoio_Código SVs'!$G$2:$G$102,
        MATCH(
            TRUE,
            ISNUMBER(FIND('[55]Apoio_Código SVs'!$F$2:$F$102,D726)),
            0
        )
    ),
"")</f>
        <v>I</v>
      </c>
      <c r="I726" s="70" t="str">
        <f t="shared" si="46"/>
        <v>E.IN.I.1200</v>
      </c>
      <c r="J726" s="70" t="str">
        <f>_xlfn.XLOOKUP(I726,[55]Aux!AJ:AJ,[55]Aux!AI:AI,I726)</f>
        <v>E.IN.I.020</v>
      </c>
      <c r="K726" s="70" t="str">
        <f>_xlfn.XLOOKUP(J726,[55]Aux!AI:AI,[55]Aux!AE:AE,_xlfn.XLOOKUP(I726,[55]Aux!AI:AI,[55]Aux!AE:AE,""))</f>
        <v>INTERCEPTOR DN 1.200</v>
      </c>
      <c r="L726" s="164"/>
    </row>
    <row r="727" spans="1:12" x14ac:dyDescent="0.3">
      <c r="A727" s="164"/>
      <c r="B727" s="164"/>
      <c r="C727" s="70">
        <v>6600332</v>
      </c>
      <c r="D727" s="70" t="s">
        <v>701</v>
      </c>
      <c r="E727" s="75">
        <v>1300</v>
      </c>
      <c r="F727" s="165" t="s">
        <v>3110</v>
      </c>
      <c r="G727" s="165" t="s">
        <v>3207</v>
      </c>
      <c r="H727" s="70" t="str" cm="1">
        <f t="array" ref="H727">IFERROR(
    INDEX(
        '[55]Apoio_Código SVs'!$G$2:$G$102,
        MATCH(
            TRUE,
            ISNUMBER(FIND('[55]Apoio_Código SVs'!$F$2:$F$102,D727)),
            0
        )
    ),
"")</f>
        <v>I</v>
      </c>
      <c r="I727" s="70" t="str">
        <f t="shared" si="46"/>
        <v>E.IN.I.1300</v>
      </c>
      <c r="J727" s="70" t="str">
        <f>_xlfn.XLOOKUP(I727,[55]Aux!AJ:AJ,[55]Aux!AI:AI,I727)</f>
        <v>E.IN.I.021</v>
      </c>
      <c r="K727" s="70" t="str">
        <f>_xlfn.XLOOKUP(J727,[55]Aux!AI:AI,[55]Aux!AE:AE,_xlfn.XLOOKUP(I727,[55]Aux!AI:AI,[55]Aux!AE:AE,""))</f>
        <v>INTERCEPTOR DN 1.300</v>
      </c>
      <c r="L727" s="164"/>
    </row>
    <row r="728" spans="1:12" x14ac:dyDescent="0.3">
      <c r="A728" s="164"/>
      <c r="B728" s="164"/>
      <c r="C728" s="70">
        <v>6600333</v>
      </c>
      <c r="D728" s="70" t="s">
        <v>703</v>
      </c>
      <c r="E728" s="75">
        <v>1400</v>
      </c>
      <c r="F728" s="165" t="s">
        <v>3110</v>
      </c>
      <c r="G728" s="165" t="s">
        <v>3207</v>
      </c>
      <c r="H728" s="70" t="str" cm="1">
        <f t="array" ref="H728">IFERROR(
    INDEX(
        '[55]Apoio_Código SVs'!$G$2:$G$102,
        MATCH(
            TRUE,
            ISNUMBER(FIND('[55]Apoio_Código SVs'!$F$2:$F$102,D728)),
            0
        )
    ),
"")</f>
        <v>I</v>
      </c>
      <c r="I728" s="70" t="str">
        <f t="shared" si="46"/>
        <v>E.IN.I.1400</v>
      </c>
      <c r="J728" s="70" t="str">
        <f>_xlfn.XLOOKUP(I728,[55]Aux!AJ:AJ,[55]Aux!AI:AI,I728)</f>
        <v>E.IN.I.022</v>
      </c>
      <c r="K728" s="70" t="str">
        <f>_xlfn.XLOOKUP(J728,[55]Aux!AI:AI,[55]Aux!AE:AE,_xlfn.XLOOKUP(I728,[55]Aux!AI:AI,[55]Aux!AE:AE,""))</f>
        <v>INTERCEPTOR DN 1.400</v>
      </c>
      <c r="L728" s="164"/>
    </row>
    <row r="729" spans="1:12" x14ac:dyDescent="0.3">
      <c r="A729" s="164"/>
      <c r="B729" s="164"/>
      <c r="C729" s="70">
        <v>6600334</v>
      </c>
      <c r="D729" s="70" t="s">
        <v>705</v>
      </c>
      <c r="E729" s="73">
        <f t="shared" ref="E729:E792" si="48">IF(H729="M","001",
IFERROR(VALUE(IFERROR(IFERROR(IFERROR(IFERROR(MID(D729,FIND("DN",D729)+2,4),
MID(D729,FIND("PVC",D729)+3,4)),
MID(D729,FIND("PEAD",D729)+4,4)),
MID(D729,FIND("PE100",D729)+5,4)),
MID(D729,FIND("ADS",D729)+3,4))),""))</f>
        <v>200</v>
      </c>
      <c r="F729" s="165" t="s">
        <v>3110</v>
      </c>
      <c r="G729" s="165" t="s">
        <v>3207</v>
      </c>
      <c r="H729" s="70" t="str" cm="1">
        <f t="array" ref="H729">IFERROR(
    INDEX(
        '[55]Apoio_Código SVs'!$G$2:$G$102,
        MATCH(
            TRUE,
            ISNUMBER(FIND('[55]Apoio_Código SVs'!$F$2:$F$102,D729)),
            0
        )
    ),
"")</f>
        <v>I</v>
      </c>
      <c r="I729" s="70" t="str">
        <f t="shared" si="46"/>
        <v>E.IN.I.200</v>
      </c>
      <c r="J729" s="70" t="str">
        <f>_xlfn.XLOOKUP(I729,[55]Aux!AJ:AJ,[55]Aux!AI:AI,I729)</f>
        <v>E.IN.I.002</v>
      </c>
      <c r="K729" s="70" t="str">
        <f>_xlfn.XLOOKUP(J729,[55]Aux!AI:AI,[55]Aux!AE:AE,_xlfn.XLOOKUP(I729,[55]Aux!AI:AI,[55]Aux!AE:AE,""))</f>
        <v>INTERCEPTOR DN 200</v>
      </c>
      <c r="L729" s="164"/>
    </row>
    <row r="730" spans="1:12" x14ac:dyDescent="0.3">
      <c r="A730" s="164"/>
      <c r="B730" s="164"/>
      <c r="C730" s="70">
        <v>6600335</v>
      </c>
      <c r="D730" s="70" t="s">
        <v>707</v>
      </c>
      <c r="E730" s="73">
        <f t="shared" si="48"/>
        <v>250</v>
      </c>
      <c r="F730" s="165" t="s">
        <v>3110</v>
      </c>
      <c r="G730" s="165" t="s">
        <v>3207</v>
      </c>
      <c r="H730" s="70" t="str" cm="1">
        <f t="array" ref="H730">IFERROR(
    INDEX(
        '[55]Apoio_Código SVs'!$G$2:$G$102,
        MATCH(
            TRUE,
            ISNUMBER(FIND('[55]Apoio_Código SVs'!$F$2:$F$102,D730)),
            0
        )
    ),
"")</f>
        <v>I</v>
      </c>
      <c r="I730" s="70" t="str">
        <f t="shared" si="46"/>
        <v>E.IN.I.250</v>
      </c>
      <c r="J730" s="70" t="str">
        <f>_xlfn.XLOOKUP(I730,[55]Aux!AJ:AJ,[55]Aux!AI:AI,I730)</f>
        <v>E.IN.I.003</v>
      </c>
      <c r="K730" s="70" t="str">
        <f>_xlfn.XLOOKUP(J730,[55]Aux!AI:AI,[55]Aux!AE:AE,_xlfn.XLOOKUP(I730,[55]Aux!AI:AI,[55]Aux!AE:AE,""))</f>
        <v>INTERCEPTOR DN 250</v>
      </c>
      <c r="L730" s="164"/>
    </row>
    <row r="731" spans="1:12" x14ac:dyDescent="0.3">
      <c r="A731" s="164"/>
      <c r="B731" s="164"/>
      <c r="C731" s="70">
        <v>6600336</v>
      </c>
      <c r="D731" s="70" t="s">
        <v>709</v>
      </c>
      <c r="E731" s="73">
        <f t="shared" si="48"/>
        <v>300</v>
      </c>
      <c r="F731" s="165" t="s">
        <v>3110</v>
      </c>
      <c r="G731" s="165" t="s">
        <v>3207</v>
      </c>
      <c r="H731" s="70" t="str" cm="1">
        <f t="array" ref="H731">IFERROR(
    INDEX(
        '[55]Apoio_Código SVs'!$G$2:$G$102,
        MATCH(
            TRUE,
            ISNUMBER(FIND('[55]Apoio_Código SVs'!$F$2:$F$102,D731)),
            0
        )
    ),
"")</f>
        <v>I</v>
      </c>
      <c r="I731" s="70" t="str">
        <f t="shared" si="46"/>
        <v>E.IN.I.300</v>
      </c>
      <c r="J731" s="70" t="str">
        <f>_xlfn.XLOOKUP(I731,[55]Aux!AJ:AJ,[55]Aux!AI:AI,I731)</f>
        <v>E.IN.I.004</v>
      </c>
      <c r="K731" s="70" t="str">
        <f>_xlfn.XLOOKUP(J731,[55]Aux!AI:AI,[55]Aux!AE:AE,_xlfn.XLOOKUP(I731,[55]Aux!AI:AI,[55]Aux!AE:AE,""))</f>
        <v>INTERCEPTOR DN 300</v>
      </c>
      <c r="L731" s="164"/>
    </row>
    <row r="732" spans="1:12" x14ac:dyDescent="0.3">
      <c r="A732" s="164"/>
      <c r="B732" s="164"/>
      <c r="C732" s="70">
        <v>6600337</v>
      </c>
      <c r="D732" s="70" t="s">
        <v>711</v>
      </c>
      <c r="E732" s="73">
        <f t="shared" si="48"/>
        <v>350</v>
      </c>
      <c r="F732" s="165" t="s">
        <v>3110</v>
      </c>
      <c r="G732" s="165" t="s">
        <v>3207</v>
      </c>
      <c r="H732" s="70" t="str" cm="1">
        <f t="array" ref="H732">IFERROR(
    INDEX(
        '[55]Apoio_Código SVs'!$G$2:$G$102,
        MATCH(
            TRUE,
            ISNUMBER(FIND('[55]Apoio_Código SVs'!$F$2:$F$102,D732)),
            0
        )
    ),
"")</f>
        <v>I</v>
      </c>
      <c r="I732" s="70" t="str">
        <f t="shared" si="46"/>
        <v>E.IN.I.350</v>
      </c>
      <c r="J732" s="70" t="str">
        <f>_xlfn.XLOOKUP(I732,[55]Aux!AJ:AJ,[55]Aux!AI:AI,I732)</f>
        <v>E.IN.I.005</v>
      </c>
      <c r="K732" s="70" t="str">
        <f>_xlfn.XLOOKUP(J732,[55]Aux!AI:AI,[55]Aux!AE:AE,_xlfn.XLOOKUP(I732,[55]Aux!AI:AI,[55]Aux!AE:AE,""))</f>
        <v>INTERCEPTOR DN 350</v>
      </c>
      <c r="L732" s="164"/>
    </row>
    <row r="733" spans="1:12" x14ac:dyDescent="0.3">
      <c r="A733" s="164"/>
      <c r="B733" s="164"/>
      <c r="C733" s="70">
        <v>6600338</v>
      </c>
      <c r="D733" s="70" t="s">
        <v>713</v>
      </c>
      <c r="E733" s="73">
        <f t="shared" si="48"/>
        <v>400</v>
      </c>
      <c r="F733" s="165" t="s">
        <v>3110</v>
      </c>
      <c r="G733" s="165" t="s">
        <v>3207</v>
      </c>
      <c r="H733" s="70" t="str" cm="1">
        <f t="array" ref="H733">IFERROR(
    INDEX(
        '[55]Apoio_Código SVs'!$G$2:$G$102,
        MATCH(
            TRUE,
            ISNUMBER(FIND('[55]Apoio_Código SVs'!$F$2:$F$102,D733)),
            0
        )
    ),
"")</f>
        <v>I</v>
      </c>
      <c r="I733" s="70" t="str">
        <f t="shared" si="46"/>
        <v>E.IN.I.400</v>
      </c>
      <c r="J733" s="70" t="str">
        <f>_xlfn.XLOOKUP(I733,[55]Aux!AJ:AJ,[55]Aux!AI:AI,I733)</f>
        <v>E.IN.I.006</v>
      </c>
      <c r="K733" s="70" t="str">
        <f>_xlfn.XLOOKUP(J733,[55]Aux!AI:AI,[55]Aux!AE:AE,_xlfn.XLOOKUP(I733,[55]Aux!AI:AI,[55]Aux!AE:AE,""))</f>
        <v>INTERCEPTOR DN 400</v>
      </c>
      <c r="L733" s="164"/>
    </row>
    <row r="734" spans="1:12" x14ac:dyDescent="0.3">
      <c r="A734" s="164"/>
      <c r="B734" s="164"/>
      <c r="C734" s="70">
        <v>6600339</v>
      </c>
      <c r="D734" s="70" t="s">
        <v>715</v>
      </c>
      <c r="E734" s="73">
        <f t="shared" si="48"/>
        <v>450</v>
      </c>
      <c r="F734" s="165" t="s">
        <v>3110</v>
      </c>
      <c r="G734" s="165" t="s">
        <v>3207</v>
      </c>
      <c r="H734" s="70" t="str" cm="1">
        <f t="array" ref="H734">IFERROR(
    INDEX(
        '[55]Apoio_Código SVs'!$G$2:$G$102,
        MATCH(
            TRUE,
            ISNUMBER(FIND('[55]Apoio_Código SVs'!$F$2:$F$102,D734)),
            0
        )
    ),
"")</f>
        <v>I</v>
      </c>
      <c r="I734" s="70" t="str">
        <f t="shared" si="46"/>
        <v>E.IN.I.450</v>
      </c>
      <c r="J734" s="70" t="str">
        <f>_xlfn.XLOOKUP(I734,[55]Aux!AJ:AJ,[55]Aux!AI:AI,I734)</f>
        <v>E.IN.I.007</v>
      </c>
      <c r="K734" s="70" t="str">
        <f>_xlfn.XLOOKUP(J734,[55]Aux!AI:AI,[55]Aux!AE:AE,_xlfn.XLOOKUP(I734,[55]Aux!AI:AI,[55]Aux!AE:AE,""))</f>
        <v>INTERCEPTOR DN 450</v>
      </c>
      <c r="L734" s="164"/>
    </row>
    <row r="735" spans="1:12" x14ac:dyDescent="0.3">
      <c r="A735" s="164"/>
      <c r="B735" s="164"/>
      <c r="C735" s="70">
        <v>6600340</v>
      </c>
      <c r="D735" s="70" t="s">
        <v>717</v>
      </c>
      <c r="E735" s="73">
        <f t="shared" si="48"/>
        <v>600</v>
      </c>
      <c r="F735" s="165" t="s">
        <v>3110</v>
      </c>
      <c r="G735" s="165" t="s">
        <v>3207</v>
      </c>
      <c r="H735" s="70" t="str" cm="1">
        <f t="array" ref="H735">IFERROR(
    INDEX(
        '[55]Apoio_Código SVs'!$G$2:$G$102,
        MATCH(
            TRUE,
            ISNUMBER(FIND('[55]Apoio_Código SVs'!$F$2:$F$102,D735)),
            0
        )
    ),
"")</f>
        <v>I</v>
      </c>
      <c r="I735" s="70" t="str">
        <f t="shared" si="46"/>
        <v>E.IN.I.600</v>
      </c>
      <c r="J735" s="70" t="str">
        <f>_xlfn.XLOOKUP(I735,[55]Aux!AJ:AJ,[55]Aux!AI:AI,I735)</f>
        <v>E.IN.I.010</v>
      </c>
      <c r="K735" s="70" t="str">
        <f>_xlfn.XLOOKUP(J735,[55]Aux!AI:AI,[55]Aux!AE:AE,_xlfn.XLOOKUP(I735,[55]Aux!AI:AI,[55]Aux!AE:AE,""))</f>
        <v>INTERCEPTOR DN 600</v>
      </c>
      <c r="L735" s="164"/>
    </row>
    <row r="736" spans="1:12" x14ac:dyDescent="0.3">
      <c r="A736" s="164"/>
      <c r="B736" s="164"/>
      <c r="C736" s="70">
        <v>6600341</v>
      </c>
      <c r="D736" s="70" t="s">
        <v>719</v>
      </c>
      <c r="E736" s="73">
        <f t="shared" si="48"/>
        <v>650</v>
      </c>
      <c r="F736" s="165" t="s">
        <v>3110</v>
      </c>
      <c r="G736" s="165" t="s">
        <v>3207</v>
      </c>
      <c r="H736" s="70" t="str" cm="1">
        <f t="array" ref="H736">IFERROR(
    INDEX(
        '[55]Apoio_Código SVs'!$G$2:$G$102,
        MATCH(
            TRUE,
            ISNUMBER(FIND('[55]Apoio_Código SVs'!$F$2:$F$102,D736)),
            0
        )
    ),
"")</f>
        <v>I</v>
      </c>
      <c r="I736" s="70" t="str">
        <f t="shared" si="46"/>
        <v>E.IN.I.650</v>
      </c>
      <c r="J736" s="70" t="str">
        <f>_xlfn.XLOOKUP(I736,[55]Aux!AJ:AJ,[55]Aux!AI:AI,I736)</f>
        <v>E.IN.I.011</v>
      </c>
      <c r="K736" s="70" t="str">
        <f>_xlfn.XLOOKUP(J736,[55]Aux!AI:AI,[55]Aux!AE:AE,_xlfn.XLOOKUP(I736,[55]Aux!AI:AI,[55]Aux!AE:AE,""))</f>
        <v>INTERCEPTOR DN 650</v>
      </c>
      <c r="L736" s="164"/>
    </row>
    <row r="737" spans="1:12" x14ac:dyDescent="0.3">
      <c r="A737" s="164"/>
      <c r="B737" s="164"/>
      <c r="C737" s="70">
        <v>6600342</v>
      </c>
      <c r="D737" s="70" t="s">
        <v>721</v>
      </c>
      <c r="E737" s="73">
        <f t="shared" si="48"/>
        <v>700</v>
      </c>
      <c r="F737" s="165" t="s">
        <v>3110</v>
      </c>
      <c r="G737" s="165" t="s">
        <v>3207</v>
      </c>
      <c r="H737" s="70" t="str" cm="1">
        <f t="array" ref="H737">IFERROR(
    INDEX(
        '[55]Apoio_Código SVs'!$G$2:$G$102,
        MATCH(
            TRUE,
            ISNUMBER(FIND('[55]Apoio_Código SVs'!$F$2:$F$102,D737)),
            0
        )
    ),
"")</f>
        <v>I</v>
      </c>
      <c r="I737" s="70" t="str">
        <f t="shared" si="46"/>
        <v>E.IN.I.700</v>
      </c>
      <c r="J737" s="70" t="str">
        <f>_xlfn.XLOOKUP(I737,[55]Aux!AJ:AJ,[55]Aux!AI:AI,I737)</f>
        <v>E.IN.I.012</v>
      </c>
      <c r="K737" s="70" t="str">
        <f>_xlfn.XLOOKUP(J737,[55]Aux!AI:AI,[55]Aux!AE:AE,_xlfn.XLOOKUP(I737,[55]Aux!AI:AI,[55]Aux!AE:AE,""))</f>
        <v>INTERCEPTOR DN 700</v>
      </c>
      <c r="L737" s="164"/>
    </row>
    <row r="738" spans="1:12" x14ac:dyDescent="0.3">
      <c r="A738" s="164"/>
      <c r="B738" s="164"/>
      <c r="C738" s="70">
        <v>6600343</v>
      </c>
      <c r="D738" s="70" t="s">
        <v>723</v>
      </c>
      <c r="E738" s="73">
        <f t="shared" si="48"/>
        <v>750</v>
      </c>
      <c r="F738" s="165" t="s">
        <v>3110</v>
      </c>
      <c r="G738" s="165" t="s">
        <v>3207</v>
      </c>
      <c r="H738" s="70" t="str" cm="1">
        <f t="array" ref="H738">IFERROR(
    INDEX(
        '[55]Apoio_Código SVs'!$G$2:$G$102,
        MATCH(
            TRUE,
            ISNUMBER(FIND('[55]Apoio_Código SVs'!$F$2:$F$102,D738)),
            0
        )
    ),
"")</f>
        <v>I</v>
      </c>
      <c r="I738" s="70" t="str">
        <f t="shared" si="46"/>
        <v>E.IN.I.750</v>
      </c>
      <c r="J738" s="70" t="str">
        <f>_xlfn.XLOOKUP(I738,[55]Aux!AJ:AJ,[55]Aux!AI:AI,I738)</f>
        <v>E.IN.I.013</v>
      </c>
      <c r="K738" s="70" t="str">
        <f>_xlfn.XLOOKUP(J738,[55]Aux!AI:AI,[55]Aux!AE:AE,_xlfn.XLOOKUP(I738,[55]Aux!AI:AI,[55]Aux!AE:AE,""))</f>
        <v>INTERCEPTOR DN 750</v>
      </c>
      <c r="L738" s="164"/>
    </row>
    <row r="739" spans="1:12" x14ac:dyDescent="0.3">
      <c r="A739" s="164"/>
      <c r="B739" s="164"/>
      <c r="C739" s="70">
        <v>6600344</v>
      </c>
      <c r="D739" s="70" t="s">
        <v>725</v>
      </c>
      <c r="E739" s="73">
        <f t="shared" si="48"/>
        <v>800</v>
      </c>
      <c r="F739" s="165" t="s">
        <v>3110</v>
      </c>
      <c r="G739" s="165" t="s">
        <v>3207</v>
      </c>
      <c r="H739" s="70" t="str" cm="1">
        <f t="array" ref="H739">IFERROR(
    INDEX(
        '[55]Apoio_Código SVs'!$G$2:$G$102,
        MATCH(
            TRUE,
            ISNUMBER(FIND('[55]Apoio_Código SVs'!$F$2:$F$102,D739)),
            0
        )
    ),
"")</f>
        <v>I</v>
      </c>
      <c r="I739" s="70" t="str">
        <f t="shared" si="46"/>
        <v>E.IN.I.800</v>
      </c>
      <c r="J739" s="70" t="str">
        <f>_xlfn.XLOOKUP(I739,[55]Aux!AJ:AJ,[55]Aux!AI:AI,I739)</f>
        <v>E.IN.I.014</v>
      </c>
      <c r="K739" s="70" t="str">
        <f>_xlfn.XLOOKUP(J739,[55]Aux!AI:AI,[55]Aux!AE:AE,_xlfn.XLOOKUP(I739,[55]Aux!AI:AI,[55]Aux!AE:AE,""))</f>
        <v>INTERCEPTOR DN 800</v>
      </c>
      <c r="L739" s="164"/>
    </row>
    <row r="740" spans="1:12" x14ac:dyDescent="0.3">
      <c r="A740" s="164"/>
      <c r="B740" s="164"/>
      <c r="C740" s="70">
        <v>6600345</v>
      </c>
      <c r="D740" s="70" t="s">
        <v>727</v>
      </c>
      <c r="E740" s="73">
        <f t="shared" si="48"/>
        <v>850</v>
      </c>
      <c r="F740" s="165" t="s">
        <v>3110</v>
      </c>
      <c r="G740" s="165" t="s">
        <v>3207</v>
      </c>
      <c r="H740" s="70" t="str" cm="1">
        <f t="array" ref="H740">IFERROR(
    INDEX(
        '[55]Apoio_Código SVs'!$G$2:$G$102,
        MATCH(
            TRUE,
            ISNUMBER(FIND('[55]Apoio_Código SVs'!$F$2:$F$102,D740)),
            0
        )
    ),
"")</f>
        <v>I</v>
      </c>
      <c r="I740" s="70" t="str">
        <f t="shared" si="46"/>
        <v>E.IN.I.850</v>
      </c>
      <c r="J740" s="70" t="str">
        <f>_xlfn.XLOOKUP(I740,[55]Aux!AJ:AJ,[55]Aux!AI:AI,I740)</f>
        <v>E.IN.I.015</v>
      </c>
      <c r="K740" s="70" t="str">
        <f>_xlfn.XLOOKUP(J740,[55]Aux!AI:AI,[55]Aux!AE:AE,_xlfn.XLOOKUP(I740,[55]Aux!AI:AI,[55]Aux!AE:AE,""))</f>
        <v>INTERCEPTOR DN 850</v>
      </c>
      <c r="L740" s="164"/>
    </row>
    <row r="741" spans="1:12" x14ac:dyDescent="0.3">
      <c r="A741" s="164"/>
      <c r="B741" s="164"/>
      <c r="C741" s="70">
        <v>6600346</v>
      </c>
      <c r="D741" s="70" t="s">
        <v>729</v>
      </c>
      <c r="E741" s="73">
        <f t="shared" si="48"/>
        <v>900</v>
      </c>
      <c r="F741" s="165" t="s">
        <v>3110</v>
      </c>
      <c r="G741" s="165" t="s">
        <v>3207</v>
      </c>
      <c r="H741" s="70" t="str" cm="1">
        <f t="array" ref="H741">IFERROR(
    INDEX(
        '[55]Apoio_Código SVs'!$G$2:$G$102,
        MATCH(
            TRUE,
            ISNUMBER(FIND('[55]Apoio_Código SVs'!$F$2:$F$102,D741)),
            0
        )
    ),
"")</f>
        <v>I</v>
      </c>
      <c r="I741" s="70" t="str">
        <f t="shared" si="46"/>
        <v>E.IN.I.900</v>
      </c>
      <c r="J741" s="70" t="str">
        <f>_xlfn.XLOOKUP(I741,[55]Aux!AJ:AJ,[55]Aux!AI:AI,I741)</f>
        <v>E.IN.I.016</v>
      </c>
      <c r="K741" s="70" t="str">
        <f>_xlfn.XLOOKUP(J741,[55]Aux!AI:AI,[55]Aux!AE:AE,_xlfn.XLOOKUP(I741,[55]Aux!AI:AI,[55]Aux!AE:AE,""))</f>
        <v>INTERCEPTOR DN 900</v>
      </c>
      <c r="L741" s="164"/>
    </row>
    <row r="742" spans="1:12" x14ac:dyDescent="0.3">
      <c r="A742" s="164"/>
      <c r="B742" s="164"/>
      <c r="C742" s="70">
        <v>6600347</v>
      </c>
      <c r="D742" s="70" t="s">
        <v>731</v>
      </c>
      <c r="E742" s="73">
        <f t="shared" si="48"/>
        <v>100</v>
      </c>
      <c r="F742" s="70" t="str" cm="1">
        <f t="array" ref="F742">IFERROR(
    INDEX(
        '[55]Apoio_Código SVs'!$C$2:$C$102,
        MATCH(
            TRUE,
            ISNUMBER(FIND('[55]Apoio_Código SVs'!$B$2:$B$102,D742)),
            0
        )
    ),
"")</f>
        <v>E</v>
      </c>
      <c r="G742" s="70" t="str" cm="1">
        <f t="array" ref="G742">IFERROR(
    INDEX(
        '[55]Apoio_Código SVs'!$D$2:$D$102,
        MATCH(
            TRUE,
            ISNUMBER(FIND('[55]Apoio_Código SVs'!$B$2:$B$102,D742)),
            0
        )
    ),
"")</f>
        <v>LR</v>
      </c>
      <c r="H742" s="70" t="str" cm="1">
        <f t="array" ref="H742">IFERROR(
    INDEX(
        '[55]Apoio_Código SVs'!$G$2:$G$102,
        MATCH(
            TRUE,
            ISNUMBER(FIND('[55]Apoio_Código SVs'!$F$2:$F$102,D742)),
            0
        )
    ),
"")</f>
        <v>I</v>
      </c>
      <c r="I742" s="70" t="str">
        <f t="shared" si="46"/>
        <v>E.LR.I.100</v>
      </c>
      <c r="J742" s="70" t="str">
        <f>_xlfn.XLOOKUP(I742,[55]Aux!AJ:AJ,[55]Aux!AI:AI,I742)</f>
        <v>E.LR.I.001</v>
      </c>
      <c r="K742" s="70" t="str">
        <f>_xlfn.XLOOKUP(J742,[55]Aux!AI:AI,[55]Aux!AE:AE,_xlfn.XLOOKUP(I742,[55]Aux!AI:AI,[55]Aux!AE:AE,""))</f>
        <v>LINHA DE RECALQUE DN 100</v>
      </c>
      <c r="L742" s="164"/>
    </row>
    <row r="743" spans="1:12" x14ac:dyDescent="0.3">
      <c r="A743" s="164"/>
      <c r="B743" s="164"/>
      <c r="C743" s="70">
        <v>6600348</v>
      </c>
      <c r="D743" s="70" t="s">
        <v>733</v>
      </c>
      <c r="E743" s="73">
        <f t="shared" si="48"/>
        <v>100</v>
      </c>
      <c r="F743" s="70" t="str" cm="1">
        <f t="array" ref="F743">IFERROR(
    INDEX(
        '[55]Apoio_Código SVs'!$C$2:$C$102,
        MATCH(
            TRUE,
            ISNUMBER(FIND('[55]Apoio_Código SVs'!$B$2:$B$102,D743)),
            0
        )
    ),
"")</f>
        <v>E</v>
      </c>
      <c r="G743" s="70" t="str" cm="1">
        <f t="array" ref="G743">IFERROR(
    INDEX(
        '[55]Apoio_Código SVs'!$D$2:$D$102,
        MATCH(
            TRUE,
            ISNUMBER(FIND('[55]Apoio_Código SVs'!$B$2:$B$102,D743)),
            0
        )
    ),
"")</f>
        <v>LR</v>
      </c>
      <c r="H743" s="70" t="str" cm="1">
        <f t="array" ref="H743">IFERROR(
    INDEX(
        '[55]Apoio_Código SVs'!$G$2:$G$102,
        MATCH(
            TRUE,
            ISNUMBER(FIND('[55]Apoio_Código SVs'!$F$2:$F$102,D743)),
            0
        )
    ),
"")</f>
        <v>I</v>
      </c>
      <c r="I743" s="70" t="str">
        <f t="shared" si="46"/>
        <v>E.LR.I.100</v>
      </c>
      <c r="J743" s="70" t="str">
        <f>_xlfn.XLOOKUP(I743,[55]Aux!AJ:AJ,[55]Aux!AI:AI,I743)</f>
        <v>E.LR.I.001</v>
      </c>
      <c r="K743" s="70" t="str">
        <f>_xlfn.XLOOKUP(J743,[55]Aux!AI:AI,[55]Aux!AE:AE,_xlfn.XLOOKUP(I743,[55]Aux!AI:AI,[55]Aux!AE:AE,""))</f>
        <v>LINHA DE RECALQUE DN 100</v>
      </c>
      <c r="L743" s="164"/>
    </row>
    <row r="744" spans="1:12" x14ac:dyDescent="0.3">
      <c r="A744" s="164"/>
      <c r="B744" s="164"/>
      <c r="C744" s="70">
        <v>6600350</v>
      </c>
      <c r="D744" s="70" t="s">
        <v>737</v>
      </c>
      <c r="E744" s="73">
        <f t="shared" si="48"/>
        <v>150</v>
      </c>
      <c r="F744" s="70" t="str" cm="1">
        <f t="array" ref="F744">IFERROR(
    INDEX(
        '[55]Apoio_Código SVs'!$C$2:$C$102,
        MATCH(
            TRUE,
            ISNUMBER(FIND('[55]Apoio_Código SVs'!$B$2:$B$102,D744)),
            0
        )
    ),
"")</f>
        <v>E</v>
      </c>
      <c r="G744" s="70" t="str" cm="1">
        <f t="array" ref="G744">IFERROR(
    INDEX(
        '[55]Apoio_Código SVs'!$D$2:$D$102,
        MATCH(
            TRUE,
            ISNUMBER(FIND('[55]Apoio_Código SVs'!$B$2:$B$102,D744)),
            0
        )
    ),
"")</f>
        <v>LR</v>
      </c>
      <c r="H744" s="70" t="str" cm="1">
        <f t="array" ref="H744">IFERROR(
    INDEX(
        '[55]Apoio_Código SVs'!$G$2:$G$102,
        MATCH(
            TRUE,
            ISNUMBER(FIND('[55]Apoio_Código SVs'!$F$2:$F$102,D744)),
            0
        )
    ),
"")</f>
        <v>I</v>
      </c>
      <c r="I744" s="70" t="str">
        <f t="shared" si="46"/>
        <v>E.LR.I.150</v>
      </c>
      <c r="J744" s="70" t="str">
        <f>_xlfn.XLOOKUP(I744,[55]Aux!AJ:AJ,[55]Aux!AI:AI,I744)</f>
        <v>E.LR.I.002</v>
      </c>
      <c r="K744" s="70" t="str">
        <f>_xlfn.XLOOKUP(J744,[55]Aux!AI:AI,[55]Aux!AE:AE,_xlfn.XLOOKUP(I744,[55]Aux!AI:AI,[55]Aux!AE:AE,""))</f>
        <v>LINHA DE RECALQUE DN 150</v>
      </c>
      <c r="L744" s="164"/>
    </row>
    <row r="745" spans="1:12" x14ac:dyDescent="0.3">
      <c r="A745" s="164"/>
      <c r="B745" s="164"/>
      <c r="C745" s="70">
        <v>6600351</v>
      </c>
      <c r="D745" s="70" t="s">
        <v>739</v>
      </c>
      <c r="E745" s="73">
        <f t="shared" si="48"/>
        <v>200</v>
      </c>
      <c r="F745" s="70" t="str" cm="1">
        <f t="array" ref="F745">IFERROR(
    INDEX(
        '[55]Apoio_Código SVs'!$C$2:$C$102,
        MATCH(
            TRUE,
            ISNUMBER(FIND('[55]Apoio_Código SVs'!$B$2:$B$102,D745)),
            0
        )
    ),
"")</f>
        <v>E</v>
      </c>
      <c r="G745" s="70" t="str" cm="1">
        <f t="array" ref="G745">IFERROR(
    INDEX(
        '[55]Apoio_Código SVs'!$D$2:$D$102,
        MATCH(
            TRUE,
            ISNUMBER(FIND('[55]Apoio_Código SVs'!$B$2:$B$102,D745)),
            0
        )
    ),
"")</f>
        <v>LR</v>
      </c>
      <c r="H745" s="70" t="str" cm="1">
        <f t="array" ref="H745">IFERROR(
    INDEX(
        '[55]Apoio_Código SVs'!$G$2:$G$102,
        MATCH(
            TRUE,
            ISNUMBER(FIND('[55]Apoio_Código SVs'!$F$2:$F$102,D745)),
            0
        )
    ),
"")</f>
        <v>I</v>
      </c>
      <c r="I745" s="70" t="str">
        <f t="shared" si="46"/>
        <v>E.LR.I.200</v>
      </c>
      <c r="J745" s="70" t="str">
        <f>_xlfn.XLOOKUP(I745,[55]Aux!AJ:AJ,[55]Aux!AI:AI,I745)</f>
        <v>E.LR.I.003</v>
      </c>
      <c r="K745" s="70" t="str">
        <f>_xlfn.XLOOKUP(J745,[55]Aux!AI:AI,[55]Aux!AE:AE,_xlfn.XLOOKUP(I745,[55]Aux!AI:AI,[55]Aux!AE:AE,""))</f>
        <v>LINHA DE RECALQUE DN 200</v>
      </c>
      <c r="L745" s="164"/>
    </row>
    <row r="746" spans="1:12" x14ac:dyDescent="0.3">
      <c r="A746" s="164"/>
      <c r="B746" s="164"/>
      <c r="C746" s="70">
        <v>6600352</v>
      </c>
      <c r="D746" s="70" t="s">
        <v>741</v>
      </c>
      <c r="E746" s="73">
        <f t="shared" si="48"/>
        <v>200</v>
      </c>
      <c r="F746" s="70" t="str" cm="1">
        <f t="array" ref="F746">IFERROR(
    INDEX(
        '[55]Apoio_Código SVs'!$C$2:$C$102,
        MATCH(
            TRUE,
            ISNUMBER(FIND('[55]Apoio_Código SVs'!$B$2:$B$102,D746)),
            0
        )
    ),
"")</f>
        <v>E</v>
      </c>
      <c r="G746" s="70" t="str" cm="1">
        <f t="array" ref="G746">IFERROR(
    INDEX(
        '[55]Apoio_Código SVs'!$D$2:$D$102,
        MATCH(
            TRUE,
            ISNUMBER(FIND('[55]Apoio_Código SVs'!$B$2:$B$102,D746)),
            0
        )
    ),
"")</f>
        <v>LR</v>
      </c>
      <c r="H746" s="70" t="str" cm="1">
        <f t="array" ref="H746">IFERROR(
    INDEX(
        '[55]Apoio_Código SVs'!$G$2:$G$102,
        MATCH(
            TRUE,
            ISNUMBER(FIND('[55]Apoio_Código SVs'!$F$2:$F$102,D746)),
            0
        )
    ),
"")</f>
        <v>I</v>
      </c>
      <c r="I746" s="70" t="str">
        <f t="shared" si="46"/>
        <v>E.LR.I.200</v>
      </c>
      <c r="J746" s="70" t="str">
        <f>_xlfn.XLOOKUP(I746,[55]Aux!AJ:AJ,[55]Aux!AI:AI,I746)</f>
        <v>E.LR.I.003</v>
      </c>
      <c r="K746" s="70" t="str">
        <f>_xlfn.XLOOKUP(J746,[55]Aux!AI:AI,[55]Aux!AE:AE,_xlfn.XLOOKUP(I746,[55]Aux!AI:AI,[55]Aux!AE:AE,""))</f>
        <v>LINHA DE RECALQUE DN 200</v>
      </c>
      <c r="L746" s="164"/>
    </row>
    <row r="747" spans="1:12" x14ac:dyDescent="0.3">
      <c r="A747" s="164"/>
      <c r="B747" s="164"/>
      <c r="C747" s="70">
        <v>6600353</v>
      </c>
      <c r="D747" s="70" t="s">
        <v>743</v>
      </c>
      <c r="E747" s="73">
        <f t="shared" si="48"/>
        <v>250</v>
      </c>
      <c r="F747" s="70" t="str" cm="1">
        <f t="array" ref="F747">IFERROR(
    INDEX(
        '[55]Apoio_Código SVs'!$C$2:$C$102,
        MATCH(
            TRUE,
            ISNUMBER(FIND('[55]Apoio_Código SVs'!$B$2:$B$102,D747)),
            0
        )
    ),
"")</f>
        <v>E</v>
      </c>
      <c r="G747" s="70" t="str" cm="1">
        <f t="array" ref="G747">IFERROR(
    INDEX(
        '[55]Apoio_Código SVs'!$D$2:$D$102,
        MATCH(
            TRUE,
            ISNUMBER(FIND('[55]Apoio_Código SVs'!$B$2:$B$102,D747)),
            0
        )
    ),
"")</f>
        <v>LR</v>
      </c>
      <c r="H747" s="70" t="str" cm="1">
        <f t="array" ref="H747">IFERROR(
    INDEX(
        '[55]Apoio_Código SVs'!$G$2:$G$102,
        MATCH(
            TRUE,
            ISNUMBER(FIND('[55]Apoio_Código SVs'!$F$2:$F$102,D747)),
            0
        )
    ),
"")</f>
        <v>I</v>
      </c>
      <c r="I747" s="70" t="str">
        <f t="shared" si="46"/>
        <v>E.LR.I.250</v>
      </c>
      <c r="J747" s="70" t="str">
        <f>_xlfn.XLOOKUP(I747,[55]Aux!AJ:AJ,[55]Aux!AI:AI,I747)</f>
        <v>E.LR.I.004</v>
      </c>
      <c r="K747" s="70" t="str">
        <f>_xlfn.XLOOKUP(J747,[55]Aux!AI:AI,[55]Aux!AE:AE,_xlfn.XLOOKUP(I747,[55]Aux!AI:AI,[55]Aux!AE:AE,""))</f>
        <v>LINHA DE RECALQUE DN 250</v>
      </c>
      <c r="L747" s="164"/>
    </row>
    <row r="748" spans="1:12" x14ac:dyDescent="0.3">
      <c r="A748" s="164"/>
      <c r="B748" s="164"/>
      <c r="C748" s="70">
        <v>6600354</v>
      </c>
      <c r="D748" s="70" t="s">
        <v>745</v>
      </c>
      <c r="E748" s="73">
        <f t="shared" si="48"/>
        <v>250</v>
      </c>
      <c r="F748" s="70" t="str" cm="1">
        <f t="array" ref="F748">IFERROR(
    INDEX(
        '[55]Apoio_Código SVs'!$C$2:$C$102,
        MATCH(
            TRUE,
            ISNUMBER(FIND('[55]Apoio_Código SVs'!$B$2:$B$102,D748)),
            0
        )
    ),
"")</f>
        <v>E</v>
      </c>
      <c r="G748" s="70" t="str" cm="1">
        <f t="array" ref="G748">IFERROR(
    INDEX(
        '[55]Apoio_Código SVs'!$D$2:$D$102,
        MATCH(
            TRUE,
            ISNUMBER(FIND('[55]Apoio_Código SVs'!$B$2:$B$102,D748)),
            0
        )
    ),
"")</f>
        <v>LR</v>
      </c>
      <c r="H748" s="70" t="str" cm="1">
        <f t="array" ref="H748">IFERROR(
    INDEX(
        '[55]Apoio_Código SVs'!$G$2:$G$102,
        MATCH(
            TRUE,
            ISNUMBER(FIND('[55]Apoio_Código SVs'!$F$2:$F$102,D748)),
            0
        )
    ),
"")</f>
        <v>I</v>
      </c>
      <c r="I748" s="70" t="str">
        <f t="shared" si="46"/>
        <v>E.LR.I.250</v>
      </c>
      <c r="J748" s="70" t="str">
        <f>_xlfn.XLOOKUP(I748,[55]Aux!AJ:AJ,[55]Aux!AI:AI,I748)</f>
        <v>E.LR.I.004</v>
      </c>
      <c r="K748" s="70" t="str">
        <f>_xlfn.XLOOKUP(J748,[55]Aux!AI:AI,[55]Aux!AE:AE,_xlfn.XLOOKUP(I748,[55]Aux!AI:AI,[55]Aux!AE:AE,""))</f>
        <v>LINHA DE RECALQUE DN 250</v>
      </c>
      <c r="L748" s="164"/>
    </row>
    <row r="749" spans="1:12" x14ac:dyDescent="0.3">
      <c r="A749" s="164"/>
      <c r="B749" s="164"/>
      <c r="C749" s="70">
        <v>6600355</v>
      </c>
      <c r="D749" s="70" t="s">
        <v>747</v>
      </c>
      <c r="E749" s="73">
        <f t="shared" si="48"/>
        <v>300</v>
      </c>
      <c r="F749" s="70" t="str" cm="1">
        <f t="array" ref="F749">IFERROR(
    INDEX(
        '[55]Apoio_Código SVs'!$C$2:$C$102,
        MATCH(
            TRUE,
            ISNUMBER(FIND('[55]Apoio_Código SVs'!$B$2:$B$102,D749)),
            0
        )
    ),
"")</f>
        <v>E</v>
      </c>
      <c r="G749" s="70" t="str" cm="1">
        <f t="array" ref="G749">IFERROR(
    INDEX(
        '[55]Apoio_Código SVs'!$D$2:$D$102,
        MATCH(
            TRUE,
            ISNUMBER(FIND('[55]Apoio_Código SVs'!$B$2:$B$102,D749)),
            0
        )
    ),
"")</f>
        <v>LR</v>
      </c>
      <c r="H749" s="70" t="str" cm="1">
        <f t="array" ref="H749">IFERROR(
    INDEX(
        '[55]Apoio_Código SVs'!$G$2:$G$102,
        MATCH(
            TRUE,
            ISNUMBER(FIND('[55]Apoio_Código SVs'!$F$2:$F$102,D749)),
            0
        )
    ),
"")</f>
        <v>I</v>
      </c>
      <c r="I749" s="70" t="str">
        <f t="shared" si="46"/>
        <v>E.LR.I.300</v>
      </c>
      <c r="J749" s="70" t="str">
        <f>_xlfn.XLOOKUP(I749,[55]Aux!AJ:AJ,[55]Aux!AI:AI,I749)</f>
        <v>E.LR.I.005</v>
      </c>
      <c r="K749" s="70" t="str">
        <f>_xlfn.XLOOKUP(J749,[55]Aux!AI:AI,[55]Aux!AE:AE,_xlfn.XLOOKUP(I749,[55]Aux!AI:AI,[55]Aux!AE:AE,""))</f>
        <v>LINHA DE RECALQUE DN 300</v>
      </c>
      <c r="L749" s="164"/>
    </row>
    <row r="750" spans="1:12" x14ac:dyDescent="0.3">
      <c r="A750" s="164"/>
      <c r="B750" s="164"/>
      <c r="C750" s="70">
        <v>6600356</v>
      </c>
      <c r="D750" s="70" t="s">
        <v>749</v>
      </c>
      <c r="E750" s="73">
        <f t="shared" si="48"/>
        <v>300</v>
      </c>
      <c r="F750" s="70" t="str" cm="1">
        <f t="array" ref="F750">IFERROR(
    INDEX(
        '[55]Apoio_Código SVs'!$C$2:$C$102,
        MATCH(
            TRUE,
            ISNUMBER(FIND('[55]Apoio_Código SVs'!$B$2:$B$102,D750)),
            0
        )
    ),
"")</f>
        <v>E</v>
      </c>
      <c r="G750" s="70" t="str" cm="1">
        <f t="array" ref="G750">IFERROR(
    INDEX(
        '[55]Apoio_Código SVs'!$D$2:$D$102,
        MATCH(
            TRUE,
            ISNUMBER(FIND('[55]Apoio_Código SVs'!$B$2:$B$102,D750)),
            0
        )
    ),
"")</f>
        <v>LR</v>
      </c>
      <c r="H750" s="70" t="str" cm="1">
        <f t="array" ref="H750">IFERROR(
    INDEX(
        '[55]Apoio_Código SVs'!$G$2:$G$102,
        MATCH(
            TRUE,
            ISNUMBER(FIND('[55]Apoio_Código SVs'!$F$2:$F$102,D750)),
            0
        )
    ),
"")</f>
        <v>I</v>
      </c>
      <c r="I750" s="70" t="str">
        <f t="shared" si="46"/>
        <v>E.LR.I.300</v>
      </c>
      <c r="J750" s="70" t="str">
        <f>_xlfn.XLOOKUP(I750,[55]Aux!AJ:AJ,[55]Aux!AI:AI,I750)</f>
        <v>E.LR.I.005</v>
      </c>
      <c r="K750" s="70" t="str">
        <f>_xlfn.XLOOKUP(J750,[55]Aux!AI:AI,[55]Aux!AE:AE,_xlfn.XLOOKUP(I750,[55]Aux!AI:AI,[55]Aux!AE:AE,""))</f>
        <v>LINHA DE RECALQUE DN 300</v>
      </c>
      <c r="L750" s="164"/>
    </row>
    <row r="751" spans="1:12" x14ac:dyDescent="0.3">
      <c r="A751" s="164"/>
      <c r="B751" s="164"/>
      <c r="C751" s="70">
        <v>6600357</v>
      </c>
      <c r="D751" s="70" t="s">
        <v>751</v>
      </c>
      <c r="E751" s="73">
        <f t="shared" si="48"/>
        <v>350</v>
      </c>
      <c r="F751" s="70" t="str" cm="1">
        <f t="array" ref="F751">IFERROR(
    INDEX(
        '[55]Apoio_Código SVs'!$C$2:$C$102,
        MATCH(
            TRUE,
            ISNUMBER(FIND('[55]Apoio_Código SVs'!$B$2:$B$102,D751)),
            0
        )
    ),
"")</f>
        <v>E</v>
      </c>
      <c r="G751" s="70" t="str" cm="1">
        <f t="array" ref="G751">IFERROR(
    INDEX(
        '[55]Apoio_Código SVs'!$D$2:$D$102,
        MATCH(
            TRUE,
            ISNUMBER(FIND('[55]Apoio_Código SVs'!$B$2:$B$102,D751)),
            0
        )
    ),
"")</f>
        <v>LR</v>
      </c>
      <c r="H751" s="70" t="str" cm="1">
        <f t="array" ref="H751">IFERROR(
    INDEX(
        '[55]Apoio_Código SVs'!$G$2:$G$102,
        MATCH(
            TRUE,
            ISNUMBER(FIND('[55]Apoio_Código SVs'!$F$2:$F$102,D751)),
            0
        )
    ),
"")</f>
        <v>I</v>
      </c>
      <c r="I751" s="70" t="str">
        <f t="shared" si="46"/>
        <v>E.LR.I.350</v>
      </c>
      <c r="J751" s="70" t="str">
        <f>_xlfn.XLOOKUP(I751,[55]Aux!AJ:AJ,[55]Aux!AI:AI,I751)</f>
        <v>E.LR.I.006</v>
      </c>
      <c r="K751" s="70" t="str">
        <f>_xlfn.XLOOKUP(J751,[55]Aux!AI:AI,[55]Aux!AE:AE,_xlfn.XLOOKUP(I751,[55]Aux!AI:AI,[55]Aux!AE:AE,""))</f>
        <v>LINHA DE RECALQUE DN 350</v>
      </c>
      <c r="L751" s="164"/>
    </row>
    <row r="752" spans="1:12" x14ac:dyDescent="0.3">
      <c r="A752" s="164"/>
      <c r="B752" s="164"/>
      <c r="C752" s="70">
        <v>6600358</v>
      </c>
      <c r="D752" s="70" t="s">
        <v>753</v>
      </c>
      <c r="E752" s="73">
        <f t="shared" si="48"/>
        <v>350</v>
      </c>
      <c r="F752" s="70" t="str" cm="1">
        <f t="array" ref="F752">IFERROR(
    INDEX(
        '[55]Apoio_Código SVs'!$C$2:$C$102,
        MATCH(
            TRUE,
            ISNUMBER(FIND('[55]Apoio_Código SVs'!$B$2:$B$102,D752)),
            0
        )
    ),
"")</f>
        <v>E</v>
      </c>
      <c r="G752" s="70" t="str" cm="1">
        <f t="array" ref="G752">IFERROR(
    INDEX(
        '[55]Apoio_Código SVs'!$D$2:$D$102,
        MATCH(
            TRUE,
            ISNUMBER(FIND('[55]Apoio_Código SVs'!$B$2:$B$102,D752)),
            0
        )
    ),
"")</f>
        <v>LR</v>
      </c>
      <c r="H752" s="70" t="str" cm="1">
        <f t="array" ref="H752">IFERROR(
    INDEX(
        '[55]Apoio_Código SVs'!$G$2:$G$102,
        MATCH(
            TRUE,
            ISNUMBER(FIND('[55]Apoio_Código SVs'!$F$2:$F$102,D752)),
            0
        )
    ),
"")</f>
        <v>I</v>
      </c>
      <c r="I752" s="70" t="str">
        <f t="shared" si="46"/>
        <v>E.LR.I.350</v>
      </c>
      <c r="J752" s="70" t="str">
        <f>_xlfn.XLOOKUP(I752,[55]Aux!AJ:AJ,[55]Aux!AI:AI,I752)</f>
        <v>E.LR.I.006</v>
      </c>
      <c r="K752" s="70" t="str">
        <f>_xlfn.XLOOKUP(J752,[55]Aux!AI:AI,[55]Aux!AE:AE,_xlfn.XLOOKUP(I752,[55]Aux!AI:AI,[55]Aux!AE:AE,""))</f>
        <v>LINHA DE RECALQUE DN 350</v>
      </c>
      <c r="L752" s="164"/>
    </row>
    <row r="753" spans="1:12" x14ac:dyDescent="0.3">
      <c r="A753" s="164"/>
      <c r="B753" s="164"/>
      <c r="C753" s="70">
        <v>6600359</v>
      </c>
      <c r="D753" s="70" t="s">
        <v>755</v>
      </c>
      <c r="E753" s="73">
        <f t="shared" si="48"/>
        <v>400</v>
      </c>
      <c r="F753" s="70" t="str" cm="1">
        <f t="array" ref="F753">IFERROR(
    INDEX(
        '[55]Apoio_Código SVs'!$C$2:$C$102,
        MATCH(
            TRUE,
            ISNUMBER(FIND('[55]Apoio_Código SVs'!$B$2:$B$102,D753)),
            0
        )
    ),
"")</f>
        <v>E</v>
      </c>
      <c r="G753" s="70" t="str" cm="1">
        <f t="array" ref="G753">IFERROR(
    INDEX(
        '[55]Apoio_Código SVs'!$D$2:$D$102,
        MATCH(
            TRUE,
            ISNUMBER(FIND('[55]Apoio_Código SVs'!$B$2:$B$102,D753)),
            0
        )
    ),
"")</f>
        <v>LR</v>
      </c>
      <c r="H753" s="70" t="str" cm="1">
        <f t="array" ref="H753">IFERROR(
    INDEX(
        '[55]Apoio_Código SVs'!$G$2:$G$102,
        MATCH(
            TRUE,
            ISNUMBER(FIND('[55]Apoio_Código SVs'!$F$2:$F$102,D753)),
            0
        )
    ),
"")</f>
        <v>I</v>
      </c>
      <c r="I753" s="70" t="str">
        <f t="shared" si="46"/>
        <v>E.LR.I.400</v>
      </c>
      <c r="J753" s="70" t="str">
        <f>_xlfn.XLOOKUP(I753,[55]Aux!AJ:AJ,[55]Aux!AI:AI,I753)</f>
        <v>E.LR.I.007</v>
      </c>
      <c r="K753" s="70" t="str">
        <f>_xlfn.XLOOKUP(J753,[55]Aux!AI:AI,[55]Aux!AE:AE,_xlfn.XLOOKUP(I753,[55]Aux!AI:AI,[55]Aux!AE:AE,""))</f>
        <v>LINHA DE RECALQUE DN 400</v>
      </c>
      <c r="L753" s="164"/>
    </row>
    <row r="754" spans="1:12" x14ac:dyDescent="0.3">
      <c r="A754" s="164"/>
      <c r="B754" s="164"/>
      <c r="C754" s="70">
        <v>6600360</v>
      </c>
      <c r="D754" s="70" t="s">
        <v>757</v>
      </c>
      <c r="E754" s="73">
        <f t="shared" si="48"/>
        <v>400</v>
      </c>
      <c r="F754" s="70" t="str" cm="1">
        <f t="array" ref="F754">IFERROR(
    INDEX(
        '[55]Apoio_Código SVs'!$C$2:$C$102,
        MATCH(
            TRUE,
            ISNUMBER(FIND('[55]Apoio_Código SVs'!$B$2:$B$102,D754)),
            0
        )
    ),
"")</f>
        <v>E</v>
      </c>
      <c r="G754" s="70" t="str" cm="1">
        <f t="array" ref="G754">IFERROR(
    INDEX(
        '[55]Apoio_Código SVs'!$D$2:$D$102,
        MATCH(
            TRUE,
            ISNUMBER(FIND('[55]Apoio_Código SVs'!$B$2:$B$102,D754)),
            0
        )
    ),
"")</f>
        <v>LR</v>
      </c>
      <c r="H754" s="70" t="str" cm="1">
        <f t="array" ref="H754">IFERROR(
    INDEX(
        '[55]Apoio_Código SVs'!$G$2:$G$102,
        MATCH(
            TRUE,
            ISNUMBER(FIND('[55]Apoio_Código SVs'!$F$2:$F$102,D754)),
            0
        )
    ),
"")</f>
        <v>I</v>
      </c>
      <c r="I754" s="70" t="str">
        <f t="shared" si="46"/>
        <v>E.LR.I.400</v>
      </c>
      <c r="J754" s="70" t="str">
        <f>_xlfn.XLOOKUP(I754,[55]Aux!AJ:AJ,[55]Aux!AI:AI,I754)</f>
        <v>E.LR.I.007</v>
      </c>
      <c r="K754" s="70" t="str">
        <f>_xlfn.XLOOKUP(J754,[55]Aux!AI:AI,[55]Aux!AE:AE,_xlfn.XLOOKUP(I754,[55]Aux!AI:AI,[55]Aux!AE:AE,""))</f>
        <v>LINHA DE RECALQUE DN 400</v>
      </c>
      <c r="L754" s="164"/>
    </row>
    <row r="755" spans="1:12" x14ac:dyDescent="0.3">
      <c r="A755" s="164"/>
      <c r="B755" s="164"/>
      <c r="C755" s="70">
        <v>6600361</v>
      </c>
      <c r="D755" s="70" t="s">
        <v>759</v>
      </c>
      <c r="E755" s="73">
        <f t="shared" si="48"/>
        <v>450</v>
      </c>
      <c r="F755" s="70" t="str" cm="1">
        <f t="array" ref="F755">IFERROR(
    INDEX(
        '[55]Apoio_Código SVs'!$C$2:$C$102,
        MATCH(
            TRUE,
            ISNUMBER(FIND('[55]Apoio_Código SVs'!$B$2:$B$102,D755)),
            0
        )
    ),
"")</f>
        <v>E</v>
      </c>
      <c r="G755" s="70" t="str" cm="1">
        <f t="array" ref="G755">IFERROR(
    INDEX(
        '[55]Apoio_Código SVs'!$D$2:$D$102,
        MATCH(
            TRUE,
            ISNUMBER(FIND('[55]Apoio_Código SVs'!$B$2:$B$102,D755)),
            0
        )
    ),
"")</f>
        <v>LR</v>
      </c>
      <c r="H755" s="70" t="str" cm="1">
        <f t="array" ref="H755">IFERROR(
    INDEX(
        '[55]Apoio_Código SVs'!$G$2:$G$102,
        MATCH(
            TRUE,
            ISNUMBER(FIND('[55]Apoio_Código SVs'!$F$2:$F$102,D755)),
            0
        )
    ),
"")</f>
        <v>I</v>
      </c>
      <c r="I755" s="70" t="str">
        <f t="shared" si="46"/>
        <v>E.LR.I.450</v>
      </c>
      <c r="J755" s="70" t="str">
        <f>_xlfn.XLOOKUP(I755,[55]Aux!AJ:AJ,[55]Aux!AI:AI,I755)</f>
        <v>E.LR.I.008</v>
      </c>
      <c r="K755" s="70" t="str">
        <f>_xlfn.XLOOKUP(J755,[55]Aux!AI:AI,[55]Aux!AE:AE,_xlfn.XLOOKUP(I755,[55]Aux!AI:AI,[55]Aux!AE:AE,""))</f>
        <v>LINHA DE RECALQUE DN 450</v>
      </c>
      <c r="L755" s="164"/>
    </row>
    <row r="756" spans="1:12" x14ac:dyDescent="0.3">
      <c r="A756" s="164"/>
      <c r="B756" s="164"/>
      <c r="C756" s="70">
        <v>6600364</v>
      </c>
      <c r="D756" s="70" t="s">
        <v>762</v>
      </c>
      <c r="E756" s="73">
        <f t="shared" si="48"/>
        <v>450</v>
      </c>
      <c r="F756" s="70" t="str" cm="1">
        <f t="array" ref="F756">IFERROR(
    INDEX(
        '[55]Apoio_Código SVs'!$C$2:$C$102,
        MATCH(
            TRUE,
            ISNUMBER(FIND('[55]Apoio_Código SVs'!$B$2:$B$102,D756)),
            0
        )
    ),
"")</f>
        <v>E</v>
      </c>
      <c r="G756" s="70" t="str" cm="1">
        <f t="array" ref="G756">IFERROR(
    INDEX(
        '[55]Apoio_Código SVs'!$D$2:$D$102,
        MATCH(
            TRUE,
            ISNUMBER(FIND('[55]Apoio_Código SVs'!$B$2:$B$102,D756)),
            0
        )
    ),
"")</f>
        <v>LR</v>
      </c>
      <c r="H756" s="70" t="str" cm="1">
        <f t="array" ref="H756">IFERROR(
    INDEX(
        '[55]Apoio_Código SVs'!$G$2:$G$102,
        MATCH(
            TRUE,
            ISNUMBER(FIND('[55]Apoio_Código SVs'!$F$2:$F$102,D756)),
            0
        )
    ),
"")</f>
        <v>I</v>
      </c>
      <c r="I756" s="70" t="str">
        <f t="shared" si="46"/>
        <v>E.LR.I.450</v>
      </c>
      <c r="J756" s="70" t="str">
        <f>_xlfn.XLOOKUP(I756,[55]Aux!AJ:AJ,[55]Aux!AI:AI,I756)</f>
        <v>E.LR.I.008</v>
      </c>
      <c r="K756" s="70" t="str">
        <f>_xlfn.XLOOKUP(J756,[55]Aux!AI:AI,[55]Aux!AE:AE,_xlfn.XLOOKUP(I756,[55]Aux!AI:AI,[55]Aux!AE:AE,""))</f>
        <v>LINHA DE RECALQUE DN 450</v>
      </c>
      <c r="L756" s="164"/>
    </row>
    <row r="757" spans="1:12" x14ac:dyDescent="0.3">
      <c r="A757" s="164"/>
      <c r="B757" s="164"/>
      <c r="C757" s="70">
        <v>6600365</v>
      </c>
      <c r="D757" s="70" t="s">
        <v>765</v>
      </c>
      <c r="E757" s="73">
        <f t="shared" si="48"/>
        <v>500</v>
      </c>
      <c r="F757" s="70" t="str" cm="1">
        <f t="array" ref="F757">IFERROR(
    INDEX(
        '[55]Apoio_Código SVs'!$C$2:$C$102,
        MATCH(
            TRUE,
            ISNUMBER(FIND('[55]Apoio_Código SVs'!$B$2:$B$102,D757)),
            0
        )
    ),
"")</f>
        <v>E</v>
      </c>
      <c r="G757" s="70" t="str" cm="1">
        <f t="array" ref="G757">IFERROR(
    INDEX(
        '[55]Apoio_Código SVs'!$D$2:$D$102,
        MATCH(
            TRUE,
            ISNUMBER(FIND('[55]Apoio_Código SVs'!$B$2:$B$102,D757)),
            0
        )
    ),
"")</f>
        <v>LR</v>
      </c>
      <c r="H757" s="70" t="str" cm="1">
        <f t="array" ref="H757">IFERROR(
    INDEX(
        '[55]Apoio_Código SVs'!$G$2:$G$102,
        MATCH(
            TRUE,
            ISNUMBER(FIND('[55]Apoio_Código SVs'!$F$2:$F$102,D757)),
            0
        )
    ),
"")</f>
        <v>I</v>
      </c>
      <c r="I757" s="70" t="str">
        <f t="shared" si="46"/>
        <v>E.LR.I.500</v>
      </c>
      <c r="J757" s="70" t="str">
        <f>_xlfn.XLOOKUP(I757,[55]Aux!AJ:AJ,[55]Aux!AI:AI,I757)</f>
        <v>E.LR.I.009</v>
      </c>
      <c r="K757" s="70" t="str">
        <f>_xlfn.XLOOKUP(J757,[55]Aux!AI:AI,[55]Aux!AE:AE,_xlfn.XLOOKUP(I757,[55]Aux!AI:AI,[55]Aux!AE:AE,""))</f>
        <v>LINHA DE RECALQUE DN 500</v>
      </c>
      <c r="L757" s="164"/>
    </row>
    <row r="758" spans="1:12" x14ac:dyDescent="0.3">
      <c r="A758" s="164"/>
      <c r="B758" s="164"/>
      <c r="C758" s="70">
        <v>6600366</v>
      </c>
      <c r="D758" s="70" t="s">
        <v>767</v>
      </c>
      <c r="E758" s="73">
        <f t="shared" si="48"/>
        <v>500</v>
      </c>
      <c r="F758" s="70" t="str" cm="1">
        <f t="array" ref="F758">IFERROR(
    INDEX(
        '[55]Apoio_Código SVs'!$C$2:$C$102,
        MATCH(
            TRUE,
            ISNUMBER(FIND('[55]Apoio_Código SVs'!$B$2:$B$102,D758)),
            0
        )
    ),
"")</f>
        <v>E</v>
      </c>
      <c r="G758" s="70" t="str" cm="1">
        <f t="array" ref="G758">IFERROR(
    INDEX(
        '[55]Apoio_Código SVs'!$D$2:$D$102,
        MATCH(
            TRUE,
            ISNUMBER(FIND('[55]Apoio_Código SVs'!$B$2:$B$102,D758)),
            0
        )
    ),
"")</f>
        <v>LR</v>
      </c>
      <c r="H758" s="70" t="str" cm="1">
        <f t="array" ref="H758">IFERROR(
    INDEX(
        '[55]Apoio_Código SVs'!$G$2:$G$102,
        MATCH(
            TRUE,
            ISNUMBER(FIND('[55]Apoio_Código SVs'!$F$2:$F$102,D758)),
            0
        )
    ),
"")</f>
        <v>I</v>
      </c>
      <c r="I758" s="70" t="str">
        <f t="shared" si="46"/>
        <v>E.LR.I.500</v>
      </c>
      <c r="J758" s="70" t="str">
        <f>_xlfn.XLOOKUP(I758,[55]Aux!AJ:AJ,[55]Aux!AI:AI,I758)</f>
        <v>E.LR.I.009</v>
      </c>
      <c r="K758" s="70" t="str">
        <f>_xlfn.XLOOKUP(J758,[55]Aux!AI:AI,[55]Aux!AE:AE,_xlfn.XLOOKUP(I758,[55]Aux!AI:AI,[55]Aux!AE:AE,""))</f>
        <v>LINHA DE RECALQUE DN 500</v>
      </c>
      <c r="L758" s="164"/>
    </row>
    <row r="759" spans="1:12" x14ac:dyDescent="0.3">
      <c r="A759" s="164"/>
      <c r="B759" s="164"/>
      <c r="C759" s="70">
        <v>6600367</v>
      </c>
      <c r="D759" s="70" t="s">
        <v>769</v>
      </c>
      <c r="E759" s="73">
        <f t="shared" si="48"/>
        <v>600</v>
      </c>
      <c r="F759" s="70" t="str" cm="1">
        <f t="array" ref="F759">IFERROR(
    INDEX(
        '[55]Apoio_Código SVs'!$C$2:$C$102,
        MATCH(
            TRUE,
            ISNUMBER(FIND('[55]Apoio_Código SVs'!$B$2:$B$102,D759)),
            0
        )
    ),
"")</f>
        <v>E</v>
      </c>
      <c r="G759" s="70" t="str" cm="1">
        <f t="array" ref="G759">IFERROR(
    INDEX(
        '[55]Apoio_Código SVs'!$D$2:$D$102,
        MATCH(
            TRUE,
            ISNUMBER(FIND('[55]Apoio_Código SVs'!$B$2:$B$102,D759)),
            0
        )
    ),
"")</f>
        <v>LR</v>
      </c>
      <c r="H759" s="70" t="str" cm="1">
        <f t="array" ref="H759">IFERROR(
    INDEX(
        '[55]Apoio_Código SVs'!$G$2:$G$102,
        MATCH(
            TRUE,
            ISNUMBER(FIND('[55]Apoio_Código SVs'!$F$2:$F$102,D759)),
            0
        )
    ),
"")</f>
        <v>I</v>
      </c>
      <c r="I759" s="70" t="str">
        <f t="shared" si="46"/>
        <v>E.LR.I.600</v>
      </c>
      <c r="J759" s="70" t="str">
        <f>_xlfn.XLOOKUP(I759,[55]Aux!AJ:AJ,[55]Aux!AI:AI,I759)</f>
        <v>E.LR.I.010</v>
      </c>
      <c r="K759" s="70" t="str">
        <f>_xlfn.XLOOKUP(J759,[55]Aux!AI:AI,[55]Aux!AE:AE,_xlfn.XLOOKUP(I759,[55]Aux!AI:AI,[55]Aux!AE:AE,""))</f>
        <v>LINHA DE RECALQUE DN 600</v>
      </c>
      <c r="L759" s="164"/>
    </row>
    <row r="760" spans="1:12" x14ac:dyDescent="0.3">
      <c r="A760" s="164"/>
      <c r="B760" s="164"/>
      <c r="C760" s="70">
        <v>6600368</v>
      </c>
      <c r="D760" s="70" t="s">
        <v>771</v>
      </c>
      <c r="E760" s="73">
        <f t="shared" si="48"/>
        <v>600</v>
      </c>
      <c r="F760" s="70" t="str" cm="1">
        <f t="array" ref="F760">IFERROR(
    INDEX(
        '[55]Apoio_Código SVs'!$C$2:$C$102,
        MATCH(
            TRUE,
            ISNUMBER(FIND('[55]Apoio_Código SVs'!$B$2:$B$102,D760)),
            0
        )
    ),
"")</f>
        <v>E</v>
      </c>
      <c r="G760" s="70" t="str" cm="1">
        <f t="array" ref="G760">IFERROR(
    INDEX(
        '[55]Apoio_Código SVs'!$D$2:$D$102,
        MATCH(
            TRUE,
            ISNUMBER(FIND('[55]Apoio_Código SVs'!$B$2:$B$102,D760)),
            0
        )
    ),
"")</f>
        <v>LR</v>
      </c>
      <c r="H760" s="70" t="str" cm="1">
        <f t="array" ref="H760">IFERROR(
    INDEX(
        '[55]Apoio_Código SVs'!$G$2:$G$102,
        MATCH(
            TRUE,
            ISNUMBER(FIND('[55]Apoio_Código SVs'!$F$2:$F$102,D760)),
            0
        )
    ),
"")</f>
        <v>I</v>
      </c>
      <c r="I760" s="70" t="str">
        <f t="shared" si="46"/>
        <v>E.LR.I.600</v>
      </c>
      <c r="J760" s="70" t="str">
        <f>_xlfn.XLOOKUP(I760,[55]Aux!AJ:AJ,[55]Aux!AI:AI,I760)</f>
        <v>E.LR.I.010</v>
      </c>
      <c r="K760" s="70" t="str">
        <f>_xlfn.XLOOKUP(J760,[55]Aux!AI:AI,[55]Aux!AE:AE,_xlfn.XLOOKUP(I760,[55]Aux!AI:AI,[55]Aux!AE:AE,""))</f>
        <v>LINHA DE RECALQUE DN 600</v>
      </c>
      <c r="L760" s="164"/>
    </row>
    <row r="761" spans="1:12" x14ac:dyDescent="0.3">
      <c r="A761" s="164"/>
      <c r="B761" s="164"/>
      <c r="C761" s="70">
        <v>6600369</v>
      </c>
      <c r="D761" s="70" t="s">
        <v>773</v>
      </c>
      <c r="E761" s="73">
        <f t="shared" si="48"/>
        <v>700</v>
      </c>
      <c r="F761" s="70" t="str" cm="1">
        <f t="array" ref="F761">IFERROR(
    INDEX(
        '[55]Apoio_Código SVs'!$C$2:$C$102,
        MATCH(
            TRUE,
            ISNUMBER(FIND('[55]Apoio_Código SVs'!$B$2:$B$102,D761)),
            0
        )
    ),
"")</f>
        <v>E</v>
      </c>
      <c r="G761" s="70" t="str" cm="1">
        <f t="array" ref="G761">IFERROR(
    INDEX(
        '[55]Apoio_Código SVs'!$D$2:$D$102,
        MATCH(
            TRUE,
            ISNUMBER(FIND('[55]Apoio_Código SVs'!$B$2:$B$102,D761)),
            0
        )
    ),
"")</f>
        <v>LR</v>
      </c>
      <c r="H761" s="70" t="str" cm="1">
        <f t="array" ref="H761">IFERROR(
    INDEX(
        '[55]Apoio_Código SVs'!$G$2:$G$102,
        MATCH(
            TRUE,
            ISNUMBER(FIND('[55]Apoio_Código SVs'!$F$2:$F$102,D761)),
            0
        )
    ),
"")</f>
        <v>I</v>
      </c>
      <c r="I761" s="70" t="str">
        <f t="shared" si="46"/>
        <v>E.LR.I.700</v>
      </c>
      <c r="J761" s="70" t="str">
        <f>_xlfn.XLOOKUP(I761,[55]Aux!AJ:AJ,[55]Aux!AI:AI,I761)</f>
        <v>E.LR.I.011</v>
      </c>
      <c r="K761" s="70" t="str">
        <f>_xlfn.XLOOKUP(J761,[55]Aux!AI:AI,[55]Aux!AE:AE,_xlfn.XLOOKUP(I761,[55]Aux!AI:AI,[55]Aux!AE:AE,""))</f>
        <v>LINHA DE RECALQUE DN 700</v>
      </c>
      <c r="L761" s="164"/>
    </row>
    <row r="762" spans="1:12" x14ac:dyDescent="0.3">
      <c r="A762" s="164"/>
      <c r="B762" s="164"/>
      <c r="C762" s="70">
        <v>6600370</v>
      </c>
      <c r="D762" s="70" t="s">
        <v>775</v>
      </c>
      <c r="E762" s="73">
        <f t="shared" si="48"/>
        <v>700</v>
      </c>
      <c r="F762" s="70" t="str" cm="1">
        <f t="array" ref="F762">IFERROR(
    INDEX(
        '[55]Apoio_Código SVs'!$C$2:$C$102,
        MATCH(
            TRUE,
            ISNUMBER(FIND('[55]Apoio_Código SVs'!$B$2:$B$102,D762)),
            0
        )
    ),
"")</f>
        <v>E</v>
      </c>
      <c r="G762" s="70" t="str" cm="1">
        <f t="array" ref="G762">IFERROR(
    INDEX(
        '[55]Apoio_Código SVs'!$D$2:$D$102,
        MATCH(
            TRUE,
            ISNUMBER(FIND('[55]Apoio_Código SVs'!$B$2:$B$102,D762)),
            0
        )
    ),
"")</f>
        <v>LR</v>
      </c>
      <c r="H762" s="70" t="str" cm="1">
        <f t="array" ref="H762">IFERROR(
    INDEX(
        '[55]Apoio_Código SVs'!$G$2:$G$102,
        MATCH(
            TRUE,
            ISNUMBER(FIND('[55]Apoio_Código SVs'!$F$2:$F$102,D762)),
            0
        )
    ),
"")</f>
        <v>I</v>
      </c>
      <c r="I762" s="70" t="str">
        <f t="shared" si="46"/>
        <v>E.LR.I.700</v>
      </c>
      <c r="J762" s="70" t="str">
        <f>_xlfn.XLOOKUP(I762,[55]Aux!AJ:AJ,[55]Aux!AI:AI,I762)</f>
        <v>E.LR.I.011</v>
      </c>
      <c r="K762" s="70" t="str">
        <f>_xlfn.XLOOKUP(J762,[55]Aux!AI:AI,[55]Aux!AE:AE,_xlfn.XLOOKUP(I762,[55]Aux!AI:AI,[55]Aux!AE:AE,""))</f>
        <v>LINHA DE RECALQUE DN 700</v>
      </c>
      <c r="L762" s="164"/>
    </row>
    <row r="763" spans="1:12" x14ac:dyDescent="0.3">
      <c r="A763" s="164"/>
      <c r="B763" s="164"/>
      <c r="C763" s="70">
        <v>6600371</v>
      </c>
      <c r="D763" s="70" t="s">
        <v>777</v>
      </c>
      <c r="E763" s="73">
        <f t="shared" si="48"/>
        <v>750</v>
      </c>
      <c r="F763" s="70" t="str" cm="1">
        <f t="array" ref="F763">IFERROR(
    INDEX(
        '[55]Apoio_Código SVs'!$C$2:$C$102,
        MATCH(
            TRUE,
            ISNUMBER(FIND('[55]Apoio_Código SVs'!$B$2:$B$102,D763)),
            0
        )
    ),
"")</f>
        <v>E</v>
      </c>
      <c r="G763" s="70" t="str" cm="1">
        <f t="array" ref="G763">IFERROR(
    INDEX(
        '[55]Apoio_Código SVs'!$D$2:$D$102,
        MATCH(
            TRUE,
            ISNUMBER(FIND('[55]Apoio_Código SVs'!$B$2:$B$102,D763)),
            0
        )
    ),
"")</f>
        <v>LR</v>
      </c>
      <c r="H763" s="70" t="str" cm="1">
        <f t="array" ref="H763">IFERROR(
    INDEX(
        '[55]Apoio_Código SVs'!$G$2:$G$102,
        MATCH(
            TRUE,
            ISNUMBER(FIND('[55]Apoio_Código SVs'!$F$2:$F$102,D763)),
            0
        )
    ),
"")</f>
        <v>I</v>
      </c>
      <c r="I763" s="70" t="str">
        <f t="shared" si="46"/>
        <v>E.LR.I.750</v>
      </c>
      <c r="J763" s="70" t="str">
        <f>_xlfn.XLOOKUP(I763,[55]Aux!AJ:AJ,[55]Aux!AI:AI,I763)</f>
        <v>E.LR.I.012</v>
      </c>
      <c r="K763" s="70" t="str">
        <f>_xlfn.XLOOKUP(J763,[55]Aux!AI:AI,[55]Aux!AE:AE,_xlfn.XLOOKUP(I763,[55]Aux!AI:AI,[55]Aux!AE:AE,""))</f>
        <v>LINHA DE RECALQUE DN 750</v>
      </c>
      <c r="L763" s="164"/>
    </row>
    <row r="764" spans="1:12" x14ac:dyDescent="0.3">
      <c r="A764" s="164"/>
      <c r="B764" s="164"/>
      <c r="C764" s="70">
        <v>6600372</v>
      </c>
      <c r="D764" s="70" t="s">
        <v>779</v>
      </c>
      <c r="E764" s="73">
        <f t="shared" si="48"/>
        <v>100</v>
      </c>
      <c r="F764" s="70" t="str" cm="1">
        <f t="array" ref="F764">IFERROR(
    INDEX(
        '[55]Apoio_Código SVs'!$C$2:$C$102,
        MATCH(
            TRUE,
            ISNUMBER(FIND('[55]Apoio_Código SVs'!$B$2:$B$102,D764)),
            0
        )
    ),
"")</f>
        <v>E</v>
      </c>
      <c r="G764" s="70" t="str" cm="1">
        <f t="array" ref="G764">IFERROR(
    INDEX(
        '[55]Apoio_Código SVs'!$D$2:$D$102,
        MATCH(
            TRUE,
            ISNUMBER(FIND('[55]Apoio_Código SVs'!$B$2:$B$102,D764)),
            0
        )
    ),
"")</f>
        <v>RC</v>
      </c>
      <c r="H764" s="70" t="str" cm="1">
        <f t="array" ref="H764">IFERROR(
    INDEX(
        '[55]Apoio_Código SVs'!$G$2:$G$102,
        MATCH(
            TRUE,
            ISNUMBER(FIND('[55]Apoio_Código SVs'!$F$2:$F$102,D764)),
            0
        )
    ),
"")</f>
        <v>I</v>
      </c>
      <c r="I764" s="70" t="str">
        <f t="shared" si="46"/>
        <v>E.RC.I.100</v>
      </c>
      <c r="J764" s="70" t="str">
        <f>_xlfn.XLOOKUP(I764,[55]Aux!AJ:AJ,[55]Aux!AI:AI,I764)</f>
        <v>E.RC.I.001</v>
      </c>
      <c r="K764" s="70" t="str">
        <f>_xlfn.XLOOKUP(J764,[55]Aux!AI:AI,[55]Aux!AE:AE,_xlfn.XLOOKUP(I764,[55]Aux!AI:AI,[55]Aux!AE:AE,""))</f>
        <v>REDE COLETORA DN 100</v>
      </c>
      <c r="L764" s="164"/>
    </row>
    <row r="765" spans="1:12" x14ac:dyDescent="0.3">
      <c r="A765" s="164"/>
      <c r="B765" s="164"/>
      <c r="C765" s="70">
        <v>6600373</v>
      </c>
      <c r="D765" s="70" t="s">
        <v>781</v>
      </c>
      <c r="E765" s="73">
        <f t="shared" si="48"/>
        <v>100</v>
      </c>
      <c r="F765" s="70" t="str" cm="1">
        <f t="array" ref="F765">IFERROR(
    INDEX(
        '[55]Apoio_Código SVs'!$C$2:$C$102,
        MATCH(
            TRUE,
            ISNUMBER(FIND('[55]Apoio_Código SVs'!$B$2:$B$102,D765)),
            0
        )
    ),
"")</f>
        <v>E</v>
      </c>
      <c r="G765" s="70" t="str" cm="1">
        <f t="array" ref="G765">IFERROR(
    INDEX(
        '[55]Apoio_Código SVs'!$D$2:$D$102,
        MATCH(
            TRUE,
            ISNUMBER(FIND('[55]Apoio_Código SVs'!$B$2:$B$102,D765)),
            0
        )
    ),
"")</f>
        <v>RC</v>
      </c>
      <c r="H765" s="70" t="str" cm="1">
        <f t="array" ref="H765">IFERROR(
    INDEX(
        '[55]Apoio_Código SVs'!$G$2:$G$102,
        MATCH(
            TRUE,
            ISNUMBER(FIND('[55]Apoio_Código SVs'!$F$2:$F$102,D765)),
            0
        )
    ),
"")</f>
        <v>I</v>
      </c>
      <c r="I765" s="70" t="str">
        <f t="shared" si="46"/>
        <v>E.RC.I.100</v>
      </c>
      <c r="J765" s="70" t="str">
        <f>_xlfn.XLOOKUP(I765,[55]Aux!AJ:AJ,[55]Aux!AI:AI,I765)</f>
        <v>E.RC.I.001</v>
      </c>
      <c r="K765" s="70" t="str">
        <f>_xlfn.XLOOKUP(J765,[55]Aux!AI:AI,[55]Aux!AE:AE,_xlfn.XLOOKUP(I765,[55]Aux!AI:AI,[55]Aux!AE:AE,""))</f>
        <v>REDE COLETORA DN 100</v>
      </c>
      <c r="L765" s="164"/>
    </row>
    <row r="766" spans="1:12" x14ac:dyDescent="0.3">
      <c r="A766" s="164"/>
      <c r="B766" s="164"/>
      <c r="C766" s="70">
        <v>6600374</v>
      </c>
      <c r="D766" s="70" t="s">
        <v>783</v>
      </c>
      <c r="E766" s="73">
        <f t="shared" si="48"/>
        <v>100</v>
      </c>
      <c r="F766" s="70" t="str" cm="1">
        <f t="array" ref="F766">IFERROR(
    INDEX(
        '[55]Apoio_Código SVs'!$C$2:$C$102,
        MATCH(
            TRUE,
            ISNUMBER(FIND('[55]Apoio_Código SVs'!$B$2:$B$102,D766)),
            0
        )
    ),
"")</f>
        <v>E</v>
      </c>
      <c r="G766" s="70" t="str" cm="1">
        <f t="array" ref="G766">IFERROR(
    INDEX(
        '[55]Apoio_Código SVs'!$D$2:$D$102,
        MATCH(
            TRUE,
            ISNUMBER(FIND('[55]Apoio_Código SVs'!$B$2:$B$102,D766)),
            0
        )
    ),
"")</f>
        <v>RC</v>
      </c>
      <c r="H766" s="70" t="str" cm="1">
        <f t="array" ref="H766">IFERROR(
    INDEX(
        '[55]Apoio_Código SVs'!$G$2:$G$102,
        MATCH(
            TRUE,
            ISNUMBER(FIND('[55]Apoio_Código SVs'!$F$2:$F$102,D766)),
            0
        )
    ),
"")</f>
        <v>I</v>
      </c>
      <c r="I766" s="70" t="str">
        <f t="shared" si="46"/>
        <v>E.RC.I.100</v>
      </c>
      <c r="J766" s="70" t="str">
        <f>_xlfn.XLOOKUP(I766,[55]Aux!AJ:AJ,[55]Aux!AI:AI,I766)</f>
        <v>E.RC.I.001</v>
      </c>
      <c r="K766" s="70" t="str">
        <f>_xlfn.XLOOKUP(J766,[55]Aux!AI:AI,[55]Aux!AE:AE,_xlfn.XLOOKUP(I766,[55]Aux!AI:AI,[55]Aux!AE:AE,""))</f>
        <v>REDE COLETORA DN 100</v>
      </c>
      <c r="L766" s="164"/>
    </row>
    <row r="767" spans="1:12" x14ac:dyDescent="0.3">
      <c r="A767" s="164"/>
      <c r="B767" s="164"/>
      <c r="C767" s="70">
        <v>6600375</v>
      </c>
      <c r="D767" s="70" t="s">
        <v>785</v>
      </c>
      <c r="E767" s="73">
        <f t="shared" si="48"/>
        <v>100</v>
      </c>
      <c r="F767" s="70" t="str" cm="1">
        <f t="array" ref="F767">IFERROR(
    INDEX(
        '[55]Apoio_Código SVs'!$C$2:$C$102,
        MATCH(
            TRUE,
            ISNUMBER(FIND('[55]Apoio_Código SVs'!$B$2:$B$102,D767)),
            0
        )
    ),
"")</f>
        <v>E</v>
      </c>
      <c r="G767" s="70" t="str" cm="1">
        <f t="array" ref="G767">IFERROR(
    INDEX(
        '[55]Apoio_Código SVs'!$D$2:$D$102,
        MATCH(
            TRUE,
            ISNUMBER(FIND('[55]Apoio_Código SVs'!$B$2:$B$102,D767)),
            0
        )
    ),
"")</f>
        <v>RC</v>
      </c>
      <c r="H767" s="70" t="str" cm="1">
        <f t="array" ref="H767">IFERROR(
    INDEX(
        '[55]Apoio_Código SVs'!$G$2:$G$102,
        MATCH(
            TRUE,
            ISNUMBER(FIND('[55]Apoio_Código SVs'!$F$2:$F$102,D767)),
            0
        )
    ),
"")</f>
        <v>I</v>
      </c>
      <c r="I767" s="70" t="str">
        <f t="shared" si="46"/>
        <v>E.RC.I.100</v>
      </c>
      <c r="J767" s="70" t="str">
        <f>_xlfn.XLOOKUP(I767,[55]Aux!AJ:AJ,[55]Aux!AI:AI,I767)</f>
        <v>E.RC.I.001</v>
      </c>
      <c r="K767" s="70" t="str">
        <f>_xlfn.XLOOKUP(J767,[55]Aux!AI:AI,[55]Aux!AE:AE,_xlfn.XLOOKUP(I767,[55]Aux!AI:AI,[55]Aux!AE:AE,""))</f>
        <v>REDE COLETORA DN 100</v>
      </c>
      <c r="L767" s="164"/>
    </row>
    <row r="768" spans="1:12" x14ac:dyDescent="0.3">
      <c r="A768" s="164"/>
      <c r="B768" s="164"/>
      <c r="C768" s="70">
        <v>6600376</v>
      </c>
      <c r="D768" s="70" t="s">
        <v>787</v>
      </c>
      <c r="E768" s="73">
        <f t="shared" si="48"/>
        <v>100</v>
      </c>
      <c r="F768" s="70" t="str" cm="1">
        <f t="array" ref="F768">IFERROR(
    INDEX(
        '[55]Apoio_Código SVs'!$C$2:$C$102,
        MATCH(
            TRUE,
            ISNUMBER(FIND('[55]Apoio_Código SVs'!$B$2:$B$102,D768)),
            0
        )
    ),
"")</f>
        <v>E</v>
      </c>
      <c r="G768" s="70" t="str" cm="1">
        <f t="array" ref="G768">IFERROR(
    INDEX(
        '[55]Apoio_Código SVs'!$D$2:$D$102,
        MATCH(
            TRUE,
            ISNUMBER(FIND('[55]Apoio_Código SVs'!$B$2:$B$102,D768)),
            0
        )
    ),
"")</f>
        <v>RC</v>
      </c>
      <c r="H768" s="70" t="str" cm="1">
        <f t="array" ref="H768">IFERROR(
    INDEX(
        '[55]Apoio_Código SVs'!$G$2:$G$102,
        MATCH(
            TRUE,
            ISNUMBER(FIND('[55]Apoio_Código SVs'!$F$2:$F$102,D768)),
            0
        )
    ),
"")</f>
        <v>I</v>
      </c>
      <c r="I768" s="70" t="str">
        <f t="shared" si="46"/>
        <v>E.RC.I.100</v>
      </c>
      <c r="J768" s="70" t="str">
        <f>_xlfn.XLOOKUP(I768,[55]Aux!AJ:AJ,[55]Aux!AI:AI,I768)</f>
        <v>E.RC.I.001</v>
      </c>
      <c r="K768" s="70" t="str">
        <f>_xlfn.XLOOKUP(J768,[55]Aux!AI:AI,[55]Aux!AE:AE,_xlfn.XLOOKUP(I768,[55]Aux!AI:AI,[55]Aux!AE:AE,""))</f>
        <v>REDE COLETORA DN 100</v>
      </c>
      <c r="L768" s="164"/>
    </row>
    <row r="769" spans="1:12" x14ac:dyDescent="0.3">
      <c r="A769" s="164"/>
      <c r="B769" s="164"/>
      <c r="C769" s="70">
        <v>6600377</v>
      </c>
      <c r="D769" s="70" t="s">
        <v>789</v>
      </c>
      <c r="E769" s="73">
        <f t="shared" si="48"/>
        <v>100</v>
      </c>
      <c r="F769" s="70" t="str" cm="1">
        <f t="array" ref="F769">IFERROR(
    INDEX(
        '[55]Apoio_Código SVs'!$C$2:$C$102,
        MATCH(
            TRUE,
            ISNUMBER(FIND('[55]Apoio_Código SVs'!$B$2:$B$102,D769)),
            0
        )
    ),
"")</f>
        <v>E</v>
      </c>
      <c r="G769" s="70" t="str" cm="1">
        <f t="array" ref="G769">IFERROR(
    INDEX(
        '[55]Apoio_Código SVs'!$D$2:$D$102,
        MATCH(
            TRUE,
            ISNUMBER(FIND('[55]Apoio_Código SVs'!$B$2:$B$102,D769)),
            0
        )
    ),
"")</f>
        <v>RC</v>
      </c>
      <c r="H769" s="70" t="str" cm="1">
        <f t="array" ref="H769">IFERROR(
    INDEX(
        '[55]Apoio_Código SVs'!$G$2:$G$102,
        MATCH(
            TRUE,
            ISNUMBER(FIND('[55]Apoio_Código SVs'!$F$2:$F$102,D769)),
            0
        )
    ),
"")</f>
        <v>I</v>
      </c>
      <c r="I769" s="70" t="str">
        <f t="shared" ref="I769:I832" si="49">F769&amp;"."&amp;G769&amp;"."&amp;H769&amp;"."&amp;E769</f>
        <v>E.RC.I.100</v>
      </c>
      <c r="J769" s="70" t="str">
        <f>_xlfn.XLOOKUP(I769,[55]Aux!AJ:AJ,[55]Aux!AI:AI,I769)</f>
        <v>E.RC.I.001</v>
      </c>
      <c r="K769" s="70" t="str">
        <f>_xlfn.XLOOKUP(J769,[55]Aux!AI:AI,[55]Aux!AE:AE,_xlfn.XLOOKUP(I769,[55]Aux!AI:AI,[55]Aux!AE:AE,""))</f>
        <v>REDE COLETORA DN 100</v>
      </c>
      <c r="L769" s="164"/>
    </row>
    <row r="770" spans="1:12" x14ac:dyDescent="0.3">
      <c r="A770" s="164"/>
      <c r="B770" s="164"/>
      <c r="C770" s="70">
        <v>6600378</v>
      </c>
      <c r="D770" s="70" t="s">
        <v>791</v>
      </c>
      <c r="E770" s="73">
        <f t="shared" si="48"/>
        <v>100</v>
      </c>
      <c r="F770" s="70" t="str" cm="1">
        <f t="array" ref="F770">IFERROR(
    INDEX(
        '[55]Apoio_Código SVs'!$C$2:$C$102,
        MATCH(
            TRUE,
            ISNUMBER(FIND('[55]Apoio_Código SVs'!$B$2:$B$102,D770)),
            0
        )
    ),
"")</f>
        <v>E</v>
      </c>
      <c r="G770" s="70" t="str" cm="1">
        <f t="array" ref="G770">IFERROR(
    INDEX(
        '[55]Apoio_Código SVs'!$D$2:$D$102,
        MATCH(
            TRUE,
            ISNUMBER(FIND('[55]Apoio_Código SVs'!$B$2:$B$102,D770)),
            0
        )
    ),
"")</f>
        <v>RC</v>
      </c>
      <c r="H770" s="70" t="str" cm="1">
        <f t="array" ref="H770">IFERROR(
    INDEX(
        '[55]Apoio_Código SVs'!$G$2:$G$102,
        MATCH(
            TRUE,
            ISNUMBER(FIND('[55]Apoio_Código SVs'!$F$2:$F$102,D770)),
            0
        )
    ),
"")</f>
        <v>I</v>
      </c>
      <c r="I770" s="70" t="str">
        <f t="shared" si="49"/>
        <v>E.RC.I.100</v>
      </c>
      <c r="J770" s="70" t="str">
        <f>_xlfn.XLOOKUP(I770,[55]Aux!AJ:AJ,[55]Aux!AI:AI,I770)</f>
        <v>E.RC.I.001</v>
      </c>
      <c r="K770" s="70" t="str">
        <f>_xlfn.XLOOKUP(J770,[55]Aux!AI:AI,[55]Aux!AE:AE,_xlfn.XLOOKUP(I770,[55]Aux!AI:AI,[55]Aux!AE:AE,""))</f>
        <v>REDE COLETORA DN 100</v>
      </c>
      <c r="L770" s="164"/>
    </row>
    <row r="771" spans="1:12" x14ac:dyDescent="0.3">
      <c r="A771" s="164"/>
      <c r="B771" s="164"/>
      <c r="C771" s="70">
        <v>6600379</v>
      </c>
      <c r="D771" s="70" t="s">
        <v>793</v>
      </c>
      <c r="E771" s="73">
        <f t="shared" si="48"/>
        <v>100</v>
      </c>
      <c r="F771" s="70" t="str" cm="1">
        <f t="array" ref="F771">IFERROR(
    INDEX(
        '[55]Apoio_Código SVs'!$C$2:$C$102,
        MATCH(
            TRUE,
            ISNUMBER(FIND('[55]Apoio_Código SVs'!$B$2:$B$102,D771)),
            0
        )
    ),
"")</f>
        <v>E</v>
      </c>
      <c r="G771" s="70" t="str" cm="1">
        <f t="array" ref="G771">IFERROR(
    INDEX(
        '[55]Apoio_Código SVs'!$D$2:$D$102,
        MATCH(
            TRUE,
            ISNUMBER(FIND('[55]Apoio_Código SVs'!$B$2:$B$102,D771)),
            0
        )
    ),
"")</f>
        <v>RC</v>
      </c>
      <c r="H771" s="70" t="str" cm="1">
        <f t="array" ref="H771">IFERROR(
    INDEX(
        '[55]Apoio_Código SVs'!$G$2:$G$102,
        MATCH(
            TRUE,
            ISNUMBER(FIND('[55]Apoio_Código SVs'!$F$2:$F$102,D771)),
            0
        )
    ),
"")</f>
        <v>I</v>
      </c>
      <c r="I771" s="70" t="str">
        <f t="shared" si="49"/>
        <v>E.RC.I.100</v>
      </c>
      <c r="J771" s="70" t="str">
        <f>_xlfn.XLOOKUP(I771,[55]Aux!AJ:AJ,[55]Aux!AI:AI,I771)</f>
        <v>E.RC.I.001</v>
      </c>
      <c r="K771" s="70" t="str">
        <f>_xlfn.XLOOKUP(J771,[55]Aux!AI:AI,[55]Aux!AE:AE,_xlfn.XLOOKUP(I771,[55]Aux!AI:AI,[55]Aux!AE:AE,""))</f>
        <v>REDE COLETORA DN 100</v>
      </c>
      <c r="L771" s="164"/>
    </row>
    <row r="772" spans="1:12" x14ac:dyDescent="0.3">
      <c r="A772" s="164"/>
      <c r="B772" s="164"/>
      <c r="C772" s="70">
        <v>6600380</v>
      </c>
      <c r="D772" s="70" t="s">
        <v>795</v>
      </c>
      <c r="E772" s="73">
        <f t="shared" si="48"/>
        <v>100</v>
      </c>
      <c r="F772" s="70" t="str" cm="1">
        <f t="array" ref="F772">IFERROR(
    INDEX(
        '[55]Apoio_Código SVs'!$C$2:$C$102,
        MATCH(
            TRUE,
            ISNUMBER(FIND('[55]Apoio_Código SVs'!$B$2:$B$102,D772)),
            0
        )
    ),
"")</f>
        <v>E</v>
      </c>
      <c r="G772" s="70" t="str" cm="1">
        <f t="array" ref="G772">IFERROR(
    INDEX(
        '[55]Apoio_Código SVs'!$D$2:$D$102,
        MATCH(
            TRUE,
            ISNUMBER(FIND('[55]Apoio_Código SVs'!$B$2:$B$102,D772)),
            0
        )
    ),
"")</f>
        <v>RC</v>
      </c>
      <c r="H772" s="70" t="str" cm="1">
        <f t="array" ref="H772">IFERROR(
    INDEX(
        '[55]Apoio_Código SVs'!$G$2:$G$102,
        MATCH(
            TRUE,
            ISNUMBER(FIND('[55]Apoio_Código SVs'!$F$2:$F$102,D772)),
            0
        )
    ),
"")</f>
        <v>I</v>
      </c>
      <c r="I772" s="70" t="str">
        <f t="shared" si="49"/>
        <v>E.RC.I.100</v>
      </c>
      <c r="J772" s="70" t="str">
        <f>_xlfn.XLOOKUP(I772,[55]Aux!AJ:AJ,[55]Aux!AI:AI,I772)</f>
        <v>E.RC.I.001</v>
      </c>
      <c r="K772" s="70" t="str">
        <f>_xlfn.XLOOKUP(J772,[55]Aux!AI:AI,[55]Aux!AE:AE,_xlfn.XLOOKUP(I772,[55]Aux!AI:AI,[55]Aux!AE:AE,""))</f>
        <v>REDE COLETORA DN 100</v>
      </c>
      <c r="L772" s="164"/>
    </row>
    <row r="773" spans="1:12" x14ac:dyDescent="0.3">
      <c r="A773" s="164"/>
      <c r="B773" s="164"/>
      <c r="C773" s="70">
        <v>6600381</v>
      </c>
      <c r="D773" s="70" t="s">
        <v>797</v>
      </c>
      <c r="E773" s="73">
        <f t="shared" si="48"/>
        <v>100</v>
      </c>
      <c r="F773" s="70" t="str" cm="1">
        <f t="array" ref="F773">IFERROR(
    INDEX(
        '[55]Apoio_Código SVs'!$C$2:$C$102,
        MATCH(
            TRUE,
            ISNUMBER(FIND('[55]Apoio_Código SVs'!$B$2:$B$102,D773)),
            0
        )
    ),
"")</f>
        <v>E</v>
      </c>
      <c r="G773" s="70" t="str" cm="1">
        <f t="array" ref="G773">IFERROR(
    INDEX(
        '[55]Apoio_Código SVs'!$D$2:$D$102,
        MATCH(
            TRUE,
            ISNUMBER(FIND('[55]Apoio_Código SVs'!$B$2:$B$102,D773)),
            0
        )
    ),
"")</f>
        <v>RC</v>
      </c>
      <c r="H773" s="70" t="str" cm="1">
        <f t="array" ref="H773">IFERROR(
    INDEX(
        '[55]Apoio_Código SVs'!$G$2:$G$102,
        MATCH(
            TRUE,
            ISNUMBER(FIND('[55]Apoio_Código SVs'!$F$2:$F$102,D773)),
            0
        )
    ),
"")</f>
        <v>I</v>
      </c>
      <c r="I773" s="70" t="str">
        <f t="shared" si="49"/>
        <v>E.RC.I.100</v>
      </c>
      <c r="J773" s="70" t="str">
        <f>_xlfn.XLOOKUP(I773,[55]Aux!AJ:AJ,[55]Aux!AI:AI,I773)</f>
        <v>E.RC.I.001</v>
      </c>
      <c r="K773" s="70" t="str">
        <f>_xlfn.XLOOKUP(J773,[55]Aux!AI:AI,[55]Aux!AE:AE,_xlfn.XLOOKUP(I773,[55]Aux!AI:AI,[55]Aux!AE:AE,""))</f>
        <v>REDE COLETORA DN 100</v>
      </c>
      <c r="L773" s="164"/>
    </row>
    <row r="774" spans="1:12" x14ac:dyDescent="0.3">
      <c r="A774" s="164"/>
      <c r="B774" s="164"/>
      <c r="C774" s="70">
        <v>6600382</v>
      </c>
      <c r="D774" s="70" t="s">
        <v>799</v>
      </c>
      <c r="E774" s="73">
        <f t="shared" si="48"/>
        <v>100</v>
      </c>
      <c r="F774" s="70" t="str" cm="1">
        <f t="array" ref="F774">IFERROR(
    INDEX(
        '[55]Apoio_Código SVs'!$C$2:$C$102,
        MATCH(
            TRUE,
            ISNUMBER(FIND('[55]Apoio_Código SVs'!$B$2:$B$102,D774)),
            0
        )
    ),
"")</f>
        <v>E</v>
      </c>
      <c r="G774" s="70" t="str" cm="1">
        <f t="array" ref="G774">IFERROR(
    INDEX(
        '[55]Apoio_Código SVs'!$D$2:$D$102,
        MATCH(
            TRUE,
            ISNUMBER(FIND('[55]Apoio_Código SVs'!$B$2:$B$102,D774)),
            0
        )
    ),
"")</f>
        <v>RC</v>
      </c>
      <c r="H774" s="70" t="str" cm="1">
        <f t="array" ref="H774">IFERROR(
    INDEX(
        '[55]Apoio_Código SVs'!$G$2:$G$102,
        MATCH(
            TRUE,
            ISNUMBER(FIND('[55]Apoio_Código SVs'!$F$2:$F$102,D774)),
            0
        )
    ),
"")</f>
        <v>I</v>
      </c>
      <c r="I774" s="70" t="str">
        <f t="shared" si="49"/>
        <v>E.RC.I.100</v>
      </c>
      <c r="J774" s="70" t="str">
        <f>_xlfn.XLOOKUP(I774,[55]Aux!AJ:AJ,[55]Aux!AI:AI,I774)</f>
        <v>E.RC.I.001</v>
      </c>
      <c r="K774" s="70" t="str">
        <f>_xlfn.XLOOKUP(J774,[55]Aux!AI:AI,[55]Aux!AE:AE,_xlfn.XLOOKUP(I774,[55]Aux!AI:AI,[55]Aux!AE:AE,""))</f>
        <v>REDE COLETORA DN 100</v>
      </c>
      <c r="L774" s="164"/>
    </row>
    <row r="775" spans="1:12" x14ac:dyDescent="0.3">
      <c r="A775" s="164"/>
      <c r="B775" s="164"/>
      <c r="C775" s="70">
        <v>6600383</v>
      </c>
      <c r="D775" s="70" t="s">
        <v>801</v>
      </c>
      <c r="E775" s="73">
        <f t="shared" si="48"/>
        <v>100</v>
      </c>
      <c r="F775" s="70" t="str" cm="1">
        <f t="array" ref="F775">IFERROR(
    INDEX(
        '[55]Apoio_Código SVs'!$C$2:$C$102,
        MATCH(
            TRUE,
            ISNUMBER(FIND('[55]Apoio_Código SVs'!$B$2:$B$102,D775)),
            0
        )
    ),
"")</f>
        <v>E</v>
      </c>
      <c r="G775" s="70" t="str" cm="1">
        <f t="array" ref="G775">IFERROR(
    INDEX(
        '[55]Apoio_Código SVs'!$D$2:$D$102,
        MATCH(
            TRUE,
            ISNUMBER(FIND('[55]Apoio_Código SVs'!$B$2:$B$102,D775)),
            0
        )
    ),
"")</f>
        <v>RC</v>
      </c>
      <c r="H775" s="70" t="str" cm="1">
        <f t="array" ref="H775">IFERROR(
    INDEX(
        '[55]Apoio_Código SVs'!$G$2:$G$102,
        MATCH(
            TRUE,
            ISNUMBER(FIND('[55]Apoio_Código SVs'!$F$2:$F$102,D775)),
            0
        )
    ),
"")</f>
        <v>I</v>
      </c>
      <c r="I775" s="70" t="str">
        <f t="shared" si="49"/>
        <v>E.RC.I.100</v>
      </c>
      <c r="J775" s="70" t="str">
        <f>_xlfn.XLOOKUP(I775,[55]Aux!AJ:AJ,[55]Aux!AI:AI,I775)</f>
        <v>E.RC.I.001</v>
      </c>
      <c r="K775" s="70" t="str">
        <f>_xlfn.XLOOKUP(J775,[55]Aux!AI:AI,[55]Aux!AE:AE,_xlfn.XLOOKUP(I775,[55]Aux!AI:AI,[55]Aux!AE:AE,""))</f>
        <v>REDE COLETORA DN 100</v>
      </c>
      <c r="L775" s="164"/>
    </row>
    <row r="776" spans="1:12" x14ac:dyDescent="0.3">
      <c r="A776" s="164"/>
      <c r="B776" s="164"/>
      <c r="C776" s="70">
        <v>6600384</v>
      </c>
      <c r="D776" s="70" t="s">
        <v>803</v>
      </c>
      <c r="E776" s="73">
        <f t="shared" si="48"/>
        <v>100</v>
      </c>
      <c r="F776" s="70" t="str" cm="1">
        <f t="array" ref="F776">IFERROR(
    INDEX(
        '[55]Apoio_Código SVs'!$C$2:$C$102,
        MATCH(
            TRUE,
            ISNUMBER(FIND('[55]Apoio_Código SVs'!$B$2:$B$102,D776)),
            0
        )
    ),
"")</f>
        <v>E</v>
      </c>
      <c r="G776" s="70" t="str" cm="1">
        <f t="array" ref="G776">IFERROR(
    INDEX(
        '[55]Apoio_Código SVs'!$D$2:$D$102,
        MATCH(
            TRUE,
            ISNUMBER(FIND('[55]Apoio_Código SVs'!$B$2:$B$102,D776)),
            0
        )
    ),
"")</f>
        <v>RC</v>
      </c>
      <c r="H776" s="70" t="str" cm="1">
        <f t="array" ref="H776">IFERROR(
    INDEX(
        '[55]Apoio_Código SVs'!$G$2:$G$102,
        MATCH(
            TRUE,
            ISNUMBER(FIND('[55]Apoio_Código SVs'!$F$2:$F$102,D776)),
            0
        )
    ),
"")</f>
        <v>I</v>
      </c>
      <c r="I776" s="70" t="str">
        <f t="shared" si="49"/>
        <v>E.RC.I.100</v>
      </c>
      <c r="J776" s="70" t="str">
        <f>_xlfn.XLOOKUP(I776,[55]Aux!AJ:AJ,[55]Aux!AI:AI,I776)</f>
        <v>E.RC.I.001</v>
      </c>
      <c r="K776" s="70" t="str">
        <f>_xlfn.XLOOKUP(J776,[55]Aux!AI:AI,[55]Aux!AE:AE,_xlfn.XLOOKUP(I776,[55]Aux!AI:AI,[55]Aux!AE:AE,""))</f>
        <v>REDE COLETORA DN 100</v>
      </c>
      <c r="L776" s="164"/>
    </row>
    <row r="777" spans="1:12" x14ac:dyDescent="0.3">
      <c r="A777" s="164"/>
      <c r="B777" s="164"/>
      <c r="C777" s="70">
        <v>6600385</v>
      </c>
      <c r="D777" s="70" t="s">
        <v>805</v>
      </c>
      <c r="E777" s="73">
        <f t="shared" si="48"/>
        <v>100</v>
      </c>
      <c r="F777" s="70" t="str" cm="1">
        <f t="array" ref="F777">IFERROR(
    INDEX(
        '[55]Apoio_Código SVs'!$C$2:$C$102,
        MATCH(
            TRUE,
            ISNUMBER(FIND('[55]Apoio_Código SVs'!$B$2:$B$102,D777)),
            0
        )
    ),
"")</f>
        <v>E</v>
      </c>
      <c r="G777" s="70" t="str" cm="1">
        <f t="array" ref="G777">IFERROR(
    INDEX(
        '[55]Apoio_Código SVs'!$D$2:$D$102,
        MATCH(
            TRUE,
            ISNUMBER(FIND('[55]Apoio_Código SVs'!$B$2:$B$102,D777)),
            0
        )
    ),
"")</f>
        <v>RC</v>
      </c>
      <c r="H777" s="70" t="str" cm="1">
        <f t="array" ref="H777">IFERROR(
    INDEX(
        '[55]Apoio_Código SVs'!$G$2:$G$102,
        MATCH(
            TRUE,
            ISNUMBER(FIND('[55]Apoio_Código SVs'!$F$2:$F$102,D777)),
            0
        )
    ),
"")</f>
        <v>I</v>
      </c>
      <c r="I777" s="70" t="str">
        <f t="shared" si="49"/>
        <v>E.RC.I.100</v>
      </c>
      <c r="J777" s="70" t="str">
        <f>_xlfn.XLOOKUP(I777,[55]Aux!AJ:AJ,[55]Aux!AI:AI,I777)</f>
        <v>E.RC.I.001</v>
      </c>
      <c r="K777" s="70" t="str">
        <f>_xlfn.XLOOKUP(J777,[55]Aux!AI:AI,[55]Aux!AE:AE,_xlfn.XLOOKUP(I777,[55]Aux!AI:AI,[55]Aux!AE:AE,""))</f>
        <v>REDE COLETORA DN 100</v>
      </c>
      <c r="L777" s="164"/>
    </row>
    <row r="778" spans="1:12" x14ac:dyDescent="0.3">
      <c r="A778" s="164"/>
      <c r="B778" s="164"/>
      <c r="C778" s="70">
        <v>6600386</v>
      </c>
      <c r="D778" s="70" t="s">
        <v>807</v>
      </c>
      <c r="E778" s="73">
        <f t="shared" si="48"/>
        <v>100</v>
      </c>
      <c r="F778" s="70" t="str" cm="1">
        <f t="array" ref="F778">IFERROR(
    INDEX(
        '[55]Apoio_Código SVs'!$C$2:$C$102,
        MATCH(
            TRUE,
            ISNUMBER(FIND('[55]Apoio_Código SVs'!$B$2:$B$102,D778)),
            0
        )
    ),
"")</f>
        <v>E</v>
      </c>
      <c r="G778" s="70" t="str" cm="1">
        <f t="array" ref="G778">IFERROR(
    INDEX(
        '[55]Apoio_Código SVs'!$D$2:$D$102,
        MATCH(
            TRUE,
            ISNUMBER(FIND('[55]Apoio_Código SVs'!$B$2:$B$102,D778)),
            0
        )
    ),
"")</f>
        <v>RC</v>
      </c>
      <c r="H778" s="70" t="str" cm="1">
        <f t="array" ref="H778">IFERROR(
    INDEX(
        '[55]Apoio_Código SVs'!$G$2:$G$102,
        MATCH(
            TRUE,
            ISNUMBER(FIND('[55]Apoio_Código SVs'!$F$2:$F$102,D778)),
            0
        )
    ),
"")</f>
        <v>I</v>
      </c>
      <c r="I778" s="70" t="str">
        <f t="shared" si="49"/>
        <v>E.RC.I.100</v>
      </c>
      <c r="J778" s="70" t="str">
        <f>_xlfn.XLOOKUP(I778,[55]Aux!AJ:AJ,[55]Aux!AI:AI,I778)</f>
        <v>E.RC.I.001</v>
      </c>
      <c r="K778" s="70" t="str">
        <f>_xlfn.XLOOKUP(J778,[55]Aux!AI:AI,[55]Aux!AE:AE,_xlfn.XLOOKUP(I778,[55]Aux!AI:AI,[55]Aux!AE:AE,""))</f>
        <v>REDE COLETORA DN 100</v>
      </c>
      <c r="L778" s="164"/>
    </row>
    <row r="779" spans="1:12" x14ac:dyDescent="0.3">
      <c r="A779" s="164"/>
      <c r="B779" s="164"/>
      <c r="C779" s="70">
        <v>6600387</v>
      </c>
      <c r="D779" s="70" t="s">
        <v>809</v>
      </c>
      <c r="E779" s="73">
        <f t="shared" si="48"/>
        <v>100</v>
      </c>
      <c r="F779" s="70" t="str" cm="1">
        <f t="array" ref="F779">IFERROR(
    INDEX(
        '[55]Apoio_Código SVs'!$C$2:$C$102,
        MATCH(
            TRUE,
            ISNUMBER(FIND('[55]Apoio_Código SVs'!$B$2:$B$102,D779)),
            0
        )
    ),
"")</f>
        <v>E</v>
      </c>
      <c r="G779" s="70" t="str" cm="1">
        <f t="array" ref="G779">IFERROR(
    INDEX(
        '[55]Apoio_Código SVs'!$D$2:$D$102,
        MATCH(
            TRUE,
            ISNUMBER(FIND('[55]Apoio_Código SVs'!$B$2:$B$102,D779)),
            0
        )
    ),
"")</f>
        <v>RC</v>
      </c>
      <c r="H779" s="70" t="str" cm="1">
        <f t="array" ref="H779">IFERROR(
    INDEX(
        '[55]Apoio_Código SVs'!$G$2:$G$102,
        MATCH(
            TRUE,
            ISNUMBER(FIND('[55]Apoio_Código SVs'!$F$2:$F$102,D779)),
            0
        )
    ),
"")</f>
        <v>I</v>
      </c>
      <c r="I779" s="70" t="str">
        <f t="shared" si="49"/>
        <v>E.RC.I.100</v>
      </c>
      <c r="J779" s="70" t="str">
        <f>_xlfn.XLOOKUP(I779,[55]Aux!AJ:AJ,[55]Aux!AI:AI,I779)</f>
        <v>E.RC.I.001</v>
      </c>
      <c r="K779" s="70" t="str">
        <f>_xlfn.XLOOKUP(J779,[55]Aux!AI:AI,[55]Aux!AE:AE,_xlfn.XLOOKUP(I779,[55]Aux!AI:AI,[55]Aux!AE:AE,""))</f>
        <v>REDE COLETORA DN 100</v>
      </c>
      <c r="L779" s="164"/>
    </row>
    <row r="780" spans="1:12" x14ac:dyDescent="0.3">
      <c r="A780" s="164"/>
      <c r="B780" s="164"/>
      <c r="C780" s="70">
        <v>6600388</v>
      </c>
      <c r="D780" s="70" t="s">
        <v>811</v>
      </c>
      <c r="E780" s="73">
        <f t="shared" si="48"/>
        <v>100</v>
      </c>
      <c r="F780" s="70" t="str" cm="1">
        <f t="array" ref="F780">IFERROR(
    INDEX(
        '[55]Apoio_Código SVs'!$C$2:$C$102,
        MATCH(
            TRUE,
            ISNUMBER(FIND('[55]Apoio_Código SVs'!$B$2:$B$102,D780)),
            0
        )
    ),
"")</f>
        <v>E</v>
      </c>
      <c r="G780" s="70" t="str" cm="1">
        <f t="array" ref="G780">IFERROR(
    INDEX(
        '[55]Apoio_Código SVs'!$D$2:$D$102,
        MATCH(
            TRUE,
            ISNUMBER(FIND('[55]Apoio_Código SVs'!$B$2:$B$102,D780)),
            0
        )
    ),
"")</f>
        <v>RC</v>
      </c>
      <c r="H780" s="70" t="str" cm="1">
        <f t="array" ref="H780">IFERROR(
    INDEX(
        '[55]Apoio_Código SVs'!$G$2:$G$102,
        MATCH(
            TRUE,
            ISNUMBER(FIND('[55]Apoio_Código SVs'!$F$2:$F$102,D780)),
            0
        )
    ),
"")</f>
        <v>I</v>
      </c>
      <c r="I780" s="70" t="str">
        <f t="shared" si="49"/>
        <v>E.RC.I.100</v>
      </c>
      <c r="J780" s="70" t="str">
        <f>_xlfn.XLOOKUP(I780,[55]Aux!AJ:AJ,[55]Aux!AI:AI,I780)</f>
        <v>E.RC.I.001</v>
      </c>
      <c r="K780" s="70" t="str">
        <f>_xlfn.XLOOKUP(J780,[55]Aux!AI:AI,[55]Aux!AE:AE,_xlfn.XLOOKUP(I780,[55]Aux!AI:AI,[55]Aux!AE:AE,""))</f>
        <v>REDE COLETORA DN 100</v>
      </c>
      <c r="L780" s="164"/>
    </row>
    <row r="781" spans="1:12" x14ac:dyDescent="0.3">
      <c r="A781" s="164"/>
      <c r="B781" s="164"/>
      <c r="C781" s="70">
        <v>6600389</v>
      </c>
      <c r="D781" s="70" t="s">
        <v>813</v>
      </c>
      <c r="E781" s="73">
        <f t="shared" si="48"/>
        <v>100</v>
      </c>
      <c r="F781" s="70" t="str" cm="1">
        <f t="array" ref="F781">IFERROR(
    INDEX(
        '[55]Apoio_Código SVs'!$C$2:$C$102,
        MATCH(
            TRUE,
            ISNUMBER(FIND('[55]Apoio_Código SVs'!$B$2:$B$102,D781)),
            0
        )
    ),
"")</f>
        <v>E</v>
      </c>
      <c r="G781" s="70" t="str" cm="1">
        <f t="array" ref="G781">IFERROR(
    INDEX(
        '[55]Apoio_Código SVs'!$D$2:$D$102,
        MATCH(
            TRUE,
            ISNUMBER(FIND('[55]Apoio_Código SVs'!$B$2:$B$102,D781)),
            0
        )
    ),
"")</f>
        <v>RC</v>
      </c>
      <c r="H781" s="70" t="str" cm="1">
        <f t="array" ref="H781">IFERROR(
    INDEX(
        '[55]Apoio_Código SVs'!$G$2:$G$102,
        MATCH(
            TRUE,
            ISNUMBER(FIND('[55]Apoio_Código SVs'!$F$2:$F$102,D781)),
            0
        )
    ),
"")</f>
        <v>I</v>
      </c>
      <c r="I781" s="70" t="str">
        <f t="shared" si="49"/>
        <v>E.RC.I.100</v>
      </c>
      <c r="J781" s="70" t="str">
        <f>_xlfn.XLOOKUP(I781,[55]Aux!AJ:AJ,[55]Aux!AI:AI,I781)</f>
        <v>E.RC.I.001</v>
      </c>
      <c r="K781" s="70" t="str">
        <f>_xlfn.XLOOKUP(J781,[55]Aux!AI:AI,[55]Aux!AE:AE,_xlfn.XLOOKUP(I781,[55]Aux!AI:AI,[55]Aux!AE:AE,""))</f>
        <v>REDE COLETORA DN 100</v>
      </c>
      <c r="L781" s="164"/>
    </row>
    <row r="782" spans="1:12" x14ac:dyDescent="0.3">
      <c r="A782" s="164"/>
      <c r="B782" s="164"/>
      <c r="C782" s="70">
        <v>6600390</v>
      </c>
      <c r="D782" s="70" t="s">
        <v>815</v>
      </c>
      <c r="E782" s="73">
        <f t="shared" si="48"/>
        <v>100</v>
      </c>
      <c r="F782" s="70" t="str" cm="1">
        <f t="array" ref="F782">IFERROR(
    INDEX(
        '[55]Apoio_Código SVs'!$C$2:$C$102,
        MATCH(
            TRUE,
            ISNUMBER(FIND('[55]Apoio_Código SVs'!$B$2:$B$102,D782)),
            0
        )
    ),
"")</f>
        <v>E</v>
      </c>
      <c r="G782" s="70" t="str" cm="1">
        <f t="array" ref="G782">IFERROR(
    INDEX(
        '[55]Apoio_Código SVs'!$D$2:$D$102,
        MATCH(
            TRUE,
            ISNUMBER(FIND('[55]Apoio_Código SVs'!$B$2:$B$102,D782)),
            0
        )
    ),
"")</f>
        <v>RC</v>
      </c>
      <c r="H782" s="70" t="str" cm="1">
        <f t="array" ref="H782">IFERROR(
    INDEX(
        '[55]Apoio_Código SVs'!$G$2:$G$102,
        MATCH(
            TRUE,
            ISNUMBER(FIND('[55]Apoio_Código SVs'!$F$2:$F$102,D782)),
            0
        )
    ),
"")</f>
        <v>I</v>
      </c>
      <c r="I782" s="70" t="str">
        <f t="shared" si="49"/>
        <v>E.RC.I.100</v>
      </c>
      <c r="J782" s="70" t="str">
        <f>_xlfn.XLOOKUP(I782,[55]Aux!AJ:AJ,[55]Aux!AI:AI,I782)</f>
        <v>E.RC.I.001</v>
      </c>
      <c r="K782" s="70" t="str">
        <f>_xlfn.XLOOKUP(J782,[55]Aux!AI:AI,[55]Aux!AE:AE,_xlfn.XLOOKUP(I782,[55]Aux!AI:AI,[55]Aux!AE:AE,""))</f>
        <v>REDE COLETORA DN 100</v>
      </c>
      <c r="L782" s="164"/>
    </row>
    <row r="783" spans="1:12" x14ac:dyDescent="0.3">
      <c r="A783" s="164"/>
      <c r="B783" s="164"/>
      <c r="C783" s="70">
        <v>6600391</v>
      </c>
      <c r="D783" s="70" t="s">
        <v>817</v>
      </c>
      <c r="E783" s="73">
        <f t="shared" si="48"/>
        <v>100</v>
      </c>
      <c r="F783" s="70" t="str" cm="1">
        <f t="array" ref="F783">IFERROR(
    INDEX(
        '[55]Apoio_Código SVs'!$C$2:$C$102,
        MATCH(
            TRUE,
            ISNUMBER(FIND('[55]Apoio_Código SVs'!$B$2:$B$102,D783)),
            0
        )
    ),
"")</f>
        <v>E</v>
      </c>
      <c r="G783" s="70" t="str" cm="1">
        <f t="array" ref="G783">IFERROR(
    INDEX(
        '[55]Apoio_Código SVs'!$D$2:$D$102,
        MATCH(
            TRUE,
            ISNUMBER(FIND('[55]Apoio_Código SVs'!$B$2:$B$102,D783)),
            0
        )
    ),
"")</f>
        <v>RC</v>
      </c>
      <c r="H783" s="70" t="str" cm="1">
        <f t="array" ref="H783">IFERROR(
    INDEX(
        '[55]Apoio_Código SVs'!$G$2:$G$102,
        MATCH(
            TRUE,
            ISNUMBER(FIND('[55]Apoio_Código SVs'!$F$2:$F$102,D783)),
            0
        )
    ),
"")</f>
        <v>I</v>
      </c>
      <c r="I783" s="70" t="str">
        <f t="shared" si="49"/>
        <v>E.RC.I.100</v>
      </c>
      <c r="J783" s="70" t="str">
        <f>_xlfn.XLOOKUP(I783,[55]Aux!AJ:AJ,[55]Aux!AI:AI,I783)</f>
        <v>E.RC.I.001</v>
      </c>
      <c r="K783" s="70" t="str">
        <f>_xlfn.XLOOKUP(J783,[55]Aux!AI:AI,[55]Aux!AE:AE,_xlfn.XLOOKUP(I783,[55]Aux!AI:AI,[55]Aux!AE:AE,""))</f>
        <v>REDE COLETORA DN 100</v>
      </c>
      <c r="L783" s="164"/>
    </row>
    <row r="784" spans="1:12" x14ac:dyDescent="0.3">
      <c r="A784" s="164"/>
      <c r="B784" s="164"/>
      <c r="C784" s="70">
        <v>6600392</v>
      </c>
      <c r="D784" s="70" t="s">
        <v>819</v>
      </c>
      <c r="E784" s="73">
        <f t="shared" si="48"/>
        <v>100</v>
      </c>
      <c r="F784" s="70" t="str" cm="1">
        <f t="array" ref="F784">IFERROR(
    INDEX(
        '[55]Apoio_Código SVs'!$C$2:$C$102,
        MATCH(
            TRUE,
            ISNUMBER(FIND('[55]Apoio_Código SVs'!$B$2:$B$102,D784)),
            0
        )
    ),
"")</f>
        <v>E</v>
      </c>
      <c r="G784" s="70" t="str" cm="1">
        <f t="array" ref="G784">IFERROR(
    INDEX(
        '[55]Apoio_Código SVs'!$D$2:$D$102,
        MATCH(
            TRUE,
            ISNUMBER(FIND('[55]Apoio_Código SVs'!$B$2:$B$102,D784)),
            0
        )
    ),
"")</f>
        <v>RC</v>
      </c>
      <c r="H784" s="70" t="str" cm="1">
        <f t="array" ref="H784">IFERROR(
    INDEX(
        '[55]Apoio_Código SVs'!$G$2:$G$102,
        MATCH(
            TRUE,
            ISNUMBER(FIND('[55]Apoio_Código SVs'!$F$2:$F$102,D784)),
            0
        )
    ),
"")</f>
        <v>I</v>
      </c>
      <c r="I784" s="70" t="str">
        <f t="shared" si="49"/>
        <v>E.RC.I.100</v>
      </c>
      <c r="J784" s="70" t="str">
        <f>_xlfn.XLOOKUP(I784,[55]Aux!AJ:AJ,[55]Aux!AI:AI,I784)</f>
        <v>E.RC.I.001</v>
      </c>
      <c r="K784" s="70" t="str">
        <f>_xlfn.XLOOKUP(J784,[55]Aux!AI:AI,[55]Aux!AE:AE,_xlfn.XLOOKUP(I784,[55]Aux!AI:AI,[55]Aux!AE:AE,""))</f>
        <v>REDE COLETORA DN 100</v>
      </c>
      <c r="L784" s="164"/>
    </row>
    <row r="785" spans="1:12" x14ac:dyDescent="0.3">
      <c r="A785" s="164"/>
      <c r="B785" s="164"/>
      <c r="C785" s="70">
        <v>6600393</v>
      </c>
      <c r="D785" s="70" t="s">
        <v>821</v>
      </c>
      <c r="E785" s="73">
        <f t="shared" si="48"/>
        <v>100</v>
      </c>
      <c r="F785" s="70" t="str" cm="1">
        <f t="array" ref="F785">IFERROR(
    INDEX(
        '[55]Apoio_Código SVs'!$C$2:$C$102,
        MATCH(
            TRUE,
            ISNUMBER(FIND('[55]Apoio_Código SVs'!$B$2:$B$102,D785)),
            0
        )
    ),
"")</f>
        <v>E</v>
      </c>
      <c r="G785" s="70" t="str" cm="1">
        <f t="array" ref="G785">IFERROR(
    INDEX(
        '[55]Apoio_Código SVs'!$D$2:$D$102,
        MATCH(
            TRUE,
            ISNUMBER(FIND('[55]Apoio_Código SVs'!$B$2:$B$102,D785)),
            0
        )
    ),
"")</f>
        <v>RC</v>
      </c>
      <c r="H785" s="70" t="str" cm="1">
        <f t="array" ref="H785">IFERROR(
    INDEX(
        '[55]Apoio_Código SVs'!$G$2:$G$102,
        MATCH(
            TRUE,
            ISNUMBER(FIND('[55]Apoio_Código SVs'!$F$2:$F$102,D785)),
            0
        )
    ),
"")</f>
        <v>I</v>
      </c>
      <c r="I785" s="70" t="str">
        <f t="shared" si="49"/>
        <v>E.RC.I.100</v>
      </c>
      <c r="J785" s="70" t="str">
        <f>_xlfn.XLOOKUP(I785,[55]Aux!AJ:AJ,[55]Aux!AI:AI,I785)</f>
        <v>E.RC.I.001</v>
      </c>
      <c r="K785" s="70" t="str">
        <f>_xlfn.XLOOKUP(J785,[55]Aux!AI:AI,[55]Aux!AE:AE,_xlfn.XLOOKUP(I785,[55]Aux!AI:AI,[55]Aux!AE:AE,""))</f>
        <v>REDE COLETORA DN 100</v>
      </c>
      <c r="L785" s="164"/>
    </row>
    <row r="786" spans="1:12" x14ac:dyDescent="0.3">
      <c r="A786" s="164"/>
      <c r="B786" s="164"/>
      <c r="C786" s="70">
        <v>6600395</v>
      </c>
      <c r="D786" s="70" t="s">
        <v>825</v>
      </c>
      <c r="E786" s="73">
        <f t="shared" si="48"/>
        <v>100</v>
      </c>
      <c r="F786" s="70" t="str" cm="1">
        <f t="array" ref="F786">IFERROR(
    INDEX(
        '[55]Apoio_Código SVs'!$C$2:$C$102,
        MATCH(
            TRUE,
            ISNUMBER(FIND('[55]Apoio_Código SVs'!$B$2:$B$102,D786)),
            0
        )
    ),
"")</f>
        <v>E</v>
      </c>
      <c r="G786" s="70" t="str" cm="1">
        <f t="array" ref="G786">IFERROR(
    INDEX(
        '[55]Apoio_Código SVs'!$D$2:$D$102,
        MATCH(
            TRUE,
            ISNUMBER(FIND('[55]Apoio_Código SVs'!$B$2:$B$102,D786)),
            0
        )
    ),
"")</f>
        <v>RC</v>
      </c>
      <c r="H786" s="70" t="str" cm="1">
        <f t="array" ref="H786">IFERROR(
    INDEX(
        '[55]Apoio_Código SVs'!$G$2:$G$102,
        MATCH(
            TRUE,
            ISNUMBER(FIND('[55]Apoio_Código SVs'!$F$2:$F$102,D786)),
            0
        )
    ),
"")</f>
        <v>I</v>
      </c>
      <c r="I786" s="70" t="str">
        <f t="shared" si="49"/>
        <v>E.RC.I.100</v>
      </c>
      <c r="J786" s="70" t="str">
        <f>_xlfn.XLOOKUP(I786,[55]Aux!AJ:AJ,[55]Aux!AI:AI,I786)</f>
        <v>E.RC.I.001</v>
      </c>
      <c r="K786" s="70" t="str">
        <f>_xlfn.XLOOKUP(J786,[55]Aux!AI:AI,[55]Aux!AE:AE,_xlfn.XLOOKUP(I786,[55]Aux!AI:AI,[55]Aux!AE:AE,""))</f>
        <v>REDE COLETORA DN 100</v>
      </c>
      <c r="L786" s="164"/>
    </row>
    <row r="787" spans="1:12" x14ac:dyDescent="0.3">
      <c r="A787" s="164"/>
      <c r="B787" s="164"/>
      <c r="C787" s="70">
        <v>6600398</v>
      </c>
      <c r="D787" s="70" t="s">
        <v>831</v>
      </c>
      <c r="E787" s="73">
        <f t="shared" si="48"/>
        <v>100</v>
      </c>
      <c r="F787" s="70" t="str" cm="1">
        <f t="array" ref="F787">IFERROR(
    INDEX(
        '[55]Apoio_Código SVs'!$C$2:$C$102,
        MATCH(
            TRUE,
            ISNUMBER(FIND('[55]Apoio_Código SVs'!$B$2:$B$102,D787)),
            0
        )
    ),
"")</f>
        <v>E</v>
      </c>
      <c r="G787" s="70" t="str" cm="1">
        <f t="array" ref="G787">IFERROR(
    INDEX(
        '[55]Apoio_Código SVs'!$D$2:$D$102,
        MATCH(
            TRUE,
            ISNUMBER(FIND('[55]Apoio_Código SVs'!$B$2:$B$102,D787)),
            0
        )
    ),
"")</f>
        <v>RC</v>
      </c>
      <c r="H787" s="70" t="str" cm="1">
        <f t="array" ref="H787">IFERROR(
    INDEX(
        '[55]Apoio_Código SVs'!$G$2:$G$102,
        MATCH(
            TRUE,
            ISNUMBER(FIND('[55]Apoio_Código SVs'!$F$2:$F$102,D787)),
            0
        )
    ),
"")</f>
        <v>I</v>
      </c>
      <c r="I787" s="70" t="str">
        <f t="shared" si="49"/>
        <v>E.RC.I.100</v>
      </c>
      <c r="J787" s="70" t="str">
        <f>_xlfn.XLOOKUP(I787,[55]Aux!AJ:AJ,[55]Aux!AI:AI,I787)</f>
        <v>E.RC.I.001</v>
      </c>
      <c r="K787" s="70" t="str">
        <f>_xlfn.XLOOKUP(J787,[55]Aux!AI:AI,[55]Aux!AE:AE,_xlfn.XLOOKUP(I787,[55]Aux!AI:AI,[55]Aux!AE:AE,""))</f>
        <v>REDE COLETORA DN 100</v>
      </c>
      <c r="L787" s="164"/>
    </row>
    <row r="788" spans="1:12" x14ac:dyDescent="0.3">
      <c r="A788" s="164"/>
      <c r="B788" s="164"/>
      <c r="C788" s="70">
        <v>6600399</v>
      </c>
      <c r="D788" s="70" t="s">
        <v>833</v>
      </c>
      <c r="E788" s="73">
        <f t="shared" si="48"/>
        <v>100</v>
      </c>
      <c r="F788" s="70" t="str" cm="1">
        <f t="array" ref="F788">IFERROR(
    INDEX(
        '[55]Apoio_Código SVs'!$C$2:$C$102,
        MATCH(
            TRUE,
            ISNUMBER(FIND('[55]Apoio_Código SVs'!$B$2:$B$102,D788)),
            0
        )
    ),
"")</f>
        <v>E</v>
      </c>
      <c r="G788" s="70" t="str" cm="1">
        <f t="array" ref="G788">IFERROR(
    INDEX(
        '[55]Apoio_Código SVs'!$D$2:$D$102,
        MATCH(
            TRUE,
            ISNUMBER(FIND('[55]Apoio_Código SVs'!$B$2:$B$102,D788)),
            0
        )
    ),
"")</f>
        <v>RC</v>
      </c>
      <c r="H788" s="70" t="str" cm="1">
        <f t="array" ref="H788">IFERROR(
    INDEX(
        '[55]Apoio_Código SVs'!$G$2:$G$102,
        MATCH(
            TRUE,
            ISNUMBER(FIND('[55]Apoio_Código SVs'!$F$2:$F$102,D788)),
            0
        )
    ),
"")</f>
        <v>I</v>
      </c>
      <c r="I788" s="70" t="str">
        <f t="shared" si="49"/>
        <v>E.RC.I.100</v>
      </c>
      <c r="J788" s="70" t="str">
        <f>_xlfn.XLOOKUP(I788,[55]Aux!AJ:AJ,[55]Aux!AI:AI,I788)</f>
        <v>E.RC.I.001</v>
      </c>
      <c r="K788" s="70" t="str">
        <f>_xlfn.XLOOKUP(J788,[55]Aux!AI:AI,[55]Aux!AE:AE,_xlfn.XLOOKUP(I788,[55]Aux!AI:AI,[55]Aux!AE:AE,""))</f>
        <v>REDE COLETORA DN 100</v>
      </c>
      <c r="L788" s="164"/>
    </row>
    <row r="789" spans="1:12" x14ac:dyDescent="0.3">
      <c r="A789" s="164"/>
      <c r="B789" s="164"/>
      <c r="C789" s="70">
        <v>6600400</v>
      </c>
      <c r="D789" s="70" t="s">
        <v>835</v>
      </c>
      <c r="E789" s="73">
        <f t="shared" si="48"/>
        <v>100</v>
      </c>
      <c r="F789" s="70" t="str" cm="1">
        <f t="array" ref="F789">IFERROR(
    INDEX(
        '[55]Apoio_Código SVs'!$C$2:$C$102,
        MATCH(
            TRUE,
            ISNUMBER(FIND('[55]Apoio_Código SVs'!$B$2:$B$102,D789)),
            0
        )
    ),
"")</f>
        <v>E</v>
      </c>
      <c r="G789" s="70" t="str" cm="1">
        <f t="array" ref="G789">IFERROR(
    INDEX(
        '[55]Apoio_Código SVs'!$D$2:$D$102,
        MATCH(
            TRUE,
            ISNUMBER(FIND('[55]Apoio_Código SVs'!$B$2:$B$102,D789)),
            0
        )
    ),
"")</f>
        <v>RC</v>
      </c>
      <c r="H789" s="70" t="str" cm="1">
        <f t="array" ref="H789">IFERROR(
    INDEX(
        '[55]Apoio_Código SVs'!$G$2:$G$102,
        MATCH(
            TRUE,
            ISNUMBER(FIND('[55]Apoio_Código SVs'!$F$2:$F$102,D789)),
            0
        )
    ),
"")</f>
        <v>I</v>
      </c>
      <c r="I789" s="70" t="str">
        <f t="shared" si="49"/>
        <v>E.RC.I.100</v>
      </c>
      <c r="J789" s="70" t="str">
        <f>_xlfn.XLOOKUP(I789,[55]Aux!AJ:AJ,[55]Aux!AI:AI,I789)</f>
        <v>E.RC.I.001</v>
      </c>
      <c r="K789" s="70" t="str">
        <f>_xlfn.XLOOKUP(J789,[55]Aux!AI:AI,[55]Aux!AE:AE,_xlfn.XLOOKUP(I789,[55]Aux!AI:AI,[55]Aux!AE:AE,""))</f>
        <v>REDE COLETORA DN 100</v>
      </c>
      <c r="L789" s="164"/>
    </row>
    <row r="790" spans="1:12" x14ac:dyDescent="0.3">
      <c r="A790" s="164"/>
      <c r="B790" s="164"/>
      <c r="C790" s="70">
        <v>6600407</v>
      </c>
      <c r="D790" s="70" t="s">
        <v>849</v>
      </c>
      <c r="E790" s="73">
        <f t="shared" si="48"/>
        <v>150</v>
      </c>
      <c r="F790" s="70" t="str" cm="1">
        <f t="array" ref="F790">IFERROR(
    INDEX(
        '[55]Apoio_Código SVs'!$C$2:$C$102,
        MATCH(
            TRUE,
            ISNUMBER(FIND('[55]Apoio_Código SVs'!$B$2:$B$102,D790)),
            0
        )
    ),
"")</f>
        <v>E</v>
      </c>
      <c r="G790" s="70" t="str" cm="1">
        <f t="array" ref="G790">IFERROR(
    INDEX(
        '[55]Apoio_Código SVs'!$D$2:$D$102,
        MATCH(
            TRUE,
            ISNUMBER(FIND('[55]Apoio_Código SVs'!$B$2:$B$102,D790)),
            0
        )
    ),
"")</f>
        <v>RC</v>
      </c>
      <c r="H790" s="70" t="str" cm="1">
        <f t="array" ref="H790">IFERROR(
    INDEX(
        '[55]Apoio_Código SVs'!$G$2:$G$102,
        MATCH(
            TRUE,
            ISNUMBER(FIND('[55]Apoio_Código SVs'!$F$2:$F$102,D790)),
            0
        )
    ),
"")</f>
        <v>I</v>
      </c>
      <c r="I790" s="70" t="str">
        <f t="shared" si="49"/>
        <v>E.RC.I.150</v>
      </c>
      <c r="J790" s="70" t="str">
        <f>_xlfn.XLOOKUP(I790,[55]Aux!AJ:AJ,[55]Aux!AI:AI,I790)</f>
        <v>E.RC.I.002</v>
      </c>
      <c r="K790" s="70" t="str">
        <f>_xlfn.XLOOKUP(J790,[55]Aux!AI:AI,[55]Aux!AE:AE,_xlfn.XLOOKUP(I790,[55]Aux!AI:AI,[55]Aux!AE:AE,""))</f>
        <v>REDE COLETORA DN 150</v>
      </c>
      <c r="L790" s="164"/>
    </row>
    <row r="791" spans="1:12" x14ac:dyDescent="0.3">
      <c r="A791" s="164"/>
      <c r="B791" s="164"/>
      <c r="C791" s="70">
        <v>6600409</v>
      </c>
      <c r="D791" s="70" t="s">
        <v>853</v>
      </c>
      <c r="E791" s="73">
        <f t="shared" si="48"/>
        <v>150</v>
      </c>
      <c r="F791" s="70" t="str" cm="1">
        <f t="array" ref="F791">IFERROR(
    INDEX(
        '[55]Apoio_Código SVs'!$C$2:$C$102,
        MATCH(
            TRUE,
            ISNUMBER(FIND('[55]Apoio_Código SVs'!$B$2:$B$102,D791)),
            0
        )
    ),
"")</f>
        <v>E</v>
      </c>
      <c r="G791" s="70" t="str" cm="1">
        <f t="array" ref="G791">IFERROR(
    INDEX(
        '[55]Apoio_Código SVs'!$D$2:$D$102,
        MATCH(
            TRUE,
            ISNUMBER(FIND('[55]Apoio_Código SVs'!$B$2:$B$102,D791)),
            0
        )
    ),
"")</f>
        <v>RC</v>
      </c>
      <c r="H791" s="70" t="str" cm="1">
        <f t="array" ref="H791">IFERROR(
    INDEX(
        '[55]Apoio_Código SVs'!$G$2:$G$102,
        MATCH(
            TRUE,
            ISNUMBER(FIND('[55]Apoio_Código SVs'!$F$2:$F$102,D791)),
            0
        )
    ),
"")</f>
        <v>I</v>
      </c>
      <c r="I791" s="70" t="str">
        <f t="shared" si="49"/>
        <v>E.RC.I.150</v>
      </c>
      <c r="J791" s="70" t="str">
        <f>_xlfn.XLOOKUP(I791,[55]Aux!AJ:AJ,[55]Aux!AI:AI,I791)</f>
        <v>E.RC.I.002</v>
      </c>
      <c r="K791" s="70" t="str">
        <f>_xlfn.XLOOKUP(J791,[55]Aux!AI:AI,[55]Aux!AE:AE,_xlfn.XLOOKUP(I791,[55]Aux!AI:AI,[55]Aux!AE:AE,""))</f>
        <v>REDE COLETORA DN 150</v>
      </c>
      <c r="L791" s="164"/>
    </row>
    <row r="792" spans="1:12" x14ac:dyDescent="0.3">
      <c r="A792" s="164"/>
      <c r="B792" s="164"/>
      <c r="C792" s="70">
        <v>6600412</v>
      </c>
      <c r="D792" s="70" t="s">
        <v>859</v>
      </c>
      <c r="E792" s="73">
        <f t="shared" si="48"/>
        <v>150</v>
      </c>
      <c r="F792" s="70" t="str" cm="1">
        <f t="array" ref="F792">IFERROR(
    INDEX(
        '[55]Apoio_Código SVs'!$C$2:$C$102,
        MATCH(
            TRUE,
            ISNUMBER(FIND('[55]Apoio_Código SVs'!$B$2:$B$102,D792)),
            0
        )
    ),
"")</f>
        <v>E</v>
      </c>
      <c r="G792" s="70" t="str" cm="1">
        <f t="array" ref="G792">IFERROR(
    INDEX(
        '[55]Apoio_Código SVs'!$D$2:$D$102,
        MATCH(
            TRUE,
            ISNUMBER(FIND('[55]Apoio_Código SVs'!$B$2:$B$102,D792)),
            0
        )
    ),
"")</f>
        <v>RC</v>
      </c>
      <c r="H792" s="70" t="str" cm="1">
        <f t="array" ref="H792">IFERROR(
    INDEX(
        '[55]Apoio_Código SVs'!$G$2:$G$102,
        MATCH(
            TRUE,
            ISNUMBER(FIND('[55]Apoio_Código SVs'!$F$2:$F$102,D792)),
            0
        )
    ),
"")</f>
        <v>I</v>
      </c>
      <c r="I792" s="70" t="str">
        <f t="shared" si="49"/>
        <v>E.RC.I.150</v>
      </c>
      <c r="J792" s="70" t="str">
        <f>_xlfn.XLOOKUP(I792,[55]Aux!AJ:AJ,[55]Aux!AI:AI,I792)</f>
        <v>E.RC.I.002</v>
      </c>
      <c r="K792" s="70" t="str">
        <f>_xlfn.XLOOKUP(J792,[55]Aux!AI:AI,[55]Aux!AE:AE,_xlfn.XLOOKUP(I792,[55]Aux!AI:AI,[55]Aux!AE:AE,""))</f>
        <v>REDE COLETORA DN 150</v>
      </c>
      <c r="L792" s="164"/>
    </row>
    <row r="793" spans="1:12" x14ac:dyDescent="0.3">
      <c r="A793" s="164"/>
      <c r="B793" s="164"/>
      <c r="C793" s="70">
        <v>6600413</v>
      </c>
      <c r="D793" s="70" t="s">
        <v>861</v>
      </c>
      <c r="E793" s="73">
        <f t="shared" ref="E793:E856" si="50">IF(H793="M","001",
IFERROR(VALUE(IFERROR(IFERROR(IFERROR(IFERROR(MID(D793,FIND("DN",D793)+2,4),
MID(D793,FIND("PVC",D793)+3,4)),
MID(D793,FIND("PEAD",D793)+4,4)),
MID(D793,FIND("PE100",D793)+5,4)),
MID(D793,FIND("ADS",D793)+3,4))),""))</f>
        <v>150</v>
      </c>
      <c r="F793" s="70" t="str" cm="1">
        <f t="array" ref="F793">IFERROR(
    INDEX(
        '[55]Apoio_Código SVs'!$C$2:$C$102,
        MATCH(
            TRUE,
            ISNUMBER(FIND('[55]Apoio_Código SVs'!$B$2:$B$102,D793)),
            0
        )
    ),
"")</f>
        <v>E</v>
      </c>
      <c r="G793" s="70" t="str" cm="1">
        <f t="array" ref="G793">IFERROR(
    INDEX(
        '[55]Apoio_Código SVs'!$D$2:$D$102,
        MATCH(
            TRUE,
            ISNUMBER(FIND('[55]Apoio_Código SVs'!$B$2:$B$102,D793)),
            0
        )
    ),
"")</f>
        <v>RC</v>
      </c>
      <c r="H793" s="70" t="str" cm="1">
        <f t="array" ref="H793">IFERROR(
    INDEX(
        '[55]Apoio_Código SVs'!$G$2:$G$102,
        MATCH(
            TRUE,
            ISNUMBER(FIND('[55]Apoio_Código SVs'!$F$2:$F$102,D793)),
            0
        )
    ),
"")</f>
        <v>I</v>
      </c>
      <c r="I793" s="70" t="str">
        <f t="shared" si="49"/>
        <v>E.RC.I.150</v>
      </c>
      <c r="J793" s="70" t="str">
        <f>_xlfn.XLOOKUP(I793,[55]Aux!AJ:AJ,[55]Aux!AI:AI,I793)</f>
        <v>E.RC.I.002</v>
      </c>
      <c r="K793" s="70" t="str">
        <f>_xlfn.XLOOKUP(J793,[55]Aux!AI:AI,[55]Aux!AE:AE,_xlfn.XLOOKUP(I793,[55]Aux!AI:AI,[55]Aux!AE:AE,""))</f>
        <v>REDE COLETORA DN 150</v>
      </c>
      <c r="L793" s="164"/>
    </row>
    <row r="794" spans="1:12" x14ac:dyDescent="0.3">
      <c r="A794" s="164"/>
      <c r="B794" s="164"/>
      <c r="C794" s="70">
        <v>6600414</v>
      </c>
      <c r="D794" s="70" t="s">
        <v>863</v>
      </c>
      <c r="E794" s="73">
        <f t="shared" si="50"/>
        <v>150</v>
      </c>
      <c r="F794" s="70" t="str" cm="1">
        <f t="array" ref="F794">IFERROR(
    INDEX(
        '[55]Apoio_Código SVs'!$C$2:$C$102,
        MATCH(
            TRUE,
            ISNUMBER(FIND('[55]Apoio_Código SVs'!$B$2:$B$102,D794)),
            0
        )
    ),
"")</f>
        <v>E</v>
      </c>
      <c r="G794" s="70" t="str" cm="1">
        <f t="array" ref="G794">IFERROR(
    INDEX(
        '[55]Apoio_Código SVs'!$D$2:$D$102,
        MATCH(
            TRUE,
            ISNUMBER(FIND('[55]Apoio_Código SVs'!$B$2:$B$102,D794)),
            0
        )
    ),
"")</f>
        <v>RC</v>
      </c>
      <c r="H794" s="70" t="str" cm="1">
        <f t="array" ref="H794">IFERROR(
    INDEX(
        '[55]Apoio_Código SVs'!$G$2:$G$102,
        MATCH(
            TRUE,
            ISNUMBER(FIND('[55]Apoio_Código SVs'!$F$2:$F$102,D794)),
            0
        )
    ),
"")</f>
        <v>I</v>
      </c>
      <c r="I794" s="70" t="str">
        <f t="shared" si="49"/>
        <v>E.RC.I.150</v>
      </c>
      <c r="J794" s="70" t="str">
        <f>_xlfn.XLOOKUP(I794,[55]Aux!AJ:AJ,[55]Aux!AI:AI,I794)</f>
        <v>E.RC.I.002</v>
      </c>
      <c r="K794" s="70" t="str">
        <f>_xlfn.XLOOKUP(J794,[55]Aux!AI:AI,[55]Aux!AE:AE,_xlfn.XLOOKUP(I794,[55]Aux!AI:AI,[55]Aux!AE:AE,""))</f>
        <v>REDE COLETORA DN 150</v>
      </c>
      <c r="L794" s="164"/>
    </row>
    <row r="795" spans="1:12" x14ac:dyDescent="0.3">
      <c r="A795" s="164"/>
      <c r="B795" s="164"/>
      <c r="C795" s="70">
        <v>6600416</v>
      </c>
      <c r="D795" s="70" t="s">
        <v>867</v>
      </c>
      <c r="E795" s="73">
        <f t="shared" si="50"/>
        <v>150</v>
      </c>
      <c r="F795" s="70" t="str" cm="1">
        <f t="array" ref="F795">IFERROR(
    INDEX(
        '[55]Apoio_Código SVs'!$C$2:$C$102,
        MATCH(
            TRUE,
            ISNUMBER(FIND('[55]Apoio_Código SVs'!$B$2:$B$102,D795)),
            0
        )
    ),
"")</f>
        <v>E</v>
      </c>
      <c r="G795" s="70" t="str" cm="1">
        <f t="array" ref="G795">IFERROR(
    INDEX(
        '[55]Apoio_Código SVs'!$D$2:$D$102,
        MATCH(
            TRUE,
            ISNUMBER(FIND('[55]Apoio_Código SVs'!$B$2:$B$102,D795)),
            0
        )
    ),
"")</f>
        <v>RC</v>
      </c>
      <c r="H795" s="70" t="str" cm="1">
        <f t="array" ref="H795">IFERROR(
    INDEX(
        '[55]Apoio_Código SVs'!$G$2:$G$102,
        MATCH(
            TRUE,
            ISNUMBER(FIND('[55]Apoio_Código SVs'!$F$2:$F$102,D795)),
            0
        )
    ),
"")</f>
        <v>I</v>
      </c>
      <c r="I795" s="70" t="str">
        <f t="shared" si="49"/>
        <v>E.RC.I.150</v>
      </c>
      <c r="J795" s="70" t="str">
        <f>_xlfn.XLOOKUP(I795,[55]Aux!AJ:AJ,[55]Aux!AI:AI,I795)</f>
        <v>E.RC.I.002</v>
      </c>
      <c r="K795" s="70" t="str">
        <f>_xlfn.XLOOKUP(J795,[55]Aux!AI:AI,[55]Aux!AE:AE,_xlfn.XLOOKUP(I795,[55]Aux!AI:AI,[55]Aux!AE:AE,""))</f>
        <v>REDE COLETORA DN 150</v>
      </c>
      <c r="L795" s="164"/>
    </row>
    <row r="796" spans="1:12" x14ac:dyDescent="0.3">
      <c r="A796" s="164"/>
      <c r="B796" s="164"/>
      <c r="C796" s="70">
        <v>6600419</v>
      </c>
      <c r="D796" s="70" t="s">
        <v>873</v>
      </c>
      <c r="E796" s="73">
        <f t="shared" si="50"/>
        <v>150</v>
      </c>
      <c r="F796" s="70" t="str" cm="1">
        <f t="array" ref="F796">IFERROR(
    INDEX(
        '[55]Apoio_Código SVs'!$C$2:$C$102,
        MATCH(
            TRUE,
            ISNUMBER(FIND('[55]Apoio_Código SVs'!$B$2:$B$102,D796)),
            0
        )
    ),
"")</f>
        <v>E</v>
      </c>
      <c r="G796" s="70" t="str" cm="1">
        <f t="array" ref="G796">IFERROR(
    INDEX(
        '[55]Apoio_Código SVs'!$D$2:$D$102,
        MATCH(
            TRUE,
            ISNUMBER(FIND('[55]Apoio_Código SVs'!$B$2:$B$102,D796)),
            0
        )
    ),
"")</f>
        <v>RC</v>
      </c>
      <c r="H796" s="70" t="str" cm="1">
        <f t="array" ref="H796">IFERROR(
    INDEX(
        '[55]Apoio_Código SVs'!$G$2:$G$102,
        MATCH(
            TRUE,
            ISNUMBER(FIND('[55]Apoio_Código SVs'!$F$2:$F$102,D796)),
            0
        )
    ),
"")</f>
        <v>I</v>
      </c>
      <c r="I796" s="70" t="str">
        <f t="shared" si="49"/>
        <v>E.RC.I.150</v>
      </c>
      <c r="J796" s="70" t="str">
        <f>_xlfn.XLOOKUP(I796,[55]Aux!AJ:AJ,[55]Aux!AI:AI,I796)</f>
        <v>E.RC.I.002</v>
      </c>
      <c r="K796" s="70" t="str">
        <f>_xlfn.XLOOKUP(J796,[55]Aux!AI:AI,[55]Aux!AE:AE,_xlfn.XLOOKUP(I796,[55]Aux!AI:AI,[55]Aux!AE:AE,""))</f>
        <v>REDE COLETORA DN 150</v>
      </c>
      <c r="L796" s="164"/>
    </row>
    <row r="797" spans="1:12" x14ac:dyDescent="0.3">
      <c r="A797" s="164"/>
      <c r="B797" s="164"/>
      <c r="C797" s="70">
        <v>6600420</v>
      </c>
      <c r="D797" s="70" t="s">
        <v>875</v>
      </c>
      <c r="E797" s="73">
        <f t="shared" si="50"/>
        <v>150</v>
      </c>
      <c r="F797" s="70" t="str" cm="1">
        <f t="array" ref="F797">IFERROR(
    INDEX(
        '[55]Apoio_Código SVs'!$C$2:$C$102,
        MATCH(
            TRUE,
            ISNUMBER(FIND('[55]Apoio_Código SVs'!$B$2:$B$102,D797)),
            0
        )
    ),
"")</f>
        <v>E</v>
      </c>
      <c r="G797" s="70" t="str" cm="1">
        <f t="array" ref="G797">IFERROR(
    INDEX(
        '[55]Apoio_Código SVs'!$D$2:$D$102,
        MATCH(
            TRUE,
            ISNUMBER(FIND('[55]Apoio_Código SVs'!$B$2:$B$102,D797)),
            0
        )
    ),
"")</f>
        <v>RC</v>
      </c>
      <c r="H797" s="70" t="str" cm="1">
        <f t="array" ref="H797">IFERROR(
    INDEX(
        '[55]Apoio_Código SVs'!$G$2:$G$102,
        MATCH(
            TRUE,
            ISNUMBER(FIND('[55]Apoio_Código SVs'!$F$2:$F$102,D797)),
            0
        )
    ),
"")</f>
        <v>I</v>
      </c>
      <c r="I797" s="70" t="str">
        <f t="shared" si="49"/>
        <v>E.RC.I.150</v>
      </c>
      <c r="J797" s="70" t="str">
        <f>_xlfn.XLOOKUP(I797,[55]Aux!AJ:AJ,[55]Aux!AI:AI,I797)</f>
        <v>E.RC.I.002</v>
      </c>
      <c r="K797" s="70" t="str">
        <f>_xlfn.XLOOKUP(J797,[55]Aux!AI:AI,[55]Aux!AE:AE,_xlfn.XLOOKUP(I797,[55]Aux!AI:AI,[55]Aux!AE:AE,""))</f>
        <v>REDE COLETORA DN 150</v>
      </c>
      <c r="L797" s="164"/>
    </row>
    <row r="798" spans="1:12" x14ac:dyDescent="0.3">
      <c r="A798" s="164"/>
      <c r="B798" s="164"/>
      <c r="C798" s="70">
        <v>6600421</v>
      </c>
      <c r="D798" s="70" t="s">
        <v>877</v>
      </c>
      <c r="E798" s="73">
        <f t="shared" si="50"/>
        <v>150</v>
      </c>
      <c r="F798" s="70" t="str" cm="1">
        <f t="array" ref="F798">IFERROR(
    INDEX(
        '[55]Apoio_Código SVs'!$C$2:$C$102,
        MATCH(
            TRUE,
            ISNUMBER(FIND('[55]Apoio_Código SVs'!$B$2:$B$102,D798)),
            0
        )
    ),
"")</f>
        <v>E</v>
      </c>
      <c r="G798" s="70" t="str" cm="1">
        <f t="array" ref="G798">IFERROR(
    INDEX(
        '[55]Apoio_Código SVs'!$D$2:$D$102,
        MATCH(
            TRUE,
            ISNUMBER(FIND('[55]Apoio_Código SVs'!$B$2:$B$102,D798)),
            0
        )
    ),
"")</f>
        <v>RC</v>
      </c>
      <c r="H798" s="70" t="str" cm="1">
        <f t="array" ref="H798">IFERROR(
    INDEX(
        '[55]Apoio_Código SVs'!$G$2:$G$102,
        MATCH(
            TRUE,
            ISNUMBER(FIND('[55]Apoio_Código SVs'!$F$2:$F$102,D798)),
            0
        )
    ),
"")</f>
        <v>I</v>
      </c>
      <c r="I798" s="70" t="str">
        <f t="shared" si="49"/>
        <v>E.RC.I.150</v>
      </c>
      <c r="J798" s="70" t="str">
        <f>_xlfn.XLOOKUP(I798,[55]Aux!AJ:AJ,[55]Aux!AI:AI,I798)</f>
        <v>E.RC.I.002</v>
      </c>
      <c r="K798" s="70" t="str">
        <f>_xlfn.XLOOKUP(J798,[55]Aux!AI:AI,[55]Aux!AE:AE,_xlfn.XLOOKUP(I798,[55]Aux!AI:AI,[55]Aux!AE:AE,""))</f>
        <v>REDE COLETORA DN 150</v>
      </c>
      <c r="L798" s="164"/>
    </row>
    <row r="799" spans="1:12" x14ac:dyDescent="0.3">
      <c r="A799" s="164"/>
      <c r="B799" s="164"/>
      <c r="C799" s="70">
        <v>6600434</v>
      </c>
      <c r="D799" s="70" t="s">
        <v>903</v>
      </c>
      <c r="E799" s="73">
        <f t="shared" si="50"/>
        <v>200</v>
      </c>
      <c r="F799" s="70" t="str" cm="1">
        <f t="array" ref="F799">IFERROR(
    INDEX(
        '[55]Apoio_Código SVs'!$C$2:$C$102,
        MATCH(
            TRUE,
            ISNUMBER(FIND('[55]Apoio_Código SVs'!$B$2:$B$102,D799)),
            0
        )
    ),
"")</f>
        <v>E</v>
      </c>
      <c r="G799" s="70" t="str" cm="1">
        <f t="array" ref="G799">IFERROR(
    INDEX(
        '[55]Apoio_Código SVs'!$D$2:$D$102,
        MATCH(
            TRUE,
            ISNUMBER(FIND('[55]Apoio_Código SVs'!$B$2:$B$102,D799)),
            0
        )
    ),
"")</f>
        <v>RC</v>
      </c>
      <c r="H799" s="70" t="str" cm="1">
        <f t="array" ref="H799">IFERROR(
    INDEX(
        '[55]Apoio_Código SVs'!$G$2:$G$102,
        MATCH(
            TRUE,
            ISNUMBER(FIND('[55]Apoio_Código SVs'!$F$2:$F$102,D799)),
            0
        )
    ),
"")</f>
        <v>I</v>
      </c>
      <c r="I799" s="70" t="str">
        <f t="shared" si="49"/>
        <v>E.RC.I.200</v>
      </c>
      <c r="J799" s="70" t="str">
        <f>_xlfn.XLOOKUP(I799,[55]Aux!AJ:AJ,[55]Aux!AI:AI,I799)</f>
        <v>E.RC.I.003</v>
      </c>
      <c r="K799" s="70" t="str">
        <f>_xlfn.XLOOKUP(J799,[55]Aux!AI:AI,[55]Aux!AE:AE,_xlfn.XLOOKUP(I799,[55]Aux!AI:AI,[55]Aux!AE:AE,""))</f>
        <v>REDE COLETORA DN 200</v>
      </c>
      <c r="L799" s="164"/>
    </row>
    <row r="800" spans="1:12" x14ac:dyDescent="0.3">
      <c r="A800" s="164"/>
      <c r="B800" s="164"/>
      <c r="C800" s="70">
        <v>6600435</v>
      </c>
      <c r="D800" s="70" t="s">
        <v>905</v>
      </c>
      <c r="E800" s="73">
        <f t="shared" si="50"/>
        <v>200</v>
      </c>
      <c r="F800" s="70" t="str" cm="1">
        <f t="array" ref="F800">IFERROR(
    INDEX(
        '[55]Apoio_Código SVs'!$C$2:$C$102,
        MATCH(
            TRUE,
            ISNUMBER(FIND('[55]Apoio_Código SVs'!$B$2:$B$102,D800)),
            0
        )
    ),
"")</f>
        <v>E</v>
      </c>
      <c r="G800" s="70" t="str" cm="1">
        <f t="array" ref="G800">IFERROR(
    INDEX(
        '[55]Apoio_Código SVs'!$D$2:$D$102,
        MATCH(
            TRUE,
            ISNUMBER(FIND('[55]Apoio_Código SVs'!$B$2:$B$102,D800)),
            0
        )
    ),
"")</f>
        <v>RC</v>
      </c>
      <c r="H800" s="70" t="str" cm="1">
        <f t="array" ref="H800">IFERROR(
    INDEX(
        '[55]Apoio_Código SVs'!$G$2:$G$102,
        MATCH(
            TRUE,
            ISNUMBER(FIND('[55]Apoio_Código SVs'!$F$2:$F$102,D800)),
            0
        )
    ),
"")</f>
        <v>I</v>
      </c>
      <c r="I800" s="70" t="str">
        <f t="shared" si="49"/>
        <v>E.RC.I.200</v>
      </c>
      <c r="J800" s="70" t="str">
        <f>_xlfn.XLOOKUP(I800,[55]Aux!AJ:AJ,[55]Aux!AI:AI,I800)</f>
        <v>E.RC.I.003</v>
      </c>
      <c r="K800" s="70" t="str">
        <f>_xlfn.XLOOKUP(J800,[55]Aux!AI:AI,[55]Aux!AE:AE,_xlfn.XLOOKUP(I800,[55]Aux!AI:AI,[55]Aux!AE:AE,""))</f>
        <v>REDE COLETORA DN 200</v>
      </c>
      <c r="L800" s="164"/>
    </row>
    <row r="801" spans="1:12" x14ac:dyDescent="0.3">
      <c r="A801" s="164"/>
      <c r="B801" s="164"/>
      <c r="C801" s="70">
        <v>6600436</v>
      </c>
      <c r="D801" s="70" t="s">
        <v>907</v>
      </c>
      <c r="E801" s="73">
        <f t="shared" si="50"/>
        <v>200</v>
      </c>
      <c r="F801" s="70" t="str" cm="1">
        <f t="array" ref="F801">IFERROR(
    INDEX(
        '[55]Apoio_Código SVs'!$C$2:$C$102,
        MATCH(
            TRUE,
            ISNUMBER(FIND('[55]Apoio_Código SVs'!$B$2:$B$102,D801)),
            0
        )
    ),
"")</f>
        <v>E</v>
      </c>
      <c r="G801" s="70" t="str" cm="1">
        <f t="array" ref="G801">IFERROR(
    INDEX(
        '[55]Apoio_Código SVs'!$D$2:$D$102,
        MATCH(
            TRUE,
            ISNUMBER(FIND('[55]Apoio_Código SVs'!$B$2:$B$102,D801)),
            0
        )
    ),
"")</f>
        <v>RC</v>
      </c>
      <c r="H801" s="70" t="str" cm="1">
        <f t="array" ref="H801">IFERROR(
    INDEX(
        '[55]Apoio_Código SVs'!$G$2:$G$102,
        MATCH(
            TRUE,
            ISNUMBER(FIND('[55]Apoio_Código SVs'!$F$2:$F$102,D801)),
            0
        )
    ),
"")</f>
        <v>I</v>
      </c>
      <c r="I801" s="70" t="str">
        <f t="shared" si="49"/>
        <v>E.RC.I.200</v>
      </c>
      <c r="J801" s="70" t="str">
        <f>_xlfn.XLOOKUP(I801,[55]Aux!AJ:AJ,[55]Aux!AI:AI,I801)</f>
        <v>E.RC.I.003</v>
      </c>
      <c r="K801" s="70" t="str">
        <f>_xlfn.XLOOKUP(J801,[55]Aux!AI:AI,[55]Aux!AE:AE,_xlfn.XLOOKUP(I801,[55]Aux!AI:AI,[55]Aux!AE:AE,""))</f>
        <v>REDE COLETORA DN 200</v>
      </c>
      <c r="L801" s="164"/>
    </row>
    <row r="802" spans="1:12" x14ac:dyDescent="0.3">
      <c r="A802" s="164"/>
      <c r="B802" s="164"/>
      <c r="C802" s="70">
        <v>6600437</v>
      </c>
      <c r="D802" s="70" t="s">
        <v>909</v>
      </c>
      <c r="E802" s="73">
        <f t="shared" si="50"/>
        <v>200</v>
      </c>
      <c r="F802" s="70" t="str" cm="1">
        <f t="array" ref="F802">IFERROR(
    INDEX(
        '[55]Apoio_Código SVs'!$C$2:$C$102,
        MATCH(
            TRUE,
            ISNUMBER(FIND('[55]Apoio_Código SVs'!$B$2:$B$102,D802)),
            0
        )
    ),
"")</f>
        <v>E</v>
      </c>
      <c r="G802" s="70" t="str" cm="1">
        <f t="array" ref="G802">IFERROR(
    INDEX(
        '[55]Apoio_Código SVs'!$D$2:$D$102,
        MATCH(
            TRUE,
            ISNUMBER(FIND('[55]Apoio_Código SVs'!$B$2:$B$102,D802)),
            0
        )
    ),
"")</f>
        <v>RC</v>
      </c>
      <c r="H802" s="70" t="str" cm="1">
        <f t="array" ref="H802">IFERROR(
    INDEX(
        '[55]Apoio_Código SVs'!$G$2:$G$102,
        MATCH(
            TRUE,
            ISNUMBER(FIND('[55]Apoio_Código SVs'!$F$2:$F$102,D802)),
            0
        )
    ),
"")</f>
        <v>I</v>
      </c>
      <c r="I802" s="70" t="str">
        <f t="shared" si="49"/>
        <v>E.RC.I.200</v>
      </c>
      <c r="J802" s="70" t="str">
        <f>_xlfn.XLOOKUP(I802,[55]Aux!AJ:AJ,[55]Aux!AI:AI,I802)</f>
        <v>E.RC.I.003</v>
      </c>
      <c r="K802" s="70" t="str">
        <f>_xlfn.XLOOKUP(J802,[55]Aux!AI:AI,[55]Aux!AE:AE,_xlfn.XLOOKUP(I802,[55]Aux!AI:AI,[55]Aux!AE:AE,""))</f>
        <v>REDE COLETORA DN 200</v>
      </c>
      <c r="L802" s="164"/>
    </row>
    <row r="803" spans="1:12" x14ac:dyDescent="0.3">
      <c r="A803" s="164"/>
      <c r="B803" s="164"/>
      <c r="C803" s="70">
        <v>6600438</v>
      </c>
      <c r="D803" s="70" t="s">
        <v>911</v>
      </c>
      <c r="E803" s="73">
        <f t="shared" si="50"/>
        <v>200</v>
      </c>
      <c r="F803" s="70" t="str" cm="1">
        <f t="array" ref="F803">IFERROR(
    INDEX(
        '[55]Apoio_Código SVs'!$C$2:$C$102,
        MATCH(
            TRUE,
            ISNUMBER(FIND('[55]Apoio_Código SVs'!$B$2:$B$102,D803)),
            0
        )
    ),
"")</f>
        <v>E</v>
      </c>
      <c r="G803" s="70" t="str" cm="1">
        <f t="array" ref="G803">IFERROR(
    INDEX(
        '[55]Apoio_Código SVs'!$D$2:$D$102,
        MATCH(
            TRUE,
            ISNUMBER(FIND('[55]Apoio_Código SVs'!$B$2:$B$102,D803)),
            0
        )
    ),
"")</f>
        <v>RC</v>
      </c>
      <c r="H803" s="70" t="str" cm="1">
        <f t="array" ref="H803">IFERROR(
    INDEX(
        '[55]Apoio_Código SVs'!$G$2:$G$102,
        MATCH(
            TRUE,
            ISNUMBER(FIND('[55]Apoio_Código SVs'!$F$2:$F$102,D803)),
            0
        )
    ),
"")</f>
        <v>I</v>
      </c>
      <c r="I803" s="70" t="str">
        <f t="shared" si="49"/>
        <v>E.RC.I.200</v>
      </c>
      <c r="J803" s="70" t="str">
        <f>_xlfn.XLOOKUP(I803,[55]Aux!AJ:AJ,[55]Aux!AI:AI,I803)</f>
        <v>E.RC.I.003</v>
      </c>
      <c r="K803" s="70" t="str">
        <f>_xlfn.XLOOKUP(J803,[55]Aux!AI:AI,[55]Aux!AE:AE,_xlfn.XLOOKUP(I803,[55]Aux!AI:AI,[55]Aux!AE:AE,""))</f>
        <v>REDE COLETORA DN 200</v>
      </c>
      <c r="L803" s="164"/>
    </row>
    <row r="804" spans="1:12" x14ac:dyDescent="0.3">
      <c r="A804" s="164"/>
      <c r="B804" s="164"/>
      <c r="C804" s="70">
        <v>6600439</v>
      </c>
      <c r="D804" s="70" t="s">
        <v>913</v>
      </c>
      <c r="E804" s="73">
        <f t="shared" si="50"/>
        <v>200</v>
      </c>
      <c r="F804" s="70" t="str" cm="1">
        <f t="array" ref="F804">IFERROR(
    INDEX(
        '[55]Apoio_Código SVs'!$C$2:$C$102,
        MATCH(
            TRUE,
            ISNUMBER(FIND('[55]Apoio_Código SVs'!$B$2:$B$102,D804)),
            0
        )
    ),
"")</f>
        <v>E</v>
      </c>
      <c r="G804" s="70" t="str" cm="1">
        <f t="array" ref="G804">IFERROR(
    INDEX(
        '[55]Apoio_Código SVs'!$D$2:$D$102,
        MATCH(
            TRUE,
            ISNUMBER(FIND('[55]Apoio_Código SVs'!$B$2:$B$102,D804)),
            0
        )
    ),
"")</f>
        <v>RC</v>
      </c>
      <c r="H804" s="70" t="str" cm="1">
        <f t="array" ref="H804">IFERROR(
    INDEX(
        '[55]Apoio_Código SVs'!$G$2:$G$102,
        MATCH(
            TRUE,
            ISNUMBER(FIND('[55]Apoio_Código SVs'!$F$2:$F$102,D804)),
            0
        )
    ),
"")</f>
        <v>I</v>
      </c>
      <c r="I804" s="70" t="str">
        <f t="shared" si="49"/>
        <v>E.RC.I.200</v>
      </c>
      <c r="J804" s="70" t="str">
        <f>_xlfn.XLOOKUP(I804,[55]Aux!AJ:AJ,[55]Aux!AI:AI,I804)</f>
        <v>E.RC.I.003</v>
      </c>
      <c r="K804" s="70" t="str">
        <f>_xlfn.XLOOKUP(J804,[55]Aux!AI:AI,[55]Aux!AE:AE,_xlfn.XLOOKUP(I804,[55]Aux!AI:AI,[55]Aux!AE:AE,""))</f>
        <v>REDE COLETORA DN 200</v>
      </c>
      <c r="L804" s="164"/>
    </row>
    <row r="805" spans="1:12" x14ac:dyDescent="0.3">
      <c r="A805" s="164"/>
      <c r="B805" s="164"/>
      <c r="C805" s="70">
        <v>6600440</v>
      </c>
      <c r="D805" s="70" t="s">
        <v>915</v>
      </c>
      <c r="E805" s="73">
        <f t="shared" si="50"/>
        <v>200</v>
      </c>
      <c r="F805" s="70" t="str" cm="1">
        <f t="array" ref="F805">IFERROR(
    INDEX(
        '[55]Apoio_Código SVs'!$C$2:$C$102,
        MATCH(
            TRUE,
            ISNUMBER(FIND('[55]Apoio_Código SVs'!$B$2:$B$102,D805)),
            0
        )
    ),
"")</f>
        <v>E</v>
      </c>
      <c r="G805" s="70" t="str" cm="1">
        <f t="array" ref="G805">IFERROR(
    INDEX(
        '[55]Apoio_Código SVs'!$D$2:$D$102,
        MATCH(
            TRUE,
            ISNUMBER(FIND('[55]Apoio_Código SVs'!$B$2:$B$102,D805)),
            0
        )
    ),
"")</f>
        <v>RC</v>
      </c>
      <c r="H805" s="70" t="str" cm="1">
        <f t="array" ref="H805">IFERROR(
    INDEX(
        '[55]Apoio_Código SVs'!$G$2:$G$102,
        MATCH(
            TRUE,
            ISNUMBER(FIND('[55]Apoio_Código SVs'!$F$2:$F$102,D805)),
            0
        )
    ),
"")</f>
        <v>I</v>
      </c>
      <c r="I805" s="70" t="str">
        <f t="shared" si="49"/>
        <v>E.RC.I.200</v>
      </c>
      <c r="J805" s="70" t="str">
        <f>_xlfn.XLOOKUP(I805,[55]Aux!AJ:AJ,[55]Aux!AI:AI,I805)</f>
        <v>E.RC.I.003</v>
      </c>
      <c r="K805" s="70" t="str">
        <f>_xlfn.XLOOKUP(J805,[55]Aux!AI:AI,[55]Aux!AE:AE,_xlfn.XLOOKUP(I805,[55]Aux!AI:AI,[55]Aux!AE:AE,""))</f>
        <v>REDE COLETORA DN 200</v>
      </c>
      <c r="L805" s="164"/>
    </row>
    <row r="806" spans="1:12" x14ac:dyDescent="0.3">
      <c r="A806" s="164"/>
      <c r="B806" s="164"/>
      <c r="C806" s="70">
        <v>6600441</v>
      </c>
      <c r="D806" s="70" t="s">
        <v>917</v>
      </c>
      <c r="E806" s="73">
        <f t="shared" si="50"/>
        <v>200</v>
      </c>
      <c r="F806" s="70" t="str" cm="1">
        <f t="array" ref="F806">IFERROR(
    INDEX(
        '[55]Apoio_Código SVs'!$C$2:$C$102,
        MATCH(
            TRUE,
            ISNUMBER(FIND('[55]Apoio_Código SVs'!$B$2:$B$102,D806)),
            0
        )
    ),
"")</f>
        <v>E</v>
      </c>
      <c r="G806" s="70" t="str" cm="1">
        <f t="array" ref="G806">IFERROR(
    INDEX(
        '[55]Apoio_Código SVs'!$D$2:$D$102,
        MATCH(
            TRUE,
            ISNUMBER(FIND('[55]Apoio_Código SVs'!$B$2:$B$102,D806)),
            0
        )
    ),
"")</f>
        <v>RC</v>
      </c>
      <c r="H806" s="70" t="str" cm="1">
        <f t="array" ref="H806">IFERROR(
    INDEX(
        '[55]Apoio_Código SVs'!$G$2:$G$102,
        MATCH(
            TRUE,
            ISNUMBER(FIND('[55]Apoio_Código SVs'!$F$2:$F$102,D806)),
            0
        )
    ),
"")</f>
        <v>I</v>
      </c>
      <c r="I806" s="70" t="str">
        <f t="shared" si="49"/>
        <v>E.RC.I.200</v>
      </c>
      <c r="J806" s="70" t="str">
        <f>_xlfn.XLOOKUP(I806,[55]Aux!AJ:AJ,[55]Aux!AI:AI,I806)</f>
        <v>E.RC.I.003</v>
      </c>
      <c r="K806" s="70" t="str">
        <f>_xlfn.XLOOKUP(J806,[55]Aux!AI:AI,[55]Aux!AE:AE,_xlfn.XLOOKUP(I806,[55]Aux!AI:AI,[55]Aux!AE:AE,""))</f>
        <v>REDE COLETORA DN 200</v>
      </c>
      <c r="L806" s="164"/>
    </row>
    <row r="807" spans="1:12" x14ac:dyDescent="0.3">
      <c r="A807" s="164"/>
      <c r="B807" s="164"/>
      <c r="C807" s="70">
        <v>6600442</v>
      </c>
      <c r="D807" s="70" t="s">
        <v>919</v>
      </c>
      <c r="E807" s="73">
        <f t="shared" si="50"/>
        <v>200</v>
      </c>
      <c r="F807" s="70" t="str" cm="1">
        <f t="array" ref="F807">IFERROR(
    INDEX(
        '[55]Apoio_Código SVs'!$C$2:$C$102,
        MATCH(
            TRUE,
            ISNUMBER(FIND('[55]Apoio_Código SVs'!$B$2:$B$102,D807)),
            0
        )
    ),
"")</f>
        <v>E</v>
      </c>
      <c r="G807" s="70" t="str" cm="1">
        <f t="array" ref="G807">IFERROR(
    INDEX(
        '[55]Apoio_Código SVs'!$D$2:$D$102,
        MATCH(
            TRUE,
            ISNUMBER(FIND('[55]Apoio_Código SVs'!$B$2:$B$102,D807)),
            0
        )
    ),
"")</f>
        <v>RC</v>
      </c>
      <c r="H807" s="70" t="str" cm="1">
        <f t="array" ref="H807">IFERROR(
    INDEX(
        '[55]Apoio_Código SVs'!$G$2:$G$102,
        MATCH(
            TRUE,
            ISNUMBER(FIND('[55]Apoio_Código SVs'!$F$2:$F$102,D807)),
            0
        )
    ),
"")</f>
        <v>I</v>
      </c>
      <c r="I807" s="70" t="str">
        <f t="shared" si="49"/>
        <v>E.RC.I.200</v>
      </c>
      <c r="J807" s="70" t="str">
        <f>_xlfn.XLOOKUP(I807,[55]Aux!AJ:AJ,[55]Aux!AI:AI,I807)</f>
        <v>E.RC.I.003</v>
      </c>
      <c r="K807" s="70" t="str">
        <f>_xlfn.XLOOKUP(J807,[55]Aux!AI:AI,[55]Aux!AE:AE,_xlfn.XLOOKUP(I807,[55]Aux!AI:AI,[55]Aux!AE:AE,""))</f>
        <v>REDE COLETORA DN 200</v>
      </c>
      <c r="L807" s="164"/>
    </row>
    <row r="808" spans="1:12" x14ac:dyDescent="0.3">
      <c r="A808" s="164"/>
      <c r="B808" s="164"/>
      <c r="C808" s="70">
        <v>6600443</v>
      </c>
      <c r="D808" s="70" t="s">
        <v>921</v>
      </c>
      <c r="E808" s="73">
        <f t="shared" si="50"/>
        <v>200</v>
      </c>
      <c r="F808" s="70" t="str" cm="1">
        <f t="array" ref="F808">IFERROR(
    INDEX(
        '[55]Apoio_Código SVs'!$C$2:$C$102,
        MATCH(
            TRUE,
            ISNUMBER(FIND('[55]Apoio_Código SVs'!$B$2:$B$102,D808)),
            0
        )
    ),
"")</f>
        <v>E</v>
      </c>
      <c r="G808" s="70" t="str" cm="1">
        <f t="array" ref="G808">IFERROR(
    INDEX(
        '[55]Apoio_Código SVs'!$D$2:$D$102,
        MATCH(
            TRUE,
            ISNUMBER(FIND('[55]Apoio_Código SVs'!$B$2:$B$102,D808)),
            0
        )
    ),
"")</f>
        <v>RC</v>
      </c>
      <c r="H808" s="70" t="str" cm="1">
        <f t="array" ref="H808">IFERROR(
    INDEX(
        '[55]Apoio_Código SVs'!$G$2:$G$102,
        MATCH(
            TRUE,
            ISNUMBER(FIND('[55]Apoio_Código SVs'!$F$2:$F$102,D808)),
            0
        )
    ),
"")</f>
        <v>I</v>
      </c>
      <c r="I808" s="70" t="str">
        <f t="shared" si="49"/>
        <v>E.RC.I.200</v>
      </c>
      <c r="J808" s="70" t="str">
        <f>_xlfn.XLOOKUP(I808,[55]Aux!AJ:AJ,[55]Aux!AI:AI,I808)</f>
        <v>E.RC.I.003</v>
      </c>
      <c r="K808" s="70" t="str">
        <f>_xlfn.XLOOKUP(J808,[55]Aux!AI:AI,[55]Aux!AE:AE,_xlfn.XLOOKUP(I808,[55]Aux!AI:AI,[55]Aux!AE:AE,""))</f>
        <v>REDE COLETORA DN 200</v>
      </c>
      <c r="L808" s="164"/>
    </row>
    <row r="809" spans="1:12" x14ac:dyDescent="0.3">
      <c r="A809" s="164"/>
      <c r="B809" s="164"/>
      <c r="C809" s="70">
        <v>6600444</v>
      </c>
      <c r="D809" s="70" t="s">
        <v>923</v>
      </c>
      <c r="E809" s="73">
        <f t="shared" si="50"/>
        <v>200</v>
      </c>
      <c r="F809" s="70" t="str" cm="1">
        <f t="array" ref="F809">IFERROR(
    INDEX(
        '[55]Apoio_Código SVs'!$C$2:$C$102,
        MATCH(
            TRUE,
            ISNUMBER(FIND('[55]Apoio_Código SVs'!$B$2:$B$102,D809)),
            0
        )
    ),
"")</f>
        <v>E</v>
      </c>
      <c r="G809" s="70" t="str" cm="1">
        <f t="array" ref="G809">IFERROR(
    INDEX(
        '[55]Apoio_Código SVs'!$D$2:$D$102,
        MATCH(
            TRUE,
            ISNUMBER(FIND('[55]Apoio_Código SVs'!$B$2:$B$102,D809)),
            0
        )
    ),
"")</f>
        <v>RC</v>
      </c>
      <c r="H809" s="70" t="str" cm="1">
        <f t="array" ref="H809">IFERROR(
    INDEX(
        '[55]Apoio_Código SVs'!$G$2:$G$102,
        MATCH(
            TRUE,
            ISNUMBER(FIND('[55]Apoio_Código SVs'!$F$2:$F$102,D809)),
            0
        )
    ),
"")</f>
        <v>I</v>
      </c>
      <c r="I809" s="70" t="str">
        <f t="shared" si="49"/>
        <v>E.RC.I.200</v>
      </c>
      <c r="J809" s="70" t="str">
        <f>_xlfn.XLOOKUP(I809,[55]Aux!AJ:AJ,[55]Aux!AI:AI,I809)</f>
        <v>E.RC.I.003</v>
      </c>
      <c r="K809" s="70" t="str">
        <f>_xlfn.XLOOKUP(J809,[55]Aux!AI:AI,[55]Aux!AE:AE,_xlfn.XLOOKUP(I809,[55]Aux!AI:AI,[55]Aux!AE:AE,""))</f>
        <v>REDE COLETORA DN 200</v>
      </c>
      <c r="L809" s="164"/>
    </row>
    <row r="810" spans="1:12" x14ac:dyDescent="0.3">
      <c r="A810" s="164"/>
      <c r="B810" s="164"/>
      <c r="C810" s="70">
        <v>6600445</v>
      </c>
      <c r="D810" s="70" t="s">
        <v>925</v>
      </c>
      <c r="E810" s="73">
        <f t="shared" si="50"/>
        <v>200</v>
      </c>
      <c r="F810" s="70" t="str" cm="1">
        <f t="array" ref="F810">IFERROR(
    INDEX(
        '[55]Apoio_Código SVs'!$C$2:$C$102,
        MATCH(
            TRUE,
            ISNUMBER(FIND('[55]Apoio_Código SVs'!$B$2:$B$102,D810)),
            0
        )
    ),
"")</f>
        <v>E</v>
      </c>
      <c r="G810" s="70" t="str" cm="1">
        <f t="array" ref="G810">IFERROR(
    INDEX(
        '[55]Apoio_Código SVs'!$D$2:$D$102,
        MATCH(
            TRUE,
            ISNUMBER(FIND('[55]Apoio_Código SVs'!$B$2:$B$102,D810)),
            0
        )
    ),
"")</f>
        <v>RC</v>
      </c>
      <c r="H810" s="70" t="str" cm="1">
        <f t="array" ref="H810">IFERROR(
    INDEX(
        '[55]Apoio_Código SVs'!$G$2:$G$102,
        MATCH(
            TRUE,
            ISNUMBER(FIND('[55]Apoio_Código SVs'!$F$2:$F$102,D810)),
            0
        )
    ),
"")</f>
        <v>I</v>
      </c>
      <c r="I810" s="70" t="str">
        <f t="shared" si="49"/>
        <v>E.RC.I.200</v>
      </c>
      <c r="J810" s="70" t="str">
        <f>_xlfn.XLOOKUP(I810,[55]Aux!AJ:AJ,[55]Aux!AI:AI,I810)</f>
        <v>E.RC.I.003</v>
      </c>
      <c r="K810" s="70" t="str">
        <f>_xlfn.XLOOKUP(J810,[55]Aux!AI:AI,[55]Aux!AE:AE,_xlfn.XLOOKUP(I810,[55]Aux!AI:AI,[55]Aux!AE:AE,""))</f>
        <v>REDE COLETORA DN 200</v>
      </c>
      <c r="L810" s="164"/>
    </row>
    <row r="811" spans="1:12" x14ac:dyDescent="0.3">
      <c r="A811" s="164"/>
      <c r="B811" s="164"/>
      <c r="C811" s="70">
        <v>6600446</v>
      </c>
      <c r="D811" s="70" t="s">
        <v>927</v>
      </c>
      <c r="E811" s="73">
        <f t="shared" si="50"/>
        <v>200</v>
      </c>
      <c r="F811" s="70" t="str" cm="1">
        <f t="array" ref="F811">IFERROR(
    INDEX(
        '[55]Apoio_Código SVs'!$C$2:$C$102,
        MATCH(
            TRUE,
            ISNUMBER(FIND('[55]Apoio_Código SVs'!$B$2:$B$102,D811)),
            0
        )
    ),
"")</f>
        <v>E</v>
      </c>
      <c r="G811" s="70" t="str" cm="1">
        <f t="array" ref="G811">IFERROR(
    INDEX(
        '[55]Apoio_Código SVs'!$D$2:$D$102,
        MATCH(
            TRUE,
            ISNUMBER(FIND('[55]Apoio_Código SVs'!$B$2:$B$102,D811)),
            0
        )
    ),
"")</f>
        <v>RC</v>
      </c>
      <c r="H811" s="70" t="str" cm="1">
        <f t="array" ref="H811">IFERROR(
    INDEX(
        '[55]Apoio_Código SVs'!$G$2:$G$102,
        MATCH(
            TRUE,
            ISNUMBER(FIND('[55]Apoio_Código SVs'!$F$2:$F$102,D811)),
            0
        )
    ),
"")</f>
        <v>I</v>
      </c>
      <c r="I811" s="70" t="str">
        <f t="shared" si="49"/>
        <v>E.RC.I.200</v>
      </c>
      <c r="J811" s="70" t="str">
        <f>_xlfn.XLOOKUP(I811,[55]Aux!AJ:AJ,[55]Aux!AI:AI,I811)</f>
        <v>E.RC.I.003</v>
      </c>
      <c r="K811" s="70" t="str">
        <f>_xlfn.XLOOKUP(J811,[55]Aux!AI:AI,[55]Aux!AE:AE,_xlfn.XLOOKUP(I811,[55]Aux!AI:AI,[55]Aux!AE:AE,""))</f>
        <v>REDE COLETORA DN 200</v>
      </c>
      <c r="L811" s="164"/>
    </row>
    <row r="812" spans="1:12" x14ac:dyDescent="0.3">
      <c r="A812" s="164"/>
      <c r="B812" s="164"/>
      <c r="C812" s="70">
        <v>6600447</v>
      </c>
      <c r="D812" s="70" t="s">
        <v>929</v>
      </c>
      <c r="E812" s="73">
        <f t="shared" si="50"/>
        <v>200</v>
      </c>
      <c r="F812" s="70" t="str" cm="1">
        <f t="array" ref="F812">IFERROR(
    INDEX(
        '[55]Apoio_Código SVs'!$C$2:$C$102,
        MATCH(
            TRUE,
            ISNUMBER(FIND('[55]Apoio_Código SVs'!$B$2:$B$102,D812)),
            0
        )
    ),
"")</f>
        <v>E</v>
      </c>
      <c r="G812" s="70" t="str" cm="1">
        <f t="array" ref="G812">IFERROR(
    INDEX(
        '[55]Apoio_Código SVs'!$D$2:$D$102,
        MATCH(
            TRUE,
            ISNUMBER(FIND('[55]Apoio_Código SVs'!$B$2:$B$102,D812)),
            0
        )
    ),
"")</f>
        <v>RC</v>
      </c>
      <c r="H812" s="70" t="str" cm="1">
        <f t="array" ref="H812">IFERROR(
    INDEX(
        '[55]Apoio_Código SVs'!$G$2:$G$102,
        MATCH(
            TRUE,
            ISNUMBER(FIND('[55]Apoio_Código SVs'!$F$2:$F$102,D812)),
            0
        )
    ),
"")</f>
        <v>I</v>
      </c>
      <c r="I812" s="70" t="str">
        <f t="shared" si="49"/>
        <v>E.RC.I.200</v>
      </c>
      <c r="J812" s="70" t="str">
        <f>_xlfn.XLOOKUP(I812,[55]Aux!AJ:AJ,[55]Aux!AI:AI,I812)</f>
        <v>E.RC.I.003</v>
      </c>
      <c r="K812" s="70" t="str">
        <f>_xlfn.XLOOKUP(J812,[55]Aux!AI:AI,[55]Aux!AE:AE,_xlfn.XLOOKUP(I812,[55]Aux!AI:AI,[55]Aux!AE:AE,""))</f>
        <v>REDE COLETORA DN 200</v>
      </c>
      <c r="L812" s="164"/>
    </row>
    <row r="813" spans="1:12" x14ac:dyDescent="0.3">
      <c r="A813" s="164"/>
      <c r="B813" s="164"/>
      <c r="C813" s="70">
        <v>6600448</v>
      </c>
      <c r="D813" s="70" t="s">
        <v>931</v>
      </c>
      <c r="E813" s="73">
        <f t="shared" si="50"/>
        <v>200</v>
      </c>
      <c r="F813" s="70" t="str" cm="1">
        <f t="array" ref="F813">IFERROR(
    INDEX(
        '[55]Apoio_Código SVs'!$C$2:$C$102,
        MATCH(
            TRUE,
            ISNUMBER(FIND('[55]Apoio_Código SVs'!$B$2:$B$102,D813)),
            0
        )
    ),
"")</f>
        <v>E</v>
      </c>
      <c r="G813" s="70" t="str" cm="1">
        <f t="array" ref="G813">IFERROR(
    INDEX(
        '[55]Apoio_Código SVs'!$D$2:$D$102,
        MATCH(
            TRUE,
            ISNUMBER(FIND('[55]Apoio_Código SVs'!$B$2:$B$102,D813)),
            0
        )
    ),
"")</f>
        <v>RC</v>
      </c>
      <c r="H813" s="70" t="str" cm="1">
        <f t="array" ref="H813">IFERROR(
    INDEX(
        '[55]Apoio_Código SVs'!$G$2:$G$102,
        MATCH(
            TRUE,
            ISNUMBER(FIND('[55]Apoio_Código SVs'!$F$2:$F$102,D813)),
            0
        )
    ),
"")</f>
        <v>I</v>
      </c>
      <c r="I813" s="70" t="str">
        <f t="shared" si="49"/>
        <v>E.RC.I.200</v>
      </c>
      <c r="J813" s="70" t="str">
        <f>_xlfn.XLOOKUP(I813,[55]Aux!AJ:AJ,[55]Aux!AI:AI,I813)</f>
        <v>E.RC.I.003</v>
      </c>
      <c r="K813" s="70" t="str">
        <f>_xlfn.XLOOKUP(J813,[55]Aux!AI:AI,[55]Aux!AE:AE,_xlfn.XLOOKUP(I813,[55]Aux!AI:AI,[55]Aux!AE:AE,""))</f>
        <v>REDE COLETORA DN 200</v>
      </c>
      <c r="L813" s="164"/>
    </row>
    <row r="814" spans="1:12" x14ac:dyDescent="0.3">
      <c r="A814" s="164"/>
      <c r="B814" s="164"/>
      <c r="C814" s="70">
        <v>6600449</v>
      </c>
      <c r="D814" s="70" t="s">
        <v>933</v>
      </c>
      <c r="E814" s="73">
        <f t="shared" si="50"/>
        <v>200</v>
      </c>
      <c r="F814" s="70" t="str" cm="1">
        <f t="array" ref="F814">IFERROR(
    INDEX(
        '[55]Apoio_Código SVs'!$C$2:$C$102,
        MATCH(
            TRUE,
            ISNUMBER(FIND('[55]Apoio_Código SVs'!$B$2:$B$102,D814)),
            0
        )
    ),
"")</f>
        <v>E</v>
      </c>
      <c r="G814" s="70" t="str" cm="1">
        <f t="array" ref="G814">IFERROR(
    INDEX(
        '[55]Apoio_Código SVs'!$D$2:$D$102,
        MATCH(
            TRUE,
            ISNUMBER(FIND('[55]Apoio_Código SVs'!$B$2:$B$102,D814)),
            0
        )
    ),
"")</f>
        <v>RC</v>
      </c>
      <c r="H814" s="70" t="str" cm="1">
        <f t="array" ref="H814">IFERROR(
    INDEX(
        '[55]Apoio_Código SVs'!$G$2:$G$102,
        MATCH(
            TRUE,
            ISNUMBER(FIND('[55]Apoio_Código SVs'!$F$2:$F$102,D814)),
            0
        )
    ),
"")</f>
        <v>I</v>
      </c>
      <c r="I814" s="70" t="str">
        <f t="shared" si="49"/>
        <v>E.RC.I.200</v>
      </c>
      <c r="J814" s="70" t="str">
        <f>_xlfn.XLOOKUP(I814,[55]Aux!AJ:AJ,[55]Aux!AI:AI,I814)</f>
        <v>E.RC.I.003</v>
      </c>
      <c r="K814" s="70" t="str">
        <f>_xlfn.XLOOKUP(J814,[55]Aux!AI:AI,[55]Aux!AE:AE,_xlfn.XLOOKUP(I814,[55]Aux!AI:AI,[55]Aux!AE:AE,""))</f>
        <v>REDE COLETORA DN 200</v>
      </c>
      <c r="L814" s="164"/>
    </row>
    <row r="815" spans="1:12" x14ac:dyDescent="0.3">
      <c r="A815" s="164"/>
      <c r="B815" s="164"/>
      <c r="C815" s="70">
        <v>6600450</v>
      </c>
      <c r="D815" s="70" t="s">
        <v>935</v>
      </c>
      <c r="E815" s="73">
        <f t="shared" si="50"/>
        <v>200</v>
      </c>
      <c r="F815" s="70" t="str" cm="1">
        <f t="array" ref="F815">IFERROR(
    INDEX(
        '[55]Apoio_Código SVs'!$C$2:$C$102,
        MATCH(
            TRUE,
            ISNUMBER(FIND('[55]Apoio_Código SVs'!$B$2:$B$102,D815)),
            0
        )
    ),
"")</f>
        <v>E</v>
      </c>
      <c r="G815" s="70" t="str" cm="1">
        <f t="array" ref="G815">IFERROR(
    INDEX(
        '[55]Apoio_Código SVs'!$D$2:$D$102,
        MATCH(
            TRUE,
            ISNUMBER(FIND('[55]Apoio_Código SVs'!$B$2:$B$102,D815)),
            0
        )
    ),
"")</f>
        <v>RC</v>
      </c>
      <c r="H815" s="70" t="str" cm="1">
        <f t="array" ref="H815">IFERROR(
    INDEX(
        '[55]Apoio_Código SVs'!$G$2:$G$102,
        MATCH(
            TRUE,
            ISNUMBER(FIND('[55]Apoio_Código SVs'!$F$2:$F$102,D815)),
            0
        )
    ),
"")</f>
        <v>I</v>
      </c>
      <c r="I815" s="70" t="str">
        <f t="shared" si="49"/>
        <v>E.RC.I.200</v>
      </c>
      <c r="J815" s="70" t="str">
        <f>_xlfn.XLOOKUP(I815,[55]Aux!AJ:AJ,[55]Aux!AI:AI,I815)</f>
        <v>E.RC.I.003</v>
      </c>
      <c r="K815" s="70" t="str">
        <f>_xlfn.XLOOKUP(J815,[55]Aux!AI:AI,[55]Aux!AE:AE,_xlfn.XLOOKUP(I815,[55]Aux!AI:AI,[55]Aux!AE:AE,""))</f>
        <v>REDE COLETORA DN 200</v>
      </c>
      <c r="L815" s="164"/>
    </row>
    <row r="816" spans="1:12" x14ac:dyDescent="0.3">
      <c r="A816" s="164"/>
      <c r="B816" s="164"/>
      <c r="C816" s="70">
        <v>6600451</v>
      </c>
      <c r="D816" s="70" t="s">
        <v>937</v>
      </c>
      <c r="E816" s="73">
        <f t="shared" si="50"/>
        <v>200</v>
      </c>
      <c r="F816" s="70" t="str" cm="1">
        <f t="array" ref="F816">IFERROR(
    INDEX(
        '[55]Apoio_Código SVs'!$C$2:$C$102,
        MATCH(
            TRUE,
            ISNUMBER(FIND('[55]Apoio_Código SVs'!$B$2:$B$102,D816)),
            0
        )
    ),
"")</f>
        <v>E</v>
      </c>
      <c r="G816" s="70" t="str" cm="1">
        <f t="array" ref="G816">IFERROR(
    INDEX(
        '[55]Apoio_Código SVs'!$D$2:$D$102,
        MATCH(
            TRUE,
            ISNUMBER(FIND('[55]Apoio_Código SVs'!$B$2:$B$102,D816)),
            0
        )
    ),
"")</f>
        <v>RC</v>
      </c>
      <c r="H816" s="70" t="str" cm="1">
        <f t="array" ref="H816">IFERROR(
    INDEX(
        '[55]Apoio_Código SVs'!$G$2:$G$102,
        MATCH(
            TRUE,
            ISNUMBER(FIND('[55]Apoio_Código SVs'!$F$2:$F$102,D816)),
            0
        )
    ),
"")</f>
        <v>I</v>
      </c>
      <c r="I816" s="70" t="str">
        <f t="shared" si="49"/>
        <v>E.RC.I.200</v>
      </c>
      <c r="J816" s="70" t="str">
        <f>_xlfn.XLOOKUP(I816,[55]Aux!AJ:AJ,[55]Aux!AI:AI,I816)</f>
        <v>E.RC.I.003</v>
      </c>
      <c r="K816" s="70" t="str">
        <f>_xlfn.XLOOKUP(J816,[55]Aux!AI:AI,[55]Aux!AE:AE,_xlfn.XLOOKUP(I816,[55]Aux!AI:AI,[55]Aux!AE:AE,""))</f>
        <v>REDE COLETORA DN 200</v>
      </c>
      <c r="L816" s="164"/>
    </row>
    <row r="817" spans="1:12" x14ac:dyDescent="0.3">
      <c r="A817" s="164"/>
      <c r="B817" s="164"/>
      <c r="C817" s="70">
        <v>6600452</v>
      </c>
      <c r="D817" s="70" t="s">
        <v>939</v>
      </c>
      <c r="E817" s="73">
        <f t="shared" si="50"/>
        <v>200</v>
      </c>
      <c r="F817" s="70" t="str" cm="1">
        <f t="array" ref="F817">IFERROR(
    INDEX(
        '[55]Apoio_Código SVs'!$C$2:$C$102,
        MATCH(
            TRUE,
            ISNUMBER(FIND('[55]Apoio_Código SVs'!$B$2:$B$102,D817)),
            0
        )
    ),
"")</f>
        <v>E</v>
      </c>
      <c r="G817" s="70" t="str" cm="1">
        <f t="array" ref="G817">IFERROR(
    INDEX(
        '[55]Apoio_Código SVs'!$D$2:$D$102,
        MATCH(
            TRUE,
            ISNUMBER(FIND('[55]Apoio_Código SVs'!$B$2:$B$102,D817)),
            0
        )
    ),
"")</f>
        <v>RC</v>
      </c>
      <c r="H817" s="70" t="str" cm="1">
        <f t="array" ref="H817">IFERROR(
    INDEX(
        '[55]Apoio_Código SVs'!$G$2:$G$102,
        MATCH(
            TRUE,
            ISNUMBER(FIND('[55]Apoio_Código SVs'!$F$2:$F$102,D817)),
            0
        )
    ),
"")</f>
        <v>I</v>
      </c>
      <c r="I817" s="70" t="str">
        <f t="shared" si="49"/>
        <v>E.RC.I.200</v>
      </c>
      <c r="J817" s="70" t="str">
        <f>_xlfn.XLOOKUP(I817,[55]Aux!AJ:AJ,[55]Aux!AI:AI,I817)</f>
        <v>E.RC.I.003</v>
      </c>
      <c r="K817" s="70" t="str">
        <f>_xlfn.XLOOKUP(J817,[55]Aux!AI:AI,[55]Aux!AE:AE,_xlfn.XLOOKUP(I817,[55]Aux!AI:AI,[55]Aux!AE:AE,""))</f>
        <v>REDE COLETORA DN 200</v>
      </c>
      <c r="L817" s="164"/>
    </row>
    <row r="818" spans="1:12" x14ac:dyDescent="0.3">
      <c r="A818" s="164"/>
      <c r="B818" s="164"/>
      <c r="C818" s="70">
        <v>6600456</v>
      </c>
      <c r="D818" s="70" t="s">
        <v>947</v>
      </c>
      <c r="E818" s="73">
        <f t="shared" si="50"/>
        <v>200</v>
      </c>
      <c r="F818" s="70" t="str" cm="1">
        <f t="array" ref="F818">IFERROR(
    INDEX(
        '[55]Apoio_Código SVs'!$C$2:$C$102,
        MATCH(
            TRUE,
            ISNUMBER(FIND('[55]Apoio_Código SVs'!$B$2:$B$102,D818)),
            0
        )
    ),
"")</f>
        <v>E</v>
      </c>
      <c r="G818" s="70" t="str" cm="1">
        <f t="array" ref="G818">IFERROR(
    INDEX(
        '[55]Apoio_Código SVs'!$D$2:$D$102,
        MATCH(
            TRUE,
            ISNUMBER(FIND('[55]Apoio_Código SVs'!$B$2:$B$102,D818)),
            0
        )
    ),
"")</f>
        <v>RC</v>
      </c>
      <c r="H818" s="70" t="str" cm="1">
        <f t="array" ref="H818">IFERROR(
    INDEX(
        '[55]Apoio_Código SVs'!$G$2:$G$102,
        MATCH(
            TRUE,
            ISNUMBER(FIND('[55]Apoio_Código SVs'!$F$2:$F$102,D818)),
            0
        )
    ),
"")</f>
        <v>I</v>
      </c>
      <c r="I818" s="70" t="str">
        <f t="shared" si="49"/>
        <v>E.RC.I.200</v>
      </c>
      <c r="J818" s="70" t="str">
        <f>_xlfn.XLOOKUP(I818,[55]Aux!AJ:AJ,[55]Aux!AI:AI,I818)</f>
        <v>E.RC.I.003</v>
      </c>
      <c r="K818" s="70" t="str">
        <f>_xlfn.XLOOKUP(J818,[55]Aux!AI:AI,[55]Aux!AE:AE,_xlfn.XLOOKUP(I818,[55]Aux!AI:AI,[55]Aux!AE:AE,""))</f>
        <v>REDE COLETORA DN 200</v>
      </c>
      <c r="L818" s="164"/>
    </row>
    <row r="819" spans="1:12" x14ac:dyDescent="0.3">
      <c r="A819" s="164"/>
      <c r="B819" s="164"/>
      <c r="C819" s="70">
        <v>6600457</v>
      </c>
      <c r="D819" s="70" t="s">
        <v>949</v>
      </c>
      <c r="E819" s="73">
        <f t="shared" si="50"/>
        <v>200</v>
      </c>
      <c r="F819" s="70" t="str" cm="1">
        <f t="array" ref="F819">IFERROR(
    INDEX(
        '[55]Apoio_Código SVs'!$C$2:$C$102,
        MATCH(
            TRUE,
            ISNUMBER(FIND('[55]Apoio_Código SVs'!$B$2:$B$102,D819)),
            0
        )
    ),
"")</f>
        <v>E</v>
      </c>
      <c r="G819" s="70" t="str" cm="1">
        <f t="array" ref="G819">IFERROR(
    INDEX(
        '[55]Apoio_Código SVs'!$D$2:$D$102,
        MATCH(
            TRUE,
            ISNUMBER(FIND('[55]Apoio_Código SVs'!$B$2:$B$102,D819)),
            0
        )
    ),
"")</f>
        <v>RC</v>
      </c>
      <c r="H819" s="70" t="str" cm="1">
        <f t="array" ref="H819">IFERROR(
    INDEX(
        '[55]Apoio_Código SVs'!$G$2:$G$102,
        MATCH(
            TRUE,
            ISNUMBER(FIND('[55]Apoio_Código SVs'!$F$2:$F$102,D819)),
            0
        )
    ),
"")</f>
        <v>I</v>
      </c>
      <c r="I819" s="70" t="str">
        <f t="shared" si="49"/>
        <v>E.RC.I.200</v>
      </c>
      <c r="J819" s="70" t="str">
        <f>_xlfn.XLOOKUP(I819,[55]Aux!AJ:AJ,[55]Aux!AI:AI,I819)</f>
        <v>E.RC.I.003</v>
      </c>
      <c r="K819" s="70" t="str">
        <f>_xlfn.XLOOKUP(J819,[55]Aux!AI:AI,[55]Aux!AE:AE,_xlfn.XLOOKUP(I819,[55]Aux!AI:AI,[55]Aux!AE:AE,""))</f>
        <v>REDE COLETORA DN 200</v>
      </c>
      <c r="L819" s="164"/>
    </row>
    <row r="820" spans="1:12" x14ac:dyDescent="0.3">
      <c r="A820" s="164"/>
      <c r="B820" s="164"/>
      <c r="C820" s="70">
        <v>6600458</v>
      </c>
      <c r="D820" s="70" t="s">
        <v>951</v>
      </c>
      <c r="E820" s="73">
        <f t="shared" si="50"/>
        <v>200</v>
      </c>
      <c r="F820" s="70" t="str" cm="1">
        <f t="array" ref="F820">IFERROR(
    INDEX(
        '[55]Apoio_Código SVs'!$C$2:$C$102,
        MATCH(
            TRUE,
            ISNUMBER(FIND('[55]Apoio_Código SVs'!$B$2:$B$102,D820)),
            0
        )
    ),
"")</f>
        <v>E</v>
      </c>
      <c r="G820" s="70" t="str" cm="1">
        <f t="array" ref="G820">IFERROR(
    INDEX(
        '[55]Apoio_Código SVs'!$D$2:$D$102,
        MATCH(
            TRUE,
            ISNUMBER(FIND('[55]Apoio_Código SVs'!$B$2:$B$102,D820)),
            0
        )
    ),
"")</f>
        <v>RC</v>
      </c>
      <c r="H820" s="70" t="str" cm="1">
        <f t="array" ref="H820">IFERROR(
    INDEX(
        '[55]Apoio_Código SVs'!$G$2:$G$102,
        MATCH(
            TRUE,
            ISNUMBER(FIND('[55]Apoio_Código SVs'!$F$2:$F$102,D820)),
            0
        )
    ),
"")</f>
        <v>I</v>
      </c>
      <c r="I820" s="70" t="str">
        <f t="shared" si="49"/>
        <v>E.RC.I.200</v>
      </c>
      <c r="J820" s="70" t="str">
        <f>_xlfn.XLOOKUP(I820,[55]Aux!AJ:AJ,[55]Aux!AI:AI,I820)</f>
        <v>E.RC.I.003</v>
      </c>
      <c r="K820" s="70" t="str">
        <f>_xlfn.XLOOKUP(J820,[55]Aux!AI:AI,[55]Aux!AE:AE,_xlfn.XLOOKUP(I820,[55]Aux!AI:AI,[55]Aux!AE:AE,""))</f>
        <v>REDE COLETORA DN 200</v>
      </c>
      <c r="L820" s="164"/>
    </row>
    <row r="821" spans="1:12" x14ac:dyDescent="0.3">
      <c r="A821" s="164"/>
      <c r="B821" s="164"/>
      <c r="C821" s="70">
        <v>6600460</v>
      </c>
      <c r="D821" s="70" t="s">
        <v>955</v>
      </c>
      <c r="E821" s="73">
        <f t="shared" si="50"/>
        <v>250</v>
      </c>
      <c r="F821" s="70" t="str" cm="1">
        <f t="array" ref="F821">IFERROR(
    INDEX(
        '[55]Apoio_Código SVs'!$C$2:$C$102,
        MATCH(
            TRUE,
            ISNUMBER(FIND('[55]Apoio_Código SVs'!$B$2:$B$102,D821)),
            0
        )
    ),
"")</f>
        <v>E</v>
      </c>
      <c r="G821" s="70" t="str" cm="1">
        <f t="array" ref="G821">IFERROR(
    INDEX(
        '[55]Apoio_Código SVs'!$D$2:$D$102,
        MATCH(
            TRUE,
            ISNUMBER(FIND('[55]Apoio_Código SVs'!$B$2:$B$102,D821)),
            0
        )
    ),
"")</f>
        <v>RC</v>
      </c>
      <c r="H821" s="70" t="str" cm="1">
        <f t="array" ref="H821">IFERROR(
    INDEX(
        '[55]Apoio_Código SVs'!$G$2:$G$102,
        MATCH(
            TRUE,
            ISNUMBER(FIND('[55]Apoio_Código SVs'!$F$2:$F$102,D821)),
            0
        )
    ),
"")</f>
        <v>I</v>
      </c>
      <c r="I821" s="70" t="str">
        <f t="shared" si="49"/>
        <v>E.RC.I.250</v>
      </c>
      <c r="J821" s="70" t="str">
        <f>_xlfn.XLOOKUP(I821,[55]Aux!AJ:AJ,[55]Aux!AI:AI,I821)</f>
        <v>E.RC.I.004</v>
      </c>
      <c r="K821" s="70" t="str">
        <f>_xlfn.XLOOKUP(J821,[55]Aux!AI:AI,[55]Aux!AE:AE,_xlfn.XLOOKUP(I821,[55]Aux!AI:AI,[55]Aux!AE:AE,""))</f>
        <v>REDE COLETORA DN 250</v>
      </c>
      <c r="L821" s="164"/>
    </row>
    <row r="822" spans="1:12" x14ac:dyDescent="0.3">
      <c r="A822" s="164"/>
      <c r="B822" s="164"/>
      <c r="C822" s="70">
        <v>6600465</v>
      </c>
      <c r="D822" s="70" t="s">
        <v>965</v>
      </c>
      <c r="E822" s="73">
        <f t="shared" si="50"/>
        <v>250</v>
      </c>
      <c r="F822" s="70" t="str" cm="1">
        <f t="array" ref="F822">IFERROR(
    INDEX(
        '[55]Apoio_Código SVs'!$C$2:$C$102,
        MATCH(
            TRUE,
            ISNUMBER(FIND('[55]Apoio_Código SVs'!$B$2:$B$102,D822)),
            0
        )
    ),
"")</f>
        <v>E</v>
      </c>
      <c r="G822" s="70" t="str" cm="1">
        <f t="array" ref="G822">IFERROR(
    INDEX(
        '[55]Apoio_Código SVs'!$D$2:$D$102,
        MATCH(
            TRUE,
            ISNUMBER(FIND('[55]Apoio_Código SVs'!$B$2:$B$102,D822)),
            0
        )
    ),
"")</f>
        <v>RC</v>
      </c>
      <c r="H822" s="70" t="str" cm="1">
        <f t="array" ref="H822">IFERROR(
    INDEX(
        '[55]Apoio_Código SVs'!$G$2:$G$102,
        MATCH(
            TRUE,
            ISNUMBER(FIND('[55]Apoio_Código SVs'!$F$2:$F$102,D822)),
            0
        )
    ),
"")</f>
        <v>I</v>
      </c>
      <c r="I822" s="70" t="str">
        <f t="shared" si="49"/>
        <v>E.RC.I.250</v>
      </c>
      <c r="J822" s="70" t="str">
        <f>_xlfn.XLOOKUP(I822,[55]Aux!AJ:AJ,[55]Aux!AI:AI,I822)</f>
        <v>E.RC.I.004</v>
      </c>
      <c r="K822" s="70" t="str">
        <f>_xlfn.XLOOKUP(J822,[55]Aux!AI:AI,[55]Aux!AE:AE,_xlfn.XLOOKUP(I822,[55]Aux!AI:AI,[55]Aux!AE:AE,""))</f>
        <v>REDE COLETORA DN 250</v>
      </c>
      <c r="L822" s="164"/>
    </row>
    <row r="823" spans="1:12" x14ac:dyDescent="0.3">
      <c r="A823" s="164"/>
      <c r="B823" s="164"/>
      <c r="C823" s="70">
        <v>6600466</v>
      </c>
      <c r="D823" s="70" t="s">
        <v>967</v>
      </c>
      <c r="E823" s="73">
        <f t="shared" si="50"/>
        <v>250</v>
      </c>
      <c r="F823" s="70" t="str" cm="1">
        <f t="array" ref="F823">IFERROR(
    INDEX(
        '[55]Apoio_Código SVs'!$C$2:$C$102,
        MATCH(
            TRUE,
            ISNUMBER(FIND('[55]Apoio_Código SVs'!$B$2:$B$102,D823)),
            0
        )
    ),
"")</f>
        <v>E</v>
      </c>
      <c r="G823" s="70" t="str" cm="1">
        <f t="array" ref="G823">IFERROR(
    INDEX(
        '[55]Apoio_Código SVs'!$D$2:$D$102,
        MATCH(
            TRUE,
            ISNUMBER(FIND('[55]Apoio_Código SVs'!$B$2:$B$102,D823)),
            0
        )
    ),
"")</f>
        <v>RC</v>
      </c>
      <c r="H823" s="70" t="str" cm="1">
        <f t="array" ref="H823">IFERROR(
    INDEX(
        '[55]Apoio_Código SVs'!$G$2:$G$102,
        MATCH(
            TRUE,
            ISNUMBER(FIND('[55]Apoio_Código SVs'!$F$2:$F$102,D823)),
            0
        )
    ),
"")</f>
        <v>I</v>
      </c>
      <c r="I823" s="70" t="str">
        <f t="shared" si="49"/>
        <v>E.RC.I.250</v>
      </c>
      <c r="J823" s="70" t="str">
        <f>_xlfn.XLOOKUP(I823,[55]Aux!AJ:AJ,[55]Aux!AI:AI,I823)</f>
        <v>E.RC.I.004</v>
      </c>
      <c r="K823" s="70" t="str">
        <f>_xlfn.XLOOKUP(J823,[55]Aux!AI:AI,[55]Aux!AE:AE,_xlfn.XLOOKUP(I823,[55]Aux!AI:AI,[55]Aux!AE:AE,""))</f>
        <v>REDE COLETORA DN 250</v>
      </c>
      <c r="L823" s="164"/>
    </row>
    <row r="824" spans="1:12" x14ac:dyDescent="0.3">
      <c r="A824" s="164"/>
      <c r="B824" s="164"/>
      <c r="C824" s="70">
        <v>6600467</v>
      </c>
      <c r="D824" s="70" t="s">
        <v>969</v>
      </c>
      <c r="E824" s="73">
        <f t="shared" si="50"/>
        <v>250</v>
      </c>
      <c r="F824" s="70" t="str" cm="1">
        <f t="array" ref="F824">IFERROR(
    INDEX(
        '[55]Apoio_Código SVs'!$C$2:$C$102,
        MATCH(
            TRUE,
            ISNUMBER(FIND('[55]Apoio_Código SVs'!$B$2:$B$102,D824)),
            0
        )
    ),
"")</f>
        <v>E</v>
      </c>
      <c r="G824" s="70" t="str" cm="1">
        <f t="array" ref="G824">IFERROR(
    INDEX(
        '[55]Apoio_Código SVs'!$D$2:$D$102,
        MATCH(
            TRUE,
            ISNUMBER(FIND('[55]Apoio_Código SVs'!$B$2:$B$102,D824)),
            0
        )
    ),
"")</f>
        <v>RC</v>
      </c>
      <c r="H824" s="70" t="str" cm="1">
        <f t="array" ref="H824">IFERROR(
    INDEX(
        '[55]Apoio_Código SVs'!$G$2:$G$102,
        MATCH(
            TRUE,
            ISNUMBER(FIND('[55]Apoio_Código SVs'!$F$2:$F$102,D824)),
            0
        )
    ),
"")</f>
        <v>I</v>
      </c>
      <c r="I824" s="70" t="str">
        <f t="shared" si="49"/>
        <v>E.RC.I.250</v>
      </c>
      <c r="J824" s="70" t="str">
        <f>_xlfn.XLOOKUP(I824,[55]Aux!AJ:AJ,[55]Aux!AI:AI,I824)</f>
        <v>E.RC.I.004</v>
      </c>
      <c r="K824" s="70" t="str">
        <f>_xlfn.XLOOKUP(J824,[55]Aux!AI:AI,[55]Aux!AE:AE,_xlfn.XLOOKUP(I824,[55]Aux!AI:AI,[55]Aux!AE:AE,""))</f>
        <v>REDE COLETORA DN 250</v>
      </c>
      <c r="L824" s="164"/>
    </row>
    <row r="825" spans="1:12" x14ac:dyDescent="0.3">
      <c r="A825" s="164"/>
      <c r="B825" s="164"/>
      <c r="C825" s="70">
        <v>6600468</v>
      </c>
      <c r="D825" s="70" t="s">
        <v>971</v>
      </c>
      <c r="E825" s="73">
        <f t="shared" si="50"/>
        <v>250</v>
      </c>
      <c r="F825" s="70" t="str" cm="1">
        <f t="array" ref="F825">IFERROR(
    INDEX(
        '[55]Apoio_Código SVs'!$C$2:$C$102,
        MATCH(
            TRUE,
            ISNUMBER(FIND('[55]Apoio_Código SVs'!$B$2:$B$102,D825)),
            0
        )
    ),
"")</f>
        <v>E</v>
      </c>
      <c r="G825" s="70" t="str" cm="1">
        <f t="array" ref="G825">IFERROR(
    INDEX(
        '[55]Apoio_Código SVs'!$D$2:$D$102,
        MATCH(
            TRUE,
            ISNUMBER(FIND('[55]Apoio_Código SVs'!$B$2:$B$102,D825)),
            0
        )
    ),
"")</f>
        <v>RC</v>
      </c>
      <c r="H825" s="70" t="str" cm="1">
        <f t="array" ref="H825">IFERROR(
    INDEX(
        '[55]Apoio_Código SVs'!$G$2:$G$102,
        MATCH(
            TRUE,
            ISNUMBER(FIND('[55]Apoio_Código SVs'!$F$2:$F$102,D825)),
            0
        )
    ),
"")</f>
        <v>I</v>
      </c>
      <c r="I825" s="70" t="str">
        <f t="shared" si="49"/>
        <v>E.RC.I.250</v>
      </c>
      <c r="J825" s="70" t="str">
        <f>_xlfn.XLOOKUP(I825,[55]Aux!AJ:AJ,[55]Aux!AI:AI,I825)</f>
        <v>E.RC.I.004</v>
      </c>
      <c r="K825" s="70" t="str">
        <f>_xlfn.XLOOKUP(J825,[55]Aux!AI:AI,[55]Aux!AE:AE,_xlfn.XLOOKUP(I825,[55]Aux!AI:AI,[55]Aux!AE:AE,""))</f>
        <v>REDE COLETORA DN 250</v>
      </c>
      <c r="L825" s="164"/>
    </row>
    <row r="826" spans="1:12" x14ac:dyDescent="0.3">
      <c r="A826" s="164"/>
      <c r="B826" s="164"/>
      <c r="C826" s="70">
        <v>6600469</v>
      </c>
      <c r="D826" s="70" t="s">
        <v>973</v>
      </c>
      <c r="E826" s="73">
        <f t="shared" si="50"/>
        <v>250</v>
      </c>
      <c r="F826" s="70" t="str" cm="1">
        <f t="array" ref="F826">IFERROR(
    INDEX(
        '[55]Apoio_Código SVs'!$C$2:$C$102,
        MATCH(
            TRUE,
            ISNUMBER(FIND('[55]Apoio_Código SVs'!$B$2:$B$102,D826)),
            0
        )
    ),
"")</f>
        <v>E</v>
      </c>
      <c r="G826" s="70" t="str" cm="1">
        <f t="array" ref="G826">IFERROR(
    INDEX(
        '[55]Apoio_Código SVs'!$D$2:$D$102,
        MATCH(
            TRUE,
            ISNUMBER(FIND('[55]Apoio_Código SVs'!$B$2:$B$102,D826)),
            0
        )
    ),
"")</f>
        <v>RC</v>
      </c>
      <c r="H826" s="70" t="str" cm="1">
        <f t="array" ref="H826">IFERROR(
    INDEX(
        '[55]Apoio_Código SVs'!$G$2:$G$102,
        MATCH(
            TRUE,
            ISNUMBER(FIND('[55]Apoio_Código SVs'!$F$2:$F$102,D826)),
            0
        )
    ),
"")</f>
        <v>I</v>
      </c>
      <c r="I826" s="70" t="str">
        <f t="shared" si="49"/>
        <v>E.RC.I.250</v>
      </c>
      <c r="J826" s="70" t="str">
        <f>_xlfn.XLOOKUP(I826,[55]Aux!AJ:AJ,[55]Aux!AI:AI,I826)</f>
        <v>E.RC.I.004</v>
      </c>
      <c r="K826" s="70" t="str">
        <f>_xlfn.XLOOKUP(J826,[55]Aux!AI:AI,[55]Aux!AE:AE,_xlfn.XLOOKUP(I826,[55]Aux!AI:AI,[55]Aux!AE:AE,""))</f>
        <v>REDE COLETORA DN 250</v>
      </c>
      <c r="L826" s="164"/>
    </row>
    <row r="827" spans="1:12" x14ac:dyDescent="0.3">
      <c r="A827" s="164"/>
      <c r="B827" s="164"/>
      <c r="C827" s="70">
        <v>6600470</v>
      </c>
      <c r="D827" s="70" t="s">
        <v>975</v>
      </c>
      <c r="E827" s="73">
        <f t="shared" si="50"/>
        <v>250</v>
      </c>
      <c r="F827" s="70" t="str" cm="1">
        <f t="array" ref="F827">IFERROR(
    INDEX(
        '[55]Apoio_Código SVs'!$C$2:$C$102,
        MATCH(
            TRUE,
            ISNUMBER(FIND('[55]Apoio_Código SVs'!$B$2:$B$102,D827)),
            0
        )
    ),
"")</f>
        <v>E</v>
      </c>
      <c r="G827" s="70" t="str" cm="1">
        <f t="array" ref="G827">IFERROR(
    INDEX(
        '[55]Apoio_Código SVs'!$D$2:$D$102,
        MATCH(
            TRUE,
            ISNUMBER(FIND('[55]Apoio_Código SVs'!$B$2:$B$102,D827)),
            0
        )
    ),
"")</f>
        <v>RC</v>
      </c>
      <c r="H827" s="70" t="str" cm="1">
        <f t="array" ref="H827">IFERROR(
    INDEX(
        '[55]Apoio_Código SVs'!$G$2:$G$102,
        MATCH(
            TRUE,
            ISNUMBER(FIND('[55]Apoio_Código SVs'!$F$2:$F$102,D827)),
            0
        )
    ),
"")</f>
        <v>I</v>
      </c>
      <c r="I827" s="70" t="str">
        <f t="shared" si="49"/>
        <v>E.RC.I.250</v>
      </c>
      <c r="J827" s="70" t="str">
        <f>_xlfn.XLOOKUP(I827,[55]Aux!AJ:AJ,[55]Aux!AI:AI,I827)</f>
        <v>E.RC.I.004</v>
      </c>
      <c r="K827" s="70" t="str">
        <f>_xlfn.XLOOKUP(J827,[55]Aux!AI:AI,[55]Aux!AE:AE,_xlfn.XLOOKUP(I827,[55]Aux!AI:AI,[55]Aux!AE:AE,""))</f>
        <v>REDE COLETORA DN 250</v>
      </c>
      <c r="L827" s="164"/>
    </row>
    <row r="828" spans="1:12" x14ac:dyDescent="0.3">
      <c r="A828" s="164"/>
      <c r="B828" s="164"/>
      <c r="C828" s="70">
        <v>6600471</v>
      </c>
      <c r="D828" s="70" t="s">
        <v>977</v>
      </c>
      <c r="E828" s="73">
        <f t="shared" si="50"/>
        <v>250</v>
      </c>
      <c r="F828" s="70" t="str" cm="1">
        <f t="array" ref="F828">IFERROR(
    INDEX(
        '[55]Apoio_Código SVs'!$C$2:$C$102,
        MATCH(
            TRUE,
            ISNUMBER(FIND('[55]Apoio_Código SVs'!$B$2:$B$102,D828)),
            0
        )
    ),
"")</f>
        <v>E</v>
      </c>
      <c r="G828" s="70" t="str" cm="1">
        <f t="array" ref="G828">IFERROR(
    INDEX(
        '[55]Apoio_Código SVs'!$D$2:$D$102,
        MATCH(
            TRUE,
            ISNUMBER(FIND('[55]Apoio_Código SVs'!$B$2:$B$102,D828)),
            0
        )
    ),
"")</f>
        <v>RC</v>
      </c>
      <c r="H828" s="70" t="str" cm="1">
        <f t="array" ref="H828">IFERROR(
    INDEX(
        '[55]Apoio_Código SVs'!$G$2:$G$102,
        MATCH(
            TRUE,
            ISNUMBER(FIND('[55]Apoio_Código SVs'!$F$2:$F$102,D828)),
            0
        )
    ),
"")</f>
        <v>I</v>
      </c>
      <c r="I828" s="70" t="str">
        <f t="shared" si="49"/>
        <v>E.RC.I.250</v>
      </c>
      <c r="J828" s="70" t="str">
        <f>_xlfn.XLOOKUP(I828,[55]Aux!AJ:AJ,[55]Aux!AI:AI,I828)</f>
        <v>E.RC.I.004</v>
      </c>
      <c r="K828" s="70" t="str">
        <f>_xlfn.XLOOKUP(J828,[55]Aux!AI:AI,[55]Aux!AE:AE,_xlfn.XLOOKUP(I828,[55]Aux!AI:AI,[55]Aux!AE:AE,""))</f>
        <v>REDE COLETORA DN 250</v>
      </c>
      <c r="L828" s="164"/>
    </row>
    <row r="829" spans="1:12" x14ac:dyDescent="0.3">
      <c r="A829" s="164"/>
      <c r="B829" s="164"/>
      <c r="C829" s="70">
        <v>6600472</v>
      </c>
      <c r="D829" s="70" t="s">
        <v>979</v>
      </c>
      <c r="E829" s="73">
        <f t="shared" si="50"/>
        <v>250</v>
      </c>
      <c r="F829" s="70" t="str" cm="1">
        <f t="array" ref="F829">IFERROR(
    INDEX(
        '[55]Apoio_Código SVs'!$C$2:$C$102,
        MATCH(
            TRUE,
            ISNUMBER(FIND('[55]Apoio_Código SVs'!$B$2:$B$102,D829)),
            0
        )
    ),
"")</f>
        <v>E</v>
      </c>
      <c r="G829" s="70" t="str" cm="1">
        <f t="array" ref="G829">IFERROR(
    INDEX(
        '[55]Apoio_Código SVs'!$D$2:$D$102,
        MATCH(
            TRUE,
            ISNUMBER(FIND('[55]Apoio_Código SVs'!$B$2:$B$102,D829)),
            0
        )
    ),
"")</f>
        <v>RC</v>
      </c>
      <c r="H829" s="70" t="str" cm="1">
        <f t="array" ref="H829">IFERROR(
    INDEX(
        '[55]Apoio_Código SVs'!$G$2:$G$102,
        MATCH(
            TRUE,
            ISNUMBER(FIND('[55]Apoio_Código SVs'!$F$2:$F$102,D829)),
            0
        )
    ),
"")</f>
        <v>I</v>
      </c>
      <c r="I829" s="70" t="str">
        <f t="shared" si="49"/>
        <v>E.RC.I.250</v>
      </c>
      <c r="J829" s="70" t="str">
        <f>_xlfn.XLOOKUP(I829,[55]Aux!AJ:AJ,[55]Aux!AI:AI,I829)</f>
        <v>E.RC.I.004</v>
      </c>
      <c r="K829" s="70" t="str">
        <f>_xlfn.XLOOKUP(J829,[55]Aux!AI:AI,[55]Aux!AE:AE,_xlfn.XLOOKUP(I829,[55]Aux!AI:AI,[55]Aux!AE:AE,""))</f>
        <v>REDE COLETORA DN 250</v>
      </c>
      <c r="L829" s="164"/>
    </row>
    <row r="830" spans="1:12" x14ac:dyDescent="0.3">
      <c r="A830" s="164"/>
      <c r="B830" s="164"/>
      <c r="C830" s="70">
        <v>6600473</v>
      </c>
      <c r="D830" s="70" t="s">
        <v>981</v>
      </c>
      <c r="E830" s="73">
        <f t="shared" si="50"/>
        <v>250</v>
      </c>
      <c r="F830" s="70" t="str" cm="1">
        <f t="array" ref="F830">IFERROR(
    INDEX(
        '[55]Apoio_Código SVs'!$C$2:$C$102,
        MATCH(
            TRUE,
            ISNUMBER(FIND('[55]Apoio_Código SVs'!$B$2:$B$102,D830)),
            0
        )
    ),
"")</f>
        <v>E</v>
      </c>
      <c r="G830" s="70" t="str" cm="1">
        <f t="array" ref="G830">IFERROR(
    INDEX(
        '[55]Apoio_Código SVs'!$D$2:$D$102,
        MATCH(
            TRUE,
            ISNUMBER(FIND('[55]Apoio_Código SVs'!$B$2:$B$102,D830)),
            0
        )
    ),
"")</f>
        <v>RC</v>
      </c>
      <c r="H830" s="70" t="str" cm="1">
        <f t="array" ref="H830">IFERROR(
    INDEX(
        '[55]Apoio_Código SVs'!$G$2:$G$102,
        MATCH(
            TRUE,
            ISNUMBER(FIND('[55]Apoio_Código SVs'!$F$2:$F$102,D830)),
            0
        )
    ),
"")</f>
        <v>I</v>
      </c>
      <c r="I830" s="70" t="str">
        <f t="shared" si="49"/>
        <v>E.RC.I.250</v>
      </c>
      <c r="J830" s="70" t="str">
        <f>_xlfn.XLOOKUP(I830,[55]Aux!AJ:AJ,[55]Aux!AI:AI,I830)</f>
        <v>E.RC.I.004</v>
      </c>
      <c r="K830" s="70" t="str">
        <f>_xlfn.XLOOKUP(J830,[55]Aux!AI:AI,[55]Aux!AE:AE,_xlfn.XLOOKUP(I830,[55]Aux!AI:AI,[55]Aux!AE:AE,""))</f>
        <v>REDE COLETORA DN 250</v>
      </c>
      <c r="L830" s="164"/>
    </row>
    <row r="831" spans="1:12" x14ac:dyDescent="0.3">
      <c r="A831" s="164"/>
      <c r="B831" s="164"/>
      <c r="C831" s="70">
        <v>6600474</v>
      </c>
      <c r="D831" s="70" t="s">
        <v>983</v>
      </c>
      <c r="E831" s="73">
        <f t="shared" si="50"/>
        <v>250</v>
      </c>
      <c r="F831" s="70" t="str" cm="1">
        <f t="array" ref="F831">IFERROR(
    INDEX(
        '[55]Apoio_Código SVs'!$C$2:$C$102,
        MATCH(
            TRUE,
            ISNUMBER(FIND('[55]Apoio_Código SVs'!$B$2:$B$102,D831)),
            0
        )
    ),
"")</f>
        <v>E</v>
      </c>
      <c r="G831" s="70" t="str" cm="1">
        <f t="array" ref="G831">IFERROR(
    INDEX(
        '[55]Apoio_Código SVs'!$D$2:$D$102,
        MATCH(
            TRUE,
            ISNUMBER(FIND('[55]Apoio_Código SVs'!$B$2:$B$102,D831)),
            0
        )
    ),
"")</f>
        <v>RC</v>
      </c>
      <c r="H831" s="70" t="str" cm="1">
        <f t="array" ref="H831">IFERROR(
    INDEX(
        '[55]Apoio_Código SVs'!$G$2:$G$102,
        MATCH(
            TRUE,
            ISNUMBER(FIND('[55]Apoio_Código SVs'!$F$2:$F$102,D831)),
            0
        )
    ),
"")</f>
        <v>I</v>
      </c>
      <c r="I831" s="70" t="str">
        <f t="shared" si="49"/>
        <v>E.RC.I.250</v>
      </c>
      <c r="J831" s="70" t="str">
        <f>_xlfn.XLOOKUP(I831,[55]Aux!AJ:AJ,[55]Aux!AI:AI,I831)</f>
        <v>E.RC.I.004</v>
      </c>
      <c r="K831" s="70" t="str">
        <f>_xlfn.XLOOKUP(J831,[55]Aux!AI:AI,[55]Aux!AE:AE,_xlfn.XLOOKUP(I831,[55]Aux!AI:AI,[55]Aux!AE:AE,""))</f>
        <v>REDE COLETORA DN 250</v>
      </c>
      <c r="L831" s="164"/>
    </row>
    <row r="832" spans="1:12" x14ac:dyDescent="0.3">
      <c r="A832" s="164"/>
      <c r="B832" s="164"/>
      <c r="C832" s="70">
        <v>6600475</v>
      </c>
      <c r="D832" s="70" t="s">
        <v>985</v>
      </c>
      <c r="E832" s="73">
        <f t="shared" si="50"/>
        <v>250</v>
      </c>
      <c r="F832" s="70" t="str" cm="1">
        <f t="array" ref="F832">IFERROR(
    INDEX(
        '[55]Apoio_Código SVs'!$C$2:$C$102,
        MATCH(
            TRUE,
            ISNUMBER(FIND('[55]Apoio_Código SVs'!$B$2:$B$102,D832)),
            0
        )
    ),
"")</f>
        <v>E</v>
      </c>
      <c r="G832" s="70" t="str" cm="1">
        <f t="array" ref="G832">IFERROR(
    INDEX(
        '[55]Apoio_Código SVs'!$D$2:$D$102,
        MATCH(
            TRUE,
            ISNUMBER(FIND('[55]Apoio_Código SVs'!$B$2:$B$102,D832)),
            0
        )
    ),
"")</f>
        <v>RC</v>
      </c>
      <c r="H832" s="70" t="str" cm="1">
        <f t="array" ref="H832">IFERROR(
    INDEX(
        '[55]Apoio_Código SVs'!$G$2:$G$102,
        MATCH(
            TRUE,
            ISNUMBER(FIND('[55]Apoio_Código SVs'!$F$2:$F$102,D832)),
            0
        )
    ),
"")</f>
        <v>I</v>
      </c>
      <c r="I832" s="70" t="str">
        <f t="shared" si="49"/>
        <v>E.RC.I.250</v>
      </c>
      <c r="J832" s="70" t="str">
        <f>_xlfn.XLOOKUP(I832,[55]Aux!AJ:AJ,[55]Aux!AI:AI,I832)</f>
        <v>E.RC.I.004</v>
      </c>
      <c r="K832" s="70" t="str">
        <f>_xlfn.XLOOKUP(J832,[55]Aux!AI:AI,[55]Aux!AE:AE,_xlfn.XLOOKUP(I832,[55]Aux!AI:AI,[55]Aux!AE:AE,""))</f>
        <v>REDE COLETORA DN 250</v>
      </c>
      <c r="L832" s="164"/>
    </row>
    <row r="833" spans="1:12" x14ac:dyDescent="0.3">
      <c r="A833" s="164"/>
      <c r="B833" s="164"/>
      <c r="C833" s="70">
        <v>6600476</v>
      </c>
      <c r="D833" s="70" t="s">
        <v>987</v>
      </c>
      <c r="E833" s="73">
        <f t="shared" si="50"/>
        <v>250</v>
      </c>
      <c r="F833" s="70" t="str" cm="1">
        <f t="array" ref="F833">IFERROR(
    INDEX(
        '[55]Apoio_Código SVs'!$C$2:$C$102,
        MATCH(
            TRUE,
            ISNUMBER(FIND('[55]Apoio_Código SVs'!$B$2:$B$102,D833)),
            0
        )
    ),
"")</f>
        <v>E</v>
      </c>
      <c r="G833" s="70" t="str" cm="1">
        <f t="array" ref="G833">IFERROR(
    INDEX(
        '[55]Apoio_Código SVs'!$D$2:$D$102,
        MATCH(
            TRUE,
            ISNUMBER(FIND('[55]Apoio_Código SVs'!$B$2:$B$102,D833)),
            0
        )
    ),
"")</f>
        <v>RC</v>
      </c>
      <c r="H833" s="70" t="str" cm="1">
        <f t="array" ref="H833">IFERROR(
    INDEX(
        '[55]Apoio_Código SVs'!$G$2:$G$102,
        MATCH(
            TRUE,
            ISNUMBER(FIND('[55]Apoio_Código SVs'!$F$2:$F$102,D833)),
            0
        )
    ),
"")</f>
        <v>I</v>
      </c>
      <c r="I833" s="70" t="str">
        <f t="shared" ref="I833:I896" si="51">F833&amp;"."&amp;G833&amp;"."&amp;H833&amp;"."&amp;E833</f>
        <v>E.RC.I.250</v>
      </c>
      <c r="J833" s="70" t="str">
        <f>_xlfn.XLOOKUP(I833,[55]Aux!AJ:AJ,[55]Aux!AI:AI,I833)</f>
        <v>E.RC.I.004</v>
      </c>
      <c r="K833" s="70" t="str">
        <f>_xlfn.XLOOKUP(J833,[55]Aux!AI:AI,[55]Aux!AE:AE,_xlfn.XLOOKUP(I833,[55]Aux!AI:AI,[55]Aux!AE:AE,""))</f>
        <v>REDE COLETORA DN 250</v>
      </c>
      <c r="L833" s="164"/>
    </row>
    <row r="834" spans="1:12" x14ac:dyDescent="0.3">
      <c r="A834" s="164"/>
      <c r="B834" s="164"/>
      <c r="C834" s="70">
        <v>6600477</v>
      </c>
      <c r="D834" s="70" t="s">
        <v>989</v>
      </c>
      <c r="E834" s="73">
        <f t="shared" si="50"/>
        <v>250</v>
      </c>
      <c r="F834" s="70" t="str" cm="1">
        <f t="array" ref="F834">IFERROR(
    INDEX(
        '[55]Apoio_Código SVs'!$C$2:$C$102,
        MATCH(
            TRUE,
            ISNUMBER(FIND('[55]Apoio_Código SVs'!$B$2:$B$102,D834)),
            0
        )
    ),
"")</f>
        <v>E</v>
      </c>
      <c r="G834" s="70" t="str" cm="1">
        <f t="array" ref="G834">IFERROR(
    INDEX(
        '[55]Apoio_Código SVs'!$D$2:$D$102,
        MATCH(
            TRUE,
            ISNUMBER(FIND('[55]Apoio_Código SVs'!$B$2:$B$102,D834)),
            0
        )
    ),
"")</f>
        <v>RC</v>
      </c>
      <c r="H834" s="70" t="str" cm="1">
        <f t="array" ref="H834">IFERROR(
    INDEX(
        '[55]Apoio_Código SVs'!$G$2:$G$102,
        MATCH(
            TRUE,
            ISNUMBER(FIND('[55]Apoio_Código SVs'!$F$2:$F$102,D834)),
            0
        )
    ),
"")</f>
        <v>I</v>
      </c>
      <c r="I834" s="70" t="str">
        <f t="shared" si="51"/>
        <v>E.RC.I.250</v>
      </c>
      <c r="J834" s="70" t="str">
        <f>_xlfn.XLOOKUP(I834,[55]Aux!AJ:AJ,[55]Aux!AI:AI,I834)</f>
        <v>E.RC.I.004</v>
      </c>
      <c r="K834" s="70" t="str">
        <f>_xlfn.XLOOKUP(J834,[55]Aux!AI:AI,[55]Aux!AE:AE,_xlfn.XLOOKUP(I834,[55]Aux!AI:AI,[55]Aux!AE:AE,""))</f>
        <v>REDE COLETORA DN 250</v>
      </c>
      <c r="L834" s="164"/>
    </row>
    <row r="835" spans="1:12" x14ac:dyDescent="0.3">
      <c r="A835" s="164"/>
      <c r="B835" s="164"/>
      <c r="C835" s="70">
        <v>6600478</v>
      </c>
      <c r="D835" s="70" t="s">
        <v>991</v>
      </c>
      <c r="E835" s="73">
        <f t="shared" si="50"/>
        <v>250</v>
      </c>
      <c r="F835" s="70" t="str" cm="1">
        <f t="array" ref="F835">IFERROR(
    INDEX(
        '[55]Apoio_Código SVs'!$C$2:$C$102,
        MATCH(
            TRUE,
            ISNUMBER(FIND('[55]Apoio_Código SVs'!$B$2:$B$102,D835)),
            0
        )
    ),
"")</f>
        <v>E</v>
      </c>
      <c r="G835" s="70" t="str" cm="1">
        <f t="array" ref="G835">IFERROR(
    INDEX(
        '[55]Apoio_Código SVs'!$D$2:$D$102,
        MATCH(
            TRUE,
            ISNUMBER(FIND('[55]Apoio_Código SVs'!$B$2:$B$102,D835)),
            0
        )
    ),
"")</f>
        <v>RC</v>
      </c>
      <c r="H835" s="70" t="str" cm="1">
        <f t="array" ref="H835">IFERROR(
    INDEX(
        '[55]Apoio_Código SVs'!$G$2:$G$102,
        MATCH(
            TRUE,
            ISNUMBER(FIND('[55]Apoio_Código SVs'!$F$2:$F$102,D835)),
            0
        )
    ),
"")</f>
        <v>I</v>
      </c>
      <c r="I835" s="70" t="str">
        <f t="shared" si="51"/>
        <v>E.RC.I.250</v>
      </c>
      <c r="J835" s="70" t="str">
        <f>_xlfn.XLOOKUP(I835,[55]Aux!AJ:AJ,[55]Aux!AI:AI,I835)</f>
        <v>E.RC.I.004</v>
      </c>
      <c r="K835" s="70" t="str">
        <f>_xlfn.XLOOKUP(J835,[55]Aux!AI:AI,[55]Aux!AE:AE,_xlfn.XLOOKUP(I835,[55]Aux!AI:AI,[55]Aux!AE:AE,""))</f>
        <v>REDE COLETORA DN 250</v>
      </c>
      <c r="L835" s="164"/>
    </row>
    <row r="836" spans="1:12" x14ac:dyDescent="0.3">
      <c r="A836" s="164"/>
      <c r="B836" s="164"/>
      <c r="C836" s="70">
        <v>6600479</v>
      </c>
      <c r="D836" s="70" t="s">
        <v>993</v>
      </c>
      <c r="E836" s="73">
        <f t="shared" si="50"/>
        <v>250</v>
      </c>
      <c r="F836" s="70" t="str" cm="1">
        <f t="array" ref="F836">IFERROR(
    INDEX(
        '[55]Apoio_Código SVs'!$C$2:$C$102,
        MATCH(
            TRUE,
            ISNUMBER(FIND('[55]Apoio_Código SVs'!$B$2:$B$102,D836)),
            0
        )
    ),
"")</f>
        <v>E</v>
      </c>
      <c r="G836" s="70" t="str" cm="1">
        <f t="array" ref="G836">IFERROR(
    INDEX(
        '[55]Apoio_Código SVs'!$D$2:$D$102,
        MATCH(
            TRUE,
            ISNUMBER(FIND('[55]Apoio_Código SVs'!$B$2:$B$102,D836)),
            0
        )
    ),
"")</f>
        <v>RC</v>
      </c>
      <c r="H836" s="70" t="str" cm="1">
        <f t="array" ref="H836">IFERROR(
    INDEX(
        '[55]Apoio_Código SVs'!$G$2:$G$102,
        MATCH(
            TRUE,
            ISNUMBER(FIND('[55]Apoio_Código SVs'!$F$2:$F$102,D836)),
            0
        )
    ),
"")</f>
        <v>I</v>
      </c>
      <c r="I836" s="70" t="str">
        <f t="shared" si="51"/>
        <v>E.RC.I.250</v>
      </c>
      <c r="J836" s="70" t="str">
        <f>_xlfn.XLOOKUP(I836,[55]Aux!AJ:AJ,[55]Aux!AI:AI,I836)</f>
        <v>E.RC.I.004</v>
      </c>
      <c r="K836" s="70" t="str">
        <f>_xlfn.XLOOKUP(J836,[55]Aux!AI:AI,[55]Aux!AE:AE,_xlfn.XLOOKUP(I836,[55]Aux!AI:AI,[55]Aux!AE:AE,""))</f>
        <v>REDE COLETORA DN 250</v>
      </c>
      <c r="L836" s="164"/>
    </row>
    <row r="837" spans="1:12" x14ac:dyDescent="0.3">
      <c r="A837" s="164"/>
      <c r="B837" s="164"/>
      <c r="C837" s="70">
        <v>6600480</v>
      </c>
      <c r="D837" s="70" t="s">
        <v>995</v>
      </c>
      <c r="E837" s="73">
        <f t="shared" si="50"/>
        <v>250</v>
      </c>
      <c r="F837" s="70" t="str" cm="1">
        <f t="array" ref="F837">IFERROR(
    INDEX(
        '[55]Apoio_Código SVs'!$C$2:$C$102,
        MATCH(
            TRUE,
            ISNUMBER(FIND('[55]Apoio_Código SVs'!$B$2:$B$102,D837)),
            0
        )
    ),
"")</f>
        <v>E</v>
      </c>
      <c r="G837" s="70" t="str" cm="1">
        <f t="array" ref="G837">IFERROR(
    INDEX(
        '[55]Apoio_Código SVs'!$D$2:$D$102,
        MATCH(
            TRUE,
            ISNUMBER(FIND('[55]Apoio_Código SVs'!$B$2:$B$102,D837)),
            0
        )
    ),
"")</f>
        <v>RC</v>
      </c>
      <c r="H837" s="70" t="str" cm="1">
        <f t="array" ref="H837">IFERROR(
    INDEX(
        '[55]Apoio_Código SVs'!$G$2:$G$102,
        MATCH(
            TRUE,
            ISNUMBER(FIND('[55]Apoio_Código SVs'!$F$2:$F$102,D837)),
            0
        )
    ),
"")</f>
        <v>I</v>
      </c>
      <c r="I837" s="70" t="str">
        <f t="shared" si="51"/>
        <v>E.RC.I.250</v>
      </c>
      <c r="J837" s="70" t="str">
        <f>_xlfn.XLOOKUP(I837,[55]Aux!AJ:AJ,[55]Aux!AI:AI,I837)</f>
        <v>E.RC.I.004</v>
      </c>
      <c r="K837" s="70" t="str">
        <f>_xlfn.XLOOKUP(J837,[55]Aux!AI:AI,[55]Aux!AE:AE,_xlfn.XLOOKUP(I837,[55]Aux!AI:AI,[55]Aux!AE:AE,""))</f>
        <v>REDE COLETORA DN 250</v>
      </c>
      <c r="L837" s="164"/>
    </row>
    <row r="838" spans="1:12" x14ac:dyDescent="0.3">
      <c r="A838" s="164"/>
      <c r="B838" s="164"/>
      <c r="C838" s="70">
        <v>6600481</v>
      </c>
      <c r="D838" s="70" t="s">
        <v>997</v>
      </c>
      <c r="E838" s="73">
        <f t="shared" si="50"/>
        <v>250</v>
      </c>
      <c r="F838" s="70" t="str" cm="1">
        <f t="array" ref="F838">IFERROR(
    INDEX(
        '[55]Apoio_Código SVs'!$C$2:$C$102,
        MATCH(
            TRUE,
            ISNUMBER(FIND('[55]Apoio_Código SVs'!$B$2:$B$102,D838)),
            0
        )
    ),
"")</f>
        <v>E</v>
      </c>
      <c r="G838" s="70" t="str" cm="1">
        <f t="array" ref="G838">IFERROR(
    INDEX(
        '[55]Apoio_Código SVs'!$D$2:$D$102,
        MATCH(
            TRUE,
            ISNUMBER(FIND('[55]Apoio_Código SVs'!$B$2:$B$102,D838)),
            0
        )
    ),
"")</f>
        <v>RC</v>
      </c>
      <c r="H838" s="70" t="str" cm="1">
        <f t="array" ref="H838">IFERROR(
    INDEX(
        '[55]Apoio_Código SVs'!$G$2:$G$102,
        MATCH(
            TRUE,
            ISNUMBER(FIND('[55]Apoio_Código SVs'!$F$2:$F$102,D838)),
            0
        )
    ),
"")</f>
        <v>I</v>
      </c>
      <c r="I838" s="70" t="str">
        <f t="shared" si="51"/>
        <v>E.RC.I.250</v>
      </c>
      <c r="J838" s="70" t="str">
        <f>_xlfn.XLOOKUP(I838,[55]Aux!AJ:AJ,[55]Aux!AI:AI,I838)</f>
        <v>E.RC.I.004</v>
      </c>
      <c r="K838" s="70" t="str">
        <f>_xlfn.XLOOKUP(J838,[55]Aux!AI:AI,[55]Aux!AE:AE,_xlfn.XLOOKUP(I838,[55]Aux!AI:AI,[55]Aux!AE:AE,""))</f>
        <v>REDE COLETORA DN 250</v>
      </c>
      <c r="L838" s="164"/>
    </row>
    <row r="839" spans="1:12" x14ac:dyDescent="0.3">
      <c r="A839" s="164"/>
      <c r="B839" s="164"/>
      <c r="C839" s="70">
        <v>6600482</v>
      </c>
      <c r="D839" s="70" t="s">
        <v>999</v>
      </c>
      <c r="E839" s="73">
        <f t="shared" si="50"/>
        <v>250</v>
      </c>
      <c r="F839" s="70" t="str" cm="1">
        <f t="array" ref="F839">IFERROR(
    INDEX(
        '[55]Apoio_Código SVs'!$C$2:$C$102,
        MATCH(
            TRUE,
            ISNUMBER(FIND('[55]Apoio_Código SVs'!$B$2:$B$102,D839)),
            0
        )
    ),
"")</f>
        <v>E</v>
      </c>
      <c r="G839" s="70" t="str" cm="1">
        <f t="array" ref="G839">IFERROR(
    INDEX(
        '[55]Apoio_Código SVs'!$D$2:$D$102,
        MATCH(
            TRUE,
            ISNUMBER(FIND('[55]Apoio_Código SVs'!$B$2:$B$102,D839)),
            0
        )
    ),
"")</f>
        <v>RC</v>
      </c>
      <c r="H839" s="70" t="str" cm="1">
        <f t="array" ref="H839">IFERROR(
    INDEX(
        '[55]Apoio_Código SVs'!$G$2:$G$102,
        MATCH(
            TRUE,
            ISNUMBER(FIND('[55]Apoio_Código SVs'!$F$2:$F$102,D839)),
            0
        )
    ),
"")</f>
        <v>I</v>
      </c>
      <c r="I839" s="70" t="str">
        <f t="shared" si="51"/>
        <v>E.RC.I.250</v>
      </c>
      <c r="J839" s="70" t="str">
        <f>_xlfn.XLOOKUP(I839,[55]Aux!AJ:AJ,[55]Aux!AI:AI,I839)</f>
        <v>E.RC.I.004</v>
      </c>
      <c r="K839" s="70" t="str">
        <f>_xlfn.XLOOKUP(J839,[55]Aux!AI:AI,[55]Aux!AE:AE,_xlfn.XLOOKUP(I839,[55]Aux!AI:AI,[55]Aux!AE:AE,""))</f>
        <v>REDE COLETORA DN 250</v>
      </c>
      <c r="L839" s="164"/>
    </row>
    <row r="840" spans="1:12" x14ac:dyDescent="0.3">
      <c r="A840" s="164"/>
      <c r="B840" s="164"/>
      <c r="C840" s="70">
        <v>6600483</v>
      </c>
      <c r="D840" s="70" t="s">
        <v>1001</v>
      </c>
      <c r="E840" s="73">
        <f t="shared" si="50"/>
        <v>250</v>
      </c>
      <c r="F840" s="70" t="str" cm="1">
        <f t="array" ref="F840">IFERROR(
    INDEX(
        '[55]Apoio_Código SVs'!$C$2:$C$102,
        MATCH(
            TRUE,
            ISNUMBER(FIND('[55]Apoio_Código SVs'!$B$2:$B$102,D840)),
            0
        )
    ),
"")</f>
        <v>E</v>
      </c>
      <c r="G840" s="70" t="str" cm="1">
        <f t="array" ref="G840">IFERROR(
    INDEX(
        '[55]Apoio_Código SVs'!$D$2:$D$102,
        MATCH(
            TRUE,
            ISNUMBER(FIND('[55]Apoio_Código SVs'!$B$2:$B$102,D840)),
            0
        )
    ),
"")</f>
        <v>RC</v>
      </c>
      <c r="H840" s="70" t="str" cm="1">
        <f t="array" ref="H840">IFERROR(
    INDEX(
        '[55]Apoio_Código SVs'!$G$2:$G$102,
        MATCH(
            TRUE,
            ISNUMBER(FIND('[55]Apoio_Código SVs'!$F$2:$F$102,D840)),
            0
        )
    ),
"")</f>
        <v>I</v>
      </c>
      <c r="I840" s="70" t="str">
        <f t="shared" si="51"/>
        <v>E.RC.I.250</v>
      </c>
      <c r="J840" s="70" t="str">
        <f>_xlfn.XLOOKUP(I840,[55]Aux!AJ:AJ,[55]Aux!AI:AI,I840)</f>
        <v>E.RC.I.004</v>
      </c>
      <c r="K840" s="70" t="str">
        <f>_xlfn.XLOOKUP(J840,[55]Aux!AI:AI,[55]Aux!AE:AE,_xlfn.XLOOKUP(I840,[55]Aux!AI:AI,[55]Aux!AE:AE,""))</f>
        <v>REDE COLETORA DN 250</v>
      </c>
      <c r="L840" s="164"/>
    </row>
    <row r="841" spans="1:12" x14ac:dyDescent="0.3">
      <c r="A841" s="164"/>
      <c r="B841" s="164"/>
      <c r="C841" s="70">
        <v>6600485</v>
      </c>
      <c r="D841" s="70" t="s">
        <v>1005</v>
      </c>
      <c r="E841" s="73">
        <f t="shared" si="50"/>
        <v>250</v>
      </c>
      <c r="F841" s="70" t="str" cm="1">
        <f t="array" ref="F841">IFERROR(
    INDEX(
        '[55]Apoio_Código SVs'!$C$2:$C$102,
        MATCH(
            TRUE,
            ISNUMBER(FIND('[55]Apoio_Código SVs'!$B$2:$B$102,D841)),
            0
        )
    ),
"")</f>
        <v>E</v>
      </c>
      <c r="G841" s="70" t="str" cm="1">
        <f t="array" ref="G841">IFERROR(
    INDEX(
        '[55]Apoio_Código SVs'!$D$2:$D$102,
        MATCH(
            TRUE,
            ISNUMBER(FIND('[55]Apoio_Código SVs'!$B$2:$B$102,D841)),
            0
        )
    ),
"")</f>
        <v>RC</v>
      </c>
      <c r="H841" s="70" t="str" cm="1">
        <f t="array" ref="H841">IFERROR(
    INDEX(
        '[55]Apoio_Código SVs'!$G$2:$G$102,
        MATCH(
            TRUE,
            ISNUMBER(FIND('[55]Apoio_Código SVs'!$F$2:$F$102,D841)),
            0
        )
    ),
"")</f>
        <v>I</v>
      </c>
      <c r="I841" s="70" t="str">
        <f t="shared" si="51"/>
        <v>E.RC.I.250</v>
      </c>
      <c r="J841" s="70" t="str">
        <f>_xlfn.XLOOKUP(I841,[55]Aux!AJ:AJ,[55]Aux!AI:AI,I841)</f>
        <v>E.RC.I.004</v>
      </c>
      <c r="K841" s="70" t="str">
        <f>_xlfn.XLOOKUP(J841,[55]Aux!AI:AI,[55]Aux!AE:AE,_xlfn.XLOOKUP(I841,[55]Aux!AI:AI,[55]Aux!AE:AE,""))</f>
        <v>REDE COLETORA DN 250</v>
      </c>
      <c r="L841" s="164"/>
    </row>
    <row r="842" spans="1:12" x14ac:dyDescent="0.3">
      <c r="A842" s="164"/>
      <c r="B842" s="164"/>
      <c r="C842" s="70">
        <v>6600486</v>
      </c>
      <c r="D842" s="70" t="s">
        <v>1007</v>
      </c>
      <c r="E842" s="73">
        <f t="shared" si="50"/>
        <v>250</v>
      </c>
      <c r="F842" s="70" t="str" cm="1">
        <f t="array" ref="F842">IFERROR(
    INDEX(
        '[55]Apoio_Código SVs'!$C$2:$C$102,
        MATCH(
            TRUE,
            ISNUMBER(FIND('[55]Apoio_Código SVs'!$B$2:$B$102,D842)),
            0
        )
    ),
"")</f>
        <v>E</v>
      </c>
      <c r="G842" s="70" t="str" cm="1">
        <f t="array" ref="G842">IFERROR(
    INDEX(
        '[55]Apoio_Código SVs'!$D$2:$D$102,
        MATCH(
            TRUE,
            ISNUMBER(FIND('[55]Apoio_Código SVs'!$B$2:$B$102,D842)),
            0
        )
    ),
"")</f>
        <v>RC</v>
      </c>
      <c r="H842" s="70" t="str" cm="1">
        <f t="array" ref="H842">IFERROR(
    INDEX(
        '[55]Apoio_Código SVs'!$G$2:$G$102,
        MATCH(
            TRUE,
            ISNUMBER(FIND('[55]Apoio_Código SVs'!$F$2:$F$102,D842)),
            0
        )
    ),
"")</f>
        <v>I</v>
      </c>
      <c r="I842" s="70" t="str">
        <f t="shared" si="51"/>
        <v>E.RC.I.250</v>
      </c>
      <c r="J842" s="70" t="str">
        <f>_xlfn.XLOOKUP(I842,[55]Aux!AJ:AJ,[55]Aux!AI:AI,I842)</f>
        <v>E.RC.I.004</v>
      </c>
      <c r="K842" s="70" t="str">
        <f>_xlfn.XLOOKUP(J842,[55]Aux!AI:AI,[55]Aux!AE:AE,_xlfn.XLOOKUP(I842,[55]Aux!AI:AI,[55]Aux!AE:AE,""))</f>
        <v>REDE COLETORA DN 250</v>
      </c>
      <c r="L842" s="164"/>
    </row>
    <row r="843" spans="1:12" x14ac:dyDescent="0.3">
      <c r="A843" s="164"/>
      <c r="B843" s="164"/>
      <c r="C843" s="70">
        <v>6600487</v>
      </c>
      <c r="D843" s="70" t="s">
        <v>1009</v>
      </c>
      <c r="E843" s="73">
        <f t="shared" si="50"/>
        <v>250</v>
      </c>
      <c r="F843" s="70" t="str" cm="1">
        <f t="array" ref="F843">IFERROR(
    INDEX(
        '[55]Apoio_Código SVs'!$C$2:$C$102,
        MATCH(
            TRUE,
            ISNUMBER(FIND('[55]Apoio_Código SVs'!$B$2:$B$102,D843)),
            0
        )
    ),
"")</f>
        <v>E</v>
      </c>
      <c r="G843" s="70" t="str" cm="1">
        <f t="array" ref="G843">IFERROR(
    INDEX(
        '[55]Apoio_Código SVs'!$D$2:$D$102,
        MATCH(
            TRUE,
            ISNUMBER(FIND('[55]Apoio_Código SVs'!$B$2:$B$102,D843)),
            0
        )
    ),
"")</f>
        <v>RC</v>
      </c>
      <c r="H843" s="70" t="str" cm="1">
        <f t="array" ref="H843">IFERROR(
    INDEX(
        '[55]Apoio_Código SVs'!$G$2:$G$102,
        MATCH(
            TRUE,
            ISNUMBER(FIND('[55]Apoio_Código SVs'!$F$2:$F$102,D843)),
            0
        )
    ),
"")</f>
        <v>I</v>
      </c>
      <c r="I843" s="70" t="str">
        <f t="shared" si="51"/>
        <v>E.RC.I.250</v>
      </c>
      <c r="J843" s="70" t="str">
        <f>_xlfn.XLOOKUP(I843,[55]Aux!AJ:AJ,[55]Aux!AI:AI,I843)</f>
        <v>E.RC.I.004</v>
      </c>
      <c r="K843" s="70" t="str">
        <f>_xlfn.XLOOKUP(J843,[55]Aux!AI:AI,[55]Aux!AE:AE,_xlfn.XLOOKUP(I843,[55]Aux!AI:AI,[55]Aux!AE:AE,""))</f>
        <v>REDE COLETORA DN 250</v>
      </c>
      <c r="L843" s="164"/>
    </row>
    <row r="844" spans="1:12" x14ac:dyDescent="0.3">
      <c r="A844" s="164"/>
      <c r="B844" s="164"/>
      <c r="C844" s="70">
        <v>6600488</v>
      </c>
      <c r="D844" s="70" t="s">
        <v>1011</v>
      </c>
      <c r="E844" s="73">
        <f t="shared" si="50"/>
        <v>300</v>
      </c>
      <c r="F844" s="70" t="str" cm="1">
        <f t="array" ref="F844">IFERROR(
    INDEX(
        '[55]Apoio_Código SVs'!$C$2:$C$102,
        MATCH(
            TRUE,
            ISNUMBER(FIND('[55]Apoio_Código SVs'!$B$2:$B$102,D844)),
            0
        )
    ),
"")</f>
        <v>E</v>
      </c>
      <c r="G844" s="70" t="str" cm="1">
        <f t="array" ref="G844">IFERROR(
    INDEX(
        '[55]Apoio_Código SVs'!$D$2:$D$102,
        MATCH(
            TRUE,
            ISNUMBER(FIND('[55]Apoio_Código SVs'!$B$2:$B$102,D844)),
            0
        )
    ),
"")</f>
        <v>RC</v>
      </c>
      <c r="H844" s="70" t="str" cm="1">
        <f t="array" ref="H844">IFERROR(
    INDEX(
        '[55]Apoio_Código SVs'!$G$2:$G$102,
        MATCH(
            TRUE,
            ISNUMBER(FIND('[55]Apoio_Código SVs'!$F$2:$F$102,D844)),
            0
        )
    ),
"")</f>
        <v>I</v>
      </c>
      <c r="I844" s="70" t="str">
        <f t="shared" si="51"/>
        <v>E.RC.I.300</v>
      </c>
      <c r="J844" s="70" t="str">
        <f>_xlfn.XLOOKUP(I844,[55]Aux!AJ:AJ,[55]Aux!AI:AI,I844)</f>
        <v>E.RC.I.005</v>
      </c>
      <c r="K844" s="70" t="str">
        <f>_xlfn.XLOOKUP(J844,[55]Aux!AI:AI,[55]Aux!AE:AE,_xlfn.XLOOKUP(I844,[55]Aux!AI:AI,[55]Aux!AE:AE,""))</f>
        <v>REDE COLETORA DN 300</v>
      </c>
      <c r="L844" s="164"/>
    </row>
    <row r="845" spans="1:12" x14ac:dyDescent="0.3">
      <c r="A845" s="164"/>
      <c r="B845" s="164"/>
      <c r="C845" s="70">
        <v>6600493</v>
      </c>
      <c r="D845" s="70" t="s">
        <v>1021</v>
      </c>
      <c r="E845" s="73">
        <f t="shared" si="50"/>
        <v>300</v>
      </c>
      <c r="F845" s="70" t="str" cm="1">
        <f t="array" ref="F845">IFERROR(
    INDEX(
        '[55]Apoio_Código SVs'!$C$2:$C$102,
        MATCH(
            TRUE,
            ISNUMBER(FIND('[55]Apoio_Código SVs'!$B$2:$B$102,D845)),
            0
        )
    ),
"")</f>
        <v>E</v>
      </c>
      <c r="G845" s="70" t="str" cm="1">
        <f t="array" ref="G845">IFERROR(
    INDEX(
        '[55]Apoio_Código SVs'!$D$2:$D$102,
        MATCH(
            TRUE,
            ISNUMBER(FIND('[55]Apoio_Código SVs'!$B$2:$B$102,D845)),
            0
        )
    ),
"")</f>
        <v>RC</v>
      </c>
      <c r="H845" s="70" t="str" cm="1">
        <f t="array" ref="H845">IFERROR(
    INDEX(
        '[55]Apoio_Código SVs'!$G$2:$G$102,
        MATCH(
            TRUE,
            ISNUMBER(FIND('[55]Apoio_Código SVs'!$F$2:$F$102,D845)),
            0
        )
    ),
"")</f>
        <v>I</v>
      </c>
      <c r="I845" s="70" t="str">
        <f t="shared" si="51"/>
        <v>E.RC.I.300</v>
      </c>
      <c r="J845" s="70" t="str">
        <f>_xlfn.XLOOKUP(I845,[55]Aux!AJ:AJ,[55]Aux!AI:AI,I845)</f>
        <v>E.RC.I.005</v>
      </c>
      <c r="K845" s="70" t="str">
        <f>_xlfn.XLOOKUP(J845,[55]Aux!AI:AI,[55]Aux!AE:AE,_xlfn.XLOOKUP(I845,[55]Aux!AI:AI,[55]Aux!AE:AE,""))</f>
        <v>REDE COLETORA DN 300</v>
      </c>
      <c r="L845" s="164"/>
    </row>
    <row r="846" spans="1:12" x14ac:dyDescent="0.3">
      <c r="A846" s="164"/>
      <c r="B846" s="164"/>
      <c r="C846" s="70">
        <v>6600494</v>
      </c>
      <c r="D846" s="70" t="s">
        <v>1023</v>
      </c>
      <c r="E846" s="73">
        <f t="shared" si="50"/>
        <v>300</v>
      </c>
      <c r="F846" s="70" t="str" cm="1">
        <f t="array" ref="F846">IFERROR(
    INDEX(
        '[55]Apoio_Código SVs'!$C$2:$C$102,
        MATCH(
            TRUE,
            ISNUMBER(FIND('[55]Apoio_Código SVs'!$B$2:$B$102,D846)),
            0
        )
    ),
"")</f>
        <v>E</v>
      </c>
      <c r="G846" s="70" t="str" cm="1">
        <f t="array" ref="G846">IFERROR(
    INDEX(
        '[55]Apoio_Código SVs'!$D$2:$D$102,
        MATCH(
            TRUE,
            ISNUMBER(FIND('[55]Apoio_Código SVs'!$B$2:$B$102,D846)),
            0
        )
    ),
"")</f>
        <v>RC</v>
      </c>
      <c r="H846" s="70" t="str" cm="1">
        <f t="array" ref="H846">IFERROR(
    INDEX(
        '[55]Apoio_Código SVs'!$G$2:$G$102,
        MATCH(
            TRUE,
            ISNUMBER(FIND('[55]Apoio_Código SVs'!$F$2:$F$102,D846)),
            0
        )
    ),
"")</f>
        <v>I</v>
      </c>
      <c r="I846" s="70" t="str">
        <f t="shared" si="51"/>
        <v>E.RC.I.300</v>
      </c>
      <c r="J846" s="70" t="str">
        <f>_xlfn.XLOOKUP(I846,[55]Aux!AJ:AJ,[55]Aux!AI:AI,I846)</f>
        <v>E.RC.I.005</v>
      </c>
      <c r="K846" s="70" t="str">
        <f>_xlfn.XLOOKUP(J846,[55]Aux!AI:AI,[55]Aux!AE:AE,_xlfn.XLOOKUP(I846,[55]Aux!AI:AI,[55]Aux!AE:AE,""))</f>
        <v>REDE COLETORA DN 300</v>
      </c>
      <c r="L846" s="164"/>
    </row>
    <row r="847" spans="1:12" x14ac:dyDescent="0.3">
      <c r="A847" s="164"/>
      <c r="B847" s="164"/>
      <c r="C847" s="70">
        <v>6600495</v>
      </c>
      <c r="D847" s="70" t="s">
        <v>1025</v>
      </c>
      <c r="E847" s="73">
        <f t="shared" si="50"/>
        <v>300</v>
      </c>
      <c r="F847" s="70" t="str" cm="1">
        <f t="array" ref="F847">IFERROR(
    INDEX(
        '[55]Apoio_Código SVs'!$C$2:$C$102,
        MATCH(
            TRUE,
            ISNUMBER(FIND('[55]Apoio_Código SVs'!$B$2:$B$102,D847)),
            0
        )
    ),
"")</f>
        <v>E</v>
      </c>
      <c r="G847" s="70" t="str" cm="1">
        <f t="array" ref="G847">IFERROR(
    INDEX(
        '[55]Apoio_Código SVs'!$D$2:$D$102,
        MATCH(
            TRUE,
            ISNUMBER(FIND('[55]Apoio_Código SVs'!$B$2:$B$102,D847)),
            0
        )
    ),
"")</f>
        <v>RC</v>
      </c>
      <c r="H847" s="70" t="str" cm="1">
        <f t="array" ref="H847">IFERROR(
    INDEX(
        '[55]Apoio_Código SVs'!$G$2:$G$102,
        MATCH(
            TRUE,
            ISNUMBER(FIND('[55]Apoio_Código SVs'!$F$2:$F$102,D847)),
            0
        )
    ),
"")</f>
        <v>I</v>
      </c>
      <c r="I847" s="70" t="str">
        <f t="shared" si="51"/>
        <v>E.RC.I.300</v>
      </c>
      <c r="J847" s="70" t="str">
        <f>_xlfn.XLOOKUP(I847,[55]Aux!AJ:AJ,[55]Aux!AI:AI,I847)</f>
        <v>E.RC.I.005</v>
      </c>
      <c r="K847" s="70" t="str">
        <f>_xlfn.XLOOKUP(J847,[55]Aux!AI:AI,[55]Aux!AE:AE,_xlfn.XLOOKUP(I847,[55]Aux!AI:AI,[55]Aux!AE:AE,""))</f>
        <v>REDE COLETORA DN 300</v>
      </c>
      <c r="L847" s="164"/>
    </row>
    <row r="848" spans="1:12" x14ac:dyDescent="0.3">
      <c r="A848" s="164"/>
      <c r="B848" s="164"/>
      <c r="C848" s="70">
        <v>6600496</v>
      </c>
      <c r="D848" s="70" t="s">
        <v>1027</v>
      </c>
      <c r="E848" s="73">
        <f t="shared" si="50"/>
        <v>300</v>
      </c>
      <c r="F848" s="70" t="str" cm="1">
        <f t="array" ref="F848">IFERROR(
    INDEX(
        '[55]Apoio_Código SVs'!$C$2:$C$102,
        MATCH(
            TRUE,
            ISNUMBER(FIND('[55]Apoio_Código SVs'!$B$2:$B$102,D848)),
            0
        )
    ),
"")</f>
        <v>E</v>
      </c>
      <c r="G848" s="70" t="str" cm="1">
        <f t="array" ref="G848">IFERROR(
    INDEX(
        '[55]Apoio_Código SVs'!$D$2:$D$102,
        MATCH(
            TRUE,
            ISNUMBER(FIND('[55]Apoio_Código SVs'!$B$2:$B$102,D848)),
            0
        )
    ),
"")</f>
        <v>RC</v>
      </c>
      <c r="H848" s="70" t="str" cm="1">
        <f t="array" ref="H848">IFERROR(
    INDEX(
        '[55]Apoio_Código SVs'!$G$2:$G$102,
        MATCH(
            TRUE,
            ISNUMBER(FIND('[55]Apoio_Código SVs'!$F$2:$F$102,D848)),
            0
        )
    ),
"")</f>
        <v>I</v>
      </c>
      <c r="I848" s="70" t="str">
        <f t="shared" si="51"/>
        <v>E.RC.I.300</v>
      </c>
      <c r="J848" s="70" t="str">
        <f>_xlfn.XLOOKUP(I848,[55]Aux!AJ:AJ,[55]Aux!AI:AI,I848)</f>
        <v>E.RC.I.005</v>
      </c>
      <c r="K848" s="70" t="str">
        <f>_xlfn.XLOOKUP(J848,[55]Aux!AI:AI,[55]Aux!AE:AE,_xlfn.XLOOKUP(I848,[55]Aux!AI:AI,[55]Aux!AE:AE,""))</f>
        <v>REDE COLETORA DN 300</v>
      </c>
      <c r="L848" s="164"/>
    </row>
    <row r="849" spans="1:12" x14ac:dyDescent="0.3">
      <c r="A849" s="164"/>
      <c r="B849" s="164"/>
      <c r="C849" s="70">
        <v>6600497</v>
      </c>
      <c r="D849" s="70" t="s">
        <v>1029</v>
      </c>
      <c r="E849" s="73">
        <f t="shared" si="50"/>
        <v>300</v>
      </c>
      <c r="F849" s="70" t="str" cm="1">
        <f t="array" ref="F849">IFERROR(
    INDEX(
        '[55]Apoio_Código SVs'!$C$2:$C$102,
        MATCH(
            TRUE,
            ISNUMBER(FIND('[55]Apoio_Código SVs'!$B$2:$B$102,D849)),
            0
        )
    ),
"")</f>
        <v>E</v>
      </c>
      <c r="G849" s="70" t="str" cm="1">
        <f t="array" ref="G849">IFERROR(
    INDEX(
        '[55]Apoio_Código SVs'!$D$2:$D$102,
        MATCH(
            TRUE,
            ISNUMBER(FIND('[55]Apoio_Código SVs'!$B$2:$B$102,D849)),
            0
        )
    ),
"")</f>
        <v>RC</v>
      </c>
      <c r="H849" s="70" t="str" cm="1">
        <f t="array" ref="H849">IFERROR(
    INDEX(
        '[55]Apoio_Código SVs'!$G$2:$G$102,
        MATCH(
            TRUE,
            ISNUMBER(FIND('[55]Apoio_Código SVs'!$F$2:$F$102,D849)),
            0
        )
    ),
"")</f>
        <v>I</v>
      </c>
      <c r="I849" s="70" t="str">
        <f t="shared" si="51"/>
        <v>E.RC.I.300</v>
      </c>
      <c r="J849" s="70" t="str">
        <f>_xlfn.XLOOKUP(I849,[55]Aux!AJ:AJ,[55]Aux!AI:AI,I849)</f>
        <v>E.RC.I.005</v>
      </c>
      <c r="K849" s="70" t="str">
        <f>_xlfn.XLOOKUP(J849,[55]Aux!AI:AI,[55]Aux!AE:AE,_xlfn.XLOOKUP(I849,[55]Aux!AI:AI,[55]Aux!AE:AE,""))</f>
        <v>REDE COLETORA DN 300</v>
      </c>
      <c r="L849" s="164"/>
    </row>
    <row r="850" spans="1:12" x14ac:dyDescent="0.3">
      <c r="A850" s="164"/>
      <c r="B850" s="164"/>
      <c r="C850" s="70">
        <v>6600498</v>
      </c>
      <c r="D850" s="70" t="s">
        <v>1031</v>
      </c>
      <c r="E850" s="73">
        <f t="shared" si="50"/>
        <v>300</v>
      </c>
      <c r="F850" s="70" t="str" cm="1">
        <f t="array" ref="F850">IFERROR(
    INDEX(
        '[55]Apoio_Código SVs'!$C$2:$C$102,
        MATCH(
            TRUE,
            ISNUMBER(FIND('[55]Apoio_Código SVs'!$B$2:$B$102,D850)),
            0
        )
    ),
"")</f>
        <v>E</v>
      </c>
      <c r="G850" s="70" t="str" cm="1">
        <f t="array" ref="G850">IFERROR(
    INDEX(
        '[55]Apoio_Código SVs'!$D$2:$D$102,
        MATCH(
            TRUE,
            ISNUMBER(FIND('[55]Apoio_Código SVs'!$B$2:$B$102,D850)),
            0
        )
    ),
"")</f>
        <v>RC</v>
      </c>
      <c r="H850" s="70" t="str" cm="1">
        <f t="array" ref="H850">IFERROR(
    INDEX(
        '[55]Apoio_Código SVs'!$G$2:$G$102,
        MATCH(
            TRUE,
            ISNUMBER(FIND('[55]Apoio_Código SVs'!$F$2:$F$102,D850)),
            0
        )
    ),
"")</f>
        <v>I</v>
      </c>
      <c r="I850" s="70" t="str">
        <f t="shared" si="51"/>
        <v>E.RC.I.300</v>
      </c>
      <c r="J850" s="70" t="str">
        <f>_xlfn.XLOOKUP(I850,[55]Aux!AJ:AJ,[55]Aux!AI:AI,I850)</f>
        <v>E.RC.I.005</v>
      </c>
      <c r="K850" s="70" t="str">
        <f>_xlfn.XLOOKUP(J850,[55]Aux!AI:AI,[55]Aux!AE:AE,_xlfn.XLOOKUP(I850,[55]Aux!AI:AI,[55]Aux!AE:AE,""))</f>
        <v>REDE COLETORA DN 300</v>
      </c>
      <c r="L850" s="164"/>
    </row>
    <row r="851" spans="1:12" x14ac:dyDescent="0.3">
      <c r="A851" s="164"/>
      <c r="B851" s="164"/>
      <c r="C851" s="70">
        <v>6600499</v>
      </c>
      <c r="D851" s="70" t="s">
        <v>1033</v>
      </c>
      <c r="E851" s="73">
        <f t="shared" si="50"/>
        <v>300</v>
      </c>
      <c r="F851" s="70" t="str" cm="1">
        <f t="array" ref="F851">IFERROR(
    INDEX(
        '[55]Apoio_Código SVs'!$C$2:$C$102,
        MATCH(
            TRUE,
            ISNUMBER(FIND('[55]Apoio_Código SVs'!$B$2:$B$102,D851)),
            0
        )
    ),
"")</f>
        <v>E</v>
      </c>
      <c r="G851" s="70" t="str" cm="1">
        <f t="array" ref="G851">IFERROR(
    INDEX(
        '[55]Apoio_Código SVs'!$D$2:$D$102,
        MATCH(
            TRUE,
            ISNUMBER(FIND('[55]Apoio_Código SVs'!$B$2:$B$102,D851)),
            0
        )
    ),
"")</f>
        <v>RC</v>
      </c>
      <c r="H851" s="70" t="str" cm="1">
        <f t="array" ref="H851">IFERROR(
    INDEX(
        '[55]Apoio_Código SVs'!$G$2:$G$102,
        MATCH(
            TRUE,
            ISNUMBER(FIND('[55]Apoio_Código SVs'!$F$2:$F$102,D851)),
            0
        )
    ),
"")</f>
        <v>I</v>
      </c>
      <c r="I851" s="70" t="str">
        <f t="shared" si="51"/>
        <v>E.RC.I.300</v>
      </c>
      <c r="J851" s="70" t="str">
        <f>_xlfn.XLOOKUP(I851,[55]Aux!AJ:AJ,[55]Aux!AI:AI,I851)</f>
        <v>E.RC.I.005</v>
      </c>
      <c r="K851" s="70" t="str">
        <f>_xlfn.XLOOKUP(J851,[55]Aux!AI:AI,[55]Aux!AE:AE,_xlfn.XLOOKUP(I851,[55]Aux!AI:AI,[55]Aux!AE:AE,""))</f>
        <v>REDE COLETORA DN 300</v>
      </c>
      <c r="L851" s="164"/>
    </row>
    <row r="852" spans="1:12" x14ac:dyDescent="0.3">
      <c r="A852" s="164"/>
      <c r="B852" s="164"/>
      <c r="C852" s="70">
        <v>6600500</v>
      </c>
      <c r="D852" s="70" t="s">
        <v>1035</v>
      </c>
      <c r="E852" s="73">
        <f t="shared" si="50"/>
        <v>300</v>
      </c>
      <c r="F852" s="70" t="str" cm="1">
        <f t="array" ref="F852">IFERROR(
    INDEX(
        '[55]Apoio_Código SVs'!$C$2:$C$102,
        MATCH(
            TRUE,
            ISNUMBER(FIND('[55]Apoio_Código SVs'!$B$2:$B$102,D852)),
            0
        )
    ),
"")</f>
        <v>E</v>
      </c>
      <c r="G852" s="70" t="str" cm="1">
        <f t="array" ref="G852">IFERROR(
    INDEX(
        '[55]Apoio_Código SVs'!$D$2:$D$102,
        MATCH(
            TRUE,
            ISNUMBER(FIND('[55]Apoio_Código SVs'!$B$2:$B$102,D852)),
            0
        )
    ),
"")</f>
        <v>RC</v>
      </c>
      <c r="H852" s="70" t="str" cm="1">
        <f t="array" ref="H852">IFERROR(
    INDEX(
        '[55]Apoio_Código SVs'!$G$2:$G$102,
        MATCH(
            TRUE,
            ISNUMBER(FIND('[55]Apoio_Código SVs'!$F$2:$F$102,D852)),
            0
        )
    ),
"")</f>
        <v>I</v>
      </c>
      <c r="I852" s="70" t="str">
        <f t="shared" si="51"/>
        <v>E.RC.I.300</v>
      </c>
      <c r="J852" s="70" t="str">
        <f>_xlfn.XLOOKUP(I852,[55]Aux!AJ:AJ,[55]Aux!AI:AI,I852)</f>
        <v>E.RC.I.005</v>
      </c>
      <c r="K852" s="70" t="str">
        <f>_xlfn.XLOOKUP(J852,[55]Aux!AI:AI,[55]Aux!AE:AE,_xlfn.XLOOKUP(I852,[55]Aux!AI:AI,[55]Aux!AE:AE,""))</f>
        <v>REDE COLETORA DN 300</v>
      </c>
      <c r="L852" s="164"/>
    </row>
    <row r="853" spans="1:12" x14ac:dyDescent="0.3">
      <c r="A853" s="164"/>
      <c r="B853" s="164"/>
      <c r="C853" s="70">
        <v>6600501</v>
      </c>
      <c r="D853" s="70" t="s">
        <v>1037</v>
      </c>
      <c r="E853" s="73">
        <f t="shared" si="50"/>
        <v>300</v>
      </c>
      <c r="F853" s="70" t="str" cm="1">
        <f t="array" ref="F853">IFERROR(
    INDEX(
        '[55]Apoio_Código SVs'!$C$2:$C$102,
        MATCH(
            TRUE,
            ISNUMBER(FIND('[55]Apoio_Código SVs'!$B$2:$B$102,D853)),
            0
        )
    ),
"")</f>
        <v>E</v>
      </c>
      <c r="G853" s="70" t="str" cm="1">
        <f t="array" ref="G853">IFERROR(
    INDEX(
        '[55]Apoio_Código SVs'!$D$2:$D$102,
        MATCH(
            TRUE,
            ISNUMBER(FIND('[55]Apoio_Código SVs'!$B$2:$B$102,D853)),
            0
        )
    ),
"")</f>
        <v>RC</v>
      </c>
      <c r="H853" s="70" t="str" cm="1">
        <f t="array" ref="H853">IFERROR(
    INDEX(
        '[55]Apoio_Código SVs'!$G$2:$G$102,
        MATCH(
            TRUE,
            ISNUMBER(FIND('[55]Apoio_Código SVs'!$F$2:$F$102,D853)),
            0
        )
    ),
"")</f>
        <v>I</v>
      </c>
      <c r="I853" s="70" t="str">
        <f t="shared" si="51"/>
        <v>E.RC.I.300</v>
      </c>
      <c r="J853" s="70" t="str">
        <f>_xlfn.XLOOKUP(I853,[55]Aux!AJ:AJ,[55]Aux!AI:AI,I853)</f>
        <v>E.RC.I.005</v>
      </c>
      <c r="K853" s="70" t="str">
        <f>_xlfn.XLOOKUP(J853,[55]Aux!AI:AI,[55]Aux!AE:AE,_xlfn.XLOOKUP(I853,[55]Aux!AI:AI,[55]Aux!AE:AE,""))</f>
        <v>REDE COLETORA DN 300</v>
      </c>
      <c r="L853" s="164"/>
    </row>
    <row r="854" spans="1:12" x14ac:dyDescent="0.3">
      <c r="A854" s="164"/>
      <c r="B854" s="164"/>
      <c r="C854" s="70">
        <v>6600502</v>
      </c>
      <c r="D854" s="70" t="s">
        <v>1039</v>
      </c>
      <c r="E854" s="73">
        <f t="shared" si="50"/>
        <v>300</v>
      </c>
      <c r="F854" s="70" t="str" cm="1">
        <f t="array" ref="F854">IFERROR(
    INDEX(
        '[55]Apoio_Código SVs'!$C$2:$C$102,
        MATCH(
            TRUE,
            ISNUMBER(FIND('[55]Apoio_Código SVs'!$B$2:$B$102,D854)),
            0
        )
    ),
"")</f>
        <v>E</v>
      </c>
      <c r="G854" s="70" t="str" cm="1">
        <f t="array" ref="G854">IFERROR(
    INDEX(
        '[55]Apoio_Código SVs'!$D$2:$D$102,
        MATCH(
            TRUE,
            ISNUMBER(FIND('[55]Apoio_Código SVs'!$B$2:$B$102,D854)),
            0
        )
    ),
"")</f>
        <v>RC</v>
      </c>
      <c r="H854" s="70" t="str" cm="1">
        <f t="array" ref="H854">IFERROR(
    INDEX(
        '[55]Apoio_Código SVs'!$G$2:$G$102,
        MATCH(
            TRUE,
            ISNUMBER(FIND('[55]Apoio_Código SVs'!$F$2:$F$102,D854)),
            0
        )
    ),
"")</f>
        <v>I</v>
      </c>
      <c r="I854" s="70" t="str">
        <f t="shared" si="51"/>
        <v>E.RC.I.300</v>
      </c>
      <c r="J854" s="70" t="str">
        <f>_xlfn.XLOOKUP(I854,[55]Aux!AJ:AJ,[55]Aux!AI:AI,I854)</f>
        <v>E.RC.I.005</v>
      </c>
      <c r="K854" s="70" t="str">
        <f>_xlfn.XLOOKUP(J854,[55]Aux!AI:AI,[55]Aux!AE:AE,_xlfn.XLOOKUP(I854,[55]Aux!AI:AI,[55]Aux!AE:AE,""))</f>
        <v>REDE COLETORA DN 300</v>
      </c>
      <c r="L854" s="164"/>
    </row>
    <row r="855" spans="1:12" x14ac:dyDescent="0.3">
      <c r="A855" s="164"/>
      <c r="B855" s="164"/>
      <c r="C855" s="70">
        <v>6600503</v>
      </c>
      <c r="D855" s="70" t="s">
        <v>1041</v>
      </c>
      <c r="E855" s="73">
        <f t="shared" si="50"/>
        <v>300</v>
      </c>
      <c r="F855" s="70" t="str" cm="1">
        <f t="array" ref="F855">IFERROR(
    INDEX(
        '[55]Apoio_Código SVs'!$C$2:$C$102,
        MATCH(
            TRUE,
            ISNUMBER(FIND('[55]Apoio_Código SVs'!$B$2:$B$102,D855)),
            0
        )
    ),
"")</f>
        <v>E</v>
      </c>
      <c r="G855" s="70" t="str" cm="1">
        <f t="array" ref="G855">IFERROR(
    INDEX(
        '[55]Apoio_Código SVs'!$D$2:$D$102,
        MATCH(
            TRUE,
            ISNUMBER(FIND('[55]Apoio_Código SVs'!$B$2:$B$102,D855)),
            0
        )
    ),
"")</f>
        <v>RC</v>
      </c>
      <c r="H855" s="70" t="str" cm="1">
        <f t="array" ref="H855">IFERROR(
    INDEX(
        '[55]Apoio_Código SVs'!$G$2:$G$102,
        MATCH(
            TRUE,
            ISNUMBER(FIND('[55]Apoio_Código SVs'!$F$2:$F$102,D855)),
            0
        )
    ),
"")</f>
        <v>I</v>
      </c>
      <c r="I855" s="70" t="str">
        <f t="shared" si="51"/>
        <v>E.RC.I.300</v>
      </c>
      <c r="J855" s="70" t="str">
        <f>_xlfn.XLOOKUP(I855,[55]Aux!AJ:AJ,[55]Aux!AI:AI,I855)</f>
        <v>E.RC.I.005</v>
      </c>
      <c r="K855" s="70" t="str">
        <f>_xlfn.XLOOKUP(J855,[55]Aux!AI:AI,[55]Aux!AE:AE,_xlfn.XLOOKUP(I855,[55]Aux!AI:AI,[55]Aux!AE:AE,""))</f>
        <v>REDE COLETORA DN 300</v>
      </c>
      <c r="L855" s="164"/>
    </row>
    <row r="856" spans="1:12" x14ac:dyDescent="0.3">
      <c r="A856" s="164"/>
      <c r="B856" s="164"/>
      <c r="C856" s="70">
        <v>6600504</v>
      </c>
      <c r="D856" s="70" t="s">
        <v>1043</v>
      </c>
      <c r="E856" s="73">
        <f t="shared" si="50"/>
        <v>300</v>
      </c>
      <c r="F856" s="70" t="str" cm="1">
        <f t="array" ref="F856">IFERROR(
    INDEX(
        '[55]Apoio_Código SVs'!$C$2:$C$102,
        MATCH(
            TRUE,
            ISNUMBER(FIND('[55]Apoio_Código SVs'!$B$2:$B$102,D856)),
            0
        )
    ),
"")</f>
        <v>E</v>
      </c>
      <c r="G856" s="70" t="str" cm="1">
        <f t="array" ref="G856">IFERROR(
    INDEX(
        '[55]Apoio_Código SVs'!$D$2:$D$102,
        MATCH(
            TRUE,
            ISNUMBER(FIND('[55]Apoio_Código SVs'!$B$2:$B$102,D856)),
            0
        )
    ),
"")</f>
        <v>RC</v>
      </c>
      <c r="H856" s="70" t="str" cm="1">
        <f t="array" ref="H856">IFERROR(
    INDEX(
        '[55]Apoio_Código SVs'!$G$2:$G$102,
        MATCH(
            TRUE,
            ISNUMBER(FIND('[55]Apoio_Código SVs'!$F$2:$F$102,D856)),
            0
        )
    ),
"")</f>
        <v>I</v>
      </c>
      <c r="I856" s="70" t="str">
        <f t="shared" si="51"/>
        <v>E.RC.I.300</v>
      </c>
      <c r="J856" s="70" t="str">
        <f>_xlfn.XLOOKUP(I856,[55]Aux!AJ:AJ,[55]Aux!AI:AI,I856)</f>
        <v>E.RC.I.005</v>
      </c>
      <c r="K856" s="70" t="str">
        <f>_xlfn.XLOOKUP(J856,[55]Aux!AI:AI,[55]Aux!AE:AE,_xlfn.XLOOKUP(I856,[55]Aux!AI:AI,[55]Aux!AE:AE,""))</f>
        <v>REDE COLETORA DN 300</v>
      </c>
      <c r="L856" s="164"/>
    </row>
    <row r="857" spans="1:12" x14ac:dyDescent="0.3">
      <c r="A857" s="164"/>
      <c r="B857" s="164"/>
      <c r="C857" s="70">
        <v>6600505</v>
      </c>
      <c r="D857" s="70" t="s">
        <v>1045</v>
      </c>
      <c r="E857" s="73">
        <f t="shared" ref="E857:E920" si="52">IF(H857="M","001",
IFERROR(VALUE(IFERROR(IFERROR(IFERROR(IFERROR(MID(D857,FIND("DN",D857)+2,4),
MID(D857,FIND("PVC",D857)+3,4)),
MID(D857,FIND("PEAD",D857)+4,4)),
MID(D857,FIND("PE100",D857)+5,4)),
MID(D857,FIND("ADS",D857)+3,4))),""))</f>
        <v>300</v>
      </c>
      <c r="F857" s="70" t="str" cm="1">
        <f t="array" ref="F857">IFERROR(
    INDEX(
        '[55]Apoio_Código SVs'!$C$2:$C$102,
        MATCH(
            TRUE,
            ISNUMBER(FIND('[55]Apoio_Código SVs'!$B$2:$B$102,D857)),
            0
        )
    ),
"")</f>
        <v>E</v>
      </c>
      <c r="G857" s="70" t="str" cm="1">
        <f t="array" ref="G857">IFERROR(
    INDEX(
        '[55]Apoio_Código SVs'!$D$2:$D$102,
        MATCH(
            TRUE,
            ISNUMBER(FIND('[55]Apoio_Código SVs'!$B$2:$B$102,D857)),
            0
        )
    ),
"")</f>
        <v>RC</v>
      </c>
      <c r="H857" s="70" t="str" cm="1">
        <f t="array" ref="H857">IFERROR(
    INDEX(
        '[55]Apoio_Código SVs'!$G$2:$G$102,
        MATCH(
            TRUE,
            ISNUMBER(FIND('[55]Apoio_Código SVs'!$F$2:$F$102,D857)),
            0
        )
    ),
"")</f>
        <v>I</v>
      </c>
      <c r="I857" s="70" t="str">
        <f t="shared" si="51"/>
        <v>E.RC.I.300</v>
      </c>
      <c r="J857" s="70" t="str">
        <f>_xlfn.XLOOKUP(I857,[55]Aux!AJ:AJ,[55]Aux!AI:AI,I857)</f>
        <v>E.RC.I.005</v>
      </c>
      <c r="K857" s="70" t="str">
        <f>_xlfn.XLOOKUP(J857,[55]Aux!AI:AI,[55]Aux!AE:AE,_xlfn.XLOOKUP(I857,[55]Aux!AI:AI,[55]Aux!AE:AE,""))</f>
        <v>REDE COLETORA DN 300</v>
      </c>
      <c r="L857" s="164"/>
    </row>
    <row r="858" spans="1:12" x14ac:dyDescent="0.3">
      <c r="A858" s="164"/>
      <c r="B858" s="164"/>
      <c r="C858" s="70">
        <v>6600506</v>
      </c>
      <c r="D858" s="70" t="s">
        <v>1047</v>
      </c>
      <c r="E858" s="73">
        <f t="shared" si="52"/>
        <v>300</v>
      </c>
      <c r="F858" s="70" t="str" cm="1">
        <f t="array" ref="F858">IFERROR(
    INDEX(
        '[55]Apoio_Código SVs'!$C$2:$C$102,
        MATCH(
            TRUE,
            ISNUMBER(FIND('[55]Apoio_Código SVs'!$B$2:$B$102,D858)),
            0
        )
    ),
"")</f>
        <v>E</v>
      </c>
      <c r="G858" s="70" t="str" cm="1">
        <f t="array" ref="G858">IFERROR(
    INDEX(
        '[55]Apoio_Código SVs'!$D$2:$D$102,
        MATCH(
            TRUE,
            ISNUMBER(FIND('[55]Apoio_Código SVs'!$B$2:$B$102,D858)),
            0
        )
    ),
"")</f>
        <v>RC</v>
      </c>
      <c r="H858" s="70" t="str" cm="1">
        <f t="array" ref="H858">IFERROR(
    INDEX(
        '[55]Apoio_Código SVs'!$G$2:$G$102,
        MATCH(
            TRUE,
            ISNUMBER(FIND('[55]Apoio_Código SVs'!$F$2:$F$102,D858)),
            0
        )
    ),
"")</f>
        <v>I</v>
      </c>
      <c r="I858" s="70" t="str">
        <f t="shared" si="51"/>
        <v>E.RC.I.300</v>
      </c>
      <c r="J858" s="70" t="str">
        <f>_xlfn.XLOOKUP(I858,[55]Aux!AJ:AJ,[55]Aux!AI:AI,I858)</f>
        <v>E.RC.I.005</v>
      </c>
      <c r="K858" s="70" t="str">
        <f>_xlfn.XLOOKUP(J858,[55]Aux!AI:AI,[55]Aux!AE:AE,_xlfn.XLOOKUP(I858,[55]Aux!AI:AI,[55]Aux!AE:AE,""))</f>
        <v>REDE COLETORA DN 300</v>
      </c>
      <c r="L858" s="164"/>
    </row>
    <row r="859" spans="1:12" x14ac:dyDescent="0.3">
      <c r="A859" s="164"/>
      <c r="B859" s="164"/>
      <c r="C859" s="70">
        <v>6600507</v>
      </c>
      <c r="D859" s="70" t="s">
        <v>1049</v>
      </c>
      <c r="E859" s="73">
        <f t="shared" si="52"/>
        <v>300</v>
      </c>
      <c r="F859" s="70" t="str" cm="1">
        <f t="array" ref="F859">IFERROR(
    INDEX(
        '[55]Apoio_Código SVs'!$C$2:$C$102,
        MATCH(
            TRUE,
            ISNUMBER(FIND('[55]Apoio_Código SVs'!$B$2:$B$102,D859)),
            0
        )
    ),
"")</f>
        <v>E</v>
      </c>
      <c r="G859" s="70" t="str" cm="1">
        <f t="array" ref="G859">IFERROR(
    INDEX(
        '[55]Apoio_Código SVs'!$D$2:$D$102,
        MATCH(
            TRUE,
            ISNUMBER(FIND('[55]Apoio_Código SVs'!$B$2:$B$102,D859)),
            0
        )
    ),
"")</f>
        <v>RC</v>
      </c>
      <c r="H859" s="70" t="str" cm="1">
        <f t="array" ref="H859">IFERROR(
    INDEX(
        '[55]Apoio_Código SVs'!$G$2:$G$102,
        MATCH(
            TRUE,
            ISNUMBER(FIND('[55]Apoio_Código SVs'!$F$2:$F$102,D859)),
            0
        )
    ),
"")</f>
        <v>I</v>
      </c>
      <c r="I859" s="70" t="str">
        <f t="shared" si="51"/>
        <v>E.RC.I.300</v>
      </c>
      <c r="J859" s="70" t="str">
        <f>_xlfn.XLOOKUP(I859,[55]Aux!AJ:AJ,[55]Aux!AI:AI,I859)</f>
        <v>E.RC.I.005</v>
      </c>
      <c r="K859" s="70" t="str">
        <f>_xlfn.XLOOKUP(J859,[55]Aux!AI:AI,[55]Aux!AE:AE,_xlfn.XLOOKUP(I859,[55]Aux!AI:AI,[55]Aux!AE:AE,""))</f>
        <v>REDE COLETORA DN 300</v>
      </c>
      <c r="L859" s="164"/>
    </row>
    <row r="860" spans="1:12" x14ac:dyDescent="0.3">
      <c r="A860" s="164"/>
      <c r="B860" s="164"/>
      <c r="C860" s="70">
        <v>6600508</v>
      </c>
      <c r="D860" s="70" t="s">
        <v>1051</v>
      </c>
      <c r="E860" s="73">
        <f t="shared" si="52"/>
        <v>300</v>
      </c>
      <c r="F860" s="70" t="str" cm="1">
        <f t="array" ref="F860">IFERROR(
    INDEX(
        '[55]Apoio_Código SVs'!$C$2:$C$102,
        MATCH(
            TRUE,
            ISNUMBER(FIND('[55]Apoio_Código SVs'!$B$2:$B$102,D860)),
            0
        )
    ),
"")</f>
        <v>E</v>
      </c>
      <c r="G860" s="70" t="str" cm="1">
        <f t="array" ref="G860">IFERROR(
    INDEX(
        '[55]Apoio_Código SVs'!$D$2:$D$102,
        MATCH(
            TRUE,
            ISNUMBER(FIND('[55]Apoio_Código SVs'!$B$2:$B$102,D860)),
            0
        )
    ),
"")</f>
        <v>RC</v>
      </c>
      <c r="H860" s="70" t="str" cm="1">
        <f t="array" ref="H860">IFERROR(
    INDEX(
        '[55]Apoio_Código SVs'!$G$2:$G$102,
        MATCH(
            TRUE,
            ISNUMBER(FIND('[55]Apoio_Código SVs'!$F$2:$F$102,D860)),
            0
        )
    ),
"")</f>
        <v>I</v>
      </c>
      <c r="I860" s="70" t="str">
        <f t="shared" si="51"/>
        <v>E.RC.I.300</v>
      </c>
      <c r="J860" s="70" t="str">
        <f>_xlfn.XLOOKUP(I860,[55]Aux!AJ:AJ,[55]Aux!AI:AI,I860)</f>
        <v>E.RC.I.005</v>
      </c>
      <c r="K860" s="70" t="str">
        <f>_xlfn.XLOOKUP(J860,[55]Aux!AI:AI,[55]Aux!AE:AE,_xlfn.XLOOKUP(I860,[55]Aux!AI:AI,[55]Aux!AE:AE,""))</f>
        <v>REDE COLETORA DN 300</v>
      </c>
      <c r="L860" s="164"/>
    </row>
    <row r="861" spans="1:12" x14ac:dyDescent="0.3">
      <c r="A861" s="164"/>
      <c r="B861" s="164"/>
      <c r="C861" s="70">
        <v>6600509</v>
      </c>
      <c r="D861" s="70" t="s">
        <v>1053</v>
      </c>
      <c r="E861" s="73">
        <f t="shared" si="52"/>
        <v>300</v>
      </c>
      <c r="F861" s="70" t="str" cm="1">
        <f t="array" ref="F861">IFERROR(
    INDEX(
        '[55]Apoio_Código SVs'!$C$2:$C$102,
        MATCH(
            TRUE,
            ISNUMBER(FIND('[55]Apoio_Código SVs'!$B$2:$B$102,D861)),
            0
        )
    ),
"")</f>
        <v>E</v>
      </c>
      <c r="G861" s="70" t="str" cm="1">
        <f t="array" ref="G861">IFERROR(
    INDEX(
        '[55]Apoio_Código SVs'!$D$2:$D$102,
        MATCH(
            TRUE,
            ISNUMBER(FIND('[55]Apoio_Código SVs'!$B$2:$B$102,D861)),
            0
        )
    ),
"")</f>
        <v>RC</v>
      </c>
      <c r="H861" s="70" t="str" cm="1">
        <f t="array" ref="H861">IFERROR(
    INDEX(
        '[55]Apoio_Código SVs'!$G$2:$G$102,
        MATCH(
            TRUE,
            ISNUMBER(FIND('[55]Apoio_Código SVs'!$F$2:$F$102,D861)),
            0
        )
    ),
"")</f>
        <v>I</v>
      </c>
      <c r="I861" s="70" t="str">
        <f t="shared" si="51"/>
        <v>E.RC.I.300</v>
      </c>
      <c r="J861" s="70" t="str">
        <f>_xlfn.XLOOKUP(I861,[55]Aux!AJ:AJ,[55]Aux!AI:AI,I861)</f>
        <v>E.RC.I.005</v>
      </c>
      <c r="K861" s="70" t="str">
        <f>_xlfn.XLOOKUP(J861,[55]Aux!AI:AI,[55]Aux!AE:AE,_xlfn.XLOOKUP(I861,[55]Aux!AI:AI,[55]Aux!AE:AE,""))</f>
        <v>REDE COLETORA DN 300</v>
      </c>
      <c r="L861" s="164"/>
    </row>
    <row r="862" spans="1:12" x14ac:dyDescent="0.3">
      <c r="A862" s="164"/>
      <c r="B862" s="164"/>
      <c r="C862" s="70">
        <v>6600510</v>
      </c>
      <c r="D862" s="70" t="s">
        <v>1055</v>
      </c>
      <c r="E862" s="73">
        <f t="shared" si="52"/>
        <v>300</v>
      </c>
      <c r="F862" s="70" t="str" cm="1">
        <f t="array" ref="F862">IFERROR(
    INDEX(
        '[55]Apoio_Código SVs'!$C$2:$C$102,
        MATCH(
            TRUE,
            ISNUMBER(FIND('[55]Apoio_Código SVs'!$B$2:$B$102,D862)),
            0
        )
    ),
"")</f>
        <v>E</v>
      </c>
      <c r="G862" s="70" t="str" cm="1">
        <f t="array" ref="G862">IFERROR(
    INDEX(
        '[55]Apoio_Código SVs'!$D$2:$D$102,
        MATCH(
            TRUE,
            ISNUMBER(FIND('[55]Apoio_Código SVs'!$B$2:$B$102,D862)),
            0
        )
    ),
"")</f>
        <v>RC</v>
      </c>
      <c r="H862" s="70" t="str" cm="1">
        <f t="array" ref="H862">IFERROR(
    INDEX(
        '[55]Apoio_Código SVs'!$G$2:$G$102,
        MATCH(
            TRUE,
            ISNUMBER(FIND('[55]Apoio_Código SVs'!$F$2:$F$102,D862)),
            0
        )
    ),
"")</f>
        <v>I</v>
      </c>
      <c r="I862" s="70" t="str">
        <f t="shared" si="51"/>
        <v>E.RC.I.300</v>
      </c>
      <c r="J862" s="70" t="str">
        <f>_xlfn.XLOOKUP(I862,[55]Aux!AJ:AJ,[55]Aux!AI:AI,I862)</f>
        <v>E.RC.I.005</v>
      </c>
      <c r="K862" s="70" t="str">
        <f>_xlfn.XLOOKUP(J862,[55]Aux!AI:AI,[55]Aux!AE:AE,_xlfn.XLOOKUP(I862,[55]Aux!AI:AI,[55]Aux!AE:AE,""))</f>
        <v>REDE COLETORA DN 300</v>
      </c>
      <c r="L862" s="164"/>
    </row>
    <row r="863" spans="1:12" x14ac:dyDescent="0.3">
      <c r="A863" s="164"/>
      <c r="B863" s="164"/>
      <c r="C863" s="70">
        <v>6600517</v>
      </c>
      <c r="D863" s="70" t="s">
        <v>1069</v>
      </c>
      <c r="E863" s="73">
        <f t="shared" si="52"/>
        <v>400</v>
      </c>
      <c r="F863" s="70" t="str" cm="1">
        <f t="array" ref="F863">IFERROR(
    INDEX(
        '[55]Apoio_Código SVs'!$C$2:$C$102,
        MATCH(
            TRUE,
            ISNUMBER(FIND('[55]Apoio_Código SVs'!$B$2:$B$102,D863)),
            0
        )
    ),
"")</f>
        <v>E</v>
      </c>
      <c r="G863" s="70" t="str" cm="1">
        <f t="array" ref="G863">IFERROR(
    INDEX(
        '[55]Apoio_Código SVs'!$D$2:$D$102,
        MATCH(
            TRUE,
            ISNUMBER(FIND('[55]Apoio_Código SVs'!$B$2:$B$102,D863)),
            0
        )
    ),
"")</f>
        <v>RC</v>
      </c>
      <c r="H863" s="70" t="str" cm="1">
        <f t="array" ref="H863">IFERROR(
    INDEX(
        '[55]Apoio_Código SVs'!$G$2:$G$102,
        MATCH(
            TRUE,
            ISNUMBER(FIND('[55]Apoio_Código SVs'!$F$2:$F$102,D863)),
            0
        )
    ),
"")</f>
        <v>I</v>
      </c>
      <c r="I863" s="70" t="str">
        <f t="shared" si="51"/>
        <v>E.RC.I.400</v>
      </c>
      <c r="J863" s="70" t="str">
        <f>_xlfn.XLOOKUP(I863,[55]Aux!AJ:AJ,[55]Aux!AI:AI,I863)</f>
        <v>E.RC.I.006</v>
      </c>
      <c r="K863" s="70" t="str">
        <f>_xlfn.XLOOKUP(J863,[55]Aux!AI:AI,[55]Aux!AE:AE,_xlfn.XLOOKUP(I863,[55]Aux!AI:AI,[55]Aux!AE:AE,""))</f>
        <v>REDE COLETORA DN 400</v>
      </c>
      <c r="L863" s="164"/>
    </row>
    <row r="864" spans="1:12" x14ac:dyDescent="0.3">
      <c r="A864" s="164"/>
      <c r="B864" s="164"/>
      <c r="C864" s="70">
        <v>6600518</v>
      </c>
      <c r="D864" s="70" t="s">
        <v>1071</v>
      </c>
      <c r="E864" s="73">
        <f t="shared" si="52"/>
        <v>400</v>
      </c>
      <c r="F864" s="70" t="str" cm="1">
        <f t="array" ref="F864">IFERROR(
    INDEX(
        '[55]Apoio_Código SVs'!$C$2:$C$102,
        MATCH(
            TRUE,
            ISNUMBER(FIND('[55]Apoio_Código SVs'!$B$2:$B$102,D864)),
            0
        )
    ),
"")</f>
        <v>E</v>
      </c>
      <c r="G864" s="70" t="str" cm="1">
        <f t="array" ref="G864">IFERROR(
    INDEX(
        '[55]Apoio_Código SVs'!$D$2:$D$102,
        MATCH(
            TRUE,
            ISNUMBER(FIND('[55]Apoio_Código SVs'!$B$2:$B$102,D864)),
            0
        )
    ),
"")</f>
        <v>RC</v>
      </c>
      <c r="H864" s="70" t="str" cm="1">
        <f t="array" ref="H864">IFERROR(
    INDEX(
        '[55]Apoio_Código SVs'!$G$2:$G$102,
        MATCH(
            TRUE,
            ISNUMBER(FIND('[55]Apoio_Código SVs'!$F$2:$F$102,D864)),
            0
        )
    ),
"")</f>
        <v>I</v>
      </c>
      <c r="I864" s="70" t="str">
        <f t="shared" si="51"/>
        <v>E.RC.I.400</v>
      </c>
      <c r="J864" s="70" t="str">
        <f>_xlfn.XLOOKUP(I864,[55]Aux!AJ:AJ,[55]Aux!AI:AI,I864)</f>
        <v>E.RC.I.006</v>
      </c>
      <c r="K864" s="70" t="str">
        <f>_xlfn.XLOOKUP(J864,[55]Aux!AI:AI,[55]Aux!AE:AE,_xlfn.XLOOKUP(I864,[55]Aux!AI:AI,[55]Aux!AE:AE,""))</f>
        <v>REDE COLETORA DN 400</v>
      </c>
      <c r="L864" s="164"/>
    </row>
    <row r="865" spans="1:12" x14ac:dyDescent="0.3">
      <c r="A865" s="164"/>
      <c r="B865" s="164"/>
      <c r="C865" s="70">
        <v>6600519</v>
      </c>
      <c r="D865" s="70" t="s">
        <v>1073</v>
      </c>
      <c r="E865" s="73">
        <f t="shared" si="52"/>
        <v>400</v>
      </c>
      <c r="F865" s="70" t="str" cm="1">
        <f t="array" ref="F865">IFERROR(
    INDEX(
        '[55]Apoio_Código SVs'!$C$2:$C$102,
        MATCH(
            TRUE,
            ISNUMBER(FIND('[55]Apoio_Código SVs'!$B$2:$B$102,D865)),
            0
        )
    ),
"")</f>
        <v>E</v>
      </c>
      <c r="G865" s="70" t="str" cm="1">
        <f t="array" ref="G865">IFERROR(
    INDEX(
        '[55]Apoio_Código SVs'!$D$2:$D$102,
        MATCH(
            TRUE,
            ISNUMBER(FIND('[55]Apoio_Código SVs'!$B$2:$B$102,D865)),
            0
        )
    ),
"")</f>
        <v>RC</v>
      </c>
      <c r="H865" s="70" t="str" cm="1">
        <f t="array" ref="H865">IFERROR(
    INDEX(
        '[55]Apoio_Código SVs'!$G$2:$G$102,
        MATCH(
            TRUE,
            ISNUMBER(FIND('[55]Apoio_Código SVs'!$F$2:$F$102,D865)),
            0
        )
    ),
"")</f>
        <v>I</v>
      </c>
      <c r="I865" s="70" t="str">
        <f t="shared" si="51"/>
        <v>E.RC.I.400</v>
      </c>
      <c r="J865" s="70" t="str">
        <f>_xlfn.XLOOKUP(I865,[55]Aux!AJ:AJ,[55]Aux!AI:AI,I865)</f>
        <v>E.RC.I.006</v>
      </c>
      <c r="K865" s="70" t="str">
        <f>_xlfn.XLOOKUP(J865,[55]Aux!AI:AI,[55]Aux!AE:AE,_xlfn.XLOOKUP(I865,[55]Aux!AI:AI,[55]Aux!AE:AE,""))</f>
        <v>REDE COLETORA DN 400</v>
      </c>
      <c r="L865" s="164"/>
    </row>
    <row r="866" spans="1:12" x14ac:dyDescent="0.3">
      <c r="A866" s="164"/>
      <c r="B866" s="164"/>
      <c r="C866" s="70">
        <v>6600520</v>
      </c>
      <c r="D866" s="70" t="s">
        <v>1075</v>
      </c>
      <c r="E866" s="73">
        <f t="shared" si="52"/>
        <v>400</v>
      </c>
      <c r="F866" s="70" t="str" cm="1">
        <f t="array" ref="F866">IFERROR(
    INDEX(
        '[55]Apoio_Código SVs'!$C$2:$C$102,
        MATCH(
            TRUE,
            ISNUMBER(FIND('[55]Apoio_Código SVs'!$B$2:$B$102,D866)),
            0
        )
    ),
"")</f>
        <v>E</v>
      </c>
      <c r="G866" s="70" t="str" cm="1">
        <f t="array" ref="G866">IFERROR(
    INDEX(
        '[55]Apoio_Código SVs'!$D$2:$D$102,
        MATCH(
            TRUE,
            ISNUMBER(FIND('[55]Apoio_Código SVs'!$B$2:$B$102,D866)),
            0
        )
    ),
"")</f>
        <v>RC</v>
      </c>
      <c r="H866" s="70" t="str" cm="1">
        <f t="array" ref="H866">IFERROR(
    INDEX(
        '[55]Apoio_Código SVs'!$G$2:$G$102,
        MATCH(
            TRUE,
            ISNUMBER(FIND('[55]Apoio_Código SVs'!$F$2:$F$102,D866)),
            0
        )
    ),
"")</f>
        <v>I</v>
      </c>
      <c r="I866" s="70" t="str">
        <f t="shared" si="51"/>
        <v>E.RC.I.400</v>
      </c>
      <c r="J866" s="70" t="str">
        <f>_xlfn.XLOOKUP(I866,[55]Aux!AJ:AJ,[55]Aux!AI:AI,I866)</f>
        <v>E.RC.I.006</v>
      </c>
      <c r="K866" s="70" t="str">
        <f>_xlfn.XLOOKUP(J866,[55]Aux!AI:AI,[55]Aux!AE:AE,_xlfn.XLOOKUP(I866,[55]Aux!AI:AI,[55]Aux!AE:AE,""))</f>
        <v>REDE COLETORA DN 400</v>
      </c>
      <c r="L866" s="164"/>
    </row>
    <row r="867" spans="1:12" x14ac:dyDescent="0.3">
      <c r="A867" s="164"/>
      <c r="B867" s="164"/>
      <c r="C867" s="70">
        <v>6600521</v>
      </c>
      <c r="D867" s="70" t="s">
        <v>1077</v>
      </c>
      <c r="E867" s="73">
        <f t="shared" si="52"/>
        <v>400</v>
      </c>
      <c r="F867" s="70" t="str" cm="1">
        <f t="array" ref="F867">IFERROR(
    INDEX(
        '[55]Apoio_Código SVs'!$C$2:$C$102,
        MATCH(
            TRUE,
            ISNUMBER(FIND('[55]Apoio_Código SVs'!$B$2:$B$102,D867)),
            0
        )
    ),
"")</f>
        <v>E</v>
      </c>
      <c r="G867" s="70" t="str" cm="1">
        <f t="array" ref="G867">IFERROR(
    INDEX(
        '[55]Apoio_Código SVs'!$D$2:$D$102,
        MATCH(
            TRUE,
            ISNUMBER(FIND('[55]Apoio_Código SVs'!$B$2:$B$102,D867)),
            0
        )
    ),
"")</f>
        <v>RC</v>
      </c>
      <c r="H867" s="70" t="str" cm="1">
        <f t="array" ref="H867">IFERROR(
    INDEX(
        '[55]Apoio_Código SVs'!$G$2:$G$102,
        MATCH(
            TRUE,
            ISNUMBER(FIND('[55]Apoio_Código SVs'!$F$2:$F$102,D867)),
            0
        )
    ),
"")</f>
        <v>I</v>
      </c>
      <c r="I867" s="70" t="str">
        <f t="shared" si="51"/>
        <v>E.RC.I.400</v>
      </c>
      <c r="J867" s="70" t="str">
        <f>_xlfn.XLOOKUP(I867,[55]Aux!AJ:AJ,[55]Aux!AI:AI,I867)</f>
        <v>E.RC.I.006</v>
      </c>
      <c r="K867" s="70" t="str">
        <f>_xlfn.XLOOKUP(J867,[55]Aux!AI:AI,[55]Aux!AE:AE,_xlfn.XLOOKUP(I867,[55]Aux!AI:AI,[55]Aux!AE:AE,""))</f>
        <v>REDE COLETORA DN 400</v>
      </c>
      <c r="L867" s="164"/>
    </row>
    <row r="868" spans="1:12" x14ac:dyDescent="0.3">
      <c r="A868" s="164"/>
      <c r="B868" s="164"/>
      <c r="C868" s="70">
        <v>6600522</v>
      </c>
      <c r="D868" s="70" t="s">
        <v>1079</v>
      </c>
      <c r="E868" s="73">
        <f t="shared" si="52"/>
        <v>400</v>
      </c>
      <c r="F868" s="70" t="str" cm="1">
        <f t="array" ref="F868">IFERROR(
    INDEX(
        '[55]Apoio_Código SVs'!$C$2:$C$102,
        MATCH(
            TRUE,
            ISNUMBER(FIND('[55]Apoio_Código SVs'!$B$2:$B$102,D868)),
            0
        )
    ),
"")</f>
        <v>E</v>
      </c>
      <c r="G868" s="70" t="str" cm="1">
        <f t="array" ref="G868">IFERROR(
    INDEX(
        '[55]Apoio_Código SVs'!$D$2:$D$102,
        MATCH(
            TRUE,
            ISNUMBER(FIND('[55]Apoio_Código SVs'!$B$2:$B$102,D868)),
            0
        )
    ),
"")</f>
        <v>RC</v>
      </c>
      <c r="H868" s="70" t="str" cm="1">
        <f t="array" ref="H868">IFERROR(
    INDEX(
        '[55]Apoio_Código SVs'!$G$2:$G$102,
        MATCH(
            TRUE,
            ISNUMBER(FIND('[55]Apoio_Código SVs'!$F$2:$F$102,D868)),
            0
        )
    ),
"")</f>
        <v>I</v>
      </c>
      <c r="I868" s="70" t="str">
        <f t="shared" si="51"/>
        <v>E.RC.I.400</v>
      </c>
      <c r="J868" s="70" t="str">
        <f>_xlfn.XLOOKUP(I868,[55]Aux!AJ:AJ,[55]Aux!AI:AI,I868)</f>
        <v>E.RC.I.006</v>
      </c>
      <c r="K868" s="70" t="str">
        <f>_xlfn.XLOOKUP(J868,[55]Aux!AI:AI,[55]Aux!AE:AE,_xlfn.XLOOKUP(I868,[55]Aux!AI:AI,[55]Aux!AE:AE,""))</f>
        <v>REDE COLETORA DN 400</v>
      </c>
      <c r="L868" s="164"/>
    </row>
    <row r="869" spans="1:12" x14ac:dyDescent="0.3">
      <c r="A869" s="164"/>
      <c r="B869" s="164"/>
      <c r="C869" s="70">
        <v>6600523</v>
      </c>
      <c r="D869" s="70" t="s">
        <v>1081</v>
      </c>
      <c r="E869" s="73">
        <f t="shared" si="52"/>
        <v>400</v>
      </c>
      <c r="F869" s="70" t="str" cm="1">
        <f t="array" ref="F869">IFERROR(
    INDEX(
        '[55]Apoio_Código SVs'!$C$2:$C$102,
        MATCH(
            TRUE,
            ISNUMBER(FIND('[55]Apoio_Código SVs'!$B$2:$B$102,D869)),
            0
        )
    ),
"")</f>
        <v>E</v>
      </c>
      <c r="G869" s="70" t="str" cm="1">
        <f t="array" ref="G869">IFERROR(
    INDEX(
        '[55]Apoio_Código SVs'!$D$2:$D$102,
        MATCH(
            TRUE,
            ISNUMBER(FIND('[55]Apoio_Código SVs'!$B$2:$B$102,D869)),
            0
        )
    ),
"")</f>
        <v>RC</v>
      </c>
      <c r="H869" s="70" t="str" cm="1">
        <f t="array" ref="H869">IFERROR(
    INDEX(
        '[55]Apoio_Código SVs'!$G$2:$G$102,
        MATCH(
            TRUE,
            ISNUMBER(FIND('[55]Apoio_Código SVs'!$F$2:$F$102,D869)),
            0
        )
    ),
"")</f>
        <v>I</v>
      </c>
      <c r="I869" s="70" t="str">
        <f t="shared" si="51"/>
        <v>E.RC.I.400</v>
      </c>
      <c r="J869" s="70" t="str">
        <f>_xlfn.XLOOKUP(I869,[55]Aux!AJ:AJ,[55]Aux!AI:AI,I869)</f>
        <v>E.RC.I.006</v>
      </c>
      <c r="K869" s="70" t="str">
        <f>_xlfn.XLOOKUP(J869,[55]Aux!AI:AI,[55]Aux!AE:AE,_xlfn.XLOOKUP(I869,[55]Aux!AI:AI,[55]Aux!AE:AE,""))</f>
        <v>REDE COLETORA DN 400</v>
      </c>
      <c r="L869" s="164"/>
    </row>
    <row r="870" spans="1:12" x14ac:dyDescent="0.3">
      <c r="A870" s="164"/>
      <c r="B870" s="164"/>
      <c r="C870" s="70">
        <v>6600524</v>
      </c>
      <c r="D870" s="70" t="s">
        <v>1083</v>
      </c>
      <c r="E870" s="73">
        <f t="shared" si="52"/>
        <v>400</v>
      </c>
      <c r="F870" s="70" t="str" cm="1">
        <f t="array" ref="F870">IFERROR(
    INDEX(
        '[55]Apoio_Código SVs'!$C$2:$C$102,
        MATCH(
            TRUE,
            ISNUMBER(FIND('[55]Apoio_Código SVs'!$B$2:$B$102,D870)),
            0
        )
    ),
"")</f>
        <v>E</v>
      </c>
      <c r="G870" s="70" t="str" cm="1">
        <f t="array" ref="G870">IFERROR(
    INDEX(
        '[55]Apoio_Código SVs'!$D$2:$D$102,
        MATCH(
            TRUE,
            ISNUMBER(FIND('[55]Apoio_Código SVs'!$B$2:$B$102,D870)),
            0
        )
    ),
"")</f>
        <v>RC</v>
      </c>
      <c r="H870" s="70" t="str" cm="1">
        <f t="array" ref="H870">IFERROR(
    INDEX(
        '[55]Apoio_Código SVs'!$G$2:$G$102,
        MATCH(
            TRUE,
            ISNUMBER(FIND('[55]Apoio_Código SVs'!$F$2:$F$102,D870)),
            0
        )
    ),
"")</f>
        <v>I</v>
      </c>
      <c r="I870" s="70" t="str">
        <f t="shared" si="51"/>
        <v>E.RC.I.400</v>
      </c>
      <c r="J870" s="70" t="str">
        <f>_xlfn.XLOOKUP(I870,[55]Aux!AJ:AJ,[55]Aux!AI:AI,I870)</f>
        <v>E.RC.I.006</v>
      </c>
      <c r="K870" s="70" t="str">
        <f>_xlfn.XLOOKUP(J870,[55]Aux!AI:AI,[55]Aux!AE:AE,_xlfn.XLOOKUP(I870,[55]Aux!AI:AI,[55]Aux!AE:AE,""))</f>
        <v>REDE COLETORA DN 400</v>
      </c>
      <c r="L870" s="164"/>
    </row>
    <row r="871" spans="1:12" x14ac:dyDescent="0.3">
      <c r="A871" s="164"/>
      <c r="B871" s="164"/>
      <c r="C871" s="70">
        <v>6600525</v>
      </c>
      <c r="D871" s="70" t="s">
        <v>1085</v>
      </c>
      <c r="E871" s="73">
        <f t="shared" si="52"/>
        <v>400</v>
      </c>
      <c r="F871" s="70" t="str" cm="1">
        <f t="array" ref="F871">IFERROR(
    INDEX(
        '[55]Apoio_Código SVs'!$C$2:$C$102,
        MATCH(
            TRUE,
            ISNUMBER(FIND('[55]Apoio_Código SVs'!$B$2:$B$102,D871)),
            0
        )
    ),
"")</f>
        <v>E</v>
      </c>
      <c r="G871" s="70" t="str" cm="1">
        <f t="array" ref="G871">IFERROR(
    INDEX(
        '[55]Apoio_Código SVs'!$D$2:$D$102,
        MATCH(
            TRUE,
            ISNUMBER(FIND('[55]Apoio_Código SVs'!$B$2:$B$102,D871)),
            0
        )
    ),
"")</f>
        <v>RC</v>
      </c>
      <c r="H871" s="70" t="str" cm="1">
        <f t="array" ref="H871">IFERROR(
    INDEX(
        '[55]Apoio_Código SVs'!$G$2:$G$102,
        MATCH(
            TRUE,
            ISNUMBER(FIND('[55]Apoio_Código SVs'!$F$2:$F$102,D871)),
            0
        )
    ),
"")</f>
        <v>I</v>
      </c>
      <c r="I871" s="70" t="str">
        <f t="shared" si="51"/>
        <v>E.RC.I.400</v>
      </c>
      <c r="J871" s="70" t="str">
        <f>_xlfn.XLOOKUP(I871,[55]Aux!AJ:AJ,[55]Aux!AI:AI,I871)</f>
        <v>E.RC.I.006</v>
      </c>
      <c r="K871" s="70" t="str">
        <f>_xlfn.XLOOKUP(J871,[55]Aux!AI:AI,[55]Aux!AE:AE,_xlfn.XLOOKUP(I871,[55]Aux!AI:AI,[55]Aux!AE:AE,""))</f>
        <v>REDE COLETORA DN 400</v>
      </c>
      <c r="L871" s="164"/>
    </row>
    <row r="872" spans="1:12" x14ac:dyDescent="0.3">
      <c r="A872" s="164"/>
      <c r="B872" s="164"/>
      <c r="C872" s="70">
        <v>6600526</v>
      </c>
      <c r="D872" s="70" t="s">
        <v>1087</v>
      </c>
      <c r="E872" s="73">
        <f t="shared" si="52"/>
        <v>400</v>
      </c>
      <c r="F872" s="70" t="str" cm="1">
        <f t="array" ref="F872">IFERROR(
    INDEX(
        '[55]Apoio_Código SVs'!$C$2:$C$102,
        MATCH(
            TRUE,
            ISNUMBER(FIND('[55]Apoio_Código SVs'!$B$2:$B$102,D872)),
            0
        )
    ),
"")</f>
        <v>E</v>
      </c>
      <c r="G872" s="70" t="str" cm="1">
        <f t="array" ref="G872">IFERROR(
    INDEX(
        '[55]Apoio_Código SVs'!$D$2:$D$102,
        MATCH(
            TRUE,
            ISNUMBER(FIND('[55]Apoio_Código SVs'!$B$2:$B$102,D872)),
            0
        )
    ),
"")</f>
        <v>RC</v>
      </c>
      <c r="H872" s="70" t="str" cm="1">
        <f t="array" ref="H872">IFERROR(
    INDEX(
        '[55]Apoio_Código SVs'!$G$2:$G$102,
        MATCH(
            TRUE,
            ISNUMBER(FIND('[55]Apoio_Código SVs'!$F$2:$F$102,D872)),
            0
        )
    ),
"")</f>
        <v>I</v>
      </c>
      <c r="I872" s="70" t="str">
        <f t="shared" si="51"/>
        <v>E.RC.I.400</v>
      </c>
      <c r="J872" s="70" t="str">
        <f>_xlfn.XLOOKUP(I872,[55]Aux!AJ:AJ,[55]Aux!AI:AI,I872)</f>
        <v>E.RC.I.006</v>
      </c>
      <c r="K872" s="70" t="str">
        <f>_xlfn.XLOOKUP(J872,[55]Aux!AI:AI,[55]Aux!AE:AE,_xlfn.XLOOKUP(I872,[55]Aux!AI:AI,[55]Aux!AE:AE,""))</f>
        <v>REDE COLETORA DN 400</v>
      </c>
      <c r="L872" s="164"/>
    </row>
    <row r="873" spans="1:12" x14ac:dyDescent="0.3">
      <c r="A873" s="164"/>
      <c r="B873" s="164"/>
      <c r="C873" s="70">
        <v>6600527</v>
      </c>
      <c r="D873" s="70" t="s">
        <v>1089</v>
      </c>
      <c r="E873" s="73">
        <f t="shared" si="52"/>
        <v>400</v>
      </c>
      <c r="F873" s="70" t="str" cm="1">
        <f t="array" ref="F873">IFERROR(
    INDEX(
        '[55]Apoio_Código SVs'!$C$2:$C$102,
        MATCH(
            TRUE,
            ISNUMBER(FIND('[55]Apoio_Código SVs'!$B$2:$B$102,D873)),
            0
        )
    ),
"")</f>
        <v>E</v>
      </c>
      <c r="G873" s="70" t="str" cm="1">
        <f t="array" ref="G873">IFERROR(
    INDEX(
        '[55]Apoio_Código SVs'!$D$2:$D$102,
        MATCH(
            TRUE,
            ISNUMBER(FIND('[55]Apoio_Código SVs'!$B$2:$B$102,D873)),
            0
        )
    ),
"")</f>
        <v>RC</v>
      </c>
      <c r="H873" s="70" t="str" cm="1">
        <f t="array" ref="H873">IFERROR(
    INDEX(
        '[55]Apoio_Código SVs'!$G$2:$G$102,
        MATCH(
            TRUE,
            ISNUMBER(FIND('[55]Apoio_Código SVs'!$F$2:$F$102,D873)),
            0
        )
    ),
"")</f>
        <v>I</v>
      </c>
      <c r="I873" s="70" t="str">
        <f t="shared" si="51"/>
        <v>E.RC.I.400</v>
      </c>
      <c r="J873" s="70" t="str">
        <f>_xlfn.XLOOKUP(I873,[55]Aux!AJ:AJ,[55]Aux!AI:AI,I873)</f>
        <v>E.RC.I.006</v>
      </c>
      <c r="K873" s="70" t="str">
        <f>_xlfn.XLOOKUP(J873,[55]Aux!AI:AI,[55]Aux!AE:AE,_xlfn.XLOOKUP(I873,[55]Aux!AI:AI,[55]Aux!AE:AE,""))</f>
        <v>REDE COLETORA DN 400</v>
      </c>
      <c r="L873" s="164"/>
    </row>
    <row r="874" spans="1:12" x14ac:dyDescent="0.3">
      <c r="A874" s="164"/>
      <c r="B874" s="164"/>
      <c r="C874" s="70">
        <v>6600528</v>
      </c>
      <c r="D874" s="70" t="s">
        <v>1091</v>
      </c>
      <c r="E874" s="73">
        <f t="shared" si="52"/>
        <v>400</v>
      </c>
      <c r="F874" s="70" t="str" cm="1">
        <f t="array" ref="F874">IFERROR(
    INDEX(
        '[55]Apoio_Código SVs'!$C$2:$C$102,
        MATCH(
            TRUE,
            ISNUMBER(FIND('[55]Apoio_Código SVs'!$B$2:$B$102,D874)),
            0
        )
    ),
"")</f>
        <v>E</v>
      </c>
      <c r="G874" s="70" t="str" cm="1">
        <f t="array" ref="G874">IFERROR(
    INDEX(
        '[55]Apoio_Código SVs'!$D$2:$D$102,
        MATCH(
            TRUE,
            ISNUMBER(FIND('[55]Apoio_Código SVs'!$B$2:$B$102,D874)),
            0
        )
    ),
"")</f>
        <v>RC</v>
      </c>
      <c r="H874" s="70" t="str" cm="1">
        <f t="array" ref="H874">IFERROR(
    INDEX(
        '[55]Apoio_Código SVs'!$G$2:$G$102,
        MATCH(
            TRUE,
            ISNUMBER(FIND('[55]Apoio_Código SVs'!$F$2:$F$102,D874)),
            0
        )
    ),
"")</f>
        <v>I</v>
      </c>
      <c r="I874" s="70" t="str">
        <f t="shared" si="51"/>
        <v>E.RC.I.400</v>
      </c>
      <c r="J874" s="70" t="str">
        <f>_xlfn.XLOOKUP(I874,[55]Aux!AJ:AJ,[55]Aux!AI:AI,I874)</f>
        <v>E.RC.I.006</v>
      </c>
      <c r="K874" s="70" t="str">
        <f>_xlfn.XLOOKUP(J874,[55]Aux!AI:AI,[55]Aux!AE:AE,_xlfn.XLOOKUP(I874,[55]Aux!AI:AI,[55]Aux!AE:AE,""))</f>
        <v>REDE COLETORA DN 400</v>
      </c>
      <c r="L874" s="164"/>
    </row>
    <row r="875" spans="1:12" x14ac:dyDescent="0.3">
      <c r="A875" s="164"/>
      <c r="B875" s="164"/>
      <c r="C875" s="70">
        <v>6600529</v>
      </c>
      <c r="D875" s="70" t="s">
        <v>1093</v>
      </c>
      <c r="E875" s="73">
        <f t="shared" si="52"/>
        <v>400</v>
      </c>
      <c r="F875" s="70" t="str" cm="1">
        <f t="array" ref="F875">IFERROR(
    INDEX(
        '[55]Apoio_Código SVs'!$C$2:$C$102,
        MATCH(
            TRUE,
            ISNUMBER(FIND('[55]Apoio_Código SVs'!$B$2:$B$102,D875)),
            0
        )
    ),
"")</f>
        <v>E</v>
      </c>
      <c r="G875" s="70" t="str" cm="1">
        <f t="array" ref="G875">IFERROR(
    INDEX(
        '[55]Apoio_Código SVs'!$D$2:$D$102,
        MATCH(
            TRUE,
            ISNUMBER(FIND('[55]Apoio_Código SVs'!$B$2:$B$102,D875)),
            0
        )
    ),
"")</f>
        <v>RC</v>
      </c>
      <c r="H875" s="70" t="str" cm="1">
        <f t="array" ref="H875">IFERROR(
    INDEX(
        '[55]Apoio_Código SVs'!$G$2:$G$102,
        MATCH(
            TRUE,
            ISNUMBER(FIND('[55]Apoio_Código SVs'!$F$2:$F$102,D875)),
            0
        )
    ),
"")</f>
        <v>I</v>
      </c>
      <c r="I875" s="70" t="str">
        <f t="shared" si="51"/>
        <v>E.RC.I.400</v>
      </c>
      <c r="J875" s="70" t="str">
        <f>_xlfn.XLOOKUP(I875,[55]Aux!AJ:AJ,[55]Aux!AI:AI,I875)</f>
        <v>E.RC.I.006</v>
      </c>
      <c r="K875" s="70" t="str">
        <f>_xlfn.XLOOKUP(J875,[55]Aux!AI:AI,[55]Aux!AE:AE,_xlfn.XLOOKUP(I875,[55]Aux!AI:AI,[55]Aux!AE:AE,""))</f>
        <v>REDE COLETORA DN 400</v>
      </c>
      <c r="L875" s="164"/>
    </row>
    <row r="876" spans="1:12" x14ac:dyDescent="0.3">
      <c r="A876" s="164"/>
      <c r="B876" s="164"/>
      <c r="C876" s="70">
        <v>6600530</v>
      </c>
      <c r="D876" s="70" t="s">
        <v>1095</v>
      </c>
      <c r="E876" s="73">
        <f t="shared" si="52"/>
        <v>400</v>
      </c>
      <c r="F876" s="70" t="str" cm="1">
        <f t="array" ref="F876">IFERROR(
    INDEX(
        '[55]Apoio_Código SVs'!$C$2:$C$102,
        MATCH(
            TRUE,
            ISNUMBER(FIND('[55]Apoio_Código SVs'!$B$2:$B$102,D876)),
            0
        )
    ),
"")</f>
        <v>E</v>
      </c>
      <c r="G876" s="70" t="str" cm="1">
        <f t="array" ref="G876">IFERROR(
    INDEX(
        '[55]Apoio_Código SVs'!$D$2:$D$102,
        MATCH(
            TRUE,
            ISNUMBER(FIND('[55]Apoio_Código SVs'!$B$2:$B$102,D876)),
            0
        )
    ),
"")</f>
        <v>RC</v>
      </c>
      <c r="H876" s="70" t="str" cm="1">
        <f t="array" ref="H876">IFERROR(
    INDEX(
        '[55]Apoio_Código SVs'!$G$2:$G$102,
        MATCH(
            TRUE,
            ISNUMBER(FIND('[55]Apoio_Código SVs'!$F$2:$F$102,D876)),
            0
        )
    ),
"")</f>
        <v>I</v>
      </c>
      <c r="I876" s="70" t="str">
        <f t="shared" si="51"/>
        <v>E.RC.I.400</v>
      </c>
      <c r="J876" s="70" t="str">
        <f>_xlfn.XLOOKUP(I876,[55]Aux!AJ:AJ,[55]Aux!AI:AI,I876)</f>
        <v>E.RC.I.006</v>
      </c>
      <c r="K876" s="70" t="str">
        <f>_xlfn.XLOOKUP(J876,[55]Aux!AI:AI,[55]Aux!AE:AE,_xlfn.XLOOKUP(I876,[55]Aux!AI:AI,[55]Aux!AE:AE,""))</f>
        <v>REDE COLETORA DN 400</v>
      </c>
      <c r="L876" s="164"/>
    </row>
    <row r="877" spans="1:12" x14ac:dyDescent="0.3">
      <c r="A877" s="164"/>
      <c r="B877" s="164"/>
      <c r="C877" s="70">
        <v>6600531</v>
      </c>
      <c r="D877" s="70" t="s">
        <v>1097</v>
      </c>
      <c r="E877" s="73">
        <f t="shared" si="52"/>
        <v>400</v>
      </c>
      <c r="F877" s="70" t="str" cm="1">
        <f t="array" ref="F877">IFERROR(
    INDEX(
        '[55]Apoio_Código SVs'!$C$2:$C$102,
        MATCH(
            TRUE,
            ISNUMBER(FIND('[55]Apoio_Código SVs'!$B$2:$B$102,D877)),
            0
        )
    ),
"")</f>
        <v>E</v>
      </c>
      <c r="G877" s="70" t="str" cm="1">
        <f t="array" ref="G877">IFERROR(
    INDEX(
        '[55]Apoio_Código SVs'!$D$2:$D$102,
        MATCH(
            TRUE,
            ISNUMBER(FIND('[55]Apoio_Código SVs'!$B$2:$B$102,D877)),
            0
        )
    ),
"")</f>
        <v>RC</v>
      </c>
      <c r="H877" s="70" t="str" cm="1">
        <f t="array" ref="H877">IFERROR(
    INDEX(
        '[55]Apoio_Código SVs'!$G$2:$G$102,
        MATCH(
            TRUE,
            ISNUMBER(FIND('[55]Apoio_Código SVs'!$F$2:$F$102,D877)),
            0
        )
    ),
"")</f>
        <v>I</v>
      </c>
      <c r="I877" s="70" t="str">
        <f t="shared" si="51"/>
        <v>E.RC.I.400</v>
      </c>
      <c r="J877" s="70" t="str">
        <f>_xlfn.XLOOKUP(I877,[55]Aux!AJ:AJ,[55]Aux!AI:AI,I877)</f>
        <v>E.RC.I.006</v>
      </c>
      <c r="K877" s="70" t="str">
        <f>_xlfn.XLOOKUP(J877,[55]Aux!AI:AI,[55]Aux!AE:AE,_xlfn.XLOOKUP(I877,[55]Aux!AI:AI,[55]Aux!AE:AE,""))</f>
        <v>REDE COLETORA DN 400</v>
      </c>
      <c r="L877" s="164"/>
    </row>
    <row r="878" spans="1:12" x14ac:dyDescent="0.3">
      <c r="A878" s="164"/>
      <c r="B878" s="164"/>
      <c r="C878" s="70">
        <v>6600532</v>
      </c>
      <c r="D878" s="70" t="s">
        <v>1099</v>
      </c>
      <c r="E878" s="73">
        <f t="shared" si="52"/>
        <v>400</v>
      </c>
      <c r="F878" s="70" t="str" cm="1">
        <f t="array" ref="F878">IFERROR(
    INDEX(
        '[55]Apoio_Código SVs'!$C$2:$C$102,
        MATCH(
            TRUE,
            ISNUMBER(FIND('[55]Apoio_Código SVs'!$B$2:$B$102,D878)),
            0
        )
    ),
"")</f>
        <v>E</v>
      </c>
      <c r="G878" s="70" t="str" cm="1">
        <f t="array" ref="G878">IFERROR(
    INDEX(
        '[55]Apoio_Código SVs'!$D$2:$D$102,
        MATCH(
            TRUE,
            ISNUMBER(FIND('[55]Apoio_Código SVs'!$B$2:$B$102,D878)),
            0
        )
    ),
"")</f>
        <v>RC</v>
      </c>
      <c r="H878" s="70" t="str" cm="1">
        <f t="array" ref="H878">IFERROR(
    INDEX(
        '[55]Apoio_Código SVs'!$G$2:$G$102,
        MATCH(
            TRUE,
            ISNUMBER(FIND('[55]Apoio_Código SVs'!$F$2:$F$102,D878)),
            0
        )
    ),
"")</f>
        <v>I</v>
      </c>
      <c r="I878" s="70" t="str">
        <f t="shared" si="51"/>
        <v>E.RC.I.400</v>
      </c>
      <c r="J878" s="70" t="str">
        <f>_xlfn.XLOOKUP(I878,[55]Aux!AJ:AJ,[55]Aux!AI:AI,I878)</f>
        <v>E.RC.I.006</v>
      </c>
      <c r="K878" s="70" t="str">
        <f>_xlfn.XLOOKUP(J878,[55]Aux!AI:AI,[55]Aux!AE:AE,_xlfn.XLOOKUP(I878,[55]Aux!AI:AI,[55]Aux!AE:AE,""))</f>
        <v>REDE COLETORA DN 400</v>
      </c>
      <c r="L878" s="164"/>
    </row>
    <row r="879" spans="1:12" x14ac:dyDescent="0.3">
      <c r="A879" s="164"/>
      <c r="B879" s="164"/>
      <c r="C879" s="70">
        <v>6600533</v>
      </c>
      <c r="D879" s="70" t="s">
        <v>1101</v>
      </c>
      <c r="E879" s="73">
        <f t="shared" si="52"/>
        <v>400</v>
      </c>
      <c r="F879" s="70" t="str" cm="1">
        <f t="array" ref="F879">IFERROR(
    INDEX(
        '[55]Apoio_Código SVs'!$C$2:$C$102,
        MATCH(
            TRUE,
            ISNUMBER(FIND('[55]Apoio_Código SVs'!$B$2:$B$102,D879)),
            0
        )
    ),
"")</f>
        <v>E</v>
      </c>
      <c r="G879" s="70" t="str" cm="1">
        <f t="array" ref="G879">IFERROR(
    INDEX(
        '[55]Apoio_Código SVs'!$D$2:$D$102,
        MATCH(
            TRUE,
            ISNUMBER(FIND('[55]Apoio_Código SVs'!$B$2:$B$102,D879)),
            0
        )
    ),
"")</f>
        <v>RC</v>
      </c>
      <c r="H879" s="70" t="str" cm="1">
        <f t="array" ref="H879">IFERROR(
    INDEX(
        '[55]Apoio_Código SVs'!$G$2:$G$102,
        MATCH(
            TRUE,
            ISNUMBER(FIND('[55]Apoio_Código SVs'!$F$2:$F$102,D879)),
            0
        )
    ),
"")</f>
        <v>I</v>
      </c>
      <c r="I879" s="70" t="str">
        <f t="shared" si="51"/>
        <v>E.RC.I.400</v>
      </c>
      <c r="J879" s="70" t="str">
        <f>_xlfn.XLOOKUP(I879,[55]Aux!AJ:AJ,[55]Aux!AI:AI,I879)</f>
        <v>E.RC.I.006</v>
      </c>
      <c r="K879" s="70" t="str">
        <f>_xlfn.XLOOKUP(J879,[55]Aux!AI:AI,[55]Aux!AE:AE,_xlfn.XLOOKUP(I879,[55]Aux!AI:AI,[55]Aux!AE:AE,""))</f>
        <v>REDE COLETORA DN 400</v>
      </c>
      <c r="L879" s="164"/>
    </row>
    <row r="880" spans="1:12" x14ac:dyDescent="0.3">
      <c r="A880" s="164"/>
      <c r="B880" s="164"/>
      <c r="C880" s="70">
        <v>6600534</v>
      </c>
      <c r="D880" s="70" t="s">
        <v>1103</v>
      </c>
      <c r="E880" s="73">
        <f t="shared" si="52"/>
        <v>400</v>
      </c>
      <c r="F880" s="70" t="str" cm="1">
        <f t="array" ref="F880">IFERROR(
    INDEX(
        '[55]Apoio_Código SVs'!$C$2:$C$102,
        MATCH(
            TRUE,
            ISNUMBER(FIND('[55]Apoio_Código SVs'!$B$2:$B$102,D880)),
            0
        )
    ),
"")</f>
        <v>E</v>
      </c>
      <c r="G880" s="70" t="str" cm="1">
        <f t="array" ref="G880">IFERROR(
    INDEX(
        '[55]Apoio_Código SVs'!$D$2:$D$102,
        MATCH(
            TRUE,
            ISNUMBER(FIND('[55]Apoio_Código SVs'!$B$2:$B$102,D880)),
            0
        )
    ),
"")</f>
        <v>RC</v>
      </c>
      <c r="H880" s="70" t="str" cm="1">
        <f t="array" ref="H880">IFERROR(
    INDEX(
        '[55]Apoio_Código SVs'!$G$2:$G$102,
        MATCH(
            TRUE,
            ISNUMBER(FIND('[55]Apoio_Código SVs'!$F$2:$F$102,D880)),
            0
        )
    ),
"")</f>
        <v>I</v>
      </c>
      <c r="I880" s="70" t="str">
        <f t="shared" si="51"/>
        <v>E.RC.I.400</v>
      </c>
      <c r="J880" s="70" t="str">
        <f>_xlfn.XLOOKUP(I880,[55]Aux!AJ:AJ,[55]Aux!AI:AI,I880)</f>
        <v>E.RC.I.006</v>
      </c>
      <c r="K880" s="70" t="str">
        <f>_xlfn.XLOOKUP(J880,[55]Aux!AI:AI,[55]Aux!AE:AE,_xlfn.XLOOKUP(I880,[55]Aux!AI:AI,[55]Aux!AE:AE,""))</f>
        <v>REDE COLETORA DN 400</v>
      </c>
      <c r="L880" s="164"/>
    </row>
    <row r="881" spans="1:12" x14ac:dyDescent="0.3">
      <c r="A881" s="164"/>
      <c r="B881" s="164"/>
      <c r="C881" s="70">
        <v>6600535</v>
      </c>
      <c r="D881" s="70" t="s">
        <v>1105</v>
      </c>
      <c r="E881" s="73">
        <f t="shared" si="52"/>
        <v>400</v>
      </c>
      <c r="F881" s="70" t="str" cm="1">
        <f t="array" ref="F881">IFERROR(
    INDEX(
        '[55]Apoio_Código SVs'!$C$2:$C$102,
        MATCH(
            TRUE,
            ISNUMBER(FIND('[55]Apoio_Código SVs'!$B$2:$B$102,D881)),
            0
        )
    ),
"")</f>
        <v>E</v>
      </c>
      <c r="G881" s="70" t="str" cm="1">
        <f t="array" ref="G881">IFERROR(
    INDEX(
        '[55]Apoio_Código SVs'!$D$2:$D$102,
        MATCH(
            TRUE,
            ISNUMBER(FIND('[55]Apoio_Código SVs'!$B$2:$B$102,D881)),
            0
        )
    ),
"")</f>
        <v>RC</v>
      </c>
      <c r="H881" s="70" t="str" cm="1">
        <f t="array" ref="H881">IFERROR(
    INDEX(
        '[55]Apoio_Código SVs'!$G$2:$G$102,
        MATCH(
            TRUE,
            ISNUMBER(FIND('[55]Apoio_Código SVs'!$F$2:$F$102,D881)),
            0
        )
    ),
"")</f>
        <v>I</v>
      </c>
      <c r="I881" s="70" t="str">
        <f t="shared" si="51"/>
        <v>E.RC.I.400</v>
      </c>
      <c r="J881" s="70" t="str">
        <f>_xlfn.XLOOKUP(I881,[55]Aux!AJ:AJ,[55]Aux!AI:AI,I881)</f>
        <v>E.RC.I.006</v>
      </c>
      <c r="K881" s="70" t="str">
        <f>_xlfn.XLOOKUP(J881,[55]Aux!AI:AI,[55]Aux!AE:AE,_xlfn.XLOOKUP(I881,[55]Aux!AI:AI,[55]Aux!AE:AE,""))</f>
        <v>REDE COLETORA DN 400</v>
      </c>
      <c r="L881" s="164"/>
    </row>
    <row r="882" spans="1:12" x14ac:dyDescent="0.3">
      <c r="A882" s="164"/>
      <c r="B882" s="164"/>
      <c r="C882" s="70">
        <v>6600536</v>
      </c>
      <c r="D882" s="70" t="s">
        <v>1107</v>
      </c>
      <c r="E882" s="73">
        <f t="shared" si="52"/>
        <v>400</v>
      </c>
      <c r="F882" s="70" t="str" cm="1">
        <f t="array" ref="F882">IFERROR(
    INDEX(
        '[55]Apoio_Código SVs'!$C$2:$C$102,
        MATCH(
            TRUE,
            ISNUMBER(FIND('[55]Apoio_Código SVs'!$B$2:$B$102,D882)),
            0
        )
    ),
"")</f>
        <v>E</v>
      </c>
      <c r="G882" s="70" t="str" cm="1">
        <f t="array" ref="G882">IFERROR(
    INDEX(
        '[55]Apoio_Código SVs'!$D$2:$D$102,
        MATCH(
            TRUE,
            ISNUMBER(FIND('[55]Apoio_Código SVs'!$B$2:$B$102,D882)),
            0
        )
    ),
"")</f>
        <v>RC</v>
      </c>
      <c r="H882" s="70" t="str" cm="1">
        <f t="array" ref="H882">IFERROR(
    INDEX(
        '[55]Apoio_Código SVs'!$G$2:$G$102,
        MATCH(
            TRUE,
            ISNUMBER(FIND('[55]Apoio_Código SVs'!$F$2:$F$102,D882)),
            0
        )
    ),
"")</f>
        <v>I</v>
      </c>
      <c r="I882" s="70" t="str">
        <f t="shared" si="51"/>
        <v>E.RC.I.400</v>
      </c>
      <c r="J882" s="70" t="str">
        <f>_xlfn.XLOOKUP(I882,[55]Aux!AJ:AJ,[55]Aux!AI:AI,I882)</f>
        <v>E.RC.I.006</v>
      </c>
      <c r="K882" s="70" t="str">
        <f>_xlfn.XLOOKUP(J882,[55]Aux!AI:AI,[55]Aux!AE:AE,_xlfn.XLOOKUP(I882,[55]Aux!AI:AI,[55]Aux!AE:AE,""))</f>
        <v>REDE COLETORA DN 400</v>
      </c>
      <c r="L882" s="164"/>
    </row>
    <row r="883" spans="1:12" x14ac:dyDescent="0.3">
      <c r="A883" s="164"/>
      <c r="B883" s="164"/>
      <c r="C883" s="70">
        <v>6600537</v>
      </c>
      <c r="D883" s="70" t="s">
        <v>1109</v>
      </c>
      <c r="E883" s="73">
        <f t="shared" si="52"/>
        <v>400</v>
      </c>
      <c r="F883" s="70" t="str" cm="1">
        <f t="array" ref="F883">IFERROR(
    INDEX(
        '[55]Apoio_Código SVs'!$C$2:$C$102,
        MATCH(
            TRUE,
            ISNUMBER(FIND('[55]Apoio_Código SVs'!$B$2:$B$102,D883)),
            0
        )
    ),
"")</f>
        <v>E</v>
      </c>
      <c r="G883" s="70" t="str" cm="1">
        <f t="array" ref="G883">IFERROR(
    INDEX(
        '[55]Apoio_Código SVs'!$D$2:$D$102,
        MATCH(
            TRUE,
            ISNUMBER(FIND('[55]Apoio_Código SVs'!$B$2:$B$102,D883)),
            0
        )
    ),
"")</f>
        <v>RC</v>
      </c>
      <c r="H883" s="70" t="str" cm="1">
        <f t="array" ref="H883">IFERROR(
    INDEX(
        '[55]Apoio_Código SVs'!$G$2:$G$102,
        MATCH(
            TRUE,
            ISNUMBER(FIND('[55]Apoio_Código SVs'!$F$2:$F$102,D883)),
            0
        )
    ),
"")</f>
        <v>I</v>
      </c>
      <c r="I883" s="70" t="str">
        <f t="shared" si="51"/>
        <v>E.RC.I.400</v>
      </c>
      <c r="J883" s="70" t="str">
        <f>_xlfn.XLOOKUP(I883,[55]Aux!AJ:AJ,[55]Aux!AI:AI,I883)</f>
        <v>E.RC.I.006</v>
      </c>
      <c r="K883" s="70" t="str">
        <f>_xlfn.XLOOKUP(J883,[55]Aux!AI:AI,[55]Aux!AE:AE,_xlfn.XLOOKUP(I883,[55]Aux!AI:AI,[55]Aux!AE:AE,""))</f>
        <v>REDE COLETORA DN 400</v>
      </c>
      <c r="L883" s="164"/>
    </row>
    <row r="884" spans="1:12" x14ac:dyDescent="0.3">
      <c r="A884" s="164"/>
      <c r="B884" s="164"/>
      <c r="C884" s="70">
        <v>6600538</v>
      </c>
      <c r="D884" s="70" t="s">
        <v>1111</v>
      </c>
      <c r="E884" s="73">
        <f t="shared" si="52"/>
        <v>400</v>
      </c>
      <c r="F884" s="70" t="str" cm="1">
        <f t="array" ref="F884">IFERROR(
    INDEX(
        '[55]Apoio_Código SVs'!$C$2:$C$102,
        MATCH(
            TRUE,
            ISNUMBER(FIND('[55]Apoio_Código SVs'!$B$2:$B$102,D884)),
            0
        )
    ),
"")</f>
        <v>E</v>
      </c>
      <c r="G884" s="70" t="str" cm="1">
        <f t="array" ref="G884">IFERROR(
    INDEX(
        '[55]Apoio_Código SVs'!$D$2:$D$102,
        MATCH(
            TRUE,
            ISNUMBER(FIND('[55]Apoio_Código SVs'!$B$2:$B$102,D884)),
            0
        )
    ),
"")</f>
        <v>RC</v>
      </c>
      <c r="H884" s="70" t="str" cm="1">
        <f t="array" ref="H884">IFERROR(
    INDEX(
        '[55]Apoio_Código SVs'!$G$2:$G$102,
        MATCH(
            TRUE,
            ISNUMBER(FIND('[55]Apoio_Código SVs'!$F$2:$F$102,D884)),
            0
        )
    ),
"")</f>
        <v>I</v>
      </c>
      <c r="I884" s="70" t="str">
        <f t="shared" si="51"/>
        <v>E.RC.I.400</v>
      </c>
      <c r="J884" s="70" t="str">
        <f>_xlfn.XLOOKUP(I884,[55]Aux!AJ:AJ,[55]Aux!AI:AI,I884)</f>
        <v>E.RC.I.006</v>
      </c>
      <c r="K884" s="70" t="str">
        <f>_xlfn.XLOOKUP(J884,[55]Aux!AI:AI,[55]Aux!AE:AE,_xlfn.XLOOKUP(I884,[55]Aux!AI:AI,[55]Aux!AE:AE,""))</f>
        <v>REDE COLETORA DN 400</v>
      </c>
      <c r="L884" s="164"/>
    </row>
    <row r="885" spans="1:12" x14ac:dyDescent="0.3">
      <c r="A885" s="164"/>
      <c r="B885" s="164"/>
      <c r="C885" s="70">
        <v>6600539</v>
      </c>
      <c r="D885" s="70" t="s">
        <v>1113</v>
      </c>
      <c r="E885" s="73">
        <f t="shared" si="52"/>
        <v>400</v>
      </c>
      <c r="F885" s="70" t="str" cm="1">
        <f t="array" ref="F885">IFERROR(
    INDEX(
        '[55]Apoio_Código SVs'!$C$2:$C$102,
        MATCH(
            TRUE,
            ISNUMBER(FIND('[55]Apoio_Código SVs'!$B$2:$B$102,D885)),
            0
        )
    ),
"")</f>
        <v>E</v>
      </c>
      <c r="G885" s="70" t="str" cm="1">
        <f t="array" ref="G885">IFERROR(
    INDEX(
        '[55]Apoio_Código SVs'!$D$2:$D$102,
        MATCH(
            TRUE,
            ISNUMBER(FIND('[55]Apoio_Código SVs'!$B$2:$B$102,D885)),
            0
        )
    ),
"")</f>
        <v>RC</v>
      </c>
      <c r="H885" s="70" t="str" cm="1">
        <f t="array" ref="H885">IFERROR(
    INDEX(
        '[55]Apoio_Código SVs'!$G$2:$G$102,
        MATCH(
            TRUE,
            ISNUMBER(FIND('[55]Apoio_Código SVs'!$F$2:$F$102,D885)),
            0
        )
    ),
"")</f>
        <v>I</v>
      </c>
      <c r="I885" s="70" t="str">
        <f t="shared" si="51"/>
        <v>E.RC.I.400</v>
      </c>
      <c r="J885" s="70" t="str">
        <f>_xlfn.XLOOKUP(I885,[55]Aux!AJ:AJ,[55]Aux!AI:AI,I885)</f>
        <v>E.RC.I.006</v>
      </c>
      <c r="K885" s="70" t="str">
        <f>_xlfn.XLOOKUP(J885,[55]Aux!AI:AI,[55]Aux!AE:AE,_xlfn.XLOOKUP(I885,[55]Aux!AI:AI,[55]Aux!AE:AE,""))</f>
        <v>REDE COLETORA DN 400</v>
      </c>
      <c r="L885" s="164"/>
    </row>
    <row r="886" spans="1:12" x14ac:dyDescent="0.3">
      <c r="A886" s="164"/>
      <c r="B886" s="164"/>
      <c r="C886" s="70">
        <v>6600540</v>
      </c>
      <c r="D886" s="70" t="s">
        <v>1115</v>
      </c>
      <c r="E886" s="73">
        <f t="shared" si="52"/>
        <v>400</v>
      </c>
      <c r="F886" s="70" t="str" cm="1">
        <f t="array" ref="F886">IFERROR(
    INDEX(
        '[55]Apoio_Código SVs'!$C$2:$C$102,
        MATCH(
            TRUE,
            ISNUMBER(FIND('[55]Apoio_Código SVs'!$B$2:$B$102,D886)),
            0
        )
    ),
"")</f>
        <v>E</v>
      </c>
      <c r="G886" s="70" t="str" cm="1">
        <f t="array" ref="G886">IFERROR(
    INDEX(
        '[55]Apoio_Código SVs'!$D$2:$D$102,
        MATCH(
            TRUE,
            ISNUMBER(FIND('[55]Apoio_Código SVs'!$B$2:$B$102,D886)),
            0
        )
    ),
"")</f>
        <v>RC</v>
      </c>
      <c r="H886" s="70" t="str" cm="1">
        <f t="array" ref="H886">IFERROR(
    INDEX(
        '[55]Apoio_Código SVs'!$G$2:$G$102,
        MATCH(
            TRUE,
            ISNUMBER(FIND('[55]Apoio_Código SVs'!$F$2:$F$102,D886)),
            0
        )
    ),
"")</f>
        <v>I</v>
      </c>
      <c r="I886" s="70" t="str">
        <f t="shared" si="51"/>
        <v>E.RC.I.400</v>
      </c>
      <c r="J886" s="70" t="str">
        <f>_xlfn.XLOOKUP(I886,[55]Aux!AJ:AJ,[55]Aux!AI:AI,I886)</f>
        <v>E.RC.I.006</v>
      </c>
      <c r="K886" s="70" t="str">
        <f>_xlfn.XLOOKUP(J886,[55]Aux!AI:AI,[55]Aux!AE:AE,_xlfn.XLOOKUP(I886,[55]Aux!AI:AI,[55]Aux!AE:AE,""))</f>
        <v>REDE COLETORA DN 400</v>
      </c>
      <c r="L886" s="164"/>
    </row>
    <row r="887" spans="1:12" x14ac:dyDescent="0.3">
      <c r="A887" s="164"/>
      <c r="B887" s="164"/>
      <c r="C887" s="70">
        <v>6600541</v>
      </c>
      <c r="D887" s="70" t="s">
        <v>1117</v>
      </c>
      <c r="E887" s="73">
        <f t="shared" si="52"/>
        <v>400</v>
      </c>
      <c r="F887" s="70" t="str" cm="1">
        <f t="array" ref="F887">IFERROR(
    INDEX(
        '[55]Apoio_Código SVs'!$C$2:$C$102,
        MATCH(
            TRUE,
            ISNUMBER(FIND('[55]Apoio_Código SVs'!$B$2:$B$102,D887)),
            0
        )
    ),
"")</f>
        <v>E</v>
      </c>
      <c r="G887" s="70" t="str" cm="1">
        <f t="array" ref="G887">IFERROR(
    INDEX(
        '[55]Apoio_Código SVs'!$D$2:$D$102,
        MATCH(
            TRUE,
            ISNUMBER(FIND('[55]Apoio_Código SVs'!$B$2:$B$102,D887)),
            0
        )
    ),
"")</f>
        <v>RC</v>
      </c>
      <c r="H887" s="70" t="str" cm="1">
        <f t="array" ref="H887">IFERROR(
    INDEX(
        '[55]Apoio_Código SVs'!$G$2:$G$102,
        MATCH(
            TRUE,
            ISNUMBER(FIND('[55]Apoio_Código SVs'!$F$2:$F$102,D887)),
            0
        )
    ),
"")</f>
        <v>I</v>
      </c>
      <c r="I887" s="70" t="str">
        <f t="shared" si="51"/>
        <v>E.RC.I.400</v>
      </c>
      <c r="J887" s="70" t="str">
        <f>_xlfn.XLOOKUP(I887,[55]Aux!AJ:AJ,[55]Aux!AI:AI,I887)</f>
        <v>E.RC.I.006</v>
      </c>
      <c r="K887" s="70" t="str">
        <f>_xlfn.XLOOKUP(J887,[55]Aux!AI:AI,[55]Aux!AE:AE,_xlfn.XLOOKUP(I887,[55]Aux!AI:AI,[55]Aux!AE:AE,""))</f>
        <v>REDE COLETORA DN 400</v>
      </c>
      <c r="L887" s="164"/>
    </row>
    <row r="888" spans="1:12" x14ac:dyDescent="0.3">
      <c r="A888" s="164"/>
      <c r="B888" s="164"/>
      <c r="C888" s="70">
        <v>6600542</v>
      </c>
      <c r="D888" s="70" t="s">
        <v>1119</v>
      </c>
      <c r="E888" s="73">
        <f t="shared" si="52"/>
        <v>400</v>
      </c>
      <c r="F888" s="70" t="str" cm="1">
        <f t="array" ref="F888">IFERROR(
    INDEX(
        '[55]Apoio_Código SVs'!$C$2:$C$102,
        MATCH(
            TRUE,
            ISNUMBER(FIND('[55]Apoio_Código SVs'!$B$2:$B$102,D888)),
            0
        )
    ),
"")</f>
        <v>E</v>
      </c>
      <c r="G888" s="70" t="str" cm="1">
        <f t="array" ref="G888">IFERROR(
    INDEX(
        '[55]Apoio_Código SVs'!$D$2:$D$102,
        MATCH(
            TRUE,
            ISNUMBER(FIND('[55]Apoio_Código SVs'!$B$2:$B$102,D888)),
            0
        )
    ),
"")</f>
        <v>RC</v>
      </c>
      <c r="H888" s="70" t="str" cm="1">
        <f t="array" ref="H888">IFERROR(
    INDEX(
        '[55]Apoio_Código SVs'!$G$2:$G$102,
        MATCH(
            TRUE,
            ISNUMBER(FIND('[55]Apoio_Código SVs'!$F$2:$F$102,D888)),
            0
        )
    ),
"")</f>
        <v>I</v>
      </c>
      <c r="I888" s="70" t="str">
        <f t="shared" si="51"/>
        <v>E.RC.I.400</v>
      </c>
      <c r="J888" s="70" t="str">
        <f>_xlfn.XLOOKUP(I888,[55]Aux!AJ:AJ,[55]Aux!AI:AI,I888)</f>
        <v>E.RC.I.006</v>
      </c>
      <c r="K888" s="70" t="str">
        <f>_xlfn.XLOOKUP(J888,[55]Aux!AI:AI,[55]Aux!AE:AE,_xlfn.XLOOKUP(I888,[55]Aux!AI:AI,[55]Aux!AE:AE,""))</f>
        <v>REDE COLETORA DN 400</v>
      </c>
      <c r="L888" s="164"/>
    </row>
    <row r="889" spans="1:12" x14ac:dyDescent="0.3">
      <c r="A889" s="164"/>
      <c r="B889" s="164"/>
      <c r="C889" s="70">
        <v>6600544</v>
      </c>
      <c r="D889" s="70" t="s">
        <v>1123</v>
      </c>
      <c r="E889" s="73">
        <f t="shared" si="52"/>
        <v>400</v>
      </c>
      <c r="F889" s="70" t="str" cm="1">
        <f t="array" ref="F889">IFERROR(
    INDEX(
        '[55]Apoio_Código SVs'!$C$2:$C$102,
        MATCH(
            TRUE,
            ISNUMBER(FIND('[55]Apoio_Código SVs'!$B$2:$B$102,D889)),
            0
        )
    ),
"")</f>
        <v>E</v>
      </c>
      <c r="G889" s="70" t="str" cm="1">
        <f t="array" ref="G889">IFERROR(
    INDEX(
        '[55]Apoio_Código SVs'!$D$2:$D$102,
        MATCH(
            TRUE,
            ISNUMBER(FIND('[55]Apoio_Código SVs'!$B$2:$B$102,D889)),
            0
        )
    ),
"")</f>
        <v>RC</v>
      </c>
      <c r="H889" s="70" t="str" cm="1">
        <f t="array" ref="H889">IFERROR(
    INDEX(
        '[55]Apoio_Código SVs'!$G$2:$G$102,
        MATCH(
            TRUE,
            ISNUMBER(FIND('[55]Apoio_Código SVs'!$F$2:$F$102,D889)),
            0
        )
    ),
"")</f>
        <v>I</v>
      </c>
      <c r="I889" s="70" t="str">
        <f t="shared" si="51"/>
        <v>E.RC.I.400</v>
      </c>
      <c r="J889" s="70" t="str">
        <f>_xlfn.XLOOKUP(I889,[55]Aux!AJ:AJ,[55]Aux!AI:AI,I889)</f>
        <v>E.RC.I.006</v>
      </c>
      <c r="K889" s="70" t="str">
        <f>_xlfn.XLOOKUP(J889,[55]Aux!AI:AI,[55]Aux!AE:AE,_xlfn.XLOOKUP(I889,[55]Aux!AI:AI,[55]Aux!AE:AE,""))</f>
        <v>REDE COLETORA DN 400</v>
      </c>
      <c r="L889" s="164"/>
    </row>
    <row r="890" spans="1:12" x14ac:dyDescent="0.3">
      <c r="A890" s="164"/>
      <c r="B890" s="164"/>
      <c r="C890" s="70">
        <v>6600545</v>
      </c>
      <c r="D890" s="70" t="s">
        <v>1125</v>
      </c>
      <c r="E890" s="73">
        <f t="shared" si="52"/>
        <v>400</v>
      </c>
      <c r="F890" s="70" t="str" cm="1">
        <f t="array" ref="F890">IFERROR(
    INDEX(
        '[55]Apoio_Código SVs'!$C$2:$C$102,
        MATCH(
            TRUE,
            ISNUMBER(FIND('[55]Apoio_Código SVs'!$B$2:$B$102,D890)),
            0
        )
    ),
"")</f>
        <v>E</v>
      </c>
      <c r="G890" s="70" t="str" cm="1">
        <f t="array" ref="G890">IFERROR(
    INDEX(
        '[55]Apoio_Código SVs'!$D$2:$D$102,
        MATCH(
            TRUE,
            ISNUMBER(FIND('[55]Apoio_Código SVs'!$B$2:$B$102,D890)),
            0
        )
    ),
"")</f>
        <v>RC</v>
      </c>
      <c r="H890" s="70" t="str" cm="1">
        <f t="array" ref="H890">IFERROR(
    INDEX(
        '[55]Apoio_Código SVs'!$G$2:$G$102,
        MATCH(
            TRUE,
            ISNUMBER(FIND('[55]Apoio_Código SVs'!$F$2:$F$102,D890)),
            0
        )
    ),
"")</f>
        <v>I</v>
      </c>
      <c r="I890" s="70" t="str">
        <f t="shared" si="51"/>
        <v>E.RC.I.400</v>
      </c>
      <c r="J890" s="70" t="str">
        <f>_xlfn.XLOOKUP(I890,[55]Aux!AJ:AJ,[55]Aux!AI:AI,I890)</f>
        <v>E.RC.I.006</v>
      </c>
      <c r="K890" s="70" t="str">
        <f>_xlfn.XLOOKUP(J890,[55]Aux!AI:AI,[55]Aux!AE:AE,_xlfn.XLOOKUP(I890,[55]Aux!AI:AI,[55]Aux!AE:AE,""))</f>
        <v>REDE COLETORA DN 400</v>
      </c>
      <c r="L890" s="164"/>
    </row>
    <row r="891" spans="1:12" x14ac:dyDescent="0.3">
      <c r="A891" s="164"/>
      <c r="B891" s="164"/>
      <c r="C891" s="70">
        <v>6600546</v>
      </c>
      <c r="D891" s="70" t="s">
        <v>1127</v>
      </c>
      <c r="E891" s="73">
        <f t="shared" si="52"/>
        <v>100</v>
      </c>
      <c r="F891" s="165" t="s">
        <v>3188</v>
      </c>
      <c r="G891" s="165" t="s">
        <v>3208</v>
      </c>
      <c r="H891" s="70" t="str" cm="1">
        <f t="array" ref="H891">IFERROR(
    INDEX(
        '[55]Apoio_Código SVs'!$G$2:$G$102,
        MATCH(
            TRUE,
            ISNUMBER(FIND('[55]Apoio_Código SVs'!$F$2:$F$102,D891)),
            0
        )
    ),
"")</f>
        <v>I</v>
      </c>
      <c r="I891" s="70" t="str">
        <f t="shared" si="51"/>
        <v>A.RD.I.100</v>
      </c>
      <c r="J891" s="70" t="str">
        <f>_xlfn.XLOOKUP(I891,[55]Aux!AJ:AJ,[55]Aux!AI:AI,I891)</f>
        <v>A.RD.I.003</v>
      </c>
      <c r="K891" s="70" t="str">
        <f>_xlfn.XLOOKUP(J891,[55]Aux!AI:AI,[55]Aux!AE:AE,_xlfn.XLOOKUP(I891,[55]Aux!AI:AI,[55]Aux!AE:AE,""))</f>
        <v>REDE DE DISTRIBUIÇÃO DE ÁGUA DN 100</v>
      </c>
      <c r="L891" s="164"/>
    </row>
    <row r="892" spans="1:12" x14ac:dyDescent="0.3">
      <c r="A892" s="164"/>
      <c r="B892" s="164"/>
      <c r="C892" s="70">
        <v>6600547</v>
      </c>
      <c r="D892" s="70" t="s">
        <v>1129</v>
      </c>
      <c r="E892" s="73">
        <f t="shared" si="52"/>
        <v>125</v>
      </c>
      <c r="F892" s="165" t="s">
        <v>3188</v>
      </c>
      <c r="G892" s="165" t="s">
        <v>3208</v>
      </c>
      <c r="H892" s="70" t="str" cm="1">
        <f t="array" ref="H892">IFERROR(
    INDEX(
        '[55]Apoio_Código SVs'!$G$2:$G$102,
        MATCH(
            TRUE,
            ISNUMBER(FIND('[55]Apoio_Código SVs'!$F$2:$F$102,D892)),
            0
        )
    ),
"")</f>
        <v>I</v>
      </c>
      <c r="I892" s="70" t="str">
        <f t="shared" si="51"/>
        <v>A.RD.I.125</v>
      </c>
      <c r="J892" s="70" t="str">
        <f>_xlfn.XLOOKUP(I892,[55]Aux!AJ:AJ,[55]Aux!AI:AI,I892)</f>
        <v>A.RD.I.004</v>
      </c>
      <c r="K892" s="70" t="str">
        <f>_xlfn.XLOOKUP(J892,[55]Aux!AI:AI,[55]Aux!AE:AE,_xlfn.XLOOKUP(I892,[55]Aux!AI:AI,[55]Aux!AE:AE,""))</f>
        <v>REDE DE DISTRIBUIÇÃO DE ÁGUA DN 125</v>
      </c>
      <c r="L892" s="164"/>
    </row>
    <row r="893" spans="1:12" x14ac:dyDescent="0.3">
      <c r="A893" s="164"/>
      <c r="B893" s="164"/>
      <c r="C893" s="70">
        <v>6600548</v>
      </c>
      <c r="D893" s="70" t="s">
        <v>1131</v>
      </c>
      <c r="E893" s="73">
        <f t="shared" si="52"/>
        <v>150</v>
      </c>
      <c r="F893" s="165" t="s">
        <v>3188</v>
      </c>
      <c r="G893" s="165" t="s">
        <v>3208</v>
      </c>
      <c r="H893" s="70" t="str" cm="1">
        <f t="array" ref="H893">IFERROR(
    INDEX(
        '[55]Apoio_Código SVs'!$G$2:$G$102,
        MATCH(
            TRUE,
            ISNUMBER(FIND('[55]Apoio_Código SVs'!$F$2:$F$102,D893)),
            0
        )
    ),
"")</f>
        <v>I</v>
      </c>
      <c r="I893" s="70" t="str">
        <f t="shared" si="51"/>
        <v>A.RD.I.150</v>
      </c>
      <c r="J893" s="70" t="str">
        <f>_xlfn.XLOOKUP(I893,[55]Aux!AJ:AJ,[55]Aux!AI:AI,I893)</f>
        <v>A.RD.I.005</v>
      </c>
      <c r="K893" s="70" t="str">
        <f>_xlfn.XLOOKUP(J893,[55]Aux!AI:AI,[55]Aux!AE:AE,_xlfn.XLOOKUP(I893,[55]Aux!AI:AI,[55]Aux!AE:AE,""))</f>
        <v>REDE DE DISTRIBUIÇÃO DE ÁGUA DN 150</v>
      </c>
      <c r="L893" s="164"/>
    </row>
    <row r="894" spans="1:12" x14ac:dyDescent="0.3">
      <c r="A894" s="164"/>
      <c r="B894" s="164"/>
      <c r="C894" s="70">
        <v>6600549</v>
      </c>
      <c r="D894" s="70" t="s">
        <v>1133</v>
      </c>
      <c r="E894" s="73">
        <f t="shared" si="52"/>
        <v>200</v>
      </c>
      <c r="F894" s="165" t="s">
        <v>3188</v>
      </c>
      <c r="G894" s="165" t="s">
        <v>3208</v>
      </c>
      <c r="H894" s="70" t="str" cm="1">
        <f t="array" ref="H894">IFERROR(
    INDEX(
        '[55]Apoio_Código SVs'!$G$2:$G$102,
        MATCH(
            TRUE,
            ISNUMBER(FIND('[55]Apoio_Código SVs'!$F$2:$F$102,D894)),
            0
        )
    ),
"")</f>
        <v>I</v>
      </c>
      <c r="I894" s="70" t="str">
        <f t="shared" si="51"/>
        <v>A.RD.I.200</v>
      </c>
      <c r="J894" s="70" t="str">
        <f>_xlfn.XLOOKUP(I894,[55]Aux!AJ:AJ,[55]Aux!AI:AI,I894)</f>
        <v>A.RD.I.006</v>
      </c>
      <c r="K894" s="70" t="str">
        <f>_xlfn.XLOOKUP(J894,[55]Aux!AI:AI,[55]Aux!AE:AE,_xlfn.XLOOKUP(I894,[55]Aux!AI:AI,[55]Aux!AE:AE,""))</f>
        <v>REDE DE DISTRIBUIÇÃO DE ÁGUA DN 200</v>
      </c>
      <c r="L894" s="164"/>
    </row>
    <row r="895" spans="1:12" x14ac:dyDescent="0.3">
      <c r="A895" s="164"/>
      <c r="B895" s="164"/>
      <c r="C895" s="70">
        <v>6600550</v>
      </c>
      <c r="D895" s="70" t="s">
        <v>1135</v>
      </c>
      <c r="E895" s="73">
        <f t="shared" si="52"/>
        <v>250</v>
      </c>
      <c r="F895" s="165" t="s">
        <v>3188</v>
      </c>
      <c r="G895" s="165" t="s">
        <v>3208</v>
      </c>
      <c r="H895" s="70" t="str" cm="1">
        <f t="array" ref="H895">IFERROR(
    INDEX(
        '[55]Apoio_Código SVs'!$G$2:$G$102,
        MATCH(
            TRUE,
            ISNUMBER(FIND('[55]Apoio_Código SVs'!$F$2:$F$102,D895)),
            0
        )
    ),
"")</f>
        <v>I</v>
      </c>
      <c r="I895" s="70" t="str">
        <f t="shared" si="51"/>
        <v>A.RD.I.250</v>
      </c>
      <c r="J895" s="70" t="str">
        <f>_xlfn.XLOOKUP(I895,[55]Aux!AJ:AJ,[55]Aux!AI:AI,I895)</f>
        <v>A.RD.I.007</v>
      </c>
      <c r="K895" s="70" t="str">
        <f>_xlfn.XLOOKUP(J895,[55]Aux!AI:AI,[55]Aux!AE:AE,_xlfn.XLOOKUP(I895,[55]Aux!AI:AI,[55]Aux!AE:AE,""))</f>
        <v>REDE DE DISTRIBUIÇÃO DE ÁGUA DN 250</v>
      </c>
      <c r="L895" s="164"/>
    </row>
    <row r="896" spans="1:12" x14ac:dyDescent="0.3">
      <c r="A896" s="164"/>
      <c r="B896" s="164"/>
      <c r="C896" s="70">
        <v>6600551</v>
      </c>
      <c r="D896" s="70" t="s">
        <v>1137</v>
      </c>
      <c r="E896" s="73">
        <f t="shared" si="52"/>
        <v>50</v>
      </c>
      <c r="F896" s="165" t="s">
        <v>3188</v>
      </c>
      <c r="G896" s="165" t="s">
        <v>3208</v>
      </c>
      <c r="H896" s="70" t="str" cm="1">
        <f t="array" ref="H896">IFERROR(
    INDEX(
        '[55]Apoio_Código SVs'!$G$2:$G$102,
        MATCH(
            TRUE,
            ISNUMBER(FIND('[55]Apoio_Código SVs'!$F$2:$F$102,D896)),
            0
        )
    ),
"")</f>
        <v>I</v>
      </c>
      <c r="I896" s="70" t="str">
        <f t="shared" si="51"/>
        <v>A.RD.I.50</v>
      </c>
      <c r="J896" s="70" t="str">
        <f>_xlfn.XLOOKUP(I896,[55]Aux!AJ:AJ,[55]Aux!AI:AI,I896)</f>
        <v>A.RD.I.001</v>
      </c>
      <c r="K896" s="70" t="str">
        <f>_xlfn.XLOOKUP(J896,[55]Aux!AI:AI,[55]Aux!AE:AE,_xlfn.XLOOKUP(I896,[55]Aux!AI:AI,[55]Aux!AE:AE,""))</f>
        <v>REDE DE DISTRIBUIÇÃO DE ÁGUA DN 50</v>
      </c>
      <c r="L896" s="164"/>
    </row>
    <row r="897" spans="1:12" x14ac:dyDescent="0.3">
      <c r="A897" s="164"/>
      <c r="B897" s="164"/>
      <c r="C897" s="70">
        <v>6600552</v>
      </c>
      <c r="D897" s="70" t="s">
        <v>1139</v>
      </c>
      <c r="E897" s="73">
        <f t="shared" si="52"/>
        <v>75</v>
      </c>
      <c r="F897" s="165" t="s">
        <v>3188</v>
      </c>
      <c r="G897" s="165" t="s">
        <v>3208</v>
      </c>
      <c r="H897" s="70" t="str" cm="1">
        <f t="array" ref="H897">IFERROR(
    INDEX(
        '[55]Apoio_Código SVs'!$G$2:$G$102,
        MATCH(
            TRUE,
            ISNUMBER(FIND('[55]Apoio_Código SVs'!$F$2:$F$102,D897)),
            0
        )
    ),
"")</f>
        <v>I</v>
      </c>
      <c r="I897" s="70" t="str">
        <f t="shared" ref="I897:I960" si="53">F897&amp;"."&amp;G897&amp;"."&amp;H897&amp;"."&amp;E897</f>
        <v>A.RD.I.75</v>
      </c>
      <c r="J897" s="70" t="str">
        <f>_xlfn.XLOOKUP(I897,[55]Aux!AJ:AJ,[55]Aux!AI:AI,I897)</f>
        <v>A.RD.I.002</v>
      </c>
      <c r="K897" s="70" t="str">
        <f>_xlfn.XLOOKUP(J897,[55]Aux!AI:AI,[55]Aux!AE:AE,_xlfn.XLOOKUP(I897,[55]Aux!AI:AI,[55]Aux!AE:AE,""))</f>
        <v>REDE DE DISTRIBUIÇÃO DE ÁGUA DN 75</v>
      </c>
      <c r="L897" s="164"/>
    </row>
    <row r="898" spans="1:12" x14ac:dyDescent="0.3">
      <c r="A898" s="164"/>
      <c r="B898" s="164"/>
      <c r="C898" s="70">
        <v>6600553</v>
      </c>
      <c r="D898" s="70" t="s">
        <v>1141</v>
      </c>
      <c r="E898" s="73">
        <f t="shared" si="52"/>
        <v>100</v>
      </c>
      <c r="F898" s="70" t="str" cm="1">
        <f t="array" ref="F898">IFERROR(
    INDEX(
        '[55]Apoio_Código SVs'!$C$2:$C$102,
        MATCH(
            TRUE,
            ISNUMBER(FIND('[55]Apoio_Código SVs'!$B$2:$B$102,D898)),
            0
        )
    ),
"")</f>
        <v>E</v>
      </c>
      <c r="G898" s="70" t="str" cm="1">
        <f t="array" ref="G898">IFERROR(
    INDEX(
        '[55]Apoio_Código SVs'!$D$2:$D$102,
        MATCH(
            TRUE,
            ISNUMBER(FIND('[55]Apoio_Código SVs'!$B$2:$B$102,D898)),
            0
        )
    ),
"")</f>
        <v>RC</v>
      </c>
      <c r="H898" s="70" t="str" cm="1">
        <f t="array" ref="H898">IFERROR(
    INDEX(
        '[55]Apoio_Código SVs'!$G$2:$G$102,
        MATCH(
            TRUE,
            ISNUMBER(FIND('[55]Apoio_Código SVs'!$F$2:$F$102,D898)),
            0
        )
    ),
"")</f>
        <v>I</v>
      </c>
      <c r="I898" s="70" t="str">
        <f t="shared" si="53"/>
        <v>E.RC.I.100</v>
      </c>
      <c r="J898" s="70" t="str">
        <f>_xlfn.XLOOKUP(I898,[55]Aux!AJ:AJ,[55]Aux!AI:AI,I898)</f>
        <v>E.RC.I.001</v>
      </c>
      <c r="K898" s="70" t="str">
        <f>_xlfn.XLOOKUP(J898,[55]Aux!AI:AI,[55]Aux!AE:AE,_xlfn.XLOOKUP(I898,[55]Aux!AI:AI,[55]Aux!AE:AE,""))</f>
        <v>REDE COLETORA DN 100</v>
      </c>
      <c r="L898" s="164"/>
    </row>
    <row r="899" spans="1:12" x14ac:dyDescent="0.3">
      <c r="A899" s="164"/>
      <c r="B899" s="164"/>
      <c r="C899" s="70">
        <v>6600554</v>
      </c>
      <c r="D899" s="70" t="s">
        <v>1143</v>
      </c>
      <c r="E899" s="73">
        <f t="shared" si="52"/>
        <v>100</v>
      </c>
      <c r="F899" s="70" t="str" cm="1">
        <f t="array" ref="F899">IFERROR(
    INDEX(
        '[55]Apoio_Código SVs'!$C$2:$C$102,
        MATCH(
            TRUE,
            ISNUMBER(FIND('[55]Apoio_Código SVs'!$B$2:$B$102,D899)),
            0
        )
    ),
"")</f>
        <v>E</v>
      </c>
      <c r="G899" s="70" t="str" cm="1">
        <f t="array" ref="G899">IFERROR(
    INDEX(
        '[55]Apoio_Código SVs'!$D$2:$D$102,
        MATCH(
            TRUE,
            ISNUMBER(FIND('[55]Apoio_Código SVs'!$B$2:$B$102,D899)),
            0
        )
    ),
"")</f>
        <v>RC</v>
      </c>
      <c r="H899" s="70" t="str" cm="1">
        <f t="array" ref="H899">IFERROR(
    INDEX(
        '[55]Apoio_Código SVs'!$G$2:$G$102,
        MATCH(
            TRUE,
            ISNUMBER(FIND('[55]Apoio_Código SVs'!$F$2:$F$102,D899)),
            0
        )
    ),
"")</f>
        <v>I</v>
      </c>
      <c r="I899" s="70" t="str">
        <f t="shared" si="53"/>
        <v>E.RC.I.100</v>
      </c>
      <c r="J899" s="70" t="str">
        <f>_xlfn.XLOOKUP(I899,[55]Aux!AJ:AJ,[55]Aux!AI:AI,I899)</f>
        <v>E.RC.I.001</v>
      </c>
      <c r="K899" s="70" t="str">
        <f>_xlfn.XLOOKUP(J899,[55]Aux!AI:AI,[55]Aux!AE:AE,_xlfn.XLOOKUP(I899,[55]Aux!AI:AI,[55]Aux!AE:AE,""))</f>
        <v>REDE COLETORA DN 100</v>
      </c>
      <c r="L899" s="164"/>
    </row>
    <row r="900" spans="1:12" x14ac:dyDescent="0.3">
      <c r="A900" s="164"/>
      <c r="B900" s="164"/>
      <c r="C900" s="70">
        <v>6600555</v>
      </c>
      <c r="D900" s="70" t="s">
        <v>1145</v>
      </c>
      <c r="E900" s="73">
        <f t="shared" si="52"/>
        <v>100</v>
      </c>
      <c r="F900" s="70" t="str" cm="1">
        <f t="array" ref="F900">IFERROR(
    INDEX(
        '[55]Apoio_Código SVs'!$C$2:$C$102,
        MATCH(
            TRUE,
            ISNUMBER(FIND('[55]Apoio_Código SVs'!$B$2:$B$102,D900)),
            0
        )
    ),
"")</f>
        <v>E</v>
      </c>
      <c r="G900" s="70" t="str" cm="1">
        <f t="array" ref="G900">IFERROR(
    INDEX(
        '[55]Apoio_Código SVs'!$D$2:$D$102,
        MATCH(
            TRUE,
            ISNUMBER(FIND('[55]Apoio_Código SVs'!$B$2:$B$102,D900)),
            0
        )
    ),
"")</f>
        <v>RC</v>
      </c>
      <c r="H900" s="70" t="str" cm="1">
        <f t="array" ref="H900">IFERROR(
    INDEX(
        '[55]Apoio_Código SVs'!$G$2:$G$102,
        MATCH(
            TRUE,
            ISNUMBER(FIND('[55]Apoio_Código SVs'!$F$2:$F$102,D900)),
            0
        )
    ),
"")</f>
        <v>I</v>
      </c>
      <c r="I900" s="70" t="str">
        <f t="shared" si="53"/>
        <v>E.RC.I.100</v>
      </c>
      <c r="J900" s="70" t="str">
        <f>_xlfn.XLOOKUP(I900,[55]Aux!AJ:AJ,[55]Aux!AI:AI,I900)</f>
        <v>E.RC.I.001</v>
      </c>
      <c r="K900" s="70" t="str">
        <f>_xlfn.XLOOKUP(J900,[55]Aux!AI:AI,[55]Aux!AE:AE,_xlfn.XLOOKUP(I900,[55]Aux!AI:AI,[55]Aux!AE:AE,""))</f>
        <v>REDE COLETORA DN 100</v>
      </c>
      <c r="L900" s="164"/>
    </row>
    <row r="901" spans="1:12" x14ac:dyDescent="0.3">
      <c r="A901" s="164"/>
      <c r="B901" s="164"/>
      <c r="C901" s="70">
        <v>6600556</v>
      </c>
      <c r="D901" s="70" t="s">
        <v>1147</v>
      </c>
      <c r="E901" s="73">
        <f t="shared" si="52"/>
        <v>100</v>
      </c>
      <c r="F901" s="70" t="str" cm="1">
        <f t="array" ref="F901">IFERROR(
    INDEX(
        '[55]Apoio_Código SVs'!$C$2:$C$102,
        MATCH(
            TRUE,
            ISNUMBER(FIND('[55]Apoio_Código SVs'!$B$2:$B$102,D901)),
            0
        )
    ),
"")</f>
        <v>E</v>
      </c>
      <c r="G901" s="70" t="str" cm="1">
        <f t="array" ref="G901">IFERROR(
    INDEX(
        '[55]Apoio_Código SVs'!$D$2:$D$102,
        MATCH(
            TRUE,
            ISNUMBER(FIND('[55]Apoio_Código SVs'!$B$2:$B$102,D901)),
            0
        )
    ),
"")</f>
        <v>RC</v>
      </c>
      <c r="H901" s="70" t="str" cm="1">
        <f t="array" ref="H901">IFERROR(
    INDEX(
        '[55]Apoio_Código SVs'!$G$2:$G$102,
        MATCH(
            TRUE,
            ISNUMBER(FIND('[55]Apoio_Código SVs'!$F$2:$F$102,D901)),
            0
        )
    ),
"")</f>
        <v>I</v>
      </c>
      <c r="I901" s="70" t="str">
        <f t="shared" si="53"/>
        <v>E.RC.I.100</v>
      </c>
      <c r="J901" s="70" t="str">
        <f>_xlfn.XLOOKUP(I901,[55]Aux!AJ:AJ,[55]Aux!AI:AI,I901)</f>
        <v>E.RC.I.001</v>
      </c>
      <c r="K901" s="70" t="str">
        <f>_xlfn.XLOOKUP(J901,[55]Aux!AI:AI,[55]Aux!AE:AE,_xlfn.XLOOKUP(I901,[55]Aux!AI:AI,[55]Aux!AE:AE,""))</f>
        <v>REDE COLETORA DN 100</v>
      </c>
      <c r="L901" s="164"/>
    </row>
    <row r="902" spans="1:12" x14ac:dyDescent="0.3">
      <c r="A902" s="164"/>
      <c r="B902" s="164"/>
      <c r="C902" s="70">
        <v>6600557</v>
      </c>
      <c r="D902" s="70" t="s">
        <v>1149</v>
      </c>
      <c r="E902" s="73">
        <f t="shared" si="52"/>
        <v>100</v>
      </c>
      <c r="F902" s="70" t="str" cm="1">
        <f t="array" ref="F902">IFERROR(
    INDEX(
        '[55]Apoio_Código SVs'!$C$2:$C$102,
        MATCH(
            TRUE,
            ISNUMBER(FIND('[55]Apoio_Código SVs'!$B$2:$B$102,D902)),
            0
        )
    ),
"")</f>
        <v>E</v>
      </c>
      <c r="G902" s="70" t="str" cm="1">
        <f t="array" ref="G902">IFERROR(
    INDEX(
        '[55]Apoio_Código SVs'!$D$2:$D$102,
        MATCH(
            TRUE,
            ISNUMBER(FIND('[55]Apoio_Código SVs'!$B$2:$B$102,D902)),
            0
        )
    ),
"")</f>
        <v>RC</v>
      </c>
      <c r="H902" s="70" t="str" cm="1">
        <f t="array" ref="H902">IFERROR(
    INDEX(
        '[55]Apoio_Código SVs'!$G$2:$G$102,
        MATCH(
            TRUE,
            ISNUMBER(FIND('[55]Apoio_Código SVs'!$F$2:$F$102,D902)),
            0
        )
    ),
"")</f>
        <v>I</v>
      </c>
      <c r="I902" s="70" t="str">
        <f t="shared" si="53"/>
        <v>E.RC.I.100</v>
      </c>
      <c r="J902" s="70" t="str">
        <f>_xlfn.XLOOKUP(I902,[55]Aux!AJ:AJ,[55]Aux!AI:AI,I902)</f>
        <v>E.RC.I.001</v>
      </c>
      <c r="K902" s="70" t="str">
        <f>_xlfn.XLOOKUP(J902,[55]Aux!AI:AI,[55]Aux!AE:AE,_xlfn.XLOOKUP(I902,[55]Aux!AI:AI,[55]Aux!AE:AE,""))</f>
        <v>REDE COLETORA DN 100</v>
      </c>
      <c r="L902" s="164"/>
    </row>
    <row r="903" spans="1:12" x14ac:dyDescent="0.3">
      <c r="A903" s="164"/>
      <c r="B903" s="164"/>
      <c r="C903" s="70">
        <v>6600558</v>
      </c>
      <c r="D903" s="70" t="s">
        <v>1151</v>
      </c>
      <c r="E903" s="73">
        <f t="shared" si="52"/>
        <v>100</v>
      </c>
      <c r="F903" s="70" t="str" cm="1">
        <f t="array" ref="F903">IFERROR(
    INDEX(
        '[55]Apoio_Código SVs'!$C$2:$C$102,
        MATCH(
            TRUE,
            ISNUMBER(FIND('[55]Apoio_Código SVs'!$B$2:$B$102,D903)),
            0
        )
    ),
"")</f>
        <v>E</v>
      </c>
      <c r="G903" s="70" t="str" cm="1">
        <f t="array" ref="G903">IFERROR(
    INDEX(
        '[55]Apoio_Código SVs'!$D$2:$D$102,
        MATCH(
            TRUE,
            ISNUMBER(FIND('[55]Apoio_Código SVs'!$B$2:$B$102,D903)),
            0
        )
    ),
"")</f>
        <v>RC</v>
      </c>
      <c r="H903" s="70" t="str" cm="1">
        <f t="array" ref="H903">IFERROR(
    INDEX(
        '[55]Apoio_Código SVs'!$G$2:$G$102,
        MATCH(
            TRUE,
            ISNUMBER(FIND('[55]Apoio_Código SVs'!$F$2:$F$102,D903)),
            0
        )
    ),
"")</f>
        <v>I</v>
      </c>
      <c r="I903" s="70" t="str">
        <f t="shared" si="53"/>
        <v>E.RC.I.100</v>
      </c>
      <c r="J903" s="70" t="str">
        <f>_xlfn.XLOOKUP(I903,[55]Aux!AJ:AJ,[55]Aux!AI:AI,I903)</f>
        <v>E.RC.I.001</v>
      </c>
      <c r="K903" s="70" t="str">
        <f>_xlfn.XLOOKUP(J903,[55]Aux!AI:AI,[55]Aux!AE:AE,_xlfn.XLOOKUP(I903,[55]Aux!AI:AI,[55]Aux!AE:AE,""))</f>
        <v>REDE COLETORA DN 100</v>
      </c>
      <c r="L903" s="164"/>
    </row>
    <row r="904" spans="1:12" x14ac:dyDescent="0.3">
      <c r="A904" s="164"/>
      <c r="B904" s="164"/>
      <c r="C904" s="70">
        <v>6600559</v>
      </c>
      <c r="D904" s="70" t="s">
        <v>1153</v>
      </c>
      <c r="E904" s="73">
        <f t="shared" si="52"/>
        <v>100</v>
      </c>
      <c r="F904" s="70" t="str" cm="1">
        <f t="array" ref="F904">IFERROR(
    INDEX(
        '[55]Apoio_Código SVs'!$C$2:$C$102,
        MATCH(
            TRUE,
            ISNUMBER(FIND('[55]Apoio_Código SVs'!$B$2:$B$102,D904)),
            0
        )
    ),
"")</f>
        <v>E</v>
      </c>
      <c r="G904" s="70" t="str" cm="1">
        <f t="array" ref="G904">IFERROR(
    INDEX(
        '[55]Apoio_Código SVs'!$D$2:$D$102,
        MATCH(
            TRUE,
            ISNUMBER(FIND('[55]Apoio_Código SVs'!$B$2:$B$102,D904)),
            0
        )
    ),
"")</f>
        <v>RC</v>
      </c>
      <c r="H904" s="70" t="str" cm="1">
        <f t="array" ref="H904">IFERROR(
    INDEX(
        '[55]Apoio_Código SVs'!$G$2:$G$102,
        MATCH(
            TRUE,
            ISNUMBER(FIND('[55]Apoio_Código SVs'!$F$2:$F$102,D904)),
            0
        )
    ),
"")</f>
        <v>I</v>
      </c>
      <c r="I904" s="70" t="str">
        <f t="shared" si="53"/>
        <v>E.RC.I.100</v>
      </c>
      <c r="J904" s="70" t="str">
        <f>_xlfn.XLOOKUP(I904,[55]Aux!AJ:AJ,[55]Aux!AI:AI,I904)</f>
        <v>E.RC.I.001</v>
      </c>
      <c r="K904" s="70" t="str">
        <f>_xlfn.XLOOKUP(J904,[55]Aux!AI:AI,[55]Aux!AE:AE,_xlfn.XLOOKUP(I904,[55]Aux!AI:AI,[55]Aux!AE:AE,""))</f>
        <v>REDE COLETORA DN 100</v>
      </c>
      <c r="L904" s="164"/>
    </row>
    <row r="905" spans="1:12" x14ac:dyDescent="0.3">
      <c r="A905" s="164"/>
      <c r="B905" s="164"/>
      <c r="C905" s="70">
        <v>6600560</v>
      </c>
      <c r="D905" s="70" t="s">
        <v>1155</v>
      </c>
      <c r="E905" s="73">
        <f t="shared" si="52"/>
        <v>100</v>
      </c>
      <c r="F905" s="70" t="str" cm="1">
        <f t="array" ref="F905">IFERROR(
    INDEX(
        '[55]Apoio_Código SVs'!$C$2:$C$102,
        MATCH(
            TRUE,
            ISNUMBER(FIND('[55]Apoio_Código SVs'!$B$2:$B$102,D905)),
            0
        )
    ),
"")</f>
        <v>E</v>
      </c>
      <c r="G905" s="70" t="str" cm="1">
        <f t="array" ref="G905">IFERROR(
    INDEX(
        '[55]Apoio_Código SVs'!$D$2:$D$102,
        MATCH(
            TRUE,
            ISNUMBER(FIND('[55]Apoio_Código SVs'!$B$2:$B$102,D905)),
            0
        )
    ),
"")</f>
        <v>RC</v>
      </c>
      <c r="H905" s="70" t="str" cm="1">
        <f t="array" ref="H905">IFERROR(
    INDEX(
        '[55]Apoio_Código SVs'!$G$2:$G$102,
        MATCH(
            TRUE,
            ISNUMBER(FIND('[55]Apoio_Código SVs'!$F$2:$F$102,D905)),
            0
        )
    ),
"")</f>
        <v>I</v>
      </c>
      <c r="I905" s="70" t="str">
        <f t="shared" si="53"/>
        <v>E.RC.I.100</v>
      </c>
      <c r="J905" s="70" t="str">
        <f>_xlfn.XLOOKUP(I905,[55]Aux!AJ:AJ,[55]Aux!AI:AI,I905)</f>
        <v>E.RC.I.001</v>
      </c>
      <c r="K905" s="70" t="str">
        <f>_xlfn.XLOOKUP(J905,[55]Aux!AI:AI,[55]Aux!AE:AE,_xlfn.XLOOKUP(I905,[55]Aux!AI:AI,[55]Aux!AE:AE,""))</f>
        <v>REDE COLETORA DN 100</v>
      </c>
      <c r="L905" s="164"/>
    </row>
    <row r="906" spans="1:12" x14ac:dyDescent="0.3">
      <c r="A906" s="164"/>
      <c r="B906" s="164"/>
      <c r="C906" s="70">
        <v>6600561</v>
      </c>
      <c r="D906" s="70" t="s">
        <v>1157</v>
      </c>
      <c r="E906" s="73">
        <f t="shared" si="52"/>
        <v>150</v>
      </c>
      <c r="F906" s="70" t="str" cm="1">
        <f t="array" ref="F906">IFERROR(
    INDEX(
        '[55]Apoio_Código SVs'!$C$2:$C$102,
        MATCH(
            TRUE,
            ISNUMBER(FIND('[55]Apoio_Código SVs'!$B$2:$B$102,D906)),
            0
        )
    ),
"")</f>
        <v>E</v>
      </c>
      <c r="G906" s="70" t="str" cm="1">
        <f t="array" ref="G906">IFERROR(
    INDEX(
        '[55]Apoio_Código SVs'!$D$2:$D$102,
        MATCH(
            TRUE,
            ISNUMBER(FIND('[55]Apoio_Código SVs'!$B$2:$B$102,D906)),
            0
        )
    ),
"")</f>
        <v>RC</v>
      </c>
      <c r="H906" s="70" t="str" cm="1">
        <f t="array" ref="H906">IFERROR(
    INDEX(
        '[55]Apoio_Código SVs'!$G$2:$G$102,
        MATCH(
            TRUE,
            ISNUMBER(FIND('[55]Apoio_Código SVs'!$F$2:$F$102,D906)),
            0
        )
    ),
"")</f>
        <v>I</v>
      </c>
      <c r="I906" s="70" t="str">
        <f t="shared" si="53"/>
        <v>E.RC.I.150</v>
      </c>
      <c r="J906" s="70" t="str">
        <f>_xlfn.XLOOKUP(I906,[55]Aux!AJ:AJ,[55]Aux!AI:AI,I906)</f>
        <v>E.RC.I.002</v>
      </c>
      <c r="K906" s="70" t="str">
        <f>_xlfn.XLOOKUP(J906,[55]Aux!AI:AI,[55]Aux!AE:AE,_xlfn.XLOOKUP(I906,[55]Aux!AI:AI,[55]Aux!AE:AE,""))</f>
        <v>REDE COLETORA DN 150</v>
      </c>
      <c r="L906" s="164"/>
    </row>
    <row r="907" spans="1:12" x14ac:dyDescent="0.3">
      <c r="A907" s="164"/>
      <c r="B907" s="164"/>
      <c r="C907" s="70">
        <v>6600562</v>
      </c>
      <c r="D907" s="70" t="s">
        <v>1159</v>
      </c>
      <c r="E907" s="73">
        <f t="shared" si="52"/>
        <v>150</v>
      </c>
      <c r="F907" s="70" t="str" cm="1">
        <f t="array" ref="F907">IFERROR(
    INDEX(
        '[55]Apoio_Código SVs'!$C$2:$C$102,
        MATCH(
            TRUE,
            ISNUMBER(FIND('[55]Apoio_Código SVs'!$B$2:$B$102,D907)),
            0
        )
    ),
"")</f>
        <v>E</v>
      </c>
      <c r="G907" s="70" t="str" cm="1">
        <f t="array" ref="G907">IFERROR(
    INDEX(
        '[55]Apoio_Código SVs'!$D$2:$D$102,
        MATCH(
            TRUE,
            ISNUMBER(FIND('[55]Apoio_Código SVs'!$B$2:$B$102,D907)),
            0
        )
    ),
"")</f>
        <v>RC</v>
      </c>
      <c r="H907" s="70" t="str" cm="1">
        <f t="array" ref="H907">IFERROR(
    INDEX(
        '[55]Apoio_Código SVs'!$G$2:$G$102,
        MATCH(
            TRUE,
            ISNUMBER(FIND('[55]Apoio_Código SVs'!$F$2:$F$102,D907)),
            0
        )
    ),
"")</f>
        <v>I</v>
      </c>
      <c r="I907" s="70" t="str">
        <f t="shared" si="53"/>
        <v>E.RC.I.150</v>
      </c>
      <c r="J907" s="70" t="str">
        <f>_xlfn.XLOOKUP(I907,[55]Aux!AJ:AJ,[55]Aux!AI:AI,I907)</f>
        <v>E.RC.I.002</v>
      </c>
      <c r="K907" s="70" t="str">
        <f>_xlfn.XLOOKUP(J907,[55]Aux!AI:AI,[55]Aux!AE:AE,_xlfn.XLOOKUP(I907,[55]Aux!AI:AI,[55]Aux!AE:AE,""))</f>
        <v>REDE COLETORA DN 150</v>
      </c>
      <c r="L907" s="164"/>
    </row>
    <row r="908" spans="1:12" x14ac:dyDescent="0.3">
      <c r="A908" s="164"/>
      <c r="B908" s="164"/>
      <c r="C908" s="70">
        <v>6600563</v>
      </c>
      <c r="D908" s="70" t="s">
        <v>1161</v>
      </c>
      <c r="E908" s="73">
        <f t="shared" si="52"/>
        <v>150</v>
      </c>
      <c r="F908" s="70" t="str" cm="1">
        <f t="array" ref="F908">IFERROR(
    INDEX(
        '[55]Apoio_Código SVs'!$C$2:$C$102,
        MATCH(
            TRUE,
            ISNUMBER(FIND('[55]Apoio_Código SVs'!$B$2:$B$102,D908)),
            0
        )
    ),
"")</f>
        <v>E</v>
      </c>
      <c r="G908" s="70" t="str" cm="1">
        <f t="array" ref="G908">IFERROR(
    INDEX(
        '[55]Apoio_Código SVs'!$D$2:$D$102,
        MATCH(
            TRUE,
            ISNUMBER(FIND('[55]Apoio_Código SVs'!$B$2:$B$102,D908)),
            0
        )
    ),
"")</f>
        <v>RC</v>
      </c>
      <c r="H908" s="70" t="str" cm="1">
        <f t="array" ref="H908">IFERROR(
    INDEX(
        '[55]Apoio_Código SVs'!$G$2:$G$102,
        MATCH(
            TRUE,
            ISNUMBER(FIND('[55]Apoio_Código SVs'!$F$2:$F$102,D908)),
            0
        )
    ),
"")</f>
        <v>I</v>
      </c>
      <c r="I908" s="70" t="str">
        <f t="shared" si="53"/>
        <v>E.RC.I.150</v>
      </c>
      <c r="J908" s="70" t="str">
        <f>_xlfn.XLOOKUP(I908,[55]Aux!AJ:AJ,[55]Aux!AI:AI,I908)</f>
        <v>E.RC.I.002</v>
      </c>
      <c r="K908" s="70" t="str">
        <f>_xlfn.XLOOKUP(J908,[55]Aux!AI:AI,[55]Aux!AE:AE,_xlfn.XLOOKUP(I908,[55]Aux!AI:AI,[55]Aux!AE:AE,""))</f>
        <v>REDE COLETORA DN 150</v>
      </c>
      <c r="L908" s="164"/>
    </row>
    <row r="909" spans="1:12" x14ac:dyDescent="0.3">
      <c r="A909" s="164"/>
      <c r="B909" s="164"/>
      <c r="C909" s="70">
        <v>6600564</v>
      </c>
      <c r="D909" s="70" t="s">
        <v>1163</v>
      </c>
      <c r="E909" s="73">
        <f t="shared" si="52"/>
        <v>150</v>
      </c>
      <c r="F909" s="70" t="str" cm="1">
        <f t="array" ref="F909">IFERROR(
    INDEX(
        '[55]Apoio_Código SVs'!$C$2:$C$102,
        MATCH(
            TRUE,
            ISNUMBER(FIND('[55]Apoio_Código SVs'!$B$2:$B$102,D909)),
            0
        )
    ),
"")</f>
        <v>E</v>
      </c>
      <c r="G909" s="70" t="str" cm="1">
        <f t="array" ref="G909">IFERROR(
    INDEX(
        '[55]Apoio_Código SVs'!$D$2:$D$102,
        MATCH(
            TRUE,
            ISNUMBER(FIND('[55]Apoio_Código SVs'!$B$2:$B$102,D909)),
            0
        )
    ),
"")</f>
        <v>RC</v>
      </c>
      <c r="H909" s="70" t="str" cm="1">
        <f t="array" ref="H909">IFERROR(
    INDEX(
        '[55]Apoio_Código SVs'!$G$2:$G$102,
        MATCH(
            TRUE,
            ISNUMBER(FIND('[55]Apoio_Código SVs'!$F$2:$F$102,D909)),
            0
        )
    ),
"")</f>
        <v>I</v>
      </c>
      <c r="I909" s="70" t="str">
        <f t="shared" si="53"/>
        <v>E.RC.I.150</v>
      </c>
      <c r="J909" s="70" t="str">
        <f>_xlfn.XLOOKUP(I909,[55]Aux!AJ:AJ,[55]Aux!AI:AI,I909)</f>
        <v>E.RC.I.002</v>
      </c>
      <c r="K909" s="70" t="str">
        <f>_xlfn.XLOOKUP(J909,[55]Aux!AI:AI,[55]Aux!AE:AE,_xlfn.XLOOKUP(I909,[55]Aux!AI:AI,[55]Aux!AE:AE,""))</f>
        <v>REDE COLETORA DN 150</v>
      </c>
      <c r="L909" s="164"/>
    </row>
    <row r="910" spans="1:12" x14ac:dyDescent="0.3">
      <c r="A910" s="164"/>
      <c r="B910" s="164"/>
      <c r="C910" s="70">
        <v>6600566</v>
      </c>
      <c r="D910" s="70" t="s">
        <v>1167</v>
      </c>
      <c r="E910" s="73">
        <f t="shared" si="52"/>
        <v>150</v>
      </c>
      <c r="F910" s="70" t="str" cm="1">
        <f t="array" ref="F910">IFERROR(
    INDEX(
        '[55]Apoio_Código SVs'!$C$2:$C$102,
        MATCH(
            TRUE,
            ISNUMBER(FIND('[55]Apoio_Código SVs'!$B$2:$B$102,D910)),
            0
        )
    ),
"")</f>
        <v>E</v>
      </c>
      <c r="G910" s="70" t="str" cm="1">
        <f t="array" ref="G910">IFERROR(
    INDEX(
        '[55]Apoio_Código SVs'!$D$2:$D$102,
        MATCH(
            TRUE,
            ISNUMBER(FIND('[55]Apoio_Código SVs'!$B$2:$B$102,D910)),
            0
        )
    ),
"")</f>
        <v>RC</v>
      </c>
      <c r="H910" s="70" t="str" cm="1">
        <f t="array" ref="H910">IFERROR(
    INDEX(
        '[55]Apoio_Código SVs'!$G$2:$G$102,
        MATCH(
            TRUE,
            ISNUMBER(FIND('[55]Apoio_Código SVs'!$F$2:$F$102,D910)),
            0
        )
    ),
"")</f>
        <v>I</v>
      </c>
      <c r="I910" s="70" t="str">
        <f t="shared" si="53"/>
        <v>E.RC.I.150</v>
      </c>
      <c r="J910" s="70" t="str">
        <f>_xlfn.XLOOKUP(I910,[55]Aux!AJ:AJ,[55]Aux!AI:AI,I910)</f>
        <v>E.RC.I.002</v>
      </c>
      <c r="K910" s="70" t="str">
        <f>_xlfn.XLOOKUP(J910,[55]Aux!AI:AI,[55]Aux!AE:AE,_xlfn.XLOOKUP(I910,[55]Aux!AI:AI,[55]Aux!AE:AE,""))</f>
        <v>REDE COLETORA DN 150</v>
      </c>
      <c r="L910" s="164"/>
    </row>
    <row r="911" spans="1:12" x14ac:dyDescent="0.3">
      <c r="A911" s="164"/>
      <c r="B911" s="164"/>
      <c r="C911" s="70">
        <v>6600568</v>
      </c>
      <c r="D911" s="70" t="s">
        <v>1171</v>
      </c>
      <c r="E911" s="73">
        <f t="shared" si="52"/>
        <v>150</v>
      </c>
      <c r="F911" s="70" t="str" cm="1">
        <f t="array" ref="F911">IFERROR(
    INDEX(
        '[55]Apoio_Código SVs'!$C$2:$C$102,
        MATCH(
            TRUE,
            ISNUMBER(FIND('[55]Apoio_Código SVs'!$B$2:$B$102,D911)),
            0
        )
    ),
"")</f>
        <v>E</v>
      </c>
      <c r="G911" s="70" t="str" cm="1">
        <f t="array" ref="G911">IFERROR(
    INDEX(
        '[55]Apoio_Código SVs'!$D$2:$D$102,
        MATCH(
            TRUE,
            ISNUMBER(FIND('[55]Apoio_Código SVs'!$B$2:$B$102,D911)),
            0
        )
    ),
"")</f>
        <v>RC</v>
      </c>
      <c r="H911" s="70" t="str" cm="1">
        <f t="array" ref="H911">IFERROR(
    INDEX(
        '[55]Apoio_Código SVs'!$G$2:$G$102,
        MATCH(
            TRUE,
            ISNUMBER(FIND('[55]Apoio_Código SVs'!$F$2:$F$102,D911)),
            0
        )
    ),
"")</f>
        <v>I</v>
      </c>
      <c r="I911" s="70" t="str">
        <f t="shared" si="53"/>
        <v>E.RC.I.150</v>
      </c>
      <c r="J911" s="70" t="str">
        <f>_xlfn.XLOOKUP(I911,[55]Aux!AJ:AJ,[55]Aux!AI:AI,I911)</f>
        <v>E.RC.I.002</v>
      </c>
      <c r="K911" s="70" t="str">
        <f>_xlfn.XLOOKUP(J911,[55]Aux!AI:AI,[55]Aux!AE:AE,_xlfn.XLOOKUP(I911,[55]Aux!AI:AI,[55]Aux!AE:AE,""))</f>
        <v>REDE COLETORA DN 150</v>
      </c>
      <c r="L911" s="164"/>
    </row>
    <row r="912" spans="1:12" x14ac:dyDescent="0.3">
      <c r="A912" s="164"/>
      <c r="B912" s="164"/>
      <c r="C912" s="70">
        <v>6600569</v>
      </c>
      <c r="D912" s="70" t="s">
        <v>1173</v>
      </c>
      <c r="E912" s="73">
        <f t="shared" si="52"/>
        <v>150</v>
      </c>
      <c r="F912" s="70" t="str" cm="1">
        <f t="array" ref="F912">IFERROR(
    INDEX(
        '[55]Apoio_Código SVs'!$C$2:$C$102,
        MATCH(
            TRUE,
            ISNUMBER(FIND('[55]Apoio_Código SVs'!$B$2:$B$102,D912)),
            0
        )
    ),
"")</f>
        <v>E</v>
      </c>
      <c r="G912" s="70" t="str" cm="1">
        <f t="array" ref="G912">IFERROR(
    INDEX(
        '[55]Apoio_Código SVs'!$D$2:$D$102,
        MATCH(
            TRUE,
            ISNUMBER(FIND('[55]Apoio_Código SVs'!$B$2:$B$102,D912)),
            0
        )
    ),
"")</f>
        <v>RC</v>
      </c>
      <c r="H912" s="70" t="str" cm="1">
        <f t="array" ref="H912">IFERROR(
    INDEX(
        '[55]Apoio_Código SVs'!$G$2:$G$102,
        MATCH(
            TRUE,
            ISNUMBER(FIND('[55]Apoio_Código SVs'!$F$2:$F$102,D912)),
            0
        )
    ),
"")</f>
        <v>I</v>
      </c>
      <c r="I912" s="70" t="str">
        <f t="shared" si="53"/>
        <v>E.RC.I.150</v>
      </c>
      <c r="J912" s="70" t="str">
        <f>_xlfn.XLOOKUP(I912,[55]Aux!AJ:AJ,[55]Aux!AI:AI,I912)</f>
        <v>E.RC.I.002</v>
      </c>
      <c r="K912" s="70" t="str">
        <f>_xlfn.XLOOKUP(J912,[55]Aux!AI:AI,[55]Aux!AE:AE,_xlfn.XLOOKUP(I912,[55]Aux!AI:AI,[55]Aux!AE:AE,""))</f>
        <v>REDE COLETORA DN 150</v>
      </c>
      <c r="L912" s="164"/>
    </row>
    <row r="913" spans="1:12" x14ac:dyDescent="0.3">
      <c r="A913" s="164"/>
      <c r="B913" s="164"/>
      <c r="C913" s="70">
        <v>6600570</v>
      </c>
      <c r="D913" s="70" t="s">
        <v>1175</v>
      </c>
      <c r="E913" s="73">
        <f t="shared" si="52"/>
        <v>200</v>
      </c>
      <c r="F913" s="70" t="str" cm="1">
        <f t="array" ref="F913">IFERROR(
    INDEX(
        '[55]Apoio_Código SVs'!$C$2:$C$102,
        MATCH(
            TRUE,
            ISNUMBER(FIND('[55]Apoio_Código SVs'!$B$2:$B$102,D913)),
            0
        )
    ),
"")</f>
        <v>E</v>
      </c>
      <c r="G913" s="70" t="str" cm="1">
        <f t="array" ref="G913">IFERROR(
    INDEX(
        '[55]Apoio_Código SVs'!$D$2:$D$102,
        MATCH(
            TRUE,
            ISNUMBER(FIND('[55]Apoio_Código SVs'!$B$2:$B$102,D913)),
            0
        )
    ),
"")</f>
        <v>RC</v>
      </c>
      <c r="H913" s="70" t="str" cm="1">
        <f t="array" ref="H913">IFERROR(
    INDEX(
        '[55]Apoio_Código SVs'!$G$2:$G$102,
        MATCH(
            TRUE,
            ISNUMBER(FIND('[55]Apoio_Código SVs'!$F$2:$F$102,D913)),
            0
        )
    ),
"")</f>
        <v>I</v>
      </c>
      <c r="I913" s="70" t="str">
        <f t="shared" si="53"/>
        <v>E.RC.I.200</v>
      </c>
      <c r="J913" s="70" t="str">
        <f>_xlfn.XLOOKUP(I913,[55]Aux!AJ:AJ,[55]Aux!AI:AI,I913)</f>
        <v>E.RC.I.003</v>
      </c>
      <c r="K913" s="70" t="str">
        <f>_xlfn.XLOOKUP(J913,[55]Aux!AI:AI,[55]Aux!AE:AE,_xlfn.XLOOKUP(I913,[55]Aux!AI:AI,[55]Aux!AE:AE,""))</f>
        <v>REDE COLETORA DN 200</v>
      </c>
      <c r="L913" s="164"/>
    </row>
    <row r="914" spans="1:12" x14ac:dyDescent="0.3">
      <c r="A914" s="164"/>
      <c r="B914" s="164"/>
      <c r="C914" s="70">
        <v>6600571</v>
      </c>
      <c r="D914" s="70" t="s">
        <v>1177</v>
      </c>
      <c r="E914" s="73">
        <f t="shared" si="52"/>
        <v>200</v>
      </c>
      <c r="F914" s="70" t="str" cm="1">
        <f t="array" ref="F914">IFERROR(
    INDEX(
        '[55]Apoio_Código SVs'!$C$2:$C$102,
        MATCH(
            TRUE,
            ISNUMBER(FIND('[55]Apoio_Código SVs'!$B$2:$B$102,D914)),
            0
        )
    ),
"")</f>
        <v>E</v>
      </c>
      <c r="G914" s="70" t="str" cm="1">
        <f t="array" ref="G914">IFERROR(
    INDEX(
        '[55]Apoio_Código SVs'!$D$2:$D$102,
        MATCH(
            TRUE,
            ISNUMBER(FIND('[55]Apoio_Código SVs'!$B$2:$B$102,D914)),
            0
        )
    ),
"")</f>
        <v>RC</v>
      </c>
      <c r="H914" s="70" t="str" cm="1">
        <f t="array" ref="H914">IFERROR(
    INDEX(
        '[55]Apoio_Código SVs'!$G$2:$G$102,
        MATCH(
            TRUE,
            ISNUMBER(FIND('[55]Apoio_Código SVs'!$F$2:$F$102,D914)),
            0
        )
    ),
"")</f>
        <v>I</v>
      </c>
      <c r="I914" s="70" t="str">
        <f t="shared" si="53"/>
        <v>E.RC.I.200</v>
      </c>
      <c r="J914" s="70" t="str">
        <f>_xlfn.XLOOKUP(I914,[55]Aux!AJ:AJ,[55]Aux!AI:AI,I914)</f>
        <v>E.RC.I.003</v>
      </c>
      <c r="K914" s="70" t="str">
        <f>_xlfn.XLOOKUP(J914,[55]Aux!AI:AI,[55]Aux!AE:AE,_xlfn.XLOOKUP(I914,[55]Aux!AI:AI,[55]Aux!AE:AE,""))</f>
        <v>REDE COLETORA DN 200</v>
      </c>
      <c r="L914" s="164"/>
    </row>
    <row r="915" spans="1:12" x14ac:dyDescent="0.3">
      <c r="A915" s="164"/>
      <c r="B915" s="164"/>
      <c r="C915" s="70">
        <v>6600572</v>
      </c>
      <c r="D915" s="70" t="s">
        <v>1179</v>
      </c>
      <c r="E915" s="73">
        <f t="shared" si="52"/>
        <v>200</v>
      </c>
      <c r="F915" s="70" t="str" cm="1">
        <f t="array" ref="F915">IFERROR(
    INDEX(
        '[55]Apoio_Código SVs'!$C$2:$C$102,
        MATCH(
            TRUE,
            ISNUMBER(FIND('[55]Apoio_Código SVs'!$B$2:$B$102,D915)),
            0
        )
    ),
"")</f>
        <v>E</v>
      </c>
      <c r="G915" s="70" t="str" cm="1">
        <f t="array" ref="G915">IFERROR(
    INDEX(
        '[55]Apoio_Código SVs'!$D$2:$D$102,
        MATCH(
            TRUE,
            ISNUMBER(FIND('[55]Apoio_Código SVs'!$B$2:$B$102,D915)),
            0
        )
    ),
"")</f>
        <v>RC</v>
      </c>
      <c r="H915" s="70" t="str" cm="1">
        <f t="array" ref="H915">IFERROR(
    INDEX(
        '[55]Apoio_Código SVs'!$G$2:$G$102,
        MATCH(
            TRUE,
            ISNUMBER(FIND('[55]Apoio_Código SVs'!$F$2:$F$102,D915)),
            0
        )
    ),
"")</f>
        <v>I</v>
      </c>
      <c r="I915" s="70" t="str">
        <f t="shared" si="53"/>
        <v>E.RC.I.200</v>
      </c>
      <c r="J915" s="70" t="str">
        <f>_xlfn.XLOOKUP(I915,[55]Aux!AJ:AJ,[55]Aux!AI:AI,I915)</f>
        <v>E.RC.I.003</v>
      </c>
      <c r="K915" s="70" t="str">
        <f>_xlfn.XLOOKUP(J915,[55]Aux!AI:AI,[55]Aux!AE:AE,_xlfn.XLOOKUP(I915,[55]Aux!AI:AI,[55]Aux!AE:AE,""))</f>
        <v>REDE COLETORA DN 200</v>
      </c>
      <c r="L915" s="164"/>
    </row>
    <row r="916" spans="1:12" x14ac:dyDescent="0.3">
      <c r="A916" s="164"/>
      <c r="B916" s="164"/>
      <c r="C916" s="70">
        <v>6600573</v>
      </c>
      <c r="D916" s="70" t="s">
        <v>1181</v>
      </c>
      <c r="E916" s="73">
        <f t="shared" si="52"/>
        <v>200</v>
      </c>
      <c r="F916" s="70" t="str" cm="1">
        <f t="array" ref="F916">IFERROR(
    INDEX(
        '[55]Apoio_Código SVs'!$C$2:$C$102,
        MATCH(
            TRUE,
            ISNUMBER(FIND('[55]Apoio_Código SVs'!$B$2:$B$102,D916)),
            0
        )
    ),
"")</f>
        <v>E</v>
      </c>
      <c r="G916" s="70" t="str" cm="1">
        <f t="array" ref="G916">IFERROR(
    INDEX(
        '[55]Apoio_Código SVs'!$D$2:$D$102,
        MATCH(
            TRUE,
            ISNUMBER(FIND('[55]Apoio_Código SVs'!$B$2:$B$102,D916)),
            0
        )
    ),
"")</f>
        <v>RC</v>
      </c>
      <c r="H916" s="70" t="str" cm="1">
        <f t="array" ref="H916">IFERROR(
    INDEX(
        '[55]Apoio_Código SVs'!$G$2:$G$102,
        MATCH(
            TRUE,
            ISNUMBER(FIND('[55]Apoio_Código SVs'!$F$2:$F$102,D916)),
            0
        )
    ),
"")</f>
        <v>I</v>
      </c>
      <c r="I916" s="70" t="str">
        <f t="shared" si="53"/>
        <v>E.RC.I.200</v>
      </c>
      <c r="J916" s="70" t="str">
        <f>_xlfn.XLOOKUP(I916,[55]Aux!AJ:AJ,[55]Aux!AI:AI,I916)</f>
        <v>E.RC.I.003</v>
      </c>
      <c r="K916" s="70" t="str">
        <f>_xlfn.XLOOKUP(J916,[55]Aux!AI:AI,[55]Aux!AE:AE,_xlfn.XLOOKUP(I916,[55]Aux!AI:AI,[55]Aux!AE:AE,""))</f>
        <v>REDE COLETORA DN 200</v>
      </c>
      <c r="L916" s="164"/>
    </row>
    <row r="917" spans="1:12" x14ac:dyDescent="0.3">
      <c r="A917" s="164"/>
      <c r="B917" s="164"/>
      <c r="C917" s="70">
        <v>6600575</v>
      </c>
      <c r="D917" s="70" t="s">
        <v>1185</v>
      </c>
      <c r="E917" s="73">
        <f t="shared" si="52"/>
        <v>200</v>
      </c>
      <c r="F917" s="70" t="str" cm="1">
        <f t="array" ref="F917">IFERROR(
    INDEX(
        '[55]Apoio_Código SVs'!$C$2:$C$102,
        MATCH(
            TRUE,
            ISNUMBER(FIND('[55]Apoio_Código SVs'!$B$2:$B$102,D917)),
            0
        )
    ),
"")</f>
        <v>E</v>
      </c>
      <c r="G917" s="70" t="str" cm="1">
        <f t="array" ref="G917">IFERROR(
    INDEX(
        '[55]Apoio_Código SVs'!$D$2:$D$102,
        MATCH(
            TRUE,
            ISNUMBER(FIND('[55]Apoio_Código SVs'!$B$2:$B$102,D917)),
            0
        )
    ),
"")</f>
        <v>RC</v>
      </c>
      <c r="H917" s="70" t="str" cm="1">
        <f t="array" ref="H917">IFERROR(
    INDEX(
        '[55]Apoio_Código SVs'!$G$2:$G$102,
        MATCH(
            TRUE,
            ISNUMBER(FIND('[55]Apoio_Código SVs'!$F$2:$F$102,D917)),
            0
        )
    ),
"")</f>
        <v>I</v>
      </c>
      <c r="I917" s="70" t="str">
        <f t="shared" si="53"/>
        <v>E.RC.I.200</v>
      </c>
      <c r="J917" s="70" t="str">
        <f>_xlfn.XLOOKUP(I917,[55]Aux!AJ:AJ,[55]Aux!AI:AI,I917)</f>
        <v>E.RC.I.003</v>
      </c>
      <c r="K917" s="70" t="str">
        <f>_xlfn.XLOOKUP(J917,[55]Aux!AI:AI,[55]Aux!AE:AE,_xlfn.XLOOKUP(I917,[55]Aux!AI:AI,[55]Aux!AE:AE,""))</f>
        <v>REDE COLETORA DN 200</v>
      </c>
      <c r="L917" s="164"/>
    </row>
    <row r="918" spans="1:12" x14ac:dyDescent="0.3">
      <c r="A918" s="164"/>
      <c r="B918" s="164"/>
      <c r="C918" s="70">
        <v>6600576</v>
      </c>
      <c r="D918" s="70" t="s">
        <v>1187</v>
      </c>
      <c r="E918" s="73">
        <f t="shared" si="52"/>
        <v>200</v>
      </c>
      <c r="F918" s="70" t="str" cm="1">
        <f t="array" ref="F918">IFERROR(
    INDEX(
        '[55]Apoio_Código SVs'!$C$2:$C$102,
        MATCH(
            TRUE,
            ISNUMBER(FIND('[55]Apoio_Código SVs'!$B$2:$B$102,D918)),
            0
        )
    ),
"")</f>
        <v>E</v>
      </c>
      <c r="G918" s="70" t="str" cm="1">
        <f t="array" ref="G918">IFERROR(
    INDEX(
        '[55]Apoio_Código SVs'!$D$2:$D$102,
        MATCH(
            TRUE,
            ISNUMBER(FIND('[55]Apoio_Código SVs'!$B$2:$B$102,D918)),
            0
        )
    ),
"")</f>
        <v>RC</v>
      </c>
      <c r="H918" s="70" t="str" cm="1">
        <f t="array" ref="H918">IFERROR(
    INDEX(
        '[55]Apoio_Código SVs'!$G$2:$G$102,
        MATCH(
            TRUE,
            ISNUMBER(FIND('[55]Apoio_Código SVs'!$F$2:$F$102,D918)),
            0
        )
    ),
"")</f>
        <v>I</v>
      </c>
      <c r="I918" s="70" t="str">
        <f t="shared" si="53"/>
        <v>E.RC.I.200</v>
      </c>
      <c r="J918" s="70" t="str">
        <f>_xlfn.XLOOKUP(I918,[55]Aux!AJ:AJ,[55]Aux!AI:AI,I918)</f>
        <v>E.RC.I.003</v>
      </c>
      <c r="K918" s="70" t="str">
        <f>_xlfn.XLOOKUP(J918,[55]Aux!AI:AI,[55]Aux!AE:AE,_xlfn.XLOOKUP(I918,[55]Aux!AI:AI,[55]Aux!AE:AE,""))</f>
        <v>REDE COLETORA DN 200</v>
      </c>
      <c r="L918" s="164"/>
    </row>
    <row r="919" spans="1:12" x14ac:dyDescent="0.3">
      <c r="A919" s="164"/>
      <c r="B919" s="164"/>
      <c r="C919" s="70">
        <v>6600577</v>
      </c>
      <c r="D919" s="70" t="s">
        <v>1189</v>
      </c>
      <c r="E919" s="73">
        <f t="shared" si="52"/>
        <v>200</v>
      </c>
      <c r="F919" s="70" t="str" cm="1">
        <f t="array" ref="F919">IFERROR(
    INDEX(
        '[55]Apoio_Código SVs'!$C$2:$C$102,
        MATCH(
            TRUE,
            ISNUMBER(FIND('[55]Apoio_Código SVs'!$B$2:$B$102,D919)),
            0
        )
    ),
"")</f>
        <v>E</v>
      </c>
      <c r="G919" s="70" t="str" cm="1">
        <f t="array" ref="G919">IFERROR(
    INDEX(
        '[55]Apoio_Código SVs'!$D$2:$D$102,
        MATCH(
            TRUE,
            ISNUMBER(FIND('[55]Apoio_Código SVs'!$B$2:$B$102,D919)),
            0
        )
    ),
"")</f>
        <v>RC</v>
      </c>
      <c r="H919" s="70" t="str" cm="1">
        <f t="array" ref="H919">IFERROR(
    INDEX(
        '[55]Apoio_Código SVs'!$G$2:$G$102,
        MATCH(
            TRUE,
            ISNUMBER(FIND('[55]Apoio_Código SVs'!$F$2:$F$102,D919)),
            0
        )
    ),
"")</f>
        <v>I</v>
      </c>
      <c r="I919" s="70" t="str">
        <f t="shared" si="53"/>
        <v>E.RC.I.200</v>
      </c>
      <c r="J919" s="70" t="str">
        <f>_xlfn.XLOOKUP(I919,[55]Aux!AJ:AJ,[55]Aux!AI:AI,I919)</f>
        <v>E.RC.I.003</v>
      </c>
      <c r="K919" s="70" t="str">
        <f>_xlfn.XLOOKUP(J919,[55]Aux!AI:AI,[55]Aux!AE:AE,_xlfn.XLOOKUP(I919,[55]Aux!AI:AI,[55]Aux!AE:AE,""))</f>
        <v>REDE COLETORA DN 200</v>
      </c>
      <c r="L919" s="164"/>
    </row>
    <row r="920" spans="1:12" x14ac:dyDescent="0.3">
      <c r="A920" s="164"/>
      <c r="B920" s="164"/>
      <c r="C920" s="70">
        <v>6600578</v>
      </c>
      <c r="D920" s="70" t="s">
        <v>1191</v>
      </c>
      <c r="E920" s="73">
        <f t="shared" si="52"/>
        <v>200</v>
      </c>
      <c r="F920" s="70" t="str" cm="1">
        <f t="array" ref="F920">IFERROR(
    INDEX(
        '[55]Apoio_Código SVs'!$C$2:$C$102,
        MATCH(
            TRUE,
            ISNUMBER(FIND('[55]Apoio_Código SVs'!$B$2:$B$102,D920)),
            0
        )
    ),
"")</f>
        <v>E</v>
      </c>
      <c r="G920" s="70" t="str" cm="1">
        <f t="array" ref="G920">IFERROR(
    INDEX(
        '[55]Apoio_Código SVs'!$D$2:$D$102,
        MATCH(
            TRUE,
            ISNUMBER(FIND('[55]Apoio_Código SVs'!$B$2:$B$102,D920)),
            0
        )
    ),
"")</f>
        <v>RC</v>
      </c>
      <c r="H920" s="70" t="str" cm="1">
        <f t="array" ref="H920">IFERROR(
    INDEX(
        '[55]Apoio_Código SVs'!$G$2:$G$102,
        MATCH(
            TRUE,
            ISNUMBER(FIND('[55]Apoio_Código SVs'!$F$2:$F$102,D920)),
            0
        )
    ),
"")</f>
        <v>I</v>
      </c>
      <c r="I920" s="70" t="str">
        <f t="shared" si="53"/>
        <v>E.RC.I.200</v>
      </c>
      <c r="J920" s="70" t="str">
        <f>_xlfn.XLOOKUP(I920,[55]Aux!AJ:AJ,[55]Aux!AI:AI,I920)</f>
        <v>E.RC.I.003</v>
      </c>
      <c r="K920" s="70" t="str">
        <f>_xlfn.XLOOKUP(J920,[55]Aux!AI:AI,[55]Aux!AE:AE,_xlfn.XLOOKUP(I920,[55]Aux!AI:AI,[55]Aux!AE:AE,""))</f>
        <v>REDE COLETORA DN 200</v>
      </c>
      <c r="L920" s="164"/>
    </row>
    <row r="921" spans="1:12" x14ac:dyDescent="0.3">
      <c r="A921" s="164"/>
      <c r="B921" s="164"/>
      <c r="C921" s="70">
        <v>6600579</v>
      </c>
      <c r="D921" s="70" t="s">
        <v>1193</v>
      </c>
      <c r="E921" s="73">
        <f t="shared" ref="E921:E959" si="54">IF(H921="M","001",
IFERROR(VALUE(IFERROR(IFERROR(IFERROR(IFERROR(MID(D921,FIND("DN",D921)+2,4),
MID(D921,FIND("PVC",D921)+3,4)),
MID(D921,FIND("PEAD",D921)+4,4)),
MID(D921,FIND("PE100",D921)+5,4)),
MID(D921,FIND("ADS",D921)+3,4))),""))</f>
        <v>250</v>
      </c>
      <c r="F921" s="70" t="str" cm="1">
        <f t="array" ref="F921">IFERROR(
    INDEX(
        '[55]Apoio_Código SVs'!$C$2:$C$102,
        MATCH(
            TRUE,
            ISNUMBER(FIND('[55]Apoio_Código SVs'!$B$2:$B$102,D921)),
            0
        )
    ),
"")</f>
        <v>E</v>
      </c>
      <c r="G921" s="70" t="str" cm="1">
        <f t="array" ref="G921">IFERROR(
    INDEX(
        '[55]Apoio_Código SVs'!$D$2:$D$102,
        MATCH(
            TRUE,
            ISNUMBER(FIND('[55]Apoio_Código SVs'!$B$2:$B$102,D921)),
            0
        )
    ),
"")</f>
        <v>RC</v>
      </c>
      <c r="H921" s="70" t="str" cm="1">
        <f t="array" ref="H921">IFERROR(
    INDEX(
        '[55]Apoio_Código SVs'!$G$2:$G$102,
        MATCH(
            TRUE,
            ISNUMBER(FIND('[55]Apoio_Código SVs'!$F$2:$F$102,D921)),
            0
        )
    ),
"")</f>
        <v>I</v>
      </c>
      <c r="I921" s="70" t="str">
        <f t="shared" si="53"/>
        <v>E.RC.I.250</v>
      </c>
      <c r="J921" s="70" t="str">
        <f>_xlfn.XLOOKUP(I921,[55]Aux!AJ:AJ,[55]Aux!AI:AI,I921)</f>
        <v>E.RC.I.004</v>
      </c>
      <c r="K921" s="70" t="str">
        <f>_xlfn.XLOOKUP(J921,[55]Aux!AI:AI,[55]Aux!AE:AE,_xlfn.XLOOKUP(I921,[55]Aux!AI:AI,[55]Aux!AE:AE,""))</f>
        <v>REDE COLETORA DN 250</v>
      </c>
      <c r="L921" s="164"/>
    </row>
    <row r="922" spans="1:12" x14ac:dyDescent="0.3">
      <c r="A922" s="164"/>
      <c r="B922" s="164"/>
      <c r="C922" s="70">
        <v>6600580</v>
      </c>
      <c r="D922" s="70" t="s">
        <v>1195</v>
      </c>
      <c r="E922" s="73">
        <f t="shared" si="54"/>
        <v>250</v>
      </c>
      <c r="F922" s="70" t="str" cm="1">
        <f t="array" ref="F922">IFERROR(
    INDEX(
        '[55]Apoio_Código SVs'!$C$2:$C$102,
        MATCH(
            TRUE,
            ISNUMBER(FIND('[55]Apoio_Código SVs'!$B$2:$B$102,D922)),
            0
        )
    ),
"")</f>
        <v>E</v>
      </c>
      <c r="G922" s="70" t="str" cm="1">
        <f t="array" ref="G922">IFERROR(
    INDEX(
        '[55]Apoio_Código SVs'!$D$2:$D$102,
        MATCH(
            TRUE,
            ISNUMBER(FIND('[55]Apoio_Código SVs'!$B$2:$B$102,D922)),
            0
        )
    ),
"")</f>
        <v>RC</v>
      </c>
      <c r="H922" s="70" t="str" cm="1">
        <f t="array" ref="H922">IFERROR(
    INDEX(
        '[55]Apoio_Código SVs'!$G$2:$G$102,
        MATCH(
            TRUE,
            ISNUMBER(FIND('[55]Apoio_Código SVs'!$F$2:$F$102,D922)),
            0
        )
    ),
"")</f>
        <v>I</v>
      </c>
      <c r="I922" s="70" t="str">
        <f t="shared" si="53"/>
        <v>E.RC.I.250</v>
      </c>
      <c r="J922" s="70" t="str">
        <f>_xlfn.XLOOKUP(I922,[55]Aux!AJ:AJ,[55]Aux!AI:AI,I922)</f>
        <v>E.RC.I.004</v>
      </c>
      <c r="K922" s="70" t="str">
        <f>_xlfn.XLOOKUP(J922,[55]Aux!AI:AI,[55]Aux!AE:AE,_xlfn.XLOOKUP(I922,[55]Aux!AI:AI,[55]Aux!AE:AE,""))</f>
        <v>REDE COLETORA DN 250</v>
      </c>
      <c r="L922" s="164"/>
    </row>
    <row r="923" spans="1:12" x14ac:dyDescent="0.3">
      <c r="A923" s="164"/>
      <c r="B923" s="164"/>
      <c r="C923" s="70">
        <v>6600581</v>
      </c>
      <c r="D923" s="70" t="s">
        <v>1197</v>
      </c>
      <c r="E923" s="73">
        <f t="shared" si="54"/>
        <v>250</v>
      </c>
      <c r="F923" s="70" t="str" cm="1">
        <f t="array" ref="F923">IFERROR(
    INDEX(
        '[55]Apoio_Código SVs'!$C$2:$C$102,
        MATCH(
            TRUE,
            ISNUMBER(FIND('[55]Apoio_Código SVs'!$B$2:$B$102,D923)),
            0
        )
    ),
"")</f>
        <v>E</v>
      </c>
      <c r="G923" s="70" t="str" cm="1">
        <f t="array" ref="G923">IFERROR(
    INDEX(
        '[55]Apoio_Código SVs'!$D$2:$D$102,
        MATCH(
            TRUE,
            ISNUMBER(FIND('[55]Apoio_Código SVs'!$B$2:$B$102,D923)),
            0
        )
    ),
"")</f>
        <v>RC</v>
      </c>
      <c r="H923" s="70" t="str" cm="1">
        <f t="array" ref="H923">IFERROR(
    INDEX(
        '[55]Apoio_Código SVs'!$G$2:$G$102,
        MATCH(
            TRUE,
            ISNUMBER(FIND('[55]Apoio_Código SVs'!$F$2:$F$102,D923)),
            0
        )
    ),
"")</f>
        <v>I</v>
      </c>
      <c r="I923" s="70" t="str">
        <f t="shared" si="53"/>
        <v>E.RC.I.250</v>
      </c>
      <c r="J923" s="70" t="str">
        <f>_xlfn.XLOOKUP(I923,[55]Aux!AJ:AJ,[55]Aux!AI:AI,I923)</f>
        <v>E.RC.I.004</v>
      </c>
      <c r="K923" s="70" t="str">
        <f>_xlfn.XLOOKUP(J923,[55]Aux!AI:AI,[55]Aux!AE:AE,_xlfn.XLOOKUP(I923,[55]Aux!AI:AI,[55]Aux!AE:AE,""))</f>
        <v>REDE COLETORA DN 250</v>
      </c>
      <c r="L923" s="164"/>
    </row>
    <row r="924" spans="1:12" x14ac:dyDescent="0.3">
      <c r="A924" s="164"/>
      <c r="B924" s="164"/>
      <c r="C924" s="70">
        <v>6600582</v>
      </c>
      <c r="D924" s="70" t="s">
        <v>1199</v>
      </c>
      <c r="E924" s="73">
        <f t="shared" si="54"/>
        <v>250</v>
      </c>
      <c r="F924" s="70" t="str" cm="1">
        <f t="array" ref="F924">IFERROR(
    INDEX(
        '[55]Apoio_Código SVs'!$C$2:$C$102,
        MATCH(
            TRUE,
            ISNUMBER(FIND('[55]Apoio_Código SVs'!$B$2:$B$102,D924)),
            0
        )
    ),
"")</f>
        <v>E</v>
      </c>
      <c r="G924" s="70" t="str" cm="1">
        <f t="array" ref="G924">IFERROR(
    INDEX(
        '[55]Apoio_Código SVs'!$D$2:$D$102,
        MATCH(
            TRUE,
            ISNUMBER(FIND('[55]Apoio_Código SVs'!$B$2:$B$102,D924)),
            0
        )
    ),
"")</f>
        <v>RC</v>
      </c>
      <c r="H924" s="70" t="str" cm="1">
        <f t="array" ref="H924">IFERROR(
    INDEX(
        '[55]Apoio_Código SVs'!$G$2:$G$102,
        MATCH(
            TRUE,
            ISNUMBER(FIND('[55]Apoio_Código SVs'!$F$2:$F$102,D924)),
            0
        )
    ),
"")</f>
        <v>I</v>
      </c>
      <c r="I924" s="70" t="str">
        <f t="shared" si="53"/>
        <v>E.RC.I.250</v>
      </c>
      <c r="J924" s="70" t="str">
        <f>_xlfn.XLOOKUP(I924,[55]Aux!AJ:AJ,[55]Aux!AI:AI,I924)</f>
        <v>E.RC.I.004</v>
      </c>
      <c r="K924" s="70" t="str">
        <f>_xlfn.XLOOKUP(J924,[55]Aux!AI:AI,[55]Aux!AE:AE,_xlfn.XLOOKUP(I924,[55]Aux!AI:AI,[55]Aux!AE:AE,""))</f>
        <v>REDE COLETORA DN 250</v>
      </c>
      <c r="L924" s="164"/>
    </row>
    <row r="925" spans="1:12" x14ac:dyDescent="0.3">
      <c r="A925" s="164"/>
      <c r="B925" s="164"/>
      <c r="C925" s="70">
        <v>6600583</v>
      </c>
      <c r="D925" s="70" t="s">
        <v>1201</v>
      </c>
      <c r="E925" s="73">
        <f t="shared" si="54"/>
        <v>250</v>
      </c>
      <c r="F925" s="70" t="str" cm="1">
        <f t="array" ref="F925">IFERROR(
    INDEX(
        '[55]Apoio_Código SVs'!$C$2:$C$102,
        MATCH(
            TRUE,
            ISNUMBER(FIND('[55]Apoio_Código SVs'!$B$2:$B$102,D925)),
            0
        )
    ),
"")</f>
        <v>E</v>
      </c>
      <c r="G925" s="70" t="str" cm="1">
        <f t="array" ref="G925">IFERROR(
    INDEX(
        '[55]Apoio_Código SVs'!$D$2:$D$102,
        MATCH(
            TRUE,
            ISNUMBER(FIND('[55]Apoio_Código SVs'!$B$2:$B$102,D925)),
            0
        )
    ),
"")</f>
        <v>RC</v>
      </c>
      <c r="H925" s="70" t="str" cm="1">
        <f t="array" ref="H925">IFERROR(
    INDEX(
        '[55]Apoio_Código SVs'!$G$2:$G$102,
        MATCH(
            TRUE,
            ISNUMBER(FIND('[55]Apoio_Código SVs'!$F$2:$F$102,D925)),
            0
        )
    ),
"")</f>
        <v>I</v>
      </c>
      <c r="I925" s="70" t="str">
        <f t="shared" si="53"/>
        <v>E.RC.I.250</v>
      </c>
      <c r="J925" s="70" t="str">
        <f>_xlfn.XLOOKUP(I925,[55]Aux!AJ:AJ,[55]Aux!AI:AI,I925)</f>
        <v>E.RC.I.004</v>
      </c>
      <c r="K925" s="70" t="str">
        <f>_xlfn.XLOOKUP(J925,[55]Aux!AI:AI,[55]Aux!AE:AE,_xlfn.XLOOKUP(I925,[55]Aux!AI:AI,[55]Aux!AE:AE,""))</f>
        <v>REDE COLETORA DN 250</v>
      </c>
      <c r="L925" s="164"/>
    </row>
    <row r="926" spans="1:12" x14ac:dyDescent="0.3">
      <c r="A926" s="164"/>
      <c r="B926" s="164"/>
      <c r="C926" s="70">
        <v>6600584</v>
      </c>
      <c r="D926" s="70" t="s">
        <v>1203</v>
      </c>
      <c r="E926" s="73">
        <f t="shared" si="54"/>
        <v>250</v>
      </c>
      <c r="F926" s="70" t="str" cm="1">
        <f t="array" ref="F926">IFERROR(
    INDEX(
        '[55]Apoio_Código SVs'!$C$2:$C$102,
        MATCH(
            TRUE,
            ISNUMBER(FIND('[55]Apoio_Código SVs'!$B$2:$B$102,D926)),
            0
        )
    ),
"")</f>
        <v>E</v>
      </c>
      <c r="G926" s="70" t="str" cm="1">
        <f t="array" ref="G926">IFERROR(
    INDEX(
        '[55]Apoio_Código SVs'!$D$2:$D$102,
        MATCH(
            TRUE,
            ISNUMBER(FIND('[55]Apoio_Código SVs'!$B$2:$B$102,D926)),
            0
        )
    ),
"")</f>
        <v>RC</v>
      </c>
      <c r="H926" s="70" t="str" cm="1">
        <f t="array" ref="H926">IFERROR(
    INDEX(
        '[55]Apoio_Código SVs'!$G$2:$G$102,
        MATCH(
            TRUE,
            ISNUMBER(FIND('[55]Apoio_Código SVs'!$F$2:$F$102,D926)),
            0
        )
    ),
"")</f>
        <v>I</v>
      </c>
      <c r="I926" s="70" t="str">
        <f t="shared" si="53"/>
        <v>E.RC.I.250</v>
      </c>
      <c r="J926" s="70" t="str">
        <f>_xlfn.XLOOKUP(I926,[55]Aux!AJ:AJ,[55]Aux!AI:AI,I926)</f>
        <v>E.RC.I.004</v>
      </c>
      <c r="K926" s="70" t="str">
        <f>_xlfn.XLOOKUP(J926,[55]Aux!AI:AI,[55]Aux!AE:AE,_xlfn.XLOOKUP(I926,[55]Aux!AI:AI,[55]Aux!AE:AE,""))</f>
        <v>REDE COLETORA DN 250</v>
      </c>
      <c r="L926" s="164"/>
    </row>
    <row r="927" spans="1:12" x14ac:dyDescent="0.3">
      <c r="A927" s="164"/>
      <c r="B927" s="164"/>
      <c r="C927" s="70">
        <v>6600585</v>
      </c>
      <c r="D927" s="70" t="s">
        <v>1205</v>
      </c>
      <c r="E927" s="73">
        <f t="shared" si="54"/>
        <v>250</v>
      </c>
      <c r="F927" s="70" t="str" cm="1">
        <f t="array" ref="F927">IFERROR(
    INDEX(
        '[55]Apoio_Código SVs'!$C$2:$C$102,
        MATCH(
            TRUE,
            ISNUMBER(FIND('[55]Apoio_Código SVs'!$B$2:$B$102,D927)),
            0
        )
    ),
"")</f>
        <v>E</v>
      </c>
      <c r="G927" s="70" t="str" cm="1">
        <f t="array" ref="G927">IFERROR(
    INDEX(
        '[55]Apoio_Código SVs'!$D$2:$D$102,
        MATCH(
            TRUE,
            ISNUMBER(FIND('[55]Apoio_Código SVs'!$B$2:$B$102,D927)),
            0
        )
    ),
"")</f>
        <v>RC</v>
      </c>
      <c r="H927" s="70" t="str" cm="1">
        <f t="array" ref="H927">IFERROR(
    INDEX(
        '[55]Apoio_Código SVs'!$G$2:$G$102,
        MATCH(
            TRUE,
            ISNUMBER(FIND('[55]Apoio_Código SVs'!$F$2:$F$102,D927)),
            0
        )
    ),
"")</f>
        <v>I</v>
      </c>
      <c r="I927" s="70" t="str">
        <f t="shared" si="53"/>
        <v>E.RC.I.250</v>
      </c>
      <c r="J927" s="70" t="str">
        <f>_xlfn.XLOOKUP(I927,[55]Aux!AJ:AJ,[55]Aux!AI:AI,I927)</f>
        <v>E.RC.I.004</v>
      </c>
      <c r="K927" s="70" t="str">
        <f>_xlfn.XLOOKUP(J927,[55]Aux!AI:AI,[55]Aux!AE:AE,_xlfn.XLOOKUP(I927,[55]Aux!AI:AI,[55]Aux!AE:AE,""))</f>
        <v>REDE COLETORA DN 250</v>
      </c>
      <c r="L927" s="164"/>
    </row>
    <row r="928" spans="1:12" x14ac:dyDescent="0.3">
      <c r="A928" s="164"/>
      <c r="B928" s="164"/>
      <c r="C928" s="70">
        <v>6600586</v>
      </c>
      <c r="D928" s="70" t="s">
        <v>1207</v>
      </c>
      <c r="E928" s="73">
        <f t="shared" si="54"/>
        <v>250</v>
      </c>
      <c r="F928" s="70" t="str" cm="1">
        <f t="array" ref="F928">IFERROR(
    INDEX(
        '[55]Apoio_Código SVs'!$C$2:$C$102,
        MATCH(
            TRUE,
            ISNUMBER(FIND('[55]Apoio_Código SVs'!$B$2:$B$102,D928)),
            0
        )
    ),
"")</f>
        <v>E</v>
      </c>
      <c r="G928" s="70" t="str" cm="1">
        <f t="array" ref="G928">IFERROR(
    INDEX(
        '[55]Apoio_Código SVs'!$D$2:$D$102,
        MATCH(
            TRUE,
            ISNUMBER(FIND('[55]Apoio_Código SVs'!$B$2:$B$102,D928)),
            0
        )
    ),
"")</f>
        <v>RC</v>
      </c>
      <c r="H928" s="70" t="str" cm="1">
        <f t="array" ref="H928">IFERROR(
    INDEX(
        '[55]Apoio_Código SVs'!$G$2:$G$102,
        MATCH(
            TRUE,
            ISNUMBER(FIND('[55]Apoio_Código SVs'!$F$2:$F$102,D928)),
            0
        )
    ),
"")</f>
        <v>I</v>
      </c>
      <c r="I928" s="70" t="str">
        <f t="shared" si="53"/>
        <v>E.RC.I.250</v>
      </c>
      <c r="J928" s="70" t="str">
        <f>_xlfn.XLOOKUP(I928,[55]Aux!AJ:AJ,[55]Aux!AI:AI,I928)</f>
        <v>E.RC.I.004</v>
      </c>
      <c r="K928" s="70" t="str">
        <f>_xlfn.XLOOKUP(J928,[55]Aux!AI:AI,[55]Aux!AE:AE,_xlfn.XLOOKUP(I928,[55]Aux!AI:AI,[55]Aux!AE:AE,""))</f>
        <v>REDE COLETORA DN 250</v>
      </c>
      <c r="L928" s="164"/>
    </row>
    <row r="929" spans="1:12" x14ac:dyDescent="0.3">
      <c r="A929" s="164"/>
      <c r="B929" s="164"/>
      <c r="C929" s="70">
        <v>6600587</v>
      </c>
      <c r="D929" s="70" t="s">
        <v>1209</v>
      </c>
      <c r="E929" s="73">
        <f t="shared" si="54"/>
        <v>250</v>
      </c>
      <c r="F929" s="70" t="str" cm="1">
        <f t="array" ref="F929">IFERROR(
    INDEX(
        '[55]Apoio_Código SVs'!$C$2:$C$102,
        MATCH(
            TRUE,
            ISNUMBER(FIND('[55]Apoio_Código SVs'!$B$2:$B$102,D929)),
            0
        )
    ),
"")</f>
        <v>E</v>
      </c>
      <c r="G929" s="70" t="str" cm="1">
        <f t="array" ref="G929">IFERROR(
    INDEX(
        '[55]Apoio_Código SVs'!$D$2:$D$102,
        MATCH(
            TRUE,
            ISNUMBER(FIND('[55]Apoio_Código SVs'!$B$2:$B$102,D929)),
            0
        )
    ),
"")</f>
        <v>RC</v>
      </c>
      <c r="H929" s="70" t="str" cm="1">
        <f t="array" ref="H929">IFERROR(
    INDEX(
        '[55]Apoio_Código SVs'!$G$2:$G$102,
        MATCH(
            TRUE,
            ISNUMBER(FIND('[55]Apoio_Código SVs'!$F$2:$F$102,D929)),
            0
        )
    ),
"")</f>
        <v>I</v>
      </c>
      <c r="I929" s="70" t="str">
        <f t="shared" si="53"/>
        <v>E.RC.I.250</v>
      </c>
      <c r="J929" s="70" t="str">
        <f>_xlfn.XLOOKUP(I929,[55]Aux!AJ:AJ,[55]Aux!AI:AI,I929)</f>
        <v>E.RC.I.004</v>
      </c>
      <c r="K929" s="70" t="str">
        <f>_xlfn.XLOOKUP(J929,[55]Aux!AI:AI,[55]Aux!AE:AE,_xlfn.XLOOKUP(I929,[55]Aux!AI:AI,[55]Aux!AE:AE,""))</f>
        <v>REDE COLETORA DN 250</v>
      </c>
      <c r="L929" s="164"/>
    </row>
    <row r="930" spans="1:12" x14ac:dyDescent="0.3">
      <c r="A930" s="164"/>
      <c r="B930" s="164"/>
      <c r="C930" s="70">
        <v>6600588</v>
      </c>
      <c r="D930" s="70" t="s">
        <v>1211</v>
      </c>
      <c r="E930" s="73">
        <f t="shared" si="54"/>
        <v>300</v>
      </c>
      <c r="F930" s="70" t="str" cm="1">
        <f t="array" ref="F930">IFERROR(
    INDEX(
        '[55]Apoio_Código SVs'!$C$2:$C$102,
        MATCH(
            TRUE,
            ISNUMBER(FIND('[55]Apoio_Código SVs'!$B$2:$B$102,D930)),
            0
        )
    ),
"")</f>
        <v>E</v>
      </c>
      <c r="G930" s="70" t="str" cm="1">
        <f t="array" ref="G930">IFERROR(
    INDEX(
        '[55]Apoio_Código SVs'!$D$2:$D$102,
        MATCH(
            TRUE,
            ISNUMBER(FIND('[55]Apoio_Código SVs'!$B$2:$B$102,D930)),
            0
        )
    ),
"")</f>
        <v>RC</v>
      </c>
      <c r="H930" s="70" t="str" cm="1">
        <f t="array" ref="H930">IFERROR(
    INDEX(
        '[55]Apoio_Código SVs'!$G$2:$G$102,
        MATCH(
            TRUE,
            ISNUMBER(FIND('[55]Apoio_Código SVs'!$F$2:$F$102,D930)),
            0
        )
    ),
"")</f>
        <v>I</v>
      </c>
      <c r="I930" s="70" t="str">
        <f t="shared" si="53"/>
        <v>E.RC.I.300</v>
      </c>
      <c r="J930" s="70" t="str">
        <f>_xlfn.XLOOKUP(I930,[55]Aux!AJ:AJ,[55]Aux!AI:AI,I930)</f>
        <v>E.RC.I.005</v>
      </c>
      <c r="K930" s="70" t="str">
        <f>_xlfn.XLOOKUP(J930,[55]Aux!AI:AI,[55]Aux!AE:AE,_xlfn.XLOOKUP(I930,[55]Aux!AI:AI,[55]Aux!AE:AE,""))</f>
        <v>REDE COLETORA DN 300</v>
      </c>
      <c r="L930" s="164"/>
    </row>
    <row r="931" spans="1:12" x14ac:dyDescent="0.3">
      <c r="A931" s="164"/>
      <c r="B931" s="164"/>
      <c r="C931" s="70">
        <v>6600589</v>
      </c>
      <c r="D931" s="70" t="s">
        <v>1213</v>
      </c>
      <c r="E931" s="73">
        <f t="shared" si="54"/>
        <v>300</v>
      </c>
      <c r="F931" s="70" t="str" cm="1">
        <f t="array" ref="F931">IFERROR(
    INDEX(
        '[55]Apoio_Código SVs'!$C$2:$C$102,
        MATCH(
            TRUE,
            ISNUMBER(FIND('[55]Apoio_Código SVs'!$B$2:$B$102,D931)),
            0
        )
    ),
"")</f>
        <v>E</v>
      </c>
      <c r="G931" s="70" t="str" cm="1">
        <f t="array" ref="G931">IFERROR(
    INDEX(
        '[55]Apoio_Código SVs'!$D$2:$D$102,
        MATCH(
            TRUE,
            ISNUMBER(FIND('[55]Apoio_Código SVs'!$B$2:$B$102,D931)),
            0
        )
    ),
"")</f>
        <v>RC</v>
      </c>
      <c r="H931" s="70" t="str" cm="1">
        <f t="array" ref="H931">IFERROR(
    INDEX(
        '[55]Apoio_Código SVs'!$G$2:$G$102,
        MATCH(
            TRUE,
            ISNUMBER(FIND('[55]Apoio_Código SVs'!$F$2:$F$102,D931)),
            0
        )
    ),
"")</f>
        <v>I</v>
      </c>
      <c r="I931" s="70" t="str">
        <f t="shared" si="53"/>
        <v>E.RC.I.300</v>
      </c>
      <c r="J931" s="70" t="str">
        <f>_xlfn.XLOOKUP(I931,[55]Aux!AJ:AJ,[55]Aux!AI:AI,I931)</f>
        <v>E.RC.I.005</v>
      </c>
      <c r="K931" s="70" t="str">
        <f>_xlfn.XLOOKUP(J931,[55]Aux!AI:AI,[55]Aux!AE:AE,_xlfn.XLOOKUP(I931,[55]Aux!AI:AI,[55]Aux!AE:AE,""))</f>
        <v>REDE COLETORA DN 300</v>
      </c>
      <c r="L931" s="164"/>
    </row>
    <row r="932" spans="1:12" x14ac:dyDescent="0.3">
      <c r="A932" s="164"/>
      <c r="B932" s="164"/>
      <c r="C932" s="70">
        <v>6600590</v>
      </c>
      <c r="D932" s="70" t="s">
        <v>1215</v>
      </c>
      <c r="E932" s="73">
        <f t="shared" si="54"/>
        <v>300</v>
      </c>
      <c r="F932" s="70" t="str" cm="1">
        <f t="array" ref="F932">IFERROR(
    INDEX(
        '[55]Apoio_Código SVs'!$C$2:$C$102,
        MATCH(
            TRUE,
            ISNUMBER(FIND('[55]Apoio_Código SVs'!$B$2:$B$102,D932)),
            0
        )
    ),
"")</f>
        <v>E</v>
      </c>
      <c r="G932" s="70" t="str" cm="1">
        <f t="array" ref="G932">IFERROR(
    INDEX(
        '[55]Apoio_Código SVs'!$D$2:$D$102,
        MATCH(
            TRUE,
            ISNUMBER(FIND('[55]Apoio_Código SVs'!$B$2:$B$102,D932)),
            0
        )
    ),
"")</f>
        <v>RC</v>
      </c>
      <c r="H932" s="70" t="str" cm="1">
        <f t="array" ref="H932">IFERROR(
    INDEX(
        '[55]Apoio_Código SVs'!$G$2:$G$102,
        MATCH(
            TRUE,
            ISNUMBER(FIND('[55]Apoio_Código SVs'!$F$2:$F$102,D932)),
            0
        )
    ),
"")</f>
        <v>I</v>
      </c>
      <c r="I932" s="70" t="str">
        <f t="shared" si="53"/>
        <v>E.RC.I.300</v>
      </c>
      <c r="J932" s="70" t="str">
        <f>_xlfn.XLOOKUP(I932,[55]Aux!AJ:AJ,[55]Aux!AI:AI,I932)</f>
        <v>E.RC.I.005</v>
      </c>
      <c r="K932" s="70" t="str">
        <f>_xlfn.XLOOKUP(J932,[55]Aux!AI:AI,[55]Aux!AE:AE,_xlfn.XLOOKUP(I932,[55]Aux!AI:AI,[55]Aux!AE:AE,""))</f>
        <v>REDE COLETORA DN 300</v>
      </c>
      <c r="L932" s="164"/>
    </row>
    <row r="933" spans="1:12" x14ac:dyDescent="0.3">
      <c r="A933" s="164"/>
      <c r="B933" s="164"/>
      <c r="C933" s="70">
        <v>6600591</v>
      </c>
      <c r="D933" s="70" t="s">
        <v>1217</v>
      </c>
      <c r="E933" s="73">
        <f t="shared" si="54"/>
        <v>300</v>
      </c>
      <c r="F933" s="70" t="str" cm="1">
        <f t="array" ref="F933">IFERROR(
    INDEX(
        '[55]Apoio_Código SVs'!$C$2:$C$102,
        MATCH(
            TRUE,
            ISNUMBER(FIND('[55]Apoio_Código SVs'!$B$2:$B$102,D933)),
            0
        )
    ),
"")</f>
        <v>E</v>
      </c>
      <c r="G933" s="70" t="str" cm="1">
        <f t="array" ref="G933">IFERROR(
    INDEX(
        '[55]Apoio_Código SVs'!$D$2:$D$102,
        MATCH(
            TRUE,
            ISNUMBER(FIND('[55]Apoio_Código SVs'!$B$2:$B$102,D933)),
            0
        )
    ),
"")</f>
        <v>RC</v>
      </c>
      <c r="H933" s="70" t="str" cm="1">
        <f t="array" ref="H933">IFERROR(
    INDEX(
        '[55]Apoio_Código SVs'!$G$2:$G$102,
        MATCH(
            TRUE,
            ISNUMBER(FIND('[55]Apoio_Código SVs'!$F$2:$F$102,D933)),
            0
        )
    ),
"")</f>
        <v>I</v>
      </c>
      <c r="I933" s="70" t="str">
        <f t="shared" si="53"/>
        <v>E.RC.I.300</v>
      </c>
      <c r="J933" s="70" t="str">
        <f>_xlfn.XLOOKUP(I933,[55]Aux!AJ:AJ,[55]Aux!AI:AI,I933)</f>
        <v>E.RC.I.005</v>
      </c>
      <c r="K933" s="70" t="str">
        <f>_xlfn.XLOOKUP(J933,[55]Aux!AI:AI,[55]Aux!AE:AE,_xlfn.XLOOKUP(I933,[55]Aux!AI:AI,[55]Aux!AE:AE,""))</f>
        <v>REDE COLETORA DN 300</v>
      </c>
      <c r="L933" s="164"/>
    </row>
    <row r="934" spans="1:12" x14ac:dyDescent="0.3">
      <c r="A934" s="164"/>
      <c r="B934" s="164"/>
      <c r="C934" s="70">
        <v>6600592</v>
      </c>
      <c r="D934" s="70" t="s">
        <v>1219</v>
      </c>
      <c r="E934" s="73">
        <f t="shared" si="54"/>
        <v>300</v>
      </c>
      <c r="F934" s="70" t="str" cm="1">
        <f t="array" ref="F934">IFERROR(
    INDEX(
        '[55]Apoio_Código SVs'!$C$2:$C$102,
        MATCH(
            TRUE,
            ISNUMBER(FIND('[55]Apoio_Código SVs'!$B$2:$B$102,D934)),
            0
        )
    ),
"")</f>
        <v>E</v>
      </c>
      <c r="G934" s="70" t="str" cm="1">
        <f t="array" ref="G934">IFERROR(
    INDEX(
        '[55]Apoio_Código SVs'!$D$2:$D$102,
        MATCH(
            TRUE,
            ISNUMBER(FIND('[55]Apoio_Código SVs'!$B$2:$B$102,D934)),
            0
        )
    ),
"")</f>
        <v>RC</v>
      </c>
      <c r="H934" s="70" t="str" cm="1">
        <f t="array" ref="H934">IFERROR(
    INDEX(
        '[55]Apoio_Código SVs'!$G$2:$G$102,
        MATCH(
            TRUE,
            ISNUMBER(FIND('[55]Apoio_Código SVs'!$F$2:$F$102,D934)),
            0
        )
    ),
"")</f>
        <v>I</v>
      </c>
      <c r="I934" s="70" t="str">
        <f t="shared" si="53"/>
        <v>E.RC.I.300</v>
      </c>
      <c r="J934" s="70" t="str">
        <f>_xlfn.XLOOKUP(I934,[55]Aux!AJ:AJ,[55]Aux!AI:AI,I934)</f>
        <v>E.RC.I.005</v>
      </c>
      <c r="K934" s="70" t="str">
        <f>_xlfn.XLOOKUP(J934,[55]Aux!AI:AI,[55]Aux!AE:AE,_xlfn.XLOOKUP(I934,[55]Aux!AI:AI,[55]Aux!AE:AE,""))</f>
        <v>REDE COLETORA DN 300</v>
      </c>
      <c r="L934" s="164"/>
    </row>
    <row r="935" spans="1:12" x14ac:dyDescent="0.3">
      <c r="A935" s="164"/>
      <c r="B935" s="164"/>
      <c r="C935" s="70">
        <v>6600594</v>
      </c>
      <c r="D935" s="70" t="s">
        <v>1223</v>
      </c>
      <c r="E935" s="73">
        <f t="shared" si="54"/>
        <v>300</v>
      </c>
      <c r="F935" s="70" t="str" cm="1">
        <f t="array" ref="F935">IFERROR(
    INDEX(
        '[55]Apoio_Código SVs'!$C$2:$C$102,
        MATCH(
            TRUE,
            ISNUMBER(FIND('[55]Apoio_Código SVs'!$B$2:$B$102,D935)),
            0
        )
    ),
"")</f>
        <v>E</v>
      </c>
      <c r="G935" s="70" t="str" cm="1">
        <f t="array" ref="G935">IFERROR(
    INDEX(
        '[55]Apoio_Código SVs'!$D$2:$D$102,
        MATCH(
            TRUE,
            ISNUMBER(FIND('[55]Apoio_Código SVs'!$B$2:$B$102,D935)),
            0
        )
    ),
"")</f>
        <v>RC</v>
      </c>
      <c r="H935" s="70" t="str" cm="1">
        <f t="array" ref="H935">IFERROR(
    INDEX(
        '[55]Apoio_Código SVs'!$G$2:$G$102,
        MATCH(
            TRUE,
            ISNUMBER(FIND('[55]Apoio_Código SVs'!$F$2:$F$102,D935)),
            0
        )
    ),
"")</f>
        <v>I</v>
      </c>
      <c r="I935" s="70" t="str">
        <f t="shared" si="53"/>
        <v>E.RC.I.300</v>
      </c>
      <c r="J935" s="70" t="str">
        <f>_xlfn.XLOOKUP(I935,[55]Aux!AJ:AJ,[55]Aux!AI:AI,I935)</f>
        <v>E.RC.I.005</v>
      </c>
      <c r="K935" s="70" t="str">
        <f>_xlfn.XLOOKUP(J935,[55]Aux!AI:AI,[55]Aux!AE:AE,_xlfn.XLOOKUP(I935,[55]Aux!AI:AI,[55]Aux!AE:AE,""))</f>
        <v>REDE COLETORA DN 300</v>
      </c>
      <c r="L935" s="164"/>
    </row>
    <row r="936" spans="1:12" x14ac:dyDescent="0.3">
      <c r="A936" s="164"/>
      <c r="B936" s="164"/>
      <c r="C936" s="70">
        <v>6600595</v>
      </c>
      <c r="D936" s="70" t="s">
        <v>1225</v>
      </c>
      <c r="E936" s="73">
        <f t="shared" si="54"/>
        <v>300</v>
      </c>
      <c r="F936" s="70" t="str" cm="1">
        <f t="array" ref="F936">IFERROR(
    INDEX(
        '[55]Apoio_Código SVs'!$C$2:$C$102,
        MATCH(
            TRUE,
            ISNUMBER(FIND('[55]Apoio_Código SVs'!$B$2:$B$102,D936)),
            0
        )
    ),
"")</f>
        <v>E</v>
      </c>
      <c r="G936" s="70" t="str" cm="1">
        <f t="array" ref="G936">IFERROR(
    INDEX(
        '[55]Apoio_Código SVs'!$D$2:$D$102,
        MATCH(
            TRUE,
            ISNUMBER(FIND('[55]Apoio_Código SVs'!$B$2:$B$102,D936)),
            0
        )
    ),
"")</f>
        <v>RC</v>
      </c>
      <c r="H936" s="70" t="str" cm="1">
        <f t="array" ref="H936">IFERROR(
    INDEX(
        '[55]Apoio_Código SVs'!$G$2:$G$102,
        MATCH(
            TRUE,
            ISNUMBER(FIND('[55]Apoio_Código SVs'!$F$2:$F$102,D936)),
            0
        )
    ),
"")</f>
        <v>I</v>
      </c>
      <c r="I936" s="70" t="str">
        <f t="shared" si="53"/>
        <v>E.RC.I.300</v>
      </c>
      <c r="J936" s="70" t="str">
        <f>_xlfn.XLOOKUP(I936,[55]Aux!AJ:AJ,[55]Aux!AI:AI,I936)</f>
        <v>E.RC.I.005</v>
      </c>
      <c r="K936" s="70" t="str">
        <f>_xlfn.XLOOKUP(J936,[55]Aux!AI:AI,[55]Aux!AE:AE,_xlfn.XLOOKUP(I936,[55]Aux!AI:AI,[55]Aux!AE:AE,""))</f>
        <v>REDE COLETORA DN 300</v>
      </c>
      <c r="L936" s="164"/>
    </row>
    <row r="937" spans="1:12" x14ac:dyDescent="0.3">
      <c r="A937" s="164"/>
      <c r="B937" s="164"/>
      <c r="C937" s="70">
        <v>6600596</v>
      </c>
      <c r="D937" s="70" t="s">
        <v>1227</v>
      </c>
      <c r="E937" s="73">
        <f t="shared" si="54"/>
        <v>300</v>
      </c>
      <c r="F937" s="70" t="str" cm="1">
        <f t="array" ref="F937">IFERROR(
    INDEX(
        '[55]Apoio_Código SVs'!$C$2:$C$102,
        MATCH(
            TRUE,
            ISNUMBER(FIND('[55]Apoio_Código SVs'!$B$2:$B$102,D937)),
            0
        )
    ),
"")</f>
        <v>E</v>
      </c>
      <c r="G937" s="70" t="str" cm="1">
        <f t="array" ref="G937">IFERROR(
    INDEX(
        '[55]Apoio_Código SVs'!$D$2:$D$102,
        MATCH(
            TRUE,
            ISNUMBER(FIND('[55]Apoio_Código SVs'!$B$2:$B$102,D937)),
            0
        )
    ),
"")</f>
        <v>RC</v>
      </c>
      <c r="H937" s="70" t="str" cm="1">
        <f t="array" ref="H937">IFERROR(
    INDEX(
        '[55]Apoio_Código SVs'!$G$2:$G$102,
        MATCH(
            TRUE,
            ISNUMBER(FIND('[55]Apoio_Código SVs'!$F$2:$F$102,D937)),
            0
        )
    ),
"")</f>
        <v>I</v>
      </c>
      <c r="I937" s="70" t="str">
        <f t="shared" si="53"/>
        <v>E.RC.I.300</v>
      </c>
      <c r="J937" s="70" t="str">
        <f>_xlfn.XLOOKUP(I937,[55]Aux!AJ:AJ,[55]Aux!AI:AI,I937)</f>
        <v>E.RC.I.005</v>
      </c>
      <c r="K937" s="70" t="str">
        <f>_xlfn.XLOOKUP(J937,[55]Aux!AI:AI,[55]Aux!AE:AE,_xlfn.XLOOKUP(I937,[55]Aux!AI:AI,[55]Aux!AE:AE,""))</f>
        <v>REDE COLETORA DN 300</v>
      </c>
      <c r="L937" s="164"/>
    </row>
    <row r="938" spans="1:12" x14ac:dyDescent="0.3">
      <c r="A938" s="164"/>
      <c r="B938" s="164"/>
      <c r="C938" s="70">
        <v>6600597</v>
      </c>
      <c r="D938" s="70" t="s">
        <v>1229</v>
      </c>
      <c r="E938" s="73">
        <f t="shared" si="54"/>
        <v>400</v>
      </c>
      <c r="F938" s="70" t="str" cm="1">
        <f t="array" ref="F938">IFERROR(
    INDEX(
        '[55]Apoio_Código SVs'!$C$2:$C$102,
        MATCH(
            TRUE,
            ISNUMBER(FIND('[55]Apoio_Código SVs'!$B$2:$B$102,D938)),
            0
        )
    ),
"")</f>
        <v>E</v>
      </c>
      <c r="G938" s="70" t="str" cm="1">
        <f t="array" ref="G938">IFERROR(
    INDEX(
        '[55]Apoio_Código SVs'!$D$2:$D$102,
        MATCH(
            TRUE,
            ISNUMBER(FIND('[55]Apoio_Código SVs'!$B$2:$B$102,D938)),
            0
        )
    ),
"")</f>
        <v>RC</v>
      </c>
      <c r="H938" s="70" t="str" cm="1">
        <f t="array" ref="H938">IFERROR(
    INDEX(
        '[55]Apoio_Código SVs'!$G$2:$G$102,
        MATCH(
            TRUE,
            ISNUMBER(FIND('[55]Apoio_Código SVs'!$F$2:$F$102,D938)),
            0
        )
    ),
"")</f>
        <v>I</v>
      </c>
      <c r="I938" s="70" t="str">
        <f t="shared" si="53"/>
        <v>E.RC.I.400</v>
      </c>
      <c r="J938" s="70" t="str">
        <f>_xlfn.XLOOKUP(I938,[55]Aux!AJ:AJ,[55]Aux!AI:AI,I938)</f>
        <v>E.RC.I.006</v>
      </c>
      <c r="K938" s="70" t="str">
        <f>_xlfn.XLOOKUP(J938,[55]Aux!AI:AI,[55]Aux!AE:AE,_xlfn.XLOOKUP(I938,[55]Aux!AI:AI,[55]Aux!AE:AE,""))</f>
        <v>REDE COLETORA DN 400</v>
      </c>
      <c r="L938" s="164"/>
    </row>
    <row r="939" spans="1:12" x14ac:dyDescent="0.3">
      <c r="A939" s="164"/>
      <c r="B939" s="164"/>
      <c r="C939" s="70">
        <v>6600598</v>
      </c>
      <c r="D939" s="70" t="s">
        <v>1231</v>
      </c>
      <c r="E939" s="73">
        <f t="shared" si="54"/>
        <v>400</v>
      </c>
      <c r="F939" s="70" t="str" cm="1">
        <f t="array" ref="F939">IFERROR(
    INDEX(
        '[55]Apoio_Código SVs'!$C$2:$C$102,
        MATCH(
            TRUE,
            ISNUMBER(FIND('[55]Apoio_Código SVs'!$B$2:$B$102,D939)),
            0
        )
    ),
"")</f>
        <v>E</v>
      </c>
      <c r="G939" s="70" t="str" cm="1">
        <f t="array" ref="G939">IFERROR(
    INDEX(
        '[55]Apoio_Código SVs'!$D$2:$D$102,
        MATCH(
            TRUE,
            ISNUMBER(FIND('[55]Apoio_Código SVs'!$B$2:$B$102,D939)),
            0
        )
    ),
"")</f>
        <v>RC</v>
      </c>
      <c r="H939" s="70" t="str" cm="1">
        <f t="array" ref="H939">IFERROR(
    INDEX(
        '[55]Apoio_Código SVs'!$G$2:$G$102,
        MATCH(
            TRUE,
            ISNUMBER(FIND('[55]Apoio_Código SVs'!$F$2:$F$102,D939)),
            0
        )
    ),
"")</f>
        <v>I</v>
      </c>
      <c r="I939" s="70" t="str">
        <f t="shared" si="53"/>
        <v>E.RC.I.400</v>
      </c>
      <c r="J939" s="70" t="str">
        <f>_xlfn.XLOOKUP(I939,[55]Aux!AJ:AJ,[55]Aux!AI:AI,I939)</f>
        <v>E.RC.I.006</v>
      </c>
      <c r="K939" s="70" t="str">
        <f>_xlfn.XLOOKUP(J939,[55]Aux!AI:AI,[55]Aux!AE:AE,_xlfn.XLOOKUP(I939,[55]Aux!AI:AI,[55]Aux!AE:AE,""))</f>
        <v>REDE COLETORA DN 400</v>
      </c>
      <c r="L939" s="164"/>
    </row>
    <row r="940" spans="1:12" x14ac:dyDescent="0.3">
      <c r="A940" s="164"/>
      <c r="B940" s="164"/>
      <c r="C940" s="70">
        <v>6600599</v>
      </c>
      <c r="D940" s="70" t="s">
        <v>1233</v>
      </c>
      <c r="E940" s="73">
        <f t="shared" si="54"/>
        <v>400</v>
      </c>
      <c r="F940" s="70" t="str" cm="1">
        <f t="array" ref="F940">IFERROR(
    INDEX(
        '[55]Apoio_Código SVs'!$C$2:$C$102,
        MATCH(
            TRUE,
            ISNUMBER(FIND('[55]Apoio_Código SVs'!$B$2:$B$102,D940)),
            0
        )
    ),
"")</f>
        <v>E</v>
      </c>
      <c r="G940" s="70" t="str" cm="1">
        <f t="array" ref="G940">IFERROR(
    INDEX(
        '[55]Apoio_Código SVs'!$D$2:$D$102,
        MATCH(
            TRUE,
            ISNUMBER(FIND('[55]Apoio_Código SVs'!$B$2:$B$102,D940)),
            0
        )
    ),
"")</f>
        <v>RC</v>
      </c>
      <c r="H940" s="70" t="str" cm="1">
        <f t="array" ref="H940">IFERROR(
    INDEX(
        '[55]Apoio_Código SVs'!$G$2:$G$102,
        MATCH(
            TRUE,
            ISNUMBER(FIND('[55]Apoio_Código SVs'!$F$2:$F$102,D940)),
            0
        )
    ),
"")</f>
        <v>I</v>
      </c>
      <c r="I940" s="70" t="str">
        <f t="shared" si="53"/>
        <v>E.RC.I.400</v>
      </c>
      <c r="J940" s="70" t="str">
        <f>_xlfn.XLOOKUP(I940,[55]Aux!AJ:AJ,[55]Aux!AI:AI,I940)</f>
        <v>E.RC.I.006</v>
      </c>
      <c r="K940" s="70" t="str">
        <f>_xlfn.XLOOKUP(J940,[55]Aux!AI:AI,[55]Aux!AE:AE,_xlfn.XLOOKUP(I940,[55]Aux!AI:AI,[55]Aux!AE:AE,""))</f>
        <v>REDE COLETORA DN 400</v>
      </c>
      <c r="L940" s="164"/>
    </row>
    <row r="941" spans="1:12" x14ac:dyDescent="0.3">
      <c r="A941" s="164"/>
      <c r="B941" s="164"/>
      <c r="C941" s="70">
        <v>6600600</v>
      </c>
      <c r="D941" s="70" t="s">
        <v>1235</v>
      </c>
      <c r="E941" s="73">
        <f t="shared" si="54"/>
        <v>400</v>
      </c>
      <c r="F941" s="70" t="str" cm="1">
        <f t="array" ref="F941">IFERROR(
    INDEX(
        '[55]Apoio_Código SVs'!$C$2:$C$102,
        MATCH(
            TRUE,
            ISNUMBER(FIND('[55]Apoio_Código SVs'!$B$2:$B$102,D941)),
            0
        )
    ),
"")</f>
        <v>E</v>
      </c>
      <c r="G941" s="70" t="str" cm="1">
        <f t="array" ref="G941">IFERROR(
    INDEX(
        '[55]Apoio_Código SVs'!$D$2:$D$102,
        MATCH(
            TRUE,
            ISNUMBER(FIND('[55]Apoio_Código SVs'!$B$2:$B$102,D941)),
            0
        )
    ),
"")</f>
        <v>RC</v>
      </c>
      <c r="H941" s="70" t="str" cm="1">
        <f t="array" ref="H941">IFERROR(
    INDEX(
        '[55]Apoio_Código SVs'!$G$2:$G$102,
        MATCH(
            TRUE,
            ISNUMBER(FIND('[55]Apoio_Código SVs'!$F$2:$F$102,D941)),
            0
        )
    ),
"")</f>
        <v>I</v>
      </c>
      <c r="I941" s="70" t="str">
        <f t="shared" si="53"/>
        <v>E.RC.I.400</v>
      </c>
      <c r="J941" s="70" t="str">
        <f>_xlfn.XLOOKUP(I941,[55]Aux!AJ:AJ,[55]Aux!AI:AI,I941)</f>
        <v>E.RC.I.006</v>
      </c>
      <c r="K941" s="70" t="str">
        <f>_xlfn.XLOOKUP(J941,[55]Aux!AI:AI,[55]Aux!AE:AE,_xlfn.XLOOKUP(I941,[55]Aux!AI:AI,[55]Aux!AE:AE,""))</f>
        <v>REDE COLETORA DN 400</v>
      </c>
      <c r="L941" s="164"/>
    </row>
    <row r="942" spans="1:12" x14ac:dyDescent="0.3">
      <c r="A942" s="164"/>
      <c r="B942" s="164"/>
      <c r="C942" s="70">
        <v>6600601</v>
      </c>
      <c r="D942" s="70" t="s">
        <v>1237</v>
      </c>
      <c r="E942" s="73">
        <f t="shared" si="54"/>
        <v>400</v>
      </c>
      <c r="F942" s="70" t="str" cm="1">
        <f t="array" ref="F942">IFERROR(
    INDEX(
        '[55]Apoio_Código SVs'!$C$2:$C$102,
        MATCH(
            TRUE,
            ISNUMBER(FIND('[55]Apoio_Código SVs'!$B$2:$B$102,D942)),
            0
        )
    ),
"")</f>
        <v>E</v>
      </c>
      <c r="G942" s="70" t="str" cm="1">
        <f t="array" ref="G942">IFERROR(
    INDEX(
        '[55]Apoio_Código SVs'!$D$2:$D$102,
        MATCH(
            TRUE,
            ISNUMBER(FIND('[55]Apoio_Código SVs'!$B$2:$B$102,D942)),
            0
        )
    ),
"")</f>
        <v>RC</v>
      </c>
      <c r="H942" s="70" t="str" cm="1">
        <f t="array" ref="H942">IFERROR(
    INDEX(
        '[55]Apoio_Código SVs'!$G$2:$G$102,
        MATCH(
            TRUE,
            ISNUMBER(FIND('[55]Apoio_Código SVs'!$F$2:$F$102,D942)),
            0
        )
    ),
"")</f>
        <v>I</v>
      </c>
      <c r="I942" s="70" t="str">
        <f t="shared" si="53"/>
        <v>E.RC.I.400</v>
      </c>
      <c r="J942" s="70" t="str">
        <f>_xlfn.XLOOKUP(I942,[55]Aux!AJ:AJ,[55]Aux!AI:AI,I942)</f>
        <v>E.RC.I.006</v>
      </c>
      <c r="K942" s="70" t="str">
        <f>_xlfn.XLOOKUP(J942,[55]Aux!AI:AI,[55]Aux!AE:AE,_xlfn.XLOOKUP(I942,[55]Aux!AI:AI,[55]Aux!AE:AE,""))</f>
        <v>REDE COLETORA DN 400</v>
      </c>
      <c r="L942" s="164"/>
    </row>
    <row r="943" spans="1:12" x14ac:dyDescent="0.3">
      <c r="A943" s="164"/>
      <c r="B943" s="164"/>
      <c r="C943" s="70">
        <v>6600602</v>
      </c>
      <c r="D943" s="70" t="s">
        <v>1239</v>
      </c>
      <c r="E943" s="73">
        <f t="shared" si="54"/>
        <v>400</v>
      </c>
      <c r="F943" s="70" t="str" cm="1">
        <f t="array" ref="F943">IFERROR(
    INDEX(
        '[55]Apoio_Código SVs'!$C$2:$C$102,
        MATCH(
            TRUE,
            ISNUMBER(FIND('[55]Apoio_Código SVs'!$B$2:$B$102,D943)),
            0
        )
    ),
"")</f>
        <v>E</v>
      </c>
      <c r="G943" s="70" t="str" cm="1">
        <f t="array" ref="G943">IFERROR(
    INDEX(
        '[55]Apoio_Código SVs'!$D$2:$D$102,
        MATCH(
            TRUE,
            ISNUMBER(FIND('[55]Apoio_Código SVs'!$B$2:$B$102,D943)),
            0
        )
    ),
"")</f>
        <v>RC</v>
      </c>
      <c r="H943" s="70" t="str" cm="1">
        <f t="array" ref="H943">IFERROR(
    INDEX(
        '[55]Apoio_Código SVs'!$G$2:$G$102,
        MATCH(
            TRUE,
            ISNUMBER(FIND('[55]Apoio_Código SVs'!$F$2:$F$102,D943)),
            0
        )
    ),
"")</f>
        <v>I</v>
      </c>
      <c r="I943" s="70" t="str">
        <f t="shared" si="53"/>
        <v>E.RC.I.400</v>
      </c>
      <c r="J943" s="70" t="str">
        <f>_xlfn.XLOOKUP(I943,[55]Aux!AJ:AJ,[55]Aux!AI:AI,I943)</f>
        <v>E.RC.I.006</v>
      </c>
      <c r="K943" s="70" t="str">
        <f>_xlfn.XLOOKUP(J943,[55]Aux!AI:AI,[55]Aux!AE:AE,_xlfn.XLOOKUP(I943,[55]Aux!AI:AI,[55]Aux!AE:AE,""))</f>
        <v>REDE COLETORA DN 400</v>
      </c>
      <c r="L943" s="164"/>
    </row>
    <row r="944" spans="1:12" x14ac:dyDescent="0.3">
      <c r="A944" s="164"/>
      <c r="B944" s="164"/>
      <c r="C944" s="70">
        <v>6600603</v>
      </c>
      <c r="D944" s="70" t="s">
        <v>1241</v>
      </c>
      <c r="E944" s="73">
        <f t="shared" si="54"/>
        <v>400</v>
      </c>
      <c r="F944" s="70" t="str" cm="1">
        <f t="array" ref="F944">IFERROR(
    INDEX(
        '[55]Apoio_Código SVs'!$C$2:$C$102,
        MATCH(
            TRUE,
            ISNUMBER(FIND('[55]Apoio_Código SVs'!$B$2:$B$102,D944)),
            0
        )
    ),
"")</f>
        <v>E</v>
      </c>
      <c r="G944" s="70" t="str" cm="1">
        <f t="array" ref="G944">IFERROR(
    INDEX(
        '[55]Apoio_Código SVs'!$D$2:$D$102,
        MATCH(
            TRUE,
            ISNUMBER(FIND('[55]Apoio_Código SVs'!$B$2:$B$102,D944)),
            0
        )
    ),
"")</f>
        <v>RC</v>
      </c>
      <c r="H944" s="70" t="str" cm="1">
        <f t="array" ref="H944">IFERROR(
    INDEX(
        '[55]Apoio_Código SVs'!$G$2:$G$102,
        MATCH(
            TRUE,
            ISNUMBER(FIND('[55]Apoio_Código SVs'!$F$2:$F$102,D944)),
            0
        )
    ),
"")</f>
        <v>I</v>
      </c>
      <c r="I944" s="70" t="str">
        <f t="shared" si="53"/>
        <v>E.RC.I.400</v>
      </c>
      <c r="J944" s="70" t="str">
        <f>_xlfn.XLOOKUP(I944,[55]Aux!AJ:AJ,[55]Aux!AI:AI,I944)</f>
        <v>E.RC.I.006</v>
      </c>
      <c r="K944" s="70" t="str">
        <f>_xlfn.XLOOKUP(J944,[55]Aux!AI:AI,[55]Aux!AE:AE,_xlfn.XLOOKUP(I944,[55]Aux!AI:AI,[55]Aux!AE:AE,""))</f>
        <v>REDE COLETORA DN 400</v>
      </c>
      <c r="L944" s="164"/>
    </row>
    <row r="945" spans="1:12" x14ac:dyDescent="0.3">
      <c r="A945" s="164"/>
      <c r="B945" s="164"/>
      <c r="C945" s="70">
        <v>6600604</v>
      </c>
      <c r="D945" s="70" t="s">
        <v>1243</v>
      </c>
      <c r="E945" s="73">
        <f t="shared" si="54"/>
        <v>400</v>
      </c>
      <c r="F945" s="70" t="str" cm="1">
        <f t="array" ref="F945">IFERROR(
    INDEX(
        '[55]Apoio_Código SVs'!$C$2:$C$102,
        MATCH(
            TRUE,
            ISNUMBER(FIND('[55]Apoio_Código SVs'!$B$2:$B$102,D945)),
            0
        )
    ),
"")</f>
        <v>E</v>
      </c>
      <c r="G945" s="70" t="str" cm="1">
        <f t="array" ref="G945">IFERROR(
    INDEX(
        '[55]Apoio_Código SVs'!$D$2:$D$102,
        MATCH(
            TRUE,
            ISNUMBER(FIND('[55]Apoio_Código SVs'!$B$2:$B$102,D945)),
            0
        )
    ),
"")</f>
        <v>RC</v>
      </c>
      <c r="H945" s="70" t="str" cm="1">
        <f t="array" ref="H945">IFERROR(
    INDEX(
        '[55]Apoio_Código SVs'!$G$2:$G$102,
        MATCH(
            TRUE,
            ISNUMBER(FIND('[55]Apoio_Código SVs'!$F$2:$F$102,D945)),
            0
        )
    ),
"")</f>
        <v>I</v>
      </c>
      <c r="I945" s="70" t="str">
        <f t="shared" si="53"/>
        <v>E.RC.I.400</v>
      </c>
      <c r="J945" s="70" t="str">
        <f>_xlfn.XLOOKUP(I945,[55]Aux!AJ:AJ,[55]Aux!AI:AI,I945)</f>
        <v>E.RC.I.006</v>
      </c>
      <c r="K945" s="70" t="str">
        <f>_xlfn.XLOOKUP(J945,[55]Aux!AI:AI,[55]Aux!AE:AE,_xlfn.XLOOKUP(I945,[55]Aux!AI:AI,[55]Aux!AE:AE,""))</f>
        <v>REDE COLETORA DN 400</v>
      </c>
      <c r="L945" s="164"/>
    </row>
    <row r="946" spans="1:12" x14ac:dyDescent="0.3">
      <c r="A946" s="164"/>
      <c r="B946" s="164"/>
      <c r="C946" s="70">
        <v>6600605</v>
      </c>
      <c r="D946" s="70" t="s">
        <v>1245</v>
      </c>
      <c r="E946" s="73">
        <f t="shared" si="54"/>
        <v>100</v>
      </c>
      <c r="F946" s="70" t="str" cm="1">
        <f t="array" ref="F946">IFERROR(
    INDEX(
        '[55]Apoio_Código SVs'!$C$2:$C$102,
        MATCH(
            TRUE,
            ISNUMBER(FIND('[55]Apoio_Código SVs'!$B$2:$B$102,D946)),
            0
        )
    ),
"")</f>
        <v>A</v>
      </c>
      <c r="G946" s="70" t="str" cm="1">
        <f t="array" ref="G946">IFERROR(
    INDEX(
        '[55]Apoio_Código SVs'!$D$2:$D$102,
        MATCH(
            TRUE,
            ISNUMBER(FIND('[55]Apoio_Código SVs'!$B$2:$B$102,D946)),
            0
        )
    ),
"")</f>
        <v>RD</v>
      </c>
      <c r="H946" s="70" t="str" cm="1">
        <f t="array" ref="H946">IFERROR(
    INDEX(
        '[55]Apoio_Código SVs'!$G$2:$G$102,
        MATCH(
            TRUE,
            ISNUMBER(FIND('[55]Apoio_Código SVs'!$F$2:$F$102,D946)),
            0
        )
    ),
"")</f>
        <v>I</v>
      </c>
      <c r="I946" s="70" t="str">
        <f t="shared" si="53"/>
        <v>A.RD.I.100</v>
      </c>
      <c r="J946" s="70" t="str">
        <f>_xlfn.XLOOKUP(I946,[55]Aux!AJ:AJ,[55]Aux!AI:AI,I946)</f>
        <v>A.RD.I.003</v>
      </c>
      <c r="K946" s="70" t="str">
        <f>_xlfn.XLOOKUP(J946,[55]Aux!AI:AI,[55]Aux!AE:AE,_xlfn.XLOOKUP(I946,[55]Aux!AI:AI,[55]Aux!AE:AE,""))</f>
        <v>REDE DE DISTRIBUIÇÃO DE ÁGUA DN 100</v>
      </c>
      <c r="L946" s="164"/>
    </row>
    <row r="947" spans="1:12" x14ac:dyDescent="0.3">
      <c r="A947" s="164"/>
      <c r="B947" s="164"/>
      <c r="C947" s="70">
        <v>6600606</v>
      </c>
      <c r="D947" s="70" t="s">
        <v>1247</v>
      </c>
      <c r="E947" s="73">
        <f t="shared" si="54"/>
        <v>100</v>
      </c>
      <c r="F947" s="70" t="str" cm="1">
        <f t="array" ref="F947">IFERROR(
    INDEX(
        '[55]Apoio_Código SVs'!$C$2:$C$102,
        MATCH(
            TRUE,
            ISNUMBER(FIND('[55]Apoio_Código SVs'!$B$2:$B$102,D947)),
            0
        )
    ),
"")</f>
        <v>A</v>
      </c>
      <c r="G947" s="70" t="str" cm="1">
        <f t="array" ref="G947">IFERROR(
    INDEX(
        '[55]Apoio_Código SVs'!$D$2:$D$102,
        MATCH(
            TRUE,
            ISNUMBER(FIND('[55]Apoio_Código SVs'!$B$2:$B$102,D947)),
            0
        )
    ),
"")</f>
        <v>RD</v>
      </c>
      <c r="H947" s="70" t="str" cm="1">
        <f t="array" ref="H947">IFERROR(
    INDEX(
        '[55]Apoio_Código SVs'!$G$2:$G$102,
        MATCH(
            TRUE,
            ISNUMBER(FIND('[55]Apoio_Código SVs'!$F$2:$F$102,D947)),
            0
        )
    ),
"")</f>
        <v>I</v>
      </c>
      <c r="I947" s="70" t="str">
        <f t="shared" si="53"/>
        <v>A.RD.I.100</v>
      </c>
      <c r="J947" s="70" t="str">
        <f>_xlfn.XLOOKUP(I947,[55]Aux!AJ:AJ,[55]Aux!AI:AI,I947)</f>
        <v>A.RD.I.003</v>
      </c>
      <c r="K947" s="70" t="str">
        <f>_xlfn.XLOOKUP(J947,[55]Aux!AI:AI,[55]Aux!AE:AE,_xlfn.XLOOKUP(I947,[55]Aux!AI:AI,[55]Aux!AE:AE,""))</f>
        <v>REDE DE DISTRIBUIÇÃO DE ÁGUA DN 100</v>
      </c>
      <c r="L947" s="164"/>
    </row>
    <row r="948" spans="1:12" x14ac:dyDescent="0.3">
      <c r="A948" s="164"/>
      <c r="B948" s="164"/>
      <c r="C948" s="70">
        <v>6600607</v>
      </c>
      <c r="D948" s="70" t="s">
        <v>1249</v>
      </c>
      <c r="E948" s="73">
        <f t="shared" si="54"/>
        <v>125</v>
      </c>
      <c r="F948" s="70" t="str" cm="1">
        <f t="array" ref="F948">IFERROR(
    INDEX(
        '[55]Apoio_Código SVs'!$C$2:$C$102,
        MATCH(
            TRUE,
            ISNUMBER(FIND('[55]Apoio_Código SVs'!$B$2:$B$102,D948)),
            0
        )
    ),
"")</f>
        <v>A</v>
      </c>
      <c r="G948" s="70" t="str" cm="1">
        <f t="array" ref="G948">IFERROR(
    INDEX(
        '[55]Apoio_Código SVs'!$D$2:$D$102,
        MATCH(
            TRUE,
            ISNUMBER(FIND('[55]Apoio_Código SVs'!$B$2:$B$102,D948)),
            0
        )
    ),
"")</f>
        <v>RD</v>
      </c>
      <c r="H948" s="70" t="str" cm="1">
        <f t="array" ref="H948">IFERROR(
    INDEX(
        '[55]Apoio_Código SVs'!$G$2:$G$102,
        MATCH(
            TRUE,
            ISNUMBER(FIND('[55]Apoio_Código SVs'!$F$2:$F$102,D948)),
            0
        )
    ),
"")</f>
        <v>I</v>
      </c>
      <c r="I948" s="70" t="str">
        <f t="shared" si="53"/>
        <v>A.RD.I.125</v>
      </c>
      <c r="J948" s="70" t="str">
        <f>_xlfn.XLOOKUP(I948,[55]Aux!AJ:AJ,[55]Aux!AI:AI,I948)</f>
        <v>A.RD.I.004</v>
      </c>
      <c r="K948" s="70" t="str">
        <f>_xlfn.XLOOKUP(J948,[55]Aux!AI:AI,[55]Aux!AE:AE,_xlfn.XLOOKUP(I948,[55]Aux!AI:AI,[55]Aux!AE:AE,""))</f>
        <v>REDE DE DISTRIBUIÇÃO DE ÁGUA DN 125</v>
      </c>
      <c r="L948" s="164"/>
    </row>
    <row r="949" spans="1:12" x14ac:dyDescent="0.3">
      <c r="A949" s="164"/>
      <c r="B949" s="164"/>
      <c r="C949" s="70">
        <v>6600608</v>
      </c>
      <c r="D949" s="70" t="s">
        <v>1251</v>
      </c>
      <c r="E949" s="73">
        <f t="shared" si="54"/>
        <v>125</v>
      </c>
      <c r="F949" s="70" t="str" cm="1">
        <f t="array" ref="F949">IFERROR(
    INDEX(
        '[55]Apoio_Código SVs'!$C$2:$C$102,
        MATCH(
            TRUE,
            ISNUMBER(FIND('[55]Apoio_Código SVs'!$B$2:$B$102,D949)),
            0
        )
    ),
"")</f>
        <v>A</v>
      </c>
      <c r="G949" s="70" t="str" cm="1">
        <f t="array" ref="G949">IFERROR(
    INDEX(
        '[55]Apoio_Código SVs'!$D$2:$D$102,
        MATCH(
            TRUE,
            ISNUMBER(FIND('[55]Apoio_Código SVs'!$B$2:$B$102,D949)),
            0
        )
    ),
"")</f>
        <v>RD</v>
      </c>
      <c r="H949" s="70" t="str" cm="1">
        <f t="array" ref="H949">IFERROR(
    INDEX(
        '[55]Apoio_Código SVs'!$G$2:$G$102,
        MATCH(
            TRUE,
            ISNUMBER(FIND('[55]Apoio_Código SVs'!$F$2:$F$102,D949)),
            0
        )
    ),
"")</f>
        <v>I</v>
      </c>
      <c r="I949" s="70" t="str">
        <f t="shared" si="53"/>
        <v>A.RD.I.125</v>
      </c>
      <c r="J949" s="70" t="str">
        <f>_xlfn.XLOOKUP(I949,[55]Aux!AJ:AJ,[55]Aux!AI:AI,I949)</f>
        <v>A.RD.I.004</v>
      </c>
      <c r="K949" s="70" t="str">
        <f>_xlfn.XLOOKUP(J949,[55]Aux!AI:AI,[55]Aux!AE:AE,_xlfn.XLOOKUP(I949,[55]Aux!AI:AI,[55]Aux!AE:AE,""))</f>
        <v>REDE DE DISTRIBUIÇÃO DE ÁGUA DN 125</v>
      </c>
      <c r="L949" s="164"/>
    </row>
    <row r="950" spans="1:12" x14ac:dyDescent="0.3">
      <c r="A950" s="164"/>
      <c r="B950" s="164"/>
      <c r="C950" s="70">
        <v>6600610</v>
      </c>
      <c r="D950" s="70" t="s">
        <v>1255</v>
      </c>
      <c r="E950" s="73">
        <f t="shared" si="54"/>
        <v>150</v>
      </c>
      <c r="F950" s="70" t="str" cm="1">
        <f t="array" ref="F950">IFERROR(
    INDEX(
        '[55]Apoio_Código SVs'!$C$2:$C$102,
        MATCH(
            TRUE,
            ISNUMBER(FIND('[55]Apoio_Código SVs'!$B$2:$B$102,D950)),
            0
        )
    ),
"")</f>
        <v>A</v>
      </c>
      <c r="G950" s="70" t="str" cm="1">
        <f t="array" ref="G950">IFERROR(
    INDEX(
        '[55]Apoio_Código SVs'!$D$2:$D$102,
        MATCH(
            TRUE,
            ISNUMBER(FIND('[55]Apoio_Código SVs'!$B$2:$B$102,D950)),
            0
        )
    ),
"")</f>
        <v>RD</v>
      </c>
      <c r="H950" s="70" t="str" cm="1">
        <f t="array" ref="H950">IFERROR(
    INDEX(
        '[55]Apoio_Código SVs'!$G$2:$G$102,
        MATCH(
            TRUE,
            ISNUMBER(FIND('[55]Apoio_Código SVs'!$F$2:$F$102,D950)),
            0
        )
    ),
"")</f>
        <v>I</v>
      </c>
      <c r="I950" s="70" t="str">
        <f t="shared" si="53"/>
        <v>A.RD.I.150</v>
      </c>
      <c r="J950" s="70" t="str">
        <f>_xlfn.XLOOKUP(I950,[55]Aux!AJ:AJ,[55]Aux!AI:AI,I950)</f>
        <v>A.RD.I.005</v>
      </c>
      <c r="K950" s="70" t="str">
        <f>_xlfn.XLOOKUP(J950,[55]Aux!AI:AI,[55]Aux!AE:AE,_xlfn.XLOOKUP(I950,[55]Aux!AI:AI,[55]Aux!AE:AE,""))</f>
        <v>REDE DE DISTRIBUIÇÃO DE ÁGUA DN 150</v>
      </c>
      <c r="L950" s="164"/>
    </row>
    <row r="951" spans="1:12" x14ac:dyDescent="0.3">
      <c r="A951" s="164"/>
      <c r="B951" s="164"/>
      <c r="C951" s="70">
        <v>6600612</v>
      </c>
      <c r="D951" s="70" t="s">
        <v>1259</v>
      </c>
      <c r="E951" s="73">
        <f t="shared" si="54"/>
        <v>200</v>
      </c>
      <c r="F951" s="70" t="str" cm="1">
        <f t="array" ref="F951">IFERROR(
    INDEX(
        '[55]Apoio_Código SVs'!$C$2:$C$102,
        MATCH(
            TRUE,
            ISNUMBER(FIND('[55]Apoio_Código SVs'!$B$2:$B$102,D951)),
            0
        )
    ),
"")</f>
        <v>A</v>
      </c>
      <c r="G951" s="70" t="str" cm="1">
        <f t="array" ref="G951">IFERROR(
    INDEX(
        '[55]Apoio_Código SVs'!$D$2:$D$102,
        MATCH(
            TRUE,
            ISNUMBER(FIND('[55]Apoio_Código SVs'!$B$2:$B$102,D951)),
            0
        )
    ),
"")</f>
        <v>RD</v>
      </c>
      <c r="H951" s="70" t="str" cm="1">
        <f t="array" ref="H951">IFERROR(
    INDEX(
        '[55]Apoio_Código SVs'!$G$2:$G$102,
        MATCH(
            TRUE,
            ISNUMBER(FIND('[55]Apoio_Código SVs'!$F$2:$F$102,D951)),
            0
        )
    ),
"")</f>
        <v>I</v>
      </c>
      <c r="I951" s="70" t="str">
        <f t="shared" si="53"/>
        <v>A.RD.I.200</v>
      </c>
      <c r="J951" s="70" t="str">
        <f>_xlfn.XLOOKUP(I951,[55]Aux!AJ:AJ,[55]Aux!AI:AI,I951)</f>
        <v>A.RD.I.006</v>
      </c>
      <c r="K951" s="70" t="str">
        <f>_xlfn.XLOOKUP(J951,[55]Aux!AI:AI,[55]Aux!AE:AE,_xlfn.XLOOKUP(I951,[55]Aux!AI:AI,[55]Aux!AE:AE,""))</f>
        <v>REDE DE DISTRIBUIÇÃO DE ÁGUA DN 200</v>
      </c>
      <c r="L951" s="164"/>
    </row>
    <row r="952" spans="1:12" x14ac:dyDescent="0.3">
      <c r="A952" s="164"/>
      <c r="B952" s="164"/>
      <c r="C952" s="70">
        <v>6600613</v>
      </c>
      <c r="D952" s="70" t="s">
        <v>1261</v>
      </c>
      <c r="E952" s="73">
        <f t="shared" si="54"/>
        <v>250</v>
      </c>
      <c r="F952" s="70" t="str" cm="1">
        <f t="array" ref="F952">IFERROR(
    INDEX(
        '[55]Apoio_Código SVs'!$C$2:$C$102,
        MATCH(
            TRUE,
            ISNUMBER(FIND('[55]Apoio_Código SVs'!$B$2:$B$102,D952)),
            0
        )
    ),
"")</f>
        <v>A</v>
      </c>
      <c r="G952" s="70" t="str" cm="1">
        <f t="array" ref="G952">IFERROR(
    INDEX(
        '[55]Apoio_Código SVs'!$D$2:$D$102,
        MATCH(
            TRUE,
            ISNUMBER(FIND('[55]Apoio_Código SVs'!$B$2:$B$102,D952)),
            0
        )
    ),
"")</f>
        <v>RD</v>
      </c>
      <c r="H952" s="70" t="str" cm="1">
        <f t="array" ref="H952">IFERROR(
    INDEX(
        '[55]Apoio_Código SVs'!$G$2:$G$102,
        MATCH(
            TRUE,
            ISNUMBER(FIND('[55]Apoio_Código SVs'!$F$2:$F$102,D952)),
            0
        )
    ),
"")</f>
        <v>I</v>
      </c>
      <c r="I952" s="70" t="str">
        <f t="shared" si="53"/>
        <v>A.RD.I.250</v>
      </c>
      <c r="J952" s="70" t="str">
        <f>_xlfn.XLOOKUP(I952,[55]Aux!AJ:AJ,[55]Aux!AI:AI,I952)</f>
        <v>A.RD.I.007</v>
      </c>
      <c r="K952" s="70" t="str">
        <f>_xlfn.XLOOKUP(J952,[55]Aux!AI:AI,[55]Aux!AE:AE,_xlfn.XLOOKUP(I952,[55]Aux!AI:AI,[55]Aux!AE:AE,""))</f>
        <v>REDE DE DISTRIBUIÇÃO DE ÁGUA DN 250</v>
      </c>
      <c r="L952" s="164"/>
    </row>
    <row r="953" spans="1:12" x14ac:dyDescent="0.3">
      <c r="A953" s="164"/>
      <c r="B953" s="164"/>
      <c r="C953" s="70">
        <v>6600614</v>
      </c>
      <c r="D953" s="70" t="s">
        <v>1263</v>
      </c>
      <c r="E953" s="73">
        <f t="shared" si="54"/>
        <v>250</v>
      </c>
      <c r="F953" s="70" t="str" cm="1">
        <f t="array" ref="F953">IFERROR(
    INDEX(
        '[55]Apoio_Código SVs'!$C$2:$C$102,
        MATCH(
            TRUE,
            ISNUMBER(FIND('[55]Apoio_Código SVs'!$B$2:$B$102,D953)),
            0
        )
    ),
"")</f>
        <v>A</v>
      </c>
      <c r="G953" s="70" t="str" cm="1">
        <f t="array" ref="G953">IFERROR(
    INDEX(
        '[55]Apoio_Código SVs'!$D$2:$D$102,
        MATCH(
            TRUE,
            ISNUMBER(FIND('[55]Apoio_Código SVs'!$B$2:$B$102,D953)),
            0
        )
    ),
"")</f>
        <v>RD</v>
      </c>
      <c r="H953" s="70" t="str" cm="1">
        <f t="array" ref="H953">IFERROR(
    INDEX(
        '[55]Apoio_Código SVs'!$G$2:$G$102,
        MATCH(
            TRUE,
            ISNUMBER(FIND('[55]Apoio_Código SVs'!$F$2:$F$102,D953)),
            0
        )
    ),
"")</f>
        <v>I</v>
      </c>
      <c r="I953" s="70" t="str">
        <f t="shared" si="53"/>
        <v>A.RD.I.250</v>
      </c>
      <c r="J953" s="70" t="str">
        <f>_xlfn.XLOOKUP(I953,[55]Aux!AJ:AJ,[55]Aux!AI:AI,I953)</f>
        <v>A.RD.I.007</v>
      </c>
      <c r="K953" s="70" t="str">
        <f>_xlfn.XLOOKUP(J953,[55]Aux!AI:AI,[55]Aux!AE:AE,_xlfn.XLOOKUP(I953,[55]Aux!AI:AI,[55]Aux!AE:AE,""))</f>
        <v>REDE DE DISTRIBUIÇÃO DE ÁGUA DN 250</v>
      </c>
      <c r="L953" s="164"/>
    </row>
    <row r="954" spans="1:12" x14ac:dyDescent="0.3">
      <c r="A954" s="164"/>
      <c r="B954" s="164"/>
      <c r="C954" s="70">
        <v>6600617</v>
      </c>
      <c r="D954" s="70" t="s">
        <v>1269</v>
      </c>
      <c r="E954" s="73">
        <f t="shared" si="54"/>
        <v>125</v>
      </c>
      <c r="F954" s="70" t="str" cm="1">
        <f t="array" ref="F954">IFERROR(
    INDEX(
        '[55]Apoio_Código SVs'!$C$2:$C$102,
        MATCH(
            TRUE,
            ISNUMBER(FIND('[55]Apoio_Código SVs'!$B$2:$B$102,D954)),
            0
        )
    ),
"")</f>
        <v>A</v>
      </c>
      <c r="G954" s="70" t="str" cm="1">
        <f t="array" ref="G954">IFERROR(
    INDEX(
        '[55]Apoio_Código SVs'!$D$2:$D$102,
        MATCH(
            TRUE,
            ISNUMBER(FIND('[55]Apoio_Código SVs'!$B$2:$B$102,D954)),
            0
        )
    ),
"")</f>
        <v>AD</v>
      </c>
      <c r="H954" s="70" t="str" cm="1">
        <f t="array" ref="H954">IFERROR(
    INDEX(
        '[55]Apoio_Código SVs'!$G$2:$G$102,
        MATCH(
            TRUE,
            ISNUMBER(FIND('[55]Apoio_Código SVs'!$F$2:$F$102,D954)),
            0
        )
    ),
"")</f>
        <v>I</v>
      </c>
      <c r="I954" s="70" t="str">
        <f t="shared" si="53"/>
        <v>A.AD.I.125</v>
      </c>
      <c r="J954" s="70" t="str">
        <f>_xlfn.XLOOKUP(I954,[55]Aux!AJ:AJ,[55]Aux!AI:AI,I954)</f>
        <v>A.AD.I.003</v>
      </c>
      <c r="K954" s="70" t="str">
        <f>_xlfn.XLOOKUP(J954,[55]Aux!AI:AI,[55]Aux!AE:AE,_xlfn.XLOOKUP(I954,[55]Aux!AI:AI,[55]Aux!AE:AE,""))</f>
        <v>ADUTORA DN 125</v>
      </c>
      <c r="L954" s="164"/>
    </row>
    <row r="955" spans="1:12" x14ac:dyDescent="0.3">
      <c r="A955" s="164"/>
      <c r="B955" s="164"/>
      <c r="C955" s="70">
        <v>6600620</v>
      </c>
      <c r="D955" s="70" t="s">
        <v>1275</v>
      </c>
      <c r="E955" s="73">
        <f t="shared" si="54"/>
        <v>250</v>
      </c>
      <c r="F955" s="70" t="str" cm="1">
        <f t="array" ref="F955">IFERROR(
    INDEX(
        '[55]Apoio_Código SVs'!$C$2:$C$102,
        MATCH(
            TRUE,
            ISNUMBER(FIND('[55]Apoio_Código SVs'!$B$2:$B$102,D955)),
            0
        )
    ),
"")</f>
        <v>A</v>
      </c>
      <c r="G955" s="70" t="str" cm="1">
        <f t="array" ref="G955">IFERROR(
    INDEX(
        '[55]Apoio_Código SVs'!$D$2:$D$102,
        MATCH(
            TRUE,
            ISNUMBER(FIND('[55]Apoio_Código SVs'!$B$2:$B$102,D955)),
            0
        )
    ),
"")</f>
        <v>AD</v>
      </c>
      <c r="H955" s="70" t="str" cm="1">
        <f t="array" ref="H955">IFERROR(
    INDEX(
        '[55]Apoio_Código SVs'!$G$2:$G$102,
        MATCH(
            TRUE,
            ISNUMBER(FIND('[55]Apoio_Código SVs'!$F$2:$F$102,D955)),
            0
        )
    ),
"")</f>
        <v>I</v>
      </c>
      <c r="I955" s="70" t="str">
        <f t="shared" si="53"/>
        <v>A.AD.I.250</v>
      </c>
      <c r="J955" s="70" t="str">
        <f>_xlfn.XLOOKUP(I955,[55]Aux!AJ:AJ,[55]Aux!AI:AI,I955)</f>
        <v>A.AD.I.006</v>
      </c>
      <c r="K955" s="70" t="str">
        <f>_xlfn.XLOOKUP(J955,[55]Aux!AI:AI,[55]Aux!AE:AE,_xlfn.XLOOKUP(I955,[55]Aux!AI:AI,[55]Aux!AE:AE,""))</f>
        <v>ADUTORA DN 250</v>
      </c>
      <c r="L955" s="164"/>
    </row>
    <row r="956" spans="1:12" x14ac:dyDescent="0.3">
      <c r="A956" s="164"/>
      <c r="B956" s="164"/>
      <c r="C956" s="70">
        <v>6600624</v>
      </c>
      <c r="D956" s="70" t="s">
        <v>1283</v>
      </c>
      <c r="E956" s="73">
        <f t="shared" si="54"/>
        <v>450</v>
      </c>
      <c r="F956" s="70" t="str" cm="1">
        <f t="array" ref="F956">IFERROR(
    INDEX(
        '[55]Apoio_Código SVs'!$C$2:$C$102,
        MATCH(
            TRUE,
            ISNUMBER(FIND('[55]Apoio_Código SVs'!$B$2:$B$102,D956)),
            0
        )
    ),
"")</f>
        <v>A</v>
      </c>
      <c r="G956" s="70" t="str" cm="1">
        <f t="array" ref="G956">IFERROR(
    INDEX(
        '[55]Apoio_Código SVs'!$D$2:$D$102,
        MATCH(
            TRUE,
            ISNUMBER(FIND('[55]Apoio_Código SVs'!$B$2:$B$102,D956)),
            0
        )
    ),
"")</f>
        <v>AD</v>
      </c>
      <c r="H956" s="70" t="str" cm="1">
        <f t="array" ref="H956">IFERROR(
    INDEX(
        '[55]Apoio_Código SVs'!$G$2:$G$102,
        MATCH(
            TRUE,
            ISNUMBER(FIND('[55]Apoio_Código SVs'!$F$2:$F$102,D956)),
            0
        )
    ),
"")</f>
        <v>I</v>
      </c>
      <c r="I956" s="70" t="str">
        <f t="shared" si="53"/>
        <v>A.AD.I.450</v>
      </c>
      <c r="J956" s="70" t="str">
        <f>_xlfn.XLOOKUP(I956,[55]Aux!AJ:AJ,[55]Aux!AI:AI,I956)</f>
        <v>A.AD.I.010</v>
      </c>
      <c r="K956" s="70" t="str">
        <f>_xlfn.XLOOKUP(J956,[55]Aux!AI:AI,[55]Aux!AE:AE,_xlfn.XLOOKUP(I956,[55]Aux!AI:AI,[55]Aux!AE:AE,""))</f>
        <v>ADUTORA DN 450</v>
      </c>
      <c r="L956" s="164"/>
    </row>
    <row r="957" spans="1:12" x14ac:dyDescent="0.3">
      <c r="A957" s="164"/>
      <c r="B957" s="164"/>
      <c r="C957" s="70">
        <v>6600627</v>
      </c>
      <c r="D957" s="70" t="s">
        <v>1289</v>
      </c>
      <c r="E957" s="73">
        <f t="shared" si="54"/>
        <v>700</v>
      </c>
      <c r="F957" s="70" t="str" cm="1">
        <f t="array" ref="F957">IFERROR(
    INDEX(
        '[55]Apoio_Código SVs'!$C$2:$C$102,
        MATCH(
            TRUE,
            ISNUMBER(FIND('[55]Apoio_Código SVs'!$B$2:$B$102,D957)),
            0
        )
    ),
"")</f>
        <v>A</v>
      </c>
      <c r="G957" s="70" t="str" cm="1">
        <f t="array" ref="G957">IFERROR(
    INDEX(
        '[55]Apoio_Código SVs'!$D$2:$D$102,
        MATCH(
            TRUE,
            ISNUMBER(FIND('[55]Apoio_Código SVs'!$B$2:$B$102,D957)),
            0
        )
    ),
"")</f>
        <v>AD</v>
      </c>
      <c r="H957" s="70" t="str" cm="1">
        <f t="array" ref="H957">IFERROR(
    INDEX(
        '[55]Apoio_Código SVs'!$G$2:$G$102,
        MATCH(
            TRUE,
            ISNUMBER(FIND('[55]Apoio_Código SVs'!$F$2:$F$102,D957)),
            0
        )
    ),
"")</f>
        <v>I</v>
      </c>
      <c r="I957" s="70" t="str">
        <f t="shared" si="53"/>
        <v>A.AD.I.700</v>
      </c>
      <c r="J957" s="70" t="str">
        <f>_xlfn.XLOOKUP(I957,[55]Aux!AJ:AJ,[55]Aux!AI:AI,I957)</f>
        <v>A.AD.I.013</v>
      </c>
      <c r="K957" s="70" t="str">
        <f>_xlfn.XLOOKUP(J957,[55]Aux!AI:AI,[55]Aux!AE:AE,_xlfn.XLOOKUP(I957,[55]Aux!AI:AI,[55]Aux!AE:AE,""))</f>
        <v>ADUTORA DN 700</v>
      </c>
      <c r="L957" s="164"/>
    </row>
    <row r="958" spans="1:12" x14ac:dyDescent="0.3">
      <c r="A958" s="164"/>
      <c r="B958" s="164"/>
      <c r="C958" s="70">
        <v>6600628</v>
      </c>
      <c r="D958" s="70" t="s">
        <v>1291</v>
      </c>
      <c r="E958" s="73">
        <f t="shared" si="54"/>
        <v>75</v>
      </c>
      <c r="F958" s="70" t="str" cm="1">
        <f t="array" ref="F958">IFERROR(
    INDEX(
        '[55]Apoio_Código SVs'!$C$2:$C$102,
        MATCH(
            TRUE,
            ISNUMBER(FIND('[55]Apoio_Código SVs'!$B$2:$B$102,D958)),
            0
        )
    ),
"")</f>
        <v>A</v>
      </c>
      <c r="G958" s="70" t="str" cm="1">
        <f t="array" ref="G958">IFERROR(
    INDEX(
        '[55]Apoio_Código SVs'!$D$2:$D$102,
        MATCH(
            TRUE,
            ISNUMBER(FIND('[55]Apoio_Código SVs'!$B$2:$B$102,D958)),
            0
        )
    ),
"")</f>
        <v>AD</v>
      </c>
      <c r="H958" s="70" t="str" cm="1">
        <f t="array" ref="H958">IFERROR(
    INDEX(
        '[55]Apoio_Código SVs'!$G$2:$G$102,
        MATCH(
            TRUE,
            ISNUMBER(FIND('[55]Apoio_Código SVs'!$F$2:$F$102,D958)),
            0
        )
    ),
"")</f>
        <v>I</v>
      </c>
      <c r="I958" s="70" t="str">
        <f t="shared" si="53"/>
        <v>A.AD.I.75</v>
      </c>
      <c r="J958" s="70" t="str">
        <f>_xlfn.XLOOKUP(I958,[55]Aux!AJ:AJ,[55]Aux!AI:AI,I958)</f>
        <v>A.AD.I.001</v>
      </c>
      <c r="K958" s="70" t="str">
        <f>_xlfn.XLOOKUP(J958,[55]Aux!AI:AI,[55]Aux!AE:AE,_xlfn.XLOOKUP(I958,[55]Aux!AI:AI,[55]Aux!AE:AE,""))</f>
        <v>ADUTORA DN 75</v>
      </c>
      <c r="L958" s="164"/>
    </row>
    <row r="959" spans="1:12" x14ac:dyDescent="0.3">
      <c r="A959" s="164"/>
      <c r="B959" s="164"/>
      <c r="C959" s="70">
        <v>6600629</v>
      </c>
      <c r="D959" s="70" t="s">
        <v>1293</v>
      </c>
      <c r="E959" s="73">
        <f t="shared" si="54"/>
        <v>75</v>
      </c>
      <c r="F959" s="70" t="str" cm="1">
        <f t="array" ref="F959">IFERROR(
    INDEX(
        '[55]Apoio_Código SVs'!$C$2:$C$102,
        MATCH(
            TRUE,
            ISNUMBER(FIND('[55]Apoio_Código SVs'!$B$2:$B$102,D959)),
            0
        )
    ),
"")</f>
        <v>A</v>
      </c>
      <c r="G959" s="70" t="str" cm="1">
        <f t="array" ref="G959">IFERROR(
    INDEX(
        '[55]Apoio_Código SVs'!$D$2:$D$102,
        MATCH(
            TRUE,
            ISNUMBER(FIND('[55]Apoio_Código SVs'!$B$2:$B$102,D959)),
            0
        )
    ),
"")</f>
        <v>AD</v>
      </c>
      <c r="H959" s="70" t="str" cm="1">
        <f t="array" ref="H959">IFERROR(
    INDEX(
        '[55]Apoio_Código SVs'!$G$2:$G$102,
        MATCH(
            TRUE,
            ISNUMBER(FIND('[55]Apoio_Código SVs'!$F$2:$F$102,D959)),
            0
        )
    ),
"")</f>
        <v>I</v>
      </c>
      <c r="I959" s="70" t="str">
        <f t="shared" si="53"/>
        <v>A.AD.I.75</v>
      </c>
      <c r="J959" s="70" t="str">
        <f>_xlfn.XLOOKUP(I959,[55]Aux!AJ:AJ,[55]Aux!AI:AI,I959)</f>
        <v>A.AD.I.001</v>
      </c>
      <c r="K959" s="70" t="str">
        <f>_xlfn.XLOOKUP(J959,[55]Aux!AI:AI,[55]Aux!AE:AE,_xlfn.XLOOKUP(I959,[55]Aux!AI:AI,[55]Aux!AE:AE,""))</f>
        <v>ADUTORA DN 75</v>
      </c>
      <c r="L959" s="164"/>
    </row>
    <row r="960" spans="1:12" x14ac:dyDescent="0.3">
      <c r="A960" s="164"/>
      <c r="B960" s="164"/>
      <c r="C960" s="70">
        <v>6600631</v>
      </c>
      <c r="D960" s="70" t="s">
        <v>1297</v>
      </c>
      <c r="E960" s="75">
        <v>1000</v>
      </c>
      <c r="F960" s="70" t="str" cm="1">
        <f t="array" ref="F960">IFERROR(
    INDEX(
        '[55]Apoio_Código SVs'!$C$2:$C$102,
        MATCH(
            TRUE,
            ISNUMBER(FIND('[55]Apoio_Código SVs'!$B$2:$B$102,D960)),
            0
        )
    ),
"")</f>
        <v>E</v>
      </c>
      <c r="G960" s="70" t="str" cm="1">
        <f t="array" ref="G960">IFERROR(
    INDEX(
        '[55]Apoio_Código SVs'!$D$2:$D$102,
        MATCH(
            TRUE,
            ISNUMBER(FIND('[55]Apoio_Código SVs'!$B$2:$B$102,D960)),
            0
        )
    ),
"")</f>
        <v>EM</v>
      </c>
      <c r="H960" s="70" t="str" cm="1">
        <f t="array" ref="H960">IFERROR(
    INDEX(
        '[55]Apoio_Código SVs'!$G$2:$G$102,
        MATCH(
            TRUE,
            ISNUMBER(FIND('[55]Apoio_Código SVs'!$F$2:$F$102,D960)),
            0
        )
    ),
"")</f>
        <v>I</v>
      </c>
      <c r="I960" s="70" t="str">
        <f t="shared" si="53"/>
        <v>E.EM.I.1000</v>
      </c>
      <c r="J960" s="70" t="str">
        <f>_xlfn.XLOOKUP(I960,[55]Aux!AJ:AJ,[55]Aux!AI:AI,I960)</f>
        <v>E.EM.I.216</v>
      </c>
      <c r="K960" s="70" t="str">
        <f>_xlfn.XLOOKUP(J960,[55]Aux!AI:AI,[55]Aux!AE:AE,_xlfn.XLOOKUP(I960,[55]Aux!AI:AI,[55]Aux!AE:AE,""))</f>
        <v>EMISSÁRIO DN 1.000</v>
      </c>
      <c r="L960" s="164"/>
    </row>
    <row r="961" spans="1:12" x14ac:dyDescent="0.3">
      <c r="A961" s="164"/>
      <c r="B961" s="164"/>
      <c r="C961" s="70">
        <v>6600632</v>
      </c>
      <c r="D961" s="70" t="s">
        <v>1299</v>
      </c>
      <c r="E961" s="75">
        <v>1100</v>
      </c>
      <c r="F961" s="70" t="str" cm="1">
        <f t="array" ref="F961">IFERROR(
    INDEX(
        '[55]Apoio_Código SVs'!$C$2:$C$102,
        MATCH(
            TRUE,
            ISNUMBER(FIND('[55]Apoio_Código SVs'!$B$2:$B$102,D961)),
            0
        )
    ),
"")</f>
        <v>E</v>
      </c>
      <c r="G961" s="70" t="str" cm="1">
        <f t="array" ref="G961">IFERROR(
    INDEX(
        '[55]Apoio_Código SVs'!$D$2:$D$102,
        MATCH(
            TRUE,
            ISNUMBER(FIND('[55]Apoio_Código SVs'!$B$2:$B$102,D961)),
            0
        )
    ),
"")</f>
        <v>EM</v>
      </c>
      <c r="H961" s="70" t="str" cm="1">
        <f t="array" ref="H961">IFERROR(
    INDEX(
        '[55]Apoio_Código SVs'!$G$2:$G$102,
        MATCH(
            TRUE,
            ISNUMBER(FIND('[55]Apoio_Código SVs'!$F$2:$F$102,D961)),
            0
        )
    ),
"")</f>
        <v>I</v>
      </c>
      <c r="I961" s="70" t="str">
        <f t="shared" ref="I961:I1024" si="55">F961&amp;"."&amp;G961&amp;"."&amp;H961&amp;"."&amp;E961</f>
        <v>E.EM.I.1100</v>
      </c>
      <c r="J961" s="70" t="str">
        <f>_xlfn.XLOOKUP(I961,[55]Aux!AJ:AJ,[55]Aux!AI:AI,I961)</f>
        <v>E.EM.I.217</v>
      </c>
      <c r="K961" s="70" t="str">
        <f>_xlfn.XLOOKUP(J961,[55]Aux!AI:AI,[55]Aux!AE:AE,_xlfn.XLOOKUP(I961,[55]Aux!AI:AI,[55]Aux!AE:AE,""))</f>
        <v>EMISSÁRIO DN 1.100</v>
      </c>
      <c r="L961" s="164"/>
    </row>
    <row r="962" spans="1:12" x14ac:dyDescent="0.3">
      <c r="A962" s="164"/>
      <c r="B962" s="164"/>
      <c r="C962" s="70">
        <v>6600633</v>
      </c>
      <c r="D962" s="70" t="s">
        <v>1301</v>
      </c>
      <c r="E962" s="75">
        <v>1200</v>
      </c>
      <c r="F962" s="70" t="str" cm="1">
        <f t="array" ref="F962">IFERROR(
    INDEX(
        '[55]Apoio_Código SVs'!$C$2:$C$102,
        MATCH(
            TRUE,
            ISNUMBER(FIND('[55]Apoio_Código SVs'!$B$2:$B$102,D962)),
            0
        )
    ),
"")</f>
        <v>E</v>
      </c>
      <c r="G962" s="70" t="str" cm="1">
        <f t="array" ref="G962">IFERROR(
    INDEX(
        '[55]Apoio_Código SVs'!$D$2:$D$102,
        MATCH(
            TRUE,
            ISNUMBER(FIND('[55]Apoio_Código SVs'!$B$2:$B$102,D962)),
            0
        )
    ),
"")</f>
        <v>EM</v>
      </c>
      <c r="H962" s="70" t="str" cm="1">
        <f t="array" ref="H962">IFERROR(
    INDEX(
        '[55]Apoio_Código SVs'!$G$2:$G$102,
        MATCH(
            TRUE,
            ISNUMBER(FIND('[55]Apoio_Código SVs'!$F$2:$F$102,D962)),
            0
        )
    ),
"")</f>
        <v>I</v>
      </c>
      <c r="I962" s="70" t="str">
        <f t="shared" si="55"/>
        <v>E.EM.I.1200</v>
      </c>
      <c r="J962" s="70" t="str">
        <f>_xlfn.XLOOKUP(I962,[55]Aux!AJ:AJ,[55]Aux!AI:AI,I962)</f>
        <v>E.EM.I.218</v>
      </c>
      <c r="K962" s="70" t="str">
        <f>_xlfn.XLOOKUP(J962,[55]Aux!AI:AI,[55]Aux!AE:AE,_xlfn.XLOOKUP(I962,[55]Aux!AI:AI,[55]Aux!AE:AE,""))</f>
        <v>EMISSÁRIO DN 1.200</v>
      </c>
      <c r="L962" s="164"/>
    </row>
    <row r="963" spans="1:12" x14ac:dyDescent="0.3">
      <c r="A963" s="164"/>
      <c r="B963" s="164"/>
      <c r="C963" s="70">
        <v>6600634</v>
      </c>
      <c r="D963" s="70" t="s">
        <v>1303</v>
      </c>
      <c r="E963" s="75">
        <v>1300</v>
      </c>
      <c r="F963" s="70" t="str" cm="1">
        <f t="array" ref="F963">IFERROR(
    INDEX(
        '[55]Apoio_Código SVs'!$C$2:$C$102,
        MATCH(
            TRUE,
            ISNUMBER(FIND('[55]Apoio_Código SVs'!$B$2:$B$102,D963)),
            0
        )
    ),
"")</f>
        <v>E</v>
      </c>
      <c r="G963" s="70" t="str" cm="1">
        <f t="array" ref="G963">IFERROR(
    INDEX(
        '[55]Apoio_Código SVs'!$D$2:$D$102,
        MATCH(
            TRUE,
            ISNUMBER(FIND('[55]Apoio_Código SVs'!$B$2:$B$102,D963)),
            0
        )
    ),
"")</f>
        <v>EM</v>
      </c>
      <c r="H963" s="70" t="str" cm="1">
        <f t="array" ref="H963">IFERROR(
    INDEX(
        '[55]Apoio_Código SVs'!$G$2:$G$102,
        MATCH(
            TRUE,
            ISNUMBER(FIND('[55]Apoio_Código SVs'!$F$2:$F$102,D963)),
            0
        )
    ),
"")</f>
        <v>I</v>
      </c>
      <c r="I963" s="70" t="str">
        <f t="shared" si="55"/>
        <v>E.EM.I.1300</v>
      </c>
      <c r="J963" s="70" t="str">
        <f>_xlfn.XLOOKUP(I963,[55]Aux!AJ:AJ,[55]Aux!AI:AI,I963)</f>
        <v>E.EM.I.219</v>
      </c>
      <c r="K963" s="70" t="str">
        <f>_xlfn.XLOOKUP(J963,[55]Aux!AI:AI,[55]Aux!AE:AE,_xlfn.XLOOKUP(I963,[55]Aux!AI:AI,[55]Aux!AE:AE,""))</f>
        <v>EMISSÁRIO DN 1.300</v>
      </c>
      <c r="L963" s="164"/>
    </row>
    <row r="964" spans="1:12" x14ac:dyDescent="0.3">
      <c r="A964" s="164"/>
      <c r="B964" s="164"/>
      <c r="C964" s="70">
        <v>6600635</v>
      </c>
      <c r="D964" s="70" t="s">
        <v>1305</v>
      </c>
      <c r="E964" s="75">
        <v>1400</v>
      </c>
      <c r="F964" s="70" t="str" cm="1">
        <f t="array" ref="F964">IFERROR(
    INDEX(
        '[55]Apoio_Código SVs'!$C$2:$C$102,
        MATCH(
            TRUE,
            ISNUMBER(FIND('[55]Apoio_Código SVs'!$B$2:$B$102,D964)),
            0
        )
    ),
"")</f>
        <v>E</v>
      </c>
      <c r="G964" s="70" t="str" cm="1">
        <f t="array" ref="G964">IFERROR(
    INDEX(
        '[55]Apoio_Código SVs'!$D$2:$D$102,
        MATCH(
            TRUE,
            ISNUMBER(FIND('[55]Apoio_Código SVs'!$B$2:$B$102,D964)),
            0
        )
    ),
"")</f>
        <v>EM</v>
      </c>
      <c r="H964" s="70" t="str" cm="1">
        <f t="array" ref="H964">IFERROR(
    INDEX(
        '[55]Apoio_Código SVs'!$G$2:$G$102,
        MATCH(
            TRUE,
            ISNUMBER(FIND('[55]Apoio_Código SVs'!$F$2:$F$102,D964)),
            0
        )
    ),
"")</f>
        <v>I</v>
      </c>
      <c r="I964" s="70" t="str">
        <f t="shared" si="55"/>
        <v>E.EM.I.1400</v>
      </c>
      <c r="J964" s="70" t="str">
        <f>_xlfn.XLOOKUP(I964,[55]Aux!AJ:AJ,[55]Aux!AI:AI,I964)</f>
        <v>E.EM.I.220</v>
      </c>
      <c r="K964" s="70" t="str">
        <f>_xlfn.XLOOKUP(J964,[55]Aux!AI:AI,[55]Aux!AE:AE,_xlfn.XLOOKUP(I964,[55]Aux!AI:AI,[55]Aux!AE:AE,""))</f>
        <v>EMISSÁRIO DN 1.400</v>
      </c>
      <c r="L964" s="164"/>
    </row>
    <row r="965" spans="1:12" x14ac:dyDescent="0.3">
      <c r="A965" s="164"/>
      <c r="B965" s="164"/>
      <c r="C965" s="70">
        <v>6600636</v>
      </c>
      <c r="D965" s="70" t="s">
        <v>1307</v>
      </c>
      <c r="E965" s="73">
        <f t="shared" ref="E965:E995" si="56">IF(H965="M","001",
IFERROR(VALUE(IFERROR(IFERROR(IFERROR(IFERROR(MID(D965,FIND("DN",D965)+2,4),
MID(D965,FIND("PVC",D965)+3,4)),
MID(D965,FIND("PEAD",D965)+4,4)),
MID(D965,FIND("PE100",D965)+5,4)),
MID(D965,FIND("ADS",D965)+3,4))),""))</f>
        <v>200</v>
      </c>
      <c r="F965" s="70" t="str" cm="1">
        <f t="array" ref="F965">IFERROR(
    INDEX(
        '[55]Apoio_Código SVs'!$C$2:$C$102,
        MATCH(
            TRUE,
            ISNUMBER(FIND('[55]Apoio_Código SVs'!$B$2:$B$102,D965)),
            0
        )
    ),
"")</f>
        <v>E</v>
      </c>
      <c r="G965" s="70" t="str" cm="1">
        <f t="array" ref="G965">IFERROR(
    INDEX(
        '[55]Apoio_Código SVs'!$D$2:$D$102,
        MATCH(
            TRUE,
            ISNUMBER(FIND('[55]Apoio_Código SVs'!$B$2:$B$102,D965)),
            0
        )
    ),
"")</f>
        <v>EM</v>
      </c>
      <c r="H965" s="70" t="str" cm="1">
        <f t="array" ref="H965">IFERROR(
    INDEX(
        '[55]Apoio_Código SVs'!$G$2:$G$102,
        MATCH(
            TRUE,
            ISNUMBER(FIND('[55]Apoio_Código SVs'!$F$2:$F$102,D965)),
            0
        )
    ),
"")</f>
        <v>I</v>
      </c>
      <c r="I965" s="70" t="str">
        <f t="shared" si="55"/>
        <v>E.EM.I.200</v>
      </c>
      <c r="J965" s="70" t="str">
        <f>_xlfn.XLOOKUP(I965,[55]Aux!AJ:AJ,[55]Aux!AI:AI,I965)</f>
        <v>E.EM.I.200</v>
      </c>
      <c r="K965" s="70" t="str">
        <f>_xlfn.XLOOKUP(J965,[55]Aux!AI:AI,[55]Aux!AE:AE,_xlfn.XLOOKUP(I965,[55]Aux!AI:AI,[55]Aux!AE:AE,""))</f>
        <v>EMISSÁRIO DN 200</v>
      </c>
      <c r="L965" s="164"/>
    </row>
    <row r="966" spans="1:12" x14ac:dyDescent="0.3">
      <c r="A966" s="164"/>
      <c r="B966" s="164"/>
      <c r="C966" s="70">
        <v>6600637</v>
      </c>
      <c r="D966" s="70" t="s">
        <v>1309</v>
      </c>
      <c r="E966" s="73">
        <f t="shared" si="56"/>
        <v>250</v>
      </c>
      <c r="F966" s="70" t="str" cm="1">
        <f t="array" ref="F966">IFERROR(
    INDEX(
        '[55]Apoio_Código SVs'!$C$2:$C$102,
        MATCH(
            TRUE,
            ISNUMBER(FIND('[55]Apoio_Código SVs'!$B$2:$B$102,D966)),
            0
        )
    ),
"")</f>
        <v>E</v>
      </c>
      <c r="G966" s="70" t="str" cm="1">
        <f t="array" ref="G966">IFERROR(
    INDEX(
        '[55]Apoio_Código SVs'!$D$2:$D$102,
        MATCH(
            TRUE,
            ISNUMBER(FIND('[55]Apoio_Código SVs'!$B$2:$B$102,D966)),
            0
        )
    ),
"")</f>
        <v>EM</v>
      </c>
      <c r="H966" s="70" t="str" cm="1">
        <f t="array" ref="H966">IFERROR(
    INDEX(
        '[55]Apoio_Código SVs'!$G$2:$G$102,
        MATCH(
            TRUE,
            ISNUMBER(FIND('[55]Apoio_Código SVs'!$F$2:$F$102,D966)),
            0
        )
    ),
"")</f>
        <v>I</v>
      </c>
      <c r="I966" s="70" t="str">
        <f t="shared" si="55"/>
        <v>E.EM.I.250</v>
      </c>
      <c r="J966" s="70" t="str">
        <f>_xlfn.XLOOKUP(I966,[55]Aux!AJ:AJ,[55]Aux!AI:AI,I966)</f>
        <v>E.EM.I.201</v>
      </c>
      <c r="K966" s="70" t="str">
        <f>_xlfn.XLOOKUP(J966,[55]Aux!AI:AI,[55]Aux!AE:AE,_xlfn.XLOOKUP(I966,[55]Aux!AI:AI,[55]Aux!AE:AE,""))</f>
        <v>EMISSÁRIO DN 250</v>
      </c>
      <c r="L966" s="164"/>
    </row>
    <row r="967" spans="1:12" x14ac:dyDescent="0.3">
      <c r="A967" s="164"/>
      <c r="B967" s="164"/>
      <c r="C967" s="70">
        <v>6600638</v>
      </c>
      <c r="D967" s="70" t="s">
        <v>1311</v>
      </c>
      <c r="E967" s="73">
        <f t="shared" si="56"/>
        <v>300</v>
      </c>
      <c r="F967" s="70" t="str" cm="1">
        <f t="array" ref="F967">IFERROR(
    INDEX(
        '[55]Apoio_Código SVs'!$C$2:$C$102,
        MATCH(
            TRUE,
            ISNUMBER(FIND('[55]Apoio_Código SVs'!$B$2:$B$102,D967)),
            0
        )
    ),
"")</f>
        <v>E</v>
      </c>
      <c r="G967" s="70" t="str" cm="1">
        <f t="array" ref="G967">IFERROR(
    INDEX(
        '[55]Apoio_Código SVs'!$D$2:$D$102,
        MATCH(
            TRUE,
            ISNUMBER(FIND('[55]Apoio_Código SVs'!$B$2:$B$102,D967)),
            0
        )
    ),
"")</f>
        <v>EM</v>
      </c>
      <c r="H967" s="70" t="str" cm="1">
        <f t="array" ref="H967">IFERROR(
    INDEX(
        '[55]Apoio_Código SVs'!$G$2:$G$102,
        MATCH(
            TRUE,
            ISNUMBER(FIND('[55]Apoio_Código SVs'!$F$2:$F$102,D967)),
            0
        )
    ),
"")</f>
        <v>I</v>
      </c>
      <c r="I967" s="70" t="str">
        <f t="shared" si="55"/>
        <v>E.EM.I.300</v>
      </c>
      <c r="J967" s="70" t="str">
        <f>_xlfn.XLOOKUP(I967,[55]Aux!AJ:AJ,[55]Aux!AI:AI,I967)</f>
        <v>E.EM.I.202</v>
      </c>
      <c r="K967" s="70" t="str">
        <f>_xlfn.XLOOKUP(J967,[55]Aux!AI:AI,[55]Aux!AE:AE,_xlfn.XLOOKUP(I967,[55]Aux!AI:AI,[55]Aux!AE:AE,""))</f>
        <v>EMISSÁRIO DN 300</v>
      </c>
      <c r="L967" s="164"/>
    </row>
    <row r="968" spans="1:12" x14ac:dyDescent="0.3">
      <c r="A968" s="164"/>
      <c r="B968" s="164"/>
      <c r="C968" s="70">
        <v>6600639</v>
      </c>
      <c r="D968" s="70" t="s">
        <v>1313</v>
      </c>
      <c r="E968" s="73">
        <f t="shared" si="56"/>
        <v>350</v>
      </c>
      <c r="F968" s="70" t="str" cm="1">
        <f t="array" ref="F968">IFERROR(
    INDEX(
        '[55]Apoio_Código SVs'!$C$2:$C$102,
        MATCH(
            TRUE,
            ISNUMBER(FIND('[55]Apoio_Código SVs'!$B$2:$B$102,D968)),
            0
        )
    ),
"")</f>
        <v>E</v>
      </c>
      <c r="G968" s="70" t="str" cm="1">
        <f t="array" ref="G968">IFERROR(
    INDEX(
        '[55]Apoio_Código SVs'!$D$2:$D$102,
        MATCH(
            TRUE,
            ISNUMBER(FIND('[55]Apoio_Código SVs'!$B$2:$B$102,D968)),
            0
        )
    ),
"")</f>
        <v>EM</v>
      </c>
      <c r="H968" s="70" t="str" cm="1">
        <f t="array" ref="H968">IFERROR(
    INDEX(
        '[55]Apoio_Código SVs'!$G$2:$G$102,
        MATCH(
            TRUE,
            ISNUMBER(FIND('[55]Apoio_Código SVs'!$F$2:$F$102,D968)),
            0
        )
    ),
"")</f>
        <v>I</v>
      </c>
      <c r="I968" s="70" t="str">
        <f t="shared" si="55"/>
        <v>E.EM.I.350</v>
      </c>
      <c r="J968" s="70" t="str">
        <f>_xlfn.XLOOKUP(I968,[55]Aux!AJ:AJ,[55]Aux!AI:AI,I968)</f>
        <v>E.EM.I.203</v>
      </c>
      <c r="K968" s="70" t="str">
        <f>_xlfn.XLOOKUP(J968,[55]Aux!AI:AI,[55]Aux!AE:AE,_xlfn.XLOOKUP(I968,[55]Aux!AI:AI,[55]Aux!AE:AE,""))</f>
        <v>EMISSÁRIO DN 350</v>
      </c>
      <c r="L968" s="164"/>
    </row>
    <row r="969" spans="1:12" x14ac:dyDescent="0.3">
      <c r="A969" s="164"/>
      <c r="B969" s="164"/>
      <c r="C969" s="70">
        <v>6600640</v>
      </c>
      <c r="D969" s="70" t="s">
        <v>1315</v>
      </c>
      <c r="E969" s="73">
        <f t="shared" si="56"/>
        <v>400</v>
      </c>
      <c r="F969" s="70" t="str" cm="1">
        <f t="array" ref="F969">IFERROR(
    INDEX(
        '[55]Apoio_Código SVs'!$C$2:$C$102,
        MATCH(
            TRUE,
            ISNUMBER(FIND('[55]Apoio_Código SVs'!$B$2:$B$102,D969)),
            0
        )
    ),
"")</f>
        <v>E</v>
      </c>
      <c r="G969" s="70" t="str" cm="1">
        <f t="array" ref="G969">IFERROR(
    INDEX(
        '[55]Apoio_Código SVs'!$D$2:$D$102,
        MATCH(
            TRUE,
            ISNUMBER(FIND('[55]Apoio_Código SVs'!$B$2:$B$102,D969)),
            0
        )
    ),
"")</f>
        <v>EM</v>
      </c>
      <c r="H969" s="70" t="str" cm="1">
        <f t="array" ref="H969">IFERROR(
    INDEX(
        '[55]Apoio_Código SVs'!$G$2:$G$102,
        MATCH(
            TRUE,
            ISNUMBER(FIND('[55]Apoio_Código SVs'!$F$2:$F$102,D969)),
            0
        )
    ),
"")</f>
        <v>I</v>
      </c>
      <c r="I969" s="70" t="str">
        <f t="shared" si="55"/>
        <v>E.EM.I.400</v>
      </c>
      <c r="J969" s="70" t="str">
        <f>_xlfn.XLOOKUP(I969,[55]Aux!AJ:AJ,[55]Aux!AI:AI,I969)</f>
        <v>E.EM.I.204</v>
      </c>
      <c r="K969" s="70" t="str">
        <f>_xlfn.XLOOKUP(J969,[55]Aux!AI:AI,[55]Aux!AE:AE,_xlfn.XLOOKUP(I969,[55]Aux!AI:AI,[55]Aux!AE:AE,""))</f>
        <v>EMISSÁRIO DN 400</v>
      </c>
      <c r="L969" s="164"/>
    </row>
    <row r="970" spans="1:12" x14ac:dyDescent="0.3">
      <c r="A970" s="164"/>
      <c r="B970" s="164"/>
      <c r="C970" s="70">
        <v>6600641</v>
      </c>
      <c r="D970" s="70" t="s">
        <v>1317</v>
      </c>
      <c r="E970" s="73">
        <f t="shared" si="56"/>
        <v>450</v>
      </c>
      <c r="F970" s="70" t="str" cm="1">
        <f t="array" ref="F970">IFERROR(
    INDEX(
        '[55]Apoio_Código SVs'!$C$2:$C$102,
        MATCH(
            TRUE,
            ISNUMBER(FIND('[55]Apoio_Código SVs'!$B$2:$B$102,D970)),
            0
        )
    ),
"")</f>
        <v>E</v>
      </c>
      <c r="G970" s="70" t="str" cm="1">
        <f t="array" ref="G970">IFERROR(
    INDEX(
        '[55]Apoio_Código SVs'!$D$2:$D$102,
        MATCH(
            TRUE,
            ISNUMBER(FIND('[55]Apoio_Código SVs'!$B$2:$B$102,D970)),
            0
        )
    ),
"")</f>
        <v>EM</v>
      </c>
      <c r="H970" s="70" t="str" cm="1">
        <f t="array" ref="H970">IFERROR(
    INDEX(
        '[55]Apoio_Código SVs'!$G$2:$G$102,
        MATCH(
            TRUE,
            ISNUMBER(FIND('[55]Apoio_Código SVs'!$F$2:$F$102,D970)),
            0
        )
    ),
"")</f>
        <v>I</v>
      </c>
      <c r="I970" s="70" t="str">
        <f t="shared" si="55"/>
        <v>E.EM.I.450</v>
      </c>
      <c r="J970" s="70" t="str">
        <f>_xlfn.XLOOKUP(I970,[55]Aux!AJ:AJ,[55]Aux!AI:AI,I970)</f>
        <v>E.EM.I.205</v>
      </c>
      <c r="K970" s="70" t="str">
        <f>_xlfn.XLOOKUP(J970,[55]Aux!AI:AI,[55]Aux!AE:AE,_xlfn.XLOOKUP(I970,[55]Aux!AI:AI,[55]Aux!AE:AE,""))</f>
        <v>EMISSÁRIO DN 450</v>
      </c>
      <c r="L970" s="164"/>
    </row>
    <row r="971" spans="1:12" x14ac:dyDescent="0.3">
      <c r="A971" s="164"/>
      <c r="B971" s="164"/>
      <c r="C971" s="70">
        <v>6600642</v>
      </c>
      <c r="D971" s="70" t="s">
        <v>1319</v>
      </c>
      <c r="E971" s="73">
        <f t="shared" si="56"/>
        <v>500</v>
      </c>
      <c r="F971" s="70" t="str" cm="1">
        <f t="array" ref="F971">IFERROR(
    INDEX(
        '[55]Apoio_Código SVs'!$C$2:$C$102,
        MATCH(
            TRUE,
            ISNUMBER(FIND('[55]Apoio_Código SVs'!$B$2:$B$102,D971)),
            0
        )
    ),
"")</f>
        <v>E</v>
      </c>
      <c r="G971" s="70" t="str" cm="1">
        <f t="array" ref="G971">IFERROR(
    INDEX(
        '[55]Apoio_Código SVs'!$D$2:$D$102,
        MATCH(
            TRUE,
            ISNUMBER(FIND('[55]Apoio_Código SVs'!$B$2:$B$102,D971)),
            0
        )
    ),
"")</f>
        <v>EM</v>
      </c>
      <c r="H971" s="70" t="str" cm="1">
        <f t="array" ref="H971">IFERROR(
    INDEX(
        '[55]Apoio_Código SVs'!$G$2:$G$102,
        MATCH(
            TRUE,
            ISNUMBER(FIND('[55]Apoio_Código SVs'!$F$2:$F$102,D971)),
            0
        )
    ),
"")</f>
        <v>I</v>
      </c>
      <c r="I971" s="70" t="str">
        <f t="shared" si="55"/>
        <v>E.EM.I.500</v>
      </c>
      <c r="J971" s="70" t="str">
        <f>_xlfn.XLOOKUP(I971,[55]Aux!AJ:AJ,[55]Aux!AI:AI,I971)</f>
        <v>E.EM.I.206</v>
      </c>
      <c r="K971" s="70" t="str">
        <f>_xlfn.XLOOKUP(J971,[55]Aux!AI:AI,[55]Aux!AE:AE,_xlfn.XLOOKUP(I971,[55]Aux!AI:AI,[55]Aux!AE:AE,""))</f>
        <v>EMISSÁRIO DN 500</v>
      </c>
      <c r="L971" s="164"/>
    </row>
    <row r="972" spans="1:12" x14ac:dyDescent="0.3">
      <c r="A972" s="164"/>
      <c r="B972" s="164"/>
      <c r="C972" s="70">
        <v>6600643</v>
      </c>
      <c r="D972" s="70" t="s">
        <v>1321</v>
      </c>
      <c r="E972" s="73">
        <f t="shared" si="56"/>
        <v>550</v>
      </c>
      <c r="F972" s="70" t="str" cm="1">
        <f t="array" ref="F972">IFERROR(
    INDEX(
        '[55]Apoio_Código SVs'!$C$2:$C$102,
        MATCH(
            TRUE,
            ISNUMBER(FIND('[55]Apoio_Código SVs'!$B$2:$B$102,D972)),
            0
        )
    ),
"")</f>
        <v>E</v>
      </c>
      <c r="G972" s="70" t="str" cm="1">
        <f t="array" ref="G972">IFERROR(
    INDEX(
        '[55]Apoio_Código SVs'!$D$2:$D$102,
        MATCH(
            TRUE,
            ISNUMBER(FIND('[55]Apoio_Código SVs'!$B$2:$B$102,D972)),
            0
        )
    ),
"")</f>
        <v>EM</v>
      </c>
      <c r="H972" s="70" t="str" cm="1">
        <f t="array" ref="H972">IFERROR(
    INDEX(
        '[55]Apoio_Código SVs'!$G$2:$G$102,
        MATCH(
            TRUE,
            ISNUMBER(FIND('[55]Apoio_Código SVs'!$F$2:$F$102,D972)),
            0
        )
    ),
"")</f>
        <v>I</v>
      </c>
      <c r="I972" s="70" t="str">
        <f t="shared" si="55"/>
        <v>E.EM.I.550</v>
      </c>
      <c r="J972" s="70" t="str">
        <f>_xlfn.XLOOKUP(I972,[55]Aux!AJ:AJ,[55]Aux!AI:AI,I972)</f>
        <v>E.EM.I.207</v>
      </c>
      <c r="K972" s="70" t="str">
        <f>_xlfn.XLOOKUP(J972,[55]Aux!AI:AI,[55]Aux!AE:AE,_xlfn.XLOOKUP(I972,[55]Aux!AI:AI,[55]Aux!AE:AE,""))</f>
        <v>EMISSÁRIO DN 550</v>
      </c>
      <c r="L972" s="164"/>
    </row>
    <row r="973" spans="1:12" x14ac:dyDescent="0.3">
      <c r="A973" s="164"/>
      <c r="B973" s="164"/>
      <c r="C973" s="70">
        <v>6600644</v>
      </c>
      <c r="D973" s="70" t="s">
        <v>1323</v>
      </c>
      <c r="E973" s="73">
        <f t="shared" si="56"/>
        <v>600</v>
      </c>
      <c r="F973" s="70" t="str" cm="1">
        <f t="array" ref="F973">IFERROR(
    INDEX(
        '[55]Apoio_Código SVs'!$C$2:$C$102,
        MATCH(
            TRUE,
            ISNUMBER(FIND('[55]Apoio_Código SVs'!$B$2:$B$102,D973)),
            0
        )
    ),
"")</f>
        <v>E</v>
      </c>
      <c r="G973" s="70" t="str" cm="1">
        <f t="array" ref="G973">IFERROR(
    INDEX(
        '[55]Apoio_Código SVs'!$D$2:$D$102,
        MATCH(
            TRUE,
            ISNUMBER(FIND('[55]Apoio_Código SVs'!$B$2:$B$102,D973)),
            0
        )
    ),
"")</f>
        <v>EM</v>
      </c>
      <c r="H973" s="70" t="str" cm="1">
        <f t="array" ref="H973">IFERROR(
    INDEX(
        '[55]Apoio_Código SVs'!$G$2:$G$102,
        MATCH(
            TRUE,
            ISNUMBER(FIND('[55]Apoio_Código SVs'!$F$2:$F$102,D973)),
            0
        )
    ),
"")</f>
        <v>I</v>
      </c>
      <c r="I973" s="70" t="str">
        <f t="shared" si="55"/>
        <v>E.EM.I.600</v>
      </c>
      <c r="J973" s="70" t="str">
        <f>_xlfn.XLOOKUP(I973,[55]Aux!AJ:AJ,[55]Aux!AI:AI,I973)</f>
        <v>E.EM.I.208</v>
      </c>
      <c r="K973" s="70" t="str">
        <f>_xlfn.XLOOKUP(J973,[55]Aux!AI:AI,[55]Aux!AE:AE,_xlfn.XLOOKUP(I973,[55]Aux!AI:AI,[55]Aux!AE:AE,""))</f>
        <v>EMISSÁRIO DN 600</v>
      </c>
      <c r="L973" s="164"/>
    </row>
    <row r="974" spans="1:12" x14ac:dyDescent="0.3">
      <c r="A974" s="164"/>
      <c r="B974" s="164"/>
      <c r="C974" s="70">
        <v>6600645</v>
      </c>
      <c r="D974" s="70" t="s">
        <v>1325</v>
      </c>
      <c r="E974" s="73">
        <f t="shared" si="56"/>
        <v>650</v>
      </c>
      <c r="F974" s="70" t="str" cm="1">
        <f t="array" ref="F974">IFERROR(
    INDEX(
        '[55]Apoio_Código SVs'!$C$2:$C$102,
        MATCH(
            TRUE,
            ISNUMBER(FIND('[55]Apoio_Código SVs'!$B$2:$B$102,D974)),
            0
        )
    ),
"")</f>
        <v>E</v>
      </c>
      <c r="G974" s="70" t="str" cm="1">
        <f t="array" ref="G974">IFERROR(
    INDEX(
        '[55]Apoio_Código SVs'!$D$2:$D$102,
        MATCH(
            TRUE,
            ISNUMBER(FIND('[55]Apoio_Código SVs'!$B$2:$B$102,D974)),
            0
        )
    ),
"")</f>
        <v>EM</v>
      </c>
      <c r="H974" s="70" t="str" cm="1">
        <f t="array" ref="H974">IFERROR(
    INDEX(
        '[55]Apoio_Código SVs'!$G$2:$G$102,
        MATCH(
            TRUE,
            ISNUMBER(FIND('[55]Apoio_Código SVs'!$F$2:$F$102,D974)),
            0
        )
    ),
"")</f>
        <v>I</v>
      </c>
      <c r="I974" s="70" t="str">
        <f t="shared" si="55"/>
        <v>E.EM.I.650</v>
      </c>
      <c r="J974" s="70" t="str">
        <f>_xlfn.XLOOKUP(I974,[55]Aux!AJ:AJ,[55]Aux!AI:AI,I974)</f>
        <v>E.EM.I.209</v>
      </c>
      <c r="K974" s="70" t="str">
        <f>_xlfn.XLOOKUP(J974,[55]Aux!AI:AI,[55]Aux!AE:AE,_xlfn.XLOOKUP(I974,[55]Aux!AI:AI,[55]Aux!AE:AE,""))</f>
        <v>EMISSÁRIO DN 650</v>
      </c>
      <c r="L974" s="164"/>
    </row>
    <row r="975" spans="1:12" x14ac:dyDescent="0.3">
      <c r="A975" s="164"/>
      <c r="B975" s="164"/>
      <c r="C975" s="70">
        <v>6600646</v>
      </c>
      <c r="D975" s="70" t="s">
        <v>1327</v>
      </c>
      <c r="E975" s="73">
        <f t="shared" si="56"/>
        <v>700</v>
      </c>
      <c r="F975" s="70" t="str" cm="1">
        <f t="array" ref="F975">IFERROR(
    INDEX(
        '[55]Apoio_Código SVs'!$C$2:$C$102,
        MATCH(
            TRUE,
            ISNUMBER(FIND('[55]Apoio_Código SVs'!$B$2:$B$102,D975)),
            0
        )
    ),
"")</f>
        <v>E</v>
      </c>
      <c r="G975" s="70" t="str" cm="1">
        <f t="array" ref="G975">IFERROR(
    INDEX(
        '[55]Apoio_Código SVs'!$D$2:$D$102,
        MATCH(
            TRUE,
            ISNUMBER(FIND('[55]Apoio_Código SVs'!$B$2:$B$102,D975)),
            0
        )
    ),
"")</f>
        <v>EM</v>
      </c>
      <c r="H975" s="70" t="str" cm="1">
        <f t="array" ref="H975">IFERROR(
    INDEX(
        '[55]Apoio_Código SVs'!$G$2:$G$102,
        MATCH(
            TRUE,
            ISNUMBER(FIND('[55]Apoio_Código SVs'!$F$2:$F$102,D975)),
            0
        )
    ),
"")</f>
        <v>I</v>
      </c>
      <c r="I975" s="70" t="str">
        <f t="shared" si="55"/>
        <v>E.EM.I.700</v>
      </c>
      <c r="J975" s="70" t="str">
        <f>_xlfn.XLOOKUP(I975,[55]Aux!AJ:AJ,[55]Aux!AI:AI,I975)</f>
        <v>E.EM.I.210</v>
      </c>
      <c r="K975" s="70" t="str">
        <f>_xlfn.XLOOKUP(J975,[55]Aux!AI:AI,[55]Aux!AE:AE,_xlfn.XLOOKUP(I975,[55]Aux!AI:AI,[55]Aux!AE:AE,""))</f>
        <v>EMISSÁRIO DN 700</v>
      </c>
      <c r="L975" s="164"/>
    </row>
    <row r="976" spans="1:12" x14ac:dyDescent="0.3">
      <c r="A976" s="164"/>
      <c r="B976" s="164"/>
      <c r="C976" s="70">
        <v>6600647</v>
      </c>
      <c r="D976" s="70" t="s">
        <v>1329</v>
      </c>
      <c r="E976" s="73">
        <f t="shared" si="56"/>
        <v>750</v>
      </c>
      <c r="F976" s="70" t="str" cm="1">
        <f t="array" ref="F976">IFERROR(
    INDEX(
        '[55]Apoio_Código SVs'!$C$2:$C$102,
        MATCH(
            TRUE,
            ISNUMBER(FIND('[55]Apoio_Código SVs'!$B$2:$B$102,D976)),
            0
        )
    ),
"")</f>
        <v>E</v>
      </c>
      <c r="G976" s="70" t="str" cm="1">
        <f t="array" ref="G976">IFERROR(
    INDEX(
        '[55]Apoio_Código SVs'!$D$2:$D$102,
        MATCH(
            TRUE,
            ISNUMBER(FIND('[55]Apoio_Código SVs'!$B$2:$B$102,D976)),
            0
        )
    ),
"")</f>
        <v>EM</v>
      </c>
      <c r="H976" s="70" t="str" cm="1">
        <f t="array" ref="H976">IFERROR(
    INDEX(
        '[55]Apoio_Código SVs'!$G$2:$G$102,
        MATCH(
            TRUE,
            ISNUMBER(FIND('[55]Apoio_Código SVs'!$F$2:$F$102,D976)),
            0
        )
    ),
"")</f>
        <v>I</v>
      </c>
      <c r="I976" s="70" t="str">
        <f t="shared" si="55"/>
        <v>E.EM.I.750</v>
      </c>
      <c r="J976" s="70" t="str">
        <f>_xlfn.XLOOKUP(I976,[55]Aux!AJ:AJ,[55]Aux!AI:AI,I976)</f>
        <v>E.EM.I.211</v>
      </c>
      <c r="K976" s="70" t="str">
        <f>_xlfn.XLOOKUP(J976,[55]Aux!AI:AI,[55]Aux!AE:AE,_xlfn.XLOOKUP(I976,[55]Aux!AI:AI,[55]Aux!AE:AE,""))</f>
        <v>EMISSÁRIO DN 750</v>
      </c>
      <c r="L976" s="164"/>
    </row>
    <row r="977" spans="1:12" x14ac:dyDescent="0.3">
      <c r="A977" s="164"/>
      <c r="B977" s="164"/>
      <c r="C977" s="70">
        <v>6600648</v>
      </c>
      <c r="D977" s="70" t="s">
        <v>1331</v>
      </c>
      <c r="E977" s="73">
        <f t="shared" si="56"/>
        <v>800</v>
      </c>
      <c r="F977" s="70" t="str" cm="1">
        <f t="array" ref="F977">IFERROR(
    INDEX(
        '[55]Apoio_Código SVs'!$C$2:$C$102,
        MATCH(
            TRUE,
            ISNUMBER(FIND('[55]Apoio_Código SVs'!$B$2:$B$102,D977)),
            0
        )
    ),
"")</f>
        <v>E</v>
      </c>
      <c r="G977" s="70" t="str" cm="1">
        <f t="array" ref="G977">IFERROR(
    INDEX(
        '[55]Apoio_Código SVs'!$D$2:$D$102,
        MATCH(
            TRUE,
            ISNUMBER(FIND('[55]Apoio_Código SVs'!$B$2:$B$102,D977)),
            0
        )
    ),
"")</f>
        <v>EM</v>
      </c>
      <c r="H977" s="70" t="str" cm="1">
        <f t="array" ref="H977">IFERROR(
    INDEX(
        '[55]Apoio_Código SVs'!$G$2:$G$102,
        MATCH(
            TRUE,
            ISNUMBER(FIND('[55]Apoio_Código SVs'!$F$2:$F$102,D977)),
            0
        )
    ),
"")</f>
        <v>I</v>
      </c>
      <c r="I977" s="70" t="str">
        <f t="shared" si="55"/>
        <v>E.EM.I.800</v>
      </c>
      <c r="J977" s="70" t="str">
        <f>_xlfn.XLOOKUP(I977,[55]Aux!AJ:AJ,[55]Aux!AI:AI,I977)</f>
        <v>E.EM.I.212</v>
      </c>
      <c r="K977" s="70" t="str">
        <f>_xlfn.XLOOKUP(J977,[55]Aux!AI:AI,[55]Aux!AE:AE,_xlfn.XLOOKUP(I977,[55]Aux!AI:AI,[55]Aux!AE:AE,""))</f>
        <v>EMISSÁRIO DN 800</v>
      </c>
      <c r="L977" s="164"/>
    </row>
    <row r="978" spans="1:12" x14ac:dyDescent="0.3">
      <c r="A978" s="164"/>
      <c r="B978" s="164"/>
      <c r="C978" s="70">
        <v>6600649</v>
      </c>
      <c r="D978" s="70" t="s">
        <v>1333</v>
      </c>
      <c r="E978" s="73">
        <f t="shared" si="56"/>
        <v>850</v>
      </c>
      <c r="F978" s="70" t="str" cm="1">
        <f t="array" ref="F978">IFERROR(
    INDEX(
        '[55]Apoio_Código SVs'!$C$2:$C$102,
        MATCH(
            TRUE,
            ISNUMBER(FIND('[55]Apoio_Código SVs'!$B$2:$B$102,D978)),
            0
        )
    ),
"")</f>
        <v>E</v>
      </c>
      <c r="G978" s="70" t="str" cm="1">
        <f t="array" ref="G978">IFERROR(
    INDEX(
        '[55]Apoio_Código SVs'!$D$2:$D$102,
        MATCH(
            TRUE,
            ISNUMBER(FIND('[55]Apoio_Código SVs'!$B$2:$B$102,D978)),
            0
        )
    ),
"")</f>
        <v>EM</v>
      </c>
      <c r="H978" s="70" t="str" cm="1">
        <f t="array" ref="H978">IFERROR(
    INDEX(
        '[55]Apoio_Código SVs'!$G$2:$G$102,
        MATCH(
            TRUE,
            ISNUMBER(FIND('[55]Apoio_Código SVs'!$F$2:$F$102,D978)),
            0
        )
    ),
"")</f>
        <v>I</v>
      </c>
      <c r="I978" s="70" t="str">
        <f t="shared" si="55"/>
        <v>E.EM.I.850</v>
      </c>
      <c r="J978" s="70" t="str">
        <f>_xlfn.XLOOKUP(I978,[55]Aux!AJ:AJ,[55]Aux!AI:AI,I978)</f>
        <v>E.EM.I.213</v>
      </c>
      <c r="K978" s="70" t="str">
        <f>_xlfn.XLOOKUP(J978,[55]Aux!AI:AI,[55]Aux!AE:AE,_xlfn.XLOOKUP(I978,[55]Aux!AI:AI,[55]Aux!AE:AE,""))</f>
        <v>EMISSÁRIO DN 850</v>
      </c>
      <c r="L978" s="164"/>
    </row>
    <row r="979" spans="1:12" x14ac:dyDescent="0.3">
      <c r="A979" s="164"/>
      <c r="B979" s="164"/>
      <c r="C979" s="70">
        <v>6600650</v>
      </c>
      <c r="D979" s="70" t="s">
        <v>1335</v>
      </c>
      <c r="E979" s="73">
        <f t="shared" si="56"/>
        <v>900</v>
      </c>
      <c r="F979" s="70" t="str" cm="1">
        <f t="array" ref="F979">IFERROR(
    INDEX(
        '[55]Apoio_Código SVs'!$C$2:$C$102,
        MATCH(
            TRUE,
            ISNUMBER(FIND('[55]Apoio_Código SVs'!$B$2:$B$102,D979)),
            0
        )
    ),
"")</f>
        <v>E</v>
      </c>
      <c r="G979" s="70" t="str" cm="1">
        <f t="array" ref="G979">IFERROR(
    INDEX(
        '[55]Apoio_Código SVs'!$D$2:$D$102,
        MATCH(
            TRUE,
            ISNUMBER(FIND('[55]Apoio_Código SVs'!$B$2:$B$102,D979)),
            0
        )
    ),
"")</f>
        <v>EM</v>
      </c>
      <c r="H979" s="70" t="str" cm="1">
        <f t="array" ref="H979">IFERROR(
    INDEX(
        '[55]Apoio_Código SVs'!$G$2:$G$102,
        MATCH(
            TRUE,
            ISNUMBER(FIND('[55]Apoio_Código SVs'!$F$2:$F$102,D979)),
            0
        )
    ),
"")</f>
        <v>I</v>
      </c>
      <c r="I979" s="70" t="str">
        <f t="shared" si="55"/>
        <v>E.EM.I.900</v>
      </c>
      <c r="J979" s="70" t="str">
        <f>_xlfn.XLOOKUP(I979,[55]Aux!AJ:AJ,[55]Aux!AI:AI,I979)</f>
        <v>E.EM.I.214</v>
      </c>
      <c r="K979" s="70" t="str">
        <f>_xlfn.XLOOKUP(J979,[55]Aux!AI:AI,[55]Aux!AE:AE,_xlfn.XLOOKUP(I979,[55]Aux!AI:AI,[55]Aux!AE:AE,""))</f>
        <v>EMISSÁRIO DN 900</v>
      </c>
      <c r="L979" s="164"/>
    </row>
    <row r="980" spans="1:12" x14ac:dyDescent="0.3">
      <c r="A980" s="164"/>
      <c r="B980" s="164"/>
      <c r="C980" s="70">
        <v>6600651</v>
      </c>
      <c r="D980" s="70" t="s">
        <v>1337</v>
      </c>
      <c r="E980" s="73">
        <f t="shared" si="56"/>
        <v>950</v>
      </c>
      <c r="F980" s="70" t="str" cm="1">
        <f t="array" ref="F980">IFERROR(
    INDEX(
        '[55]Apoio_Código SVs'!$C$2:$C$102,
        MATCH(
            TRUE,
            ISNUMBER(FIND('[55]Apoio_Código SVs'!$B$2:$B$102,D980)),
            0
        )
    ),
"")</f>
        <v>E</v>
      </c>
      <c r="G980" s="70" t="str" cm="1">
        <f t="array" ref="G980">IFERROR(
    INDEX(
        '[55]Apoio_Código SVs'!$D$2:$D$102,
        MATCH(
            TRUE,
            ISNUMBER(FIND('[55]Apoio_Código SVs'!$B$2:$B$102,D980)),
            0
        )
    ),
"")</f>
        <v>EM</v>
      </c>
      <c r="H980" s="70" t="str" cm="1">
        <f t="array" ref="H980">IFERROR(
    INDEX(
        '[55]Apoio_Código SVs'!$G$2:$G$102,
        MATCH(
            TRUE,
            ISNUMBER(FIND('[55]Apoio_Código SVs'!$F$2:$F$102,D980)),
            0
        )
    ),
"")</f>
        <v>I</v>
      </c>
      <c r="I980" s="70" t="str">
        <f t="shared" si="55"/>
        <v>E.EM.I.950</v>
      </c>
      <c r="J980" s="70" t="str">
        <f>_xlfn.XLOOKUP(I980,[55]Aux!AJ:AJ,[55]Aux!AI:AI,I980)</f>
        <v>E.EM.I.215</v>
      </c>
      <c r="K980" s="70" t="str">
        <f>_xlfn.XLOOKUP(J980,[55]Aux!AI:AI,[55]Aux!AE:AE,_xlfn.XLOOKUP(I980,[55]Aux!AI:AI,[55]Aux!AE:AE,""))</f>
        <v>EMISSÁRIO DN 950</v>
      </c>
      <c r="L980" s="164"/>
    </row>
    <row r="981" spans="1:12" x14ac:dyDescent="0.3">
      <c r="A981" s="164"/>
      <c r="B981" s="164"/>
      <c r="C981" s="70">
        <v>6600653</v>
      </c>
      <c r="D981" s="70" t="s">
        <v>1341</v>
      </c>
      <c r="E981" s="73">
        <f t="shared" si="56"/>
        <v>200</v>
      </c>
      <c r="F981" s="70" t="str" cm="1">
        <f t="array" ref="F981">IFERROR(
    INDEX(
        '[55]Apoio_Código SVs'!$C$2:$C$102,
        MATCH(
            TRUE,
            ISNUMBER(FIND('[55]Apoio_Código SVs'!$B$2:$B$102,D981)),
            0
        )
    ),
"")</f>
        <v>E</v>
      </c>
      <c r="G981" s="70" t="str" cm="1">
        <f t="array" ref="G981">IFERROR(
    INDEX(
        '[55]Apoio_Código SVs'!$D$2:$D$102,
        MATCH(
            TRUE,
            ISNUMBER(FIND('[55]Apoio_Código SVs'!$B$2:$B$102,D981)),
            0
        )
    ),
"")</f>
        <v>IN</v>
      </c>
      <c r="H981" s="70" t="str" cm="1">
        <f t="array" ref="H981">IFERROR(
    INDEX(
        '[55]Apoio_Código SVs'!$G$2:$G$102,
        MATCH(
            TRUE,
            ISNUMBER(FIND('[55]Apoio_Código SVs'!$F$2:$F$102,D981)),
            0
        )
    ),
"")</f>
        <v>I</v>
      </c>
      <c r="I981" s="70" t="str">
        <f t="shared" si="55"/>
        <v>E.IN.I.200</v>
      </c>
      <c r="J981" s="70" t="str">
        <f>_xlfn.XLOOKUP(I981,[55]Aux!AJ:AJ,[55]Aux!AI:AI,I981)</f>
        <v>E.IN.I.002</v>
      </c>
      <c r="K981" s="70" t="str">
        <f>_xlfn.XLOOKUP(J981,[55]Aux!AI:AI,[55]Aux!AE:AE,_xlfn.XLOOKUP(I981,[55]Aux!AI:AI,[55]Aux!AE:AE,""))</f>
        <v>INTERCEPTOR DN 200</v>
      </c>
      <c r="L981" s="164"/>
    </row>
    <row r="982" spans="1:12" x14ac:dyDescent="0.3">
      <c r="A982" s="164"/>
      <c r="B982" s="164"/>
      <c r="C982" s="70">
        <v>6600654</v>
      </c>
      <c r="D982" s="70" t="s">
        <v>1343</v>
      </c>
      <c r="E982" s="73">
        <f t="shared" si="56"/>
        <v>250</v>
      </c>
      <c r="F982" s="70" t="str" cm="1">
        <f t="array" ref="F982">IFERROR(
    INDEX(
        '[55]Apoio_Código SVs'!$C$2:$C$102,
        MATCH(
            TRUE,
            ISNUMBER(FIND('[55]Apoio_Código SVs'!$B$2:$B$102,D982)),
            0
        )
    ),
"")</f>
        <v>E</v>
      </c>
      <c r="G982" s="70" t="str" cm="1">
        <f t="array" ref="G982">IFERROR(
    INDEX(
        '[55]Apoio_Código SVs'!$D$2:$D$102,
        MATCH(
            TRUE,
            ISNUMBER(FIND('[55]Apoio_Código SVs'!$B$2:$B$102,D982)),
            0
        )
    ),
"")</f>
        <v>IN</v>
      </c>
      <c r="H982" s="70" t="str" cm="1">
        <f t="array" ref="H982">IFERROR(
    INDEX(
        '[55]Apoio_Código SVs'!$G$2:$G$102,
        MATCH(
            TRUE,
            ISNUMBER(FIND('[55]Apoio_Código SVs'!$F$2:$F$102,D982)),
            0
        )
    ),
"")</f>
        <v>I</v>
      </c>
      <c r="I982" s="70" t="str">
        <f t="shared" si="55"/>
        <v>E.IN.I.250</v>
      </c>
      <c r="J982" s="70" t="str">
        <f>_xlfn.XLOOKUP(I982,[55]Aux!AJ:AJ,[55]Aux!AI:AI,I982)</f>
        <v>E.IN.I.003</v>
      </c>
      <c r="K982" s="70" t="str">
        <f>_xlfn.XLOOKUP(J982,[55]Aux!AI:AI,[55]Aux!AE:AE,_xlfn.XLOOKUP(I982,[55]Aux!AI:AI,[55]Aux!AE:AE,""))</f>
        <v>INTERCEPTOR DN 250</v>
      </c>
      <c r="L982" s="164"/>
    </row>
    <row r="983" spans="1:12" x14ac:dyDescent="0.3">
      <c r="A983" s="164"/>
      <c r="B983" s="164"/>
      <c r="C983" s="70">
        <v>6600655</v>
      </c>
      <c r="D983" s="70" t="s">
        <v>1345</v>
      </c>
      <c r="E983" s="73">
        <f t="shared" si="56"/>
        <v>300</v>
      </c>
      <c r="F983" s="70" t="str" cm="1">
        <f t="array" ref="F983">IFERROR(
    INDEX(
        '[55]Apoio_Código SVs'!$C$2:$C$102,
        MATCH(
            TRUE,
            ISNUMBER(FIND('[55]Apoio_Código SVs'!$B$2:$B$102,D983)),
            0
        )
    ),
"")</f>
        <v>E</v>
      </c>
      <c r="G983" s="70" t="str" cm="1">
        <f t="array" ref="G983">IFERROR(
    INDEX(
        '[55]Apoio_Código SVs'!$D$2:$D$102,
        MATCH(
            TRUE,
            ISNUMBER(FIND('[55]Apoio_Código SVs'!$B$2:$B$102,D983)),
            0
        )
    ),
"")</f>
        <v>IN</v>
      </c>
      <c r="H983" s="70" t="str" cm="1">
        <f t="array" ref="H983">IFERROR(
    INDEX(
        '[55]Apoio_Código SVs'!$G$2:$G$102,
        MATCH(
            TRUE,
            ISNUMBER(FIND('[55]Apoio_Código SVs'!$F$2:$F$102,D983)),
            0
        )
    ),
"")</f>
        <v>I</v>
      </c>
      <c r="I983" s="70" t="str">
        <f t="shared" si="55"/>
        <v>E.IN.I.300</v>
      </c>
      <c r="J983" s="70" t="str">
        <f>_xlfn.XLOOKUP(I983,[55]Aux!AJ:AJ,[55]Aux!AI:AI,I983)</f>
        <v>E.IN.I.004</v>
      </c>
      <c r="K983" s="70" t="str">
        <f>_xlfn.XLOOKUP(J983,[55]Aux!AI:AI,[55]Aux!AE:AE,_xlfn.XLOOKUP(I983,[55]Aux!AI:AI,[55]Aux!AE:AE,""))</f>
        <v>INTERCEPTOR DN 300</v>
      </c>
      <c r="L983" s="164"/>
    </row>
    <row r="984" spans="1:12" x14ac:dyDescent="0.3">
      <c r="A984" s="164"/>
      <c r="B984" s="164"/>
      <c r="C984" s="70">
        <v>6600656</v>
      </c>
      <c r="D984" s="70" t="s">
        <v>1347</v>
      </c>
      <c r="E984" s="73">
        <f t="shared" si="56"/>
        <v>350</v>
      </c>
      <c r="F984" s="70" t="str" cm="1">
        <f t="array" ref="F984">IFERROR(
    INDEX(
        '[55]Apoio_Código SVs'!$C$2:$C$102,
        MATCH(
            TRUE,
            ISNUMBER(FIND('[55]Apoio_Código SVs'!$B$2:$B$102,D984)),
            0
        )
    ),
"")</f>
        <v>E</v>
      </c>
      <c r="G984" s="70" t="str" cm="1">
        <f t="array" ref="G984">IFERROR(
    INDEX(
        '[55]Apoio_Código SVs'!$D$2:$D$102,
        MATCH(
            TRUE,
            ISNUMBER(FIND('[55]Apoio_Código SVs'!$B$2:$B$102,D984)),
            0
        )
    ),
"")</f>
        <v>IN</v>
      </c>
      <c r="H984" s="70" t="str" cm="1">
        <f t="array" ref="H984">IFERROR(
    INDEX(
        '[55]Apoio_Código SVs'!$G$2:$G$102,
        MATCH(
            TRUE,
            ISNUMBER(FIND('[55]Apoio_Código SVs'!$F$2:$F$102,D984)),
            0
        )
    ),
"")</f>
        <v>I</v>
      </c>
      <c r="I984" s="70" t="str">
        <f t="shared" si="55"/>
        <v>E.IN.I.350</v>
      </c>
      <c r="J984" s="70" t="str">
        <f>_xlfn.XLOOKUP(I984,[55]Aux!AJ:AJ,[55]Aux!AI:AI,I984)</f>
        <v>E.IN.I.005</v>
      </c>
      <c r="K984" s="70" t="str">
        <f>_xlfn.XLOOKUP(J984,[55]Aux!AI:AI,[55]Aux!AE:AE,_xlfn.XLOOKUP(I984,[55]Aux!AI:AI,[55]Aux!AE:AE,""))</f>
        <v>INTERCEPTOR DN 350</v>
      </c>
      <c r="L984" s="164"/>
    </row>
    <row r="985" spans="1:12" x14ac:dyDescent="0.3">
      <c r="A985" s="164"/>
      <c r="B985" s="164"/>
      <c r="C985" s="70">
        <v>6600657</v>
      </c>
      <c r="D985" s="70" t="s">
        <v>1349</v>
      </c>
      <c r="E985" s="73">
        <f t="shared" si="56"/>
        <v>400</v>
      </c>
      <c r="F985" s="70" t="str" cm="1">
        <f t="array" ref="F985">IFERROR(
    INDEX(
        '[55]Apoio_Código SVs'!$C$2:$C$102,
        MATCH(
            TRUE,
            ISNUMBER(FIND('[55]Apoio_Código SVs'!$B$2:$B$102,D985)),
            0
        )
    ),
"")</f>
        <v>E</v>
      </c>
      <c r="G985" s="70" t="str" cm="1">
        <f t="array" ref="G985">IFERROR(
    INDEX(
        '[55]Apoio_Código SVs'!$D$2:$D$102,
        MATCH(
            TRUE,
            ISNUMBER(FIND('[55]Apoio_Código SVs'!$B$2:$B$102,D985)),
            0
        )
    ),
"")</f>
        <v>IN</v>
      </c>
      <c r="H985" s="70" t="str" cm="1">
        <f t="array" ref="H985">IFERROR(
    INDEX(
        '[55]Apoio_Código SVs'!$G$2:$G$102,
        MATCH(
            TRUE,
            ISNUMBER(FIND('[55]Apoio_Código SVs'!$F$2:$F$102,D985)),
            0
        )
    ),
"")</f>
        <v>I</v>
      </c>
      <c r="I985" s="70" t="str">
        <f t="shared" si="55"/>
        <v>E.IN.I.400</v>
      </c>
      <c r="J985" s="70" t="str">
        <f>_xlfn.XLOOKUP(I985,[55]Aux!AJ:AJ,[55]Aux!AI:AI,I985)</f>
        <v>E.IN.I.006</v>
      </c>
      <c r="K985" s="70" t="str">
        <f>_xlfn.XLOOKUP(J985,[55]Aux!AI:AI,[55]Aux!AE:AE,_xlfn.XLOOKUP(I985,[55]Aux!AI:AI,[55]Aux!AE:AE,""))</f>
        <v>INTERCEPTOR DN 400</v>
      </c>
      <c r="L985" s="164"/>
    </row>
    <row r="986" spans="1:12" x14ac:dyDescent="0.3">
      <c r="A986" s="164"/>
      <c r="B986" s="164"/>
      <c r="C986" s="70">
        <v>6600658</v>
      </c>
      <c r="D986" s="70" t="s">
        <v>1351</v>
      </c>
      <c r="E986" s="73">
        <f t="shared" si="56"/>
        <v>450</v>
      </c>
      <c r="F986" s="70" t="str" cm="1">
        <f t="array" ref="F986">IFERROR(
    INDEX(
        '[55]Apoio_Código SVs'!$C$2:$C$102,
        MATCH(
            TRUE,
            ISNUMBER(FIND('[55]Apoio_Código SVs'!$B$2:$B$102,D986)),
            0
        )
    ),
"")</f>
        <v>E</v>
      </c>
      <c r="G986" s="70" t="str" cm="1">
        <f t="array" ref="G986">IFERROR(
    INDEX(
        '[55]Apoio_Código SVs'!$D$2:$D$102,
        MATCH(
            TRUE,
            ISNUMBER(FIND('[55]Apoio_Código SVs'!$B$2:$B$102,D986)),
            0
        )
    ),
"")</f>
        <v>IN</v>
      </c>
      <c r="H986" s="70" t="str" cm="1">
        <f t="array" ref="H986">IFERROR(
    INDEX(
        '[55]Apoio_Código SVs'!$G$2:$G$102,
        MATCH(
            TRUE,
            ISNUMBER(FIND('[55]Apoio_Código SVs'!$F$2:$F$102,D986)),
            0
        )
    ),
"")</f>
        <v>I</v>
      </c>
      <c r="I986" s="70" t="str">
        <f t="shared" si="55"/>
        <v>E.IN.I.450</v>
      </c>
      <c r="J986" s="70" t="str">
        <f>_xlfn.XLOOKUP(I986,[55]Aux!AJ:AJ,[55]Aux!AI:AI,I986)</f>
        <v>E.IN.I.007</v>
      </c>
      <c r="K986" s="70" t="str">
        <f>_xlfn.XLOOKUP(J986,[55]Aux!AI:AI,[55]Aux!AE:AE,_xlfn.XLOOKUP(I986,[55]Aux!AI:AI,[55]Aux!AE:AE,""))</f>
        <v>INTERCEPTOR DN 450</v>
      </c>
      <c r="L986" s="164"/>
    </row>
    <row r="987" spans="1:12" x14ac:dyDescent="0.3">
      <c r="A987" s="164"/>
      <c r="B987" s="164"/>
      <c r="C987" s="70">
        <v>6600659</v>
      </c>
      <c r="D987" s="70" t="s">
        <v>1353</v>
      </c>
      <c r="E987" s="73">
        <f t="shared" si="56"/>
        <v>500</v>
      </c>
      <c r="F987" s="70" t="str" cm="1">
        <f t="array" ref="F987">IFERROR(
    INDEX(
        '[55]Apoio_Código SVs'!$C$2:$C$102,
        MATCH(
            TRUE,
            ISNUMBER(FIND('[55]Apoio_Código SVs'!$B$2:$B$102,D987)),
            0
        )
    ),
"")</f>
        <v>E</v>
      </c>
      <c r="G987" s="70" t="str" cm="1">
        <f t="array" ref="G987">IFERROR(
    INDEX(
        '[55]Apoio_Código SVs'!$D$2:$D$102,
        MATCH(
            TRUE,
            ISNUMBER(FIND('[55]Apoio_Código SVs'!$B$2:$B$102,D987)),
            0
        )
    ),
"")</f>
        <v>IN</v>
      </c>
      <c r="H987" s="70" t="str" cm="1">
        <f t="array" ref="H987">IFERROR(
    INDEX(
        '[55]Apoio_Código SVs'!$G$2:$G$102,
        MATCH(
            TRUE,
            ISNUMBER(FIND('[55]Apoio_Código SVs'!$F$2:$F$102,D987)),
            0
        )
    ),
"")</f>
        <v>I</v>
      </c>
      <c r="I987" s="70" t="str">
        <f t="shared" si="55"/>
        <v>E.IN.I.500</v>
      </c>
      <c r="J987" s="70" t="str">
        <f>_xlfn.XLOOKUP(I987,[55]Aux!AJ:AJ,[55]Aux!AI:AI,I987)</f>
        <v>E.IN.I.008</v>
      </c>
      <c r="K987" s="70" t="str">
        <f>_xlfn.XLOOKUP(J987,[55]Aux!AI:AI,[55]Aux!AE:AE,_xlfn.XLOOKUP(I987,[55]Aux!AI:AI,[55]Aux!AE:AE,""))</f>
        <v>INTERCEPTOR DN 500</v>
      </c>
      <c r="L987" s="164"/>
    </row>
    <row r="988" spans="1:12" x14ac:dyDescent="0.3">
      <c r="A988" s="164"/>
      <c r="B988" s="164"/>
      <c r="C988" s="70">
        <v>6600660</v>
      </c>
      <c r="D988" s="70" t="s">
        <v>1355</v>
      </c>
      <c r="E988" s="73">
        <f t="shared" si="56"/>
        <v>550</v>
      </c>
      <c r="F988" s="70" t="str" cm="1">
        <f t="array" ref="F988">IFERROR(
    INDEX(
        '[55]Apoio_Código SVs'!$C$2:$C$102,
        MATCH(
            TRUE,
            ISNUMBER(FIND('[55]Apoio_Código SVs'!$B$2:$B$102,D988)),
            0
        )
    ),
"")</f>
        <v>E</v>
      </c>
      <c r="G988" s="70" t="str" cm="1">
        <f t="array" ref="G988">IFERROR(
    INDEX(
        '[55]Apoio_Código SVs'!$D$2:$D$102,
        MATCH(
            TRUE,
            ISNUMBER(FIND('[55]Apoio_Código SVs'!$B$2:$B$102,D988)),
            0
        )
    ),
"")</f>
        <v>IN</v>
      </c>
      <c r="H988" s="70" t="str" cm="1">
        <f t="array" ref="H988">IFERROR(
    INDEX(
        '[55]Apoio_Código SVs'!$G$2:$G$102,
        MATCH(
            TRUE,
            ISNUMBER(FIND('[55]Apoio_Código SVs'!$F$2:$F$102,D988)),
            0
        )
    ),
"")</f>
        <v>I</v>
      </c>
      <c r="I988" s="70" t="str">
        <f t="shared" si="55"/>
        <v>E.IN.I.550</v>
      </c>
      <c r="J988" s="70" t="str">
        <f>_xlfn.XLOOKUP(I988,[55]Aux!AJ:AJ,[55]Aux!AI:AI,I988)</f>
        <v>E.IN.I.009</v>
      </c>
      <c r="K988" s="70" t="str">
        <f>_xlfn.XLOOKUP(J988,[55]Aux!AI:AI,[55]Aux!AE:AE,_xlfn.XLOOKUP(I988,[55]Aux!AI:AI,[55]Aux!AE:AE,""))</f>
        <v>INTERCEPTOR DN 550</v>
      </c>
      <c r="L988" s="164"/>
    </row>
    <row r="989" spans="1:12" x14ac:dyDescent="0.3">
      <c r="A989" s="164"/>
      <c r="B989" s="164"/>
      <c r="C989" s="70">
        <v>6600662</v>
      </c>
      <c r="D989" s="70" t="s">
        <v>1359</v>
      </c>
      <c r="E989" s="73">
        <f t="shared" si="56"/>
        <v>650</v>
      </c>
      <c r="F989" s="70" t="str" cm="1">
        <f t="array" ref="F989">IFERROR(
    INDEX(
        '[55]Apoio_Código SVs'!$C$2:$C$102,
        MATCH(
            TRUE,
            ISNUMBER(FIND('[55]Apoio_Código SVs'!$B$2:$B$102,D989)),
            0
        )
    ),
"")</f>
        <v>E</v>
      </c>
      <c r="G989" s="70" t="str" cm="1">
        <f t="array" ref="G989">IFERROR(
    INDEX(
        '[55]Apoio_Código SVs'!$D$2:$D$102,
        MATCH(
            TRUE,
            ISNUMBER(FIND('[55]Apoio_Código SVs'!$B$2:$B$102,D989)),
            0
        )
    ),
"")</f>
        <v>IN</v>
      </c>
      <c r="H989" s="70" t="str" cm="1">
        <f t="array" ref="H989">IFERROR(
    INDEX(
        '[55]Apoio_Código SVs'!$G$2:$G$102,
        MATCH(
            TRUE,
            ISNUMBER(FIND('[55]Apoio_Código SVs'!$F$2:$F$102,D989)),
            0
        )
    ),
"")</f>
        <v>I</v>
      </c>
      <c r="I989" s="70" t="str">
        <f t="shared" si="55"/>
        <v>E.IN.I.650</v>
      </c>
      <c r="J989" s="70" t="str">
        <f>_xlfn.XLOOKUP(I989,[55]Aux!AJ:AJ,[55]Aux!AI:AI,I989)</f>
        <v>E.IN.I.011</v>
      </c>
      <c r="K989" s="70" t="str">
        <f>_xlfn.XLOOKUP(J989,[55]Aux!AI:AI,[55]Aux!AE:AE,_xlfn.XLOOKUP(I989,[55]Aux!AI:AI,[55]Aux!AE:AE,""))</f>
        <v>INTERCEPTOR DN 650</v>
      </c>
      <c r="L989" s="164"/>
    </row>
    <row r="990" spans="1:12" x14ac:dyDescent="0.3">
      <c r="A990" s="164"/>
      <c r="B990" s="164"/>
      <c r="C990" s="70">
        <v>6600663</v>
      </c>
      <c r="D990" s="70" t="s">
        <v>1361</v>
      </c>
      <c r="E990" s="73">
        <f t="shared" si="56"/>
        <v>700</v>
      </c>
      <c r="F990" s="70" t="str" cm="1">
        <f t="array" ref="F990">IFERROR(
    INDEX(
        '[55]Apoio_Código SVs'!$C$2:$C$102,
        MATCH(
            TRUE,
            ISNUMBER(FIND('[55]Apoio_Código SVs'!$B$2:$B$102,D990)),
            0
        )
    ),
"")</f>
        <v>E</v>
      </c>
      <c r="G990" s="70" t="str" cm="1">
        <f t="array" ref="G990">IFERROR(
    INDEX(
        '[55]Apoio_Código SVs'!$D$2:$D$102,
        MATCH(
            TRUE,
            ISNUMBER(FIND('[55]Apoio_Código SVs'!$B$2:$B$102,D990)),
            0
        )
    ),
"")</f>
        <v>IN</v>
      </c>
      <c r="H990" s="70" t="str" cm="1">
        <f t="array" ref="H990">IFERROR(
    INDEX(
        '[55]Apoio_Código SVs'!$G$2:$G$102,
        MATCH(
            TRUE,
            ISNUMBER(FIND('[55]Apoio_Código SVs'!$F$2:$F$102,D990)),
            0
        )
    ),
"")</f>
        <v>I</v>
      </c>
      <c r="I990" s="70" t="str">
        <f t="shared" si="55"/>
        <v>E.IN.I.700</v>
      </c>
      <c r="J990" s="70" t="str">
        <f>_xlfn.XLOOKUP(I990,[55]Aux!AJ:AJ,[55]Aux!AI:AI,I990)</f>
        <v>E.IN.I.012</v>
      </c>
      <c r="K990" s="70" t="str">
        <f>_xlfn.XLOOKUP(J990,[55]Aux!AI:AI,[55]Aux!AE:AE,_xlfn.XLOOKUP(I990,[55]Aux!AI:AI,[55]Aux!AE:AE,""))</f>
        <v>INTERCEPTOR DN 700</v>
      </c>
      <c r="L990" s="164"/>
    </row>
    <row r="991" spans="1:12" x14ac:dyDescent="0.3">
      <c r="A991" s="164"/>
      <c r="B991" s="164"/>
      <c r="C991" s="70">
        <v>6600664</v>
      </c>
      <c r="D991" s="70" t="s">
        <v>1363</v>
      </c>
      <c r="E991" s="73">
        <f t="shared" si="56"/>
        <v>750</v>
      </c>
      <c r="F991" s="70" t="str" cm="1">
        <f t="array" ref="F991">IFERROR(
    INDEX(
        '[55]Apoio_Código SVs'!$C$2:$C$102,
        MATCH(
            TRUE,
            ISNUMBER(FIND('[55]Apoio_Código SVs'!$B$2:$B$102,D991)),
            0
        )
    ),
"")</f>
        <v>E</v>
      </c>
      <c r="G991" s="70" t="str" cm="1">
        <f t="array" ref="G991">IFERROR(
    INDEX(
        '[55]Apoio_Código SVs'!$D$2:$D$102,
        MATCH(
            TRUE,
            ISNUMBER(FIND('[55]Apoio_Código SVs'!$B$2:$B$102,D991)),
            0
        )
    ),
"")</f>
        <v>IN</v>
      </c>
      <c r="H991" s="70" t="str" cm="1">
        <f t="array" ref="H991">IFERROR(
    INDEX(
        '[55]Apoio_Código SVs'!$G$2:$G$102,
        MATCH(
            TRUE,
            ISNUMBER(FIND('[55]Apoio_Código SVs'!$F$2:$F$102,D991)),
            0
        )
    ),
"")</f>
        <v>I</v>
      </c>
      <c r="I991" s="70" t="str">
        <f t="shared" si="55"/>
        <v>E.IN.I.750</v>
      </c>
      <c r="J991" s="70" t="str">
        <f>_xlfn.XLOOKUP(I991,[55]Aux!AJ:AJ,[55]Aux!AI:AI,I991)</f>
        <v>E.IN.I.013</v>
      </c>
      <c r="K991" s="70" t="str">
        <f>_xlfn.XLOOKUP(J991,[55]Aux!AI:AI,[55]Aux!AE:AE,_xlfn.XLOOKUP(I991,[55]Aux!AI:AI,[55]Aux!AE:AE,""))</f>
        <v>INTERCEPTOR DN 750</v>
      </c>
      <c r="L991" s="164"/>
    </row>
    <row r="992" spans="1:12" x14ac:dyDescent="0.3">
      <c r="A992" s="164"/>
      <c r="B992" s="164"/>
      <c r="C992" s="70">
        <v>6600665</v>
      </c>
      <c r="D992" s="70" t="s">
        <v>1365</v>
      </c>
      <c r="E992" s="73">
        <f t="shared" si="56"/>
        <v>800</v>
      </c>
      <c r="F992" s="70" t="str" cm="1">
        <f t="array" ref="F992">IFERROR(
    INDEX(
        '[55]Apoio_Código SVs'!$C$2:$C$102,
        MATCH(
            TRUE,
            ISNUMBER(FIND('[55]Apoio_Código SVs'!$B$2:$B$102,D992)),
            0
        )
    ),
"")</f>
        <v>E</v>
      </c>
      <c r="G992" s="70" t="str" cm="1">
        <f t="array" ref="G992">IFERROR(
    INDEX(
        '[55]Apoio_Código SVs'!$D$2:$D$102,
        MATCH(
            TRUE,
            ISNUMBER(FIND('[55]Apoio_Código SVs'!$B$2:$B$102,D992)),
            0
        )
    ),
"")</f>
        <v>IN</v>
      </c>
      <c r="H992" s="70" t="str" cm="1">
        <f t="array" ref="H992">IFERROR(
    INDEX(
        '[55]Apoio_Código SVs'!$G$2:$G$102,
        MATCH(
            TRUE,
            ISNUMBER(FIND('[55]Apoio_Código SVs'!$F$2:$F$102,D992)),
            0
        )
    ),
"")</f>
        <v>I</v>
      </c>
      <c r="I992" s="70" t="str">
        <f t="shared" si="55"/>
        <v>E.IN.I.800</v>
      </c>
      <c r="J992" s="70" t="str">
        <f>_xlfn.XLOOKUP(I992,[55]Aux!AJ:AJ,[55]Aux!AI:AI,I992)</f>
        <v>E.IN.I.014</v>
      </c>
      <c r="K992" s="70" t="str">
        <f>_xlfn.XLOOKUP(J992,[55]Aux!AI:AI,[55]Aux!AE:AE,_xlfn.XLOOKUP(I992,[55]Aux!AI:AI,[55]Aux!AE:AE,""))</f>
        <v>INTERCEPTOR DN 800</v>
      </c>
      <c r="L992" s="164"/>
    </row>
    <row r="993" spans="1:12" x14ac:dyDescent="0.3">
      <c r="A993" s="164"/>
      <c r="B993" s="164"/>
      <c r="C993" s="70">
        <v>6600666</v>
      </c>
      <c r="D993" s="70" t="s">
        <v>1367</v>
      </c>
      <c r="E993" s="73">
        <f t="shared" si="56"/>
        <v>850</v>
      </c>
      <c r="F993" s="70" t="str" cm="1">
        <f t="array" ref="F993">IFERROR(
    INDEX(
        '[55]Apoio_Código SVs'!$C$2:$C$102,
        MATCH(
            TRUE,
            ISNUMBER(FIND('[55]Apoio_Código SVs'!$B$2:$B$102,D993)),
            0
        )
    ),
"")</f>
        <v>E</v>
      </c>
      <c r="G993" s="70" t="str" cm="1">
        <f t="array" ref="G993">IFERROR(
    INDEX(
        '[55]Apoio_Código SVs'!$D$2:$D$102,
        MATCH(
            TRUE,
            ISNUMBER(FIND('[55]Apoio_Código SVs'!$B$2:$B$102,D993)),
            0
        )
    ),
"")</f>
        <v>IN</v>
      </c>
      <c r="H993" s="70" t="str" cm="1">
        <f t="array" ref="H993">IFERROR(
    INDEX(
        '[55]Apoio_Código SVs'!$G$2:$G$102,
        MATCH(
            TRUE,
            ISNUMBER(FIND('[55]Apoio_Código SVs'!$F$2:$F$102,D993)),
            0
        )
    ),
"")</f>
        <v>I</v>
      </c>
      <c r="I993" s="70" t="str">
        <f t="shared" si="55"/>
        <v>E.IN.I.850</v>
      </c>
      <c r="J993" s="70" t="str">
        <f>_xlfn.XLOOKUP(I993,[55]Aux!AJ:AJ,[55]Aux!AI:AI,I993)</f>
        <v>E.IN.I.015</v>
      </c>
      <c r="K993" s="70" t="str">
        <f>_xlfn.XLOOKUP(J993,[55]Aux!AI:AI,[55]Aux!AE:AE,_xlfn.XLOOKUP(I993,[55]Aux!AI:AI,[55]Aux!AE:AE,""))</f>
        <v>INTERCEPTOR DN 850</v>
      </c>
      <c r="L993" s="164"/>
    </row>
    <row r="994" spans="1:12" x14ac:dyDescent="0.3">
      <c r="A994" s="164"/>
      <c r="B994" s="164"/>
      <c r="C994" s="70">
        <v>6600667</v>
      </c>
      <c r="D994" s="70" t="s">
        <v>1369</v>
      </c>
      <c r="E994" s="73">
        <f t="shared" si="56"/>
        <v>900</v>
      </c>
      <c r="F994" s="70" t="str" cm="1">
        <f t="array" ref="F994">IFERROR(
    INDEX(
        '[55]Apoio_Código SVs'!$C$2:$C$102,
        MATCH(
            TRUE,
            ISNUMBER(FIND('[55]Apoio_Código SVs'!$B$2:$B$102,D994)),
            0
        )
    ),
"")</f>
        <v>E</v>
      </c>
      <c r="G994" s="70" t="str" cm="1">
        <f t="array" ref="G994">IFERROR(
    INDEX(
        '[55]Apoio_Código SVs'!$D$2:$D$102,
        MATCH(
            TRUE,
            ISNUMBER(FIND('[55]Apoio_Código SVs'!$B$2:$B$102,D994)),
            0
        )
    ),
"")</f>
        <v>IN</v>
      </c>
      <c r="H994" s="70" t="str" cm="1">
        <f t="array" ref="H994">IFERROR(
    INDEX(
        '[55]Apoio_Código SVs'!$G$2:$G$102,
        MATCH(
            TRUE,
            ISNUMBER(FIND('[55]Apoio_Código SVs'!$F$2:$F$102,D994)),
            0
        )
    ),
"")</f>
        <v>I</v>
      </c>
      <c r="I994" s="70" t="str">
        <f t="shared" si="55"/>
        <v>E.IN.I.900</v>
      </c>
      <c r="J994" s="70" t="str">
        <f>_xlfn.XLOOKUP(I994,[55]Aux!AJ:AJ,[55]Aux!AI:AI,I994)</f>
        <v>E.IN.I.016</v>
      </c>
      <c r="K994" s="70" t="str">
        <f>_xlfn.XLOOKUP(J994,[55]Aux!AI:AI,[55]Aux!AE:AE,_xlfn.XLOOKUP(I994,[55]Aux!AI:AI,[55]Aux!AE:AE,""))</f>
        <v>INTERCEPTOR DN 900</v>
      </c>
      <c r="L994" s="164"/>
    </row>
    <row r="995" spans="1:12" x14ac:dyDescent="0.3">
      <c r="A995" s="164"/>
      <c r="B995" s="164"/>
      <c r="C995" s="70">
        <v>6600668</v>
      </c>
      <c r="D995" s="70" t="s">
        <v>1371</v>
      </c>
      <c r="E995" s="73">
        <f t="shared" si="56"/>
        <v>950</v>
      </c>
      <c r="F995" s="70" t="str" cm="1">
        <f t="array" ref="F995">IFERROR(
    INDEX(
        '[55]Apoio_Código SVs'!$C$2:$C$102,
        MATCH(
            TRUE,
            ISNUMBER(FIND('[55]Apoio_Código SVs'!$B$2:$B$102,D995)),
            0
        )
    ),
"")</f>
        <v>E</v>
      </c>
      <c r="G995" s="70" t="str" cm="1">
        <f t="array" ref="G995">IFERROR(
    INDEX(
        '[55]Apoio_Código SVs'!$D$2:$D$102,
        MATCH(
            TRUE,
            ISNUMBER(FIND('[55]Apoio_Código SVs'!$B$2:$B$102,D995)),
            0
        )
    ),
"")</f>
        <v>IN</v>
      </c>
      <c r="H995" s="70" t="str" cm="1">
        <f t="array" ref="H995">IFERROR(
    INDEX(
        '[55]Apoio_Código SVs'!$G$2:$G$102,
        MATCH(
            TRUE,
            ISNUMBER(FIND('[55]Apoio_Código SVs'!$F$2:$F$102,D995)),
            0
        )
    ),
"")</f>
        <v>I</v>
      </c>
      <c r="I995" s="70" t="str">
        <f t="shared" si="55"/>
        <v>E.IN.I.950</v>
      </c>
      <c r="J995" s="70" t="str">
        <f>_xlfn.XLOOKUP(I995,[55]Aux!AJ:AJ,[55]Aux!AI:AI,I995)</f>
        <v>E.IN.I.017</v>
      </c>
      <c r="K995" s="70" t="str">
        <f>_xlfn.XLOOKUP(J995,[55]Aux!AI:AI,[55]Aux!AE:AE,_xlfn.XLOOKUP(I995,[55]Aux!AI:AI,[55]Aux!AE:AE,""))</f>
        <v>INTERCEPTOR DN 950</v>
      </c>
      <c r="L995" s="164"/>
    </row>
    <row r="996" spans="1:12" x14ac:dyDescent="0.3">
      <c r="A996" s="164"/>
      <c r="B996" s="164"/>
      <c r="C996" s="70">
        <v>6600671</v>
      </c>
      <c r="D996" s="70" t="s">
        <v>1375</v>
      </c>
      <c r="E996" s="78" t="s">
        <v>3109</v>
      </c>
      <c r="F996" s="76" t="s">
        <v>3192</v>
      </c>
      <c r="G996" s="76" t="s">
        <v>3209</v>
      </c>
      <c r="H996" s="161" t="s">
        <v>3172</v>
      </c>
      <c r="I996" s="70" t="str">
        <f t="shared" si="55"/>
        <v>D.ED.X.XXX</v>
      </c>
      <c r="J996" s="70" t="str">
        <f>_xlfn.XLOOKUP(I996,[55]Aux!AJ:AJ,[55]Aux!AI:AI,I996)</f>
        <v>D.ED.X.XXX</v>
      </c>
      <c r="K996" s="76" t="s">
        <v>3112</v>
      </c>
      <c r="L996" s="164"/>
    </row>
    <row r="997" spans="1:12" x14ac:dyDescent="0.3">
      <c r="B997" s="164"/>
      <c r="C997" s="70">
        <v>6600750</v>
      </c>
      <c r="D997" s="70" t="s">
        <v>1477</v>
      </c>
      <c r="E997" s="78" t="s">
        <v>3109</v>
      </c>
      <c r="F997" s="161" t="s">
        <v>3172</v>
      </c>
      <c r="G997" s="161" t="s">
        <v>3111</v>
      </c>
      <c r="H997" s="161" t="s">
        <v>3172</v>
      </c>
      <c r="I997" s="70" t="str">
        <f t="shared" si="55"/>
        <v>X.XX.X.XXX</v>
      </c>
      <c r="J997" s="70" t="str">
        <f>_xlfn.XLOOKUP(I997,[55]Aux!AJ:AJ,[55]Aux!AI:AI,I997)</f>
        <v>X.XX.X.XXX</v>
      </c>
      <c r="K997" s="76" t="s">
        <v>3112</v>
      </c>
      <c r="L997" s="164"/>
    </row>
    <row r="998" spans="1:12" x14ac:dyDescent="0.3">
      <c r="A998" s="164"/>
      <c r="B998" s="164"/>
      <c r="C998" s="70">
        <v>6600800</v>
      </c>
      <c r="D998" s="70" t="s">
        <v>1500</v>
      </c>
      <c r="E998" s="78" t="s">
        <v>3109</v>
      </c>
      <c r="F998" s="161" t="s">
        <v>3188</v>
      </c>
      <c r="G998" s="161" t="s">
        <v>3111</v>
      </c>
      <c r="H998" s="70" t="str" cm="1">
        <f t="array" ref="H998">IFERROR(
    INDEX(
        '[55]Apoio_Código SVs'!$G$2:$G$102,
        MATCH(
            TRUE,
            ISNUMBER(FIND('[55]Apoio_Código SVs'!$F$2:$F$102,D998)),
            0
        )
    ),
"")</f>
        <v>I</v>
      </c>
      <c r="I998" s="70" t="str">
        <f t="shared" si="55"/>
        <v>A.XX.I.XXX</v>
      </c>
      <c r="J998" s="70" t="str">
        <f>_xlfn.XLOOKUP(I998,[55]Aux!AJ:AJ,[55]Aux!AI:AI,I998)</f>
        <v>A.XX.I.XXX</v>
      </c>
      <c r="K998" s="76" t="s">
        <v>3112</v>
      </c>
      <c r="L998" s="164"/>
    </row>
    <row r="999" spans="1:12" x14ac:dyDescent="0.3">
      <c r="A999" s="164"/>
      <c r="B999" s="164"/>
      <c r="C999" s="70">
        <v>6600801</v>
      </c>
      <c r="D999" s="70" t="s">
        <v>1502</v>
      </c>
      <c r="E999" s="78" t="s">
        <v>3109</v>
      </c>
      <c r="F999" s="161" t="s">
        <v>3188</v>
      </c>
      <c r="G999" s="161" t="s">
        <v>3111</v>
      </c>
      <c r="H999" s="70" t="str" cm="1">
        <f t="array" ref="H999">IFERROR(
    INDEX(
        '[55]Apoio_Código SVs'!$G$2:$G$102,
        MATCH(
            TRUE,
            ISNUMBER(FIND('[55]Apoio_Código SVs'!$F$2:$F$102,D999)),
            0
        )
    ),
"")</f>
        <v>I</v>
      </c>
      <c r="I999" s="70" t="str">
        <f t="shared" si="55"/>
        <v>A.XX.I.XXX</v>
      </c>
      <c r="J999" s="70" t="str">
        <f>_xlfn.XLOOKUP(I999,[55]Aux!AJ:AJ,[55]Aux!AI:AI,I999)</f>
        <v>A.XX.I.XXX</v>
      </c>
      <c r="K999" s="76" t="s">
        <v>3112</v>
      </c>
      <c r="L999" s="164"/>
    </row>
    <row r="1000" spans="1:12" x14ac:dyDescent="0.3">
      <c r="A1000" s="164"/>
      <c r="B1000" s="164"/>
      <c r="C1000" s="70">
        <v>6600802</v>
      </c>
      <c r="D1000" s="70" t="s">
        <v>1504</v>
      </c>
      <c r="E1000" s="78" t="s">
        <v>3109</v>
      </c>
      <c r="F1000" s="161" t="s">
        <v>3188</v>
      </c>
      <c r="G1000" s="161" t="s">
        <v>3111</v>
      </c>
      <c r="H1000" s="70" t="str" cm="1">
        <f t="array" ref="H1000">IFERROR(
    INDEX(
        '[55]Apoio_Código SVs'!$G$2:$G$102,
        MATCH(
            TRUE,
            ISNUMBER(FIND('[55]Apoio_Código SVs'!$F$2:$F$102,D1000)),
            0
        )
    ),
"")</f>
        <v>I</v>
      </c>
      <c r="I1000" s="70" t="str">
        <f t="shared" si="55"/>
        <v>A.XX.I.XXX</v>
      </c>
      <c r="J1000" s="70" t="str">
        <f>_xlfn.XLOOKUP(I1000,[55]Aux!AJ:AJ,[55]Aux!AI:AI,I1000)</f>
        <v>A.XX.I.XXX</v>
      </c>
      <c r="K1000" s="76" t="s">
        <v>3112</v>
      </c>
      <c r="L1000" s="164"/>
    </row>
    <row r="1001" spans="1:12" x14ac:dyDescent="0.3">
      <c r="A1001" s="164"/>
      <c r="B1001" s="164"/>
      <c r="C1001" s="70">
        <v>6600803</v>
      </c>
      <c r="D1001" s="70" t="s">
        <v>1506</v>
      </c>
      <c r="E1001" s="78" t="s">
        <v>3109</v>
      </c>
      <c r="F1001" s="161" t="s">
        <v>3188</v>
      </c>
      <c r="G1001" s="161" t="s">
        <v>3111</v>
      </c>
      <c r="H1001" s="70" t="str" cm="1">
        <f t="array" ref="H1001">IFERROR(
    INDEX(
        '[55]Apoio_Código SVs'!$G$2:$G$102,
        MATCH(
            TRUE,
            ISNUMBER(FIND('[55]Apoio_Código SVs'!$F$2:$F$102,D1001)),
            0
        )
    ),
"")</f>
        <v>I</v>
      </c>
      <c r="I1001" s="70" t="str">
        <f t="shared" si="55"/>
        <v>A.XX.I.XXX</v>
      </c>
      <c r="J1001" s="70" t="str">
        <f>_xlfn.XLOOKUP(I1001,[55]Aux!AJ:AJ,[55]Aux!AI:AI,I1001)</f>
        <v>A.XX.I.XXX</v>
      </c>
      <c r="K1001" s="76" t="s">
        <v>3112</v>
      </c>
      <c r="L1001" s="164"/>
    </row>
    <row r="1002" spans="1:12" x14ac:dyDescent="0.3">
      <c r="A1002" s="164"/>
      <c r="B1002" s="164"/>
      <c r="C1002" s="70">
        <v>6600804</v>
      </c>
      <c r="D1002" s="70" t="s">
        <v>1508</v>
      </c>
      <c r="E1002" s="78" t="s">
        <v>3109</v>
      </c>
      <c r="F1002" s="161" t="s">
        <v>3188</v>
      </c>
      <c r="G1002" s="161" t="s">
        <v>3111</v>
      </c>
      <c r="H1002" s="70" t="str" cm="1">
        <f t="array" ref="H1002">IFERROR(
    INDEX(
        '[55]Apoio_Código SVs'!$G$2:$G$102,
        MATCH(
            TRUE,
            ISNUMBER(FIND('[55]Apoio_Código SVs'!$F$2:$F$102,D1002)),
            0
        )
    ),
"")</f>
        <v>I</v>
      </c>
      <c r="I1002" s="70" t="str">
        <f t="shared" si="55"/>
        <v>A.XX.I.XXX</v>
      </c>
      <c r="J1002" s="70" t="str">
        <f>_xlfn.XLOOKUP(I1002,[55]Aux!AJ:AJ,[55]Aux!AI:AI,I1002)</f>
        <v>A.XX.I.XXX</v>
      </c>
      <c r="K1002" s="76" t="s">
        <v>3112</v>
      </c>
      <c r="L1002" s="164"/>
    </row>
    <row r="1003" spans="1:12" x14ac:dyDescent="0.3">
      <c r="A1003" s="164"/>
      <c r="B1003" s="164"/>
      <c r="C1003" s="70">
        <v>6600805</v>
      </c>
      <c r="D1003" s="70" t="s">
        <v>1510</v>
      </c>
      <c r="E1003" s="78" t="s">
        <v>3109</v>
      </c>
      <c r="F1003" s="161" t="s">
        <v>3188</v>
      </c>
      <c r="G1003" s="161" t="s">
        <v>3111</v>
      </c>
      <c r="H1003" s="70" t="str" cm="1">
        <f t="array" ref="H1003">IFERROR(
    INDEX(
        '[55]Apoio_Código SVs'!$G$2:$G$102,
        MATCH(
            TRUE,
            ISNUMBER(FIND('[55]Apoio_Código SVs'!$F$2:$F$102,D1003)),
            0
        )
    ),
"")</f>
        <v>I</v>
      </c>
      <c r="I1003" s="70" t="str">
        <f t="shared" si="55"/>
        <v>A.XX.I.XXX</v>
      </c>
      <c r="J1003" s="70" t="str">
        <f>_xlfn.XLOOKUP(I1003,[55]Aux!AJ:AJ,[55]Aux!AI:AI,I1003)</f>
        <v>A.XX.I.XXX</v>
      </c>
      <c r="K1003" s="76" t="s">
        <v>3112</v>
      </c>
      <c r="L1003" s="164"/>
    </row>
    <row r="1004" spans="1:12" x14ac:dyDescent="0.3">
      <c r="B1004" s="164"/>
      <c r="C1004" s="70">
        <v>6600812</v>
      </c>
      <c r="D1004" s="70" t="s">
        <v>1521</v>
      </c>
      <c r="E1004" s="160" t="s">
        <v>3109</v>
      </c>
      <c r="F1004" s="161" t="s">
        <v>3172</v>
      </c>
      <c r="G1004" s="161" t="s">
        <v>3111</v>
      </c>
      <c r="H1004" s="161" t="s">
        <v>3172</v>
      </c>
      <c r="I1004" s="70" t="str">
        <f t="shared" si="55"/>
        <v>X.XX.X.XXX</v>
      </c>
      <c r="J1004" s="70" t="str">
        <f>_xlfn.XLOOKUP(I1004,[55]Aux!AJ:AJ,[55]Aux!AI:AI,I1004)</f>
        <v>X.XX.X.XXX</v>
      </c>
      <c r="K1004" s="76" t="s">
        <v>3112</v>
      </c>
      <c r="L1004" s="164"/>
    </row>
    <row r="1005" spans="1:12" x14ac:dyDescent="0.3">
      <c r="B1005" s="164"/>
      <c r="C1005" s="70">
        <v>6600815</v>
      </c>
      <c r="D1005" s="70" t="s">
        <v>1529</v>
      </c>
      <c r="E1005" s="160" t="s">
        <v>3109</v>
      </c>
      <c r="F1005" s="161" t="s">
        <v>3172</v>
      </c>
      <c r="G1005" s="161" t="s">
        <v>3111</v>
      </c>
      <c r="H1005" s="161" t="s">
        <v>3172</v>
      </c>
      <c r="I1005" s="70" t="str">
        <f t="shared" si="55"/>
        <v>X.XX.X.XXX</v>
      </c>
      <c r="J1005" s="70" t="str">
        <f>_xlfn.XLOOKUP(I1005,[55]Aux!AJ:AJ,[55]Aux!AI:AI,I1005)</f>
        <v>X.XX.X.XXX</v>
      </c>
      <c r="K1005" s="76" t="s">
        <v>3112</v>
      </c>
      <c r="L1005" s="164"/>
    </row>
    <row r="1006" spans="1:12" x14ac:dyDescent="0.3">
      <c r="B1006" s="164"/>
      <c r="C1006" s="70">
        <v>6600820</v>
      </c>
      <c r="D1006" s="70" t="s">
        <v>1539</v>
      </c>
      <c r="E1006" s="160" t="s">
        <v>3109</v>
      </c>
      <c r="F1006" s="161" t="s">
        <v>3172</v>
      </c>
      <c r="G1006" s="161" t="s">
        <v>3111</v>
      </c>
      <c r="H1006" s="161" t="s">
        <v>3172</v>
      </c>
      <c r="I1006" s="70" t="str">
        <f t="shared" si="55"/>
        <v>X.XX.X.XXX</v>
      </c>
      <c r="J1006" s="70" t="str">
        <f>_xlfn.XLOOKUP(I1006,[55]Aux!AJ:AJ,[55]Aux!AI:AI,I1006)</f>
        <v>X.XX.X.XXX</v>
      </c>
      <c r="K1006" s="76" t="s">
        <v>3112</v>
      </c>
      <c r="L1006" s="164"/>
    </row>
    <row r="1007" spans="1:12" x14ac:dyDescent="0.3">
      <c r="B1007" s="164"/>
      <c r="C1007" s="70">
        <v>6600824</v>
      </c>
      <c r="D1007" s="70" t="s">
        <v>1547</v>
      </c>
      <c r="E1007" s="160" t="s">
        <v>3109</v>
      </c>
      <c r="F1007" s="161" t="s">
        <v>3172</v>
      </c>
      <c r="G1007" s="161" t="s">
        <v>3111</v>
      </c>
      <c r="H1007" s="161" t="s">
        <v>3172</v>
      </c>
      <c r="I1007" s="70" t="str">
        <f t="shared" si="55"/>
        <v>X.XX.X.XXX</v>
      </c>
      <c r="J1007" s="70" t="str">
        <f>_xlfn.XLOOKUP(I1007,[55]Aux!AJ:AJ,[55]Aux!AI:AI,I1007)</f>
        <v>X.XX.X.XXX</v>
      </c>
      <c r="K1007" s="76" t="s">
        <v>3112</v>
      </c>
      <c r="L1007" s="164"/>
    </row>
    <row r="1008" spans="1:12" x14ac:dyDescent="0.3">
      <c r="B1008" s="164"/>
      <c r="C1008" s="70">
        <v>6600826</v>
      </c>
      <c r="D1008" s="70" t="s">
        <v>1551</v>
      </c>
      <c r="E1008" s="160" t="s">
        <v>3109</v>
      </c>
      <c r="F1008" s="161" t="s">
        <v>3172</v>
      </c>
      <c r="G1008" s="161" t="s">
        <v>3111</v>
      </c>
      <c r="H1008" s="161" t="s">
        <v>3172</v>
      </c>
      <c r="I1008" s="70" t="str">
        <f t="shared" si="55"/>
        <v>X.XX.X.XXX</v>
      </c>
      <c r="J1008" s="70" t="str">
        <f>_xlfn.XLOOKUP(I1008,[55]Aux!AJ:AJ,[55]Aux!AI:AI,I1008)</f>
        <v>X.XX.X.XXX</v>
      </c>
      <c r="K1008" s="76" t="s">
        <v>3112</v>
      </c>
      <c r="L1008" s="164"/>
    </row>
    <row r="1009" spans="1:12" x14ac:dyDescent="0.3">
      <c r="B1009" s="164"/>
      <c r="C1009" s="70">
        <v>6600827</v>
      </c>
      <c r="D1009" s="70" t="s">
        <v>1553</v>
      </c>
      <c r="E1009" s="160" t="s">
        <v>3109</v>
      </c>
      <c r="F1009" s="161" t="s">
        <v>3172</v>
      </c>
      <c r="G1009" s="161" t="s">
        <v>3111</v>
      </c>
      <c r="H1009" s="161" t="s">
        <v>3172</v>
      </c>
      <c r="I1009" s="70" t="str">
        <f t="shared" si="55"/>
        <v>X.XX.X.XXX</v>
      </c>
      <c r="J1009" s="70" t="str">
        <f>_xlfn.XLOOKUP(I1009,[55]Aux!AJ:AJ,[55]Aux!AI:AI,I1009)</f>
        <v>X.XX.X.XXX</v>
      </c>
      <c r="K1009" s="76" t="s">
        <v>3112</v>
      </c>
      <c r="L1009" s="164"/>
    </row>
    <row r="1010" spans="1:12" x14ac:dyDescent="0.3">
      <c r="A1010" s="164"/>
      <c r="B1010" s="164"/>
      <c r="C1010" s="70">
        <v>6600840</v>
      </c>
      <c r="D1010" s="70" t="s">
        <v>1563</v>
      </c>
      <c r="E1010" s="73">
        <f t="shared" ref="E1010:E1038" si="57">IF(H1010="M","001",
IFERROR(VALUE(IFERROR(IFERROR(IFERROR(IFERROR(MID(D1010,FIND("DN",D1010)+2,4),
MID(D1010,FIND("PVC",D1010)+3,4)),
MID(D1010,FIND("PEAD",D1010)+4,4)),
MID(D1010,FIND("PE100",D1010)+5,4)),
MID(D1010,FIND("ADS",D1010)+3,4))),""))</f>
        <v>300</v>
      </c>
      <c r="F1010" s="70" t="str" cm="1">
        <f t="array" ref="F1010">IFERROR(
    INDEX(
        '[55]Apoio_Código SVs'!$C$2:$C$102,
        MATCH(
            TRUE,
            ISNUMBER(FIND('[55]Apoio_Código SVs'!$B$2:$B$102,D1010)),
            0
        )
    ),
"")</f>
        <v>E</v>
      </c>
      <c r="G1010" s="70" t="str" cm="1">
        <f t="array" ref="G1010">IFERROR(
    INDEX(
        '[55]Apoio_Código SVs'!$D$2:$D$102,
        MATCH(
            TRUE,
            ISNUMBER(FIND('[55]Apoio_Código SVs'!$B$2:$B$102,D1010)),
            0
        )
    ),
"")</f>
        <v>RC</v>
      </c>
      <c r="H1010" s="70" t="str" cm="1">
        <f t="array" ref="H1010">IFERROR(
    INDEX(
        '[55]Apoio_Código SVs'!$G$2:$G$102,
        MATCH(
            TRUE,
            ISNUMBER(FIND('[55]Apoio_Código SVs'!$F$2:$F$102,D1010)),
            0
        )
    ),
"")</f>
        <v>I</v>
      </c>
      <c r="I1010" s="70" t="str">
        <f t="shared" si="55"/>
        <v>E.RC.I.300</v>
      </c>
      <c r="J1010" s="70" t="str">
        <f>_xlfn.XLOOKUP(I1010,[55]Aux!AJ:AJ,[55]Aux!AI:AI,I1010)</f>
        <v>E.RC.I.005</v>
      </c>
      <c r="K1010" s="70" t="str">
        <f>_xlfn.XLOOKUP(J1010,[55]Aux!AI:AI,[55]Aux!AE:AE,_xlfn.XLOOKUP(I1010,[55]Aux!AI:AI,[55]Aux!AE:AE,""))</f>
        <v>REDE COLETORA DN 300</v>
      </c>
      <c r="L1010" s="164"/>
    </row>
    <row r="1011" spans="1:12" x14ac:dyDescent="0.3">
      <c r="A1011" s="164"/>
      <c r="B1011" s="164"/>
      <c r="C1011" s="70">
        <v>6600841</v>
      </c>
      <c r="D1011" s="70" t="s">
        <v>1565</v>
      </c>
      <c r="E1011" s="73">
        <f t="shared" si="57"/>
        <v>200</v>
      </c>
      <c r="F1011" s="70" t="str" cm="1">
        <f t="array" ref="F1011">IFERROR(
    INDEX(
        '[55]Apoio_Código SVs'!$C$2:$C$102,
        MATCH(
            TRUE,
            ISNUMBER(FIND('[55]Apoio_Código SVs'!$B$2:$B$102,D1011)),
            0
        )
    ),
"")</f>
        <v>E</v>
      </c>
      <c r="G1011" s="70" t="str" cm="1">
        <f t="array" ref="G1011">IFERROR(
    INDEX(
        '[55]Apoio_Código SVs'!$D$2:$D$102,
        MATCH(
            TRUE,
            ISNUMBER(FIND('[55]Apoio_Código SVs'!$B$2:$B$102,D1011)),
            0
        )
    ),
"")</f>
        <v>RC</v>
      </c>
      <c r="H1011" s="70" t="str" cm="1">
        <f t="array" ref="H1011">IFERROR(
    INDEX(
        '[55]Apoio_Código SVs'!$G$2:$G$102,
        MATCH(
            TRUE,
            ISNUMBER(FIND('[55]Apoio_Código SVs'!$F$2:$F$102,D1011)),
            0
        )
    ),
"")</f>
        <v>I</v>
      </c>
      <c r="I1011" s="70" t="str">
        <f t="shared" si="55"/>
        <v>E.RC.I.200</v>
      </c>
      <c r="J1011" s="70" t="str">
        <f>_xlfn.XLOOKUP(I1011,[55]Aux!AJ:AJ,[55]Aux!AI:AI,I1011)</f>
        <v>E.RC.I.003</v>
      </c>
      <c r="K1011" s="70" t="str">
        <f>_xlfn.XLOOKUP(J1011,[55]Aux!AI:AI,[55]Aux!AE:AE,_xlfn.XLOOKUP(I1011,[55]Aux!AI:AI,[55]Aux!AE:AE,""))</f>
        <v>REDE COLETORA DN 200</v>
      </c>
      <c r="L1011" s="164"/>
    </row>
    <row r="1012" spans="1:12" x14ac:dyDescent="0.3">
      <c r="A1012" s="164"/>
      <c r="B1012" s="164"/>
      <c r="C1012" s="70">
        <v>6600842</v>
      </c>
      <c r="D1012" s="70" t="s">
        <v>1567</v>
      </c>
      <c r="E1012" s="73">
        <f t="shared" si="57"/>
        <v>150</v>
      </c>
      <c r="F1012" s="70" t="str" cm="1">
        <f t="array" ref="F1012">IFERROR(
    INDEX(
        '[55]Apoio_Código SVs'!$C$2:$C$102,
        MATCH(
            TRUE,
            ISNUMBER(FIND('[55]Apoio_Código SVs'!$B$2:$B$102,D1012)),
            0
        )
    ),
"")</f>
        <v>E</v>
      </c>
      <c r="G1012" s="70" t="str" cm="1">
        <f t="array" ref="G1012">IFERROR(
    INDEX(
        '[55]Apoio_Código SVs'!$D$2:$D$102,
        MATCH(
            TRUE,
            ISNUMBER(FIND('[55]Apoio_Código SVs'!$B$2:$B$102,D1012)),
            0
        )
    ),
"")</f>
        <v>RC</v>
      </c>
      <c r="H1012" s="70" t="str" cm="1">
        <f t="array" ref="H1012">IFERROR(
    INDEX(
        '[55]Apoio_Código SVs'!$G$2:$G$102,
        MATCH(
            TRUE,
            ISNUMBER(FIND('[55]Apoio_Código SVs'!$F$2:$F$102,D1012)),
            0
        )
    ),
"")</f>
        <v>I</v>
      </c>
      <c r="I1012" s="70" t="str">
        <f t="shared" si="55"/>
        <v>E.RC.I.150</v>
      </c>
      <c r="J1012" s="70" t="str">
        <f>_xlfn.XLOOKUP(I1012,[55]Aux!AJ:AJ,[55]Aux!AI:AI,I1012)</f>
        <v>E.RC.I.002</v>
      </c>
      <c r="K1012" s="70" t="str">
        <f>_xlfn.XLOOKUP(J1012,[55]Aux!AI:AI,[55]Aux!AE:AE,_xlfn.XLOOKUP(I1012,[55]Aux!AI:AI,[55]Aux!AE:AE,""))</f>
        <v>REDE COLETORA DN 150</v>
      </c>
      <c r="L1012" s="164"/>
    </row>
    <row r="1013" spans="1:12" x14ac:dyDescent="0.3">
      <c r="A1013" s="164"/>
      <c r="B1013" s="164"/>
      <c r="C1013" s="70">
        <v>6600844</v>
      </c>
      <c r="D1013" s="70" t="s">
        <v>1571</v>
      </c>
      <c r="E1013" s="73">
        <f t="shared" si="57"/>
        <v>250</v>
      </c>
      <c r="F1013" s="70" t="str" cm="1">
        <f t="array" ref="F1013">IFERROR(
    INDEX(
        '[55]Apoio_Código SVs'!$C$2:$C$102,
        MATCH(
            TRUE,
            ISNUMBER(FIND('[55]Apoio_Código SVs'!$B$2:$B$102,D1013)),
            0
        )
    ),
"")</f>
        <v>E</v>
      </c>
      <c r="G1013" s="70" t="str" cm="1">
        <f t="array" ref="G1013">IFERROR(
    INDEX(
        '[55]Apoio_Código SVs'!$D$2:$D$102,
        MATCH(
            TRUE,
            ISNUMBER(FIND('[55]Apoio_Código SVs'!$B$2:$B$102,D1013)),
            0
        )
    ),
"")</f>
        <v>RC</v>
      </c>
      <c r="H1013" s="70" t="str" cm="1">
        <f t="array" ref="H1013">IFERROR(
    INDEX(
        '[55]Apoio_Código SVs'!$G$2:$G$102,
        MATCH(
            TRUE,
            ISNUMBER(FIND('[55]Apoio_Código SVs'!$F$2:$F$102,D1013)),
            0
        )
    ),
"")</f>
        <v>I</v>
      </c>
      <c r="I1013" s="70" t="str">
        <f t="shared" si="55"/>
        <v>E.RC.I.250</v>
      </c>
      <c r="J1013" s="70" t="str">
        <f>_xlfn.XLOOKUP(I1013,[55]Aux!AJ:AJ,[55]Aux!AI:AI,I1013)</f>
        <v>E.RC.I.004</v>
      </c>
      <c r="K1013" s="70" t="str">
        <f>_xlfn.XLOOKUP(J1013,[55]Aux!AI:AI,[55]Aux!AE:AE,_xlfn.XLOOKUP(I1013,[55]Aux!AI:AI,[55]Aux!AE:AE,""))</f>
        <v>REDE COLETORA DN 250</v>
      </c>
      <c r="L1013" s="164"/>
    </row>
    <row r="1014" spans="1:12" x14ac:dyDescent="0.3">
      <c r="A1014" s="164"/>
      <c r="B1014" s="164"/>
      <c r="C1014" s="70">
        <v>6600846</v>
      </c>
      <c r="D1014" s="70" t="s">
        <v>1575</v>
      </c>
      <c r="E1014" s="73">
        <f t="shared" si="57"/>
        <v>250</v>
      </c>
      <c r="F1014" s="70" t="str" cm="1">
        <f t="array" ref="F1014">IFERROR(
    INDEX(
        '[55]Apoio_Código SVs'!$C$2:$C$102,
        MATCH(
            TRUE,
            ISNUMBER(FIND('[55]Apoio_Código SVs'!$B$2:$B$102,D1014)),
            0
        )
    ),
"")</f>
        <v>E</v>
      </c>
      <c r="G1014" s="70" t="str" cm="1">
        <f t="array" ref="G1014">IFERROR(
    INDEX(
        '[55]Apoio_Código SVs'!$D$2:$D$102,
        MATCH(
            TRUE,
            ISNUMBER(FIND('[55]Apoio_Código SVs'!$B$2:$B$102,D1014)),
            0
        )
    ),
"")</f>
        <v>RC</v>
      </c>
      <c r="H1014" s="70" t="str" cm="1">
        <f t="array" ref="H1014">IFERROR(
    INDEX(
        '[55]Apoio_Código SVs'!$G$2:$G$102,
        MATCH(
            TRUE,
            ISNUMBER(FIND('[55]Apoio_Código SVs'!$F$2:$F$102,D1014)),
            0
        )
    ),
"")</f>
        <v>I</v>
      </c>
      <c r="I1014" s="70" t="str">
        <f t="shared" si="55"/>
        <v>E.RC.I.250</v>
      </c>
      <c r="J1014" s="70" t="str">
        <f>_xlfn.XLOOKUP(I1014,[55]Aux!AJ:AJ,[55]Aux!AI:AI,I1014)</f>
        <v>E.RC.I.004</v>
      </c>
      <c r="K1014" s="70" t="str">
        <f>_xlfn.XLOOKUP(J1014,[55]Aux!AI:AI,[55]Aux!AE:AE,_xlfn.XLOOKUP(I1014,[55]Aux!AI:AI,[55]Aux!AE:AE,""))</f>
        <v>REDE COLETORA DN 250</v>
      </c>
      <c r="L1014" s="164"/>
    </row>
    <row r="1015" spans="1:12" x14ac:dyDescent="0.3">
      <c r="A1015" s="164"/>
      <c r="B1015" s="164"/>
      <c r="C1015" s="70">
        <v>6600847</v>
      </c>
      <c r="D1015" s="70" t="s">
        <v>1577</v>
      </c>
      <c r="E1015" s="73">
        <f t="shared" si="57"/>
        <v>250</v>
      </c>
      <c r="F1015" s="70" t="str" cm="1">
        <f t="array" ref="F1015">IFERROR(
    INDEX(
        '[55]Apoio_Código SVs'!$C$2:$C$102,
        MATCH(
            TRUE,
            ISNUMBER(FIND('[55]Apoio_Código SVs'!$B$2:$B$102,D1015)),
            0
        )
    ),
"")</f>
        <v>E</v>
      </c>
      <c r="G1015" s="70" t="str" cm="1">
        <f t="array" ref="G1015">IFERROR(
    INDEX(
        '[55]Apoio_Código SVs'!$D$2:$D$102,
        MATCH(
            TRUE,
            ISNUMBER(FIND('[55]Apoio_Código SVs'!$B$2:$B$102,D1015)),
            0
        )
    ),
"")</f>
        <v>RC</v>
      </c>
      <c r="H1015" s="70" t="str" cm="1">
        <f t="array" ref="H1015">IFERROR(
    INDEX(
        '[55]Apoio_Código SVs'!$G$2:$G$102,
        MATCH(
            TRUE,
            ISNUMBER(FIND('[55]Apoio_Código SVs'!$F$2:$F$102,D1015)),
            0
        )
    ),
"")</f>
        <v>I</v>
      </c>
      <c r="I1015" s="70" t="str">
        <f t="shared" si="55"/>
        <v>E.RC.I.250</v>
      </c>
      <c r="J1015" s="70" t="str">
        <f>_xlfn.XLOOKUP(I1015,[55]Aux!AJ:AJ,[55]Aux!AI:AI,I1015)</f>
        <v>E.RC.I.004</v>
      </c>
      <c r="K1015" s="70" t="str">
        <f>_xlfn.XLOOKUP(J1015,[55]Aux!AI:AI,[55]Aux!AE:AE,_xlfn.XLOOKUP(I1015,[55]Aux!AI:AI,[55]Aux!AE:AE,""))</f>
        <v>REDE COLETORA DN 250</v>
      </c>
      <c r="L1015" s="164"/>
    </row>
    <row r="1016" spans="1:12" x14ac:dyDescent="0.3">
      <c r="A1016" s="164"/>
      <c r="B1016" s="164"/>
      <c r="C1016" s="70">
        <v>6600848</v>
      </c>
      <c r="D1016" s="70" t="s">
        <v>1579</v>
      </c>
      <c r="E1016" s="73">
        <f t="shared" si="57"/>
        <v>300</v>
      </c>
      <c r="F1016" s="70" t="str" cm="1">
        <f t="array" ref="F1016">IFERROR(
    INDEX(
        '[55]Apoio_Código SVs'!$C$2:$C$102,
        MATCH(
            TRUE,
            ISNUMBER(FIND('[55]Apoio_Código SVs'!$B$2:$B$102,D1016)),
            0
        )
    ),
"")</f>
        <v>E</v>
      </c>
      <c r="G1016" s="70" t="str" cm="1">
        <f t="array" ref="G1016">IFERROR(
    INDEX(
        '[55]Apoio_Código SVs'!$D$2:$D$102,
        MATCH(
            TRUE,
            ISNUMBER(FIND('[55]Apoio_Código SVs'!$B$2:$B$102,D1016)),
            0
        )
    ),
"")</f>
        <v>RC</v>
      </c>
      <c r="H1016" s="70" t="str" cm="1">
        <f t="array" ref="H1016">IFERROR(
    INDEX(
        '[55]Apoio_Código SVs'!$G$2:$G$102,
        MATCH(
            TRUE,
            ISNUMBER(FIND('[55]Apoio_Código SVs'!$F$2:$F$102,D1016)),
            0
        )
    ),
"")</f>
        <v>I</v>
      </c>
      <c r="I1016" s="70" t="str">
        <f t="shared" si="55"/>
        <v>E.RC.I.300</v>
      </c>
      <c r="J1016" s="70" t="str">
        <f>_xlfn.XLOOKUP(I1016,[55]Aux!AJ:AJ,[55]Aux!AI:AI,I1016)</f>
        <v>E.RC.I.005</v>
      </c>
      <c r="K1016" s="70" t="str">
        <f>_xlfn.XLOOKUP(J1016,[55]Aux!AI:AI,[55]Aux!AE:AE,_xlfn.XLOOKUP(I1016,[55]Aux!AI:AI,[55]Aux!AE:AE,""))</f>
        <v>REDE COLETORA DN 300</v>
      </c>
      <c r="L1016" s="164"/>
    </row>
    <row r="1017" spans="1:12" x14ac:dyDescent="0.3">
      <c r="A1017" s="164"/>
      <c r="B1017" s="164"/>
      <c r="C1017" s="70">
        <v>6600849</v>
      </c>
      <c r="D1017" s="70" t="s">
        <v>1581</v>
      </c>
      <c r="E1017" s="73">
        <f t="shared" si="57"/>
        <v>300</v>
      </c>
      <c r="F1017" s="70" t="str" cm="1">
        <f t="array" ref="F1017">IFERROR(
    INDEX(
        '[55]Apoio_Código SVs'!$C$2:$C$102,
        MATCH(
            TRUE,
            ISNUMBER(FIND('[55]Apoio_Código SVs'!$B$2:$B$102,D1017)),
            0
        )
    ),
"")</f>
        <v>E</v>
      </c>
      <c r="G1017" s="70" t="str" cm="1">
        <f t="array" ref="G1017">IFERROR(
    INDEX(
        '[55]Apoio_Código SVs'!$D$2:$D$102,
        MATCH(
            TRUE,
            ISNUMBER(FIND('[55]Apoio_Código SVs'!$B$2:$B$102,D1017)),
            0
        )
    ),
"")</f>
        <v>RC</v>
      </c>
      <c r="H1017" s="70" t="str" cm="1">
        <f t="array" ref="H1017">IFERROR(
    INDEX(
        '[55]Apoio_Código SVs'!$G$2:$G$102,
        MATCH(
            TRUE,
            ISNUMBER(FIND('[55]Apoio_Código SVs'!$F$2:$F$102,D1017)),
            0
        )
    ),
"")</f>
        <v>I</v>
      </c>
      <c r="I1017" s="70" t="str">
        <f t="shared" si="55"/>
        <v>E.RC.I.300</v>
      </c>
      <c r="J1017" s="70" t="str">
        <f>_xlfn.XLOOKUP(I1017,[55]Aux!AJ:AJ,[55]Aux!AI:AI,I1017)</f>
        <v>E.RC.I.005</v>
      </c>
      <c r="K1017" s="70" t="str">
        <f>_xlfn.XLOOKUP(J1017,[55]Aux!AI:AI,[55]Aux!AE:AE,_xlfn.XLOOKUP(I1017,[55]Aux!AI:AI,[55]Aux!AE:AE,""))</f>
        <v>REDE COLETORA DN 300</v>
      </c>
      <c r="L1017" s="164"/>
    </row>
    <row r="1018" spans="1:12" x14ac:dyDescent="0.3">
      <c r="A1018" s="164"/>
      <c r="B1018" s="164"/>
      <c r="C1018" s="70">
        <v>6600850</v>
      </c>
      <c r="D1018" s="70" t="s">
        <v>1583</v>
      </c>
      <c r="E1018" s="73">
        <f t="shared" si="57"/>
        <v>300</v>
      </c>
      <c r="F1018" s="70" t="str" cm="1">
        <f t="array" ref="F1018">IFERROR(
    INDEX(
        '[55]Apoio_Código SVs'!$C$2:$C$102,
        MATCH(
            TRUE,
            ISNUMBER(FIND('[55]Apoio_Código SVs'!$B$2:$B$102,D1018)),
            0
        )
    ),
"")</f>
        <v>E</v>
      </c>
      <c r="G1018" s="70" t="str" cm="1">
        <f t="array" ref="G1018">IFERROR(
    INDEX(
        '[55]Apoio_Código SVs'!$D$2:$D$102,
        MATCH(
            TRUE,
            ISNUMBER(FIND('[55]Apoio_Código SVs'!$B$2:$B$102,D1018)),
            0
        )
    ),
"")</f>
        <v>RC</v>
      </c>
      <c r="H1018" s="70" t="str" cm="1">
        <f t="array" ref="H1018">IFERROR(
    INDEX(
        '[55]Apoio_Código SVs'!$G$2:$G$102,
        MATCH(
            TRUE,
            ISNUMBER(FIND('[55]Apoio_Código SVs'!$F$2:$F$102,D1018)),
            0
        )
    ),
"")</f>
        <v>I</v>
      </c>
      <c r="I1018" s="70" t="str">
        <f t="shared" si="55"/>
        <v>E.RC.I.300</v>
      </c>
      <c r="J1018" s="70" t="str">
        <f>_xlfn.XLOOKUP(I1018,[55]Aux!AJ:AJ,[55]Aux!AI:AI,I1018)</f>
        <v>E.RC.I.005</v>
      </c>
      <c r="K1018" s="70" t="str">
        <f>_xlfn.XLOOKUP(J1018,[55]Aux!AI:AI,[55]Aux!AE:AE,_xlfn.XLOOKUP(I1018,[55]Aux!AI:AI,[55]Aux!AE:AE,""))</f>
        <v>REDE COLETORA DN 300</v>
      </c>
      <c r="L1018" s="164"/>
    </row>
    <row r="1019" spans="1:12" x14ac:dyDescent="0.3">
      <c r="A1019" s="164"/>
      <c r="B1019" s="164"/>
      <c r="C1019" s="70">
        <v>6600851</v>
      </c>
      <c r="D1019" s="70" t="s">
        <v>1585</v>
      </c>
      <c r="E1019" s="73">
        <f t="shared" si="57"/>
        <v>400</v>
      </c>
      <c r="F1019" s="70" t="str" cm="1">
        <f t="array" ref="F1019">IFERROR(
    INDEX(
        '[55]Apoio_Código SVs'!$C$2:$C$102,
        MATCH(
            TRUE,
            ISNUMBER(FIND('[55]Apoio_Código SVs'!$B$2:$B$102,D1019)),
            0
        )
    ),
"")</f>
        <v>E</v>
      </c>
      <c r="G1019" s="70" t="str" cm="1">
        <f t="array" ref="G1019">IFERROR(
    INDEX(
        '[55]Apoio_Código SVs'!$D$2:$D$102,
        MATCH(
            TRUE,
            ISNUMBER(FIND('[55]Apoio_Código SVs'!$B$2:$B$102,D1019)),
            0
        )
    ),
"")</f>
        <v>RC</v>
      </c>
      <c r="H1019" s="70" t="str" cm="1">
        <f t="array" ref="H1019">IFERROR(
    INDEX(
        '[55]Apoio_Código SVs'!$G$2:$G$102,
        MATCH(
            TRUE,
            ISNUMBER(FIND('[55]Apoio_Código SVs'!$F$2:$F$102,D1019)),
            0
        )
    ),
"")</f>
        <v>I</v>
      </c>
      <c r="I1019" s="70" t="str">
        <f t="shared" si="55"/>
        <v>E.RC.I.400</v>
      </c>
      <c r="J1019" s="70" t="str">
        <f>_xlfn.XLOOKUP(I1019,[55]Aux!AJ:AJ,[55]Aux!AI:AI,I1019)</f>
        <v>E.RC.I.006</v>
      </c>
      <c r="K1019" s="70" t="str">
        <f>_xlfn.XLOOKUP(J1019,[55]Aux!AI:AI,[55]Aux!AE:AE,_xlfn.XLOOKUP(I1019,[55]Aux!AI:AI,[55]Aux!AE:AE,""))</f>
        <v>REDE COLETORA DN 400</v>
      </c>
      <c r="L1019" s="164"/>
    </row>
    <row r="1020" spans="1:12" x14ac:dyDescent="0.3">
      <c r="A1020" s="164"/>
      <c r="B1020" s="164"/>
      <c r="C1020" s="70">
        <v>6600852</v>
      </c>
      <c r="D1020" s="70" t="s">
        <v>1587</v>
      </c>
      <c r="E1020" s="73">
        <f t="shared" si="57"/>
        <v>400</v>
      </c>
      <c r="F1020" s="70" t="str" cm="1">
        <f t="array" ref="F1020">IFERROR(
    INDEX(
        '[55]Apoio_Código SVs'!$C$2:$C$102,
        MATCH(
            TRUE,
            ISNUMBER(FIND('[55]Apoio_Código SVs'!$B$2:$B$102,D1020)),
            0
        )
    ),
"")</f>
        <v>E</v>
      </c>
      <c r="G1020" s="70" t="str" cm="1">
        <f t="array" ref="G1020">IFERROR(
    INDEX(
        '[55]Apoio_Código SVs'!$D$2:$D$102,
        MATCH(
            TRUE,
            ISNUMBER(FIND('[55]Apoio_Código SVs'!$B$2:$B$102,D1020)),
            0
        )
    ),
"")</f>
        <v>RC</v>
      </c>
      <c r="H1020" s="70" t="str" cm="1">
        <f t="array" ref="H1020">IFERROR(
    INDEX(
        '[55]Apoio_Código SVs'!$G$2:$G$102,
        MATCH(
            TRUE,
            ISNUMBER(FIND('[55]Apoio_Código SVs'!$F$2:$F$102,D1020)),
            0
        )
    ),
"")</f>
        <v>I</v>
      </c>
      <c r="I1020" s="70" t="str">
        <f t="shared" si="55"/>
        <v>E.RC.I.400</v>
      </c>
      <c r="J1020" s="70" t="str">
        <f>_xlfn.XLOOKUP(I1020,[55]Aux!AJ:AJ,[55]Aux!AI:AI,I1020)</f>
        <v>E.RC.I.006</v>
      </c>
      <c r="K1020" s="70" t="str">
        <f>_xlfn.XLOOKUP(J1020,[55]Aux!AI:AI,[55]Aux!AE:AE,_xlfn.XLOOKUP(I1020,[55]Aux!AI:AI,[55]Aux!AE:AE,""))</f>
        <v>REDE COLETORA DN 400</v>
      </c>
      <c r="L1020" s="164"/>
    </row>
    <row r="1021" spans="1:12" x14ac:dyDescent="0.3">
      <c r="A1021" s="164"/>
      <c r="B1021" s="164"/>
      <c r="C1021" s="70">
        <v>6600853</v>
      </c>
      <c r="D1021" s="70" t="s">
        <v>1589</v>
      </c>
      <c r="E1021" s="73">
        <f t="shared" si="57"/>
        <v>400</v>
      </c>
      <c r="F1021" s="70" t="str" cm="1">
        <f t="array" ref="F1021">IFERROR(
    INDEX(
        '[55]Apoio_Código SVs'!$C$2:$C$102,
        MATCH(
            TRUE,
            ISNUMBER(FIND('[55]Apoio_Código SVs'!$B$2:$B$102,D1021)),
            0
        )
    ),
"")</f>
        <v>E</v>
      </c>
      <c r="G1021" s="70" t="str" cm="1">
        <f t="array" ref="G1021">IFERROR(
    INDEX(
        '[55]Apoio_Código SVs'!$D$2:$D$102,
        MATCH(
            TRUE,
            ISNUMBER(FIND('[55]Apoio_Código SVs'!$B$2:$B$102,D1021)),
            0
        )
    ),
"")</f>
        <v>RC</v>
      </c>
      <c r="H1021" s="70" t="str" cm="1">
        <f t="array" ref="H1021">IFERROR(
    INDEX(
        '[55]Apoio_Código SVs'!$G$2:$G$102,
        MATCH(
            TRUE,
            ISNUMBER(FIND('[55]Apoio_Código SVs'!$F$2:$F$102,D1021)),
            0
        )
    ),
"")</f>
        <v>I</v>
      </c>
      <c r="I1021" s="70" t="str">
        <f t="shared" si="55"/>
        <v>E.RC.I.400</v>
      </c>
      <c r="J1021" s="70" t="str">
        <f>_xlfn.XLOOKUP(I1021,[55]Aux!AJ:AJ,[55]Aux!AI:AI,I1021)</f>
        <v>E.RC.I.006</v>
      </c>
      <c r="K1021" s="70" t="str">
        <f>_xlfn.XLOOKUP(J1021,[55]Aux!AI:AI,[55]Aux!AE:AE,_xlfn.XLOOKUP(I1021,[55]Aux!AI:AI,[55]Aux!AE:AE,""))</f>
        <v>REDE COLETORA DN 400</v>
      </c>
      <c r="L1021" s="164"/>
    </row>
    <row r="1022" spans="1:12" x14ac:dyDescent="0.3">
      <c r="A1022" s="164"/>
      <c r="B1022" s="164"/>
      <c r="C1022" s="70">
        <v>6600854</v>
      </c>
      <c r="D1022" s="70" t="s">
        <v>1591</v>
      </c>
      <c r="E1022" s="73">
        <f t="shared" si="57"/>
        <v>100</v>
      </c>
      <c r="F1022" s="70" t="str" cm="1">
        <f t="array" ref="F1022">IFERROR(
    INDEX(
        '[55]Apoio_Código SVs'!$C$2:$C$102,
        MATCH(
            TRUE,
            ISNUMBER(FIND('[55]Apoio_Código SVs'!$B$2:$B$102,D1022)),
            0
        )
    ),
"")</f>
        <v>E</v>
      </c>
      <c r="G1022" s="70" t="str" cm="1">
        <f t="array" ref="G1022">IFERROR(
    INDEX(
        '[55]Apoio_Código SVs'!$D$2:$D$102,
        MATCH(
            TRUE,
            ISNUMBER(FIND('[55]Apoio_Código SVs'!$B$2:$B$102,D1022)),
            0
        )
    ),
"")</f>
        <v>RC</v>
      </c>
      <c r="H1022" s="70" t="str" cm="1">
        <f t="array" ref="H1022">IFERROR(
    INDEX(
        '[55]Apoio_Código SVs'!$G$2:$G$102,
        MATCH(
            TRUE,
            ISNUMBER(FIND('[55]Apoio_Código SVs'!$F$2:$F$102,D1022)),
            0
        )
    ),
"")</f>
        <v>I</v>
      </c>
      <c r="I1022" s="70" t="str">
        <f t="shared" si="55"/>
        <v>E.RC.I.100</v>
      </c>
      <c r="J1022" s="70" t="str">
        <f>_xlfn.XLOOKUP(I1022,[55]Aux!AJ:AJ,[55]Aux!AI:AI,I1022)</f>
        <v>E.RC.I.001</v>
      </c>
      <c r="K1022" s="70" t="str">
        <f>_xlfn.XLOOKUP(J1022,[55]Aux!AI:AI,[55]Aux!AE:AE,_xlfn.XLOOKUP(I1022,[55]Aux!AI:AI,[55]Aux!AE:AE,""))</f>
        <v>REDE COLETORA DN 100</v>
      </c>
      <c r="L1022" s="164"/>
    </row>
    <row r="1023" spans="1:12" x14ac:dyDescent="0.3">
      <c r="A1023" s="164"/>
      <c r="B1023" s="164"/>
      <c r="C1023" s="70">
        <v>6600855</v>
      </c>
      <c r="D1023" s="70" t="s">
        <v>1593</v>
      </c>
      <c r="E1023" s="73">
        <f t="shared" si="57"/>
        <v>250</v>
      </c>
      <c r="F1023" s="70" t="str" cm="1">
        <f t="array" ref="F1023">IFERROR(
    INDEX(
        '[55]Apoio_Código SVs'!$C$2:$C$102,
        MATCH(
            TRUE,
            ISNUMBER(FIND('[55]Apoio_Código SVs'!$B$2:$B$102,D1023)),
            0
        )
    ),
"")</f>
        <v>E</v>
      </c>
      <c r="G1023" s="70" t="str" cm="1">
        <f t="array" ref="G1023">IFERROR(
    INDEX(
        '[55]Apoio_Código SVs'!$D$2:$D$102,
        MATCH(
            TRUE,
            ISNUMBER(FIND('[55]Apoio_Código SVs'!$B$2:$B$102,D1023)),
            0
        )
    ),
"")</f>
        <v>RC</v>
      </c>
      <c r="H1023" s="70" t="str" cm="1">
        <f t="array" ref="H1023">IFERROR(
    INDEX(
        '[55]Apoio_Código SVs'!$G$2:$G$102,
        MATCH(
            TRUE,
            ISNUMBER(FIND('[55]Apoio_Código SVs'!$F$2:$F$102,D1023)),
            0
        )
    ),
"")</f>
        <v>I</v>
      </c>
      <c r="I1023" s="70" t="str">
        <f t="shared" si="55"/>
        <v>E.RC.I.250</v>
      </c>
      <c r="J1023" s="70" t="str">
        <f>_xlfn.XLOOKUP(I1023,[55]Aux!AJ:AJ,[55]Aux!AI:AI,I1023)</f>
        <v>E.RC.I.004</v>
      </c>
      <c r="K1023" s="70" t="str">
        <f>_xlfn.XLOOKUP(J1023,[55]Aux!AI:AI,[55]Aux!AE:AE,_xlfn.XLOOKUP(I1023,[55]Aux!AI:AI,[55]Aux!AE:AE,""))</f>
        <v>REDE COLETORA DN 250</v>
      </c>
      <c r="L1023" s="164"/>
    </row>
    <row r="1024" spans="1:12" x14ac:dyDescent="0.3">
      <c r="A1024" s="164"/>
      <c r="B1024" s="164"/>
      <c r="C1024" s="70">
        <v>6600856</v>
      </c>
      <c r="D1024" s="70" t="s">
        <v>1595</v>
      </c>
      <c r="E1024" s="73">
        <f t="shared" si="57"/>
        <v>400</v>
      </c>
      <c r="F1024" s="70" t="str" cm="1">
        <f t="array" ref="F1024">IFERROR(
    INDEX(
        '[55]Apoio_Código SVs'!$C$2:$C$102,
        MATCH(
            TRUE,
            ISNUMBER(FIND('[55]Apoio_Código SVs'!$B$2:$B$102,D1024)),
            0
        )
    ),
"")</f>
        <v>E</v>
      </c>
      <c r="G1024" s="70" t="str" cm="1">
        <f t="array" ref="G1024">IFERROR(
    INDEX(
        '[55]Apoio_Código SVs'!$D$2:$D$102,
        MATCH(
            TRUE,
            ISNUMBER(FIND('[55]Apoio_Código SVs'!$B$2:$B$102,D1024)),
            0
        )
    ),
"")</f>
        <v>RC</v>
      </c>
      <c r="H1024" s="70" t="str" cm="1">
        <f t="array" ref="H1024">IFERROR(
    INDEX(
        '[55]Apoio_Código SVs'!$G$2:$G$102,
        MATCH(
            TRUE,
            ISNUMBER(FIND('[55]Apoio_Código SVs'!$F$2:$F$102,D1024)),
            0
        )
    ),
"")</f>
        <v>I</v>
      </c>
      <c r="I1024" s="70" t="str">
        <f t="shared" si="55"/>
        <v>E.RC.I.400</v>
      </c>
      <c r="J1024" s="70" t="str">
        <f>_xlfn.XLOOKUP(I1024,[55]Aux!AJ:AJ,[55]Aux!AI:AI,I1024)</f>
        <v>E.RC.I.006</v>
      </c>
      <c r="K1024" s="70" t="str">
        <f>_xlfn.XLOOKUP(J1024,[55]Aux!AI:AI,[55]Aux!AE:AE,_xlfn.XLOOKUP(I1024,[55]Aux!AI:AI,[55]Aux!AE:AE,""))</f>
        <v>REDE COLETORA DN 400</v>
      </c>
      <c r="L1024" s="164"/>
    </row>
    <row r="1025" spans="1:12" x14ac:dyDescent="0.3">
      <c r="A1025" s="164"/>
      <c r="B1025" s="164"/>
      <c r="C1025" s="70">
        <v>6600857</v>
      </c>
      <c r="D1025" s="70" t="s">
        <v>1597</v>
      </c>
      <c r="E1025" s="73">
        <f t="shared" si="57"/>
        <v>100</v>
      </c>
      <c r="F1025" s="70" t="str" cm="1">
        <f t="array" ref="F1025">IFERROR(
    INDEX(
        '[55]Apoio_Código SVs'!$C$2:$C$102,
        MATCH(
            TRUE,
            ISNUMBER(FIND('[55]Apoio_Código SVs'!$B$2:$B$102,D1025)),
            0
        )
    ),
"")</f>
        <v>E</v>
      </c>
      <c r="G1025" s="70" t="str" cm="1">
        <f t="array" ref="G1025">IFERROR(
    INDEX(
        '[55]Apoio_Código SVs'!$D$2:$D$102,
        MATCH(
            TRUE,
            ISNUMBER(FIND('[55]Apoio_Código SVs'!$B$2:$B$102,D1025)),
            0
        )
    ),
"")</f>
        <v>RC</v>
      </c>
      <c r="H1025" s="70" t="str" cm="1">
        <f t="array" ref="H1025">IFERROR(
    INDEX(
        '[55]Apoio_Código SVs'!$G$2:$G$102,
        MATCH(
            TRUE,
            ISNUMBER(FIND('[55]Apoio_Código SVs'!$F$2:$F$102,D1025)),
            0
        )
    ),
"")</f>
        <v>I</v>
      </c>
      <c r="I1025" s="70" t="str">
        <f t="shared" ref="I1025:I1088" si="58">F1025&amp;"."&amp;G1025&amp;"."&amp;H1025&amp;"."&amp;E1025</f>
        <v>E.RC.I.100</v>
      </c>
      <c r="J1025" s="70" t="str">
        <f>_xlfn.XLOOKUP(I1025,[55]Aux!AJ:AJ,[55]Aux!AI:AI,I1025)</f>
        <v>E.RC.I.001</v>
      </c>
      <c r="K1025" s="70" t="str">
        <f>_xlfn.XLOOKUP(J1025,[55]Aux!AI:AI,[55]Aux!AE:AE,_xlfn.XLOOKUP(I1025,[55]Aux!AI:AI,[55]Aux!AE:AE,""))</f>
        <v>REDE COLETORA DN 100</v>
      </c>
      <c r="L1025" s="164"/>
    </row>
    <row r="1026" spans="1:12" x14ac:dyDescent="0.3">
      <c r="A1026" s="164"/>
      <c r="B1026" s="164"/>
      <c r="C1026" s="70">
        <v>6600858</v>
      </c>
      <c r="D1026" s="70" t="s">
        <v>1599</v>
      </c>
      <c r="E1026" s="73">
        <f t="shared" si="57"/>
        <v>300</v>
      </c>
      <c r="F1026" s="70" t="str" cm="1">
        <f t="array" ref="F1026">IFERROR(
    INDEX(
        '[55]Apoio_Código SVs'!$C$2:$C$102,
        MATCH(
            TRUE,
            ISNUMBER(FIND('[55]Apoio_Código SVs'!$B$2:$B$102,D1026)),
            0
        )
    ),
"")</f>
        <v>E</v>
      </c>
      <c r="G1026" s="70" t="str" cm="1">
        <f t="array" ref="G1026">IFERROR(
    INDEX(
        '[55]Apoio_Código SVs'!$D$2:$D$102,
        MATCH(
            TRUE,
            ISNUMBER(FIND('[55]Apoio_Código SVs'!$B$2:$B$102,D1026)),
            0
        )
    ),
"")</f>
        <v>RC</v>
      </c>
      <c r="H1026" s="70" t="str" cm="1">
        <f t="array" ref="H1026">IFERROR(
    INDEX(
        '[55]Apoio_Código SVs'!$G$2:$G$102,
        MATCH(
            TRUE,
            ISNUMBER(FIND('[55]Apoio_Código SVs'!$F$2:$F$102,D1026)),
            0
        )
    ),
"")</f>
        <v>I</v>
      </c>
      <c r="I1026" s="70" t="str">
        <f t="shared" si="58"/>
        <v>E.RC.I.300</v>
      </c>
      <c r="J1026" s="70" t="str">
        <f>_xlfn.XLOOKUP(I1026,[55]Aux!AJ:AJ,[55]Aux!AI:AI,I1026)</f>
        <v>E.RC.I.005</v>
      </c>
      <c r="K1026" s="70" t="str">
        <f>_xlfn.XLOOKUP(J1026,[55]Aux!AI:AI,[55]Aux!AE:AE,_xlfn.XLOOKUP(I1026,[55]Aux!AI:AI,[55]Aux!AE:AE,""))</f>
        <v>REDE COLETORA DN 300</v>
      </c>
      <c r="L1026" s="164"/>
    </row>
    <row r="1027" spans="1:12" x14ac:dyDescent="0.3">
      <c r="A1027" s="164"/>
      <c r="B1027" s="164"/>
      <c r="C1027" s="70">
        <v>6600859</v>
      </c>
      <c r="D1027" s="70" t="s">
        <v>1601</v>
      </c>
      <c r="E1027" s="73">
        <f t="shared" si="57"/>
        <v>100</v>
      </c>
      <c r="F1027" s="70" t="str" cm="1">
        <f t="array" ref="F1027">IFERROR(
    INDEX(
        '[55]Apoio_Código SVs'!$C$2:$C$102,
        MATCH(
            TRUE,
            ISNUMBER(FIND('[55]Apoio_Código SVs'!$B$2:$B$102,D1027)),
            0
        )
    ),
"")</f>
        <v>E</v>
      </c>
      <c r="G1027" s="70" t="str" cm="1">
        <f t="array" ref="G1027">IFERROR(
    INDEX(
        '[55]Apoio_Código SVs'!$D$2:$D$102,
        MATCH(
            TRUE,
            ISNUMBER(FIND('[55]Apoio_Código SVs'!$B$2:$B$102,D1027)),
            0
        )
    ),
"")</f>
        <v>RC</v>
      </c>
      <c r="H1027" s="70" t="str" cm="1">
        <f t="array" ref="H1027">IFERROR(
    INDEX(
        '[55]Apoio_Código SVs'!$G$2:$G$102,
        MATCH(
            TRUE,
            ISNUMBER(FIND('[55]Apoio_Código SVs'!$F$2:$F$102,D1027)),
            0
        )
    ),
"")</f>
        <v>I</v>
      </c>
      <c r="I1027" s="70" t="str">
        <f t="shared" si="58"/>
        <v>E.RC.I.100</v>
      </c>
      <c r="J1027" s="70" t="str">
        <f>_xlfn.XLOOKUP(I1027,[55]Aux!AJ:AJ,[55]Aux!AI:AI,I1027)</f>
        <v>E.RC.I.001</v>
      </c>
      <c r="K1027" s="70" t="str">
        <f>_xlfn.XLOOKUP(J1027,[55]Aux!AI:AI,[55]Aux!AE:AE,_xlfn.XLOOKUP(I1027,[55]Aux!AI:AI,[55]Aux!AE:AE,""))</f>
        <v>REDE COLETORA DN 100</v>
      </c>
      <c r="L1027" s="164"/>
    </row>
    <row r="1028" spans="1:12" x14ac:dyDescent="0.3">
      <c r="A1028" s="164"/>
      <c r="B1028" s="164"/>
      <c r="C1028" s="70">
        <v>6600861</v>
      </c>
      <c r="D1028" s="70" t="s">
        <v>1605</v>
      </c>
      <c r="E1028" s="73">
        <f t="shared" si="57"/>
        <v>250</v>
      </c>
      <c r="F1028" s="70" t="str" cm="1">
        <f t="array" ref="F1028">IFERROR(
    INDEX(
        '[55]Apoio_Código SVs'!$C$2:$C$102,
        MATCH(
            TRUE,
            ISNUMBER(FIND('[55]Apoio_Código SVs'!$B$2:$B$102,D1028)),
            0
        )
    ),
"")</f>
        <v>E</v>
      </c>
      <c r="G1028" s="70" t="str" cm="1">
        <f t="array" ref="G1028">IFERROR(
    INDEX(
        '[55]Apoio_Código SVs'!$D$2:$D$102,
        MATCH(
            TRUE,
            ISNUMBER(FIND('[55]Apoio_Código SVs'!$B$2:$B$102,D1028)),
            0
        )
    ),
"")</f>
        <v>RC</v>
      </c>
      <c r="H1028" s="70" t="str" cm="1">
        <f t="array" ref="H1028">IFERROR(
    INDEX(
        '[55]Apoio_Código SVs'!$G$2:$G$102,
        MATCH(
            TRUE,
            ISNUMBER(FIND('[55]Apoio_Código SVs'!$F$2:$F$102,D1028)),
            0
        )
    ),
"")</f>
        <v>I</v>
      </c>
      <c r="I1028" s="70" t="str">
        <f t="shared" si="58"/>
        <v>E.RC.I.250</v>
      </c>
      <c r="J1028" s="70" t="str">
        <f>_xlfn.XLOOKUP(I1028,[55]Aux!AJ:AJ,[55]Aux!AI:AI,I1028)</f>
        <v>E.RC.I.004</v>
      </c>
      <c r="K1028" s="70" t="str">
        <f>_xlfn.XLOOKUP(J1028,[55]Aux!AI:AI,[55]Aux!AE:AE,_xlfn.XLOOKUP(I1028,[55]Aux!AI:AI,[55]Aux!AE:AE,""))</f>
        <v>REDE COLETORA DN 250</v>
      </c>
      <c r="L1028" s="164"/>
    </row>
    <row r="1029" spans="1:12" x14ac:dyDescent="0.3">
      <c r="A1029" s="164"/>
      <c r="B1029" s="164"/>
      <c r="C1029" s="70">
        <v>6600863</v>
      </c>
      <c r="D1029" s="70" t="s">
        <v>1609</v>
      </c>
      <c r="E1029" s="73">
        <f t="shared" si="57"/>
        <v>150</v>
      </c>
      <c r="F1029" s="70" t="str" cm="1">
        <f t="array" ref="F1029">IFERROR(
    INDEX(
        '[55]Apoio_Código SVs'!$C$2:$C$102,
        MATCH(
            TRUE,
            ISNUMBER(FIND('[55]Apoio_Código SVs'!$B$2:$B$102,D1029)),
            0
        )
    ),
"")</f>
        <v>E</v>
      </c>
      <c r="G1029" s="70" t="str" cm="1">
        <f t="array" ref="G1029">IFERROR(
    INDEX(
        '[55]Apoio_Código SVs'!$D$2:$D$102,
        MATCH(
            TRUE,
            ISNUMBER(FIND('[55]Apoio_Código SVs'!$B$2:$B$102,D1029)),
            0
        )
    ),
"")</f>
        <v>RC</v>
      </c>
      <c r="H1029" s="70" t="str" cm="1">
        <f t="array" ref="H1029">IFERROR(
    INDEX(
        '[55]Apoio_Código SVs'!$G$2:$G$102,
        MATCH(
            TRUE,
            ISNUMBER(FIND('[55]Apoio_Código SVs'!$F$2:$F$102,D1029)),
            0
        )
    ),
"")</f>
        <v>I</v>
      </c>
      <c r="I1029" s="70" t="str">
        <f t="shared" si="58"/>
        <v>E.RC.I.150</v>
      </c>
      <c r="J1029" s="70" t="str">
        <f>_xlfn.XLOOKUP(I1029,[55]Aux!AJ:AJ,[55]Aux!AI:AI,I1029)</f>
        <v>E.RC.I.002</v>
      </c>
      <c r="K1029" s="70" t="str">
        <f>_xlfn.XLOOKUP(J1029,[55]Aux!AI:AI,[55]Aux!AE:AE,_xlfn.XLOOKUP(I1029,[55]Aux!AI:AI,[55]Aux!AE:AE,""))</f>
        <v>REDE COLETORA DN 150</v>
      </c>
      <c r="L1029" s="164"/>
    </row>
    <row r="1030" spans="1:12" x14ac:dyDescent="0.3">
      <c r="A1030" s="164"/>
      <c r="B1030" s="164"/>
      <c r="C1030" s="70">
        <v>6600864</v>
      </c>
      <c r="D1030" s="70" t="s">
        <v>1611</v>
      </c>
      <c r="E1030" s="73">
        <f t="shared" si="57"/>
        <v>200</v>
      </c>
      <c r="F1030" s="70" t="str" cm="1">
        <f t="array" ref="F1030">IFERROR(
    INDEX(
        '[55]Apoio_Código SVs'!$C$2:$C$102,
        MATCH(
            TRUE,
            ISNUMBER(FIND('[55]Apoio_Código SVs'!$B$2:$B$102,D1030)),
            0
        )
    ),
"")</f>
        <v>E</v>
      </c>
      <c r="G1030" s="70" t="str" cm="1">
        <f t="array" ref="G1030">IFERROR(
    INDEX(
        '[55]Apoio_Código SVs'!$D$2:$D$102,
        MATCH(
            TRUE,
            ISNUMBER(FIND('[55]Apoio_Código SVs'!$B$2:$B$102,D1030)),
            0
        )
    ),
"")</f>
        <v>RC</v>
      </c>
      <c r="H1030" s="70" t="str" cm="1">
        <f t="array" ref="H1030">IFERROR(
    INDEX(
        '[55]Apoio_Código SVs'!$G$2:$G$102,
        MATCH(
            TRUE,
            ISNUMBER(FIND('[55]Apoio_Código SVs'!$F$2:$F$102,D1030)),
            0
        )
    ),
"")</f>
        <v>I</v>
      </c>
      <c r="I1030" s="70" t="str">
        <f t="shared" si="58"/>
        <v>E.RC.I.200</v>
      </c>
      <c r="J1030" s="70" t="str">
        <f>_xlfn.XLOOKUP(I1030,[55]Aux!AJ:AJ,[55]Aux!AI:AI,I1030)</f>
        <v>E.RC.I.003</v>
      </c>
      <c r="K1030" s="70" t="str">
        <f>_xlfn.XLOOKUP(J1030,[55]Aux!AI:AI,[55]Aux!AE:AE,_xlfn.XLOOKUP(I1030,[55]Aux!AI:AI,[55]Aux!AE:AE,""))</f>
        <v>REDE COLETORA DN 200</v>
      </c>
      <c r="L1030" s="164"/>
    </row>
    <row r="1031" spans="1:12" x14ac:dyDescent="0.3">
      <c r="A1031" s="164"/>
      <c r="B1031" s="164"/>
      <c r="C1031" s="70">
        <v>6600865</v>
      </c>
      <c r="D1031" s="70" t="s">
        <v>1613</v>
      </c>
      <c r="E1031" s="73">
        <f t="shared" si="57"/>
        <v>150</v>
      </c>
      <c r="F1031" s="70" t="str" cm="1">
        <f t="array" ref="F1031">IFERROR(
    INDEX(
        '[55]Apoio_Código SVs'!$C$2:$C$102,
        MATCH(
            TRUE,
            ISNUMBER(FIND('[55]Apoio_Código SVs'!$B$2:$B$102,D1031)),
            0
        )
    ),
"")</f>
        <v>E</v>
      </c>
      <c r="G1031" s="70" t="str" cm="1">
        <f t="array" ref="G1031">IFERROR(
    INDEX(
        '[55]Apoio_Código SVs'!$D$2:$D$102,
        MATCH(
            TRUE,
            ISNUMBER(FIND('[55]Apoio_Código SVs'!$B$2:$B$102,D1031)),
            0
        )
    ),
"")</f>
        <v>RC</v>
      </c>
      <c r="H1031" s="70" t="str" cm="1">
        <f t="array" ref="H1031">IFERROR(
    INDEX(
        '[55]Apoio_Código SVs'!$G$2:$G$102,
        MATCH(
            TRUE,
            ISNUMBER(FIND('[55]Apoio_Código SVs'!$F$2:$F$102,D1031)),
            0
        )
    ),
"")</f>
        <v>I</v>
      </c>
      <c r="I1031" s="70" t="str">
        <f t="shared" si="58"/>
        <v>E.RC.I.150</v>
      </c>
      <c r="J1031" s="70" t="str">
        <f>_xlfn.XLOOKUP(I1031,[55]Aux!AJ:AJ,[55]Aux!AI:AI,I1031)</f>
        <v>E.RC.I.002</v>
      </c>
      <c r="K1031" s="70" t="str">
        <f>_xlfn.XLOOKUP(J1031,[55]Aux!AI:AI,[55]Aux!AE:AE,_xlfn.XLOOKUP(I1031,[55]Aux!AI:AI,[55]Aux!AE:AE,""))</f>
        <v>REDE COLETORA DN 150</v>
      </c>
      <c r="L1031" s="164"/>
    </row>
    <row r="1032" spans="1:12" x14ac:dyDescent="0.3">
      <c r="A1032" s="164"/>
      <c r="B1032" s="164"/>
      <c r="C1032" s="70">
        <v>6600866</v>
      </c>
      <c r="D1032" s="70" t="s">
        <v>1615</v>
      </c>
      <c r="E1032" s="73">
        <f t="shared" si="57"/>
        <v>200</v>
      </c>
      <c r="F1032" s="70" t="str" cm="1">
        <f t="array" ref="F1032">IFERROR(
    INDEX(
        '[55]Apoio_Código SVs'!$C$2:$C$102,
        MATCH(
            TRUE,
            ISNUMBER(FIND('[55]Apoio_Código SVs'!$B$2:$B$102,D1032)),
            0
        )
    ),
"")</f>
        <v>E</v>
      </c>
      <c r="G1032" s="70" t="str" cm="1">
        <f t="array" ref="G1032">IFERROR(
    INDEX(
        '[55]Apoio_Código SVs'!$D$2:$D$102,
        MATCH(
            TRUE,
            ISNUMBER(FIND('[55]Apoio_Código SVs'!$B$2:$B$102,D1032)),
            0
        )
    ),
"")</f>
        <v>RC</v>
      </c>
      <c r="H1032" s="70" t="str" cm="1">
        <f t="array" ref="H1032">IFERROR(
    INDEX(
        '[55]Apoio_Código SVs'!$G$2:$G$102,
        MATCH(
            TRUE,
            ISNUMBER(FIND('[55]Apoio_Código SVs'!$F$2:$F$102,D1032)),
            0
        )
    ),
"")</f>
        <v>I</v>
      </c>
      <c r="I1032" s="70" t="str">
        <f t="shared" si="58"/>
        <v>E.RC.I.200</v>
      </c>
      <c r="J1032" s="70" t="str">
        <f>_xlfn.XLOOKUP(I1032,[55]Aux!AJ:AJ,[55]Aux!AI:AI,I1032)</f>
        <v>E.RC.I.003</v>
      </c>
      <c r="K1032" s="70" t="str">
        <f>_xlfn.XLOOKUP(J1032,[55]Aux!AI:AI,[55]Aux!AE:AE,_xlfn.XLOOKUP(I1032,[55]Aux!AI:AI,[55]Aux!AE:AE,""))</f>
        <v>REDE COLETORA DN 200</v>
      </c>
      <c r="L1032" s="164"/>
    </row>
    <row r="1033" spans="1:12" x14ac:dyDescent="0.3">
      <c r="A1033" s="164"/>
      <c r="B1033" s="164"/>
      <c r="C1033" s="70">
        <v>6600867</v>
      </c>
      <c r="D1033" s="70" t="s">
        <v>1617</v>
      </c>
      <c r="E1033" s="73">
        <f t="shared" si="57"/>
        <v>200</v>
      </c>
      <c r="F1033" s="70" t="str" cm="1">
        <f t="array" ref="F1033">IFERROR(
    INDEX(
        '[55]Apoio_Código SVs'!$C$2:$C$102,
        MATCH(
            TRUE,
            ISNUMBER(FIND('[55]Apoio_Código SVs'!$B$2:$B$102,D1033)),
            0
        )
    ),
"")</f>
        <v>E</v>
      </c>
      <c r="G1033" s="70" t="str" cm="1">
        <f t="array" ref="G1033">IFERROR(
    INDEX(
        '[55]Apoio_Código SVs'!$D$2:$D$102,
        MATCH(
            TRUE,
            ISNUMBER(FIND('[55]Apoio_Código SVs'!$B$2:$B$102,D1033)),
            0
        )
    ),
"")</f>
        <v>RC</v>
      </c>
      <c r="H1033" s="70" t="str" cm="1">
        <f t="array" ref="H1033">IFERROR(
    INDEX(
        '[55]Apoio_Código SVs'!$G$2:$G$102,
        MATCH(
            TRUE,
            ISNUMBER(FIND('[55]Apoio_Código SVs'!$F$2:$F$102,D1033)),
            0
        )
    ),
"")</f>
        <v>I</v>
      </c>
      <c r="I1033" s="70" t="str">
        <f t="shared" si="58"/>
        <v>E.RC.I.200</v>
      </c>
      <c r="J1033" s="70" t="str">
        <f>_xlfn.XLOOKUP(I1033,[55]Aux!AJ:AJ,[55]Aux!AI:AI,I1033)</f>
        <v>E.RC.I.003</v>
      </c>
      <c r="K1033" s="70" t="str">
        <f>_xlfn.XLOOKUP(J1033,[55]Aux!AI:AI,[55]Aux!AE:AE,_xlfn.XLOOKUP(I1033,[55]Aux!AI:AI,[55]Aux!AE:AE,""))</f>
        <v>REDE COLETORA DN 200</v>
      </c>
      <c r="L1033" s="164"/>
    </row>
    <row r="1034" spans="1:12" x14ac:dyDescent="0.3">
      <c r="A1034" s="164"/>
      <c r="B1034" s="164"/>
      <c r="C1034" s="70">
        <v>6600868</v>
      </c>
      <c r="D1034" s="70" t="s">
        <v>1619</v>
      </c>
      <c r="E1034" s="73">
        <f t="shared" si="57"/>
        <v>200</v>
      </c>
      <c r="F1034" s="70" t="str" cm="1">
        <f t="array" ref="F1034">IFERROR(
    INDEX(
        '[55]Apoio_Código SVs'!$C$2:$C$102,
        MATCH(
            TRUE,
            ISNUMBER(FIND('[55]Apoio_Código SVs'!$B$2:$B$102,D1034)),
            0
        )
    ),
"")</f>
        <v>E</v>
      </c>
      <c r="G1034" s="70" t="str" cm="1">
        <f t="array" ref="G1034">IFERROR(
    INDEX(
        '[55]Apoio_Código SVs'!$D$2:$D$102,
        MATCH(
            TRUE,
            ISNUMBER(FIND('[55]Apoio_Código SVs'!$B$2:$B$102,D1034)),
            0
        )
    ),
"")</f>
        <v>RC</v>
      </c>
      <c r="H1034" s="70" t="str" cm="1">
        <f t="array" ref="H1034">IFERROR(
    INDEX(
        '[55]Apoio_Código SVs'!$G$2:$G$102,
        MATCH(
            TRUE,
            ISNUMBER(FIND('[55]Apoio_Código SVs'!$F$2:$F$102,D1034)),
            0
        )
    ),
"")</f>
        <v>I</v>
      </c>
      <c r="I1034" s="70" t="str">
        <f t="shared" si="58"/>
        <v>E.RC.I.200</v>
      </c>
      <c r="J1034" s="70" t="str">
        <f>_xlfn.XLOOKUP(I1034,[55]Aux!AJ:AJ,[55]Aux!AI:AI,I1034)</f>
        <v>E.RC.I.003</v>
      </c>
      <c r="K1034" s="70" t="str">
        <f>_xlfn.XLOOKUP(J1034,[55]Aux!AI:AI,[55]Aux!AE:AE,_xlfn.XLOOKUP(I1034,[55]Aux!AI:AI,[55]Aux!AE:AE,""))</f>
        <v>REDE COLETORA DN 200</v>
      </c>
      <c r="L1034" s="164"/>
    </row>
    <row r="1035" spans="1:12" x14ac:dyDescent="0.3">
      <c r="A1035" s="164"/>
      <c r="B1035" s="164"/>
      <c r="C1035" s="70">
        <v>6600869</v>
      </c>
      <c r="D1035" s="70" t="s">
        <v>1621</v>
      </c>
      <c r="E1035" s="73">
        <f t="shared" si="57"/>
        <v>100</v>
      </c>
      <c r="F1035" s="70" t="str" cm="1">
        <f t="array" ref="F1035">IFERROR(
    INDEX(
        '[55]Apoio_Código SVs'!$C$2:$C$102,
        MATCH(
            TRUE,
            ISNUMBER(FIND('[55]Apoio_Código SVs'!$B$2:$B$102,D1035)),
            0
        )
    ),
"")</f>
        <v>E</v>
      </c>
      <c r="G1035" s="70" t="str" cm="1">
        <f t="array" ref="G1035">IFERROR(
    INDEX(
        '[55]Apoio_Código SVs'!$D$2:$D$102,
        MATCH(
            TRUE,
            ISNUMBER(FIND('[55]Apoio_Código SVs'!$B$2:$B$102,D1035)),
            0
        )
    ),
"")</f>
        <v>RC</v>
      </c>
      <c r="H1035" s="70" t="str" cm="1">
        <f t="array" ref="H1035">IFERROR(
    INDEX(
        '[55]Apoio_Código SVs'!$G$2:$G$102,
        MATCH(
            TRUE,
            ISNUMBER(FIND('[55]Apoio_Código SVs'!$F$2:$F$102,D1035)),
            0
        )
    ),
"")</f>
        <v>I</v>
      </c>
      <c r="I1035" s="70" t="str">
        <f t="shared" si="58"/>
        <v>E.RC.I.100</v>
      </c>
      <c r="J1035" s="70" t="str">
        <f>_xlfn.XLOOKUP(I1035,[55]Aux!AJ:AJ,[55]Aux!AI:AI,I1035)</f>
        <v>E.RC.I.001</v>
      </c>
      <c r="K1035" s="70" t="str">
        <f>_xlfn.XLOOKUP(J1035,[55]Aux!AI:AI,[55]Aux!AE:AE,_xlfn.XLOOKUP(I1035,[55]Aux!AI:AI,[55]Aux!AE:AE,""))</f>
        <v>REDE COLETORA DN 100</v>
      </c>
      <c r="L1035" s="164"/>
    </row>
    <row r="1036" spans="1:12" x14ac:dyDescent="0.3">
      <c r="A1036" s="164"/>
      <c r="B1036" s="164"/>
      <c r="C1036" s="70">
        <v>6600870</v>
      </c>
      <c r="D1036" s="70" t="s">
        <v>1623</v>
      </c>
      <c r="E1036" s="73">
        <f t="shared" si="57"/>
        <v>75</v>
      </c>
      <c r="F1036" s="70" t="str" cm="1">
        <f t="array" ref="F1036">IFERROR(
    INDEX(
        '[55]Apoio_Código SVs'!$C$2:$C$102,
        MATCH(
            TRUE,
            ISNUMBER(FIND('[55]Apoio_Código SVs'!$B$2:$B$102,D1036)),
            0
        )
    ),
"")</f>
        <v>E</v>
      </c>
      <c r="G1036" s="70" t="str" cm="1">
        <f t="array" ref="G1036">IFERROR(
    INDEX(
        '[55]Apoio_Código SVs'!$D$2:$D$102,
        MATCH(
            TRUE,
            ISNUMBER(FIND('[55]Apoio_Código SVs'!$B$2:$B$102,D1036)),
            0
        )
    ),
"")</f>
        <v>LR</v>
      </c>
      <c r="H1036" s="70" t="str" cm="1">
        <f t="array" ref="H1036">IFERROR(
    INDEX(
        '[55]Apoio_Código SVs'!$G$2:$G$102,
        MATCH(
            TRUE,
            ISNUMBER(FIND('[55]Apoio_Código SVs'!$F$2:$F$102,D1036)),
            0
        )
    ),
"")</f>
        <v>I</v>
      </c>
      <c r="I1036" s="70" t="str">
        <f t="shared" si="58"/>
        <v>E.LR.I.75</v>
      </c>
      <c r="J1036" s="70" t="str">
        <f>_xlfn.XLOOKUP(I1036,[55]Aux!AJ:AJ,[55]Aux!AI:AI,I1036)</f>
        <v>E.LR.I.000</v>
      </c>
      <c r="K1036" s="70" t="str">
        <f>_xlfn.XLOOKUP(J1036,[55]Aux!AI:AI,[55]Aux!AE:AE,_xlfn.XLOOKUP(I1036,[55]Aux!AI:AI,[55]Aux!AE:AE,""))</f>
        <v>LINHA DE RECALQUE DN 75</v>
      </c>
      <c r="L1036" s="164"/>
    </row>
    <row r="1037" spans="1:12" x14ac:dyDescent="0.3">
      <c r="A1037" s="164"/>
      <c r="B1037" s="164"/>
      <c r="C1037" s="70">
        <v>6600871</v>
      </c>
      <c r="D1037" s="70" t="s">
        <v>1625</v>
      </c>
      <c r="E1037" s="73">
        <f t="shared" si="57"/>
        <v>75</v>
      </c>
      <c r="F1037" s="70" t="str" cm="1">
        <f t="array" ref="F1037">IFERROR(
    INDEX(
        '[55]Apoio_Código SVs'!$C$2:$C$102,
        MATCH(
            TRUE,
            ISNUMBER(FIND('[55]Apoio_Código SVs'!$B$2:$B$102,D1037)),
            0
        )
    ),
"")</f>
        <v>E</v>
      </c>
      <c r="G1037" s="70" t="str" cm="1">
        <f t="array" ref="G1037">IFERROR(
    INDEX(
        '[55]Apoio_Código SVs'!$D$2:$D$102,
        MATCH(
            TRUE,
            ISNUMBER(FIND('[55]Apoio_Código SVs'!$B$2:$B$102,D1037)),
            0
        )
    ),
"")</f>
        <v>LR</v>
      </c>
      <c r="H1037" s="70" t="str" cm="1">
        <f t="array" ref="H1037">IFERROR(
    INDEX(
        '[55]Apoio_Código SVs'!$G$2:$G$102,
        MATCH(
            TRUE,
            ISNUMBER(FIND('[55]Apoio_Código SVs'!$F$2:$F$102,D1037)),
            0
        )
    ),
"")</f>
        <v>I</v>
      </c>
      <c r="I1037" s="70" t="str">
        <f t="shared" si="58"/>
        <v>E.LR.I.75</v>
      </c>
      <c r="J1037" s="70" t="str">
        <f>_xlfn.XLOOKUP(I1037,[55]Aux!AJ:AJ,[55]Aux!AI:AI,I1037)</f>
        <v>E.LR.I.000</v>
      </c>
      <c r="K1037" s="70" t="str">
        <f>_xlfn.XLOOKUP(J1037,[55]Aux!AI:AI,[55]Aux!AE:AE,_xlfn.XLOOKUP(I1037,[55]Aux!AI:AI,[55]Aux!AE:AE,""))</f>
        <v>LINHA DE RECALQUE DN 75</v>
      </c>
      <c r="L1037" s="164"/>
    </row>
    <row r="1038" spans="1:12" x14ac:dyDescent="0.3">
      <c r="A1038" s="164"/>
      <c r="B1038" s="164"/>
      <c r="C1038" s="70">
        <v>6600872</v>
      </c>
      <c r="D1038" s="70" t="s">
        <v>1627</v>
      </c>
      <c r="E1038" s="73">
        <f t="shared" si="57"/>
        <v>75</v>
      </c>
      <c r="F1038" s="70" t="str" cm="1">
        <f t="array" ref="F1038">IFERROR(
    INDEX(
        '[55]Apoio_Código SVs'!$C$2:$C$102,
        MATCH(
            TRUE,
            ISNUMBER(FIND('[55]Apoio_Código SVs'!$B$2:$B$102,D1038)),
            0
        )
    ),
"")</f>
        <v>E</v>
      </c>
      <c r="G1038" s="70" t="str" cm="1">
        <f t="array" ref="G1038">IFERROR(
    INDEX(
        '[55]Apoio_Código SVs'!$D$2:$D$102,
        MATCH(
            TRUE,
            ISNUMBER(FIND('[55]Apoio_Código SVs'!$B$2:$B$102,D1038)),
            0
        )
    ),
"")</f>
        <v>LR</v>
      </c>
      <c r="H1038" s="70" t="str" cm="1">
        <f t="array" ref="H1038">IFERROR(
    INDEX(
        '[55]Apoio_Código SVs'!$G$2:$G$102,
        MATCH(
            TRUE,
            ISNUMBER(FIND('[55]Apoio_Código SVs'!$F$2:$F$102,D1038)),
            0
        )
    ),
"")</f>
        <v>I</v>
      </c>
      <c r="I1038" s="70" t="str">
        <f t="shared" si="58"/>
        <v>E.LR.I.75</v>
      </c>
      <c r="J1038" s="70" t="str">
        <f>_xlfn.XLOOKUP(I1038,[55]Aux!AJ:AJ,[55]Aux!AI:AI,I1038)</f>
        <v>E.LR.I.000</v>
      </c>
      <c r="K1038" s="70" t="str">
        <f>_xlfn.XLOOKUP(J1038,[55]Aux!AI:AI,[55]Aux!AE:AE,_xlfn.XLOOKUP(I1038,[55]Aux!AI:AI,[55]Aux!AE:AE,""))</f>
        <v>LINHA DE RECALQUE DN 75</v>
      </c>
      <c r="L1038" s="164"/>
    </row>
    <row r="1039" spans="1:12" x14ac:dyDescent="0.3">
      <c r="A1039" s="164"/>
      <c r="B1039" s="164"/>
      <c r="C1039" s="70">
        <v>6600874</v>
      </c>
      <c r="D1039" s="70" t="s">
        <v>1631</v>
      </c>
      <c r="E1039" s="75">
        <v>75</v>
      </c>
      <c r="F1039" s="70" t="str" cm="1">
        <f t="array" ref="F1039">IFERROR(
    INDEX(
        '[55]Apoio_Código SVs'!$C$2:$C$102,
        MATCH(
            TRUE,
            ISNUMBER(FIND('[55]Apoio_Código SVs'!$B$2:$B$102,D1039)),
            0
        )
    ),
"")</f>
        <v>A</v>
      </c>
      <c r="G1039" s="70" t="str" cm="1">
        <f t="array" ref="G1039">IFERROR(
    INDEX(
        '[55]Apoio_Código SVs'!$D$2:$D$102,
        MATCH(
            TRUE,
            ISNUMBER(FIND('[55]Apoio_Código SVs'!$B$2:$B$102,D1039)),
            0
        )
    ),
"")</f>
        <v>RD</v>
      </c>
      <c r="H1039" s="70" t="str" cm="1">
        <f t="array" ref="H1039">IFERROR(
    INDEX(
        '[55]Apoio_Código SVs'!$G$2:$G$102,
        MATCH(
            TRUE,
            ISNUMBER(FIND('[55]Apoio_Código SVs'!$F$2:$F$102,D1039)),
            0
        )
    ),
"")</f>
        <v>I</v>
      </c>
      <c r="I1039" s="70" t="str">
        <f t="shared" si="58"/>
        <v>A.RD.I.75</v>
      </c>
      <c r="J1039" s="70" t="str">
        <f>_xlfn.XLOOKUP(I1039,[55]Aux!AJ:AJ,[55]Aux!AI:AI,I1039)</f>
        <v>A.RD.I.002</v>
      </c>
      <c r="K1039" s="70" t="str">
        <f>_xlfn.XLOOKUP(J1039,[55]Aux!AI:AI,[55]Aux!AE:AE,_xlfn.XLOOKUP(I1039,[55]Aux!AI:AI,[55]Aux!AE:AE,""))</f>
        <v>REDE DE DISTRIBUIÇÃO DE ÁGUA DN 75</v>
      </c>
      <c r="L1039" s="164"/>
    </row>
    <row r="1040" spans="1:12" x14ac:dyDescent="0.3">
      <c r="B1040" s="164"/>
      <c r="C1040" s="70">
        <v>6600920</v>
      </c>
      <c r="D1040" s="70" t="s">
        <v>1661</v>
      </c>
      <c r="E1040" s="160" t="s">
        <v>3109</v>
      </c>
      <c r="F1040" s="161" t="s">
        <v>3172</v>
      </c>
      <c r="G1040" s="161" t="s">
        <v>3111</v>
      </c>
      <c r="H1040" s="161" t="s">
        <v>3172</v>
      </c>
      <c r="I1040" s="70" t="str">
        <f t="shared" si="58"/>
        <v>X.XX.X.XXX</v>
      </c>
      <c r="J1040" s="70" t="str">
        <f>_xlfn.XLOOKUP(I1040,[55]Aux!AJ:AJ,[55]Aux!AI:AI,I1040)</f>
        <v>X.XX.X.XXX</v>
      </c>
      <c r="K1040" s="76" t="s">
        <v>3112</v>
      </c>
      <c r="L1040" s="164"/>
    </row>
    <row r="1041" spans="1:12" x14ac:dyDescent="0.3">
      <c r="B1041" s="164"/>
      <c r="C1041" s="70">
        <v>6600930</v>
      </c>
      <c r="D1041" s="70" t="s">
        <v>1663</v>
      </c>
      <c r="E1041" s="160" t="s">
        <v>3109</v>
      </c>
      <c r="F1041" s="161" t="s">
        <v>3172</v>
      </c>
      <c r="G1041" s="161" t="s">
        <v>3111</v>
      </c>
      <c r="H1041" s="161" t="s">
        <v>3172</v>
      </c>
      <c r="I1041" s="70" t="str">
        <f t="shared" si="58"/>
        <v>X.XX.X.XXX</v>
      </c>
      <c r="J1041" s="70" t="str">
        <f>_xlfn.XLOOKUP(I1041,[55]Aux!AJ:AJ,[55]Aux!AI:AI,I1041)</f>
        <v>X.XX.X.XXX</v>
      </c>
      <c r="K1041" s="76" t="s">
        <v>3112</v>
      </c>
      <c r="L1041" s="164"/>
    </row>
    <row r="1042" spans="1:12" x14ac:dyDescent="0.3">
      <c r="B1042" s="164"/>
      <c r="C1042" s="70">
        <v>6600940</v>
      </c>
      <c r="D1042" s="70" t="s">
        <v>1665</v>
      </c>
      <c r="E1042" s="160" t="s">
        <v>3109</v>
      </c>
      <c r="F1042" s="161" t="s">
        <v>3172</v>
      </c>
      <c r="G1042" s="161" t="s">
        <v>3111</v>
      </c>
      <c r="H1042" s="161" t="s">
        <v>3172</v>
      </c>
      <c r="I1042" s="70" t="str">
        <f t="shared" si="58"/>
        <v>X.XX.X.XXX</v>
      </c>
      <c r="J1042" s="70" t="str">
        <f>_xlfn.XLOOKUP(I1042,[55]Aux!AJ:AJ,[55]Aux!AI:AI,I1042)</f>
        <v>X.XX.X.XXX</v>
      </c>
      <c r="K1042" s="76" t="s">
        <v>3112</v>
      </c>
      <c r="L1042" s="164"/>
    </row>
    <row r="1043" spans="1:12" x14ac:dyDescent="0.3">
      <c r="B1043" s="164"/>
      <c r="C1043" s="70">
        <v>6600942</v>
      </c>
      <c r="D1043" s="70" t="s">
        <v>1669</v>
      </c>
      <c r="E1043" s="160" t="s">
        <v>3109</v>
      </c>
      <c r="F1043" s="161" t="s">
        <v>3172</v>
      </c>
      <c r="G1043" s="161" t="s">
        <v>3111</v>
      </c>
      <c r="H1043" s="161" t="s">
        <v>3172</v>
      </c>
      <c r="I1043" s="70" t="str">
        <f t="shared" si="58"/>
        <v>X.XX.X.XXX</v>
      </c>
      <c r="J1043" s="70" t="str">
        <f>_xlfn.XLOOKUP(I1043,[55]Aux!AJ:AJ,[55]Aux!AI:AI,I1043)</f>
        <v>X.XX.X.XXX</v>
      </c>
      <c r="K1043" s="76" t="s">
        <v>3112</v>
      </c>
      <c r="L1043" s="164"/>
    </row>
    <row r="1044" spans="1:12" x14ac:dyDescent="0.3">
      <c r="B1044" s="164"/>
      <c r="C1044" s="70">
        <v>6600950</v>
      </c>
      <c r="D1044" s="70" t="s">
        <v>1671</v>
      </c>
      <c r="E1044" s="160" t="s">
        <v>3109</v>
      </c>
      <c r="F1044" s="161" t="s">
        <v>3172</v>
      </c>
      <c r="G1044" s="161" t="s">
        <v>3111</v>
      </c>
      <c r="H1044" s="161" t="s">
        <v>3172</v>
      </c>
      <c r="I1044" s="70" t="str">
        <f t="shared" si="58"/>
        <v>X.XX.X.XXX</v>
      </c>
      <c r="J1044" s="70" t="str">
        <f>_xlfn.XLOOKUP(I1044,[55]Aux!AJ:AJ,[55]Aux!AI:AI,I1044)</f>
        <v>X.XX.X.XXX</v>
      </c>
      <c r="K1044" s="76" t="s">
        <v>3112</v>
      </c>
      <c r="L1044" s="164"/>
    </row>
    <row r="1045" spans="1:12" x14ac:dyDescent="0.3">
      <c r="B1045" s="164"/>
      <c r="C1045" s="70">
        <v>6600970</v>
      </c>
      <c r="D1045" s="70" t="s">
        <v>1675</v>
      </c>
      <c r="E1045" s="160" t="s">
        <v>3109</v>
      </c>
      <c r="F1045" s="161" t="s">
        <v>3172</v>
      </c>
      <c r="G1045" s="161" t="s">
        <v>3111</v>
      </c>
      <c r="H1045" s="161" t="s">
        <v>3172</v>
      </c>
      <c r="I1045" s="70" t="str">
        <f t="shared" si="58"/>
        <v>X.XX.X.XXX</v>
      </c>
      <c r="J1045" s="70" t="str">
        <f>_xlfn.XLOOKUP(I1045,[55]Aux!AJ:AJ,[55]Aux!AI:AI,I1045)</f>
        <v>X.XX.X.XXX</v>
      </c>
      <c r="K1045" s="76" t="s">
        <v>3112</v>
      </c>
      <c r="L1045" s="164"/>
    </row>
    <row r="1046" spans="1:12" x14ac:dyDescent="0.3">
      <c r="B1046" s="164"/>
      <c r="C1046" s="70">
        <v>6600981</v>
      </c>
      <c r="D1046" s="70" t="s">
        <v>1680</v>
      </c>
      <c r="E1046" s="160" t="s">
        <v>3109</v>
      </c>
      <c r="F1046" s="161" t="s">
        <v>3172</v>
      </c>
      <c r="G1046" s="161" t="s">
        <v>3111</v>
      </c>
      <c r="H1046" s="161" t="s">
        <v>3172</v>
      </c>
      <c r="I1046" s="70" t="str">
        <f t="shared" si="58"/>
        <v>X.XX.X.XXX</v>
      </c>
      <c r="J1046" s="70" t="str">
        <f>_xlfn.XLOOKUP(I1046,[55]Aux!AJ:AJ,[55]Aux!AI:AI,I1046)</f>
        <v>X.XX.X.XXX</v>
      </c>
      <c r="K1046" s="76" t="s">
        <v>3112</v>
      </c>
      <c r="L1046" s="164"/>
    </row>
    <row r="1047" spans="1:12" x14ac:dyDescent="0.3">
      <c r="B1047" s="164"/>
      <c r="C1047" s="70">
        <v>6600982</v>
      </c>
      <c r="D1047" s="70" t="s">
        <v>1682</v>
      </c>
      <c r="E1047" s="160" t="s">
        <v>3109</v>
      </c>
      <c r="F1047" s="161" t="s">
        <v>3172</v>
      </c>
      <c r="G1047" s="161" t="s">
        <v>3111</v>
      </c>
      <c r="H1047" s="161" t="s">
        <v>3172</v>
      </c>
      <c r="I1047" s="70" t="str">
        <f t="shared" si="58"/>
        <v>X.XX.X.XXX</v>
      </c>
      <c r="J1047" s="70" t="str">
        <f>_xlfn.XLOOKUP(I1047,[55]Aux!AJ:AJ,[55]Aux!AI:AI,I1047)</f>
        <v>X.XX.X.XXX</v>
      </c>
      <c r="K1047" s="76" t="s">
        <v>3112</v>
      </c>
      <c r="L1047" s="164"/>
    </row>
    <row r="1048" spans="1:12" x14ac:dyDescent="0.3">
      <c r="B1048" s="164"/>
      <c r="C1048" s="70">
        <v>6600990</v>
      </c>
      <c r="D1048" s="70" t="s">
        <v>1686</v>
      </c>
      <c r="E1048" s="160" t="s">
        <v>3109</v>
      </c>
      <c r="F1048" s="161" t="s">
        <v>3172</v>
      </c>
      <c r="G1048" s="161" t="s">
        <v>3111</v>
      </c>
      <c r="H1048" s="161" t="s">
        <v>3172</v>
      </c>
      <c r="I1048" s="70" t="str">
        <f t="shared" si="58"/>
        <v>X.XX.X.XXX</v>
      </c>
      <c r="J1048" s="70" t="str">
        <f>_xlfn.XLOOKUP(I1048,[55]Aux!AJ:AJ,[55]Aux!AI:AI,I1048)</f>
        <v>X.XX.X.XXX</v>
      </c>
      <c r="K1048" s="76" t="s">
        <v>3112</v>
      </c>
      <c r="L1048" s="164"/>
    </row>
    <row r="1049" spans="1:12" x14ac:dyDescent="0.3">
      <c r="A1049" s="164"/>
      <c r="B1049" s="164"/>
      <c r="C1049" s="70">
        <v>6601001</v>
      </c>
      <c r="D1049" s="70" t="s">
        <v>1692</v>
      </c>
      <c r="E1049" s="73">
        <f t="shared" ref="E1049:E1050" si="59">IF(H1049="M","001",
IFERROR(VALUE(IFERROR(IFERROR(IFERROR(IFERROR(MID(D1049,FIND("DN",D1049)+2,4),
MID(D1049,FIND("PVC",D1049)+3,4)),
MID(D1049,FIND("PEAD",D1049)+4,4)),
MID(D1049,FIND("PE100",D1049)+5,4)),
MID(D1049,FIND("ADS",D1049)+3,4))),""))</f>
        <v>500</v>
      </c>
      <c r="F1049" s="70" t="str" cm="1">
        <f t="array" ref="F1049">IFERROR(
    INDEX(
        '[55]Apoio_Código SVs'!$C$2:$C$102,
        MATCH(
            TRUE,
            ISNUMBER(FIND('[55]Apoio_Código SVs'!$B$2:$B$102,D1049)),
            0
        )
    ),
"")</f>
        <v>E</v>
      </c>
      <c r="G1049" s="70" t="str" cm="1">
        <f t="array" ref="G1049">IFERROR(
    INDEX(
        '[55]Apoio_Código SVs'!$D$2:$D$102,
        MATCH(
            TRUE,
            ISNUMBER(FIND('[55]Apoio_Código SVs'!$B$2:$B$102,D1049)),
            0
        )
    ),
"")</f>
        <v>RC</v>
      </c>
      <c r="H1049" s="70" t="str" cm="1">
        <f t="array" ref="H1049">IFERROR(
    INDEX(
        '[55]Apoio_Código SVs'!$G$2:$G$102,
        MATCH(
            TRUE,
            ISNUMBER(FIND('[55]Apoio_Código SVs'!$F$2:$F$102,D1049)),
            0
        )
    ),
"")</f>
        <v>I</v>
      </c>
      <c r="I1049" s="70" t="str">
        <f t="shared" si="58"/>
        <v>E.RC.I.500</v>
      </c>
      <c r="J1049" s="70" t="str">
        <f>_xlfn.XLOOKUP(I1049,[55]Aux!AJ:AJ,[55]Aux!AI:AI,I1049)</f>
        <v>E.RC.I.500</v>
      </c>
      <c r="K1049" s="164" t="s">
        <v>3210</v>
      </c>
      <c r="L1049" s="164"/>
    </row>
    <row r="1050" spans="1:12" x14ac:dyDescent="0.3">
      <c r="A1050" s="164"/>
      <c r="B1050" s="164"/>
      <c r="C1050" s="70">
        <v>6601002</v>
      </c>
      <c r="D1050" s="70" t="s">
        <v>1694</v>
      </c>
      <c r="E1050" s="73">
        <f t="shared" si="59"/>
        <v>600</v>
      </c>
      <c r="F1050" s="70" t="str" cm="1">
        <f t="array" ref="F1050">IFERROR(
    INDEX(
        '[55]Apoio_Código SVs'!$C$2:$C$102,
        MATCH(
            TRUE,
            ISNUMBER(FIND('[55]Apoio_Código SVs'!$B$2:$B$102,D1050)),
            0
        )
    ),
"")</f>
        <v>E</v>
      </c>
      <c r="G1050" s="70" t="str" cm="1">
        <f t="array" ref="G1050">IFERROR(
    INDEX(
        '[55]Apoio_Código SVs'!$D$2:$D$102,
        MATCH(
            TRUE,
            ISNUMBER(FIND('[55]Apoio_Código SVs'!$B$2:$B$102,D1050)),
            0
        )
    ),
"")</f>
        <v>RC</v>
      </c>
      <c r="H1050" s="70" t="str" cm="1">
        <f t="array" ref="H1050">IFERROR(
    INDEX(
        '[55]Apoio_Código SVs'!$G$2:$G$102,
        MATCH(
            TRUE,
            ISNUMBER(FIND('[55]Apoio_Código SVs'!$F$2:$F$102,D1050)),
            0
        )
    ),
"")</f>
        <v>I</v>
      </c>
      <c r="I1050" s="70" t="str">
        <f t="shared" si="58"/>
        <v>E.RC.I.600</v>
      </c>
      <c r="J1050" s="70" t="str">
        <f>_xlfn.XLOOKUP(I1050,[55]Aux!AJ:AJ,[55]Aux!AI:AI,I1050)</f>
        <v>E.RC.I.600</v>
      </c>
      <c r="K1050" s="164" t="s">
        <v>3211</v>
      </c>
      <c r="L1050" s="164"/>
    </row>
    <row r="1051" spans="1:12" x14ac:dyDescent="0.3">
      <c r="B1051" s="164"/>
      <c r="C1051" s="70">
        <v>6601004</v>
      </c>
      <c r="D1051" s="70" t="s">
        <v>1697</v>
      </c>
      <c r="E1051" s="160" t="s">
        <v>3109</v>
      </c>
      <c r="F1051" s="161" t="s">
        <v>3172</v>
      </c>
      <c r="G1051" s="161" t="s">
        <v>3111</v>
      </c>
      <c r="H1051" s="161" t="s">
        <v>3172</v>
      </c>
      <c r="I1051" s="70" t="str">
        <f t="shared" si="58"/>
        <v>X.XX.X.XXX</v>
      </c>
      <c r="J1051" s="70" t="str">
        <f>_xlfn.XLOOKUP(I1051,[55]Aux!AJ:AJ,[55]Aux!AI:AI,I1051)</f>
        <v>X.XX.X.XXX</v>
      </c>
      <c r="K1051" s="76" t="s">
        <v>3112</v>
      </c>
      <c r="L1051" s="164"/>
    </row>
    <row r="1052" spans="1:12" x14ac:dyDescent="0.3">
      <c r="A1052" s="164"/>
      <c r="B1052" s="164"/>
      <c r="C1052" s="70">
        <v>6601010</v>
      </c>
      <c r="D1052" s="70" t="s">
        <v>1701</v>
      </c>
      <c r="E1052" s="160">
        <v>600</v>
      </c>
      <c r="F1052" s="70" t="str" cm="1">
        <f t="array" ref="F1052">IFERROR(
    INDEX(
        '[55]Apoio_Código SVs'!$C$2:$C$102,
        MATCH(
            TRUE,
            ISNUMBER(FIND('[55]Apoio_Código SVs'!$B$2:$B$102,D1052)),
            0
        )
    ),
"")</f>
        <v>A</v>
      </c>
      <c r="G1052" s="70" t="str" cm="1">
        <f t="array" ref="G1052">IFERROR(
    INDEX(
        '[55]Apoio_Código SVs'!$D$2:$D$102,
        MATCH(
            TRUE,
            ISNUMBER(FIND('[55]Apoio_Código SVs'!$B$2:$B$102,D1052)),
            0
        )
    ),
"")</f>
        <v>AD</v>
      </c>
      <c r="H1052" s="70" t="str" cm="1">
        <f t="array" ref="H1052">IFERROR(
    INDEX(
        '[55]Apoio_Código SVs'!$G$2:$G$102,
        MATCH(
            TRUE,
            ISNUMBER(FIND('[55]Apoio_Código SVs'!$F$2:$F$102,D1052)),
            0
        )
    ),
"")</f>
        <v>I</v>
      </c>
      <c r="I1052" s="70" t="str">
        <f t="shared" si="58"/>
        <v>A.AD.I.600</v>
      </c>
      <c r="J1052" s="70" t="str">
        <f>_xlfn.XLOOKUP(I1052,[55]Aux!AJ:AJ,[55]Aux!AI:AI,I1052)</f>
        <v>A.AD.I.012</v>
      </c>
      <c r="K1052" s="70" t="str">
        <f>_xlfn.XLOOKUP(J1052,[55]Aux!AI:AI,[55]Aux!AE:AE,_xlfn.XLOOKUP(I1052,[55]Aux!AI:AI,[55]Aux!AE:AE,""))</f>
        <v>ADUTORA DN 600</v>
      </c>
      <c r="L1052" s="164"/>
    </row>
    <row r="1053" spans="1:12" x14ac:dyDescent="0.3">
      <c r="A1053" s="164"/>
      <c r="B1053" s="164"/>
      <c r="C1053" s="70">
        <v>6601011</v>
      </c>
      <c r="D1053" s="70" t="s">
        <v>1703</v>
      </c>
      <c r="E1053" s="160">
        <v>1000</v>
      </c>
      <c r="F1053" s="70" t="str" cm="1">
        <f t="array" ref="F1053">IFERROR(
    INDEX(
        '[55]Apoio_Código SVs'!$C$2:$C$102,
        MATCH(
            TRUE,
            ISNUMBER(FIND('[55]Apoio_Código SVs'!$B$2:$B$102,D1053)),
            0
        )
    ),
"")</f>
        <v>A</v>
      </c>
      <c r="G1053" s="70" t="str" cm="1">
        <f t="array" ref="G1053">IFERROR(
    INDEX(
        '[55]Apoio_Código SVs'!$D$2:$D$102,
        MATCH(
            TRUE,
            ISNUMBER(FIND('[55]Apoio_Código SVs'!$B$2:$B$102,D1053)),
            0
        )
    ),
"")</f>
        <v>AD</v>
      </c>
      <c r="H1053" s="70" t="str" cm="1">
        <f t="array" ref="H1053">IFERROR(
    INDEX(
        '[55]Apoio_Código SVs'!$G$2:$G$102,
        MATCH(
            TRUE,
            ISNUMBER(FIND('[55]Apoio_Código SVs'!$F$2:$F$102,D1053)),
            0
        )
    ),
"")</f>
        <v>I</v>
      </c>
      <c r="I1053" s="70" t="str">
        <f t="shared" si="58"/>
        <v>A.AD.I.1000</v>
      </c>
      <c r="J1053" s="70" t="str">
        <f>_xlfn.XLOOKUP(I1053,[55]Aux!AJ:AJ,[55]Aux!AI:AI,I1053)</f>
        <v>A.AD.I.015</v>
      </c>
      <c r="K1053" s="70" t="str">
        <f>_xlfn.XLOOKUP(J1053,[55]Aux!AI:AI,[55]Aux!AE:AE,_xlfn.XLOOKUP(I1053,[55]Aux!AI:AI,[55]Aux!AE:AE,""))</f>
        <v>ADUTORA DN 1.000</v>
      </c>
      <c r="L1053" s="164"/>
    </row>
    <row r="1054" spans="1:12" x14ac:dyDescent="0.3">
      <c r="A1054" s="164"/>
      <c r="B1054" s="164"/>
      <c r="C1054" s="70">
        <v>6601012</v>
      </c>
      <c r="D1054" s="70" t="s">
        <v>1705</v>
      </c>
      <c r="E1054" s="160">
        <v>250</v>
      </c>
      <c r="F1054" s="70" t="str" cm="1">
        <f t="array" ref="F1054">IFERROR(
    INDEX(
        '[55]Apoio_Código SVs'!$C$2:$C$102,
        MATCH(
            TRUE,
            ISNUMBER(FIND('[55]Apoio_Código SVs'!$B$2:$B$102,D1054)),
            0
        )
    ),
"")</f>
        <v>A</v>
      </c>
      <c r="G1054" s="70" t="str" cm="1">
        <f t="array" ref="G1054">IFERROR(
    INDEX(
        '[55]Apoio_Código SVs'!$D$2:$D$102,
        MATCH(
            TRUE,
            ISNUMBER(FIND('[55]Apoio_Código SVs'!$B$2:$B$102,D1054)),
            0
        )
    ),
"")</f>
        <v>AD</v>
      </c>
      <c r="H1054" s="70" t="str" cm="1">
        <f t="array" ref="H1054">IFERROR(
    INDEX(
        '[55]Apoio_Código SVs'!$G$2:$G$102,
        MATCH(
            TRUE,
            ISNUMBER(FIND('[55]Apoio_Código SVs'!$F$2:$F$102,D1054)),
            0
        )
    ),
"")</f>
        <v>I</v>
      </c>
      <c r="I1054" s="70" t="str">
        <f t="shared" si="58"/>
        <v>A.AD.I.250</v>
      </c>
      <c r="J1054" s="70" t="str">
        <f>_xlfn.XLOOKUP(I1054,[55]Aux!AJ:AJ,[55]Aux!AI:AI,I1054)</f>
        <v>A.AD.I.006</v>
      </c>
      <c r="K1054" s="70" t="str">
        <f>_xlfn.XLOOKUP(J1054,[55]Aux!AI:AI,[55]Aux!AE:AE,_xlfn.XLOOKUP(I1054,[55]Aux!AI:AI,[55]Aux!AE:AE,""))</f>
        <v>ADUTORA DN 250</v>
      </c>
      <c r="L1054" s="164"/>
    </row>
    <row r="1055" spans="1:12" x14ac:dyDescent="0.3">
      <c r="A1055" s="164"/>
      <c r="B1055" s="164"/>
      <c r="C1055" s="70">
        <v>6601020</v>
      </c>
      <c r="D1055" s="70" t="s">
        <v>1031</v>
      </c>
      <c r="E1055" s="73">
        <f t="shared" ref="E1055:E1062" si="60">IF(H1055="M","001",
IFERROR(VALUE(IFERROR(IFERROR(IFERROR(IFERROR(MID(D1055,FIND("DN",D1055)+2,4),
MID(D1055,FIND("PVC",D1055)+3,4)),
MID(D1055,FIND("PEAD",D1055)+4,4)),
MID(D1055,FIND("PE100",D1055)+5,4)),
MID(D1055,FIND("ADS",D1055)+3,4))),""))</f>
        <v>300</v>
      </c>
      <c r="F1055" s="70" t="str" cm="1">
        <f t="array" ref="F1055">IFERROR(
    INDEX(
        '[55]Apoio_Código SVs'!$C$2:$C$102,
        MATCH(
            TRUE,
            ISNUMBER(FIND('[55]Apoio_Código SVs'!$B$2:$B$102,D1055)),
            0
        )
    ),
"")</f>
        <v>E</v>
      </c>
      <c r="G1055" s="70" t="str" cm="1">
        <f t="array" ref="G1055">IFERROR(
    INDEX(
        '[55]Apoio_Código SVs'!$D$2:$D$102,
        MATCH(
            TRUE,
            ISNUMBER(FIND('[55]Apoio_Código SVs'!$B$2:$B$102,D1055)),
            0
        )
    ),
"")</f>
        <v>RC</v>
      </c>
      <c r="H1055" s="70" t="str" cm="1">
        <f t="array" ref="H1055">IFERROR(
    INDEX(
        '[55]Apoio_Código SVs'!$G$2:$G$102,
        MATCH(
            TRUE,
            ISNUMBER(FIND('[55]Apoio_Código SVs'!$F$2:$F$102,D1055)),
            0
        )
    ),
"")</f>
        <v>I</v>
      </c>
      <c r="I1055" s="70" t="str">
        <f t="shared" si="58"/>
        <v>E.RC.I.300</v>
      </c>
      <c r="J1055" s="70" t="str">
        <f>_xlfn.XLOOKUP(I1055,[55]Aux!AJ:AJ,[55]Aux!AI:AI,I1055)</f>
        <v>E.RC.I.005</v>
      </c>
      <c r="K1055" s="70" t="str">
        <f>_xlfn.XLOOKUP(J1055,[55]Aux!AI:AI,[55]Aux!AE:AE,_xlfn.XLOOKUP(I1055,[55]Aux!AI:AI,[55]Aux!AE:AE,""))</f>
        <v>REDE COLETORA DN 300</v>
      </c>
      <c r="L1055" s="164"/>
    </row>
    <row r="1056" spans="1:12" x14ac:dyDescent="0.3">
      <c r="A1056" s="164"/>
      <c r="B1056" s="164"/>
      <c r="C1056" s="70">
        <v>6601021</v>
      </c>
      <c r="D1056" s="70" t="s">
        <v>1712</v>
      </c>
      <c r="E1056" s="73">
        <f t="shared" si="60"/>
        <v>250</v>
      </c>
      <c r="F1056" s="70" t="str" cm="1">
        <f t="array" ref="F1056">IFERROR(
    INDEX(
        '[55]Apoio_Código SVs'!$C$2:$C$102,
        MATCH(
            TRUE,
            ISNUMBER(FIND('[55]Apoio_Código SVs'!$B$2:$B$102,D1056)),
            0
        )
    ),
"")</f>
        <v>E</v>
      </c>
      <c r="G1056" s="70" t="str" cm="1">
        <f t="array" ref="G1056">IFERROR(
    INDEX(
        '[55]Apoio_Código SVs'!$D$2:$D$102,
        MATCH(
            TRUE,
            ISNUMBER(FIND('[55]Apoio_Código SVs'!$B$2:$B$102,D1056)),
            0
        )
    ),
"")</f>
        <v>RC</v>
      </c>
      <c r="H1056" s="70" t="str" cm="1">
        <f t="array" ref="H1056">IFERROR(
    INDEX(
        '[55]Apoio_Código SVs'!$G$2:$G$102,
        MATCH(
            TRUE,
            ISNUMBER(FIND('[55]Apoio_Código SVs'!$F$2:$F$102,D1056)),
            0
        )
    ),
"")</f>
        <v>I</v>
      </c>
      <c r="I1056" s="70" t="str">
        <f t="shared" si="58"/>
        <v>E.RC.I.250</v>
      </c>
      <c r="J1056" s="70" t="str">
        <f>_xlfn.XLOOKUP(I1056,[55]Aux!AJ:AJ,[55]Aux!AI:AI,I1056)</f>
        <v>E.RC.I.004</v>
      </c>
      <c r="K1056" s="70" t="str">
        <f>_xlfn.XLOOKUP(J1056,[55]Aux!AI:AI,[55]Aux!AE:AE,_xlfn.XLOOKUP(I1056,[55]Aux!AI:AI,[55]Aux!AE:AE,""))</f>
        <v>REDE COLETORA DN 250</v>
      </c>
      <c r="L1056" s="164"/>
    </row>
    <row r="1057" spans="1:12" x14ac:dyDescent="0.3">
      <c r="A1057" s="164"/>
      <c r="B1057" s="164"/>
      <c r="C1057" s="70">
        <v>6601022</v>
      </c>
      <c r="D1057" s="70" t="s">
        <v>1714</v>
      </c>
      <c r="E1057" s="73">
        <f t="shared" si="60"/>
        <v>400</v>
      </c>
      <c r="F1057" s="70" t="str" cm="1">
        <f t="array" ref="F1057">IFERROR(
    INDEX(
        '[55]Apoio_Código SVs'!$C$2:$C$102,
        MATCH(
            TRUE,
            ISNUMBER(FIND('[55]Apoio_Código SVs'!$B$2:$B$102,D1057)),
            0
        )
    ),
"")</f>
        <v>E</v>
      </c>
      <c r="G1057" s="70" t="str" cm="1">
        <f t="array" ref="G1057">IFERROR(
    INDEX(
        '[55]Apoio_Código SVs'!$D$2:$D$102,
        MATCH(
            TRUE,
            ISNUMBER(FIND('[55]Apoio_Código SVs'!$B$2:$B$102,D1057)),
            0
        )
    ),
"")</f>
        <v>IN</v>
      </c>
      <c r="H1057" s="70" t="str" cm="1">
        <f t="array" ref="H1057">IFERROR(
    INDEX(
        '[55]Apoio_Código SVs'!$G$2:$G$102,
        MATCH(
            TRUE,
            ISNUMBER(FIND('[55]Apoio_Código SVs'!$F$2:$F$102,D1057)),
            0
        )
    ),
"")</f>
        <v>I</v>
      </c>
      <c r="I1057" s="70" t="str">
        <f t="shared" si="58"/>
        <v>E.IN.I.400</v>
      </c>
      <c r="J1057" s="70" t="str">
        <f>_xlfn.XLOOKUP(I1057,[55]Aux!AJ:AJ,[55]Aux!AI:AI,I1057)</f>
        <v>E.IN.I.006</v>
      </c>
      <c r="K1057" s="70" t="str">
        <f>_xlfn.XLOOKUP(J1057,[55]Aux!AI:AI,[55]Aux!AE:AE,_xlfn.XLOOKUP(I1057,[55]Aux!AI:AI,[55]Aux!AE:AE,""))</f>
        <v>INTERCEPTOR DN 400</v>
      </c>
      <c r="L1057" s="164"/>
    </row>
    <row r="1058" spans="1:12" x14ac:dyDescent="0.3">
      <c r="A1058" s="164"/>
      <c r="B1058" s="164"/>
      <c r="C1058" s="70">
        <v>6601023</v>
      </c>
      <c r="D1058" s="70" t="s">
        <v>967</v>
      </c>
      <c r="E1058" s="73">
        <f t="shared" si="60"/>
        <v>250</v>
      </c>
      <c r="F1058" s="70" t="str" cm="1">
        <f t="array" ref="F1058">IFERROR(
    INDEX(
        '[55]Apoio_Código SVs'!$C$2:$C$102,
        MATCH(
            TRUE,
            ISNUMBER(FIND('[55]Apoio_Código SVs'!$B$2:$B$102,D1058)),
            0
        )
    ),
"")</f>
        <v>E</v>
      </c>
      <c r="G1058" s="70" t="str" cm="1">
        <f t="array" ref="G1058">IFERROR(
    INDEX(
        '[55]Apoio_Código SVs'!$D$2:$D$102,
        MATCH(
            TRUE,
            ISNUMBER(FIND('[55]Apoio_Código SVs'!$B$2:$B$102,D1058)),
            0
        )
    ),
"")</f>
        <v>RC</v>
      </c>
      <c r="H1058" s="70" t="str" cm="1">
        <f t="array" ref="H1058">IFERROR(
    INDEX(
        '[55]Apoio_Código SVs'!$G$2:$G$102,
        MATCH(
            TRUE,
            ISNUMBER(FIND('[55]Apoio_Código SVs'!$F$2:$F$102,D1058)),
            0
        )
    ),
"")</f>
        <v>I</v>
      </c>
      <c r="I1058" s="70" t="str">
        <f t="shared" si="58"/>
        <v>E.RC.I.250</v>
      </c>
      <c r="J1058" s="70" t="str">
        <f>_xlfn.XLOOKUP(I1058,[55]Aux!AJ:AJ,[55]Aux!AI:AI,I1058)</f>
        <v>E.RC.I.004</v>
      </c>
      <c r="K1058" s="70" t="str">
        <f>_xlfn.XLOOKUP(J1058,[55]Aux!AI:AI,[55]Aux!AE:AE,_xlfn.XLOOKUP(I1058,[55]Aux!AI:AI,[55]Aux!AE:AE,""))</f>
        <v>REDE COLETORA DN 250</v>
      </c>
      <c r="L1058" s="164"/>
    </row>
    <row r="1059" spans="1:12" x14ac:dyDescent="0.3">
      <c r="A1059" s="164"/>
      <c r="B1059" s="164"/>
      <c r="C1059" s="70">
        <v>6601024</v>
      </c>
      <c r="D1059" s="70" t="s">
        <v>915</v>
      </c>
      <c r="E1059" s="73">
        <f t="shared" si="60"/>
        <v>200</v>
      </c>
      <c r="F1059" s="70" t="str" cm="1">
        <f t="array" ref="F1059">IFERROR(
    INDEX(
        '[55]Apoio_Código SVs'!$C$2:$C$102,
        MATCH(
            TRUE,
            ISNUMBER(FIND('[55]Apoio_Código SVs'!$B$2:$B$102,D1059)),
            0
        )
    ),
"")</f>
        <v>E</v>
      </c>
      <c r="G1059" s="70" t="str" cm="1">
        <f t="array" ref="G1059">IFERROR(
    INDEX(
        '[55]Apoio_Código SVs'!$D$2:$D$102,
        MATCH(
            TRUE,
            ISNUMBER(FIND('[55]Apoio_Código SVs'!$B$2:$B$102,D1059)),
            0
        )
    ),
"")</f>
        <v>RC</v>
      </c>
      <c r="H1059" s="70" t="str" cm="1">
        <f t="array" ref="H1059">IFERROR(
    INDEX(
        '[55]Apoio_Código SVs'!$G$2:$G$102,
        MATCH(
            TRUE,
            ISNUMBER(FIND('[55]Apoio_Código SVs'!$F$2:$F$102,D1059)),
            0
        )
    ),
"")</f>
        <v>I</v>
      </c>
      <c r="I1059" s="70" t="str">
        <f t="shared" si="58"/>
        <v>E.RC.I.200</v>
      </c>
      <c r="J1059" s="70" t="str">
        <f>_xlfn.XLOOKUP(I1059,[55]Aux!AJ:AJ,[55]Aux!AI:AI,I1059)</f>
        <v>E.RC.I.003</v>
      </c>
      <c r="K1059" s="70" t="str">
        <f>_xlfn.XLOOKUP(J1059,[55]Aux!AI:AI,[55]Aux!AE:AE,_xlfn.XLOOKUP(I1059,[55]Aux!AI:AI,[55]Aux!AE:AE,""))</f>
        <v>REDE COLETORA DN 200</v>
      </c>
      <c r="L1059" s="164"/>
    </row>
    <row r="1060" spans="1:12" x14ac:dyDescent="0.3">
      <c r="A1060" s="164"/>
      <c r="B1060" s="164"/>
      <c r="C1060" s="70">
        <v>6601025</v>
      </c>
      <c r="D1060" s="70" t="s">
        <v>927</v>
      </c>
      <c r="E1060" s="73">
        <f t="shared" si="60"/>
        <v>200</v>
      </c>
      <c r="F1060" s="70" t="str" cm="1">
        <f t="array" ref="F1060">IFERROR(
    INDEX(
        '[55]Apoio_Código SVs'!$C$2:$C$102,
        MATCH(
            TRUE,
            ISNUMBER(FIND('[55]Apoio_Código SVs'!$B$2:$B$102,D1060)),
            0
        )
    ),
"")</f>
        <v>E</v>
      </c>
      <c r="G1060" s="70" t="str" cm="1">
        <f t="array" ref="G1060">IFERROR(
    INDEX(
        '[55]Apoio_Código SVs'!$D$2:$D$102,
        MATCH(
            TRUE,
            ISNUMBER(FIND('[55]Apoio_Código SVs'!$B$2:$B$102,D1060)),
            0
        )
    ),
"")</f>
        <v>RC</v>
      </c>
      <c r="H1060" s="70" t="str" cm="1">
        <f t="array" ref="H1060">IFERROR(
    INDEX(
        '[55]Apoio_Código SVs'!$G$2:$G$102,
        MATCH(
            TRUE,
            ISNUMBER(FIND('[55]Apoio_Código SVs'!$F$2:$F$102,D1060)),
            0
        )
    ),
"")</f>
        <v>I</v>
      </c>
      <c r="I1060" s="70" t="str">
        <f t="shared" si="58"/>
        <v>E.RC.I.200</v>
      </c>
      <c r="J1060" s="70" t="str">
        <f>_xlfn.XLOOKUP(I1060,[55]Aux!AJ:AJ,[55]Aux!AI:AI,I1060)</f>
        <v>E.RC.I.003</v>
      </c>
      <c r="K1060" s="70" t="str">
        <f>_xlfn.XLOOKUP(J1060,[55]Aux!AI:AI,[55]Aux!AE:AE,_xlfn.XLOOKUP(I1060,[55]Aux!AI:AI,[55]Aux!AE:AE,""))</f>
        <v>REDE COLETORA DN 200</v>
      </c>
      <c r="L1060" s="164"/>
    </row>
    <row r="1061" spans="1:12" x14ac:dyDescent="0.3">
      <c r="A1061" s="164"/>
      <c r="B1061" s="164"/>
      <c r="C1061" s="70">
        <v>6601026</v>
      </c>
      <c r="D1061" s="70" t="s">
        <v>929</v>
      </c>
      <c r="E1061" s="73">
        <f t="shared" si="60"/>
        <v>200</v>
      </c>
      <c r="F1061" s="70" t="str" cm="1">
        <f t="array" ref="F1061">IFERROR(
    INDEX(
        '[55]Apoio_Código SVs'!$C$2:$C$102,
        MATCH(
            TRUE,
            ISNUMBER(FIND('[55]Apoio_Código SVs'!$B$2:$B$102,D1061)),
            0
        )
    ),
"")</f>
        <v>E</v>
      </c>
      <c r="G1061" s="70" t="str" cm="1">
        <f t="array" ref="G1061">IFERROR(
    INDEX(
        '[55]Apoio_Código SVs'!$D$2:$D$102,
        MATCH(
            TRUE,
            ISNUMBER(FIND('[55]Apoio_Código SVs'!$B$2:$B$102,D1061)),
            0
        )
    ),
"")</f>
        <v>RC</v>
      </c>
      <c r="H1061" s="70" t="str" cm="1">
        <f t="array" ref="H1061">IFERROR(
    INDEX(
        '[55]Apoio_Código SVs'!$G$2:$G$102,
        MATCH(
            TRUE,
            ISNUMBER(FIND('[55]Apoio_Código SVs'!$F$2:$F$102,D1061)),
            0
        )
    ),
"")</f>
        <v>I</v>
      </c>
      <c r="I1061" s="70" t="str">
        <f t="shared" si="58"/>
        <v>E.RC.I.200</v>
      </c>
      <c r="J1061" s="70" t="str">
        <f>_xlfn.XLOOKUP(I1061,[55]Aux!AJ:AJ,[55]Aux!AI:AI,I1061)</f>
        <v>E.RC.I.003</v>
      </c>
      <c r="K1061" s="70" t="str">
        <f>_xlfn.XLOOKUP(J1061,[55]Aux!AI:AI,[55]Aux!AE:AE,_xlfn.XLOOKUP(I1061,[55]Aux!AI:AI,[55]Aux!AE:AE,""))</f>
        <v>REDE COLETORA DN 200</v>
      </c>
      <c r="L1061" s="164"/>
    </row>
    <row r="1062" spans="1:12" x14ac:dyDescent="0.3">
      <c r="A1062" s="164"/>
      <c r="B1062" s="164"/>
      <c r="C1062" s="70">
        <v>6601027</v>
      </c>
      <c r="D1062" s="70" t="s">
        <v>568</v>
      </c>
      <c r="E1062" s="73">
        <f t="shared" si="60"/>
        <v>700</v>
      </c>
      <c r="F1062" s="70" t="str" cm="1">
        <f t="array" ref="F1062">IFERROR(
    INDEX(
        '[55]Apoio_Código SVs'!$C$2:$C$102,
        MATCH(
            TRUE,
            ISNUMBER(FIND('[55]Apoio_Código SVs'!$B$2:$B$102,D1062)),
            0
        )
    ),
"")</f>
        <v>E</v>
      </c>
      <c r="G1062" s="70" t="str" cm="1">
        <f t="array" ref="G1062">IFERROR(
    INDEX(
        '[55]Apoio_Código SVs'!$D$2:$D$102,
        MATCH(
            TRUE,
            ISNUMBER(FIND('[55]Apoio_Código SVs'!$B$2:$B$102,D1062)),
            0
        )
    ),
"")</f>
        <v>LR</v>
      </c>
      <c r="H1062" s="70" t="str" cm="1">
        <f t="array" ref="H1062">IFERROR(
    INDEX(
        '[55]Apoio_Código SVs'!$G$2:$G$102,
        MATCH(
            TRUE,
            ISNUMBER(FIND('[55]Apoio_Código SVs'!$F$2:$F$102,D1062)),
            0
        )
    ),
"")</f>
        <v>I</v>
      </c>
      <c r="I1062" s="70" t="str">
        <f t="shared" si="58"/>
        <v>E.LR.I.700</v>
      </c>
      <c r="J1062" s="70" t="str">
        <f>_xlfn.XLOOKUP(I1062,[55]Aux!AJ:AJ,[55]Aux!AI:AI,I1062)</f>
        <v>E.LR.I.011</v>
      </c>
      <c r="K1062" s="70" t="str">
        <f>_xlfn.XLOOKUP(J1062,[55]Aux!AI:AI,[55]Aux!AE:AE,_xlfn.XLOOKUP(I1062,[55]Aux!AI:AI,[55]Aux!AE:AE,""))</f>
        <v>LINHA DE RECALQUE DN 700</v>
      </c>
      <c r="L1062" s="164"/>
    </row>
    <row r="1063" spans="1:12" x14ac:dyDescent="0.3">
      <c r="B1063" s="164"/>
      <c r="C1063" s="70">
        <v>6601028</v>
      </c>
      <c r="D1063" s="164" t="s">
        <v>1721</v>
      </c>
      <c r="E1063" s="78" t="s">
        <v>3109</v>
      </c>
      <c r="F1063" s="161" t="s">
        <v>3110</v>
      </c>
      <c r="G1063" s="161" t="s">
        <v>3111</v>
      </c>
      <c r="H1063" s="161" t="s">
        <v>3172</v>
      </c>
      <c r="I1063" s="70" t="str">
        <f t="shared" si="58"/>
        <v>E.XX.X.XXX</v>
      </c>
      <c r="J1063" s="70" t="str">
        <f>_xlfn.XLOOKUP(I1063,[55]Aux!AJ:AJ,[55]Aux!AI:AI,I1063)</f>
        <v>E.XX.X.XXX</v>
      </c>
      <c r="K1063" s="76" t="s">
        <v>3112</v>
      </c>
      <c r="L1063" s="164"/>
    </row>
    <row r="1064" spans="1:12" x14ac:dyDescent="0.3">
      <c r="B1064" s="164"/>
      <c r="C1064" s="70">
        <v>6601029</v>
      </c>
      <c r="D1064" s="70" t="s">
        <v>1723</v>
      </c>
      <c r="E1064" s="78" t="s">
        <v>3109</v>
      </c>
      <c r="F1064" s="161" t="s">
        <v>3110</v>
      </c>
      <c r="G1064" s="161" t="s">
        <v>3111</v>
      </c>
      <c r="H1064" s="161" t="s">
        <v>3172</v>
      </c>
      <c r="I1064" s="70" t="str">
        <f t="shared" si="58"/>
        <v>E.XX.X.XXX</v>
      </c>
      <c r="J1064" s="70" t="str">
        <f>_xlfn.XLOOKUP(I1064,[55]Aux!AJ:AJ,[55]Aux!AI:AI,I1064)</f>
        <v>E.XX.X.XXX</v>
      </c>
      <c r="K1064" s="76" t="s">
        <v>3112</v>
      </c>
      <c r="L1064" s="164"/>
    </row>
    <row r="1065" spans="1:12" x14ac:dyDescent="0.3">
      <c r="B1065" s="164"/>
      <c r="C1065" s="70">
        <v>6601030</v>
      </c>
      <c r="D1065" s="70" t="s">
        <v>1725</v>
      </c>
      <c r="E1065" s="78" t="s">
        <v>3109</v>
      </c>
      <c r="F1065" s="161" t="s">
        <v>3110</v>
      </c>
      <c r="G1065" s="161" t="s">
        <v>3111</v>
      </c>
      <c r="H1065" s="161" t="s">
        <v>3172</v>
      </c>
      <c r="I1065" s="70" t="str">
        <f t="shared" si="58"/>
        <v>E.XX.X.XXX</v>
      </c>
      <c r="J1065" s="70" t="str">
        <f>_xlfn.XLOOKUP(I1065,[55]Aux!AJ:AJ,[55]Aux!AI:AI,I1065)</f>
        <v>E.XX.X.XXX</v>
      </c>
      <c r="K1065" s="76" t="s">
        <v>3112</v>
      </c>
      <c r="L1065" s="164"/>
    </row>
    <row r="1066" spans="1:12" x14ac:dyDescent="0.3">
      <c r="B1066" s="164"/>
      <c r="C1066" s="70">
        <v>6601031</v>
      </c>
      <c r="D1066" s="70" t="s">
        <v>1727</v>
      </c>
      <c r="E1066" s="78" t="s">
        <v>3109</v>
      </c>
      <c r="F1066" s="161" t="s">
        <v>3110</v>
      </c>
      <c r="G1066" s="161" t="s">
        <v>3111</v>
      </c>
      <c r="H1066" s="161" t="s">
        <v>3172</v>
      </c>
      <c r="I1066" s="70" t="str">
        <f t="shared" si="58"/>
        <v>E.XX.X.XXX</v>
      </c>
      <c r="J1066" s="70" t="str">
        <f>_xlfn.XLOOKUP(I1066,[55]Aux!AJ:AJ,[55]Aux!AI:AI,I1066)</f>
        <v>E.XX.X.XXX</v>
      </c>
      <c r="K1066" s="76" t="s">
        <v>3112</v>
      </c>
      <c r="L1066" s="164"/>
    </row>
    <row r="1067" spans="1:12" x14ac:dyDescent="0.3">
      <c r="B1067" s="164"/>
      <c r="C1067" s="70">
        <v>6601032</v>
      </c>
      <c r="D1067" s="70" t="s">
        <v>1729</v>
      </c>
      <c r="E1067" s="78" t="s">
        <v>3109</v>
      </c>
      <c r="F1067" s="161" t="s">
        <v>3110</v>
      </c>
      <c r="G1067" s="161" t="s">
        <v>3111</v>
      </c>
      <c r="H1067" s="161" t="s">
        <v>3172</v>
      </c>
      <c r="I1067" s="70" t="str">
        <f t="shared" si="58"/>
        <v>E.XX.X.XXX</v>
      </c>
      <c r="J1067" s="70" t="str">
        <f>_xlfn.XLOOKUP(I1067,[55]Aux!AJ:AJ,[55]Aux!AI:AI,I1067)</f>
        <v>E.XX.X.XXX</v>
      </c>
      <c r="K1067" s="76" t="s">
        <v>3112</v>
      </c>
      <c r="L1067" s="164"/>
    </row>
    <row r="1068" spans="1:12" x14ac:dyDescent="0.3">
      <c r="B1068" s="164"/>
      <c r="C1068" s="70">
        <v>6601033</v>
      </c>
      <c r="D1068" s="70" t="s">
        <v>1731</v>
      </c>
      <c r="E1068" s="78" t="s">
        <v>3109</v>
      </c>
      <c r="F1068" s="161" t="s">
        <v>3110</v>
      </c>
      <c r="G1068" s="161" t="s">
        <v>3111</v>
      </c>
      <c r="H1068" s="161" t="s">
        <v>3172</v>
      </c>
      <c r="I1068" s="70" t="str">
        <f t="shared" si="58"/>
        <v>E.XX.X.XXX</v>
      </c>
      <c r="J1068" s="70" t="str">
        <f>_xlfn.XLOOKUP(I1068,[55]Aux!AJ:AJ,[55]Aux!AI:AI,I1068)</f>
        <v>E.XX.X.XXX</v>
      </c>
      <c r="K1068" s="76" t="s">
        <v>3112</v>
      </c>
      <c r="L1068" s="164"/>
    </row>
    <row r="1069" spans="1:12" x14ac:dyDescent="0.3">
      <c r="A1069" s="164"/>
      <c r="B1069" s="164"/>
      <c r="C1069" s="70">
        <v>6601043</v>
      </c>
      <c r="D1069" s="70" t="s">
        <v>1741</v>
      </c>
      <c r="E1069" s="162" t="s">
        <v>3177</v>
      </c>
      <c r="F1069" s="70" t="str" cm="1">
        <f t="array" ref="F1069">IFERROR(
    INDEX(
        '[55]Apoio_Código SVs'!$C$2:$C$102,
        MATCH(
            TRUE,
            ISNUMBER(FIND('[55]Apoio_Código SVs'!$B$2:$B$102,D1069)),
            0
        )
    ),
"")</f>
        <v>E</v>
      </c>
      <c r="G1069" s="70" t="str" cm="1">
        <f t="array" ref="G1069">IFERROR(
    INDEX(
        '[55]Apoio_Código SVs'!$D$2:$D$102,
        MATCH(
            TRUE,
            ISNUMBER(FIND('[55]Apoio_Código SVs'!$B$2:$B$102,D1069)),
            0
        )
    ),
"")</f>
        <v>LE</v>
      </c>
      <c r="H1069" s="161" t="s">
        <v>3172</v>
      </c>
      <c r="I1069" s="70" t="str">
        <f t="shared" si="58"/>
        <v>E.LE.X.001</v>
      </c>
      <c r="J1069" s="70" t="str">
        <f>_xlfn.XLOOKUP(I1069,[55]Aux!AJ:AJ,[55]Aux!AI:AI,I1069)</f>
        <v>E.LE.X.001</v>
      </c>
      <c r="K1069" s="76" t="s">
        <v>3112</v>
      </c>
      <c r="L1069" s="164"/>
    </row>
    <row r="1070" spans="1:12" x14ac:dyDescent="0.3">
      <c r="A1070" s="164"/>
      <c r="B1070" s="164"/>
      <c r="C1070" s="70">
        <v>6601044</v>
      </c>
      <c r="D1070" s="70" t="s">
        <v>1743</v>
      </c>
      <c r="E1070" s="162" t="s">
        <v>3177</v>
      </c>
      <c r="F1070" s="76" t="s">
        <v>3110</v>
      </c>
      <c r="G1070" s="76" t="s">
        <v>3212</v>
      </c>
      <c r="H1070" s="161" t="s">
        <v>3172</v>
      </c>
      <c r="I1070" s="70" t="str">
        <f t="shared" si="58"/>
        <v>E.LE.X.001</v>
      </c>
      <c r="J1070" s="70" t="str">
        <f>_xlfn.XLOOKUP(I1070,[55]Aux!AJ:AJ,[55]Aux!AI:AI,I1070)</f>
        <v>E.LE.X.001</v>
      </c>
      <c r="K1070" s="76" t="s">
        <v>3112</v>
      </c>
      <c r="L1070" s="164"/>
    </row>
    <row r="1071" spans="1:12" x14ac:dyDescent="0.3">
      <c r="A1071" s="164"/>
      <c r="B1071" s="164"/>
      <c r="C1071" s="70">
        <v>6601045</v>
      </c>
      <c r="D1071" s="70" t="s">
        <v>1745</v>
      </c>
      <c r="E1071" s="162" t="s">
        <v>3177</v>
      </c>
      <c r="F1071" s="76" t="s">
        <v>3110</v>
      </c>
      <c r="G1071" s="76" t="s">
        <v>3212</v>
      </c>
      <c r="H1071" s="161" t="s">
        <v>3172</v>
      </c>
      <c r="I1071" s="70" t="str">
        <f t="shared" si="58"/>
        <v>E.LE.X.001</v>
      </c>
      <c r="J1071" s="70" t="str">
        <f>_xlfn.XLOOKUP(I1071,[55]Aux!AJ:AJ,[55]Aux!AI:AI,I1071)</f>
        <v>E.LE.X.001</v>
      </c>
      <c r="K1071" s="76" t="s">
        <v>3112</v>
      </c>
      <c r="L1071" s="164"/>
    </row>
    <row r="1072" spans="1:12" x14ac:dyDescent="0.3">
      <c r="A1072" s="164"/>
      <c r="B1072" s="164"/>
      <c r="C1072" s="70">
        <v>6601046</v>
      </c>
      <c r="D1072" s="70" t="s">
        <v>1747</v>
      </c>
      <c r="E1072" s="162" t="s">
        <v>3177</v>
      </c>
      <c r="F1072" s="76" t="s">
        <v>3110</v>
      </c>
      <c r="G1072" s="76" t="s">
        <v>3212</v>
      </c>
      <c r="H1072" s="161" t="s">
        <v>3172</v>
      </c>
      <c r="I1072" s="70" t="str">
        <f t="shared" si="58"/>
        <v>E.LE.X.001</v>
      </c>
      <c r="J1072" s="70" t="str">
        <f>_xlfn.XLOOKUP(I1072,[55]Aux!AJ:AJ,[55]Aux!AI:AI,I1072)</f>
        <v>E.LE.X.001</v>
      </c>
      <c r="K1072" s="76" t="s">
        <v>3112</v>
      </c>
      <c r="L1072" s="164"/>
    </row>
    <row r="1073" spans="1:12" x14ac:dyDescent="0.3">
      <c r="A1073" s="164"/>
      <c r="B1073" s="164"/>
      <c r="C1073" s="70">
        <v>6601047</v>
      </c>
      <c r="D1073" s="70" t="s">
        <v>1749</v>
      </c>
      <c r="E1073" s="162" t="s">
        <v>3177</v>
      </c>
      <c r="F1073" s="76" t="s">
        <v>3110</v>
      </c>
      <c r="G1073" s="76" t="s">
        <v>3212</v>
      </c>
      <c r="H1073" s="161" t="s">
        <v>3172</v>
      </c>
      <c r="I1073" s="70" t="str">
        <f t="shared" si="58"/>
        <v>E.LE.X.001</v>
      </c>
      <c r="J1073" s="70" t="str">
        <f>_xlfn.XLOOKUP(I1073,[55]Aux!AJ:AJ,[55]Aux!AI:AI,I1073)</f>
        <v>E.LE.X.001</v>
      </c>
      <c r="K1073" s="76" t="s">
        <v>3112</v>
      </c>
      <c r="L1073" s="164"/>
    </row>
    <row r="1074" spans="1:12" x14ac:dyDescent="0.3">
      <c r="A1074" s="164"/>
      <c r="B1074" s="164"/>
      <c r="C1074" s="70">
        <v>6601048</v>
      </c>
      <c r="D1074" s="70" t="s">
        <v>1751</v>
      </c>
      <c r="E1074" s="162" t="s">
        <v>3177</v>
      </c>
      <c r="F1074" s="76" t="s">
        <v>3110</v>
      </c>
      <c r="G1074" s="76" t="s">
        <v>3212</v>
      </c>
      <c r="H1074" s="161" t="s">
        <v>3172</v>
      </c>
      <c r="I1074" s="70" t="str">
        <f t="shared" si="58"/>
        <v>E.LE.X.001</v>
      </c>
      <c r="J1074" s="70" t="str">
        <f>_xlfn.XLOOKUP(I1074,[55]Aux!AJ:AJ,[55]Aux!AI:AI,I1074)</f>
        <v>E.LE.X.001</v>
      </c>
      <c r="K1074" s="76" t="s">
        <v>3112</v>
      </c>
      <c r="L1074" s="164"/>
    </row>
    <row r="1075" spans="1:12" x14ac:dyDescent="0.3">
      <c r="A1075" s="164"/>
      <c r="B1075" s="164"/>
      <c r="C1075" s="70">
        <v>6601049</v>
      </c>
      <c r="D1075" s="70" t="s">
        <v>1753</v>
      </c>
      <c r="E1075" s="162" t="s">
        <v>3177</v>
      </c>
      <c r="F1075" s="76" t="s">
        <v>3110</v>
      </c>
      <c r="G1075" s="76" t="s">
        <v>3212</v>
      </c>
      <c r="H1075" s="161" t="s">
        <v>3172</v>
      </c>
      <c r="I1075" s="70" t="str">
        <f t="shared" si="58"/>
        <v>E.LE.X.001</v>
      </c>
      <c r="J1075" s="70" t="str">
        <f>_xlfn.XLOOKUP(I1075,[55]Aux!AJ:AJ,[55]Aux!AI:AI,I1075)</f>
        <v>E.LE.X.001</v>
      </c>
      <c r="K1075" s="76" t="s">
        <v>3112</v>
      </c>
      <c r="L1075" s="164"/>
    </row>
    <row r="1076" spans="1:12" x14ac:dyDescent="0.3">
      <c r="A1076" s="164"/>
      <c r="B1076" s="164"/>
      <c r="C1076" s="70">
        <v>6601050</v>
      </c>
      <c r="D1076" s="70" t="s">
        <v>1755</v>
      </c>
      <c r="E1076" s="162" t="s">
        <v>3177</v>
      </c>
      <c r="F1076" s="76" t="s">
        <v>3110</v>
      </c>
      <c r="G1076" s="76" t="s">
        <v>3212</v>
      </c>
      <c r="H1076" s="161" t="s">
        <v>3172</v>
      </c>
      <c r="I1076" s="70" t="str">
        <f t="shared" si="58"/>
        <v>E.LE.X.001</v>
      </c>
      <c r="J1076" s="70" t="str">
        <f>_xlfn.XLOOKUP(I1076,[55]Aux!AJ:AJ,[55]Aux!AI:AI,I1076)</f>
        <v>E.LE.X.001</v>
      </c>
      <c r="K1076" s="76" t="s">
        <v>3112</v>
      </c>
      <c r="L1076" s="164"/>
    </row>
    <row r="1077" spans="1:12" x14ac:dyDescent="0.3">
      <c r="A1077" s="164"/>
      <c r="B1077" s="164"/>
      <c r="C1077" s="70">
        <v>6601060</v>
      </c>
      <c r="D1077" s="70" t="s">
        <v>1757</v>
      </c>
      <c r="E1077" s="162" t="s">
        <v>3177</v>
      </c>
      <c r="F1077" s="76" t="s">
        <v>3110</v>
      </c>
      <c r="G1077" s="76" t="s">
        <v>3212</v>
      </c>
      <c r="H1077" s="161" t="s">
        <v>3172</v>
      </c>
      <c r="I1077" s="70" t="str">
        <f t="shared" si="58"/>
        <v>E.LE.X.001</v>
      </c>
      <c r="J1077" s="70" t="str">
        <f>_xlfn.XLOOKUP(I1077,[55]Aux!AJ:AJ,[55]Aux!AI:AI,I1077)</f>
        <v>E.LE.X.001</v>
      </c>
      <c r="K1077" s="76" t="s">
        <v>3112</v>
      </c>
      <c r="L1077" s="164"/>
    </row>
    <row r="1078" spans="1:12" x14ac:dyDescent="0.3">
      <c r="A1078" s="164"/>
      <c r="B1078" s="164"/>
      <c r="C1078" s="70">
        <v>6601061</v>
      </c>
      <c r="D1078" s="70" t="s">
        <v>1759</v>
      </c>
      <c r="E1078" s="162" t="s">
        <v>3177</v>
      </c>
      <c r="F1078" s="76" t="s">
        <v>3110</v>
      </c>
      <c r="G1078" s="76" t="s">
        <v>3212</v>
      </c>
      <c r="H1078" s="161" t="s">
        <v>3172</v>
      </c>
      <c r="I1078" s="70" t="str">
        <f t="shared" si="58"/>
        <v>E.LE.X.001</v>
      </c>
      <c r="J1078" s="70" t="str">
        <f>_xlfn.XLOOKUP(I1078,[55]Aux!AJ:AJ,[55]Aux!AI:AI,I1078)</f>
        <v>E.LE.X.001</v>
      </c>
      <c r="K1078" s="76" t="s">
        <v>3112</v>
      </c>
      <c r="L1078" s="164"/>
    </row>
    <row r="1079" spans="1:12" x14ac:dyDescent="0.3">
      <c r="A1079" s="164"/>
      <c r="B1079" s="164"/>
      <c r="C1079" s="70">
        <v>6601062</v>
      </c>
      <c r="D1079" s="70" t="s">
        <v>1761</v>
      </c>
      <c r="E1079" s="162" t="s">
        <v>3177</v>
      </c>
      <c r="F1079" s="76" t="s">
        <v>3110</v>
      </c>
      <c r="G1079" s="76" t="s">
        <v>3212</v>
      </c>
      <c r="H1079" s="161" t="s">
        <v>3172</v>
      </c>
      <c r="I1079" s="70" t="str">
        <f t="shared" si="58"/>
        <v>E.LE.X.001</v>
      </c>
      <c r="J1079" s="70" t="str">
        <f>_xlfn.XLOOKUP(I1079,[55]Aux!AJ:AJ,[55]Aux!AI:AI,I1079)</f>
        <v>E.LE.X.001</v>
      </c>
      <c r="K1079" s="76" t="s">
        <v>3112</v>
      </c>
      <c r="L1079" s="164"/>
    </row>
    <row r="1080" spans="1:12" x14ac:dyDescent="0.3">
      <c r="A1080" s="164"/>
      <c r="B1080" s="164"/>
      <c r="C1080" s="70">
        <v>6601063</v>
      </c>
      <c r="D1080" s="70" t="s">
        <v>1763</v>
      </c>
      <c r="E1080" s="73">
        <v>100</v>
      </c>
      <c r="F1080" s="70" t="str" cm="1">
        <f t="array" ref="F1080">IFERROR(
    INDEX(
        '[55]Apoio_Código SVs'!$C$2:$C$102,
        MATCH(
            TRUE,
            ISNUMBER(FIND('[55]Apoio_Código SVs'!$B$2:$B$102,D1080)),
            0
        )
    ),
"")</f>
        <v>E</v>
      </c>
      <c r="G1080" s="70" t="str" cm="1">
        <f t="array" ref="G1080">IFERROR(
    INDEX(
        '[55]Apoio_Código SVs'!$D$2:$D$102,
        MATCH(
            TRUE,
            ISNUMBER(FIND('[55]Apoio_Código SVs'!$B$2:$B$102,D1080)),
            0
        )
    ),
"")</f>
        <v>RC</v>
      </c>
      <c r="H1080" s="70" t="str" cm="1">
        <f t="array" ref="H1080">IFERROR(
    INDEX(
        '[55]Apoio_Código SVs'!$G$2:$G$102,
        MATCH(
            TRUE,
            ISNUMBER(FIND('[55]Apoio_Código SVs'!$F$2:$F$102,D1080)),
            0
        )
    ),
"")</f>
        <v>I</v>
      </c>
      <c r="I1080" s="70" t="str">
        <f t="shared" si="58"/>
        <v>E.RC.I.100</v>
      </c>
      <c r="J1080" s="70" t="str">
        <f>_xlfn.XLOOKUP(I1080,[55]Aux!AJ:AJ,[55]Aux!AI:AI,I1080)</f>
        <v>E.RC.I.001</v>
      </c>
      <c r="K1080" s="70" t="str">
        <f>_xlfn.XLOOKUP(J1080,[55]Aux!AI:AI,[55]Aux!AE:AE,_xlfn.XLOOKUP(I1080,[55]Aux!AI:AI,[55]Aux!AE:AE,""))</f>
        <v>REDE COLETORA DN 100</v>
      </c>
      <c r="L1080" s="164"/>
    </row>
    <row r="1081" spans="1:12" x14ac:dyDescent="0.3">
      <c r="A1081" s="164"/>
      <c r="B1081" s="164"/>
      <c r="C1081" s="70">
        <v>6601064</v>
      </c>
      <c r="D1081" s="70" t="s">
        <v>1765</v>
      </c>
      <c r="E1081" s="73">
        <v>100</v>
      </c>
      <c r="F1081" s="70" t="str" cm="1">
        <f t="array" ref="F1081">IFERROR(
    INDEX(
        '[55]Apoio_Código SVs'!$C$2:$C$102,
        MATCH(
            TRUE,
            ISNUMBER(FIND('[55]Apoio_Código SVs'!$B$2:$B$102,D1081)),
            0
        )
    ),
"")</f>
        <v>E</v>
      </c>
      <c r="G1081" s="70" t="str" cm="1">
        <f t="array" ref="G1081">IFERROR(
    INDEX(
        '[55]Apoio_Código SVs'!$D$2:$D$102,
        MATCH(
            TRUE,
            ISNUMBER(FIND('[55]Apoio_Código SVs'!$B$2:$B$102,D1081)),
            0
        )
    ),
"")</f>
        <v>RC</v>
      </c>
      <c r="H1081" s="70" t="str" cm="1">
        <f t="array" ref="H1081">IFERROR(
    INDEX(
        '[55]Apoio_Código SVs'!$G$2:$G$102,
        MATCH(
            TRUE,
            ISNUMBER(FIND('[55]Apoio_Código SVs'!$F$2:$F$102,D1081)),
            0
        )
    ),
"")</f>
        <v>I</v>
      </c>
      <c r="I1081" s="70" t="str">
        <f t="shared" si="58"/>
        <v>E.RC.I.100</v>
      </c>
      <c r="J1081" s="70" t="str">
        <f>_xlfn.XLOOKUP(I1081,[55]Aux!AJ:AJ,[55]Aux!AI:AI,I1081)</f>
        <v>E.RC.I.001</v>
      </c>
      <c r="K1081" s="70" t="str">
        <f>_xlfn.XLOOKUP(J1081,[55]Aux!AI:AI,[55]Aux!AE:AE,_xlfn.XLOOKUP(I1081,[55]Aux!AI:AI,[55]Aux!AE:AE,""))</f>
        <v>REDE COLETORA DN 100</v>
      </c>
      <c r="L1081" s="164"/>
    </row>
    <row r="1082" spans="1:12" x14ac:dyDescent="0.3">
      <c r="A1082" s="164"/>
      <c r="B1082" s="164"/>
      <c r="C1082" s="70">
        <v>6601065</v>
      </c>
      <c r="D1082" s="70" t="s">
        <v>1767</v>
      </c>
      <c r="E1082" s="73">
        <v>150</v>
      </c>
      <c r="F1082" s="70" t="str" cm="1">
        <f t="array" ref="F1082">IFERROR(
    INDEX(
        '[55]Apoio_Código SVs'!$C$2:$C$102,
        MATCH(
            TRUE,
            ISNUMBER(FIND('[55]Apoio_Código SVs'!$B$2:$B$102,D1082)),
            0
        )
    ),
"")</f>
        <v>E</v>
      </c>
      <c r="G1082" s="70" t="str" cm="1">
        <f t="array" ref="G1082">IFERROR(
    INDEX(
        '[55]Apoio_Código SVs'!$D$2:$D$102,
        MATCH(
            TRUE,
            ISNUMBER(FIND('[55]Apoio_Código SVs'!$B$2:$B$102,D1082)),
            0
        )
    ),
"")</f>
        <v>RC</v>
      </c>
      <c r="H1082" s="70" t="str" cm="1">
        <f t="array" ref="H1082">IFERROR(
    INDEX(
        '[55]Apoio_Código SVs'!$G$2:$G$102,
        MATCH(
            TRUE,
            ISNUMBER(FIND('[55]Apoio_Código SVs'!$F$2:$F$102,D1082)),
            0
        )
    ),
"")</f>
        <v>I</v>
      </c>
      <c r="I1082" s="70" t="str">
        <f t="shared" si="58"/>
        <v>E.RC.I.150</v>
      </c>
      <c r="J1082" s="70" t="str">
        <f>_xlfn.XLOOKUP(I1082,[55]Aux!AJ:AJ,[55]Aux!AI:AI,I1082)</f>
        <v>E.RC.I.002</v>
      </c>
      <c r="K1082" s="70" t="str">
        <f>_xlfn.XLOOKUP(J1082,[55]Aux!AI:AI,[55]Aux!AE:AE,_xlfn.XLOOKUP(I1082,[55]Aux!AI:AI,[55]Aux!AE:AE,""))</f>
        <v>REDE COLETORA DN 150</v>
      </c>
      <c r="L1082" s="164"/>
    </row>
    <row r="1083" spans="1:12" x14ac:dyDescent="0.3">
      <c r="A1083" s="164"/>
      <c r="B1083" s="164"/>
      <c r="C1083" s="70">
        <v>6601066</v>
      </c>
      <c r="D1083" s="70" t="s">
        <v>1769</v>
      </c>
      <c r="E1083" s="73">
        <v>150</v>
      </c>
      <c r="F1083" s="70" t="str" cm="1">
        <f t="array" ref="F1083">IFERROR(
    INDEX(
        '[55]Apoio_Código SVs'!$C$2:$C$102,
        MATCH(
            TRUE,
            ISNUMBER(FIND('[55]Apoio_Código SVs'!$B$2:$B$102,D1083)),
            0
        )
    ),
"")</f>
        <v>E</v>
      </c>
      <c r="G1083" s="70" t="str" cm="1">
        <f t="array" ref="G1083">IFERROR(
    INDEX(
        '[55]Apoio_Código SVs'!$D$2:$D$102,
        MATCH(
            TRUE,
            ISNUMBER(FIND('[55]Apoio_Código SVs'!$B$2:$B$102,D1083)),
            0
        )
    ),
"")</f>
        <v>RC</v>
      </c>
      <c r="H1083" s="70" t="str" cm="1">
        <f t="array" ref="H1083">IFERROR(
    INDEX(
        '[55]Apoio_Código SVs'!$G$2:$G$102,
        MATCH(
            TRUE,
            ISNUMBER(FIND('[55]Apoio_Código SVs'!$F$2:$F$102,D1083)),
            0
        )
    ),
"")</f>
        <v>I</v>
      </c>
      <c r="I1083" s="70" t="str">
        <f t="shared" si="58"/>
        <v>E.RC.I.150</v>
      </c>
      <c r="J1083" s="70" t="str">
        <f>_xlfn.XLOOKUP(I1083,[55]Aux!AJ:AJ,[55]Aux!AI:AI,I1083)</f>
        <v>E.RC.I.002</v>
      </c>
      <c r="K1083" s="70" t="str">
        <f>_xlfn.XLOOKUP(J1083,[55]Aux!AI:AI,[55]Aux!AE:AE,_xlfn.XLOOKUP(I1083,[55]Aux!AI:AI,[55]Aux!AE:AE,""))</f>
        <v>REDE COLETORA DN 150</v>
      </c>
      <c r="L1083" s="164"/>
    </row>
    <row r="1084" spans="1:12" x14ac:dyDescent="0.3">
      <c r="A1084" s="164"/>
      <c r="B1084" s="164"/>
      <c r="C1084" s="70">
        <v>6601067</v>
      </c>
      <c r="D1084" s="70" t="s">
        <v>1771</v>
      </c>
      <c r="E1084" s="73">
        <v>200</v>
      </c>
      <c r="F1084" s="70" t="str" cm="1">
        <f t="array" ref="F1084">IFERROR(
    INDEX(
        '[55]Apoio_Código SVs'!$C$2:$C$102,
        MATCH(
            TRUE,
            ISNUMBER(FIND('[55]Apoio_Código SVs'!$B$2:$B$102,D1084)),
            0
        )
    ),
"")</f>
        <v>E</v>
      </c>
      <c r="G1084" s="70" t="str" cm="1">
        <f t="array" ref="G1084">IFERROR(
    INDEX(
        '[55]Apoio_Código SVs'!$D$2:$D$102,
        MATCH(
            TRUE,
            ISNUMBER(FIND('[55]Apoio_Código SVs'!$B$2:$B$102,D1084)),
            0
        )
    ),
"")</f>
        <v>RC</v>
      </c>
      <c r="H1084" s="70" t="str" cm="1">
        <f t="array" ref="H1084">IFERROR(
    INDEX(
        '[55]Apoio_Código SVs'!$G$2:$G$102,
        MATCH(
            TRUE,
            ISNUMBER(FIND('[55]Apoio_Código SVs'!$F$2:$F$102,D1084)),
            0
        )
    ),
"")</f>
        <v>I</v>
      </c>
      <c r="I1084" s="70" t="str">
        <f t="shared" si="58"/>
        <v>E.RC.I.200</v>
      </c>
      <c r="J1084" s="70" t="str">
        <f>_xlfn.XLOOKUP(I1084,[55]Aux!AJ:AJ,[55]Aux!AI:AI,I1084)</f>
        <v>E.RC.I.003</v>
      </c>
      <c r="K1084" s="70" t="str">
        <f>_xlfn.XLOOKUP(J1084,[55]Aux!AI:AI,[55]Aux!AE:AE,_xlfn.XLOOKUP(I1084,[55]Aux!AI:AI,[55]Aux!AE:AE,""))</f>
        <v>REDE COLETORA DN 200</v>
      </c>
      <c r="L1084" s="164"/>
    </row>
    <row r="1085" spans="1:12" x14ac:dyDescent="0.3">
      <c r="A1085" s="164"/>
      <c r="B1085" s="164"/>
      <c r="C1085" s="70">
        <v>6601068</v>
      </c>
      <c r="D1085" s="70" t="s">
        <v>1773</v>
      </c>
      <c r="E1085" s="73">
        <v>200</v>
      </c>
      <c r="F1085" s="70" t="str" cm="1">
        <f t="array" ref="F1085">IFERROR(
    INDEX(
        '[55]Apoio_Código SVs'!$C$2:$C$102,
        MATCH(
            TRUE,
            ISNUMBER(FIND('[55]Apoio_Código SVs'!$B$2:$B$102,D1085)),
            0
        )
    ),
"")</f>
        <v>E</v>
      </c>
      <c r="G1085" s="70" t="str" cm="1">
        <f t="array" ref="G1085">IFERROR(
    INDEX(
        '[55]Apoio_Código SVs'!$D$2:$D$102,
        MATCH(
            TRUE,
            ISNUMBER(FIND('[55]Apoio_Código SVs'!$B$2:$B$102,D1085)),
            0
        )
    ),
"")</f>
        <v>RC</v>
      </c>
      <c r="H1085" s="70" t="str" cm="1">
        <f t="array" ref="H1085">IFERROR(
    INDEX(
        '[55]Apoio_Código SVs'!$G$2:$G$102,
        MATCH(
            TRUE,
            ISNUMBER(FIND('[55]Apoio_Código SVs'!$F$2:$F$102,D1085)),
            0
        )
    ),
"")</f>
        <v>I</v>
      </c>
      <c r="I1085" s="70" t="str">
        <f t="shared" si="58"/>
        <v>E.RC.I.200</v>
      </c>
      <c r="J1085" s="70" t="str">
        <f>_xlfn.XLOOKUP(I1085,[55]Aux!AJ:AJ,[55]Aux!AI:AI,I1085)</f>
        <v>E.RC.I.003</v>
      </c>
      <c r="K1085" s="70" t="str">
        <f>_xlfn.XLOOKUP(J1085,[55]Aux!AI:AI,[55]Aux!AE:AE,_xlfn.XLOOKUP(I1085,[55]Aux!AI:AI,[55]Aux!AE:AE,""))</f>
        <v>REDE COLETORA DN 200</v>
      </c>
      <c r="L1085" s="164"/>
    </row>
    <row r="1086" spans="1:12" x14ac:dyDescent="0.3">
      <c r="A1086" s="164"/>
      <c r="B1086" s="164"/>
      <c r="C1086" s="70">
        <v>6601069</v>
      </c>
      <c r="D1086" s="70" t="s">
        <v>1775</v>
      </c>
      <c r="E1086" s="73">
        <v>250</v>
      </c>
      <c r="F1086" s="70" t="str" cm="1">
        <f t="array" ref="F1086">IFERROR(
    INDEX(
        '[55]Apoio_Código SVs'!$C$2:$C$102,
        MATCH(
            TRUE,
            ISNUMBER(FIND('[55]Apoio_Código SVs'!$B$2:$B$102,D1086)),
            0
        )
    ),
"")</f>
        <v>E</v>
      </c>
      <c r="G1086" s="70" t="str" cm="1">
        <f t="array" ref="G1086">IFERROR(
    INDEX(
        '[55]Apoio_Código SVs'!$D$2:$D$102,
        MATCH(
            TRUE,
            ISNUMBER(FIND('[55]Apoio_Código SVs'!$B$2:$B$102,D1086)),
            0
        )
    ),
"")</f>
        <v>RC</v>
      </c>
      <c r="H1086" s="70" t="str" cm="1">
        <f t="array" ref="H1086">IFERROR(
    INDEX(
        '[55]Apoio_Código SVs'!$G$2:$G$102,
        MATCH(
            TRUE,
            ISNUMBER(FIND('[55]Apoio_Código SVs'!$F$2:$F$102,D1086)),
            0
        )
    ),
"")</f>
        <v>I</v>
      </c>
      <c r="I1086" s="70" t="str">
        <f t="shared" si="58"/>
        <v>E.RC.I.250</v>
      </c>
      <c r="J1086" s="70" t="str">
        <f>_xlfn.XLOOKUP(I1086,[55]Aux!AJ:AJ,[55]Aux!AI:AI,I1086)</f>
        <v>E.RC.I.004</v>
      </c>
      <c r="K1086" s="70" t="str">
        <f>_xlfn.XLOOKUP(J1086,[55]Aux!AI:AI,[55]Aux!AE:AE,_xlfn.XLOOKUP(I1086,[55]Aux!AI:AI,[55]Aux!AE:AE,""))</f>
        <v>REDE COLETORA DN 250</v>
      </c>
      <c r="L1086" s="164"/>
    </row>
    <row r="1087" spans="1:12" x14ac:dyDescent="0.3">
      <c r="A1087" s="164"/>
      <c r="B1087" s="164"/>
      <c r="C1087" s="70">
        <v>6601070</v>
      </c>
      <c r="D1087" s="70" t="s">
        <v>1777</v>
      </c>
      <c r="E1087" s="73">
        <v>250</v>
      </c>
      <c r="F1087" s="70" t="str" cm="1">
        <f t="array" ref="F1087">IFERROR(
    INDEX(
        '[55]Apoio_Código SVs'!$C$2:$C$102,
        MATCH(
            TRUE,
            ISNUMBER(FIND('[55]Apoio_Código SVs'!$B$2:$B$102,D1087)),
            0
        )
    ),
"")</f>
        <v>E</v>
      </c>
      <c r="G1087" s="70" t="str" cm="1">
        <f t="array" ref="G1087">IFERROR(
    INDEX(
        '[55]Apoio_Código SVs'!$D$2:$D$102,
        MATCH(
            TRUE,
            ISNUMBER(FIND('[55]Apoio_Código SVs'!$B$2:$B$102,D1087)),
            0
        )
    ),
"")</f>
        <v>RC</v>
      </c>
      <c r="H1087" s="70" t="str" cm="1">
        <f t="array" ref="H1087">IFERROR(
    INDEX(
        '[55]Apoio_Código SVs'!$G$2:$G$102,
        MATCH(
            TRUE,
            ISNUMBER(FIND('[55]Apoio_Código SVs'!$F$2:$F$102,D1087)),
            0
        )
    ),
"")</f>
        <v>I</v>
      </c>
      <c r="I1087" s="70" t="str">
        <f t="shared" si="58"/>
        <v>E.RC.I.250</v>
      </c>
      <c r="J1087" s="70" t="str">
        <f>_xlfn.XLOOKUP(I1087,[55]Aux!AJ:AJ,[55]Aux!AI:AI,I1087)</f>
        <v>E.RC.I.004</v>
      </c>
      <c r="K1087" s="70" t="str">
        <f>_xlfn.XLOOKUP(J1087,[55]Aux!AI:AI,[55]Aux!AE:AE,_xlfn.XLOOKUP(I1087,[55]Aux!AI:AI,[55]Aux!AE:AE,""))</f>
        <v>REDE COLETORA DN 250</v>
      </c>
      <c r="L1087" s="164"/>
    </row>
    <row r="1088" spans="1:12" x14ac:dyDescent="0.3">
      <c r="A1088" s="164"/>
      <c r="B1088" s="164"/>
      <c r="C1088" s="70">
        <v>6601071</v>
      </c>
      <c r="D1088" s="70" t="s">
        <v>1779</v>
      </c>
      <c r="E1088" s="73">
        <v>100</v>
      </c>
      <c r="F1088" s="70" t="str" cm="1">
        <f t="array" ref="F1088">IFERROR(
    INDEX(
        '[55]Apoio_Código SVs'!$C$2:$C$102,
        MATCH(
            TRUE,
            ISNUMBER(FIND('[55]Apoio_Código SVs'!$B$2:$B$102,D1088)),
            0
        )
    ),
"")</f>
        <v>E</v>
      </c>
      <c r="G1088" s="70" t="str" cm="1">
        <f t="array" ref="G1088">IFERROR(
    INDEX(
        '[55]Apoio_Código SVs'!$D$2:$D$102,
        MATCH(
            TRUE,
            ISNUMBER(FIND('[55]Apoio_Código SVs'!$B$2:$B$102,D1088)),
            0
        )
    ),
"")</f>
        <v>RC</v>
      </c>
      <c r="H1088" s="70" t="str" cm="1">
        <f t="array" ref="H1088">IFERROR(
    INDEX(
        '[55]Apoio_Código SVs'!$G$2:$G$102,
        MATCH(
            TRUE,
            ISNUMBER(FIND('[55]Apoio_Código SVs'!$F$2:$F$102,D1088)),
            0
        )
    ),
"")</f>
        <v>I</v>
      </c>
      <c r="I1088" s="70" t="str">
        <f t="shared" si="58"/>
        <v>E.RC.I.100</v>
      </c>
      <c r="J1088" s="70" t="str">
        <f>_xlfn.XLOOKUP(I1088,[55]Aux!AJ:AJ,[55]Aux!AI:AI,I1088)</f>
        <v>E.RC.I.001</v>
      </c>
      <c r="K1088" s="70" t="str">
        <f>_xlfn.XLOOKUP(J1088,[55]Aux!AI:AI,[55]Aux!AE:AE,_xlfn.XLOOKUP(I1088,[55]Aux!AI:AI,[55]Aux!AE:AE,""))</f>
        <v>REDE COLETORA DN 100</v>
      </c>
      <c r="L1088" s="164"/>
    </row>
    <row r="1089" spans="1:12" x14ac:dyDescent="0.3">
      <c r="A1089" s="164"/>
      <c r="B1089" s="164"/>
      <c r="C1089" s="70">
        <v>6601072</v>
      </c>
      <c r="D1089" s="70" t="s">
        <v>1781</v>
      </c>
      <c r="E1089" s="73">
        <v>100</v>
      </c>
      <c r="F1089" s="70" t="str" cm="1">
        <f t="array" ref="F1089">IFERROR(
    INDEX(
        '[55]Apoio_Código SVs'!$C$2:$C$102,
        MATCH(
            TRUE,
            ISNUMBER(FIND('[55]Apoio_Código SVs'!$B$2:$B$102,D1089)),
            0
        )
    ),
"")</f>
        <v>E</v>
      </c>
      <c r="G1089" s="70" t="str" cm="1">
        <f t="array" ref="G1089">IFERROR(
    INDEX(
        '[55]Apoio_Código SVs'!$D$2:$D$102,
        MATCH(
            TRUE,
            ISNUMBER(FIND('[55]Apoio_Código SVs'!$B$2:$B$102,D1089)),
            0
        )
    ),
"")</f>
        <v>RC</v>
      </c>
      <c r="H1089" s="70" t="str" cm="1">
        <f t="array" ref="H1089">IFERROR(
    INDEX(
        '[55]Apoio_Código SVs'!$G$2:$G$102,
        MATCH(
            TRUE,
            ISNUMBER(FIND('[55]Apoio_Código SVs'!$F$2:$F$102,D1089)),
            0
        )
    ),
"")</f>
        <v>I</v>
      </c>
      <c r="I1089" s="70" t="str">
        <f t="shared" ref="I1089:I1152" si="61">F1089&amp;"."&amp;G1089&amp;"."&amp;H1089&amp;"."&amp;E1089</f>
        <v>E.RC.I.100</v>
      </c>
      <c r="J1089" s="70" t="str">
        <f>_xlfn.XLOOKUP(I1089,[55]Aux!AJ:AJ,[55]Aux!AI:AI,I1089)</f>
        <v>E.RC.I.001</v>
      </c>
      <c r="K1089" s="70" t="str">
        <f>_xlfn.XLOOKUP(J1089,[55]Aux!AI:AI,[55]Aux!AE:AE,_xlfn.XLOOKUP(I1089,[55]Aux!AI:AI,[55]Aux!AE:AE,""))</f>
        <v>REDE COLETORA DN 100</v>
      </c>
      <c r="L1089" s="164"/>
    </row>
    <row r="1090" spans="1:12" x14ac:dyDescent="0.3">
      <c r="A1090" s="164"/>
      <c r="B1090" s="164"/>
      <c r="C1090" s="70">
        <v>6601073</v>
      </c>
      <c r="D1090" s="70" t="s">
        <v>1783</v>
      </c>
      <c r="E1090" s="73">
        <v>150</v>
      </c>
      <c r="F1090" s="70" t="str" cm="1">
        <f t="array" ref="F1090">IFERROR(
    INDEX(
        '[55]Apoio_Código SVs'!$C$2:$C$102,
        MATCH(
            TRUE,
            ISNUMBER(FIND('[55]Apoio_Código SVs'!$B$2:$B$102,D1090)),
            0
        )
    ),
"")</f>
        <v>E</v>
      </c>
      <c r="G1090" s="70" t="str" cm="1">
        <f t="array" ref="G1090">IFERROR(
    INDEX(
        '[55]Apoio_Código SVs'!$D$2:$D$102,
        MATCH(
            TRUE,
            ISNUMBER(FIND('[55]Apoio_Código SVs'!$B$2:$B$102,D1090)),
            0
        )
    ),
"")</f>
        <v>RC</v>
      </c>
      <c r="H1090" s="70" t="str" cm="1">
        <f t="array" ref="H1090">IFERROR(
    INDEX(
        '[55]Apoio_Código SVs'!$G$2:$G$102,
        MATCH(
            TRUE,
            ISNUMBER(FIND('[55]Apoio_Código SVs'!$F$2:$F$102,D1090)),
            0
        )
    ),
"")</f>
        <v>I</v>
      </c>
      <c r="I1090" s="70" t="str">
        <f t="shared" si="61"/>
        <v>E.RC.I.150</v>
      </c>
      <c r="J1090" s="70" t="str">
        <f>_xlfn.XLOOKUP(I1090,[55]Aux!AJ:AJ,[55]Aux!AI:AI,I1090)</f>
        <v>E.RC.I.002</v>
      </c>
      <c r="K1090" s="70" t="str">
        <f>_xlfn.XLOOKUP(J1090,[55]Aux!AI:AI,[55]Aux!AE:AE,_xlfn.XLOOKUP(I1090,[55]Aux!AI:AI,[55]Aux!AE:AE,""))</f>
        <v>REDE COLETORA DN 150</v>
      </c>
      <c r="L1090" s="164"/>
    </row>
    <row r="1091" spans="1:12" x14ac:dyDescent="0.3">
      <c r="A1091" s="164"/>
      <c r="B1091" s="164"/>
      <c r="C1091" s="70">
        <v>6601074</v>
      </c>
      <c r="D1091" s="70" t="s">
        <v>1785</v>
      </c>
      <c r="E1091" s="73">
        <v>150</v>
      </c>
      <c r="F1091" s="70" t="str" cm="1">
        <f t="array" ref="F1091">IFERROR(
    INDEX(
        '[55]Apoio_Código SVs'!$C$2:$C$102,
        MATCH(
            TRUE,
            ISNUMBER(FIND('[55]Apoio_Código SVs'!$B$2:$B$102,D1091)),
            0
        )
    ),
"")</f>
        <v>E</v>
      </c>
      <c r="G1091" s="70" t="str" cm="1">
        <f t="array" ref="G1091">IFERROR(
    INDEX(
        '[55]Apoio_Código SVs'!$D$2:$D$102,
        MATCH(
            TRUE,
            ISNUMBER(FIND('[55]Apoio_Código SVs'!$B$2:$B$102,D1091)),
            0
        )
    ),
"")</f>
        <v>RC</v>
      </c>
      <c r="H1091" s="70" t="str" cm="1">
        <f t="array" ref="H1091">IFERROR(
    INDEX(
        '[55]Apoio_Código SVs'!$G$2:$G$102,
        MATCH(
            TRUE,
            ISNUMBER(FIND('[55]Apoio_Código SVs'!$F$2:$F$102,D1091)),
            0
        )
    ),
"")</f>
        <v>I</v>
      </c>
      <c r="I1091" s="70" t="str">
        <f t="shared" si="61"/>
        <v>E.RC.I.150</v>
      </c>
      <c r="J1091" s="70" t="str">
        <f>_xlfn.XLOOKUP(I1091,[55]Aux!AJ:AJ,[55]Aux!AI:AI,I1091)</f>
        <v>E.RC.I.002</v>
      </c>
      <c r="K1091" s="70" t="str">
        <f>_xlfn.XLOOKUP(J1091,[55]Aux!AI:AI,[55]Aux!AE:AE,_xlfn.XLOOKUP(I1091,[55]Aux!AI:AI,[55]Aux!AE:AE,""))</f>
        <v>REDE COLETORA DN 150</v>
      </c>
      <c r="L1091" s="164"/>
    </row>
    <row r="1092" spans="1:12" x14ac:dyDescent="0.3">
      <c r="A1092" s="164"/>
      <c r="B1092" s="164"/>
      <c r="C1092" s="70">
        <v>6601075</v>
      </c>
      <c r="D1092" s="70" t="s">
        <v>1787</v>
      </c>
      <c r="E1092" s="73">
        <v>200</v>
      </c>
      <c r="F1092" s="70" t="str" cm="1">
        <f t="array" ref="F1092">IFERROR(
    INDEX(
        '[55]Apoio_Código SVs'!$C$2:$C$102,
        MATCH(
            TRUE,
            ISNUMBER(FIND('[55]Apoio_Código SVs'!$B$2:$B$102,D1092)),
            0
        )
    ),
"")</f>
        <v>E</v>
      </c>
      <c r="G1092" s="70" t="str" cm="1">
        <f t="array" ref="G1092">IFERROR(
    INDEX(
        '[55]Apoio_Código SVs'!$D$2:$D$102,
        MATCH(
            TRUE,
            ISNUMBER(FIND('[55]Apoio_Código SVs'!$B$2:$B$102,D1092)),
            0
        )
    ),
"")</f>
        <v>RC</v>
      </c>
      <c r="H1092" s="70" t="str" cm="1">
        <f t="array" ref="H1092">IFERROR(
    INDEX(
        '[55]Apoio_Código SVs'!$G$2:$G$102,
        MATCH(
            TRUE,
            ISNUMBER(FIND('[55]Apoio_Código SVs'!$F$2:$F$102,D1092)),
            0
        )
    ),
"")</f>
        <v>I</v>
      </c>
      <c r="I1092" s="70" t="str">
        <f t="shared" si="61"/>
        <v>E.RC.I.200</v>
      </c>
      <c r="J1092" s="70" t="str">
        <f>_xlfn.XLOOKUP(I1092,[55]Aux!AJ:AJ,[55]Aux!AI:AI,I1092)</f>
        <v>E.RC.I.003</v>
      </c>
      <c r="K1092" s="70" t="str">
        <f>_xlfn.XLOOKUP(J1092,[55]Aux!AI:AI,[55]Aux!AE:AE,_xlfn.XLOOKUP(I1092,[55]Aux!AI:AI,[55]Aux!AE:AE,""))</f>
        <v>REDE COLETORA DN 200</v>
      </c>
      <c r="L1092" s="164"/>
    </row>
    <row r="1093" spans="1:12" x14ac:dyDescent="0.3">
      <c r="A1093" s="164"/>
      <c r="B1093" s="164"/>
      <c r="C1093" s="70">
        <v>6601076</v>
      </c>
      <c r="D1093" s="70" t="s">
        <v>1789</v>
      </c>
      <c r="E1093" s="73">
        <v>200</v>
      </c>
      <c r="F1093" s="70" t="str" cm="1">
        <f t="array" ref="F1093">IFERROR(
    INDEX(
        '[55]Apoio_Código SVs'!$C$2:$C$102,
        MATCH(
            TRUE,
            ISNUMBER(FIND('[55]Apoio_Código SVs'!$B$2:$B$102,D1093)),
            0
        )
    ),
"")</f>
        <v>E</v>
      </c>
      <c r="G1093" s="70" t="str" cm="1">
        <f t="array" ref="G1093">IFERROR(
    INDEX(
        '[55]Apoio_Código SVs'!$D$2:$D$102,
        MATCH(
            TRUE,
            ISNUMBER(FIND('[55]Apoio_Código SVs'!$B$2:$B$102,D1093)),
            0
        )
    ),
"")</f>
        <v>RC</v>
      </c>
      <c r="H1093" s="70" t="str" cm="1">
        <f t="array" ref="H1093">IFERROR(
    INDEX(
        '[55]Apoio_Código SVs'!$G$2:$G$102,
        MATCH(
            TRUE,
            ISNUMBER(FIND('[55]Apoio_Código SVs'!$F$2:$F$102,D1093)),
            0
        )
    ),
"")</f>
        <v>I</v>
      </c>
      <c r="I1093" s="70" t="str">
        <f t="shared" si="61"/>
        <v>E.RC.I.200</v>
      </c>
      <c r="J1093" s="70" t="str">
        <f>_xlfn.XLOOKUP(I1093,[55]Aux!AJ:AJ,[55]Aux!AI:AI,I1093)</f>
        <v>E.RC.I.003</v>
      </c>
      <c r="K1093" s="70" t="str">
        <f>_xlfn.XLOOKUP(J1093,[55]Aux!AI:AI,[55]Aux!AE:AE,_xlfn.XLOOKUP(I1093,[55]Aux!AI:AI,[55]Aux!AE:AE,""))</f>
        <v>REDE COLETORA DN 200</v>
      </c>
      <c r="L1093" s="164"/>
    </row>
    <row r="1094" spans="1:12" x14ac:dyDescent="0.3">
      <c r="A1094" s="164"/>
      <c r="B1094" s="164"/>
      <c r="C1094" s="70">
        <v>6601077</v>
      </c>
      <c r="D1094" s="70" t="s">
        <v>1791</v>
      </c>
      <c r="E1094" s="73">
        <v>250</v>
      </c>
      <c r="F1094" s="70" t="str" cm="1">
        <f t="array" ref="F1094">IFERROR(
    INDEX(
        '[55]Apoio_Código SVs'!$C$2:$C$102,
        MATCH(
            TRUE,
            ISNUMBER(FIND('[55]Apoio_Código SVs'!$B$2:$B$102,D1094)),
            0
        )
    ),
"")</f>
        <v>E</v>
      </c>
      <c r="G1094" s="70" t="str" cm="1">
        <f t="array" ref="G1094">IFERROR(
    INDEX(
        '[55]Apoio_Código SVs'!$D$2:$D$102,
        MATCH(
            TRUE,
            ISNUMBER(FIND('[55]Apoio_Código SVs'!$B$2:$B$102,D1094)),
            0
        )
    ),
"")</f>
        <v>RC</v>
      </c>
      <c r="H1094" s="70" t="str" cm="1">
        <f t="array" ref="H1094">IFERROR(
    INDEX(
        '[55]Apoio_Código SVs'!$G$2:$G$102,
        MATCH(
            TRUE,
            ISNUMBER(FIND('[55]Apoio_Código SVs'!$F$2:$F$102,D1094)),
            0
        )
    ),
"")</f>
        <v>I</v>
      </c>
      <c r="I1094" s="70" t="str">
        <f t="shared" si="61"/>
        <v>E.RC.I.250</v>
      </c>
      <c r="J1094" s="70" t="str">
        <f>_xlfn.XLOOKUP(I1094,[55]Aux!AJ:AJ,[55]Aux!AI:AI,I1094)</f>
        <v>E.RC.I.004</v>
      </c>
      <c r="K1094" s="70" t="str">
        <f>_xlfn.XLOOKUP(J1094,[55]Aux!AI:AI,[55]Aux!AE:AE,_xlfn.XLOOKUP(I1094,[55]Aux!AI:AI,[55]Aux!AE:AE,""))</f>
        <v>REDE COLETORA DN 250</v>
      </c>
      <c r="L1094" s="164"/>
    </row>
    <row r="1095" spans="1:12" x14ac:dyDescent="0.3">
      <c r="A1095" s="164"/>
      <c r="B1095" s="164"/>
      <c r="C1095" s="70">
        <v>6601078</v>
      </c>
      <c r="D1095" s="70" t="s">
        <v>1793</v>
      </c>
      <c r="E1095" s="73">
        <v>250</v>
      </c>
      <c r="F1095" s="70" t="str" cm="1">
        <f t="array" ref="F1095">IFERROR(
    INDEX(
        '[55]Apoio_Código SVs'!$C$2:$C$102,
        MATCH(
            TRUE,
            ISNUMBER(FIND('[55]Apoio_Código SVs'!$B$2:$B$102,D1095)),
            0
        )
    ),
"")</f>
        <v>E</v>
      </c>
      <c r="G1095" s="70" t="str" cm="1">
        <f t="array" ref="G1095">IFERROR(
    INDEX(
        '[55]Apoio_Código SVs'!$D$2:$D$102,
        MATCH(
            TRUE,
            ISNUMBER(FIND('[55]Apoio_Código SVs'!$B$2:$B$102,D1095)),
            0
        )
    ),
"")</f>
        <v>RC</v>
      </c>
      <c r="H1095" s="70" t="str" cm="1">
        <f t="array" ref="H1095">IFERROR(
    INDEX(
        '[55]Apoio_Código SVs'!$G$2:$G$102,
        MATCH(
            TRUE,
            ISNUMBER(FIND('[55]Apoio_Código SVs'!$F$2:$F$102,D1095)),
            0
        )
    ),
"")</f>
        <v>I</v>
      </c>
      <c r="I1095" s="70" t="str">
        <f t="shared" si="61"/>
        <v>E.RC.I.250</v>
      </c>
      <c r="J1095" s="70" t="str">
        <f>_xlfn.XLOOKUP(I1095,[55]Aux!AJ:AJ,[55]Aux!AI:AI,I1095)</f>
        <v>E.RC.I.004</v>
      </c>
      <c r="K1095" s="70" t="str">
        <f>_xlfn.XLOOKUP(J1095,[55]Aux!AI:AI,[55]Aux!AE:AE,_xlfn.XLOOKUP(I1095,[55]Aux!AI:AI,[55]Aux!AE:AE,""))</f>
        <v>REDE COLETORA DN 250</v>
      </c>
      <c r="L1095" s="164"/>
    </row>
    <row r="1096" spans="1:12" x14ac:dyDescent="0.3">
      <c r="A1096" s="164"/>
      <c r="B1096" s="164"/>
      <c r="C1096" s="70">
        <v>6601079</v>
      </c>
      <c r="D1096" s="70" t="s">
        <v>1795</v>
      </c>
      <c r="E1096" s="73">
        <v>100</v>
      </c>
      <c r="F1096" s="70" t="str" cm="1">
        <f t="array" ref="F1096">IFERROR(
    INDEX(
        '[55]Apoio_Código SVs'!$C$2:$C$102,
        MATCH(
            TRUE,
            ISNUMBER(FIND('[55]Apoio_Código SVs'!$B$2:$B$102,D1096)),
            0
        )
    ),
"")</f>
        <v>E</v>
      </c>
      <c r="G1096" s="70" t="str" cm="1">
        <f t="array" ref="G1096">IFERROR(
    INDEX(
        '[55]Apoio_Código SVs'!$D$2:$D$102,
        MATCH(
            TRUE,
            ISNUMBER(FIND('[55]Apoio_Código SVs'!$B$2:$B$102,D1096)),
            0
        )
    ),
"")</f>
        <v>RC</v>
      </c>
      <c r="H1096" s="70" t="str" cm="1">
        <f t="array" ref="H1096">IFERROR(
    INDEX(
        '[55]Apoio_Código SVs'!$G$2:$G$102,
        MATCH(
            TRUE,
            ISNUMBER(FIND('[55]Apoio_Código SVs'!$F$2:$F$102,D1096)),
            0
        )
    ),
"")</f>
        <v>I</v>
      </c>
      <c r="I1096" s="70" t="str">
        <f t="shared" si="61"/>
        <v>E.RC.I.100</v>
      </c>
      <c r="J1096" s="70" t="str">
        <f>_xlfn.XLOOKUP(I1096,[55]Aux!AJ:AJ,[55]Aux!AI:AI,I1096)</f>
        <v>E.RC.I.001</v>
      </c>
      <c r="K1096" s="70" t="str">
        <f>_xlfn.XLOOKUP(J1096,[55]Aux!AI:AI,[55]Aux!AE:AE,_xlfn.XLOOKUP(I1096,[55]Aux!AI:AI,[55]Aux!AE:AE,""))</f>
        <v>REDE COLETORA DN 100</v>
      </c>
      <c r="L1096" s="164"/>
    </row>
    <row r="1097" spans="1:12" x14ac:dyDescent="0.3">
      <c r="A1097" s="164"/>
      <c r="B1097" s="164"/>
      <c r="C1097" s="70">
        <v>6601080</v>
      </c>
      <c r="D1097" s="70" t="s">
        <v>1797</v>
      </c>
      <c r="E1097" s="73">
        <v>100</v>
      </c>
      <c r="F1097" s="70" t="str" cm="1">
        <f t="array" ref="F1097">IFERROR(
    INDEX(
        '[55]Apoio_Código SVs'!$C$2:$C$102,
        MATCH(
            TRUE,
            ISNUMBER(FIND('[55]Apoio_Código SVs'!$B$2:$B$102,D1097)),
            0
        )
    ),
"")</f>
        <v>E</v>
      </c>
      <c r="G1097" s="70" t="str" cm="1">
        <f t="array" ref="G1097">IFERROR(
    INDEX(
        '[55]Apoio_Código SVs'!$D$2:$D$102,
        MATCH(
            TRUE,
            ISNUMBER(FIND('[55]Apoio_Código SVs'!$B$2:$B$102,D1097)),
            0
        )
    ),
"")</f>
        <v>RC</v>
      </c>
      <c r="H1097" s="70" t="str" cm="1">
        <f t="array" ref="H1097">IFERROR(
    INDEX(
        '[55]Apoio_Código SVs'!$G$2:$G$102,
        MATCH(
            TRUE,
            ISNUMBER(FIND('[55]Apoio_Código SVs'!$F$2:$F$102,D1097)),
            0
        )
    ),
"")</f>
        <v>I</v>
      </c>
      <c r="I1097" s="70" t="str">
        <f t="shared" si="61"/>
        <v>E.RC.I.100</v>
      </c>
      <c r="J1097" s="70" t="str">
        <f>_xlfn.XLOOKUP(I1097,[55]Aux!AJ:AJ,[55]Aux!AI:AI,I1097)</f>
        <v>E.RC.I.001</v>
      </c>
      <c r="K1097" s="70" t="str">
        <f>_xlfn.XLOOKUP(J1097,[55]Aux!AI:AI,[55]Aux!AE:AE,_xlfn.XLOOKUP(I1097,[55]Aux!AI:AI,[55]Aux!AE:AE,""))</f>
        <v>REDE COLETORA DN 100</v>
      </c>
      <c r="L1097" s="164"/>
    </row>
    <row r="1098" spans="1:12" x14ac:dyDescent="0.3">
      <c r="A1098" s="164"/>
      <c r="B1098" s="164"/>
      <c r="C1098" s="70">
        <v>6601081</v>
      </c>
      <c r="D1098" s="70" t="s">
        <v>1799</v>
      </c>
      <c r="E1098" s="73">
        <v>100</v>
      </c>
      <c r="F1098" s="70" t="str" cm="1">
        <f t="array" ref="F1098">IFERROR(
    INDEX(
        '[55]Apoio_Código SVs'!$C$2:$C$102,
        MATCH(
            TRUE,
            ISNUMBER(FIND('[55]Apoio_Código SVs'!$B$2:$B$102,D1098)),
            0
        )
    ),
"")</f>
        <v>E</v>
      </c>
      <c r="G1098" s="70" t="str" cm="1">
        <f t="array" ref="G1098">IFERROR(
    INDEX(
        '[55]Apoio_Código SVs'!$D$2:$D$102,
        MATCH(
            TRUE,
            ISNUMBER(FIND('[55]Apoio_Código SVs'!$B$2:$B$102,D1098)),
            0
        )
    ),
"")</f>
        <v>RC</v>
      </c>
      <c r="H1098" s="70" t="str" cm="1">
        <f t="array" ref="H1098">IFERROR(
    INDEX(
        '[55]Apoio_Código SVs'!$G$2:$G$102,
        MATCH(
            TRUE,
            ISNUMBER(FIND('[55]Apoio_Código SVs'!$F$2:$F$102,D1098)),
            0
        )
    ),
"")</f>
        <v>I</v>
      </c>
      <c r="I1098" s="70" t="str">
        <f t="shared" si="61"/>
        <v>E.RC.I.100</v>
      </c>
      <c r="J1098" s="70" t="str">
        <f>_xlfn.XLOOKUP(I1098,[55]Aux!AJ:AJ,[55]Aux!AI:AI,I1098)</f>
        <v>E.RC.I.001</v>
      </c>
      <c r="K1098" s="70" t="str">
        <f>_xlfn.XLOOKUP(J1098,[55]Aux!AI:AI,[55]Aux!AE:AE,_xlfn.XLOOKUP(I1098,[55]Aux!AI:AI,[55]Aux!AE:AE,""))</f>
        <v>REDE COLETORA DN 100</v>
      </c>
      <c r="L1098" s="164"/>
    </row>
    <row r="1099" spans="1:12" x14ac:dyDescent="0.3">
      <c r="A1099" s="164"/>
      <c r="B1099" s="164"/>
      <c r="C1099" s="70">
        <v>6601082</v>
      </c>
      <c r="D1099" s="70" t="s">
        <v>1801</v>
      </c>
      <c r="E1099" s="73">
        <v>150</v>
      </c>
      <c r="F1099" s="70" t="str" cm="1">
        <f t="array" ref="F1099">IFERROR(
    INDEX(
        '[55]Apoio_Código SVs'!$C$2:$C$102,
        MATCH(
            TRUE,
            ISNUMBER(FIND('[55]Apoio_Código SVs'!$B$2:$B$102,D1099)),
            0
        )
    ),
"")</f>
        <v>E</v>
      </c>
      <c r="G1099" s="70" t="str" cm="1">
        <f t="array" ref="G1099">IFERROR(
    INDEX(
        '[55]Apoio_Código SVs'!$D$2:$D$102,
        MATCH(
            TRUE,
            ISNUMBER(FIND('[55]Apoio_Código SVs'!$B$2:$B$102,D1099)),
            0
        )
    ),
"")</f>
        <v>RC</v>
      </c>
      <c r="H1099" s="70" t="str" cm="1">
        <f t="array" ref="H1099">IFERROR(
    INDEX(
        '[55]Apoio_Código SVs'!$G$2:$G$102,
        MATCH(
            TRUE,
            ISNUMBER(FIND('[55]Apoio_Código SVs'!$F$2:$F$102,D1099)),
            0
        )
    ),
"")</f>
        <v>I</v>
      </c>
      <c r="I1099" s="70" t="str">
        <f t="shared" si="61"/>
        <v>E.RC.I.150</v>
      </c>
      <c r="J1099" s="70" t="str">
        <f>_xlfn.XLOOKUP(I1099,[55]Aux!AJ:AJ,[55]Aux!AI:AI,I1099)</f>
        <v>E.RC.I.002</v>
      </c>
      <c r="K1099" s="70" t="str">
        <f>_xlfn.XLOOKUP(J1099,[55]Aux!AI:AI,[55]Aux!AE:AE,_xlfn.XLOOKUP(I1099,[55]Aux!AI:AI,[55]Aux!AE:AE,""))</f>
        <v>REDE COLETORA DN 150</v>
      </c>
      <c r="L1099" s="164"/>
    </row>
    <row r="1100" spans="1:12" x14ac:dyDescent="0.3">
      <c r="A1100" s="164"/>
      <c r="B1100" s="164"/>
      <c r="C1100" s="70">
        <v>6601083</v>
      </c>
      <c r="D1100" s="70" t="s">
        <v>1803</v>
      </c>
      <c r="E1100" s="73">
        <v>200</v>
      </c>
      <c r="F1100" s="70" t="str" cm="1">
        <f t="array" ref="F1100">IFERROR(
    INDEX(
        '[55]Apoio_Código SVs'!$C$2:$C$102,
        MATCH(
            TRUE,
            ISNUMBER(FIND('[55]Apoio_Código SVs'!$B$2:$B$102,D1100)),
            0
        )
    ),
"")</f>
        <v>E</v>
      </c>
      <c r="G1100" s="70" t="str" cm="1">
        <f t="array" ref="G1100">IFERROR(
    INDEX(
        '[55]Apoio_Código SVs'!$D$2:$D$102,
        MATCH(
            TRUE,
            ISNUMBER(FIND('[55]Apoio_Código SVs'!$B$2:$B$102,D1100)),
            0
        )
    ),
"")</f>
        <v>RC</v>
      </c>
      <c r="H1100" s="70" t="str" cm="1">
        <f t="array" ref="H1100">IFERROR(
    INDEX(
        '[55]Apoio_Código SVs'!$G$2:$G$102,
        MATCH(
            TRUE,
            ISNUMBER(FIND('[55]Apoio_Código SVs'!$F$2:$F$102,D1100)),
            0
        )
    ),
"")</f>
        <v>I</v>
      </c>
      <c r="I1100" s="70" t="str">
        <f t="shared" si="61"/>
        <v>E.RC.I.200</v>
      </c>
      <c r="J1100" s="70" t="str">
        <f>_xlfn.XLOOKUP(I1100,[55]Aux!AJ:AJ,[55]Aux!AI:AI,I1100)</f>
        <v>E.RC.I.003</v>
      </c>
      <c r="K1100" s="70" t="str">
        <f>_xlfn.XLOOKUP(J1100,[55]Aux!AI:AI,[55]Aux!AE:AE,_xlfn.XLOOKUP(I1100,[55]Aux!AI:AI,[55]Aux!AE:AE,""))</f>
        <v>REDE COLETORA DN 200</v>
      </c>
      <c r="L1100" s="164"/>
    </row>
    <row r="1101" spans="1:12" x14ac:dyDescent="0.3">
      <c r="A1101" s="164"/>
      <c r="B1101" s="164"/>
      <c r="C1101" s="70">
        <v>6601084</v>
      </c>
      <c r="D1101" s="70" t="s">
        <v>1805</v>
      </c>
      <c r="E1101" s="73">
        <v>200</v>
      </c>
      <c r="F1101" s="70" t="str" cm="1">
        <f t="array" ref="F1101">IFERROR(
    INDEX(
        '[55]Apoio_Código SVs'!$C$2:$C$102,
        MATCH(
            TRUE,
            ISNUMBER(FIND('[55]Apoio_Código SVs'!$B$2:$B$102,D1101)),
            0
        )
    ),
"")</f>
        <v>E</v>
      </c>
      <c r="G1101" s="70" t="str" cm="1">
        <f t="array" ref="G1101">IFERROR(
    INDEX(
        '[55]Apoio_Código SVs'!$D$2:$D$102,
        MATCH(
            TRUE,
            ISNUMBER(FIND('[55]Apoio_Código SVs'!$B$2:$B$102,D1101)),
            0
        )
    ),
"")</f>
        <v>RC</v>
      </c>
      <c r="H1101" s="70" t="str" cm="1">
        <f t="array" ref="H1101">IFERROR(
    INDEX(
        '[55]Apoio_Código SVs'!$G$2:$G$102,
        MATCH(
            TRUE,
            ISNUMBER(FIND('[55]Apoio_Código SVs'!$F$2:$F$102,D1101)),
            0
        )
    ),
"")</f>
        <v>I</v>
      </c>
      <c r="I1101" s="70" t="str">
        <f t="shared" si="61"/>
        <v>E.RC.I.200</v>
      </c>
      <c r="J1101" s="70" t="str">
        <f>_xlfn.XLOOKUP(I1101,[55]Aux!AJ:AJ,[55]Aux!AI:AI,I1101)</f>
        <v>E.RC.I.003</v>
      </c>
      <c r="K1101" s="70" t="str">
        <f>_xlfn.XLOOKUP(J1101,[55]Aux!AI:AI,[55]Aux!AE:AE,_xlfn.XLOOKUP(I1101,[55]Aux!AI:AI,[55]Aux!AE:AE,""))</f>
        <v>REDE COLETORA DN 200</v>
      </c>
      <c r="L1101" s="164"/>
    </row>
    <row r="1102" spans="1:12" x14ac:dyDescent="0.3">
      <c r="A1102" s="164"/>
      <c r="B1102" s="164"/>
      <c r="C1102" s="70">
        <v>6601085</v>
      </c>
      <c r="D1102" s="70" t="s">
        <v>1807</v>
      </c>
      <c r="E1102" s="73">
        <v>250</v>
      </c>
      <c r="F1102" s="70" t="str" cm="1">
        <f t="array" ref="F1102">IFERROR(
    INDEX(
        '[55]Apoio_Código SVs'!$C$2:$C$102,
        MATCH(
            TRUE,
            ISNUMBER(FIND('[55]Apoio_Código SVs'!$B$2:$B$102,D1102)),
            0
        )
    ),
"")</f>
        <v>E</v>
      </c>
      <c r="G1102" s="70" t="str" cm="1">
        <f t="array" ref="G1102">IFERROR(
    INDEX(
        '[55]Apoio_Código SVs'!$D$2:$D$102,
        MATCH(
            TRUE,
            ISNUMBER(FIND('[55]Apoio_Código SVs'!$B$2:$B$102,D1102)),
            0
        )
    ),
"")</f>
        <v>RC</v>
      </c>
      <c r="H1102" s="70" t="str" cm="1">
        <f t="array" ref="H1102">IFERROR(
    INDEX(
        '[55]Apoio_Código SVs'!$G$2:$G$102,
        MATCH(
            TRUE,
            ISNUMBER(FIND('[55]Apoio_Código SVs'!$F$2:$F$102,D1102)),
            0
        )
    ),
"")</f>
        <v>I</v>
      </c>
      <c r="I1102" s="70" t="str">
        <f t="shared" si="61"/>
        <v>E.RC.I.250</v>
      </c>
      <c r="J1102" s="70" t="str">
        <f>_xlfn.XLOOKUP(I1102,[55]Aux!AJ:AJ,[55]Aux!AI:AI,I1102)</f>
        <v>E.RC.I.004</v>
      </c>
      <c r="K1102" s="70" t="str">
        <f>_xlfn.XLOOKUP(J1102,[55]Aux!AI:AI,[55]Aux!AE:AE,_xlfn.XLOOKUP(I1102,[55]Aux!AI:AI,[55]Aux!AE:AE,""))</f>
        <v>REDE COLETORA DN 250</v>
      </c>
      <c r="L1102" s="164"/>
    </row>
    <row r="1103" spans="1:12" x14ac:dyDescent="0.3">
      <c r="A1103" s="164"/>
      <c r="B1103" s="164"/>
      <c r="C1103" s="70">
        <v>6601086</v>
      </c>
      <c r="D1103" s="70" t="s">
        <v>1809</v>
      </c>
      <c r="E1103" s="73">
        <v>250</v>
      </c>
      <c r="F1103" s="70" t="str" cm="1">
        <f t="array" ref="F1103">IFERROR(
    INDEX(
        '[55]Apoio_Código SVs'!$C$2:$C$102,
        MATCH(
            TRUE,
            ISNUMBER(FIND('[55]Apoio_Código SVs'!$B$2:$B$102,D1103)),
            0
        )
    ),
"")</f>
        <v>E</v>
      </c>
      <c r="G1103" s="70" t="str" cm="1">
        <f t="array" ref="G1103">IFERROR(
    INDEX(
        '[55]Apoio_Código SVs'!$D$2:$D$102,
        MATCH(
            TRUE,
            ISNUMBER(FIND('[55]Apoio_Código SVs'!$B$2:$B$102,D1103)),
            0
        )
    ),
"")</f>
        <v>RC</v>
      </c>
      <c r="H1103" s="70" t="str" cm="1">
        <f t="array" ref="H1103">IFERROR(
    INDEX(
        '[55]Apoio_Código SVs'!$G$2:$G$102,
        MATCH(
            TRUE,
            ISNUMBER(FIND('[55]Apoio_Código SVs'!$F$2:$F$102,D1103)),
            0
        )
    ),
"")</f>
        <v>I</v>
      </c>
      <c r="I1103" s="70" t="str">
        <f t="shared" si="61"/>
        <v>E.RC.I.250</v>
      </c>
      <c r="J1103" s="70" t="str">
        <f>_xlfn.XLOOKUP(I1103,[55]Aux!AJ:AJ,[55]Aux!AI:AI,I1103)</f>
        <v>E.RC.I.004</v>
      </c>
      <c r="K1103" s="70" t="str">
        <f>_xlfn.XLOOKUP(J1103,[55]Aux!AI:AI,[55]Aux!AE:AE,_xlfn.XLOOKUP(I1103,[55]Aux!AI:AI,[55]Aux!AE:AE,""))</f>
        <v>REDE COLETORA DN 250</v>
      </c>
      <c r="L1103" s="164"/>
    </row>
    <row r="1104" spans="1:12" x14ac:dyDescent="0.3">
      <c r="A1104" s="164"/>
      <c r="B1104" s="164"/>
      <c r="C1104" s="70">
        <v>6601087</v>
      </c>
      <c r="D1104" s="70" t="s">
        <v>1811</v>
      </c>
      <c r="E1104" s="73">
        <v>100</v>
      </c>
      <c r="F1104" s="70" t="str" cm="1">
        <f t="array" ref="F1104">IFERROR(
    INDEX(
        '[55]Apoio_Código SVs'!$C$2:$C$102,
        MATCH(
            TRUE,
            ISNUMBER(FIND('[55]Apoio_Código SVs'!$B$2:$B$102,D1104)),
            0
        )
    ),
"")</f>
        <v>E</v>
      </c>
      <c r="G1104" s="70" t="str" cm="1">
        <f t="array" ref="G1104">IFERROR(
    INDEX(
        '[55]Apoio_Código SVs'!$D$2:$D$102,
        MATCH(
            TRUE,
            ISNUMBER(FIND('[55]Apoio_Código SVs'!$B$2:$B$102,D1104)),
            0
        )
    ),
"")</f>
        <v>RC</v>
      </c>
      <c r="H1104" s="70" t="str" cm="1">
        <f t="array" ref="H1104">IFERROR(
    INDEX(
        '[55]Apoio_Código SVs'!$G$2:$G$102,
        MATCH(
            TRUE,
            ISNUMBER(FIND('[55]Apoio_Código SVs'!$F$2:$F$102,D1104)),
            0
        )
    ),
"")</f>
        <v>I</v>
      </c>
      <c r="I1104" s="70" t="str">
        <f t="shared" si="61"/>
        <v>E.RC.I.100</v>
      </c>
      <c r="J1104" s="70" t="str">
        <f>_xlfn.XLOOKUP(I1104,[55]Aux!AJ:AJ,[55]Aux!AI:AI,I1104)</f>
        <v>E.RC.I.001</v>
      </c>
      <c r="K1104" s="70" t="str">
        <f>_xlfn.XLOOKUP(J1104,[55]Aux!AI:AI,[55]Aux!AE:AE,_xlfn.XLOOKUP(I1104,[55]Aux!AI:AI,[55]Aux!AE:AE,""))</f>
        <v>REDE COLETORA DN 100</v>
      </c>
      <c r="L1104" s="164"/>
    </row>
    <row r="1105" spans="1:12" x14ac:dyDescent="0.3">
      <c r="A1105" s="164"/>
      <c r="B1105" s="164"/>
      <c r="C1105" s="70">
        <v>6601088</v>
      </c>
      <c r="D1105" s="70" t="s">
        <v>1813</v>
      </c>
      <c r="E1105" s="73">
        <v>100</v>
      </c>
      <c r="F1105" s="70" t="str" cm="1">
        <f t="array" ref="F1105">IFERROR(
    INDEX(
        '[55]Apoio_Código SVs'!$C$2:$C$102,
        MATCH(
            TRUE,
            ISNUMBER(FIND('[55]Apoio_Código SVs'!$B$2:$B$102,D1105)),
            0
        )
    ),
"")</f>
        <v>E</v>
      </c>
      <c r="G1105" s="70" t="str" cm="1">
        <f t="array" ref="G1105">IFERROR(
    INDEX(
        '[55]Apoio_Código SVs'!$D$2:$D$102,
        MATCH(
            TRUE,
            ISNUMBER(FIND('[55]Apoio_Código SVs'!$B$2:$B$102,D1105)),
            0
        )
    ),
"")</f>
        <v>RC</v>
      </c>
      <c r="H1105" s="70" t="str" cm="1">
        <f t="array" ref="H1105">IFERROR(
    INDEX(
        '[55]Apoio_Código SVs'!$G$2:$G$102,
        MATCH(
            TRUE,
            ISNUMBER(FIND('[55]Apoio_Código SVs'!$F$2:$F$102,D1105)),
            0
        )
    ),
"")</f>
        <v>I</v>
      </c>
      <c r="I1105" s="70" t="str">
        <f t="shared" si="61"/>
        <v>E.RC.I.100</v>
      </c>
      <c r="J1105" s="70" t="str">
        <f>_xlfn.XLOOKUP(I1105,[55]Aux!AJ:AJ,[55]Aux!AI:AI,I1105)</f>
        <v>E.RC.I.001</v>
      </c>
      <c r="K1105" s="70" t="str">
        <f>_xlfn.XLOOKUP(J1105,[55]Aux!AI:AI,[55]Aux!AE:AE,_xlfn.XLOOKUP(I1105,[55]Aux!AI:AI,[55]Aux!AE:AE,""))</f>
        <v>REDE COLETORA DN 100</v>
      </c>
      <c r="L1105" s="164"/>
    </row>
    <row r="1106" spans="1:12" x14ac:dyDescent="0.3">
      <c r="A1106" s="164"/>
      <c r="B1106" s="164"/>
      <c r="C1106" s="70">
        <v>6601089</v>
      </c>
      <c r="D1106" s="70" t="s">
        <v>1815</v>
      </c>
      <c r="E1106" s="73">
        <v>150</v>
      </c>
      <c r="F1106" s="70" t="str" cm="1">
        <f t="array" ref="F1106">IFERROR(
    INDEX(
        '[55]Apoio_Código SVs'!$C$2:$C$102,
        MATCH(
            TRUE,
            ISNUMBER(FIND('[55]Apoio_Código SVs'!$B$2:$B$102,D1106)),
            0
        )
    ),
"")</f>
        <v>E</v>
      </c>
      <c r="G1106" s="70" t="str" cm="1">
        <f t="array" ref="G1106">IFERROR(
    INDEX(
        '[55]Apoio_Código SVs'!$D$2:$D$102,
        MATCH(
            TRUE,
            ISNUMBER(FIND('[55]Apoio_Código SVs'!$B$2:$B$102,D1106)),
            0
        )
    ),
"")</f>
        <v>RC</v>
      </c>
      <c r="H1106" s="70" t="str" cm="1">
        <f t="array" ref="H1106">IFERROR(
    INDEX(
        '[55]Apoio_Código SVs'!$G$2:$G$102,
        MATCH(
            TRUE,
            ISNUMBER(FIND('[55]Apoio_Código SVs'!$F$2:$F$102,D1106)),
            0
        )
    ),
"")</f>
        <v>I</v>
      </c>
      <c r="I1106" s="70" t="str">
        <f t="shared" si="61"/>
        <v>E.RC.I.150</v>
      </c>
      <c r="J1106" s="70" t="str">
        <f>_xlfn.XLOOKUP(I1106,[55]Aux!AJ:AJ,[55]Aux!AI:AI,I1106)</f>
        <v>E.RC.I.002</v>
      </c>
      <c r="K1106" s="70" t="str">
        <f>_xlfn.XLOOKUP(J1106,[55]Aux!AI:AI,[55]Aux!AE:AE,_xlfn.XLOOKUP(I1106,[55]Aux!AI:AI,[55]Aux!AE:AE,""))</f>
        <v>REDE COLETORA DN 150</v>
      </c>
      <c r="L1106" s="164"/>
    </row>
    <row r="1107" spans="1:12" x14ac:dyDescent="0.3">
      <c r="A1107" s="164"/>
      <c r="B1107" s="164"/>
      <c r="C1107" s="70">
        <v>6601090</v>
      </c>
      <c r="D1107" s="70" t="s">
        <v>1817</v>
      </c>
      <c r="E1107" s="73">
        <v>150</v>
      </c>
      <c r="F1107" s="70" t="str" cm="1">
        <f t="array" ref="F1107">IFERROR(
    INDEX(
        '[55]Apoio_Código SVs'!$C$2:$C$102,
        MATCH(
            TRUE,
            ISNUMBER(FIND('[55]Apoio_Código SVs'!$B$2:$B$102,D1107)),
            0
        )
    ),
"")</f>
        <v>E</v>
      </c>
      <c r="G1107" s="70" t="str" cm="1">
        <f t="array" ref="G1107">IFERROR(
    INDEX(
        '[55]Apoio_Código SVs'!$D$2:$D$102,
        MATCH(
            TRUE,
            ISNUMBER(FIND('[55]Apoio_Código SVs'!$B$2:$B$102,D1107)),
            0
        )
    ),
"")</f>
        <v>RC</v>
      </c>
      <c r="H1107" s="70" t="str" cm="1">
        <f t="array" ref="H1107">IFERROR(
    INDEX(
        '[55]Apoio_Código SVs'!$G$2:$G$102,
        MATCH(
            TRUE,
            ISNUMBER(FIND('[55]Apoio_Código SVs'!$F$2:$F$102,D1107)),
            0
        )
    ),
"")</f>
        <v>I</v>
      </c>
      <c r="I1107" s="70" t="str">
        <f t="shared" si="61"/>
        <v>E.RC.I.150</v>
      </c>
      <c r="J1107" s="70" t="str">
        <f>_xlfn.XLOOKUP(I1107,[55]Aux!AJ:AJ,[55]Aux!AI:AI,I1107)</f>
        <v>E.RC.I.002</v>
      </c>
      <c r="K1107" s="70" t="str">
        <f>_xlfn.XLOOKUP(J1107,[55]Aux!AI:AI,[55]Aux!AE:AE,_xlfn.XLOOKUP(I1107,[55]Aux!AI:AI,[55]Aux!AE:AE,""))</f>
        <v>REDE COLETORA DN 150</v>
      </c>
      <c r="L1107" s="164"/>
    </row>
    <row r="1108" spans="1:12" x14ac:dyDescent="0.3">
      <c r="A1108" s="164"/>
      <c r="B1108" s="164"/>
      <c r="C1108" s="70">
        <v>6601091</v>
      </c>
      <c r="D1108" s="70" t="s">
        <v>1819</v>
      </c>
      <c r="E1108" s="73">
        <v>200</v>
      </c>
      <c r="F1108" s="70" t="str" cm="1">
        <f t="array" ref="F1108">IFERROR(
    INDEX(
        '[55]Apoio_Código SVs'!$C$2:$C$102,
        MATCH(
            TRUE,
            ISNUMBER(FIND('[55]Apoio_Código SVs'!$B$2:$B$102,D1108)),
            0
        )
    ),
"")</f>
        <v>E</v>
      </c>
      <c r="G1108" s="70" t="str" cm="1">
        <f t="array" ref="G1108">IFERROR(
    INDEX(
        '[55]Apoio_Código SVs'!$D$2:$D$102,
        MATCH(
            TRUE,
            ISNUMBER(FIND('[55]Apoio_Código SVs'!$B$2:$B$102,D1108)),
            0
        )
    ),
"")</f>
        <v>RC</v>
      </c>
      <c r="H1108" s="70" t="str" cm="1">
        <f t="array" ref="H1108">IFERROR(
    INDEX(
        '[55]Apoio_Código SVs'!$G$2:$G$102,
        MATCH(
            TRUE,
            ISNUMBER(FIND('[55]Apoio_Código SVs'!$F$2:$F$102,D1108)),
            0
        )
    ),
"")</f>
        <v>I</v>
      </c>
      <c r="I1108" s="70" t="str">
        <f t="shared" si="61"/>
        <v>E.RC.I.200</v>
      </c>
      <c r="J1108" s="70" t="str">
        <f>_xlfn.XLOOKUP(I1108,[55]Aux!AJ:AJ,[55]Aux!AI:AI,I1108)</f>
        <v>E.RC.I.003</v>
      </c>
      <c r="K1108" s="70" t="str">
        <f>_xlfn.XLOOKUP(J1108,[55]Aux!AI:AI,[55]Aux!AE:AE,_xlfn.XLOOKUP(I1108,[55]Aux!AI:AI,[55]Aux!AE:AE,""))</f>
        <v>REDE COLETORA DN 200</v>
      </c>
      <c r="L1108" s="164"/>
    </row>
    <row r="1109" spans="1:12" x14ac:dyDescent="0.3">
      <c r="A1109" s="164"/>
      <c r="B1109" s="164"/>
      <c r="C1109" s="70">
        <v>6601092</v>
      </c>
      <c r="D1109" s="70" t="s">
        <v>1821</v>
      </c>
      <c r="E1109" s="73">
        <v>200</v>
      </c>
      <c r="F1109" s="70" t="str" cm="1">
        <f t="array" ref="F1109">IFERROR(
    INDEX(
        '[55]Apoio_Código SVs'!$C$2:$C$102,
        MATCH(
            TRUE,
            ISNUMBER(FIND('[55]Apoio_Código SVs'!$B$2:$B$102,D1109)),
            0
        )
    ),
"")</f>
        <v>E</v>
      </c>
      <c r="G1109" s="70" t="str" cm="1">
        <f t="array" ref="G1109">IFERROR(
    INDEX(
        '[55]Apoio_Código SVs'!$D$2:$D$102,
        MATCH(
            TRUE,
            ISNUMBER(FIND('[55]Apoio_Código SVs'!$B$2:$B$102,D1109)),
            0
        )
    ),
"")</f>
        <v>RC</v>
      </c>
      <c r="H1109" s="70" t="str" cm="1">
        <f t="array" ref="H1109">IFERROR(
    INDEX(
        '[55]Apoio_Código SVs'!$G$2:$G$102,
        MATCH(
            TRUE,
            ISNUMBER(FIND('[55]Apoio_Código SVs'!$F$2:$F$102,D1109)),
            0
        )
    ),
"")</f>
        <v>I</v>
      </c>
      <c r="I1109" s="70" t="str">
        <f t="shared" si="61"/>
        <v>E.RC.I.200</v>
      </c>
      <c r="J1109" s="70" t="str">
        <f>_xlfn.XLOOKUP(I1109,[55]Aux!AJ:AJ,[55]Aux!AI:AI,I1109)</f>
        <v>E.RC.I.003</v>
      </c>
      <c r="K1109" s="70" t="str">
        <f>_xlfn.XLOOKUP(J1109,[55]Aux!AI:AI,[55]Aux!AE:AE,_xlfn.XLOOKUP(I1109,[55]Aux!AI:AI,[55]Aux!AE:AE,""))</f>
        <v>REDE COLETORA DN 200</v>
      </c>
      <c r="L1109" s="164"/>
    </row>
    <row r="1110" spans="1:12" x14ac:dyDescent="0.3">
      <c r="A1110" s="164"/>
      <c r="B1110" s="164"/>
      <c r="C1110" s="70">
        <v>6601093</v>
      </c>
      <c r="D1110" s="70" t="s">
        <v>1823</v>
      </c>
      <c r="E1110" s="73">
        <v>250</v>
      </c>
      <c r="F1110" s="70" t="str" cm="1">
        <f t="array" ref="F1110">IFERROR(
    INDEX(
        '[55]Apoio_Código SVs'!$C$2:$C$102,
        MATCH(
            TRUE,
            ISNUMBER(FIND('[55]Apoio_Código SVs'!$B$2:$B$102,D1110)),
            0
        )
    ),
"")</f>
        <v>E</v>
      </c>
      <c r="G1110" s="70" t="str" cm="1">
        <f t="array" ref="G1110">IFERROR(
    INDEX(
        '[55]Apoio_Código SVs'!$D$2:$D$102,
        MATCH(
            TRUE,
            ISNUMBER(FIND('[55]Apoio_Código SVs'!$B$2:$B$102,D1110)),
            0
        )
    ),
"")</f>
        <v>RC</v>
      </c>
      <c r="H1110" s="70" t="str" cm="1">
        <f t="array" ref="H1110">IFERROR(
    INDEX(
        '[55]Apoio_Código SVs'!$G$2:$G$102,
        MATCH(
            TRUE,
            ISNUMBER(FIND('[55]Apoio_Código SVs'!$F$2:$F$102,D1110)),
            0
        )
    ),
"")</f>
        <v>I</v>
      </c>
      <c r="I1110" s="70" t="str">
        <f t="shared" si="61"/>
        <v>E.RC.I.250</v>
      </c>
      <c r="J1110" s="70" t="str">
        <f>_xlfn.XLOOKUP(I1110,[55]Aux!AJ:AJ,[55]Aux!AI:AI,I1110)</f>
        <v>E.RC.I.004</v>
      </c>
      <c r="K1110" s="70" t="str">
        <f>_xlfn.XLOOKUP(J1110,[55]Aux!AI:AI,[55]Aux!AE:AE,_xlfn.XLOOKUP(I1110,[55]Aux!AI:AI,[55]Aux!AE:AE,""))</f>
        <v>REDE COLETORA DN 250</v>
      </c>
      <c r="L1110" s="164"/>
    </row>
    <row r="1111" spans="1:12" x14ac:dyDescent="0.3">
      <c r="A1111" s="164"/>
      <c r="B1111" s="164"/>
      <c r="C1111" s="70">
        <v>6601094</v>
      </c>
      <c r="D1111" s="70" t="s">
        <v>1825</v>
      </c>
      <c r="E1111" s="73">
        <v>250</v>
      </c>
      <c r="F1111" s="70" t="str" cm="1">
        <f t="array" ref="F1111">IFERROR(
    INDEX(
        '[55]Apoio_Código SVs'!$C$2:$C$102,
        MATCH(
            TRUE,
            ISNUMBER(FIND('[55]Apoio_Código SVs'!$B$2:$B$102,D1111)),
            0
        )
    ),
"")</f>
        <v>E</v>
      </c>
      <c r="G1111" s="70" t="str" cm="1">
        <f t="array" ref="G1111">IFERROR(
    INDEX(
        '[55]Apoio_Código SVs'!$D$2:$D$102,
        MATCH(
            TRUE,
            ISNUMBER(FIND('[55]Apoio_Código SVs'!$B$2:$B$102,D1111)),
            0
        )
    ),
"")</f>
        <v>RC</v>
      </c>
      <c r="H1111" s="70" t="str" cm="1">
        <f t="array" ref="H1111">IFERROR(
    INDEX(
        '[55]Apoio_Código SVs'!$G$2:$G$102,
        MATCH(
            TRUE,
            ISNUMBER(FIND('[55]Apoio_Código SVs'!$F$2:$F$102,D1111)),
            0
        )
    ),
"")</f>
        <v>I</v>
      </c>
      <c r="I1111" s="70" t="str">
        <f t="shared" si="61"/>
        <v>E.RC.I.250</v>
      </c>
      <c r="J1111" s="70" t="str">
        <f>_xlfn.XLOOKUP(I1111,[55]Aux!AJ:AJ,[55]Aux!AI:AI,I1111)</f>
        <v>E.RC.I.004</v>
      </c>
      <c r="K1111" s="70" t="str">
        <f>_xlfn.XLOOKUP(J1111,[55]Aux!AI:AI,[55]Aux!AE:AE,_xlfn.XLOOKUP(I1111,[55]Aux!AI:AI,[55]Aux!AE:AE,""))</f>
        <v>REDE COLETORA DN 250</v>
      </c>
      <c r="L1111" s="164"/>
    </row>
    <row r="1112" spans="1:12" x14ac:dyDescent="0.3">
      <c r="A1112" s="164"/>
      <c r="B1112" s="164"/>
      <c r="C1112" s="70">
        <v>6601095</v>
      </c>
      <c r="D1112" s="70" t="s">
        <v>1827</v>
      </c>
      <c r="E1112" s="73">
        <f t="shared" ref="E1112:E1114" si="62">IF(H1112="M","001",
IFERROR(VALUE(IFERROR(IFERROR(IFERROR(IFERROR(MID(D1112,FIND("DN",D1112)+2,4),
MID(D1112,FIND("PVC",D1112)+3,4)),
MID(D1112,FIND("PEAD",D1112)+4,4)),
MID(D1112,FIND("PE100",D1112)+5,4)),
MID(D1112,FIND("ADS",D1112)+3,4))),""))</f>
        <v>150</v>
      </c>
      <c r="F1112" s="70" t="str" cm="1">
        <f t="array" ref="F1112">IFERROR(
    INDEX(
        '[55]Apoio_Código SVs'!$C$2:$C$102,
        MATCH(
            TRUE,
            ISNUMBER(FIND('[55]Apoio_Código SVs'!$B$2:$B$102,D1112)),
            0
        )
    ),
"")</f>
        <v>E</v>
      </c>
      <c r="G1112" s="70" t="str" cm="1">
        <f t="array" ref="G1112">IFERROR(
    INDEX(
        '[55]Apoio_Código SVs'!$D$2:$D$102,
        MATCH(
            TRUE,
            ISNUMBER(FIND('[55]Apoio_Código SVs'!$B$2:$B$102,D1112)),
            0
        )
    ),
"")</f>
        <v>RC</v>
      </c>
      <c r="H1112" s="70" t="str" cm="1">
        <f t="array" ref="H1112">IFERROR(
    INDEX(
        '[55]Apoio_Código SVs'!$G$2:$G$102,
        MATCH(
            TRUE,
            ISNUMBER(FIND('[55]Apoio_Código SVs'!$F$2:$F$102,D1112)),
            0
        )
    ),
"")</f>
        <v>I</v>
      </c>
      <c r="I1112" s="70" t="str">
        <f t="shared" si="61"/>
        <v>E.RC.I.150</v>
      </c>
      <c r="J1112" s="70" t="str">
        <f>_xlfn.XLOOKUP(I1112,[55]Aux!AJ:AJ,[55]Aux!AI:AI,I1112)</f>
        <v>E.RC.I.002</v>
      </c>
      <c r="K1112" s="70" t="str">
        <f>_xlfn.XLOOKUP(J1112,[55]Aux!AI:AI,[55]Aux!AE:AE,_xlfn.XLOOKUP(I1112,[55]Aux!AI:AI,[55]Aux!AE:AE,""))</f>
        <v>REDE COLETORA DN 150</v>
      </c>
      <c r="L1112" s="164"/>
    </row>
    <row r="1113" spans="1:12" x14ac:dyDescent="0.3">
      <c r="A1113" s="164"/>
      <c r="B1113" s="164"/>
      <c r="C1113" s="70">
        <v>6601096</v>
      </c>
      <c r="D1113" s="70" t="s">
        <v>1829</v>
      </c>
      <c r="E1113" s="73">
        <f t="shared" si="62"/>
        <v>150</v>
      </c>
      <c r="F1113" s="70" t="str" cm="1">
        <f t="array" ref="F1113">IFERROR(
    INDEX(
        '[55]Apoio_Código SVs'!$C$2:$C$102,
        MATCH(
            TRUE,
            ISNUMBER(FIND('[55]Apoio_Código SVs'!$B$2:$B$102,D1113)),
            0
        )
    ),
"")</f>
        <v>E</v>
      </c>
      <c r="G1113" s="70" t="str" cm="1">
        <f t="array" ref="G1113">IFERROR(
    INDEX(
        '[55]Apoio_Código SVs'!$D$2:$D$102,
        MATCH(
            TRUE,
            ISNUMBER(FIND('[55]Apoio_Código SVs'!$B$2:$B$102,D1113)),
            0
        )
    ),
"")</f>
        <v>RC</v>
      </c>
      <c r="H1113" s="70" t="str" cm="1">
        <f t="array" ref="H1113">IFERROR(
    INDEX(
        '[55]Apoio_Código SVs'!$G$2:$G$102,
        MATCH(
            TRUE,
            ISNUMBER(FIND('[55]Apoio_Código SVs'!$F$2:$F$102,D1113)),
            0
        )
    ),
"")</f>
        <v>I</v>
      </c>
      <c r="I1113" s="70" t="str">
        <f t="shared" si="61"/>
        <v>E.RC.I.150</v>
      </c>
      <c r="J1113" s="70" t="str">
        <f>_xlfn.XLOOKUP(I1113,[55]Aux!AJ:AJ,[55]Aux!AI:AI,I1113)</f>
        <v>E.RC.I.002</v>
      </c>
      <c r="K1113" s="70" t="str">
        <f>_xlfn.XLOOKUP(J1113,[55]Aux!AI:AI,[55]Aux!AE:AE,_xlfn.XLOOKUP(I1113,[55]Aux!AI:AI,[55]Aux!AE:AE,""))</f>
        <v>REDE COLETORA DN 150</v>
      </c>
      <c r="L1113" s="164"/>
    </row>
    <row r="1114" spans="1:12" x14ac:dyDescent="0.3">
      <c r="A1114" s="164"/>
      <c r="B1114" s="164"/>
      <c r="C1114" s="70">
        <v>6601097</v>
      </c>
      <c r="D1114" s="70" t="s">
        <v>1831</v>
      </c>
      <c r="E1114" s="73">
        <f t="shared" si="62"/>
        <v>150</v>
      </c>
      <c r="F1114" s="70" t="str" cm="1">
        <f t="array" ref="F1114">IFERROR(
    INDEX(
        '[55]Apoio_Código SVs'!$C$2:$C$102,
        MATCH(
            TRUE,
            ISNUMBER(FIND('[55]Apoio_Código SVs'!$B$2:$B$102,D1114)),
            0
        )
    ),
"")</f>
        <v>E</v>
      </c>
      <c r="G1114" s="70" t="str" cm="1">
        <f t="array" ref="G1114">IFERROR(
    INDEX(
        '[55]Apoio_Código SVs'!$D$2:$D$102,
        MATCH(
            TRUE,
            ISNUMBER(FIND('[55]Apoio_Código SVs'!$B$2:$B$102,D1114)),
            0
        )
    ),
"")</f>
        <v>RC</v>
      </c>
      <c r="H1114" s="70" t="str" cm="1">
        <f t="array" ref="H1114">IFERROR(
    INDEX(
        '[55]Apoio_Código SVs'!$G$2:$G$102,
        MATCH(
            TRUE,
            ISNUMBER(FIND('[55]Apoio_Código SVs'!$F$2:$F$102,D1114)),
            0
        )
    ),
"")</f>
        <v>I</v>
      </c>
      <c r="I1114" s="70" t="str">
        <f t="shared" si="61"/>
        <v>E.RC.I.150</v>
      </c>
      <c r="J1114" s="70" t="str">
        <f>_xlfn.XLOOKUP(I1114,[55]Aux!AJ:AJ,[55]Aux!AI:AI,I1114)</f>
        <v>E.RC.I.002</v>
      </c>
      <c r="K1114" s="70" t="str">
        <f>_xlfn.XLOOKUP(J1114,[55]Aux!AI:AI,[55]Aux!AE:AE,_xlfn.XLOOKUP(I1114,[55]Aux!AI:AI,[55]Aux!AE:AE,""))</f>
        <v>REDE COLETORA DN 150</v>
      </c>
      <c r="L1114" s="164"/>
    </row>
    <row r="1115" spans="1:12" x14ac:dyDescent="0.3">
      <c r="A1115" s="164"/>
      <c r="B1115" s="164"/>
      <c r="C1115" s="70">
        <v>6601098</v>
      </c>
      <c r="D1115" s="70" t="s">
        <v>1833</v>
      </c>
      <c r="E1115" s="73">
        <v>150</v>
      </c>
      <c r="F1115" s="70" t="str" cm="1">
        <f t="array" ref="F1115">IFERROR(
    INDEX(
        '[55]Apoio_Código SVs'!$C$2:$C$102,
        MATCH(
            TRUE,
            ISNUMBER(FIND('[55]Apoio_Código SVs'!$B$2:$B$102,D1115)),
            0
        )
    ),
"")</f>
        <v>E</v>
      </c>
      <c r="G1115" s="70" t="str" cm="1">
        <f t="array" ref="G1115">IFERROR(
    INDEX(
        '[55]Apoio_Código SVs'!$D$2:$D$102,
        MATCH(
            TRUE,
            ISNUMBER(FIND('[55]Apoio_Código SVs'!$B$2:$B$102,D1115)),
            0
        )
    ),
"")</f>
        <v>RC</v>
      </c>
      <c r="H1115" s="70" t="str" cm="1">
        <f t="array" ref="H1115">IFERROR(
    INDEX(
        '[55]Apoio_Código SVs'!$G$2:$G$102,
        MATCH(
            TRUE,
            ISNUMBER(FIND('[55]Apoio_Código SVs'!$F$2:$F$102,D1115)),
            0
        )
    ),
"")</f>
        <v>I</v>
      </c>
      <c r="I1115" s="70" t="str">
        <f t="shared" si="61"/>
        <v>E.RC.I.150</v>
      </c>
      <c r="J1115" s="70" t="str">
        <f>_xlfn.XLOOKUP(I1115,[55]Aux!AJ:AJ,[55]Aux!AI:AI,I1115)</f>
        <v>E.RC.I.002</v>
      </c>
      <c r="K1115" s="70" t="str">
        <f>_xlfn.XLOOKUP(J1115,[55]Aux!AI:AI,[55]Aux!AE:AE,_xlfn.XLOOKUP(I1115,[55]Aux!AI:AI,[55]Aux!AE:AE,""))</f>
        <v>REDE COLETORA DN 150</v>
      </c>
      <c r="L1115" s="164"/>
    </row>
    <row r="1116" spans="1:12" x14ac:dyDescent="0.3">
      <c r="A1116" s="164"/>
      <c r="B1116" s="164"/>
      <c r="C1116" s="70">
        <v>6601099</v>
      </c>
      <c r="D1116" s="70" t="s">
        <v>1835</v>
      </c>
      <c r="E1116" s="73">
        <v>150</v>
      </c>
      <c r="F1116" s="70" t="str" cm="1">
        <f t="array" ref="F1116">IFERROR(
    INDEX(
        '[55]Apoio_Código SVs'!$C$2:$C$102,
        MATCH(
            TRUE,
            ISNUMBER(FIND('[55]Apoio_Código SVs'!$B$2:$B$102,D1116)),
            0
        )
    ),
"")</f>
        <v>E</v>
      </c>
      <c r="G1116" s="70" t="str" cm="1">
        <f t="array" ref="G1116">IFERROR(
    INDEX(
        '[55]Apoio_Código SVs'!$D$2:$D$102,
        MATCH(
            TRUE,
            ISNUMBER(FIND('[55]Apoio_Código SVs'!$B$2:$B$102,D1116)),
            0
        )
    ),
"")</f>
        <v>RC</v>
      </c>
      <c r="H1116" s="70" t="str" cm="1">
        <f t="array" ref="H1116">IFERROR(
    INDEX(
        '[55]Apoio_Código SVs'!$G$2:$G$102,
        MATCH(
            TRUE,
            ISNUMBER(FIND('[55]Apoio_Código SVs'!$F$2:$F$102,D1116)),
            0
        )
    ),
"")</f>
        <v>I</v>
      </c>
      <c r="I1116" s="70" t="str">
        <f t="shared" si="61"/>
        <v>E.RC.I.150</v>
      </c>
      <c r="J1116" s="70" t="str">
        <f>_xlfn.XLOOKUP(I1116,[55]Aux!AJ:AJ,[55]Aux!AI:AI,I1116)</f>
        <v>E.RC.I.002</v>
      </c>
      <c r="K1116" s="70" t="str">
        <f>_xlfn.XLOOKUP(J1116,[55]Aux!AI:AI,[55]Aux!AE:AE,_xlfn.XLOOKUP(I1116,[55]Aux!AI:AI,[55]Aux!AE:AE,""))</f>
        <v>REDE COLETORA DN 150</v>
      </c>
      <c r="L1116" s="164"/>
    </row>
    <row r="1117" spans="1:12" x14ac:dyDescent="0.3">
      <c r="A1117" s="164"/>
      <c r="B1117" s="164"/>
      <c r="C1117" s="70">
        <v>6601100</v>
      </c>
      <c r="D1117" s="70" t="s">
        <v>1837</v>
      </c>
      <c r="E1117" s="73">
        <v>150</v>
      </c>
      <c r="F1117" s="70" t="str" cm="1">
        <f t="array" ref="F1117">IFERROR(
    INDEX(
        '[55]Apoio_Código SVs'!$C$2:$C$102,
        MATCH(
            TRUE,
            ISNUMBER(FIND('[55]Apoio_Código SVs'!$B$2:$B$102,D1117)),
            0
        )
    ),
"")</f>
        <v>E</v>
      </c>
      <c r="G1117" s="70" t="str" cm="1">
        <f t="array" ref="G1117">IFERROR(
    INDEX(
        '[55]Apoio_Código SVs'!$D$2:$D$102,
        MATCH(
            TRUE,
            ISNUMBER(FIND('[55]Apoio_Código SVs'!$B$2:$B$102,D1117)),
            0
        )
    ),
"")</f>
        <v>RC</v>
      </c>
      <c r="H1117" s="70" t="str" cm="1">
        <f t="array" ref="H1117">IFERROR(
    INDEX(
        '[55]Apoio_Código SVs'!$G$2:$G$102,
        MATCH(
            TRUE,
            ISNUMBER(FIND('[55]Apoio_Código SVs'!$F$2:$F$102,D1117)),
            0
        )
    ),
"")</f>
        <v>I</v>
      </c>
      <c r="I1117" s="70" t="str">
        <f t="shared" si="61"/>
        <v>E.RC.I.150</v>
      </c>
      <c r="J1117" s="70" t="str">
        <f>_xlfn.XLOOKUP(I1117,[55]Aux!AJ:AJ,[55]Aux!AI:AI,I1117)</f>
        <v>E.RC.I.002</v>
      </c>
      <c r="K1117" s="70" t="str">
        <f>_xlfn.XLOOKUP(J1117,[55]Aux!AI:AI,[55]Aux!AE:AE,_xlfn.XLOOKUP(I1117,[55]Aux!AI:AI,[55]Aux!AE:AE,""))</f>
        <v>REDE COLETORA DN 150</v>
      </c>
      <c r="L1117" s="164"/>
    </row>
    <row r="1118" spans="1:12" x14ac:dyDescent="0.3">
      <c r="A1118" s="164"/>
      <c r="B1118" s="164"/>
      <c r="C1118" s="70">
        <v>6601101</v>
      </c>
      <c r="D1118" s="70" t="s">
        <v>1839</v>
      </c>
      <c r="E1118" s="73">
        <v>150</v>
      </c>
      <c r="F1118" s="70" t="str" cm="1">
        <f t="array" ref="F1118">IFERROR(
    INDEX(
        '[55]Apoio_Código SVs'!$C$2:$C$102,
        MATCH(
            TRUE,
            ISNUMBER(FIND('[55]Apoio_Código SVs'!$B$2:$B$102,D1118)),
            0
        )
    ),
"")</f>
        <v>E</v>
      </c>
      <c r="G1118" s="70" t="str" cm="1">
        <f t="array" ref="G1118">IFERROR(
    INDEX(
        '[55]Apoio_Código SVs'!$D$2:$D$102,
        MATCH(
            TRUE,
            ISNUMBER(FIND('[55]Apoio_Código SVs'!$B$2:$B$102,D1118)),
            0
        )
    ),
"")</f>
        <v>RC</v>
      </c>
      <c r="H1118" s="70" t="str" cm="1">
        <f t="array" ref="H1118">IFERROR(
    INDEX(
        '[55]Apoio_Código SVs'!$G$2:$G$102,
        MATCH(
            TRUE,
            ISNUMBER(FIND('[55]Apoio_Código SVs'!$F$2:$F$102,D1118)),
            0
        )
    ),
"")</f>
        <v>I</v>
      </c>
      <c r="I1118" s="70" t="str">
        <f t="shared" si="61"/>
        <v>E.RC.I.150</v>
      </c>
      <c r="J1118" s="70" t="str">
        <f>_xlfn.XLOOKUP(I1118,[55]Aux!AJ:AJ,[55]Aux!AI:AI,I1118)</f>
        <v>E.RC.I.002</v>
      </c>
      <c r="K1118" s="70" t="str">
        <f>_xlfn.XLOOKUP(J1118,[55]Aux!AI:AI,[55]Aux!AE:AE,_xlfn.XLOOKUP(I1118,[55]Aux!AI:AI,[55]Aux!AE:AE,""))</f>
        <v>REDE COLETORA DN 150</v>
      </c>
      <c r="L1118" s="164"/>
    </row>
    <row r="1119" spans="1:12" x14ac:dyDescent="0.3">
      <c r="A1119" s="164"/>
      <c r="B1119" s="164"/>
      <c r="C1119" s="70">
        <v>6601102</v>
      </c>
      <c r="D1119" s="70" t="s">
        <v>1841</v>
      </c>
      <c r="E1119" s="73">
        <v>150</v>
      </c>
      <c r="F1119" s="70" t="str" cm="1">
        <f t="array" ref="F1119">IFERROR(
    INDEX(
        '[55]Apoio_Código SVs'!$C$2:$C$102,
        MATCH(
            TRUE,
            ISNUMBER(FIND('[55]Apoio_Código SVs'!$B$2:$B$102,D1119)),
            0
        )
    ),
"")</f>
        <v>E</v>
      </c>
      <c r="G1119" s="70" t="str" cm="1">
        <f t="array" ref="G1119">IFERROR(
    INDEX(
        '[55]Apoio_Código SVs'!$D$2:$D$102,
        MATCH(
            TRUE,
            ISNUMBER(FIND('[55]Apoio_Código SVs'!$B$2:$B$102,D1119)),
            0
        )
    ),
"")</f>
        <v>LR</v>
      </c>
      <c r="H1119" s="70" t="str" cm="1">
        <f t="array" ref="H1119">IFERROR(
    INDEX(
        '[55]Apoio_Código SVs'!$G$2:$G$102,
        MATCH(
            TRUE,
            ISNUMBER(FIND('[55]Apoio_Código SVs'!$F$2:$F$102,D1119)),
            0
        )
    ),
"")</f>
        <v>I</v>
      </c>
      <c r="I1119" s="70" t="str">
        <f t="shared" si="61"/>
        <v>E.LR.I.150</v>
      </c>
      <c r="J1119" s="70" t="str">
        <f>_xlfn.XLOOKUP(I1119,[55]Aux!AJ:AJ,[55]Aux!AI:AI,I1119)</f>
        <v>E.LR.I.002</v>
      </c>
      <c r="K1119" s="70" t="str">
        <f>_xlfn.XLOOKUP(J1119,[55]Aux!AI:AI,[55]Aux!AE:AE,_xlfn.XLOOKUP(I1119,[55]Aux!AI:AI,[55]Aux!AE:AE,""))</f>
        <v>LINHA DE RECALQUE DN 150</v>
      </c>
      <c r="L1119" s="164"/>
    </row>
    <row r="1120" spans="1:12" x14ac:dyDescent="0.3">
      <c r="A1120" s="164"/>
      <c r="B1120" s="164"/>
      <c r="C1120" s="70">
        <v>6601103</v>
      </c>
      <c r="D1120" s="70" t="s">
        <v>1843</v>
      </c>
      <c r="E1120" s="73">
        <v>150</v>
      </c>
      <c r="F1120" s="70" t="str" cm="1">
        <f t="array" ref="F1120">IFERROR(
    INDEX(
        '[55]Apoio_Código SVs'!$C$2:$C$102,
        MATCH(
            TRUE,
            ISNUMBER(FIND('[55]Apoio_Código SVs'!$B$2:$B$102,D1120)),
            0
        )
    ),
"")</f>
        <v>E</v>
      </c>
      <c r="G1120" s="70" t="str" cm="1">
        <f t="array" ref="G1120">IFERROR(
    INDEX(
        '[55]Apoio_Código SVs'!$D$2:$D$102,
        MATCH(
            TRUE,
            ISNUMBER(FIND('[55]Apoio_Código SVs'!$B$2:$B$102,D1120)),
            0
        )
    ),
"")</f>
        <v>LR</v>
      </c>
      <c r="H1120" s="70" t="str" cm="1">
        <f t="array" ref="H1120">IFERROR(
    INDEX(
        '[55]Apoio_Código SVs'!$G$2:$G$102,
        MATCH(
            TRUE,
            ISNUMBER(FIND('[55]Apoio_Código SVs'!$F$2:$F$102,D1120)),
            0
        )
    ),
"")</f>
        <v>I</v>
      </c>
      <c r="I1120" s="70" t="str">
        <f t="shared" si="61"/>
        <v>E.LR.I.150</v>
      </c>
      <c r="J1120" s="70" t="str">
        <f>_xlfn.XLOOKUP(I1120,[55]Aux!AJ:AJ,[55]Aux!AI:AI,I1120)</f>
        <v>E.LR.I.002</v>
      </c>
      <c r="K1120" s="70" t="str">
        <f>_xlfn.XLOOKUP(J1120,[55]Aux!AI:AI,[55]Aux!AE:AE,_xlfn.XLOOKUP(I1120,[55]Aux!AI:AI,[55]Aux!AE:AE,""))</f>
        <v>LINHA DE RECALQUE DN 150</v>
      </c>
      <c r="L1120" s="164"/>
    </row>
    <row r="1121" spans="1:12" x14ac:dyDescent="0.3">
      <c r="A1121" s="164"/>
      <c r="B1121" s="164"/>
      <c r="C1121" s="70">
        <v>6601104</v>
      </c>
      <c r="D1121" s="70" t="s">
        <v>1845</v>
      </c>
      <c r="E1121" s="73">
        <v>150</v>
      </c>
      <c r="F1121" s="70" t="str" cm="1">
        <f t="array" ref="F1121">IFERROR(
    INDEX(
        '[55]Apoio_Código SVs'!$C$2:$C$102,
        MATCH(
            TRUE,
            ISNUMBER(FIND('[55]Apoio_Código SVs'!$B$2:$B$102,D1121)),
            0
        )
    ),
"")</f>
        <v>E</v>
      </c>
      <c r="G1121" s="70" t="str" cm="1">
        <f t="array" ref="G1121">IFERROR(
    INDEX(
        '[55]Apoio_Código SVs'!$D$2:$D$102,
        MATCH(
            TRUE,
            ISNUMBER(FIND('[55]Apoio_Código SVs'!$B$2:$B$102,D1121)),
            0
        )
    ),
"")</f>
        <v>RC</v>
      </c>
      <c r="H1121" s="70" t="str" cm="1">
        <f t="array" ref="H1121">IFERROR(
    INDEX(
        '[55]Apoio_Código SVs'!$G$2:$G$102,
        MATCH(
            TRUE,
            ISNUMBER(FIND('[55]Apoio_Código SVs'!$F$2:$F$102,D1121)),
            0
        )
    ),
"")</f>
        <v>I</v>
      </c>
      <c r="I1121" s="70" t="str">
        <f t="shared" si="61"/>
        <v>E.RC.I.150</v>
      </c>
      <c r="J1121" s="70" t="str">
        <f>_xlfn.XLOOKUP(I1121,[55]Aux!AJ:AJ,[55]Aux!AI:AI,I1121)</f>
        <v>E.RC.I.002</v>
      </c>
      <c r="K1121" s="70" t="str">
        <f>_xlfn.XLOOKUP(J1121,[55]Aux!AI:AI,[55]Aux!AE:AE,_xlfn.XLOOKUP(I1121,[55]Aux!AI:AI,[55]Aux!AE:AE,""))</f>
        <v>REDE COLETORA DN 150</v>
      </c>
      <c r="L1121" s="164"/>
    </row>
    <row r="1122" spans="1:12" x14ac:dyDescent="0.3">
      <c r="B1122" s="164"/>
      <c r="C1122" s="70">
        <v>6601105</v>
      </c>
      <c r="D1122" s="70" t="s">
        <v>1847</v>
      </c>
      <c r="E1122" s="160" t="s">
        <v>3109</v>
      </c>
      <c r="F1122" s="75" t="s">
        <v>3172</v>
      </c>
      <c r="G1122" s="75" t="s">
        <v>3111</v>
      </c>
      <c r="H1122" s="75" t="s">
        <v>3172</v>
      </c>
      <c r="I1122" s="70" t="str">
        <f t="shared" si="61"/>
        <v>X.XX.X.XXX</v>
      </c>
      <c r="J1122" s="70" t="str">
        <f>_xlfn.XLOOKUP(I1122,[55]Aux!AJ:AJ,[55]Aux!AI:AI,I1122)</f>
        <v>X.XX.X.XXX</v>
      </c>
      <c r="K1122" s="76" t="s">
        <v>3112</v>
      </c>
      <c r="L1122" s="164"/>
    </row>
    <row r="1123" spans="1:12" x14ac:dyDescent="0.3">
      <c r="A1123" s="164"/>
      <c r="B1123" s="164"/>
      <c r="C1123" s="70">
        <v>6601106</v>
      </c>
      <c r="D1123" s="70" t="s">
        <v>1849</v>
      </c>
      <c r="E1123" s="160" t="s">
        <v>3109</v>
      </c>
      <c r="F1123" s="75" t="s">
        <v>3192</v>
      </c>
      <c r="G1123" s="75" t="s">
        <v>3209</v>
      </c>
      <c r="H1123" s="75" t="s">
        <v>3172</v>
      </c>
      <c r="I1123" s="70" t="str">
        <f t="shared" si="61"/>
        <v>D.ED.X.XXX</v>
      </c>
      <c r="J1123" s="70" t="str">
        <f>_xlfn.XLOOKUP(I1123,[55]Aux!AJ:AJ,[55]Aux!AI:AI,I1123)</f>
        <v>D.ED.X.XXX</v>
      </c>
      <c r="K1123" s="76" t="s">
        <v>3112</v>
      </c>
      <c r="L1123" s="164"/>
    </row>
    <row r="1124" spans="1:12" x14ac:dyDescent="0.3">
      <c r="A1124" s="164"/>
      <c r="B1124" s="164"/>
      <c r="C1124" s="70">
        <v>6601109</v>
      </c>
      <c r="D1124" s="70" t="s">
        <v>1855</v>
      </c>
      <c r="E1124" s="160">
        <v>100</v>
      </c>
      <c r="F1124" s="70" t="str" cm="1">
        <f t="array" ref="F1124">IFERROR(
    INDEX(
        '[55]Apoio_Código SVs'!$C$2:$C$102,
        MATCH(
            TRUE,
            ISNUMBER(FIND('[55]Apoio_Código SVs'!$B$2:$B$102,D1124)),
            0
        )
    ),
"")</f>
        <v>E</v>
      </c>
      <c r="G1124" s="70" t="str" cm="1">
        <f t="array" ref="G1124">IFERROR(
    INDEX(
        '[55]Apoio_Código SVs'!$D$2:$D$102,
        MATCH(
            TRUE,
            ISNUMBER(FIND('[55]Apoio_Código SVs'!$B$2:$B$102,D1124)),
            0
        )
    ),
"")</f>
        <v>RC</v>
      </c>
      <c r="H1124" s="70" t="str" cm="1">
        <f t="array" ref="H1124">IFERROR(
    INDEX(
        '[55]Apoio_Código SVs'!$G$2:$G$102,
        MATCH(
            TRUE,
            ISNUMBER(FIND('[55]Apoio_Código SVs'!$F$2:$F$102,D1124)),
            0
        )
    ),
"")</f>
        <v>I</v>
      </c>
      <c r="I1124" s="70" t="str">
        <f t="shared" si="61"/>
        <v>E.RC.I.100</v>
      </c>
      <c r="J1124" s="70" t="str">
        <f>_xlfn.XLOOKUP(I1124,[55]Aux!AJ:AJ,[55]Aux!AI:AI,I1124)</f>
        <v>E.RC.I.001</v>
      </c>
      <c r="K1124" s="70" t="str">
        <f>_xlfn.XLOOKUP(J1124,[55]Aux!AI:AI,[55]Aux!AE:AE,_xlfn.XLOOKUP(I1124,[55]Aux!AI:AI,[55]Aux!AE:AE,""))</f>
        <v>REDE COLETORA DN 100</v>
      </c>
      <c r="L1124" s="164"/>
    </row>
    <row r="1125" spans="1:12" x14ac:dyDescent="0.3">
      <c r="A1125" s="164"/>
      <c r="B1125" s="164"/>
      <c r="C1125" s="70">
        <v>6601110</v>
      </c>
      <c r="D1125" s="70" t="s">
        <v>1857</v>
      </c>
      <c r="E1125" s="160">
        <v>150</v>
      </c>
      <c r="F1125" s="70" t="str" cm="1">
        <f t="array" ref="F1125">IFERROR(
    INDEX(
        '[55]Apoio_Código SVs'!$C$2:$C$102,
        MATCH(
            TRUE,
            ISNUMBER(FIND('[55]Apoio_Código SVs'!$B$2:$B$102,D1125)),
            0
        )
    ),
"")</f>
        <v>E</v>
      </c>
      <c r="G1125" s="70" t="str" cm="1">
        <f t="array" ref="G1125">IFERROR(
    INDEX(
        '[55]Apoio_Código SVs'!$D$2:$D$102,
        MATCH(
            TRUE,
            ISNUMBER(FIND('[55]Apoio_Código SVs'!$B$2:$B$102,D1125)),
            0
        )
    ),
"")</f>
        <v>RC</v>
      </c>
      <c r="H1125" s="70" t="str" cm="1">
        <f t="array" ref="H1125">IFERROR(
    INDEX(
        '[55]Apoio_Código SVs'!$G$2:$G$102,
        MATCH(
            TRUE,
            ISNUMBER(FIND('[55]Apoio_Código SVs'!$F$2:$F$102,D1125)),
            0
        )
    ),
"")</f>
        <v>I</v>
      </c>
      <c r="I1125" s="70" t="str">
        <f t="shared" si="61"/>
        <v>E.RC.I.150</v>
      </c>
      <c r="J1125" s="70" t="str">
        <f>_xlfn.XLOOKUP(I1125,[55]Aux!AJ:AJ,[55]Aux!AI:AI,I1125)</f>
        <v>E.RC.I.002</v>
      </c>
      <c r="K1125" s="70" t="str">
        <f>_xlfn.XLOOKUP(J1125,[55]Aux!AI:AI,[55]Aux!AE:AE,_xlfn.XLOOKUP(I1125,[55]Aux!AI:AI,[55]Aux!AE:AE,""))</f>
        <v>REDE COLETORA DN 150</v>
      </c>
      <c r="L1125" s="164"/>
    </row>
    <row r="1126" spans="1:12" x14ac:dyDescent="0.3">
      <c r="A1126" s="164"/>
      <c r="B1126" s="164"/>
      <c r="C1126" s="70">
        <v>6601111</v>
      </c>
      <c r="D1126" s="70" t="s">
        <v>1859</v>
      </c>
      <c r="E1126" s="160">
        <v>100</v>
      </c>
      <c r="F1126" s="70" t="str" cm="1">
        <f t="array" ref="F1126">IFERROR(
    INDEX(
        '[55]Apoio_Código SVs'!$C$2:$C$102,
        MATCH(
            TRUE,
            ISNUMBER(FIND('[55]Apoio_Código SVs'!$B$2:$B$102,D1126)),
            0
        )
    ),
"")</f>
        <v>E</v>
      </c>
      <c r="G1126" s="70" t="str" cm="1">
        <f t="array" ref="G1126">IFERROR(
    INDEX(
        '[55]Apoio_Código SVs'!$D$2:$D$102,
        MATCH(
            TRUE,
            ISNUMBER(FIND('[55]Apoio_Código SVs'!$B$2:$B$102,D1126)),
            0
        )
    ),
"")</f>
        <v>RC</v>
      </c>
      <c r="H1126" s="70" t="str" cm="1">
        <f t="array" ref="H1126">IFERROR(
    INDEX(
        '[55]Apoio_Código SVs'!$G$2:$G$102,
        MATCH(
            TRUE,
            ISNUMBER(FIND('[55]Apoio_Código SVs'!$F$2:$F$102,D1126)),
            0
        )
    ),
"")</f>
        <v>I</v>
      </c>
      <c r="I1126" s="70" t="str">
        <f t="shared" si="61"/>
        <v>E.RC.I.100</v>
      </c>
      <c r="J1126" s="70" t="str">
        <f>_xlfn.XLOOKUP(I1126,[55]Aux!AJ:AJ,[55]Aux!AI:AI,I1126)</f>
        <v>E.RC.I.001</v>
      </c>
      <c r="K1126" s="70" t="str">
        <f>_xlfn.XLOOKUP(J1126,[55]Aux!AI:AI,[55]Aux!AE:AE,_xlfn.XLOOKUP(I1126,[55]Aux!AI:AI,[55]Aux!AE:AE,""))</f>
        <v>REDE COLETORA DN 100</v>
      </c>
      <c r="L1126" s="164"/>
    </row>
    <row r="1127" spans="1:12" x14ac:dyDescent="0.3">
      <c r="A1127" s="164"/>
      <c r="B1127" s="164"/>
      <c r="C1127" s="70">
        <v>6601112</v>
      </c>
      <c r="D1127" s="70" t="s">
        <v>1861</v>
      </c>
      <c r="E1127" s="160">
        <v>150</v>
      </c>
      <c r="F1127" s="70" t="str" cm="1">
        <f t="array" ref="F1127">IFERROR(
    INDEX(
        '[55]Apoio_Código SVs'!$C$2:$C$102,
        MATCH(
            TRUE,
            ISNUMBER(FIND('[55]Apoio_Código SVs'!$B$2:$B$102,D1127)),
            0
        )
    ),
"")</f>
        <v>E</v>
      </c>
      <c r="G1127" s="70" t="str" cm="1">
        <f t="array" ref="G1127">IFERROR(
    INDEX(
        '[55]Apoio_Código SVs'!$D$2:$D$102,
        MATCH(
            TRUE,
            ISNUMBER(FIND('[55]Apoio_Código SVs'!$B$2:$B$102,D1127)),
            0
        )
    ),
"")</f>
        <v>RC</v>
      </c>
      <c r="H1127" s="70" t="str" cm="1">
        <f t="array" ref="H1127">IFERROR(
    INDEX(
        '[55]Apoio_Código SVs'!$G$2:$G$102,
        MATCH(
            TRUE,
            ISNUMBER(FIND('[55]Apoio_Código SVs'!$F$2:$F$102,D1127)),
            0
        )
    ),
"")</f>
        <v>I</v>
      </c>
      <c r="I1127" s="70" t="str">
        <f t="shared" si="61"/>
        <v>E.RC.I.150</v>
      </c>
      <c r="J1127" s="70" t="str">
        <f>_xlfn.XLOOKUP(I1127,[55]Aux!AJ:AJ,[55]Aux!AI:AI,I1127)</f>
        <v>E.RC.I.002</v>
      </c>
      <c r="K1127" s="70" t="str">
        <f>_xlfn.XLOOKUP(J1127,[55]Aux!AI:AI,[55]Aux!AE:AE,_xlfn.XLOOKUP(I1127,[55]Aux!AI:AI,[55]Aux!AE:AE,""))</f>
        <v>REDE COLETORA DN 150</v>
      </c>
      <c r="L1127" s="164"/>
    </row>
    <row r="1128" spans="1:12" x14ac:dyDescent="0.3">
      <c r="A1128" s="164"/>
      <c r="B1128" s="164"/>
      <c r="C1128" s="70">
        <v>6601113</v>
      </c>
      <c r="D1128" s="70" t="s">
        <v>1863</v>
      </c>
      <c r="E1128" s="160">
        <v>100</v>
      </c>
      <c r="F1128" s="70" t="str" cm="1">
        <f t="array" ref="F1128">IFERROR(
    INDEX(
        '[55]Apoio_Código SVs'!$C$2:$C$102,
        MATCH(
            TRUE,
            ISNUMBER(FIND('[55]Apoio_Código SVs'!$B$2:$B$102,D1128)),
            0
        )
    ),
"")</f>
        <v>E</v>
      </c>
      <c r="G1128" s="70" t="str" cm="1">
        <f t="array" ref="G1128">IFERROR(
    INDEX(
        '[55]Apoio_Código SVs'!$D$2:$D$102,
        MATCH(
            TRUE,
            ISNUMBER(FIND('[55]Apoio_Código SVs'!$B$2:$B$102,D1128)),
            0
        )
    ),
"")</f>
        <v>RC</v>
      </c>
      <c r="H1128" s="70" t="str" cm="1">
        <f t="array" ref="H1128">IFERROR(
    INDEX(
        '[55]Apoio_Código SVs'!$G$2:$G$102,
        MATCH(
            TRUE,
            ISNUMBER(FIND('[55]Apoio_Código SVs'!$F$2:$F$102,D1128)),
            0
        )
    ),
"")</f>
        <v>I</v>
      </c>
      <c r="I1128" s="70" t="str">
        <f t="shared" si="61"/>
        <v>E.RC.I.100</v>
      </c>
      <c r="J1128" s="70" t="str">
        <f>_xlfn.XLOOKUP(I1128,[55]Aux!AJ:AJ,[55]Aux!AI:AI,I1128)</f>
        <v>E.RC.I.001</v>
      </c>
      <c r="K1128" s="70" t="str">
        <f>_xlfn.XLOOKUP(J1128,[55]Aux!AI:AI,[55]Aux!AE:AE,_xlfn.XLOOKUP(I1128,[55]Aux!AI:AI,[55]Aux!AE:AE,""))</f>
        <v>REDE COLETORA DN 100</v>
      </c>
      <c r="L1128" s="164"/>
    </row>
    <row r="1129" spans="1:12" x14ac:dyDescent="0.3">
      <c r="A1129" s="164"/>
      <c r="B1129" s="164"/>
      <c r="C1129" s="70">
        <v>6601114</v>
      </c>
      <c r="D1129" s="70" t="s">
        <v>1865</v>
      </c>
      <c r="E1129" s="160">
        <v>150</v>
      </c>
      <c r="F1129" s="70" t="str" cm="1">
        <f t="array" ref="F1129">IFERROR(
    INDEX(
        '[55]Apoio_Código SVs'!$C$2:$C$102,
        MATCH(
            TRUE,
            ISNUMBER(FIND('[55]Apoio_Código SVs'!$B$2:$B$102,D1129)),
            0
        )
    ),
"")</f>
        <v>E</v>
      </c>
      <c r="G1129" s="70" t="str" cm="1">
        <f t="array" ref="G1129">IFERROR(
    INDEX(
        '[55]Apoio_Código SVs'!$D$2:$D$102,
        MATCH(
            TRUE,
            ISNUMBER(FIND('[55]Apoio_Código SVs'!$B$2:$B$102,D1129)),
            0
        )
    ),
"")</f>
        <v>RC</v>
      </c>
      <c r="H1129" s="70" t="str" cm="1">
        <f t="array" ref="H1129">IFERROR(
    INDEX(
        '[55]Apoio_Código SVs'!$G$2:$G$102,
        MATCH(
            TRUE,
            ISNUMBER(FIND('[55]Apoio_Código SVs'!$F$2:$F$102,D1129)),
            0
        )
    ),
"")</f>
        <v>I</v>
      </c>
      <c r="I1129" s="70" t="str">
        <f t="shared" si="61"/>
        <v>E.RC.I.150</v>
      </c>
      <c r="J1129" s="70" t="str">
        <f>_xlfn.XLOOKUP(I1129,[55]Aux!AJ:AJ,[55]Aux!AI:AI,I1129)</f>
        <v>E.RC.I.002</v>
      </c>
      <c r="K1129" s="70" t="str">
        <f>_xlfn.XLOOKUP(J1129,[55]Aux!AI:AI,[55]Aux!AE:AE,_xlfn.XLOOKUP(I1129,[55]Aux!AI:AI,[55]Aux!AE:AE,""))</f>
        <v>REDE COLETORA DN 150</v>
      </c>
      <c r="L1129" s="164"/>
    </row>
    <row r="1130" spans="1:12" x14ac:dyDescent="0.3">
      <c r="A1130" s="164"/>
      <c r="B1130" s="164"/>
      <c r="C1130" s="70">
        <v>6601115</v>
      </c>
      <c r="D1130" s="70" t="s">
        <v>1867</v>
      </c>
      <c r="E1130" s="160">
        <v>100</v>
      </c>
      <c r="F1130" s="70" t="str" cm="1">
        <f t="array" ref="F1130">IFERROR(
    INDEX(
        '[55]Apoio_Código SVs'!$C$2:$C$102,
        MATCH(
            TRUE,
            ISNUMBER(FIND('[55]Apoio_Código SVs'!$B$2:$B$102,D1130)),
            0
        )
    ),
"")</f>
        <v>E</v>
      </c>
      <c r="G1130" s="70" t="str" cm="1">
        <f t="array" ref="G1130">IFERROR(
    INDEX(
        '[55]Apoio_Código SVs'!$D$2:$D$102,
        MATCH(
            TRUE,
            ISNUMBER(FIND('[55]Apoio_Código SVs'!$B$2:$B$102,D1130)),
            0
        )
    ),
"")</f>
        <v>RC</v>
      </c>
      <c r="H1130" s="70" t="str" cm="1">
        <f t="array" ref="H1130">IFERROR(
    INDEX(
        '[55]Apoio_Código SVs'!$G$2:$G$102,
        MATCH(
            TRUE,
            ISNUMBER(FIND('[55]Apoio_Código SVs'!$F$2:$F$102,D1130)),
            0
        )
    ),
"")</f>
        <v>I</v>
      </c>
      <c r="I1130" s="70" t="str">
        <f t="shared" si="61"/>
        <v>E.RC.I.100</v>
      </c>
      <c r="J1130" s="70" t="str">
        <f>_xlfn.XLOOKUP(I1130,[55]Aux!AJ:AJ,[55]Aux!AI:AI,I1130)</f>
        <v>E.RC.I.001</v>
      </c>
      <c r="K1130" s="70" t="str">
        <f>_xlfn.XLOOKUP(J1130,[55]Aux!AI:AI,[55]Aux!AE:AE,_xlfn.XLOOKUP(I1130,[55]Aux!AI:AI,[55]Aux!AE:AE,""))</f>
        <v>REDE COLETORA DN 100</v>
      </c>
      <c r="L1130" s="164"/>
    </row>
    <row r="1131" spans="1:12" x14ac:dyDescent="0.3">
      <c r="A1131" s="164"/>
      <c r="B1131" s="164"/>
      <c r="C1131" s="70">
        <v>6601116</v>
      </c>
      <c r="D1131" s="70" t="s">
        <v>1869</v>
      </c>
      <c r="E1131" s="160">
        <v>150</v>
      </c>
      <c r="F1131" s="70" t="str" cm="1">
        <f t="array" ref="F1131">IFERROR(
    INDEX(
        '[55]Apoio_Código SVs'!$C$2:$C$102,
        MATCH(
            TRUE,
            ISNUMBER(FIND('[55]Apoio_Código SVs'!$B$2:$B$102,D1131)),
            0
        )
    ),
"")</f>
        <v>E</v>
      </c>
      <c r="G1131" s="70" t="str" cm="1">
        <f t="array" ref="G1131">IFERROR(
    INDEX(
        '[55]Apoio_Código SVs'!$D$2:$D$102,
        MATCH(
            TRUE,
            ISNUMBER(FIND('[55]Apoio_Código SVs'!$B$2:$B$102,D1131)),
            0
        )
    ),
"")</f>
        <v>RC</v>
      </c>
      <c r="H1131" s="70" t="str" cm="1">
        <f t="array" ref="H1131">IFERROR(
    INDEX(
        '[55]Apoio_Código SVs'!$G$2:$G$102,
        MATCH(
            TRUE,
            ISNUMBER(FIND('[55]Apoio_Código SVs'!$F$2:$F$102,D1131)),
            0
        )
    ),
"")</f>
        <v>I</v>
      </c>
      <c r="I1131" s="70" t="str">
        <f t="shared" si="61"/>
        <v>E.RC.I.150</v>
      </c>
      <c r="J1131" s="70" t="str">
        <f>_xlfn.XLOOKUP(I1131,[55]Aux!AJ:AJ,[55]Aux!AI:AI,I1131)</f>
        <v>E.RC.I.002</v>
      </c>
      <c r="K1131" s="70" t="str">
        <f>_xlfn.XLOOKUP(J1131,[55]Aux!AI:AI,[55]Aux!AE:AE,_xlfn.XLOOKUP(I1131,[55]Aux!AI:AI,[55]Aux!AE:AE,""))</f>
        <v>REDE COLETORA DN 150</v>
      </c>
      <c r="L1131" s="164"/>
    </row>
    <row r="1132" spans="1:12" x14ac:dyDescent="0.3">
      <c r="A1132" s="164"/>
      <c r="B1132" s="164"/>
      <c r="C1132" s="70">
        <v>6601117</v>
      </c>
      <c r="D1132" s="70" t="s">
        <v>1871</v>
      </c>
      <c r="E1132" s="160">
        <f t="shared" ref="E1132:E1133" si="63">IF(H1132="M","001",
IFERROR(VALUE(IFERROR(IFERROR(IFERROR(IFERROR(MID(D1132,FIND("DN",D1132)+2,4),
MID(D1132,FIND("PVC",D1132)+3,4)),
MID(D1132,FIND("PEAD",D1132)+4,4)),
MID(D1132,FIND("PE100",D1132)+5,4)),
MID(D1132,FIND("ADS",D1132)+3,4))),""))</f>
        <v>450</v>
      </c>
      <c r="F1132" s="70" t="str" cm="1">
        <f t="array" ref="F1132">IFERROR(
    INDEX(
        '[55]Apoio_Código SVs'!$C$2:$C$102,
        MATCH(
            TRUE,
            ISNUMBER(FIND('[55]Apoio_Código SVs'!$B$2:$B$102,D1132)),
            0
        )
    ),
"")</f>
        <v>E</v>
      </c>
      <c r="G1132" s="70" t="str" cm="1">
        <f t="array" ref="G1132">IFERROR(
    INDEX(
        '[55]Apoio_Código SVs'!$D$2:$D$102,
        MATCH(
            TRUE,
            ISNUMBER(FIND('[55]Apoio_Código SVs'!$B$2:$B$102,D1132)),
            0
        )
    ),
"")</f>
        <v>CT</v>
      </c>
      <c r="H1132" s="70" t="str" cm="1">
        <f t="array" ref="H1132">IFERROR(
    INDEX(
        '[55]Apoio_Código SVs'!$G$2:$G$102,
        MATCH(
            TRUE,
            ISNUMBER(FIND('[55]Apoio_Código SVs'!$F$2:$F$102,D1132)),
            0
        )
    ),
"")</f>
        <v>I</v>
      </c>
      <c r="I1132" s="70" t="str">
        <f t="shared" si="61"/>
        <v>E.CT.I.450</v>
      </c>
      <c r="J1132" s="70" t="str">
        <f>_xlfn.XLOOKUP(I1132,[55]Aux!AJ:AJ,[55]Aux!AI:AI,I1132)</f>
        <v>E.CT.I.106</v>
      </c>
      <c r="K1132" s="70" t="str">
        <f>_xlfn.XLOOKUP(J1132,[55]Aux!AI:AI,[55]Aux!AE:AE,_xlfn.XLOOKUP(I1132,[55]Aux!AI:AI,[55]Aux!AE:AE,""))</f>
        <v>COLETOR TRONCO DN 450</v>
      </c>
      <c r="L1132" s="164"/>
    </row>
    <row r="1133" spans="1:12" x14ac:dyDescent="0.3">
      <c r="A1133" s="164"/>
      <c r="B1133" s="164"/>
      <c r="C1133" s="70">
        <v>6601118</v>
      </c>
      <c r="D1133" s="70" t="s">
        <v>1873</v>
      </c>
      <c r="E1133" s="160">
        <f t="shared" si="63"/>
        <v>450</v>
      </c>
      <c r="F1133" s="70" t="str" cm="1">
        <f t="array" ref="F1133">IFERROR(
    INDEX(
        '[55]Apoio_Código SVs'!$C$2:$C$102,
        MATCH(
            TRUE,
            ISNUMBER(FIND('[55]Apoio_Código SVs'!$B$2:$B$102,D1133)),
            0
        )
    ),
"")</f>
        <v>E</v>
      </c>
      <c r="G1133" s="70" t="str" cm="1">
        <f t="array" ref="G1133">IFERROR(
    INDEX(
        '[55]Apoio_Código SVs'!$D$2:$D$102,
        MATCH(
            TRUE,
            ISNUMBER(FIND('[55]Apoio_Código SVs'!$B$2:$B$102,D1133)),
            0
        )
    ),
"")</f>
        <v>CT</v>
      </c>
      <c r="H1133" s="70" t="str" cm="1">
        <f t="array" ref="H1133">IFERROR(
    INDEX(
        '[55]Apoio_Código SVs'!$G$2:$G$102,
        MATCH(
            TRUE,
            ISNUMBER(FIND('[55]Apoio_Código SVs'!$F$2:$F$102,D1133)),
            0
        )
    ),
"")</f>
        <v>I</v>
      </c>
      <c r="I1133" s="70" t="str">
        <f t="shared" si="61"/>
        <v>E.CT.I.450</v>
      </c>
      <c r="J1133" s="70" t="str">
        <f>_xlfn.XLOOKUP(I1133,[55]Aux!AJ:AJ,[55]Aux!AI:AI,I1133)</f>
        <v>E.CT.I.106</v>
      </c>
      <c r="K1133" s="70" t="str">
        <f>_xlfn.XLOOKUP(J1133,[55]Aux!AI:AI,[55]Aux!AE:AE,_xlfn.XLOOKUP(I1133,[55]Aux!AI:AI,[55]Aux!AE:AE,""))</f>
        <v>COLETOR TRONCO DN 450</v>
      </c>
      <c r="L1133" s="164"/>
    </row>
    <row r="1134" spans="1:12" x14ac:dyDescent="0.3">
      <c r="A1134" s="164"/>
      <c r="B1134" s="164"/>
      <c r="C1134" s="70">
        <v>6601119</v>
      </c>
      <c r="D1134" s="70" t="s">
        <v>1875</v>
      </c>
      <c r="E1134" s="160">
        <v>450</v>
      </c>
      <c r="F1134" s="70" t="str" cm="1">
        <f t="array" ref="F1134">IFERROR(
    INDEX(
        '[55]Apoio_Código SVs'!$C$2:$C$102,
        MATCH(
            TRUE,
            ISNUMBER(FIND('[55]Apoio_Código SVs'!$B$2:$B$102,D1134)),
            0
        )
    ),
"")</f>
        <v>E</v>
      </c>
      <c r="G1134" s="70" t="str" cm="1">
        <f t="array" ref="G1134">IFERROR(
    INDEX(
        '[55]Apoio_Código SVs'!$D$2:$D$102,
        MATCH(
            TRUE,
            ISNUMBER(FIND('[55]Apoio_Código SVs'!$B$2:$B$102,D1134)),
            0
        )
    ),
"")</f>
        <v>CT</v>
      </c>
      <c r="H1134" s="70" t="str" cm="1">
        <f t="array" ref="H1134">IFERROR(
    INDEX(
        '[55]Apoio_Código SVs'!$G$2:$G$102,
        MATCH(
            TRUE,
            ISNUMBER(FIND('[55]Apoio_Código SVs'!$F$2:$F$102,D1134)),
            0
        )
    ),
"")</f>
        <v>I</v>
      </c>
      <c r="I1134" s="70" t="str">
        <f t="shared" si="61"/>
        <v>E.CT.I.450</v>
      </c>
      <c r="J1134" s="70" t="str">
        <f>_xlfn.XLOOKUP(I1134,[55]Aux!AJ:AJ,[55]Aux!AI:AI,I1134)</f>
        <v>E.CT.I.106</v>
      </c>
      <c r="K1134" s="70" t="str">
        <f>_xlfn.XLOOKUP(J1134,[55]Aux!AI:AI,[55]Aux!AE:AE,_xlfn.XLOOKUP(I1134,[55]Aux!AI:AI,[55]Aux!AE:AE,""))</f>
        <v>COLETOR TRONCO DN 450</v>
      </c>
      <c r="L1134" s="164"/>
    </row>
    <row r="1135" spans="1:12" x14ac:dyDescent="0.3">
      <c r="A1135" s="164"/>
      <c r="B1135" s="164"/>
      <c r="C1135" s="70">
        <v>6601121</v>
      </c>
      <c r="D1135" s="70" t="s">
        <v>1879</v>
      </c>
      <c r="E1135" s="160">
        <v>450</v>
      </c>
      <c r="F1135" s="70" t="str" cm="1">
        <f t="array" ref="F1135">IFERROR(
    INDEX(
        '[55]Apoio_Código SVs'!$C$2:$C$102,
        MATCH(
            TRUE,
            ISNUMBER(FIND('[55]Apoio_Código SVs'!$B$2:$B$102,D1135)),
            0
        )
    ),
"")</f>
        <v>E</v>
      </c>
      <c r="G1135" s="70" t="str" cm="1">
        <f t="array" ref="G1135">IFERROR(
    INDEX(
        '[55]Apoio_Código SVs'!$D$2:$D$102,
        MATCH(
            TRUE,
            ISNUMBER(FIND('[55]Apoio_Código SVs'!$B$2:$B$102,D1135)),
            0
        )
    ),
"")</f>
        <v>CT</v>
      </c>
      <c r="H1135" s="70" t="str" cm="1">
        <f t="array" ref="H1135">IFERROR(
    INDEX(
        '[55]Apoio_Código SVs'!$G$2:$G$102,
        MATCH(
            TRUE,
            ISNUMBER(FIND('[55]Apoio_Código SVs'!$F$2:$F$102,D1135)),
            0
        )
    ),
"")</f>
        <v>I</v>
      </c>
      <c r="I1135" s="70" t="str">
        <f t="shared" si="61"/>
        <v>E.CT.I.450</v>
      </c>
      <c r="J1135" s="70" t="str">
        <f>_xlfn.XLOOKUP(I1135,[55]Aux!AJ:AJ,[55]Aux!AI:AI,I1135)</f>
        <v>E.CT.I.106</v>
      </c>
      <c r="K1135" s="70" t="str">
        <f>_xlfn.XLOOKUP(J1135,[55]Aux!AI:AI,[55]Aux!AE:AE,_xlfn.XLOOKUP(I1135,[55]Aux!AI:AI,[55]Aux!AE:AE,""))</f>
        <v>COLETOR TRONCO DN 450</v>
      </c>
      <c r="L1135" s="164"/>
    </row>
    <row r="1136" spans="1:12" x14ac:dyDescent="0.3">
      <c r="B1136" s="164"/>
      <c r="C1136" s="70">
        <v>6601122</v>
      </c>
      <c r="D1136" s="70" t="s">
        <v>1881</v>
      </c>
      <c r="E1136" s="160" t="s">
        <v>3109</v>
      </c>
      <c r="F1136" s="75" t="s">
        <v>3172</v>
      </c>
      <c r="G1136" s="75" t="s">
        <v>3111</v>
      </c>
      <c r="H1136" s="75" t="s">
        <v>3172</v>
      </c>
      <c r="I1136" s="70" t="str">
        <f t="shared" si="61"/>
        <v>X.XX.X.XXX</v>
      </c>
      <c r="J1136" s="70" t="str">
        <f>_xlfn.XLOOKUP(I1136,[55]Aux!AJ:AJ,[55]Aux!AI:AI,I1136)</f>
        <v>X.XX.X.XXX</v>
      </c>
      <c r="K1136" s="76" t="s">
        <v>3112</v>
      </c>
      <c r="L1136" s="164"/>
    </row>
    <row r="1137" spans="1:12" x14ac:dyDescent="0.3">
      <c r="A1137" s="164"/>
      <c r="B1137" s="164"/>
      <c r="C1137" s="70">
        <v>6601123</v>
      </c>
      <c r="D1137" s="70" t="s">
        <v>1883</v>
      </c>
      <c r="E1137" s="160">
        <v>450</v>
      </c>
      <c r="F1137" s="70" t="str" cm="1">
        <f t="array" ref="F1137">IFERROR(
    INDEX(
        '[55]Apoio_Código SVs'!$C$2:$C$102,
        MATCH(
            TRUE,
            ISNUMBER(FIND('[55]Apoio_Código SVs'!$B$2:$B$102,D1137)),
            0
        )
    ),
"")</f>
        <v>E</v>
      </c>
      <c r="G1137" s="70" t="str" cm="1">
        <f t="array" ref="G1137">IFERROR(
    INDEX(
        '[55]Apoio_Código SVs'!$D$2:$D$102,
        MATCH(
            TRUE,
            ISNUMBER(FIND('[55]Apoio_Código SVs'!$B$2:$B$102,D1137)),
            0
        )
    ),
"")</f>
        <v>CT</v>
      </c>
      <c r="H1137" s="70" t="str" cm="1">
        <f t="array" ref="H1137">IFERROR(
    INDEX(
        '[55]Apoio_Código SVs'!$G$2:$G$102,
        MATCH(
            TRUE,
            ISNUMBER(FIND('[55]Apoio_Código SVs'!$F$2:$F$102,D1137)),
            0
        )
    ),
"")</f>
        <v>I</v>
      </c>
      <c r="I1137" s="70" t="str">
        <f t="shared" si="61"/>
        <v>E.CT.I.450</v>
      </c>
      <c r="J1137" s="70" t="str">
        <f>_xlfn.XLOOKUP(I1137,[55]Aux!AJ:AJ,[55]Aux!AI:AI,I1137)</f>
        <v>E.CT.I.106</v>
      </c>
      <c r="K1137" s="70" t="str">
        <f>_xlfn.XLOOKUP(J1137,[55]Aux!AI:AI,[55]Aux!AE:AE,_xlfn.XLOOKUP(I1137,[55]Aux!AI:AI,[55]Aux!AE:AE,""))</f>
        <v>COLETOR TRONCO DN 450</v>
      </c>
      <c r="L1137" s="164"/>
    </row>
    <row r="1138" spans="1:12" x14ac:dyDescent="0.3">
      <c r="A1138" s="164"/>
      <c r="B1138" s="164"/>
      <c r="C1138" s="70">
        <v>6601124</v>
      </c>
      <c r="D1138" s="70" t="s">
        <v>1885</v>
      </c>
      <c r="E1138" s="73">
        <f t="shared" ref="E1138" si="64">IF(H1138="M","001",
IFERROR(VALUE(IFERROR(IFERROR(IFERROR(IFERROR(MID(D1138,FIND("DN",D1138)+2,4),
MID(D1138,FIND("PVC",D1138)+3,4)),
MID(D1138,FIND("PEAD",D1138)+4,4)),
MID(D1138,FIND("PE100",D1138)+5,4)),
MID(D1138,FIND("ADS",D1138)+3,4))),""))</f>
        <v>450</v>
      </c>
      <c r="F1138" s="70" t="str" cm="1">
        <f t="array" ref="F1138">IFERROR(
    INDEX(
        '[55]Apoio_Código SVs'!$C$2:$C$102,
        MATCH(
            TRUE,
            ISNUMBER(FIND('[55]Apoio_Código SVs'!$B$2:$B$102,D1138)),
            0
        )
    ),
"")</f>
        <v>E</v>
      </c>
      <c r="G1138" s="70" t="str" cm="1">
        <f t="array" ref="G1138">IFERROR(
    INDEX(
        '[55]Apoio_Código SVs'!$D$2:$D$102,
        MATCH(
            TRUE,
            ISNUMBER(FIND('[55]Apoio_Código SVs'!$B$2:$B$102,D1138)),
            0
        )
    ),
"")</f>
        <v>CT</v>
      </c>
      <c r="H1138" s="70" t="str" cm="1">
        <f t="array" ref="H1138">IFERROR(
    INDEX(
        '[55]Apoio_Código SVs'!$G$2:$G$102,
        MATCH(
            TRUE,
            ISNUMBER(FIND('[55]Apoio_Código SVs'!$F$2:$F$102,D1138)),
            0
        )
    ),
"")</f>
        <v>I</v>
      </c>
      <c r="I1138" s="70" t="str">
        <f t="shared" si="61"/>
        <v>E.CT.I.450</v>
      </c>
      <c r="J1138" s="70" t="str">
        <f>_xlfn.XLOOKUP(I1138,[55]Aux!AJ:AJ,[55]Aux!AI:AI,I1138)</f>
        <v>E.CT.I.106</v>
      </c>
      <c r="K1138" s="70" t="str">
        <f>_xlfn.XLOOKUP(J1138,[55]Aux!AI:AI,[55]Aux!AE:AE,_xlfn.XLOOKUP(I1138,[55]Aux!AI:AI,[55]Aux!AE:AE,""))</f>
        <v>COLETOR TRONCO DN 450</v>
      </c>
      <c r="L1138" s="164"/>
    </row>
    <row r="1139" spans="1:12" x14ac:dyDescent="0.3">
      <c r="A1139" s="164"/>
      <c r="B1139" s="164"/>
      <c r="C1139" s="70">
        <v>6601125</v>
      </c>
      <c r="D1139" s="70" t="s">
        <v>1887</v>
      </c>
      <c r="E1139" s="160">
        <v>450</v>
      </c>
      <c r="F1139" s="70" t="str" cm="1">
        <f t="array" ref="F1139">IFERROR(
    INDEX(
        '[55]Apoio_Código SVs'!$C$2:$C$102,
        MATCH(
            TRUE,
            ISNUMBER(FIND('[55]Apoio_Código SVs'!$B$2:$B$102,D1139)),
            0
        )
    ),
"")</f>
        <v>E</v>
      </c>
      <c r="G1139" s="70" t="str" cm="1">
        <f t="array" ref="G1139">IFERROR(
    INDEX(
        '[55]Apoio_Código SVs'!$D$2:$D$102,
        MATCH(
            TRUE,
            ISNUMBER(FIND('[55]Apoio_Código SVs'!$B$2:$B$102,D1139)),
            0
        )
    ),
"")</f>
        <v>CT</v>
      </c>
      <c r="H1139" s="70" t="str" cm="1">
        <f t="array" ref="H1139">IFERROR(
    INDEX(
        '[55]Apoio_Código SVs'!$G$2:$G$102,
        MATCH(
            TRUE,
            ISNUMBER(FIND('[55]Apoio_Código SVs'!$F$2:$F$102,D1139)),
            0
        )
    ),
"")</f>
        <v>I</v>
      </c>
      <c r="I1139" s="70" t="str">
        <f t="shared" si="61"/>
        <v>E.CT.I.450</v>
      </c>
      <c r="J1139" s="70" t="str">
        <f>_xlfn.XLOOKUP(I1139,[55]Aux!AJ:AJ,[55]Aux!AI:AI,I1139)</f>
        <v>E.CT.I.106</v>
      </c>
      <c r="K1139" s="70" t="str">
        <f>_xlfn.XLOOKUP(J1139,[55]Aux!AI:AI,[55]Aux!AE:AE,_xlfn.XLOOKUP(I1139,[55]Aux!AI:AI,[55]Aux!AE:AE,""))</f>
        <v>COLETOR TRONCO DN 450</v>
      </c>
      <c r="L1139" s="164"/>
    </row>
    <row r="1140" spans="1:12" x14ac:dyDescent="0.3">
      <c r="A1140" s="164"/>
      <c r="B1140" s="164"/>
      <c r="C1140" s="70">
        <v>6601126</v>
      </c>
      <c r="D1140" s="70" t="s">
        <v>1889</v>
      </c>
      <c r="E1140" s="160">
        <v>450</v>
      </c>
      <c r="F1140" s="70" t="str" cm="1">
        <f t="array" ref="F1140">IFERROR(
    INDEX(
        '[55]Apoio_Código SVs'!$C$2:$C$102,
        MATCH(
            TRUE,
            ISNUMBER(FIND('[55]Apoio_Código SVs'!$B$2:$B$102,D1140)),
            0
        )
    ),
"")</f>
        <v>E</v>
      </c>
      <c r="G1140" s="70" t="str" cm="1">
        <f t="array" ref="G1140">IFERROR(
    INDEX(
        '[55]Apoio_Código SVs'!$D$2:$D$102,
        MATCH(
            TRUE,
            ISNUMBER(FIND('[55]Apoio_Código SVs'!$B$2:$B$102,D1140)),
            0
        )
    ),
"")</f>
        <v>CT</v>
      </c>
      <c r="H1140" s="70" t="str" cm="1">
        <f t="array" ref="H1140">IFERROR(
    INDEX(
        '[55]Apoio_Código SVs'!$G$2:$G$102,
        MATCH(
            TRUE,
            ISNUMBER(FIND('[55]Apoio_Código SVs'!$F$2:$F$102,D1140)),
            0
        )
    ),
"")</f>
        <v>I</v>
      </c>
      <c r="I1140" s="70" t="str">
        <f t="shared" si="61"/>
        <v>E.CT.I.450</v>
      </c>
      <c r="J1140" s="70" t="str">
        <f>_xlfn.XLOOKUP(I1140,[55]Aux!AJ:AJ,[55]Aux!AI:AI,I1140)</f>
        <v>E.CT.I.106</v>
      </c>
      <c r="K1140" s="70" t="str">
        <f>_xlfn.XLOOKUP(J1140,[55]Aux!AI:AI,[55]Aux!AE:AE,_xlfn.XLOOKUP(I1140,[55]Aux!AI:AI,[55]Aux!AE:AE,""))</f>
        <v>COLETOR TRONCO DN 450</v>
      </c>
      <c r="L1140" s="164"/>
    </row>
    <row r="1141" spans="1:12" x14ac:dyDescent="0.3">
      <c r="A1141" s="164"/>
      <c r="B1141" s="164"/>
      <c r="C1141" s="70">
        <v>6601127</v>
      </c>
      <c r="D1141" s="70" t="s">
        <v>1891</v>
      </c>
      <c r="E1141" s="160">
        <v>450</v>
      </c>
      <c r="F1141" s="70" t="str" cm="1">
        <f t="array" ref="F1141">IFERROR(
    INDEX(
        '[55]Apoio_Código SVs'!$C$2:$C$102,
        MATCH(
            TRUE,
            ISNUMBER(FIND('[55]Apoio_Código SVs'!$B$2:$B$102,D1141)),
            0
        )
    ),
"")</f>
        <v>E</v>
      </c>
      <c r="G1141" s="70" t="str" cm="1">
        <f t="array" ref="G1141">IFERROR(
    INDEX(
        '[55]Apoio_Código SVs'!$D$2:$D$102,
        MATCH(
            TRUE,
            ISNUMBER(FIND('[55]Apoio_Código SVs'!$B$2:$B$102,D1141)),
            0
        )
    ),
"")</f>
        <v>CT</v>
      </c>
      <c r="H1141" s="70" t="str" cm="1">
        <f t="array" ref="H1141">IFERROR(
    INDEX(
        '[55]Apoio_Código SVs'!$G$2:$G$102,
        MATCH(
            TRUE,
            ISNUMBER(FIND('[55]Apoio_Código SVs'!$F$2:$F$102,D1141)),
            0
        )
    ),
"")</f>
        <v>I</v>
      </c>
      <c r="I1141" s="70" t="str">
        <f t="shared" si="61"/>
        <v>E.CT.I.450</v>
      </c>
      <c r="J1141" s="70" t="str">
        <f>_xlfn.XLOOKUP(I1141,[55]Aux!AJ:AJ,[55]Aux!AI:AI,I1141)</f>
        <v>E.CT.I.106</v>
      </c>
      <c r="K1141" s="70" t="str">
        <f>_xlfn.XLOOKUP(J1141,[55]Aux!AI:AI,[55]Aux!AE:AE,_xlfn.XLOOKUP(I1141,[55]Aux!AI:AI,[55]Aux!AE:AE,""))</f>
        <v>COLETOR TRONCO DN 450</v>
      </c>
      <c r="L1141" s="164"/>
    </row>
    <row r="1142" spans="1:12" x14ac:dyDescent="0.3">
      <c r="A1142" s="164"/>
      <c r="B1142" s="164"/>
      <c r="C1142" s="70">
        <v>6601128</v>
      </c>
      <c r="D1142" s="70" t="s">
        <v>1893</v>
      </c>
      <c r="E1142" s="160">
        <v>600</v>
      </c>
      <c r="F1142" s="70" t="str" cm="1">
        <f t="array" ref="F1142">IFERROR(
    INDEX(
        '[55]Apoio_Código SVs'!$C$2:$C$102,
        MATCH(
            TRUE,
            ISNUMBER(FIND('[55]Apoio_Código SVs'!$B$2:$B$102,D1142)),
            0
        )
    ),
"")</f>
        <v>E</v>
      </c>
      <c r="G1142" s="70" t="str" cm="1">
        <f t="array" ref="G1142">IFERROR(
    INDEX(
        '[55]Apoio_Código SVs'!$D$2:$D$102,
        MATCH(
            TRUE,
            ISNUMBER(FIND('[55]Apoio_Código SVs'!$B$2:$B$102,D1142)),
            0
        )
    ),
"")</f>
        <v>CT</v>
      </c>
      <c r="H1142" s="70" t="str" cm="1">
        <f t="array" ref="H1142">IFERROR(
    INDEX(
        '[55]Apoio_Código SVs'!$G$2:$G$102,
        MATCH(
            TRUE,
            ISNUMBER(FIND('[55]Apoio_Código SVs'!$F$2:$F$102,D1142)),
            0
        )
    ),
"")</f>
        <v>I</v>
      </c>
      <c r="I1142" s="70" t="str">
        <f t="shared" si="61"/>
        <v>E.CT.I.600</v>
      </c>
      <c r="J1142" s="70" t="str">
        <f>_xlfn.XLOOKUP(I1142,[55]Aux!AJ:AJ,[55]Aux!AI:AI,I1142)</f>
        <v>E.CT.I.109</v>
      </c>
      <c r="K1142" s="70" t="str">
        <f>_xlfn.XLOOKUP(J1142,[55]Aux!AI:AI,[55]Aux!AE:AE,_xlfn.XLOOKUP(I1142,[55]Aux!AI:AI,[55]Aux!AE:AE,""))</f>
        <v>COLETOR TRONCO DN 600</v>
      </c>
      <c r="L1142" s="164"/>
    </row>
    <row r="1143" spans="1:12" x14ac:dyDescent="0.3">
      <c r="A1143" s="164"/>
      <c r="B1143" s="164"/>
      <c r="C1143" s="70">
        <v>6601129</v>
      </c>
      <c r="D1143" s="70" t="s">
        <v>1895</v>
      </c>
      <c r="E1143" s="160">
        <v>600</v>
      </c>
      <c r="F1143" s="70" t="str" cm="1">
        <f t="array" ref="F1143">IFERROR(
    INDEX(
        '[55]Apoio_Código SVs'!$C$2:$C$102,
        MATCH(
            TRUE,
            ISNUMBER(FIND('[55]Apoio_Código SVs'!$B$2:$B$102,D1143)),
            0
        )
    ),
"")</f>
        <v>E</v>
      </c>
      <c r="G1143" s="70" t="str" cm="1">
        <f t="array" ref="G1143">IFERROR(
    INDEX(
        '[55]Apoio_Código SVs'!$D$2:$D$102,
        MATCH(
            TRUE,
            ISNUMBER(FIND('[55]Apoio_Código SVs'!$B$2:$B$102,D1143)),
            0
        )
    ),
"")</f>
        <v>CT</v>
      </c>
      <c r="H1143" s="70" t="str" cm="1">
        <f t="array" ref="H1143">IFERROR(
    INDEX(
        '[55]Apoio_Código SVs'!$G$2:$G$102,
        MATCH(
            TRUE,
            ISNUMBER(FIND('[55]Apoio_Código SVs'!$F$2:$F$102,D1143)),
            0
        )
    ),
"")</f>
        <v>I</v>
      </c>
      <c r="I1143" s="70" t="str">
        <f t="shared" si="61"/>
        <v>E.CT.I.600</v>
      </c>
      <c r="J1143" s="70" t="str">
        <f>_xlfn.XLOOKUP(I1143,[55]Aux!AJ:AJ,[55]Aux!AI:AI,I1143)</f>
        <v>E.CT.I.109</v>
      </c>
      <c r="K1143" s="70" t="str">
        <f>_xlfn.XLOOKUP(J1143,[55]Aux!AI:AI,[55]Aux!AE:AE,_xlfn.XLOOKUP(I1143,[55]Aux!AI:AI,[55]Aux!AE:AE,""))</f>
        <v>COLETOR TRONCO DN 600</v>
      </c>
      <c r="L1143" s="164"/>
    </row>
    <row r="1144" spans="1:12" x14ac:dyDescent="0.3">
      <c r="A1144" s="164"/>
      <c r="B1144" s="164"/>
      <c r="C1144" s="70">
        <v>6601130</v>
      </c>
      <c r="D1144" s="70" t="s">
        <v>1885</v>
      </c>
      <c r="E1144" s="160">
        <f t="shared" ref="E1144" si="65">IF(H1144="M","001",
IFERROR(VALUE(IFERROR(IFERROR(IFERROR(IFERROR(MID(D1144,FIND("DN",D1144)+2,4),
MID(D1144,FIND("PVC",D1144)+3,4)),
MID(D1144,FIND("PEAD",D1144)+4,4)),
MID(D1144,FIND("PE100",D1144)+5,4)),
MID(D1144,FIND("ADS",D1144)+3,4))),""))</f>
        <v>450</v>
      </c>
      <c r="F1144" s="70" t="str" cm="1">
        <f t="array" ref="F1144">IFERROR(
    INDEX(
        '[55]Apoio_Código SVs'!$C$2:$C$102,
        MATCH(
            TRUE,
            ISNUMBER(FIND('[55]Apoio_Código SVs'!$B$2:$B$102,D1144)),
            0
        )
    ),
"")</f>
        <v>E</v>
      </c>
      <c r="G1144" s="70" t="str" cm="1">
        <f t="array" ref="G1144">IFERROR(
    INDEX(
        '[55]Apoio_Código SVs'!$D$2:$D$102,
        MATCH(
            TRUE,
            ISNUMBER(FIND('[55]Apoio_Código SVs'!$B$2:$B$102,D1144)),
            0
        )
    ),
"")</f>
        <v>CT</v>
      </c>
      <c r="H1144" s="70" t="str" cm="1">
        <f t="array" ref="H1144">IFERROR(
    INDEX(
        '[55]Apoio_Código SVs'!$G$2:$G$102,
        MATCH(
            TRUE,
            ISNUMBER(FIND('[55]Apoio_Código SVs'!$F$2:$F$102,D1144)),
            0
        )
    ),
"")</f>
        <v>I</v>
      </c>
      <c r="I1144" s="70" t="str">
        <f t="shared" si="61"/>
        <v>E.CT.I.450</v>
      </c>
      <c r="J1144" s="70" t="str">
        <f>_xlfn.XLOOKUP(I1144,[55]Aux!AJ:AJ,[55]Aux!AI:AI,I1144)</f>
        <v>E.CT.I.106</v>
      </c>
      <c r="K1144" s="70" t="str">
        <f>_xlfn.XLOOKUP(J1144,[55]Aux!AI:AI,[55]Aux!AE:AE,_xlfn.XLOOKUP(I1144,[55]Aux!AI:AI,[55]Aux!AE:AE,""))</f>
        <v>COLETOR TRONCO DN 450</v>
      </c>
      <c r="L1144" s="164"/>
    </row>
    <row r="1145" spans="1:12" x14ac:dyDescent="0.3">
      <c r="A1145" s="164"/>
      <c r="B1145" s="164"/>
      <c r="C1145" s="70">
        <v>6601131</v>
      </c>
      <c r="D1145" s="70" t="s">
        <v>1898</v>
      </c>
      <c r="E1145" s="160">
        <v>600</v>
      </c>
      <c r="F1145" s="70" t="str" cm="1">
        <f t="array" ref="F1145">IFERROR(
    INDEX(
        '[55]Apoio_Código SVs'!$C$2:$C$102,
        MATCH(
            TRUE,
            ISNUMBER(FIND('[55]Apoio_Código SVs'!$B$2:$B$102,D1145)),
            0
        )
    ),
"")</f>
        <v>E</v>
      </c>
      <c r="G1145" s="70" t="str" cm="1">
        <f t="array" ref="G1145">IFERROR(
    INDEX(
        '[55]Apoio_Código SVs'!$D$2:$D$102,
        MATCH(
            TRUE,
            ISNUMBER(FIND('[55]Apoio_Código SVs'!$B$2:$B$102,D1145)),
            0
        )
    ),
"")</f>
        <v>CT</v>
      </c>
      <c r="H1145" s="70" t="str" cm="1">
        <f t="array" ref="H1145">IFERROR(
    INDEX(
        '[55]Apoio_Código SVs'!$G$2:$G$102,
        MATCH(
            TRUE,
            ISNUMBER(FIND('[55]Apoio_Código SVs'!$F$2:$F$102,D1145)),
            0
        )
    ),
"")</f>
        <v>I</v>
      </c>
      <c r="I1145" s="70" t="str">
        <f t="shared" si="61"/>
        <v>E.CT.I.600</v>
      </c>
      <c r="J1145" s="70" t="str">
        <f>_xlfn.XLOOKUP(I1145,[55]Aux!AJ:AJ,[55]Aux!AI:AI,I1145)</f>
        <v>E.CT.I.109</v>
      </c>
      <c r="K1145" s="70" t="str">
        <f>_xlfn.XLOOKUP(J1145,[55]Aux!AI:AI,[55]Aux!AE:AE,_xlfn.XLOOKUP(I1145,[55]Aux!AI:AI,[55]Aux!AE:AE,""))</f>
        <v>COLETOR TRONCO DN 600</v>
      </c>
      <c r="L1145" s="164"/>
    </row>
    <row r="1146" spans="1:12" x14ac:dyDescent="0.3">
      <c r="A1146" s="164"/>
      <c r="B1146" s="164"/>
      <c r="C1146" s="70">
        <v>6601132</v>
      </c>
      <c r="D1146" s="70" t="s">
        <v>1900</v>
      </c>
      <c r="E1146" s="160">
        <v>600</v>
      </c>
      <c r="F1146" s="70" t="str" cm="1">
        <f t="array" ref="F1146">IFERROR(
    INDEX(
        '[55]Apoio_Código SVs'!$C$2:$C$102,
        MATCH(
            TRUE,
            ISNUMBER(FIND('[55]Apoio_Código SVs'!$B$2:$B$102,D1146)),
            0
        )
    ),
"")</f>
        <v>E</v>
      </c>
      <c r="G1146" s="70" t="str" cm="1">
        <f t="array" ref="G1146">IFERROR(
    INDEX(
        '[55]Apoio_Código SVs'!$D$2:$D$102,
        MATCH(
            TRUE,
            ISNUMBER(FIND('[55]Apoio_Código SVs'!$B$2:$B$102,D1146)),
            0
        )
    ),
"")</f>
        <v>CT</v>
      </c>
      <c r="H1146" s="70" t="str" cm="1">
        <f t="array" ref="H1146">IFERROR(
    INDEX(
        '[55]Apoio_Código SVs'!$G$2:$G$102,
        MATCH(
            TRUE,
            ISNUMBER(FIND('[55]Apoio_Código SVs'!$F$2:$F$102,D1146)),
            0
        )
    ),
"")</f>
        <v>I</v>
      </c>
      <c r="I1146" s="70" t="str">
        <f t="shared" si="61"/>
        <v>E.CT.I.600</v>
      </c>
      <c r="J1146" s="70" t="str">
        <f>_xlfn.XLOOKUP(I1146,[55]Aux!AJ:AJ,[55]Aux!AI:AI,I1146)</f>
        <v>E.CT.I.109</v>
      </c>
      <c r="K1146" s="70" t="str">
        <f>_xlfn.XLOOKUP(J1146,[55]Aux!AI:AI,[55]Aux!AE:AE,_xlfn.XLOOKUP(I1146,[55]Aux!AI:AI,[55]Aux!AE:AE,""))</f>
        <v>COLETOR TRONCO DN 600</v>
      </c>
      <c r="L1146" s="164"/>
    </row>
    <row r="1147" spans="1:12" x14ac:dyDescent="0.3">
      <c r="A1147" s="164"/>
      <c r="B1147" s="164"/>
      <c r="C1147" s="70">
        <v>6601133</v>
      </c>
      <c r="D1147" s="70" t="s">
        <v>1902</v>
      </c>
      <c r="E1147" s="160">
        <v>600</v>
      </c>
      <c r="F1147" s="70" t="str" cm="1">
        <f t="array" ref="F1147">IFERROR(
    INDEX(
        '[55]Apoio_Código SVs'!$C$2:$C$102,
        MATCH(
            TRUE,
            ISNUMBER(FIND('[55]Apoio_Código SVs'!$B$2:$B$102,D1147)),
            0
        )
    ),
"")</f>
        <v>E</v>
      </c>
      <c r="G1147" s="70" t="str" cm="1">
        <f t="array" ref="G1147">IFERROR(
    INDEX(
        '[55]Apoio_Código SVs'!$D$2:$D$102,
        MATCH(
            TRUE,
            ISNUMBER(FIND('[55]Apoio_Código SVs'!$B$2:$B$102,D1147)),
            0
        )
    ),
"")</f>
        <v>CT</v>
      </c>
      <c r="H1147" s="70" t="str" cm="1">
        <f t="array" ref="H1147">IFERROR(
    INDEX(
        '[55]Apoio_Código SVs'!$G$2:$G$102,
        MATCH(
            TRUE,
            ISNUMBER(FIND('[55]Apoio_Código SVs'!$F$2:$F$102,D1147)),
            0
        )
    ),
"")</f>
        <v>I</v>
      </c>
      <c r="I1147" s="70" t="str">
        <f t="shared" si="61"/>
        <v>E.CT.I.600</v>
      </c>
      <c r="J1147" s="70" t="str">
        <f>_xlfn.XLOOKUP(I1147,[55]Aux!AJ:AJ,[55]Aux!AI:AI,I1147)</f>
        <v>E.CT.I.109</v>
      </c>
      <c r="K1147" s="70" t="str">
        <f>_xlfn.XLOOKUP(J1147,[55]Aux!AI:AI,[55]Aux!AE:AE,_xlfn.XLOOKUP(I1147,[55]Aux!AI:AI,[55]Aux!AE:AE,""))</f>
        <v>COLETOR TRONCO DN 600</v>
      </c>
      <c r="L1147" s="164"/>
    </row>
    <row r="1148" spans="1:12" x14ac:dyDescent="0.3">
      <c r="A1148" s="164"/>
      <c r="B1148" s="164"/>
      <c r="C1148" s="70">
        <v>6601134</v>
      </c>
      <c r="D1148" s="70" t="s">
        <v>1904</v>
      </c>
      <c r="E1148" s="73">
        <f t="shared" ref="E1148" si="66">IF(H1148="M","001",
IFERROR(VALUE(IFERROR(IFERROR(IFERROR(IFERROR(MID(D1148,FIND("DN",D1148)+2,4),
MID(D1148,FIND("PVC",D1148)+3,4)),
MID(D1148,FIND("PEAD",D1148)+4,4)),
MID(D1148,FIND("PE100",D1148)+5,4)),
MID(D1148,FIND("ADS",D1148)+3,4))),""))</f>
        <v>450</v>
      </c>
      <c r="F1148" s="70" t="str" cm="1">
        <f t="array" ref="F1148">IFERROR(
    INDEX(
        '[55]Apoio_Código SVs'!$C$2:$C$102,
        MATCH(
            TRUE,
            ISNUMBER(FIND('[55]Apoio_Código SVs'!$B$2:$B$102,D1148)),
            0
        )
    ),
"")</f>
        <v>E</v>
      </c>
      <c r="G1148" s="70" t="str" cm="1">
        <f t="array" ref="G1148">IFERROR(
    INDEX(
        '[55]Apoio_Código SVs'!$D$2:$D$102,
        MATCH(
            TRUE,
            ISNUMBER(FIND('[55]Apoio_Código SVs'!$B$2:$B$102,D1148)),
            0
        )
    ),
"")</f>
        <v>CT</v>
      </c>
      <c r="H1148" s="70" t="str" cm="1">
        <f t="array" ref="H1148">IFERROR(
    INDEX(
        '[55]Apoio_Código SVs'!$G$2:$G$102,
        MATCH(
            TRUE,
            ISNUMBER(FIND('[55]Apoio_Código SVs'!$F$2:$F$102,D1148)),
            0
        )
    ),
"")</f>
        <v>I</v>
      </c>
      <c r="I1148" s="70" t="str">
        <f t="shared" si="61"/>
        <v>E.CT.I.450</v>
      </c>
      <c r="J1148" s="70" t="str">
        <f>_xlfn.XLOOKUP(I1148,[55]Aux!AJ:AJ,[55]Aux!AI:AI,I1148)</f>
        <v>E.CT.I.106</v>
      </c>
      <c r="K1148" s="70" t="str">
        <f>_xlfn.XLOOKUP(J1148,[55]Aux!AI:AI,[55]Aux!AE:AE,_xlfn.XLOOKUP(I1148,[55]Aux!AI:AI,[55]Aux!AE:AE,""))</f>
        <v>COLETOR TRONCO DN 450</v>
      </c>
      <c r="L1148" s="164"/>
    </row>
    <row r="1149" spans="1:12" x14ac:dyDescent="0.3">
      <c r="A1149" s="164"/>
      <c r="B1149" s="164"/>
      <c r="C1149" s="70">
        <v>6601135</v>
      </c>
      <c r="D1149" s="70" t="s">
        <v>1906</v>
      </c>
      <c r="E1149" s="160">
        <v>450</v>
      </c>
      <c r="F1149" s="70" t="str" cm="1">
        <f t="array" ref="F1149">IFERROR(
    INDEX(
        '[55]Apoio_Código SVs'!$C$2:$C$102,
        MATCH(
            TRUE,
            ISNUMBER(FIND('[55]Apoio_Código SVs'!$B$2:$B$102,D1149)),
            0
        )
    ),
"")</f>
        <v>E</v>
      </c>
      <c r="G1149" s="70" t="str" cm="1">
        <f t="array" ref="G1149">IFERROR(
    INDEX(
        '[55]Apoio_Código SVs'!$D$2:$D$102,
        MATCH(
            TRUE,
            ISNUMBER(FIND('[55]Apoio_Código SVs'!$B$2:$B$102,D1149)),
            0
        )
    ),
"")</f>
        <v>CT</v>
      </c>
      <c r="H1149" s="70" t="str" cm="1">
        <f t="array" ref="H1149">IFERROR(
    INDEX(
        '[55]Apoio_Código SVs'!$G$2:$G$102,
        MATCH(
            TRUE,
            ISNUMBER(FIND('[55]Apoio_Código SVs'!$F$2:$F$102,D1149)),
            0
        )
    ),
"")</f>
        <v>I</v>
      </c>
      <c r="I1149" s="70" t="str">
        <f t="shared" si="61"/>
        <v>E.CT.I.450</v>
      </c>
      <c r="J1149" s="70" t="str">
        <f>_xlfn.XLOOKUP(I1149,[55]Aux!AJ:AJ,[55]Aux!AI:AI,I1149)</f>
        <v>E.CT.I.106</v>
      </c>
      <c r="K1149" s="70" t="str">
        <f>_xlfn.XLOOKUP(J1149,[55]Aux!AI:AI,[55]Aux!AE:AE,_xlfn.XLOOKUP(I1149,[55]Aux!AI:AI,[55]Aux!AE:AE,""))</f>
        <v>COLETOR TRONCO DN 450</v>
      </c>
      <c r="L1149" s="164"/>
    </row>
    <row r="1150" spans="1:12" x14ac:dyDescent="0.3">
      <c r="A1150" s="164"/>
      <c r="B1150" s="164"/>
      <c r="C1150" s="70">
        <v>6601136</v>
      </c>
      <c r="D1150" s="70" t="s">
        <v>1908</v>
      </c>
      <c r="E1150" s="160">
        <v>450</v>
      </c>
      <c r="F1150" s="70" t="str" cm="1">
        <f t="array" ref="F1150">IFERROR(
    INDEX(
        '[55]Apoio_Código SVs'!$C$2:$C$102,
        MATCH(
            TRUE,
            ISNUMBER(FIND('[55]Apoio_Código SVs'!$B$2:$B$102,D1150)),
            0
        )
    ),
"")</f>
        <v>E</v>
      </c>
      <c r="G1150" s="70" t="str" cm="1">
        <f t="array" ref="G1150">IFERROR(
    INDEX(
        '[55]Apoio_Código SVs'!$D$2:$D$102,
        MATCH(
            TRUE,
            ISNUMBER(FIND('[55]Apoio_Código SVs'!$B$2:$B$102,D1150)),
            0
        )
    ),
"")</f>
        <v>CT</v>
      </c>
      <c r="H1150" s="70" t="str" cm="1">
        <f t="array" ref="H1150">IFERROR(
    INDEX(
        '[55]Apoio_Código SVs'!$G$2:$G$102,
        MATCH(
            TRUE,
            ISNUMBER(FIND('[55]Apoio_Código SVs'!$F$2:$F$102,D1150)),
            0
        )
    ),
"")</f>
        <v>I</v>
      </c>
      <c r="I1150" s="70" t="str">
        <f t="shared" si="61"/>
        <v>E.CT.I.450</v>
      </c>
      <c r="J1150" s="70" t="str">
        <f>_xlfn.XLOOKUP(I1150,[55]Aux!AJ:AJ,[55]Aux!AI:AI,I1150)</f>
        <v>E.CT.I.106</v>
      </c>
      <c r="K1150" s="70" t="str">
        <f>_xlfn.XLOOKUP(J1150,[55]Aux!AI:AI,[55]Aux!AE:AE,_xlfn.XLOOKUP(I1150,[55]Aux!AI:AI,[55]Aux!AE:AE,""))</f>
        <v>COLETOR TRONCO DN 450</v>
      </c>
      <c r="L1150" s="164"/>
    </row>
    <row r="1151" spans="1:12" x14ac:dyDescent="0.3">
      <c r="A1151" s="164"/>
      <c r="B1151" s="164"/>
      <c r="C1151" s="70">
        <v>6601137</v>
      </c>
      <c r="D1151" s="70" t="s">
        <v>1910</v>
      </c>
      <c r="E1151" s="160">
        <v>450</v>
      </c>
      <c r="F1151" s="70" t="str" cm="1">
        <f t="array" ref="F1151">IFERROR(
    INDEX(
        '[55]Apoio_Código SVs'!$C$2:$C$102,
        MATCH(
            TRUE,
            ISNUMBER(FIND('[55]Apoio_Código SVs'!$B$2:$B$102,D1151)),
            0
        )
    ),
"")</f>
        <v>E</v>
      </c>
      <c r="G1151" s="70" t="str" cm="1">
        <f t="array" ref="G1151">IFERROR(
    INDEX(
        '[55]Apoio_Código SVs'!$D$2:$D$102,
        MATCH(
            TRUE,
            ISNUMBER(FIND('[55]Apoio_Código SVs'!$B$2:$B$102,D1151)),
            0
        )
    ),
"")</f>
        <v>CT</v>
      </c>
      <c r="H1151" s="70" t="str" cm="1">
        <f t="array" ref="H1151">IFERROR(
    INDEX(
        '[55]Apoio_Código SVs'!$G$2:$G$102,
        MATCH(
            TRUE,
            ISNUMBER(FIND('[55]Apoio_Código SVs'!$F$2:$F$102,D1151)),
            0
        )
    ),
"")</f>
        <v>I</v>
      </c>
      <c r="I1151" s="70" t="str">
        <f t="shared" si="61"/>
        <v>E.CT.I.450</v>
      </c>
      <c r="J1151" s="70" t="str">
        <f>_xlfn.XLOOKUP(I1151,[55]Aux!AJ:AJ,[55]Aux!AI:AI,I1151)</f>
        <v>E.CT.I.106</v>
      </c>
      <c r="K1151" s="70" t="str">
        <f>_xlfn.XLOOKUP(J1151,[55]Aux!AI:AI,[55]Aux!AE:AE,_xlfn.XLOOKUP(I1151,[55]Aux!AI:AI,[55]Aux!AE:AE,""))</f>
        <v>COLETOR TRONCO DN 450</v>
      </c>
      <c r="L1151" s="164"/>
    </row>
    <row r="1152" spans="1:12" x14ac:dyDescent="0.3">
      <c r="A1152" s="164"/>
      <c r="B1152" s="164"/>
      <c r="C1152" s="70">
        <v>6601138</v>
      </c>
      <c r="D1152" s="70" t="s">
        <v>1912</v>
      </c>
      <c r="E1152" s="160">
        <v>450</v>
      </c>
      <c r="F1152" s="70" t="str" cm="1">
        <f t="array" ref="F1152">IFERROR(
    INDEX(
        '[55]Apoio_Código SVs'!$C$2:$C$102,
        MATCH(
            TRUE,
            ISNUMBER(FIND('[55]Apoio_Código SVs'!$B$2:$B$102,D1152)),
            0
        )
    ),
"")</f>
        <v>E</v>
      </c>
      <c r="G1152" s="70" t="str" cm="1">
        <f t="array" ref="G1152">IFERROR(
    INDEX(
        '[55]Apoio_Código SVs'!$D$2:$D$102,
        MATCH(
            TRUE,
            ISNUMBER(FIND('[55]Apoio_Código SVs'!$B$2:$B$102,D1152)),
            0
        )
    ),
"")</f>
        <v>CT</v>
      </c>
      <c r="H1152" s="70" t="str" cm="1">
        <f t="array" ref="H1152">IFERROR(
    INDEX(
        '[55]Apoio_Código SVs'!$G$2:$G$102,
        MATCH(
            TRUE,
            ISNUMBER(FIND('[55]Apoio_Código SVs'!$F$2:$F$102,D1152)),
            0
        )
    ),
"")</f>
        <v>I</v>
      </c>
      <c r="I1152" s="70" t="str">
        <f t="shared" si="61"/>
        <v>E.CT.I.450</v>
      </c>
      <c r="J1152" s="70" t="str">
        <f>_xlfn.XLOOKUP(I1152,[55]Aux!AJ:AJ,[55]Aux!AI:AI,I1152)</f>
        <v>E.CT.I.106</v>
      </c>
      <c r="K1152" s="70" t="str">
        <f>_xlfn.XLOOKUP(J1152,[55]Aux!AI:AI,[55]Aux!AE:AE,_xlfn.XLOOKUP(I1152,[55]Aux!AI:AI,[55]Aux!AE:AE,""))</f>
        <v>COLETOR TRONCO DN 450</v>
      </c>
      <c r="L1152" s="164"/>
    </row>
    <row r="1153" spans="1:12" x14ac:dyDescent="0.3">
      <c r="A1153" s="164"/>
      <c r="B1153" s="164"/>
      <c r="C1153" s="70">
        <v>6601139</v>
      </c>
      <c r="D1153" s="70" t="s">
        <v>1914</v>
      </c>
      <c r="E1153" s="73">
        <f t="shared" ref="E1153" si="67">IF(H1153="M","001",
IFERROR(VALUE(IFERROR(IFERROR(IFERROR(IFERROR(MID(D1153,FIND("DN",D1153)+2,4),
MID(D1153,FIND("PVC",D1153)+3,4)),
MID(D1153,FIND("PEAD",D1153)+4,4)),
MID(D1153,FIND("PE100",D1153)+5,4)),
MID(D1153,FIND("ADS",D1153)+3,4))),""))</f>
        <v>450</v>
      </c>
      <c r="F1153" s="70" t="str" cm="1">
        <f t="array" ref="F1153">IFERROR(
    INDEX(
        '[55]Apoio_Código SVs'!$C$2:$C$102,
        MATCH(
            TRUE,
            ISNUMBER(FIND('[55]Apoio_Código SVs'!$B$2:$B$102,D1153)),
            0
        )
    ),
"")</f>
        <v>E</v>
      </c>
      <c r="G1153" s="70" t="str" cm="1">
        <f t="array" ref="G1153">IFERROR(
    INDEX(
        '[55]Apoio_Código SVs'!$D$2:$D$102,
        MATCH(
            TRUE,
            ISNUMBER(FIND('[55]Apoio_Código SVs'!$B$2:$B$102,D1153)),
            0
        )
    ),
"")</f>
        <v>CT</v>
      </c>
      <c r="H1153" s="70" t="str" cm="1">
        <f t="array" ref="H1153">IFERROR(
    INDEX(
        '[55]Apoio_Código SVs'!$G$2:$G$102,
        MATCH(
            TRUE,
            ISNUMBER(FIND('[55]Apoio_Código SVs'!$F$2:$F$102,D1153)),
            0
        )
    ),
"")</f>
        <v>I</v>
      </c>
      <c r="I1153" s="70" t="str">
        <f t="shared" ref="I1153:I1216" si="68">F1153&amp;"."&amp;G1153&amp;"."&amp;H1153&amp;"."&amp;E1153</f>
        <v>E.CT.I.450</v>
      </c>
      <c r="J1153" s="70" t="str">
        <f>_xlfn.XLOOKUP(I1153,[55]Aux!AJ:AJ,[55]Aux!AI:AI,I1153)</f>
        <v>E.CT.I.106</v>
      </c>
      <c r="K1153" s="70" t="str">
        <f>_xlfn.XLOOKUP(J1153,[55]Aux!AI:AI,[55]Aux!AE:AE,_xlfn.XLOOKUP(I1153,[55]Aux!AI:AI,[55]Aux!AE:AE,""))</f>
        <v>COLETOR TRONCO DN 450</v>
      </c>
      <c r="L1153" s="164"/>
    </row>
    <row r="1154" spans="1:12" x14ac:dyDescent="0.3">
      <c r="A1154" s="164"/>
      <c r="B1154" s="164"/>
      <c r="C1154" s="70">
        <v>6601140</v>
      </c>
      <c r="D1154" s="70" t="s">
        <v>1916</v>
      </c>
      <c r="E1154" s="160">
        <v>600</v>
      </c>
      <c r="F1154" s="70" t="str" cm="1">
        <f t="array" ref="F1154">IFERROR(
    INDEX(
        '[55]Apoio_Código SVs'!$C$2:$C$102,
        MATCH(
            TRUE,
            ISNUMBER(FIND('[55]Apoio_Código SVs'!$B$2:$B$102,D1154)),
            0
        )
    ),
"")</f>
        <v>E</v>
      </c>
      <c r="G1154" s="70" t="str" cm="1">
        <f t="array" ref="G1154">IFERROR(
    INDEX(
        '[55]Apoio_Código SVs'!$D$2:$D$102,
        MATCH(
            TRUE,
            ISNUMBER(FIND('[55]Apoio_Código SVs'!$B$2:$B$102,D1154)),
            0
        )
    ),
"")</f>
        <v>CT</v>
      </c>
      <c r="H1154" s="70" t="str" cm="1">
        <f t="array" ref="H1154">IFERROR(
    INDEX(
        '[55]Apoio_Código SVs'!$G$2:$G$102,
        MATCH(
            TRUE,
            ISNUMBER(FIND('[55]Apoio_Código SVs'!$F$2:$F$102,D1154)),
            0
        )
    ),
"")</f>
        <v>I</v>
      </c>
      <c r="I1154" s="70" t="str">
        <f t="shared" si="68"/>
        <v>E.CT.I.600</v>
      </c>
      <c r="J1154" s="70" t="str">
        <f>_xlfn.XLOOKUP(I1154,[55]Aux!AJ:AJ,[55]Aux!AI:AI,I1154)</f>
        <v>E.CT.I.109</v>
      </c>
      <c r="K1154" s="70" t="str">
        <f>_xlfn.XLOOKUP(J1154,[55]Aux!AI:AI,[55]Aux!AE:AE,_xlfn.XLOOKUP(I1154,[55]Aux!AI:AI,[55]Aux!AE:AE,""))</f>
        <v>COLETOR TRONCO DN 600</v>
      </c>
      <c r="L1154" s="164"/>
    </row>
    <row r="1155" spans="1:12" x14ac:dyDescent="0.3">
      <c r="A1155" s="164"/>
      <c r="B1155" s="164"/>
      <c r="C1155" s="70">
        <v>6601141</v>
      </c>
      <c r="D1155" s="70" t="s">
        <v>1918</v>
      </c>
      <c r="E1155" s="160">
        <v>600</v>
      </c>
      <c r="F1155" s="70" t="str" cm="1">
        <f t="array" ref="F1155">IFERROR(
    INDEX(
        '[55]Apoio_Código SVs'!$C$2:$C$102,
        MATCH(
            TRUE,
            ISNUMBER(FIND('[55]Apoio_Código SVs'!$B$2:$B$102,D1155)),
            0
        )
    ),
"")</f>
        <v>E</v>
      </c>
      <c r="G1155" s="70" t="str" cm="1">
        <f t="array" ref="G1155">IFERROR(
    INDEX(
        '[55]Apoio_Código SVs'!$D$2:$D$102,
        MATCH(
            TRUE,
            ISNUMBER(FIND('[55]Apoio_Código SVs'!$B$2:$B$102,D1155)),
            0
        )
    ),
"")</f>
        <v>CT</v>
      </c>
      <c r="H1155" s="70" t="str" cm="1">
        <f t="array" ref="H1155">IFERROR(
    INDEX(
        '[55]Apoio_Código SVs'!$G$2:$G$102,
        MATCH(
            TRUE,
            ISNUMBER(FIND('[55]Apoio_Código SVs'!$F$2:$F$102,D1155)),
            0
        )
    ),
"")</f>
        <v>I</v>
      </c>
      <c r="I1155" s="70" t="str">
        <f t="shared" si="68"/>
        <v>E.CT.I.600</v>
      </c>
      <c r="J1155" s="70" t="str">
        <f>_xlfn.XLOOKUP(I1155,[55]Aux!AJ:AJ,[55]Aux!AI:AI,I1155)</f>
        <v>E.CT.I.109</v>
      </c>
      <c r="K1155" s="70" t="str">
        <f>_xlfn.XLOOKUP(J1155,[55]Aux!AI:AI,[55]Aux!AE:AE,_xlfn.XLOOKUP(I1155,[55]Aux!AI:AI,[55]Aux!AE:AE,""))</f>
        <v>COLETOR TRONCO DN 600</v>
      </c>
      <c r="L1155" s="164"/>
    </row>
    <row r="1156" spans="1:12" x14ac:dyDescent="0.3">
      <c r="A1156" s="164"/>
      <c r="B1156" s="164"/>
      <c r="C1156" s="70">
        <v>6601142</v>
      </c>
      <c r="D1156" s="70" t="s">
        <v>1920</v>
      </c>
      <c r="E1156" s="160">
        <v>600</v>
      </c>
      <c r="F1156" s="70" t="str" cm="1">
        <f t="array" ref="F1156">IFERROR(
    INDEX(
        '[55]Apoio_Código SVs'!$C$2:$C$102,
        MATCH(
            TRUE,
            ISNUMBER(FIND('[55]Apoio_Código SVs'!$B$2:$B$102,D1156)),
            0
        )
    ),
"")</f>
        <v>E</v>
      </c>
      <c r="G1156" s="70" t="str" cm="1">
        <f t="array" ref="G1156">IFERROR(
    INDEX(
        '[55]Apoio_Código SVs'!$D$2:$D$102,
        MATCH(
            TRUE,
            ISNUMBER(FIND('[55]Apoio_Código SVs'!$B$2:$B$102,D1156)),
            0
        )
    ),
"")</f>
        <v>CT</v>
      </c>
      <c r="H1156" s="70" t="str" cm="1">
        <f t="array" ref="H1156">IFERROR(
    INDEX(
        '[55]Apoio_Código SVs'!$G$2:$G$102,
        MATCH(
            TRUE,
            ISNUMBER(FIND('[55]Apoio_Código SVs'!$F$2:$F$102,D1156)),
            0
        )
    ),
"")</f>
        <v>I</v>
      </c>
      <c r="I1156" s="70" t="str">
        <f t="shared" si="68"/>
        <v>E.CT.I.600</v>
      </c>
      <c r="J1156" s="70" t="str">
        <f>_xlfn.XLOOKUP(I1156,[55]Aux!AJ:AJ,[55]Aux!AI:AI,I1156)</f>
        <v>E.CT.I.109</v>
      </c>
      <c r="K1156" s="70" t="str">
        <f>_xlfn.XLOOKUP(J1156,[55]Aux!AI:AI,[55]Aux!AE:AE,_xlfn.XLOOKUP(I1156,[55]Aux!AI:AI,[55]Aux!AE:AE,""))</f>
        <v>COLETOR TRONCO DN 600</v>
      </c>
      <c r="L1156" s="164"/>
    </row>
    <row r="1157" spans="1:12" x14ac:dyDescent="0.3">
      <c r="A1157" s="164"/>
      <c r="B1157" s="164"/>
      <c r="C1157" s="70">
        <v>6601143</v>
      </c>
      <c r="D1157" s="70" t="s">
        <v>1922</v>
      </c>
      <c r="E1157" s="160">
        <v>600</v>
      </c>
      <c r="F1157" s="70" t="str" cm="1">
        <f t="array" ref="F1157">IFERROR(
    INDEX(
        '[55]Apoio_Código SVs'!$C$2:$C$102,
        MATCH(
            TRUE,
            ISNUMBER(FIND('[55]Apoio_Código SVs'!$B$2:$B$102,D1157)),
            0
        )
    ),
"")</f>
        <v>E</v>
      </c>
      <c r="G1157" s="70" t="str" cm="1">
        <f t="array" ref="G1157">IFERROR(
    INDEX(
        '[55]Apoio_Código SVs'!$D$2:$D$102,
        MATCH(
            TRUE,
            ISNUMBER(FIND('[55]Apoio_Código SVs'!$B$2:$B$102,D1157)),
            0
        )
    ),
"")</f>
        <v>CT</v>
      </c>
      <c r="H1157" s="70" t="str" cm="1">
        <f t="array" ref="H1157">IFERROR(
    INDEX(
        '[55]Apoio_Código SVs'!$G$2:$G$102,
        MATCH(
            TRUE,
            ISNUMBER(FIND('[55]Apoio_Código SVs'!$F$2:$F$102,D1157)),
            0
        )
    ),
"")</f>
        <v>I</v>
      </c>
      <c r="I1157" s="70" t="str">
        <f t="shared" si="68"/>
        <v>E.CT.I.600</v>
      </c>
      <c r="J1157" s="70" t="str">
        <f>_xlfn.XLOOKUP(I1157,[55]Aux!AJ:AJ,[55]Aux!AI:AI,I1157)</f>
        <v>E.CT.I.109</v>
      </c>
      <c r="K1157" s="70" t="str">
        <f>_xlfn.XLOOKUP(J1157,[55]Aux!AI:AI,[55]Aux!AE:AE,_xlfn.XLOOKUP(I1157,[55]Aux!AI:AI,[55]Aux!AE:AE,""))</f>
        <v>COLETOR TRONCO DN 600</v>
      </c>
      <c r="L1157" s="164"/>
    </row>
    <row r="1158" spans="1:12" x14ac:dyDescent="0.3">
      <c r="A1158" s="164"/>
      <c r="B1158" s="164"/>
      <c r="C1158" s="70">
        <v>6601144</v>
      </c>
      <c r="D1158" s="70" t="s">
        <v>1924</v>
      </c>
      <c r="E1158" s="160">
        <v>600</v>
      </c>
      <c r="F1158" s="70" t="str" cm="1">
        <f t="array" ref="F1158">IFERROR(
    INDEX(
        '[55]Apoio_Código SVs'!$C$2:$C$102,
        MATCH(
            TRUE,
            ISNUMBER(FIND('[55]Apoio_Código SVs'!$B$2:$B$102,D1158)),
            0
        )
    ),
"")</f>
        <v>E</v>
      </c>
      <c r="G1158" s="70" t="str" cm="1">
        <f t="array" ref="G1158">IFERROR(
    INDEX(
        '[55]Apoio_Código SVs'!$D$2:$D$102,
        MATCH(
            TRUE,
            ISNUMBER(FIND('[55]Apoio_Código SVs'!$B$2:$B$102,D1158)),
            0
        )
    ),
"")</f>
        <v>CT</v>
      </c>
      <c r="H1158" s="70" t="str" cm="1">
        <f t="array" ref="H1158">IFERROR(
    INDEX(
        '[55]Apoio_Código SVs'!$G$2:$G$102,
        MATCH(
            TRUE,
            ISNUMBER(FIND('[55]Apoio_Código SVs'!$F$2:$F$102,D1158)),
            0
        )
    ),
"")</f>
        <v>I</v>
      </c>
      <c r="I1158" s="70" t="str">
        <f t="shared" si="68"/>
        <v>E.CT.I.600</v>
      </c>
      <c r="J1158" s="70" t="str">
        <f>_xlfn.XLOOKUP(I1158,[55]Aux!AJ:AJ,[55]Aux!AI:AI,I1158)</f>
        <v>E.CT.I.109</v>
      </c>
      <c r="K1158" s="70" t="str">
        <f>_xlfn.XLOOKUP(J1158,[55]Aux!AI:AI,[55]Aux!AE:AE,_xlfn.XLOOKUP(I1158,[55]Aux!AI:AI,[55]Aux!AE:AE,""))</f>
        <v>COLETOR TRONCO DN 600</v>
      </c>
      <c r="L1158" s="164"/>
    </row>
    <row r="1159" spans="1:12" x14ac:dyDescent="0.3">
      <c r="A1159" s="164"/>
      <c r="B1159" s="164"/>
      <c r="C1159" s="70">
        <v>6601145</v>
      </c>
      <c r="D1159" s="70" t="s">
        <v>1926</v>
      </c>
      <c r="E1159" s="160">
        <v>400</v>
      </c>
      <c r="F1159" s="70" t="str" cm="1">
        <f t="array" ref="F1159">IFERROR(
    INDEX(
        '[55]Apoio_Código SVs'!$C$2:$C$102,
        MATCH(
            TRUE,
            ISNUMBER(FIND('[55]Apoio_Código SVs'!$B$2:$B$102,D1159)),
            0
        )
    ),
"")</f>
        <v>E</v>
      </c>
      <c r="G1159" s="70" t="str" cm="1">
        <f t="array" ref="G1159">IFERROR(
    INDEX(
        '[55]Apoio_Código SVs'!$D$2:$D$102,
        MATCH(
            TRUE,
            ISNUMBER(FIND('[55]Apoio_Código SVs'!$B$2:$B$102,D1159)),
            0
        )
    ),
"")</f>
        <v>RC</v>
      </c>
      <c r="H1159" s="70" t="str" cm="1">
        <f t="array" ref="H1159">IFERROR(
    INDEX(
        '[55]Apoio_Código SVs'!$G$2:$G$102,
        MATCH(
            TRUE,
            ISNUMBER(FIND('[55]Apoio_Código SVs'!$F$2:$F$102,D1159)),
            0
        )
    ),
"")</f>
        <v>I</v>
      </c>
      <c r="I1159" s="70" t="str">
        <f t="shared" si="68"/>
        <v>E.RC.I.400</v>
      </c>
      <c r="J1159" s="70" t="str">
        <f>_xlfn.XLOOKUP(I1159,[55]Aux!AJ:AJ,[55]Aux!AI:AI,I1159)</f>
        <v>E.RC.I.006</v>
      </c>
      <c r="K1159" s="70" t="str">
        <f>_xlfn.XLOOKUP(J1159,[55]Aux!AI:AI,[55]Aux!AE:AE,_xlfn.XLOOKUP(I1159,[55]Aux!AI:AI,[55]Aux!AE:AE,""))</f>
        <v>REDE COLETORA DN 400</v>
      </c>
      <c r="L1159" s="164"/>
    </row>
    <row r="1160" spans="1:12" x14ac:dyDescent="0.3">
      <c r="A1160" s="164"/>
      <c r="B1160" s="164"/>
      <c r="C1160" s="70">
        <v>6601147</v>
      </c>
      <c r="D1160" s="70" t="s">
        <v>1930</v>
      </c>
      <c r="E1160" s="160">
        <v>600</v>
      </c>
      <c r="F1160" s="70" t="str" cm="1">
        <f t="array" ref="F1160">IFERROR(
    INDEX(
        '[55]Apoio_Código SVs'!$C$2:$C$102,
        MATCH(
            TRUE,
            ISNUMBER(FIND('[55]Apoio_Código SVs'!$B$2:$B$102,D1160)),
            0
        )
    ),
"")</f>
        <v>E</v>
      </c>
      <c r="G1160" s="70" t="str" cm="1">
        <f t="array" ref="G1160">IFERROR(
    INDEX(
        '[55]Apoio_Código SVs'!$D$2:$D$102,
        MATCH(
            TRUE,
            ISNUMBER(FIND('[55]Apoio_Código SVs'!$B$2:$B$102,D1160)),
            0
        )
    ),
"")</f>
        <v>CT</v>
      </c>
      <c r="H1160" s="70" t="str" cm="1">
        <f t="array" ref="H1160">IFERROR(
    INDEX(
        '[55]Apoio_Código SVs'!$G$2:$G$102,
        MATCH(
            TRUE,
            ISNUMBER(FIND('[55]Apoio_Código SVs'!$F$2:$F$102,D1160)),
            0
        )
    ),
"")</f>
        <v>I</v>
      </c>
      <c r="I1160" s="70" t="str">
        <f t="shared" si="68"/>
        <v>E.CT.I.600</v>
      </c>
      <c r="J1160" s="70" t="str">
        <f>_xlfn.XLOOKUP(I1160,[55]Aux!AJ:AJ,[55]Aux!AI:AI,I1160)</f>
        <v>E.CT.I.109</v>
      </c>
      <c r="K1160" s="70" t="str">
        <f>_xlfn.XLOOKUP(J1160,[55]Aux!AI:AI,[55]Aux!AE:AE,_xlfn.XLOOKUP(I1160,[55]Aux!AI:AI,[55]Aux!AE:AE,""))</f>
        <v>COLETOR TRONCO DN 600</v>
      </c>
      <c r="L1160" s="164"/>
    </row>
    <row r="1161" spans="1:12" x14ac:dyDescent="0.3">
      <c r="A1161" s="164"/>
      <c r="B1161" s="164"/>
      <c r="C1161" s="70">
        <v>6601148</v>
      </c>
      <c r="D1161" s="70" t="s">
        <v>1932</v>
      </c>
      <c r="E1161" s="160">
        <v>600</v>
      </c>
      <c r="F1161" s="70" t="str" cm="1">
        <f t="array" ref="F1161">IFERROR(
    INDEX(
        '[55]Apoio_Código SVs'!$C$2:$C$102,
        MATCH(
            TRUE,
            ISNUMBER(FIND('[55]Apoio_Código SVs'!$B$2:$B$102,D1161)),
            0
        )
    ),
"")</f>
        <v>E</v>
      </c>
      <c r="G1161" s="70" t="str" cm="1">
        <f t="array" ref="G1161">IFERROR(
    INDEX(
        '[55]Apoio_Código SVs'!$D$2:$D$102,
        MATCH(
            TRUE,
            ISNUMBER(FIND('[55]Apoio_Código SVs'!$B$2:$B$102,D1161)),
            0
        )
    ),
"")</f>
        <v>CT</v>
      </c>
      <c r="H1161" s="70" t="str" cm="1">
        <f t="array" ref="H1161">IFERROR(
    INDEX(
        '[55]Apoio_Código SVs'!$G$2:$G$102,
        MATCH(
            TRUE,
            ISNUMBER(FIND('[55]Apoio_Código SVs'!$F$2:$F$102,D1161)),
            0
        )
    ),
"")</f>
        <v>I</v>
      </c>
      <c r="I1161" s="70" t="str">
        <f t="shared" si="68"/>
        <v>E.CT.I.600</v>
      </c>
      <c r="J1161" s="70" t="str">
        <f>_xlfn.XLOOKUP(I1161,[55]Aux!AJ:AJ,[55]Aux!AI:AI,I1161)</f>
        <v>E.CT.I.109</v>
      </c>
      <c r="K1161" s="70" t="str">
        <f>_xlfn.XLOOKUP(J1161,[55]Aux!AI:AI,[55]Aux!AE:AE,_xlfn.XLOOKUP(I1161,[55]Aux!AI:AI,[55]Aux!AE:AE,""))</f>
        <v>COLETOR TRONCO DN 600</v>
      </c>
      <c r="L1161" s="164"/>
    </row>
    <row r="1162" spans="1:12" x14ac:dyDescent="0.3">
      <c r="A1162" s="164"/>
      <c r="B1162" s="164"/>
      <c r="C1162" s="70">
        <v>6601149</v>
      </c>
      <c r="D1162" s="70" t="s">
        <v>1934</v>
      </c>
      <c r="E1162" s="160">
        <v>600</v>
      </c>
      <c r="F1162" s="70" t="str" cm="1">
        <f t="array" ref="F1162">IFERROR(
    INDEX(
        '[55]Apoio_Código SVs'!$C$2:$C$102,
        MATCH(
            TRUE,
            ISNUMBER(FIND('[55]Apoio_Código SVs'!$B$2:$B$102,D1162)),
            0
        )
    ),
"")</f>
        <v>E</v>
      </c>
      <c r="G1162" s="70" t="str" cm="1">
        <f t="array" ref="G1162">IFERROR(
    INDEX(
        '[55]Apoio_Código SVs'!$D$2:$D$102,
        MATCH(
            TRUE,
            ISNUMBER(FIND('[55]Apoio_Código SVs'!$B$2:$B$102,D1162)),
            0
        )
    ),
"")</f>
        <v>CT</v>
      </c>
      <c r="H1162" s="70" t="str" cm="1">
        <f t="array" ref="H1162">IFERROR(
    INDEX(
        '[55]Apoio_Código SVs'!$G$2:$G$102,
        MATCH(
            TRUE,
            ISNUMBER(FIND('[55]Apoio_Código SVs'!$F$2:$F$102,D1162)),
            0
        )
    ),
"")</f>
        <v>I</v>
      </c>
      <c r="I1162" s="70" t="str">
        <f t="shared" si="68"/>
        <v>E.CT.I.600</v>
      </c>
      <c r="J1162" s="70" t="str">
        <f>_xlfn.XLOOKUP(I1162,[55]Aux!AJ:AJ,[55]Aux!AI:AI,I1162)</f>
        <v>E.CT.I.109</v>
      </c>
      <c r="K1162" s="70" t="str">
        <f>_xlfn.XLOOKUP(J1162,[55]Aux!AI:AI,[55]Aux!AE:AE,_xlfn.XLOOKUP(I1162,[55]Aux!AI:AI,[55]Aux!AE:AE,""))</f>
        <v>COLETOR TRONCO DN 600</v>
      </c>
      <c r="L1162" s="164"/>
    </row>
    <row r="1163" spans="1:12" x14ac:dyDescent="0.3">
      <c r="A1163" s="164"/>
      <c r="B1163" s="164"/>
      <c r="C1163" s="70">
        <v>6601150</v>
      </c>
      <c r="D1163" s="70" t="s">
        <v>1936</v>
      </c>
      <c r="E1163" s="160">
        <v>600</v>
      </c>
      <c r="F1163" s="70" t="str" cm="1">
        <f t="array" ref="F1163">IFERROR(
    INDEX(
        '[55]Apoio_Código SVs'!$C$2:$C$102,
        MATCH(
            TRUE,
            ISNUMBER(FIND('[55]Apoio_Código SVs'!$B$2:$B$102,D1163)),
            0
        )
    ),
"")</f>
        <v>E</v>
      </c>
      <c r="G1163" s="70" t="str" cm="1">
        <f t="array" ref="G1163">IFERROR(
    INDEX(
        '[55]Apoio_Código SVs'!$D$2:$D$102,
        MATCH(
            TRUE,
            ISNUMBER(FIND('[55]Apoio_Código SVs'!$B$2:$B$102,D1163)),
            0
        )
    ),
"")</f>
        <v>CT</v>
      </c>
      <c r="H1163" s="70" t="str" cm="1">
        <f t="array" ref="H1163">IFERROR(
    INDEX(
        '[55]Apoio_Código SVs'!$G$2:$G$102,
        MATCH(
            TRUE,
            ISNUMBER(FIND('[55]Apoio_Código SVs'!$F$2:$F$102,D1163)),
            0
        )
    ),
"")</f>
        <v>I</v>
      </c>
      <c r="I1163" s="70" t="str">
        <f t="shared" si="68"/>
        <v>E.CT.I.600</v>
      </c>
      <c r="J1163" s="70" t="str">
        <f>_xlfn.XLOOKUP(I1163,[55]Aux!AJ:AJ,[55]Aux!AI:AI,I1163)</f>
        <v>E.CT.I.109</v>
      </c>
      <c r="K1163" s="70" t="str">
        <f>_xlfn.XLOOKUP(J1163,[55]Aux!AI:AI,[55]Aux!AE:AE,_xlfn.XLOOKUP(I1163,[55]Aux!AI:AI,[55]Aux!AE:AE,""))</f>
        <v>COLETOR TRONCO DN 600</v>
      </c>
      <c r="L1163" s="164"/>
    </row>
    <row r="1164" spans="1:12" x14ac:dyDescent="0.3">
      <c r="A1164" s="164"/>
      <c r="B1164" s="164"/>
      <c r="C1164" s="70">
        <v>6601151</v>
      </c>
      <c r="D1164" s="70" t="s">
        <v>1938</v>
      </c>
      <c r="E1164" s="160">
        <v>600</v>
      </c>
      <c r="F1164" s="70" t="str" cm="1">
        <f t="array" ref="F1164">IFERROR(
    INDEX(
        '[55]Apoio_Código SVs'!$C$2:$C$102,
        MATCH(
            TRUE,
            ISNUMBER(FIND('[55]Apoio_Código SVs'!$B$2:$B$102,D1164)),
            0
        )
    ),
"")</f>
        <v>E</v>
      </c>
      <c r="G1164" s="70" t="str" cm="1">
        <f t="array" ref="G1164">IFERROR(
    INDEX(
        '[55]Apoio_Código SVs'!$D$2:$D$102,
        MATCH(
            TRUE,
            ISNUMBER(FIND('[55]Apoio_Código SVs'!$B$2:$B$102,D1164)),
            0
        )
    ),
"")</f>
        <v>CT</v>
      </c>
      <c r="H1164" s="70" t="str" cm="1">
        <f t="array" ref="H1164">IFERROR(
    INDEX(
        '[55]Apoio_Código SVs'!$G$2:$G$102,
        MATCH(
            TRUE,
            ISNUMBER(FIND('[55]Apoio_Código SVs'!$F$2:$F$102,D1164)),
            0
        )
    ),
"")</f>
        <v>I</v>
      </c>
      <c r="I1164" s="70" t="str">
        <f t="shared" si="68"/>
        <v>E.CT.I.600</v>
      </c>
      <c r="J1164" s="70" t="str">
        <f>_xlfn.XLOOKUP(I1164,[55]Aux!AJ:AJ,[55]Aux!AI:AI,I1164)</f>
        <v>E.CT.I.109</v>
      </c>
      <c r="K1164" s="70" t="str">
        <f>_xlfn.XLOOKUP(J1164,[55]Aux!AI:AI,[55]Aux!AE:AE,_xlfn.XLOOKUP(I1164,[55]Aux!AI:AI,[55]Aux!AE:AE,""))</f>
        <v>COLETOR TRONCO DN 600</v>
      </c>
      <c r="L1164" s="164"/>
    </row>
    <row r="1165" spans="1:12" x14ac:dyDescent="0.3">
      <c r="A1165" s="164"/>
      <c r="B1165" s="164"/>
      <c r="C1165" s="70">
        <v>6601152</v>
      </c>
      <c r="D1165" s="70" t="s">
        <v>1940</v>
      </c>
      <c r="E1165" s="73">
        <v>500</v>
      </c>
      <c r="F1165" s="160" t="s">
        <v>3110</v>
      </c>
      <c r="G1165" s="160" t="s">
        <v>3207</v>
      </c>
      <c r="H1165" s="160" t="s">
        <v>3184</v>
      </c>
      <c r="I1165" s="70" t="str">
        <f t="shared" si="68"/>
        <v>E.IN.I.500</v>
      </c>
      <c r="J1165" s="70" t="str">
        <f>_xlfn.XLOOKUP(I1165,[55]Aux!AJ:AJ,[55]Aux!AI:AI,I1165)</f>
        <v>E.IN.I.008</v>
      </c>
      <c r="K1165" s="70" t="str">
        <f>_xlfn.XLOOKUP(J1165,[55]Aux!AI:AI,[55]Aux!AE:AE,_xlfn.XLOOKUP(I1165,[55]Aux!AI:AI,[55]Aux!AE:AE,""))</f>
        <v>INTERCEPTOR DN 500</v>
      </c>
      <c r="L1165" s="164"/>
    </row>
    <row r="1166" spans="1:12" x14ac:dyDescent="0.3">
      <c r="A1166" s="164"/>
      <c r="B1166" s="164"/>
      <c r="C1166" s="70">
        <v>6601161</v>
      </c>
      <c r="D1166" s="70" t="s">
        <v>1944</v>
      </c>
      <c r="E1166" s="160">
        <v>400</v>
      </c>
      <c r="F1166" s="70" t="str" cm="1">
        <f t="array" ref="F1166">IFERROR(
    INDEX(
        '[55]Apoio_Código SVs'!$C$2:$C$102,
        MATCH(
            TRUE,
            ISNUMBER(FIND('[55]Apoio_Código SVs'!$B$2:$B$102,D1166)),
            0
        )
    ),
"")</f>
        <v>E</v>
      </c>
      <c r="G1166" s="70" t="str" cm="1">
        <f t="array" ref="G1166">IFERROR(
    INDEX(
        '[55]Apoio_Código SVs'!$D$2:$D$102,
        MATCH(
            TRUE,
            ISNUMBER(FIND('[55]Apoio_Código SVs'!$B$2:$B$102,D1166)),
            0
        )
    ),
"")</f>
        <v>IN</v>
      </c>
      <c r="H1166" s="70" t="str" cm="1">
        <f t="array" ref="H1166">IFERROR(
    INDEX(
        '[55]Apoio_Código SVs'!$G$2:$G$102,
        MATCH(
            TRUE,
            ISNUMBER(FIND('[55]Apoio_Código SVs'!$F$2:$F$102,D1166)),
            0
        )
    ),
"")</f>
        <v>I</v>
      </c>
      <c r="I1166" s="70" t="str">
        <f t="shared" si="68"/>
        <v>E.IN.I.400</v>
      </c>
      <c r="J1166" s="70" t="str">
        <f>_xlfn.XLOOKUP(I1166,[55]Aux!AJ:AJ,[55]Aux!AI:AI,I1166)</f>
        <v>E.IN.I.006</v>
      </c>
      <c r="K1166" s="70" t="str">
        <f>_xlfn.XLOOKUP(J1166,[55]Aux!AI:AI,[55]Aux!AE:AE,_xlfn.XLOOKUP(I1166,[55]Aux!AI:AI,[55]Aux!AE:AE,""))</f>
        <v>INTERCEPTOR DN 400</v>
      </c>
      <c r="L1166" s="164"/>
    </row>
    <row r="1167" spans="1:12" x14ac:dyDescent="0.3">
      <c r="A1167" s="164"/>
      <c r="B1167" s="164"/>
      <c r="C1167" s="70">
        <v>6601162</v>
      </c>
      <c r="D1167" s="70" t="s">
        <v>1946</v>
      </c>
      <c r="E1167" s="160">
        <v>400</v>
      </c>
      <c r="F1167" s="70" t="str" cm="1">
        <f t="array" ref="F1167">IFERROR(
    INDEX(
        '[55]Apoio_Código SVs'!$C$2:$C$102,
        MATCH(
            TRUE,
            ISNUMBER(FIND('[55]Apoio_Código SVs'!$B$2:$B$102,D1167)),
            0
        )
    ),
"")</f>
        <v>E</v>
      </c>
      <c r="G1167" s="70" t="str" cm="1">
        <f t="array" ref="G1167">IFERROR(
    INDEX(
        '[55]Apoio_Código SVs'!$D$2:$D$102,
        MATCH(
            TRUE,
            ISNUMBER(FIND('[55]Apoio_Código SVs'!$B$2:$B$102,D1167)),
            0
        )
    ),
"")</f>
        <v>IN</v>
      </c>
      <c r="H1167" s="70" t="str" cm="1">
        <f t="array" ref="H1167">IFERROR(
    INDEX(
        '[55]Apoio_Código SVs'!$G$2:$G$102,
        MATCH(
            TRUE,
            ISNUMBER(FIND('[55]Apoio_Código SVs'!$F$2:$F$102,D1167)),
            0
        )
    ),
"")</f>
        <v>I</v>
      </c>
      <c r="I1167" s="70" t="str">
        <f t="shared" si="68"/>
        <v>E.IN.I.400</v>
      </c>
      <c r="J1167" s="70" t="str">
        <f>_xlfn.XLOOKUP(I1167,[55]Aux!AJ:AJ,[55]Aux!AI:AI,I1167)</f>
        <v>E.IN.I.006</v>
      </c>
      <c r="K1167" s="70" t="str">
        <f>_xlfn.XLOOKUP(J1167,[55]Aux!AI:AI,[55]Aux!AE:AE,_xlfn.XLOOKUP(I1167,[55]Aux!AI:AI,[55]Aux!AE:AE,""))</f>
        <v>INTERCEPTOR DN 400</v>
      </c>
      <c r="L1167" s="164"/>
    </row>
    <row r="1168" spans="1:12" x14ac:dyDescent="0.3">
      <c r="A1168" s="164"/>
      <c r="B1168" s="164"/>
      <c r="C1168" s="70">
        <v>6601163</v>
      </c>
      <c r="D1168" s="70" t="s">
        <v>1948</v>
      </c>
      <c r="E1168" s="160">
        <v>400</v>
      </c>
      <c r="F1168" s="70" t="str" cm="1">
        <f t="array" ref="F1168">IFERROR(
    INDEX(
        '[55]Apoio_Código SVs'!$C$2:$C$102,
        MATCH(
            TRUE,
            ISNUMBER(FIND('[55]Apoio_Código SVs'!$B$2:$B$102,D1168)),
            0
        )
    ),
"")</f>
        <v>E</v>
      </c>
      <c r="G1168" s="70" t="str" cm="1">
        <f t="array" ref="G1168">IFERROR(
    INDEX(
        '[55]Apoio_Código SVs'!$D$2:$D$102,
        MATCH(
            TRUE,
            ISNUMBER(FIND('[55]Apoio_Código SVs'!$B$2:$B$102,D1168)),
            0
        )
    ),
"")</f>
        <v>IN</v>
      </c>
      <c r="H1168" s="70" t="str" cm="1">
        <f t="array" ref="H1168">IFERROR(
    INDEX(
        '[55]Apoio_Código SVs'!$G$2:$G$102,
        MATCH(
            TRUE,
            ISNUMBER(FIND('[55]Apoio_Código SVs'!$F$2:$F$102,D1168)),
            0
        )
    ),
"")</f>
        <v>I</v>
      </c>
      <c r="I1168" s="70" t="str">
        <f t="shared" si="68"/>
        <v>E.IN.I.400</v>
      </c>
      <c r="J1168" s="70" t="str">
        <f>_xlfn.XLOOKUP(I1168,[55]Aux!AJ:AJ,[55]Aux!AI:AI,I1168)</f>
        <v>E.IN.I.006</v>
      </c>
      <c r="K1168" s="70" t="str">
        <f>_xlfn.XLOOKUP(J1168,[55]Aux!AI:AI,[55]Aux!AE:AE,_xlfn.XLOOKUP(I1168,[55]Aux!AI:AI,[55]Aux!AE:AE,""))</f>
        <v>INTERCEPTOR DN 400</v>
      </c>
      <c r="L1168" s="164"/>
    </row>
    <row r="1169" spans="1:12" x14ac:dyDescent="0.3">
      <c r="A1169" s="164"/>
      <c r="B1169" s="164"/>
      <c r="C1169" s="70">
        <v>6601164</v>
      </c>
      <c r="D1169" s="70" t="s">
        <v>1950</v>
      </c>
      <c r="E1169" s="160">
        <v>500</v>
      </c>
      <c r="F1169" s="70" t="str" cm="1">
        <f t="array" ref="F1169">IFERROR(
    INDEX(
        '[55]Apoio_Código SVs'!$C$2:$C$102,
        MATCH(
            TRUE,
            ISNUMBER(FIND('[55]Apoio_Código SVs'!$B$2:$B$102,D1169)),
            0
        )
    ),
"")</f>
        <v>E</v>
      </c>
      <c r="G1169" s="70" t="str" cm="1">
        <f t="array" ref="G1169">IFERROR(
    INDEX(
        '[55]Apoio_Código SVs'!$D$2:$D$102,
        MATCH(
            TRUE,
            ISNUMBER(FIND('[55]Apoio_Código SVs'!$B$2:$B$102,D1169)),
            0
        )
    ),
"")</f>
        <v>IN</v>
      </c>
      <c r="H1169" s="70" t="str" cm="1">
        <f t="array" ref="H1169">IFERROR(
    INDEX(
        '[55]Apoio_Código SVs'!$G$2:$G$102,
        MATCH(
            TRUE,
            ISNUMBER(FIND('[55]Apoio_Código SVs'!$F$2:$F$102,D1169)),
            0
        )
    ),
"")</f>
        <v>I</v>
      </c>
      <c r="I1169" s="70" t="str">
        <f t="shared" si="68"/>
        <v>E.IN.I.500</v>
      </c>
      <c r="J1169" s="70" t="str">
        <f>_xlfn.XLOOKUP(I1169,[55]Aux!AJ:AJ,[55]Aux!AI:AI,I1169)</f>
        <v>E.IN.I.008</v>
      </c>
      <c r="K1169" s="70" t="str">
        <f>_xlfn.XLOOKUP(J1169,[55]Aux!AI:AI,[55]Aux!AE:AE,_xlfn.XLOOKUP(I1169,[55]Aux!AI:AI,[55]Aux!AE:AE,""))</f>
        <v>INTERCEPTOR DN 500</v>
      </c>
      <c r="L1169" s="164"/>
    </row>
    <row r="1170" spans="1:12" x14ac:dyDescent="0.3">
      <c r="A1170" s="164"/>
      <c r="B1170" s="164"/>
      <c r="C1170" s="70">
        <v>6601165</v>
      </c>
      <c r="D1170" s="70" t="s">
        <v>1952</v>
      </c>
      <c r="E1170" s="160">
        <v>500</v>
      </c>
      <c r="F1170" s="70" t="str" cm="1">
        <f t="array" ref="F1170">IFERROR(
    INDEX(
        '[55]Apoio_Código SVs'!$C$2:$C$102,
        MATCH(
            TRUE,
            ISNUMBER(FIND('[55]Apoio_Código SVs'!$B$2:$B$102,D1170)),
            0
        )
    ),
"")</f>
        <v>E</v>
      </c>
      <c r="G1170" s="70" t="str" cm="1">
        <f t="array" ref="G1170">IFERROR(
    INDEX(
        '[55]Apoio_Código SVs'!$D$2:$D$102,
        MATCH(
            TRUE,
            ISNUMBER(FIND('[55]Apoio_Código SVs'!$B$2:$B$102,D1170)),
            0
        )
    ),
"")</f>
        <v>IN</v>
      </c>
      <c r="H1170" s="70" t="str" cm="1">
        <f t="array" ref="H1170">IFERROR(
    INDEX(
        '[55]Apoio_Código SVs'!$G$2:$G$102,
        MATCH(
            TRUE,
            ISNUMBER(FIND('[55]Apoio_Código SVs'!$F$2:$F$102,D1170)),
            0
        )
    ),
"")</f>
        <v>I</v>
      </c>
      <c r="I1170" s="70" t="str">
        <f t="shared" si="68"/>
        <v>E.IN.I.500</v>
      </c>
      <c r="J1170" s="70" t="str">
        <f>_xlfn.XLOOKUP(I1170,[55]Aux!AJ:AJ,[55]Aux!AI:AI,I1170)</f>
        <v>E.IN.I.008</v>
      </c>
      <c r="K1170" s="70" t="str">
        <f>_xlfn.XLOOKUP(J1170,[55]Aux!AI:AI,[55]Aux!AE:AE,_xlfn.XLOOKUP(I1170,[55]Aux!AI:AI,[55]Aux!AE:AE,""))</f>
        <v>INTERCEPTOR DN 500</v>
      </c>
      <c r="L1170" s="164"/>
    </row>
    <row r="1171" spans="1:12" x14ac:dyDescent="0.3">
      <c r="A1171" s="164"/>
      <c r="B1171" s="164"/>
      <c r="C1171" s="70">
        <v>6601166</v>
      </c>
      <c r="D1171" s="70" t="s">
        <v>1954</v>
      </c>
      <c r="E1171" s="160">
        <v>500</v>
      </c>
      <c r="F1171" s="70" t="str" cm="1">
        <f t="array" ref="F1171">IFERROR(
    INDEX(
        '[55]Apoio_Código SVs'!$C$2:$C$102,
        MATCH(
            TRUE,
            ISNUMBER(FIND('[55]Apoio_Código SVs'!$B$2:$B$102,D1171)),
            0
        )
    ),
"")</f>
        <v>E</v>
      </c>
      <c r="G1171" s="70" t="str" cm="1">
        <f t="array" ref="G1171">IFERROR(
    INDEX(
        '[55]Apoio_Código SVs'!$D$2:$D$102,
        MATCH(
            TRUE,
            ISNUMBER(FIND('[55]Apoio_Código SVs'!$B$2:$B$102,D1171)),
            0
        )
    ),
"")</f>
        <v>IN</v>
      </c>
      <c r="H1171" s="70" t="str" cm="1">
        <f t="array" ref="H1171">IFERROR(
    INDEX(
        '[55]Apoio_Código SVs'!$G$2:$G$102,
        MATCH(
            TRUE,
            ISNUMBER(FIND('[55]Apoio_Código SVs'!$F$2:$F$102,D1171)),
            0
        )
    ),
"")</f>
        <v>I</v>
      </c>
      <c r="I1171" s="70" t="str">
        <f t="shared" si="68"/>
        <v>E.IN.I.500</v>
      </c>
      <c r="J1171" s="70" t="str">
        <f>_xlfn.XLOOKUP(I1171,[55]Aux!AJ:AJ,[55]Aux!AI:AI,I1171)</f>
        <v>E.IN.I.008</v>
      </c>
      <c r="K1171" s="70" t="str">
        <f>_xlfn.XLOOKUP(J1171,[55]Aux!AI:AI,[55]Aux!AE:AE,_xlfn.XLOOKUP(I1171,[55]Aux!AI:AI,[55]Aux!AE:AE,""))</f>
        <v>INTERCEPTOR DN 500</v>
      </c>
      <c r="L1171" s="164"/>
    </row>
    <row r="1172" spans="1:12" x14ac:dyDescent="0.3">
      <c r="A1172" s="164"/>
      <c r="B1172" s="164"/>
      <c r="C1172" s="70">
        <v>6601167</v>
      </c>
      <c r="D1172" s="70" t="s">
        <v>1956</v>
      </c>
      <c r="E1172" s="160">
        <v>500</v>
      </c>
      <c r="F1172" s="70" t="str" cm="1">
        <f t="array" ref="F1172">IFERROR(
    INDEX(
        '[55]Apoio_Código SVs'!$C$2:$C$102,
        MATCH(
            TRUE,
            ISNUMBER(FIND('[55]Apoio_Código SVs'!$B$2:$B$102,D1172)),
            0
        )
    ),
"")</f>
        <v>E</v>
      </c>
      <c r="G1172" s="70" t="str" cm="1">
        <f t="array" ref="G1172">IFERROR(
    INDEX(
        '[55]Apoio_Código SVs'!$D$2:$D$102,
        MATCH(
            TRUE,
            ISNUMBER(FIND('[55]Apoio_Código SVs'!$B$2:$B$102,D1172)),
            0
        )
    ),
"")</f>
        <v>IN</v>
      </c>
      <c r="H1172" s="70" t="str" cm="1">
        <f t="array" ref="H1172">IFERROR(
    INDEX(
        '[55]Apoio_Código SVs'!$G$2:$G$102,
        MATCH(
            TRUE,
            ISNUMBER(FIND('[55]Apoio_Código SVs'!$F$2:$F$102,D1172)),
            0
        )
    ),
"")</f>
        <v>I</v>
      </c>
      <c r="I1172" s="70" t="str">
        <f t="shared" si="68"/>
        <v>E.IN.I.500</v>
      </c>
      <c r="J1172" s="70" t="str">
        <f>_xlfn.XLOOKUP(I1172,[55]Aux!AJ:AJ,[55]Aux!AI:AI,I1172)</f>
        <v>E.IN.I.008</v>
      </c>
      <c r="K1172" s="70" t="str">
        <f>_xlfn.XLOOKUP(J1172,[55]Aux!AI:AI,[55]Aux!AE:AE,_xlfn.XLOOKUP(I1172,[55]Aux!AI:AI,[55]Aux!AE:AE,""))</f>
        <v>INTERCEPTOR DN 500</v>
      </c>
      <c r="L1172" s="164"/>
    </row>
    <row r="1173" spans="1:12" x14ac:dyDescent="0.3">
      <c r="A1173" s="164"/>
      <c r="B1173" s="164"/>
      <c r="C1173" s="70">
        <v>6601168</v>
      </c>
      <c r="D1173" s="70" t="s">
        <v>1958</v>
      </c>
      <c r="E1173" s="160">
        <v>500</v>
      </c>
      <c r="F1173" s="70" t="str" cm="1">
        <f t="array" ref="F1173">IFERROR(
    INDEX(
        '[55]Apoio_Código SVs'!$C$2:$C$102,
        MATCH(
            TRUE,
            ISNUMBER(FIND('[55]Apoio_Código SVs'!$B$2:$B$102,D1173)),
            0
        )
    ),
"")</f>
        <v>E</v>
      </c>
      <c r="G1173" s="70" t="str" cm="1">
        <f t="array" ref="G1173">IFERROR(
    INDEX(
        '[55]Apoio_Código SVs'!$D$2:$D$102,
        MATCH(
            TRUE,
            ISNUMBER(FIND('[55]Apoio_Código SVs'!$B$2:$B$102,D1173)),
            0
        )
    ),
"")</f>
        <v>IN</v>
      </c>
      <c r="H1173" s="70" t="str" cm="1">
        <f t="array" ref="H1173">IFERROR(
    INDEX(
        '[55]Apoio_Código SVs'!$G$2:$G$102,
        MATCH(
            TRUE,
            ISNUMBER(FIND('[55]Apoio_Código SVs'!$F$2:$F$102,D1173)),
            0
        )
    ),
"")</f>
        <v>I</v>
      </c>
      <c r="I1173" s="70" t="str">
        <f t="shared" si="68"/>
        <v>E.IN.I.500</v>
      </c>
      <c r="J1173" s="70" t="str">
        <f>_xlfn.XLOOKUP(I1173,[55]Aux!AJ:AJ,[55]Aux!AI:AI,I1173)</f>
        <v>E.IN.I.008</v>
      </c>
      <c r="K1173" s="70" t="str">
        <f>_xlfn.XLOOKUP(J1173,[55]Aux!AI:AI,[55]Aux!AE:AE,_xlfn.XLOOKUP(I1173,[55]Aux!AI:AI,[55]Aux!AE:AE,""))</f>
        <v>INTERCEPTOR DN 500</v>
      </c>
      <c r="L1173" s="164"/>
    </row>
    <row r="1174" spans="1:12" x14ac:dyDescent="0.3">
      <c r="A1174" s="164"/>
      <c r="B1174" s="164"/>
      <c r="C1174" s="70">
        <v>6601169</v>
      </c>
      <c r="D1174" s="70" t="s">
        <v>1960</v>
      </c>
      <c r="E1174" s="160">
        <v>600</v>
      </c>
      <c r="F1174" s="70" t="str" cm="1">
        <f t="array" ref="F1174">IFERROR(
    INDEX(
        '[55]Apoio_Código SVs'!$C$2:$C$102,
        MATCH(
            TRUE,
            ISNUMBER(FIND('[55]Apoio_Código SVs'!$B$2:$B$102,D1174)),
            0
        )
    ),
"")</f>
        <v>E</v>
      </c>
      <c r="G1174" s="70" t="str" cm="1">
        <f t="array" ref="G1174">IFERROR(
    INDEX(
        '[55]Apoio_Código SVs'!$D$2:$D$102,
        MATCH(
            TRUE,
            ISNUMBER(FIND('[55]Apoio_Código SVs'!$B$2:$B$102,D1174)),
            0
        )
    ),
"")</f>
        <v>IN</v>
      </c>
      <c r="H1174" s="70" t="str" cm="1">
        <f t="array" ref="H1174">IFERROR(
    INDEX(
        '[55]Apoio_Código SVs'!$G$2:$G$102,
        MATCH(
            TRUE,
            ISNUMBER(FIND('[55]Apoio_Código SVs'!$F$2:$F$102,D1174)),
            0
        )
    ),
"")</f>
        <v>I</v>
      </c>
      <c r="I1174" s="70" t="str">
        <f t="shared" si="68"/>
        <v>E.IN.I.600</v>
      </c>
      <c r="J1174" s="70" t="str">
        <f>_xlfn.XLOOKUP(I1174,[55]Aux!AJ:AJ,[55]Aux!AI:AI,I1174)</f>
        <v>E.IN.I.010</v>
      </c>
      <c r="K1174" s="70" t="str">
        <f>_xlfn.XLOOKUP(J1174,[55]Aux!AI:AI,[55]Aux!AE:AE,_xlfn.XLOOKUP(I1174,[55]Aux!AI:AI,[55]Aux!AE:AE,""))</f>
        <v>INTERCEPTOR DN 600</v>
      </c>
      <c r="L1174" s="164"/>
    </row>
    <row r="1175" spans="1:12" x14ac:dyDescent="0.3">
      <c r="A1175" s="164"/>
      <c r="B1175" s="164"/>
      <c r="C1175" s="70">
        <v>6601170</v>
      </c>
      <c r="D1175" s="70" t="s">
        <v>1962</v>
      </c>
      <c r="E1175" s="160">
        <v>600</v>
      </c>
      <c r="F1175" s="70" t="str" cm="1">
        <f t="array" ref="F1175">IFERROR(
    INDEX(
        '[55]Apoio_Código SVs'!$C$2:$C$102,
        MATCH(
            TRUE,
            ISNUMBER(FIND('[55]Apoio_Código SVs'!$B$2:$B$102,D1175)),
            0
        )
    ),
"")</f>
        <v>E</v>
      </c>
      <c r="G1175" s="70" t="str" cm="1">
        <f t="array" ref="G1175">IFERROR(
    INDEX(
        '[55]Apoio_Código SVs'!$D$2:$D$102,
        MATCH(
            TRUE,
            ISNUMBER(FIND('[55]Apoio_Código SVs'!$B$2:$B$102,D1175)),
            0
        )
    ),
"")</f>
        <v>IN</v>
      </c>
      <c r="H1175" s="70" t="str" cm="1">
        <f t="array" ref="H1175">IFERROR(
    INDEX(
        '[55]Apoio_Código SVs'!$G$2:$G$102,
        MATCH(
            TRUE,
            ISNUMBER(FIND('[55]Apoio_Código SVs'!$F$2:$F$102,D1175)),
            0
        )
    ),
"")</f>
        <v>I</v>
      </c>
      <c r="I1175" s="70" t="str">
        <f t="shared" si="68"/>
        <v>E.IN.I.600</v>
      </c>
      <c r="J1175" s="70" t="str">
        <f>_xlfn.XLOOKUP(I1175,[55]Aux!AJ:AJ,[55]Aux!AI:AI,I1175)</f>
        <v>E.IN.I.010</v>
      </c>
      <c r="K1175" s="70" t="str">
        <f>_xlfn.XLOOKUP(J1175,[55]Aux!AI:AI,[55]Aux!AE:AE,_xlfn.XLOOKUP(I1175,[55]Aux!AI:AI,[55]Aux!AE:AE,""))</f>
        <v>INTERCEPTOR DN 600</v>
      </c>
      <c r="L1175" s="164"/>
    </row>
    <row r="1176" spans="1:12" x14ac:dyDescent="0.3">
      <c r="B1176" s="164"/>
      <c r="C1176" s="70">
        <v>6601171</v>
      </c>
      <c r="D1176" s="70" t="s">
        <v>1964</v>
      </c>
      <c r="E1176" s="160" t="s">
        <v>3109</v>
      </c>
      <c r="F1176" s="75" t="s">
        <v>3172</v>
      </c>
      <c r="G1176" s="75" t="s">
        <v>3111</v>
      </c>
      <c r="H1176" s="75" t="s">
        <v>3172</v>
      </c>
      <c r="I1176" s="70" t="str">
        <f t="shared" si="68"/>
        <v>X.XX.X.XXX</v>
      </c>
      <c r="J1176" s="70" t="str">
        <f>_xlfn.XLOOKUP(I1176,[55]Aux!AJ:AJ,[55]Aux!AI:AI,I1176)</f>
        <v>X.XX.X.XXX</v>
      </c>
      <c r="K1176" s="76" t="s">
        <v>3112</v>
      </c>
      <c r="L1176" s="164"/>
    </row>
    <row r="1177" spans="1:12" x14ac:dyDescent="0.3">
      <c r="B1177" s="164"/>
      <c r="C1177" s="70">
        <v>6601172</v>
      </c>
      <c r="D1177" s="70" t="s">
        <v>1966</v>
      </c>
      <c r="E1177" s="160" t="s">
        <v>3109</v>
      </c>
      <c r="F1177" s="75" t="s">
        <v>3172</v>
      </c>
      <c r="G1177" s="75" t="s">
        <v>3111</v>
      </c>
      <c r="H1177" s="75" t="s">
        <v>3172</v>
      </c>
      <c r="I1177" s="70" t="str">
        <f t="shared" si="68"/>
        <v>X.XX.X.XXX</v>
      </c>
      <c r="J1177" s="70" t="str">
        <f>_xlfn.XLOOKUP(I1177,[55]Aux!AJ:AJ,[55]Aux!AI:AI,I1177)</f>
        <v>X.XX.X.XXX</v>
      </c>
      <c r="K1177" s="76" t="s">
        <v>3112</v>
      </c>
      <c r="L1177" s="164"/>
    </row>
    <row r="1178" spans="1:12" x14ac:dyDescent="0.3">
      <c r="A1178" s="164"/>
      <c r="B1178" s="164"/>
      <c r="C1178" s="70">
        <v>6601173</v>
      </c>
      <c r="D1178" s="70" t="s">
        <v>1393</v>
      </c>
      <c r="E1178" s="166" t="s">
        <v>3177</v>
      </c>
      <c r="F1178" s="75" t="s">
        <v>3110</v>
      </c>
      <c r="G1178" s="75" t="s">
        <v>3212</v>
      </c>
      <c r="H1178" s="75" t="s">
        <v>3172</v>
      </c>
      <c r="I1178" s="70" t="str">
        <f t="shared" si="68"/>
        <v>E.LE.X.001</v>
      </c>
      <c r="J1178" s="70" t="str">
        <f>_xlfn.XLOOKUP(I1178,[55]Aux!AJ:AJ,[55]Aux!AI:AI,I1178)</f>
        <v>E.LE.X.001</v>
      </c>
      <c r="K1178" s="76" t="s">
        <v>3112</v>
      </c>
      <c r="L1178" s="164"/>
    </row>
    <row r="1179" spans="1:12" x14ac:dyDescent="0.3">
      <c r="A1179" s="164"/>
      <c r="B1179" s="164"/>
      <c r="C1179" s="70">
        <v>6601174</v>
      </c>
      <c r="D1179" s="70" t="s">
        <v>1653</v>
      </c>
      <c r="E1179" s="165" t="s">
        <v>3109</v>
      </c>
      <c r="F1179" s="75" t="s">
        <v>3110</v>
      </c>
      <c r="G1179" s="75" t="s">
        <v>3111</v>
      </c>
      <c r="H1179" s="75" t="s">
        <v>3172</v>
      </c>
      <c r="I1179" s="70" t="str">
        <f t="shared" si="68"/>
        <v>E.XX.X.XXX</v>
      </c>
      <c r="J1179" s="70" t="str">
        <f>_xlfn.XLOOKUP(I1179,[55]Aux!AJ:AJ,[55]Aux!AI:AI,I1179)</f>
        <v>E.XX.X.XXX</v>
      </c>
      <c r="K1179" s="76" t="s">
        <v>3112</v>
      </c>
      <c r="L1179" s="164"/>
    </row>
    <row r="1180" spans="1:12" x14ac:dyDescent="0.3">
      <c r="A1180" s="164"/>
      <c r="B1180" s="164"/>
      <c r="C1180" s="70">
        <v>6601175</v>
      </c>
      <c r="D1180" s="70" t="s">
        <v>1970</v>
      </c>
      <c r="E1180" s="165" t="s">
        <v>3109</v>
      </c>
      <c r="F1180" s="70" t="str" cm="1">
        <f t="array" ref="F1180">IFERROR(
    INDEX(
        '[55]Apoio_Código SVs'!$C$2:$C$102,
        MATCH(
            TRUE,
            ISNUMBER(FIND('[55]Apoio_Código SVs'!$B$2:$B$102,D1180)),
            0
        )
    ),
"")</f>
        <v>A</v>
      </c>
      <c r="G1180" s="70" t="str" cm="1">
        <f t="array" ref="G1180">IFERROR(
    INDEX(
        '[55]Apoio_Código SVs'!$D$2:$D$102,
        MATCH(
            TRUE,
            ISNUMBER(FIND('[55]Apoio_Código SVs'!$B$2:$B$102,D1180)),
            0
        )
    ),
"")</f>
        <v>AD</v>
      </c>
      <c r="H1180" s="75" t="s">
        <v>3172</v>
      </c>
      <c r="I1180" s="70" t="str">
        <f t="shared" si="68"/>
        <v>A.AD.X.XXX</v>
      </c>
      <c r="J1180" s="70" t="str">
        <f>_xlfn.XLOOKUP(I1180,[55]Aux!AJ:AJ,[55]Aux!AI:AI,I1180)</f>
        <v>A.AD.X.XXX</v>
      </c>
      <c r="K1180" s="76" t="s">
        <v>3112</v>
      </c>
      <c r="L1180" s="164"/>
    </row>
    <row r="1181" spans="1:12" x14ac:dyDescent="0.3">
      <c r="A1181" s="164"/>
      <c r="B1181" s="164"/>
      <c r="C1181" s="70">
        <v>6601176</v>
      </c>
      <c r="D1181" s="70" t="s">
        <v>1972</v>
      </c>
      <c r="E1181" s="166" t="s">
        <v>3177</v>
      </c>
      <c r="F1181" s="75" t="s">
        <v>3110</v>
      </c>
      <c r="G1181" s="75" t="s">
        <v>3212</v>
      </c>
      <c r="H1181" s="75" t="s">
        <v>3172</v>
      </c>
      <c r="I1181" s="70" t="str">
        <f t="shared" si="68"/>
        <v>E.LE.X.001</v>
      </c>
      <c r="J1181" s="70" t="str">
        <f>_xlfn.XLOOKUP(I1181,[55]Aux!AJ:AJ,[55]Aux!AI:AI,I1181)</f>
        <v>E.LE.X.001</v>
      </c>
      <c r="K1181" s="76" t="s">
        <v>3112</v>
      </c>
      <c r="L1181" s="164"/>
    </row>
    <row r="1182" spans="1:12" x14ac:dyDescent="0.3">
      <c r="B1182" s="164"/>
      <c r="C1182" s="70">
        <v>6601177</v>
      </c>
      <c r="D1182" s="70" t="s">
        <v>1974</v>
      </c>
      <c r="E1182" s="165" t="s">
        <v>3109</v>
      </c>
      <c r="F1182" s="75" t="s">
        <v>3172</v>
      </c>
      <c r="G1182" s="75" t="s">
        <v>3111</v>
      </c>
      <c r="H1182" s="75" t="s">
        <v>3172</v>
      </c>
      <c r="I1182" s="70" t="str">
        <f t="shared" si="68"/>
        <v>X.XX.X.XXX</v>
      </c>
      <c r="J1182" s="70" t="str">
        <f>_xlfn.XLOOKUP(I1182,[55]Aux!AJ:AJ,[55]Aux!AI:AI,I1182)</f>
        <v>X.XX.X.XXX</v>
      </c>
      <c r="K1182" s="76" t="s">
        <v>3112</v>
      </c>
      <c r="L1182" s="164"/>
    </row>
    <row r="1183" spans="1:12" x14ac:dyDescent="0.3">
      <c r="B1183" s="164"/>
      <c r="C1183" s="70">
        <v>6601178</v>
      </c>
      <c r="D1183" s="70" t="s">
        <v>1976</v>
      </c>
      <c r="E1183" s="73">
        <f t="shared" ref="E1183:E1185" si="69">IF(H1183="M","001",
IFERROR(VALUE(IFERROR(IFERROR(IFERROR(IFERROR(MID(D1183,FIND("DN",D1183)+2,4),
MID(D1183,FIND("PVC",D1183)+3,4)),
MID(D1183,FIND("PEAD",D1183)+4,4)),
MID(D1183,FIND("PE100",D1183)+5,4)),
MID(D1183,FIND("ADS",D1183)+3,4))),""))</f>
        <v>800</v>
      </c>
      <c r="F1183" s="75" t="s">
        <v>3172</v>
      </c>
      <c r="G1183" s="75" t="s">
        <v>3111</v>
      </c>
      <c r="H1183" s="75" t="s">
        <v>3172</v>
      </c>
      <c r="I1183" s="70" t="str">
        <f t="shared" si="68"/>
        <v>X.XX.X.800</v>
      </c>
      <c r="J1183" s="70" t="str">
        <f>_xlfn.XLOOKUP(I1183,[55]Aux!AJ:AJ,[55]Aux!AI:AI,I1183)</f>
        <v>X.XX.X.800</v>
      </c>
      <c r="K1183" s="76" t="s">
        <v>3112</v>
      </c>
      <c r="L1183" s="164"/>
    </row>
    <row r="1184" spans="1:12" x14ac:dyDescent="0.3">
      <c r="B1184" s="164"/>
      <c r="C1184" s="70">
        <v>6601179</v>
      </c>
      <c r="D1184" s="70" t="s">
        <v>1978</v>
      </c>
      <c r="E1184" s="73">
        <f t="shared" si="69"/>
        <v>600</v>
      </c>
      <c r="F1184" s="75" t="s">
        <v>3172</v>
      </c>
      <c r="G1184" s="75" t="s">
        <v>3111</v>
      </c>
      <c r="H1184" s="75" t="s">
        <v>3172</v>
      </c>
      <c r="I1184" s="70" t="str">
        <f t="shared" si="68"/>
        <v>X.XX.X.600</v>
      </c>
      <c r="J1184" s="70" t="str">
        <f>_xlfn.XLOOKUP(I1184,[55]Aux!AJ:AJ,[55]Aux!AI:AI,I1184)</f>
        <v>X.XX.X.600</v>
      </c>
      <c r="K1184" s="76" t="s">
        <v>3112</v>
      </c>
      <c r="L1184" s="164"/>
    </row>
    <row r="1185" spans="1:12" x14ac:dyDescent="0.3">
      <c r="A1185" s="164"/>
      <c r="B1185" s="164"/>
      <c r="C1185" s="70">
        <v>6601191</v>
      </c>
      <c r="D1185" s="70" t="s">
        <v>1984</v>
      </c>
      <c r="E1185" s="73">
        <f t="shared" si="69"/>
        <v>110</v>
      </c>
      <c r="F1185" s="70" t="str" cm="1">
        <f t="array" ref="F1185">IFERROR(
    INDEX(
        '[55]Apoio_Código SVs'!$C$2:$C$102,
        MATCH(
            TRUE,
            ISNUMBER(FIND('[55]Apoio_Código SVs'!$B$2:$B$102,D1185)),
            0
        )
    ),
"")</f>
        <v>E</v>
      </c>
      <c r="G1185" s="70" t="str" cm="1">
        <f t="array" ref="G1185">IFERROR(
    INDEX(
        '[55]Apoio_Código SVs'!$D$2:$D$102,
        MATCH(
            TRUE,
            ISNUMBER(FIND('[55]Apoio_Código SVs'!$B$2:$B$102,D1185)),
            0
        )
    ),
"")</f>
        <v>LR</v>
      </c>
      <c r="H1185" s="75" t="s">
        <v>3172</v>
      </c>
      <c r="I1185" s="70" t="str">
        <f t="shared" si="68"/>
        <v>E.LR.X.110</v>
      </c>
      <c r="J1185" s="70" t="str">
        <f>_xlfn.XLOOKUP(I1185,[55]Aux!AJ:AJ,[55]Aux!AI:AI,I1185)</f>
        <v>E.LR.X.110</v>
      </c>
      <c r="K1185" s="76" t="s">
        <v>3112</v>
      </c>
      <c r="L1185" s="164"/>
    </row>
    <row r="1186" spans="1:12" x14ac:dyDescent="0.3">
      <c r="A1186" s="164"/>
      <c r="B1186" s="164"/>
      <c r="C1186" s="70">
        <v>6601194</v>
      </c>
      <c r="D1186" s="70" t="s">
        <v>1990</v>
      </c>
      <c r="E1186" s="165" t="s">
        <v>3109</v>
      </c>
      <c r="F1186" s="75" t="s">
        <v>3172</v>
      </c>
      <c r="G1186" s="75" t="s">
        <v>3111</v>
      </c>
      <c r="H1186" s="75" t="s">
        <v>3172</v>
      </c>
      <c r="I1186" s="70" t="str">
        <f t="shared" si="68"/>
        <v>X.XX.X.XXX</v>
      </c>
      <c r="J1186" s="70" t="str">
        <f>_xlfn.XLOOKUP(I1186,[55]Aux!AJ:AJ,[55]Aux!AI:AI,I1186)</f>
        <v>X.XX.X.XXX</v>
      </c>
      <c r="K1186" s="76" t="s">
        <v>3112</v>
      </c>
      <c r="L1186" s="164"/>
    </row>
    <row r="1187" spans="1:12" x14ac:dyDescent="0.3">
      <c r="B1187" s="164"/>
      <c r="C1187" s="70">
        <v>6601198</v>
      </c>
      <c r="D1187" s="70" t="s">
        <v>1998</v>
      </c>
      <c r="E1187" s="165" t="s">
        <v>3109</v>
      </c>
      <c r="F1187" s="75" t="s">
        <v>3172</v>
      </c>
      <c r="G1187" s="75" t="s">
        <v>3111</v>
      </c>
      <c r="H1187" s="75" t="s">
        <v>3172</v>
      </c>
      <c r="I1187" s="70" t="str">
        <f t="shared" si="68"/>
        <v>X.XX.X.XXX</v>
      </c>
      <c r="J1187" s="70" t="str">
        <f>_xlfn.XLOOKUP(I1187,[55]Aux!AJ:AJ,[55]Aux!AI:AI,I1187)</f>
        <v>X.XX.X.XXX</v>
      </c>
      <c r="K1187" s="76" t="s">
        <v>3112</v>
      </c>
      <c r="L1187" s="164"/>
    </row>
    <row r="1188" spans="1:12" x14ac:dyDescent="0.3">
      <c r="B1188" s="164"/>
      <c r="C1188" s="70">
        <v>6601199</v>
      </c>
      <c r="D1188" s="70" t="s">
        <v>2000</v>
      </c>
      <c r="E1188" s="165" t="s">
        <v>3109</v>
      </c>
      <c r="F1188" s="75" t="s">
        <v>3172</v>
      </c>
      <c r="G1188" s="75" t="s">
        <v>3111</v>
      </c>
      <c r="H1188" s="75" t="s">
        <v>3172</v>
      </c>
      <c r="I1188" s="70" t="str">
        <f t="shared" si="68"/>
        <v>X.XX.X.XXX</v>
      </c>
      <c r="J1188" s="70" t="str">
        <f>_xlfn.XLOOKUP(I1188,[55]Aux!AJ:AJ,[55]Aux!AI:AI,I1188)</f>
        <v>X.XX.X.XXX</v>
      </c>
      <c r="K1188" s="76" t="s">
        <v>3112</v>
      </c>
      <c r="L1188" s="164"/>
    </row>
    <row r="1189" spans="1:12" x14ac:dyDescent="0.3">
      <c r="B1189" s="164"/>
      <c r="C1189" s="70">
        <v>6601200</v>
      </c>
      <c r="D1189" s="70" t="s">
        <v>2002</v>
      </c>
      <c r="E1189" s="165" t="s">
        <v>3109</v>
      </c>
      <c r="F1189" s="75" t="s">
        <v>3172</v>
      </c>
      <c r="G1189" s="75" t="s">
        <v>3111</v>
      </c>
      <c r="H1189" s="75" t="s">
        <v>3172</v>
      </c>
      <c r="I1189" s="70" t="str">
        <f t="shared" si="68"/>
        <v>X.XX.X.XXX</v>
      </c>
      <c r="J1189" s="70" t="str">
        <f>_xlfn.XLOOKUP(I1189,[55]Aux!AJ:AJ,[55]Aux!AI:AI,I1189)</f>
        <v>X.XX.X.XXX</v>
      </c>
      <c r="K1189" s="76" t="s">
        <v>3112</v>
      </c>
      <c r="L1189" s="164"/>
    </row>
    <row r="1190" spans="1:12" x14ac:dyDescent="0.3">
      <c r="A1190" s="164"/>
      <c r="B1190" s="164"/>
      <c r="C1190" s="70">
        <v>6601201</v>
      </c>
      <c r="D1190" s="70" t="s">
        <v>2004</v>
      </c>
      <c r="E1190" s="165">
        <v>100</v>
      </c>
      <c r="F1190" s="70" t="str" cm="1">
        <f t="array" ref="F1190">IFERROR(
    INDEX(
        '[55]Apoio_Código SVs'!$C$2:$C$102,
        MATCH(
            TRUE,
            ISNUMBER(FIND('[55]Apoio_Código SVs'!$B$2:$B$102,D1190)),
            0
        )
    ),
"")</f>
        <v>E</v>
      </c>
      <c r="G1190" s="70" t="str" cm="1">
        <f t="array" ref="G1190">IFERROR(
    INDEX(
        '[55]Apoio_Código SVs'!$D$2:$D$102,
        MATCH(
            TRUE,
            ISNUMBER(FIND('[55]Apoio_Código SVs'!$B$2:$B$102,D1190)),
            0
        )
    ),
"")</f>
        <v>LR</v>
      </c>
      <c r="H1190" s="70" t="str" cm="1">
        <f t="array" ref="H1190">IFERROR(
    INDEX(
        '[55]Apoio_Código SVs'!$G$2:$G$102,
        MATCH(
            TRUE,
            ISNUMBER(FIND('[55]Apoio_Código SVs'!$F$2:$F$102,D1190)),
            0
        )
    ),
"")</f>
        <v>I</v>
      </c>
      <c r="I1190" s="70" t="str">
        <f t="shared" si="68"/>
        <v>E.LR.I.100</v>
      </c>
      <c r="J1190" s="70" t="str">
        <f>_xlfn.XLOOKUP(I1190,[55]Aux!AJ:AJ,[55]Aux!AI:AI,I1190)</f>
        <v>E.LR.I.001</v>
      </c>
      <c r="K1190" s="70" t="str">
        <f>_xlfn.XLOOKUP(J1190,[55]Aux!AI:AI,[55]Aux!AE:AE,_xlfn.XLOOKUP(I1190,[55]Aux!AI:AI,[55]Aux!AE:AE,""))</f>
        <v>LINHA DE RECALQUE DN 100</v>
      </c>
      <c r="L1190" s="164"/>
    </row>
    <row r="1191" spans="1:12" x14ac:dyDescent="0.3">
      <c r="A1191" s="164"/>
      <c r="B1191" s="164"/>
      <c r="C1191" s="70">
        <v>6601210</v>
      </c>
      <c r="D1191" s="70" t="s">
        <v>2012</v>
      </c>
      <c r="E1191" s="77" t="s">
        <v>3213</v>
      </c>
      <c r="F1191" s="70" t="str" cm="1">
        <f t="array" ref="F1191">IFERROR(
    INDEX(
        '[55]Apoio_Código SVs'!$C$2:$C$102,
        MATCH(
            TRUE,
            ISNUMBER(FIND('[55]Apoio_Código SVs'!$B$2:$B$102,D1191)),
            0
        )
    ),
"")</f>
        <v>E</v>
      </c>
      <c r="G1191" s="70" t="str" cm="1">
        <f t="array" ref="G1191">IFERROR(
    INDEX(
        '[55]Apoio_Código SVs'!$D$2:$D$102,
        MATCH(
            TRUE,
            ISNUMBER(FIND('[55]Apoio_Código SVs'!$B$2:$B$102,D1191)),
            0
        )
    ),
"")</f>
        <v>EM</v>
      </c>
      <c r="H1191" s="70" t="str" cm="1">
        <f t="array" ref="H1191">IFERROR(
    INDEX(
        '[55]Apoio_Código SVs'!$G$2:$G$102,
        MATCH(
            TRUE,
            ISNUMBER(FIND('[55]Apoio_Código SVs'!$F$2:$F$102,D1191)),
            0
        )
    ),
"")</f>
        <v>I</v>
      </c>
      <c r="I1191" s="70" t="str">
        <f t="shared" si="68"/>
        <v>E.EM.I.200</v>
      </c>
      <c r="J1191" s="70" t="str">
        <f>_xlfn.XLOOKUP(I1191,[55]Aux!AJ:AJ,[55]Aux!AI:AI,I1191)</f>
        <v>E.EM.I.200</v>
      </c>
      <c r="K1191" s="70" t="str">
        <f>_xlfn.XLOOKUP(J1191,[55]Aux!AI:AI,[55]Aux!AE:AE,_xlfn.XLOOKUP(I1191,[55]Aux!AI:AI,[55]Aux!AE:AE,""))</f>
        <v>EMISSÁRIO DN 200</v>
      </c>
      <c r="L1191" s="164"/>
    </row>
    <row r="1192" spans="1:12" x14ac:dyDescent="0.3">
      <c r="A1192" s="164"/>
      <c r="B1192" s="164"/>
      <c r="C1192" s="70">
        <v>6601240</v>
      </c>
      <c r="D1192" s="70" t="s">
        <v>2020</v>
      </c>
      <c r="E1192" s="166" t="s">
        <v>3214</v>
      </c>
      <c r="F1192" s="70" t="str" cm="1">
        <f t="array" ref="F1192">IFERROR(
    INDEX(
        '[55]Apoio_Código SVs'!$C$2:$C$102,
        MATCH(
            TRUE,
            ISNUMBER(FIND('[55]Apoio_Código SVs'!$B$2:$B$102,D1192)),
            0
        )
    ),
"")</f>
        <v>E</v>
      </c>
      <c r="G1192" s="70" t="str" cm="1">
        <f t="array" ref="G1192">IFERROR(
    INDEX(
        '[55]Apoio_Código SVs'!$D$2:$D$102,
        MATCH(
            TRUE,
            ISNUMBER(FIND('[55]Apoio_Código SVs'!$B$2:$B$102,D1192)),
            0
        )
    ),
"")</f>
        <v>RC</v>
      </c>
      <c r="H1192" s="70" t="str" cm="1">
        <f t="array" ref="H1192">IFERROR(
    INDEX(
        '[55]Apoio_Código SVs'!$G$2:$G$102,
        MATCH(
            TRUE,
            ISNUMBER(FIND('[55]Apoio_Código SVs'!$F$2:$F$102,D1192)),
            0
        )
    ),
"")</f>
        <v>I</v>
      </c>
      <c r="I1192" s="70" t="str">
        <f t="shared" si="68"/>
        <v>E.RC.I.400</v>
      </c>
      <c r="J1192" s="70" t="str">
        <f>_xlfn.XLOOKUP(I1192,[55]Aux!AJ:AJ,[55]Aux!AI:AI,I1192)</f>
        <v>E.RC.I.006</v>
      </c>
      <c r="K1192" s="70" t="str">
        <f>_xlfn.XLOOKUP(J1192,[55]Aux!AI:AI,[55]Aux!AE:AE,_xlfn.XLOOKUP(I1192,[55]Aux!AI:AI,[55]Aux!AE:AE,""))</f>
        <v>REDE COLETORA DN 400</v>
      </c>
      <c r="L1192" s="164"/>
    </row>
    <row r="1193" spans="1:12" x14ac:dyDescent="0.3">
      <c r="A1193" s="164"/>
      <c r="B1193" s="164"/>
      <c r="C1193" s="70">
        <v>6601241</v>
      </c>
      <c r="D1193" s="70" t="s">
        <v>2022</v>
      </c>
      <c r="E1193" s="166" t="s">
        <v>3177</v>
      </c>
      <c r="F1193" s="75" t="s">
        <v>3110</v>
      </c>
      <c r="G1193" s="75" t="s">
        <v>3212</v>
      </c>
      <c r="H1193" s="70" t="str" cm="1">
        <f t="array" ref="H1193">IFERROR(
    INDEX(
        '[55]Apoio_Código SVs'!$G$2:$G$102,
        MATCH(
            TRUE,
            ISNUMBER(FIND('[55]Apoio_Código SVs'!$F$2:$F$102,D1193)),
            0
        )
    ),
"")</f>
        <v>I</v>
      </c>
      <c r="I1193" s="70" t="str">
        <f t="shared" si="68"/>
        <v>E.LE.I.001</v>
      </c>
      <c r="J1193" s="70" t="str">
        <f>_xlfn.XLOOKUP(I1193,[55]Aux!AJ:AJ,[55]Aux!AI:AI,I1193)</f>
        <v>E.LE.I.001</v>
      </c>
      <c r="K1193" s="70" t="str">
        <f>_xlfn.XLOOKUP(J1193,[55]Aux!AI:AI,[55]Aux!AE:AE,_xlfn.XLOOKUP(I1193,[55]Aux!AI:AI,[55]Aux!AE:AE,""))</f>
        <v>LIGAÇÃO DOMICILIAR</v>
      </c>
      <c r="L1193" s="164"/>
    </row>
    <row r="1194" spans="1:12" x14ac:dyDescent="0.3">
      <c r="B1194" s="164"/>
      <c r="C1194" s="70">
        <v>6601250</v>
      </c>
      <c r="D1194" s="70" t="s">
        <v>2026</v>
      </c>
      <c r="E1194" s="165" t="s">
        <v>3109</v>
      </c>
      <c r="F1194" s="75" t="s">
        <v>3172</v>
      </c>
      <c r="G1194" s="75" t="s">
        <v>3111</v>
      </c>
      <c r="H1194" s="75" t="s">
        <v>3172</v>
      </c>
      <c r="I1194" s="70" t="str">
        <f t="shared" si="68"/>
        <v>X.XX.X.XXX</v>
      </c>
      <c r="J1194" s="70" t="str">
        <f>_xlfn.XLOOKUP(I1194,[55]Aux!AJ:AJ,[55]Aux!AI:AI,I1194)</f>
        <v>X.XX.X.XXX</v>
      </c>
      <c r="K1194" s="76" t="s">
        <v>3112</v>
      </c>
      <c r="L1194" s="164"/>
    </row>
    <row r="1195" spans="1:12" x14ac:dyDescent="0.3">
      <c r="B1195" s="164"/>
      <c r="C1195" s="70">
        <v>6601260</v>
      </c>
      <c r="D1195" s="70" t="s">
        <v>2031</v>
      </c>
      <c r="E1195" s="165">
        <v>100</v>
      </c>
      <c r="F1195" s="75" t="s">
        <v>3110</v>
      </c>
      <c r="G1195" s="75" t="s">
        <v>3196</v>
      </c>
      <c r="H1195" s="70" t="str" cm="1">
        <f t="array" ref="H1195">IFERROR(
    INDEX(
        '[55]Apoio_Código SVs'!$G$2:$G$102,
        MATCH(
            TRUE,
            ISNUMBER(FIND('[55]Apoio_Código SVs'!$F$2:$F$102,D1195)),
            0
        )
    ),
"")</f>
        <v>I</v>
      </c>
      <c r="I1195" s="70" t="str">
        <f t="shared" si="68"/>
        <v>E.LR.I.100</v>
      </c>
      <c r="J1195" s="70" t="str">
        <f>_xlfn.XLOOKUP(I1195,[55]Aux!AJ:AJ,[55]Aux!AI:AI,I1195)</f>
        <v>E.LR.I.001</v>
      </c>
      <c r="K1195" s="70" t="str">
        <f>_xlfn.XLOOKUP(J1195,[55]Aux!AI:AI,[55]Aux!AE:AE,_xlfn.XLOOKUP(I1195,[55]Aux!AI:AI,[55]Aux!AE:AE,""))</f>
        <v>LINHA DE RECALQUE DN 100</v>
      </c>
      <c r="L1195" s="164"/>
    </row>
    <row r="1196" spans="1:12" x14ac:dyDescent="0.3">
      <c r="A1196" s="164"/>
      <c r="B1196" s="164"/>
      <c r="C1196" s="70">
        <v>6601261</v>
      </c>
      <c r="D1196" s="70" t="s">
        <v>2033</v>
      </c>
      <c r="E1196" s="166" t="s">
        <v>3177</v>
      </c>
      <c r="F1196" s="75" t="s">
        <v>3110</v>
      </c>
      <c r="G1196" s="75" t="s">
        <v>3212</v>
      </c>
      <c r="H1196" s="70" t="str" cm="1">
        <f t="array" ref="H1196">IFERROR(
    INDEX(
        '[55]Apoio_Código SVs'!$G$2:$G$102,
        MATCH(
            TRUE,
            ISNUMBER(FIND('[55]Apoio_Código SVs'!$F$2:$F$102,D1196)),
            0
        )
    ),
"")</f>
        <v>I</v>
      </c>
      <c r="I1196" s="70" t="str">
        <f t="shared" si="68"/>
        <v>E.LE.I.001</v>
      </c>
      <c r="J1196" s="70" t="str">
        <f>_xlfn.XLOOKUP(I1196,[55]Aux!AJ:AJ,[55]Aux!AI:AI,I1196)</f>
        <v>E.LE.I.001</v>
      </c>
      <c r="K1196" s="70" t="str">
        <f>_xlfn.XLOOKUP(J1196,[55]Aux!AI:AI,[55]Aux!AE:AE,_xlfn.XLOOKUP(I1196,[55]Aux!AI:AI,[55]Aux!AE:AE,""))</f>
        <v>LIGAÇÃO DOMICILIAR</v>
      </c>
      <c r="L1196" s="164"/>
    </row>
    <row r="1197" spans="1:12" x14ac:dyDescent="0.3">
      <c r="A1197" s="164"/>
      <c r="B1197" s="164"/>
      <c r="C1197" s="70">
        <v>6601263</v>
      </c>
      <c r="D1197" s="70" t="s">
        <v>2022</v>
      </c>
      <c r="E1197" s="166" t="s">
        <v>3177</v>
      </c>
      <c r="F1197" s="75" t="s">
        <v>3110</v>
      </c>
      <c r="G1197" s="75" t="s">
        <v>3212</v>
      </c>
      <c r="H1197" s="70" t="str" cm="1">
        <f t="array" ref="H1197">IFERROR(
    INDEX(
        '[55]Apoio_Código SVs'!$G$2:$G$102,
        MATCH(
            TRUE,
            ISNUMBER(FIND('[55]Apoio_Código SVs'!$F$2:$F$102,D1197)),
            0
        )
    ),
"")</f>
        <v>I</v>
      </c>
      <c r="I1197" s="70" t="str">
        <f t="shared" si="68"/>
        <v>E.LE.I.001</v>
      </c>
      <c r="J1197" s="70" t="str">
        <f>_xlfn.XLOOKUP(I1197,[55]Aux!AJ:AJ,[55]Aux!AI:AI,I1197)</f>
        <v>E.LE.I.001</v>
      </c>
      <c r="K1197" s="70" t="str">
        <f>_xlfn.XLOOKUP(J1197,[55]Aux!AI:AI,[55]Aux!AE:AE,_xlfn.XLOOKUP(I1197,[55]Aux!AI:AI,[55]Aux!AE:AE,""))</f>
        <v>LIGAÇÃO DOMICILIAR</v>
      </c>
      <c r="L1197" s="164"/>
    </row>
    <row r="1198" spans="1:12" x14ac:dyDescent="0.3">
      <c r="A1198" s="164"/>
      <c r="B1198" s="164"/>
      <c r="C1198" s="70">
        <v>6601264</v>
      </c>
      <c r="D1198" s="70" t="s">
        <v>2022</v>
      </c>
      <c r="E1198" s="166" t="s">
        <v>3177</v>
      </c>
      <c r="F1198" s="75" t="s">
        <v>3110</v>
      </c>
      <c r="G1198" s="75" t="s">
        <v>3212</v>
      </c>
      <c r="H1198" s="70" t="str" cm="1">
        <f t="array" ref="H1198">IFERROR(
    INDEX(
        '[55]Apoio_Código SVs'!$G$2:$G$102,
        MATCH(
            TRUE,
            ISNUMBER(FIND('[55]Apoio_Código SVs'!$F$2:$F$102,D1198)),
            0
        )
    ),
"")</f>
        <v>I</v>
      </c>
      <c r="I1198" s="70" t="str">
        <f t="shared" si="68"/>
        <v>E.LE.I.001</v>
      </c>
      <c r="J1198" s="70" t="str">
        <f>_xlfn.XLOOKUP(I1198,[55]Aux!AJ:AJ,[55]Aux!AI:AI,I1198)</f>
        <v>E.LE.I.001</v>
      </c>
      <c r="K1198" s="70" t="str">
        <f>_xlfn.XLOOKUP(J1198,[55]Aux!AI:AI,[55]Aux!AE:AE,_xlfn.XLOOKUP(I1198,[55]Aux!AI:AI,[55]Aux!AE:AE,""))</f>
        <v>LIGAÇÃO DOMICILIAR</v>
      </c>
      <c r="L1198" s="164"/>
    </row>
    <row r="1199" spans="1:12" x14ac:dyDescent="0.3">
      <c r="A1199" s="164"/>
      <c r="B1199" s="164"/>
      <c r="C1199" s="70">
        <v>6601265</v>
      </c>
      <c r="D1199" s="70" t="s">
        <v>2033</v>
      </c>
      <c r="E1199" s="166" t="s">
        <v>3177</v>
      </c>
      <c r="F1199" s="75" t="s">
        <v>3110</v>
      </c>
      <c r="G1199" s="75" t="s">
        <v>3212</v>
      </c>
      <c r="H1199" s="70" t="str" cm="1">
        <f t="array" ref="H1199">IFERROR(
    INDEX(
        '[55]Apoio_Código SVs'!$G$2:$G$102,
        MATCH(
            TRUE,
            ISNUMBER(FIND('[55]Apoio_Código SVs'!$F$2:$F$102,D1199)),
            0
        )
    ),
"")</f>
        <v>I</v>
      </c>
      <c r="I1199" s="70" t="str">
        <f t="shared" si="68"/>
        <v>E.LE.I.001</v>
      </c>
      <c r="J1199" s="70" t="str">
        <f>_xlfn.XLOOKUP(I1199,[55]Aux!AJ:AJ,[55]Aux!AI:AI,I1199)</f>
        <v>E.LE.I.001</v>
      </c>
      <c r="K1199" s="70" t="str">
        <f>_xlfn.XLOOKUP(J1199,[55]Aux!AI:AI,[55]Aux!AE:AE,_xlfn.XLOOKUP(I1199,[55]Aux!AI:AI,[55]Aux!AE:AE,""))</f>
        <v>LIGAÇÃO DOMICILIAR</v>
      </c>
      <c r="L1199" s="164"/>
    </row>
    <row r="1200" spans="1:12" x14ac:dyDescent="0.3">
      <c r="A1200" s="164"/>
      <c r="B1200" s="164"/>
      <c r="C1200" s="70">
        <v>6601266</v>
      </c>
      <c r="D1200" s="70" t="s">
        <v>2040</v>
      </c>
      <c r="E1200" s="165">
        <v>300</v>
      </c>
      <c r="F1200" s="70" t="str" cm="1">
        <f t="array" ref="F1200">IFERROR(
    INDEX(
        '[55]Apoio_Código SVs'!$C$2:$C$102,
        MATCH(
            TRUE,
            ISNUMBER(FIND('[55]Apoio_Código SVs'!$B$2:$B$102,D1200)),
            0
        )
    ),
"")</f>
        <v>E</v>
      </c>
      <c r="G1200" s="70" t="str" cm="1">
        <f t="array" ref="G1200">IFERROR(
    INDEX(
        '[55]Apoio_Código SVs'!$D$2:$D$102,
        MATCH(
            TRUE,
            ISNUMBER(FIND('[55]Apoio_Código SVs'!$B$2:$B$102,D1200)),
            0
        )
    ),
"")</f>
        <v>LR</v>
      </c>
      <c r="H1200" s="70" t="str" cm="1">
        <f t="array" ref="H1200">IFERROR(
    INDEX(
        '[55]Apoio_Código SVs'!$G$2:$G$102,
        MATCH(
            TRUE,
            ISNUMBER(FIND('[55]Apoio_Código SVs'!$F$2:$F$102,D1200)),
            0
        )
    ),
"")</f>
        <v>I</v>
      </c>
      <c r="I1200" s="70" t="str">
        <f t="shared" si="68"/>
        <v>E.LR.I.300</v>
      </c>
      <c r="J1200" s="70" t="str">
        <f>_xlfn.XLOOKUP(I1200,[55]Aux!AJ:AJ,[55]Aux!AI:AI,I1200)</f>
        <v>E.LR.I.005</v>
      </c>
      <c r="K1200" s="70" t="str">
        <f>_xlfn.XLOOKUP(J1200,[55]Aux!AI:AI,[55]Aux!AE:AE,_xlfn.XLOOKUP(I1200,[55]Aux!AI:AI,[55]Aux!AE:AE,""))</f>
        <v>LINHA DE RECALQUE DN 300</v>
      </c>
      <c r="L1200" s="164"/>
    </row>
    <row r="1201" spans="1:12" x14ac:dyDescent="0.3">
      <c r="A1201" s="164"/>
      <c r="B1201" s="164"/>
      <c r="C1201" s="70">
        <v>6601267</v>
      </c>
      <c r="D1201" s="70" t="s">
        <v>2042</v>
      </c>
      <c r="E1201" s="160" t="s">
        <v>3109</v>
      </c>
      <c r="F1201" s="70" t="str" cm="1">
        <f t="array" ref="F1201">IFERROR(
    INDEX(
        '[55]Apoio_Código SVs'!$C$2:$C$102,
        MATCH(
            TRUE,
            ISNUMBER(FIND('[55]Apoio_Código SVs'!$B$2:$B$102,D1201)),
            0
        )
    ),
"")</f>
        <v>E</v>
      </c>
      <c r="G1201" s="70" t="str" cm="1">
        <f t="array" ref="G1201">IFERROR(
    INDEX(
        '[55]Apoio_Código SVs'!$D$2:$D$102,
        MATCH(
            TRUE,
            ISNUMBER(FIND('[55]Apoio_Código SVs'!$B$2:$B$102,D1201)),
            0
        )
    ),
"")</f>
        <v>RC</v>
      </c>
      <c r="H1201" s="70" t="str" cm="1">
        <f t="array" ref="H1201">IFERROR(
    INDEX(
        '[55]Apoio_Código SVs'!$G$2:$G$102,
        MATCH(
            TRUE,
            ISNUMBER(FIND('[55]Apoio_Código SVs'!$F$2:$F$102,D1201)),
            0
        )
    ),
"")</f>
        <v>I</v>
      </c>
      <c r="I1201" s="70" t="str">
        <f t="shared" si="68"/>
        <v>E.RC.I.XXX</v>
      </c>
      <c r="J1201" s="70" t="str">
        <f>_xlfn.XLOOKUP(I1201,[55]Aux!AJ:AJ,[55]Aux!AI:AI,I1201)</f>
        <v>E.RC.I.XXX</v>
      </c>
      <c r="K1201" s="76" t="s">
        <v>3112</v>
      </c>
      <c r="L1201" s="164"/>
    </row>
    <row r="1202" spans="1:12" x14ac:dyDescent="0.3">
      <c r="A1202" s="164"/>
      <c r="B1202" s="164"/>
      <c r="C1202" s="70">
        <v>6601268</v>
      </c>
      <c r="D1202" s="70" t="s">
        <v>2044</v>
      </c>
      <c r="E1202" s="160">
        <v>350</v>
      </c>
      <c r="F1202" s="70" t="str" cm="1">
        <f t="array" ref="F1202">IFERROR(
    INDEX(
        '[55]Apoio_Código SVs'!$C$2:$C$102,
        MATCH(
            TRUE,
            ISNUMBER(FIND('[55]Apoio_Código SVs'!$B$2:$B$102,D1202)),
            0
        )
    ),
"")</f>
        <v>E</v>
      </c>
      <c r="G1202" s="70" t="str" cm="1">
        <f t="array" ref="G1202">IFERROR(
    INDEX(
        '[55]Apoio_Código SVs'!$D$2:$D$102,
        MATCH(
            TRUE,
            ISNUMBER(FIND('[55]Apoio_Código SVs'!$B$2:$B$102,D1202)),
            0
        )
    ),
"")</f>
        <v>LR</v>
      </c>
      <c r="H1202" s="70" t="str" cm="1">
        <f t="array" ref="H1202">IFERROR(
    INDEX(
        '[55]Apoio_Código SVs'!$G$2:$G$102,
        MATCH(
            TRUE,
            ISNUMBER(FIND('[55]Apoio_Código SVs'!$F$2:$F$102,D1202)),
            0
        )
    ),
"")</f>
        <v>I</v>
      </c>
      <c r="I1202" s="70" t="str">
        <f t="shared" si="68"/>
        <v>E.LR.I.350</v>
      </c>
      <c r="J1202" s="70" t="str">
        <f>_xlfn.XLOOKUP(I1202,[55]Aux!AJ:AJ,[55]Aux!AI:AI,I1202)</f>
        <v>E.LR.I.006</v>
      </c>
      <c r="K1202" s="70" t="str">
        <f>_xlfn.XLOOKUP(J1202,[55]Aux!AI:AI,[55]Aux!AE:AE,_xlfn.XLOOKUP(I1202,[55]Aux!AI:AI,[55]Aux!AE:AE,""))</f>
        <v>LINHA DE RECALQUE DN 350</v>
      </c>
      <c r="L1202" s="164"/>
    </row>
    <row r="1203" spans="1:12" x14ac:dyDescent="0.3">
      <c r="A1203" s="164"/>
      <c r="B1203" s="164"/>
      <c r="C1203" s="70">
        <v>6601269</v>
      </c>
      <c r="D1203" s="70" t="s">
        <v>2024</v>
      </c>
      <c r="E1203" s="160" t="s">
        <v>3109</v>
      </c>
      <c r="F1203" s="70" t="str" cm="1">
        <f t="array" ref="F1203">IFERROR(
    INDEX(
        '[55]Apoio_Código SVs'!$C$2:$C$102,
        MATCH(
            TRUE,
            ISNUMBER(FIND('[55]Apoio_Código SVs'!$B$2:$B$102,D1203)),
            0
        )
    ),
"")</f>
        <v>E</v>
      </c>
      <c r="G1203" s="70" t="str" cm="1">
        <f t="array" ref="G1203">IFERROR(
    INDEX(
        '[55]Apoio_Código SVs'!$D$2:$D$102,
        MATCH(
            TRUE,
            ISNUMBER(FIND('[55]Apoio_Código SVs'!$B$2:$B$102,D1203)),
            0
        )
    ),
"")</f>
        <v>RC</v>
      </c>
      <c r="H1203" s="70" t="str" cm="1">
        <f t="array" ref="H1203">IFERROR(
    INDEX(
        '[55]Apoio_Código SVs'!$G$2:$G$102,
        MATCH(
            TRUE,
            ISNUMBER(FIND('[55]Apoio_Código SVs'!$F$2:$F$102,D1203)),
            0
        )
    ),
"")</f>
        <v>I</v>
      </c>
      <c r="I1203" s="70" t="str">
        <f t="shared" si="68"/>
        <v>E.RC.I.XXX</v>
      </c>
      <c r="J1203" s="70" t="str">
        <f>_xlfn.XLOOKUP(I1203,[55]Aux!AJ:AJ,[55]Aux!AI:AI,I1203)</f>
        <v>E.RC.I.XXX</v>
      </c>
      <c r="K1203" s="76" t="s">
        <v>3112</v>
      </c>
      <c r="L1203" s="164"/>
    </row>
    <row r="1204" spans="1:12" x14ac:dyDescent="0.3">
      <c r="A1204" s="164"/>
      <c r="B1204" s="164"/>
      <c r="C1204" s="70">
        <v>6601270</v>
      </c>
      <c r="D1204" s="70" t="s">
        <v>2033</v>
      </c>
      <c r="E1204" s="166" t="s">
        <v>3177</v>
      </c>
      <c r="F1204" s="75" t="s">
        <v>3110</v>
      </c>
      <c r="G1204" s="75" t="s">
        <v>3212</v>
      </c>
      <c r="H1204" s="70" t="str" cm="1">
        <f t="array" ref="H1204">IFERROR(
    INDEX(
        '[55]Apoio_Código SVs'!$G$2:$G$102,
        MATCH(
            TRUE,
            ISNUMBER(FIND('[55]Apoio_Código SVs'!$F$2:$F$102,D1204)),
            0
        )
    ),
"")</f>
        <v>I</v>
      </c>
      <c r="I1204" s="70" t="str">
        <f t="shared" si="68"/>
        <v>E.LE.I.001</v>
      </c>
      <c r="J1204" s="70" t="str">
        <f>_xlfn.XLOOKUP(I1204,[55]Aux!AJ:AJ,[55]Aux!AI:AI,I1204)</f>
        <v>E.LE.I.001</v>
      </c>
      <c r="K1204" s="70" t="str">
        <f>_xlfn.XLOOKUP(J1204,[55]Aux!AI:AI,[55]Aux!AE:AE,_xlfn.XLOOKUP(I1204,[55]Aux!AI:AI,[55]Aux!AE:AE,""))</f>
        <v>LIGAÇÃO DOMICILIAR</v>
      </c>
      <c r="L1204" s="164"/>
    </row>
    <row r="1205" spans="1:12" x14ac:dyDescent="0.3">
      <c r="A1205" s="164"/>
      <c r="B1205" s="164"/>
      <c r="C1205" s="70">
        <v>6601271</v>
      </c>
      <c r="D1205" s="70" t="s">
        <v>2048</v>
      </c>
      <c r="E1205" s="73">
        <f t="shared" ref="E1205:E1209" si="70">IF(H1205="M","001",
IFERROR(VALUE(IFERROR(IFERROR(IFERROR(IFERROR(MID(D1205,FIND("DN",D1205)+2,4),
MID(D1205,FIND("PVC",D1205)+3,4)),
MID(D1205,FIND("PEAD",D1205)+4,4)),
MID(D1205,FIND("PE100",D1205)+5,4)),
MID(D1205,FIND("ADS",D1205)+3,4))),""))</f>
        <v>200</v>
      </c>
      <c r="F1205" s="70" t="str" cm="1">
        <f t="array" ref="F1205">IFERROR(
    INDEX(
        '[55]Apoio_Código SVs'!$C$2:$C$102,
        MATCH(
            TRUE,
            ISNUMBER(FIND('[55]Apoio_Código SVs'!$B$2:$B$102,D1205)),
            0
        )
    ),
"")</f>
        <v>E</v>
      </c>
      <c r="G1205" s="70" t="str" cm="1">
        <f t="array" ref="G1205">IFERROR(
    INDEX(
        '[55]Apoio_Código SVs'!$D$2:$D$102,
        MATCH(
            TRUE,
            ISNUMBER(FIND('[55]Apoio_Código SVs'!$B$2:$B$102,D1205)),
            0
        )
    ),
"")</f>
        <v>IN</v>
      </c>
      <c r="H1205" s="70" t="str" cm="1">
        <f t="array" ref="H1205">IFERROR(
    INDEX(
        '[55]Apoio_Código SVs'!$G$2:$G$102,
        MATCH(
            TRUE,
            ISNUMBER(FIND('[55]Apoio_Código SVs'!$F$2:$F$102,D1205)),
            0
        )
    ),
"")</f>
        <v>I</v>
      </c>
      <c r="I1205" s="70" t="str">
        <f t="shared" si="68"/>
        <v>E.IN.I.200</v>
      </c>
      <c r="J1205" s="70" t="str">
        <f>_xlfn.XLOOKUP(I1205,[55]Aux!AJ:AJ,[55]Aux!AI:AI,I1205)</f>
        <v>E.IN.I.002</v>
      </c>
      <c r="K1205" s="70" t="str">
        <f>_xlfn.XLOOKUP(J1205,[55]Aux!AI:AI,[55]Aux!AE:AE,_xlfn.XLOOKUP(I1205,[55]Aux!AI:AI,[55]Aux!AE:AE,""))</f>
        <v>INTERCEPTOR DN 200</v>
      </c>
      <c r="L1205" s="164"/>
    </row>
    <row r="1206" spans="1:12" x14ac:dyDescent="0.3">
      <c r="A1206" s="164"/>
      <c r="B1206" s="164"/>
      <c r="C1206" s="70">
        <v>6601272</v>
      </c>
      <c r="D1206" s="70" t="s">
        <v>2048</v>
      </c>
      <c r="E1206" s="73">
        <f t="shared" si="70"/>
        <v>200</v>
      </c>
      <c r="F1206" s="70" t="str" cm="1">
        <f t="array" ref="F1206">IFERROR(
    INDEX(
        '[55]Apoio_Código SVs'!$C$2:$C$102,
        MATCH(
            TRUE,
            ISNUMBER(FIND('[55]Apoio_Código SVs'!$B$2:$B$102,D1206)),
            0
        )
    ),
"")</f>
        <v>E</v>
      </c>
      <c r="G1206" s="70" t="str" cm="1">
        <f t="array" ref="G1206">IFERROR(
    INDEX(
        '[55]Apoio_Código SVs'!$D$2:$D$102,
        MATCH(
            TRUE,
            ISNUMBER(FIND('[55]Apoio_Código SVs'!$B$2:$B$102,D1206)),
            0
        )
    ),
"")</f>
        <v>IN</v>
      </c>
      <c r="H1206" s="70" t="str" cm="1">
        <f t="array" ref="H1206">IFERROR(
    INDEX(
        '[55]Apoio_Código SVs'!$G$2:$G$102,
        MATCH(
            TRUE,
            ISNUMBER(FIND('[55]Apoio_Código SVs'!$F$2:$F$102,D1206)),
            0
        )
    ),
"")</f>
        <v>I</v>
      </c>
      <c r="I1206" s="70" t="str">
        <f t="shared" si="68"/>
        <v>E.IN.I.200</v>
      </c>
      <c r="J1206" s="70" t="str">
        <f>_xlfn.XLOOKUP(I1206,[55]Aux!AJ:AJ,[55]Aux!AI:AI,I1206)</f>
        <v>E.IN.I.002</v>
      </c>
      <c r="K1206" s="70" t="str">
        <f>_xlfn.XLOOKUP(J1206,[55]Aux!AI:AI,[55]Aux!AE:AE,_xlfn.XLOOKUP(I1206,[55]Aux!AI:AI,[55]Aux!AE:AE,""))</f>
        <v>INTERCEPTOR DN 200</v>
      </c>
      <c r="L1206" s="164"/>
    </row>
    <row r="1207" spans="1:12" x14ac:dyDescent="0.3">
      <c r="A1207" s="164"/>
      <c r="B1207" s="164"/>
      <c r="C1207" s="70">
        <v>6601273</v>
      </c>
      <c r="D1207" s="70" t="s">
        <v>2051</v>
      </c>
      <c r="E1207" s="73">
        <f t="shared" si="70"/>
        <v>250</v>
      </c>
      <c r="F1207" s="70" t="str" cm="1">
        <f t="array" ref="F1207">IFERROR(
    INDEX(
        '[55]Apoio_Código SVs'!$C$2:$C$102,
        MATCH(
            TRUE,
            ISNUMBER(FIND('[55]Apoio_Código SVs'!$B$2:$B$102,D1207)),
            0
        )
    ),
"")</f>
        <v>E</v>
      </c>
      <c r="G1207" s="70" t="str" cm="1">
        <f t="array" ref="G1207">IFERROR(
    INDEX(
        '[55]Apoio_Código SVs'!$D$2:$D$102,
        MATCH(
            TRUE,
            ISNUMBER(FIND('[55]Apoio_Código SVs'!$B$2:$B$102,D1207)),
            0
        )
    ),
"")</f>
        <v>IN</v>
      </c>
      <c r="H1207" s="70" t="str" cm="1">
        <f t="array" ref="H1207">IFERROR(
    INDEX(
        '[55]Apoio_Código SVs'!$G$2:$G$102,
        MATCH(
            TRUE,
            ISNUMBER(FIND('[55]Apoio_Código SVs'!$F$2:$F$102,D1207)),
            0
        )
    ),
"")</f>
        <v>I</v>
      </c>
      <c r="I1207" s="70" t="str">
        <f t="shared" si="68"/>
        <v>E.IN.I.250</v>
      </c>
      <c r="J1207" s="70" t="str">
        <f>_xlfn.XLOOKUP(I1207,[55]Aux!AJ:AJ,[55]Aux!AI:AI,I1207)</f>
        <v>E.IN.I.003</v>
      </c>
      <c r="K1207" s="70" t="str">
        <f>_xlfn.XLOOKUP(J1207,[55]Aux!AI:AI,[55]Aux!AE:AE,_xlfn.XLOOKUP(I1207,[55]Aux!AI:AI,[55]Aux!AE:AE,""))</f>
        <v>INTERCEPTOR DN 250</v>
      </c>
      <c r="L1207" s="164"/>
    </row>
    <row r="1208" spans="1:12" x14ac:dyDescent="0.3">
      <c r="A1208" s="164"/>
      <c r="B1208" s="164"/>
      <c r="C1208" s="70">
        <v>6601274</v>
      </c>
      <c r="D1208" s="70" t="s">
        <v>2053</v>
      </c>
      <c r="E1208" s="73">
        <f t="shared" si="70"/>
        <v>300</v>
      </c>
      <c r="F1208" s="70" t="str" cm="1">
        <f t="array" ref="F1208">IFERROR(
    INDEX(
        '[55]Apoio_Código SVs'!$C$2:$C$102,
        MATCH(
            TRUE,
            ISNUMBER(FIND('[55]Apoio_Código SVs'!$B$2:$B$102,D1208)),
            0
        )
    ),
"")</f>
        <v>E</v>
      </c>
      <c r="G1208" s="70" t="str" cm="1">
        <f t="array" ref="G1208">IFERROR(
    INDEX(
        '[55]Apoio_Código SVs'!$D$2:$D$102,
        MATCH(
            TRUE,
            ISNUMBER(FIND('[55]Apoio_Código SVs'!$B$2:$B$102,D1208)),
            0
        )
    ),
"")</f>
        <v>IN</v>
      </c>
      <c r="H1208" s="70" t="str" cm="1">
        <f t="array" ref="H1208">IFERROR(
    INDEX(
        '[55]Apoio_Código SVs'!$G$2:$G$102,
        MATCH(
            TRUE,
            ISNUMBER(FIND('[55]Apoio_Código SVs'!$F$2:$F$102,D1208)),
            0
        )
    ),
"")</f>
        <v>I</v>
      </c>
      <c r="I1208" s="70" t="str">
        <f t="shared" si="68"/>
        <v>E.IN.I.300</v>
      </c>
      <c r="J1208" s="70" t="str">
        <f>_xlfn.XLOOKUP(I1208,[55]Aux!AJ:AJ,[55]Aux!AI:AI,I1208)</f>
        <v>E.IN.I.004</v>
      </c>
      <c r="K1208" s="70" t="str">
        <f>_xlfn.XLOOKUP(J1208,[55]Aux!AI:AI,[55]Aux!AE:AE,_xlfn.XLOOKUP(I1208,[55]Aux!AI:AI,[55]Aux!AE:AE,""))</f>
        <v>INTERCEPTOR DN 300</v>
      </c>
      <c r="L1208" s="164"/>
    </row>
    <row r="1209" spans="1:12" x14ac:dyDescent="0.3">
      <c r="A1209" s="164"/>
      <c r="B1209" s="164"/>
      <c r="C1209" s="70">
        <v>6601275</v>
      </c>
      <c r="D1209" s="70" t="s">
        <v>2028</v>
      </c>
      <c r="E1209" s="73" t="str">
        <f t="shared" si="70"/>
        <v>001</v>
      </c>
      <c r="F1209" s="70" t="str" cm="1">
        <f t="array" ref="F1209">IFERROR(
    INDEX(
        '[55]Apoio_Código SVs'!$C$2:$C$102,
        MATCH(
            TRUE,
            ISNUMBER(FIND('[55]Apoio_Código SVs'!$B$2:$B$102,D1209)),
            0
        )
    ),
"")</f>
        <v>E</v>
      </c>
      <c r="G1209" s="70" t="str" cm="1">
        <f t="array" ref="G1209">IFERROR(
    INDEX(
        '[55]Apoio_Código SVs'!$D$2:$D$102,
        MATCH(
            TRUE,
            ISNUMBER(FIND('[55]Apoio_Código SVs'!$B$2:$B$102,D1209)),
            0
        )
    ),
"")</f>
        <v>CE</v>
      </c>
      <c r="H1209" s="70" t="str" cm="1">
        <f t="array" ref="H1209">IFERROR(
    INDEX(
        '[55]Apoio_Código SVs'!$G$2:$G$102,
        MATCH(
            TRUE,
            ISNUMBER(FIND('[55]Apoio_Código SVs'!$F$2:$F$102,D1209)),
            0
        )
    ),
"")</f>
        <v>M</v>
      </c>
      <c r="I1209" s="70" t="str">
        <f t="shared" si="68"/>
        <v>E.CE.M.001</v>
      </c>
      <c r="J1209" s="70" t="str">
        <f>_xlfn.XLOOKUP(I1209,[55]Aux!AJ:AJ,[55]Aux!AI:AI,I1209)</f>
        <v>E.CE.M.001</v>
      </c>
      <c r="K1209" s="76" t="s">
        <v>3215</v>
      </c>
      <c r="L1209" s="164"/>
    </row>
    <row r="1210" spans="1:12" x14ac:dyDescent="0.3">
      <c r="B1210" s="164"/>
      <c r="C1210" s="70">
        <v>6601290</v>
      </c>
      <c r="D1210" s="70" t="s">
        <v>2060</v>
      </c>
      <c r="E1210" s="165" t="s">
        <v>3109</v>
      </c>
      <c r="F1210" s="75" t="s">
        <v>3172</v>
      </c>
      <c r="G1210" s="75" t="s">
        <v>3111</v>
      </c>
      <c r="H1210" s="75" t="s">
        <v>3172</v>
      </c>
      <c r="I1210" s="70" t="str">
        <f t="shared" si="68"/>
        <v>X.XX.X.XXX</v>
      </c>
      <c r="J1210" s="70" t="str">
        <f>_xlfn.XLOOKUP(I1210,[55]Aux!AJ:AJ,[55]Aux!AI:AI,I1210)</f>
        <v>X.XX.X.XXX</v>
      </c>
      <c r="K1210" s="76" t="s">
        <v>3112</v>
      </c>
      <c r="L1210" s="164"/>
    </row>
    <row r="1211" spans="1:12" x14ac:dyDescent="0.3">
      <c r="B1211" s="164"/>
      <c r="C1211" s="70">
        <v>6601291</v>
      </c>
      <c r="D1211" s="70" t="s">
        <v>2062</v>
      </c>
      <c r="E1211" s="165" t="s">
        <v>3109</v>
      </c>
      <c r="F1211" s="75" t="s">
        <v>3172</v>
      </c>
      <c r="G1211" s="75" t="s">
        <v>3111</v>
      </c>
      <c r="H1211" s="75" t="s">
        <v>3172</v>
      </c>
      <c r="I1211" s="70" t="str">
        <f t="shared" si="68"/>
        <v>X.XX.X.XXX</v>
      </c>
      <c r="J1211" s="70" t="str">
        <f>_xlfn.XLOOKUP(I1211,[55]Aux!AJ:AJ,[55]Aux!AI:AI,I1211)</f>
        <v>X.XX.X.XXX</v>
      </c>
      <c r="K1211" s="76" t="s">
        <v>3112</v>
      </c>
      <c r="L1211" s="164"/>
    </row>
    <row r="1212" spans="1:12" x14ac:dyDescent="0.3">
      <c r="B1212" s="164"/>
      <c r="C1212" s="70">
        <v>6601292</v>
      </c>
      <c r="D1212" s="70" t="s">
        <v>2064</v>
      </c>
      <c r="E1212" s="165" t="s">
        <v>3109</v>
      </c>
      <c r="F1212" s="75" t="s">
        <v>3172</v>
      </c>
      <c r="G1212" s="75" t="s">
        <v>3111</v>
      </c>
      <c r="H1212" s="75" t="s">
        <v>3172</v>
      </c>
      <c r="I1212" s="70" t="str">
        <f t="shared" si="68"/>
        <v>X.XX.X.XXX</v>
      </c>
      <c r="J1212" s="70" t="str">
        <f>_xlfn.XLOOKUP(I1212,[55]Aux!AJ:AJ,[55]Aux!AI:AI,I1212)</f>
        <v>X.XX.X.XXX</v>
      </c>
      <c r="K1212" s="76" t="s">
        <v>3112</v>
      </c>
      <c r="L1212" s="164"/>
    </row>
    <row r="1213" spans="1:12" x14ac:dyDescent="0.3">
      <c r="B1213" s="164"/>
      <c r="C1213" s="70">
        <v>6601293</v>
      </c>
      <c r="D1213" s="70" t="s">
        <v>2066</v>
      </c>
      <c r="E1213" s="165" t="s">
        <v>3109</v>
      </c>
      <c r="F1213" s="75" t="s">
        <v>3172</v>
      </c>
      <c r="G1213" s="75" t="s">
        <v>3111</v>
      </c>
      <c r="H1213" s="75" t="s">
        <v>3172</v>
      </c>
      <c r="I1213" s="70" t="str">
        <f t="shared" si="68"/>
        <v>X.XX.X.XXX</v>
      </c>
      <c r="J1213" s="70" t="str">
        <f>_xlfn.XLOOKUP(I1213,[55]Aux!AJ:AJ,[55]Aux!AI:AI,I1213)</f>
        <v>X.XX.X.XXX</v>
      </c>
      <c r="K1213" s="76" t="s">
        <v>3112</v>
      </c>
      <c r="L1213" s="164"/>
    </row>
    <row r="1214" spans="1:12" x14ac:dyDescent="0.3">
      <c r="B1214" s="164"/>
      <c r="C1214" s="70">
        <v>6601294</v>
      </c>
      <c r="D1214" s="70" t="s">
        <v>2068</v>
      </c>
      <c r="E1214" s="165" t="s">
        <v>3109</v>
      </c>
      <c r="F1214" s="75" t="s">
        <v>3172</v>
      </c>
      <c r="G1214" s="75" t="s">
        <v>3111</v>
      </c>
      <c r="H1214" s="75" t="s">
        <v>3172</v>
      </c>
      <c r="I1214" s="70" t="str">
        <f t="shared" si="68"/>
        <v>X.XX.X.XXX</v>
      </c>
      <c r="J1214" s="70" t="str">
        <f>_xlfn.XLOOKUP(I1214,[55]Aux!AJ:AJ,[55]Aux!AI:AI,I1214)</f>
        <v>X.XX.X.XXX</v>
      </c>
      <c r="K1214" s="76" t="s">
        <v>3112</v>
      </c>
      <c r="L1214" s="164"/>
    </row>
    <row r="1215" spans="1:12" x14ac:dyDescent="0.3">
      <c r="B1215" s="164"/>
      <c r="C1215" s="70">
        <v>6601295</v>
      </c>
      <c r="D1215" s="70" t="s">
        <v>2070</v>
      </c>
      <c r="E1215" s="165" t="s">
        <v>3109</v>
      </c>
      <c r="F1215" s="75" t="s">
        <v>3172</v>
      </c>
      <c r="G1215" s="75" t="s">
        <v>3111</v>
      </c>
      <c r="H1215" s="75" t="s">
        <v>3172</v>
      </c>
      <c r="I1215" s="70" t="str">
        <f t="shared" si="68"/>
        <v>X.XX.X.XXX</v>
      </c>
      <c r="J1215" s="70" t="str">
        <f>_xlfn.XLOOKUP(I1215,[55]Aux!AJ:AJ,[55]Aux!AI:AI,I1215)</f>
        <v>X.XX.X.XXX</v>
      </c>
      <c r="K1215" s="76" t="s">
        <v>3112</v>
      </c>
      <c r="L1215" s="164"/>
    </row>
    <row r="1216" spans="1:12" x14ac:dyDescent="0.3">
      <c r="B1216" s="164"/>
      <c r="C1216" s="70">
        <v>6601296</v>
      </c>
      <c r="D1216" s="70" t="s">
        <v>2072</v>
      </c>
      <c r="E1216" s="165" t="s">
        <v>3109</v>
      </c>
      <c r="F1216" s="75" t="s">
        <v>3172</v>
      </c>
      <c r="G1216" s="75" t="s">
        <v>3111</v>
      </c>
      <c r="H1216" s="75" t="s">
        <v>3172</v>
      </c>
      <c r="I1216" s="70" t="str">
        <f t="shared" si="68"/>
        <v>X.XX.X.XXX</v>
      </c>
      <c r="J1216" s="70" t="str">
        <f>_xlfn.XLOOKUP(I1216,[55]Aux!AJ:AJ,[55]Aux!AI:AI,I1216)</f>
        <v>X.XX.X.XXX</v>
      </c>
      <c r="K1216" s="76" t="s">
        <v>3112</v>
      </c>
      <c r="L1216" s="164"/>
    </row>
    <row r="1217" spans="1:12" x14ac:dyDescent="0.3">
      <c r="B1217" s="164"/>
      <c r="C1217" s="70">
        <v>6601298</v>
      </c>
      <c r="D1217" s="70" t="s">
        <v>2076</v>
      </c>
      <c r="E1217" s="165" t="s">
        <v>3109</v>
      </c>
      <c r="F1217" s="75" t="s">
        <v>3172</v>
      </c>
      <c r="G1217" s="75" t="s">
        <v>3111</v>
      </c>
      <c r="H1217" s="75" t="s">
        <v>3172</v>
      </c>
      <c r="I1217" s="70" t="str">
        <f t="shared" ref="I1217:I1280" si="71">F1217&amp;"."&amp;G1217&amp;"."&amp;H1217&amp;"."&amp;E1217</f>
        <v>X.XX.X.XXX</v>
      </c>
      <c r="J1217" s="70" t="str">
        <f>_xlfn.XLOOKUP(I1217,[55]Aux!AJ:AJ,[55]Aux!AI:AI,I1217)</f>
        <v>X.XX.X.XXX</v>
      </c>
      <c r="K1217" s="76" t="s">
        <v>3112</v>
      </c>
      <c r="L1217" s="164"/>
    </row>
    <row r="1218" spans="1:12" x14ac:dyDescent="0.3">
      <c r="B1218" s="164"/>
      <c r="C1218" s="70">
        <v>6601300</v>
      </c>
      <c r="D1218" s="70" t="s">
        <v>2080</v>
      </c>
      <c r="E1218" s="165" t="s">
        <v>3109</v>
      </c>
      <c r="F1218" s="75" t="s">
        <v>3172</v>
      </c>
      <c r="G1218" s="75" t="s">
        <v>3111</v>
      </c>
      <c r="H1218" s="75" t="s">
        <v>3172</v>
      </c>
      <c r="I1218" s="70" t="str">
        <f t="shared" si="71"/>
        <v>X.XX.X.XXX</v>
      </c>
      <c r="J1218" s="70" t="str">
        <f>_xlfn.XLOOKUP(I1218,[55]Aux!AJ:AJ,[55]Aux!AI:AI,I1218)</f>
        <v>X.XX.X.XXX</v>
      </c>
      <c r="K1218" s="76" t="s">
        <v>3112</v>
      </c>
      <c r="L1218" s="164"/>
    </row>
    <row r="1219" spans="1:12" x14ac:dyDescent="0.3">
      <c r="A1219" s="164"/>
      <c r="B1219" s="164"/>
      <c r="C1219" s="70">
        <v>6601302</v>
      </c>
      <c r="D1219" s="70" t="s">
        <v>2084</v>
      </c>
      <c r="E1219" s="165">
        <v>500</v>
      </c>
      <c r="F1219" s="70" t="str" cm="1">
        <f t="array" ref="F1219">IFERROR(
    INDEX(
        '[55]Apoio_Código SVs'!$C$2:$C$102,
        MATCH(
            TRUE,
            ISNUMBER(FIND('[55]Apoio_Código SVs'!$B$2:$B$102,D1219)),
            0
        )
    ),
"")</f>
        <v>E</v>
      </c>
      <c r="G1219" s="70" t="str" cm="1">
        <f t="array" ref="G1219">IFERROR(
    INDEX(
        '[55]Apoio_Código SVs'!$D$2:$D$102,
        MATCH(
            TRUE,
            ISNUMBER(FIND('[55]Apoio_Código SVs'!$B$2:$B$102,D1219)),
            0
        )
    ),
"")</f>
        <v>IN</v>
      </c>
      <c r="H1219" s="70" t="str" cm="1">
        <f t="array" ref="H1219">IFERROR(
    INDEX(
        '[55]Apoio_Código SVs'!$G$2:$G$102,
        MATCH(
            TRUE,
            ISNUMBER(FIND('[55]Apoio_Código SVs'!$F$2:$F$102,D1219)),
            0
        )
    ),
"")</f>
        <v>I</v>
      </c>
      <c r="I1219" s="70" t="str">
        <f t="shared" si="71"/>
        <v>E.IN.I.500</v>
      </c>
      <c r="J1219" s="70" t="str">
        <f>_xlfn.XLOOKUP(I1219,[55]Aux!AJ:AJ,[55]Aux!AI:AI,I1219)</f>
        <v>E.IN.I.008</v>
      </c>
      <c r="K1219" s="70" t="str">
        <f>_xlfn.XLOOKUP(J1219,[55]Aux!AI:AI,[55]Aux!AE:AE,_xlfn.XLOOKUP(I1219,[55]Aux!AI:AI,[55]Aux!AE:AE,""))</f>
        <v>INTERCEPTOR DN 500</v>
      </c>
      <c r="L1219" s="164"/>
    </row>
    <row r="1220" spans="1:12" x14ac:dyDescent="0.3">
      <c r="A1220" s="164"/>
      <c r="B1220" s="164"/>
      <c r="C1220" s="70">
        <v>6601303</v>
      </c>
      <c r="D1220" s="70" t="s">
        <v>2086</v>
      </c>
      <c r="E1220" s="73">
        <f t="shared" ref="E1220:E1227" si="72">IF(H1220="M","001",
IFERROR(VALUE(IFERROR(IFERROR(IFERROR(IFERROR(MID(D1220,FIND("DN",D1220)+2,4),
MID(D1220,FIND("PVC",D1220)+3,4)),
MID(D1220,FIND("PEAD",D1220)+4,4)),
MID(D1220,FIND("PE100",D1220)+5,4)),
MID(D1220,FIND("ADS",D1220)+3,4))),""))</f>
        <v>500</v>
      </c>
      <c r="F1220" s="70" t="str" cm="1">
        <f t="array" ref="F1220">IFERROR(
    INDEX(
        '[55]Apoio_Código SVs'!$C$2:$C$102,
        MATCH(
            TRUE,
            ISNUMBER(FIND('[55]Apoio_Código SVs'!$B$2:$B$102,D1220)),
            0
        )
    ),
"")</f>
        <v>E</v>
      </c>
      <c r="G1220" s="70" t="str" cm="1">
        <f t="array" ref="G1220">IFERROR(
    INDEX(
        '[55]Apoio_Código SVs'!$D$2:$D$102,
        MATCH(
            TRUE,
            ISNUMBER(FIND('[55]Apoio_Código SVs'!$B$2:$B$102,D1220)),
            0
        )
    ),
"")</f>
        <v>IN</v>
      </c>
      <c r="H1220" s="70" t="str" cm="1">
        <f t="array" ref="H1220">IFERROR(
    INDEX(
        '[55]Apoio_Código SVs'!$G$2:$G$102,
        MATCH(
            TRUE,
            ISNUMBER(FIND('[55]Apoio_Código SVs'!$F$2:$F$102,D1220)),
            0
        )
    ),
"")</f>
        <v>I</v>
      </c>
      <c r="I1220" s="70" t="str">
        <f t="shared" si="71"/>
        <v>E.IN.I.500</v>
      </c>
      <c r="J1220" s="70" t="str">
        <f>_xlfn.XLOOKUP(I1220,[55]Aux!AJ:AJ,[55]Aux!AI:AI,I1220)</f>
        <v>E.IN.I.008</v>
      </c>
      <c r="K1220" s="70" t="str">
        <f>_xlfn.XLOOKUP(J1220,[55]Aux!AI:AI,[55]Aux!AE:AE,_xlfn.XLOOKUP(I1220,[55]Aux!AI:AI,[55]Aux!AE:AE,""))</f>
        <v>INTERCEPTOR DN 500</v>
      </c>
      <c r="L1220" s="164"/>
    </row>
    <row r="1221" spans="1:12" x14ac:dyDescent="0.3">
      <c r="A1221" s="164"/>
      <c r="B1221" s="164"/>
      <c r="C1221" s="70">
        <v>6601304</v>
      </c>
      <c r="D1221" s="70" t="s">
        <v>2088</v>
      </c>
      <c r="E1221" s="73">
        <f t="shared" si="72"/>
        <v>500</v>
      </c>
      <c r="F1221" s="70" t="str" cm="1">
        <f t="array" ref="F1221">IFERROR(
    INDEX(
        '[55]Apoio_Código SVs'!$C$2:$C$102,
        MATCH(
            TRUE,
            ISNUMBER(FIND('[55]Apoio_Código SVs'!$B$2:$B$102,D1221)),
            0
        )
    ),
"")</f>
        <v>E</v>
      </c>
      <c r="G1221" s="70" t="str" cm="1">
        <f t="array" ref="G1221">IFERROR(
    INDEX(
        '[55]Apoio_Código SVs'!$D$2:$D$102,
        MATCH(
            TRUE,
            ISNUMBER(FIND('[55]Apoio_Código SVs'!$B$2:$B$102,D1221)),
            0
        )
    ),
"")</f>
        <v>IN</v>
      </c>
      <c r="H1221" s="70" t="str" cm="1">
        <f t="array" ref="H1221">IFERROR(
    INDEX(
        '[55]Apoio_Código SVs'!$G$2:$G$102,
        MATCH(
            TRUE,
            ISNUMBER(FIND('[55]Apoio_Código SVs'!$F$2:$F$102,D1221)),
            0
        )
    ),
"")</f>
        <v>I</v>
      </c>
      <c r="I1221" s="70" t="str">
        <f t="shared" si="71"/>
        <v>E.IN.I.500</v>
      </c>
      <c r="J1221" s="70" t="str">
        <f>_xlfn.XLOOKUP(I1221,[55]Aux!AJ:AJ,[55]Aux!AI:AI,I1221)</f>
        <v>E.IN.I.008</v>
      </c>
      <c r="K1221" s="70" t="str">
        <f>_xlfn.XLOOKUP(J1221,[55]Aux!AI:AI,[55]Aux!AE:AE,_xlfn.XLOOKUP(I1221,[55]Aux!AI:AI,[55]Aux!AE:AE,""))</f>
        <v>INTERCEPTOR DN 500</v>
      </c>
      <c r="L1221" s="164"/>
    </row>
    <row r="1222" spans="1:12" x14ac:dyDescent="0.3">
      <c r="A1222" s="164"/>
      <c r="B1222" s="164"/>
      <c r="C1222" s="70">
        <v>6601305</v>
      </c>
      <c r="D1222" s="70" t="s">
        <v>2090</v>
      </c>
      <c r="E1222" s="73">
        <f t="shared" si="72"/>
        <v>600</v>
      </c>
      <c r="F1222" s="70" t="str" cm="1">
        <f t="array" ref="F1222">IFERROR(
    INDEX(
        '[55]Apoio_Código SVs'!$C$2:$C$102,
        MATCH(
            TRUE,
            ISNUMBER(FIND('[55]Apoio_Código SVs'!$B$2:$B$102,D1222)),
            0
        )
    ),
"")</f>
        <v>E</v>
      </c>
      <c r="G1222" s="70" t="str" cm="1">
        <f t="array" ref="G1222">IFERROR(
    INDEX(
        '[55]Apoio_Código SVs'!$D$2:$D$102,
        MATCH(
            TRUE,
            ISNUMBER(FIND('[55]Apoio_Código SVs'!$B$2:$B$102,D1222)),
            0
        )
    ),
"")</f>
        <v>IN</v>
      </c>
      <c r="H1222" s="70" t="str" cm="1">
        <f t="array" ref="H1222">IFERROR(
    INDEX(
        '[55]Apoio_Código SVs'!$G$2:$G$102,
        MATCH(
            TRUE,
            ISNUMBER(FIND('[55]Apoio_Código SVs'!$F$2:$F$102,D1222)),
            0
        )
    ),
"")</f>
        <v>I</v>
      </c>
      <c r="I1222" s="70" t="str">
        <f t="shared" si="71"/>
        <v>E.IN.I.600</v>
      </c>
      <c r="J1222" s="70" t="str">
        <f>_xlfn.XLOOKUP(I1222,[55]Aux!AJ:AJ,[55]Aux!AI:AI,I1222)</f>
        <v>E.IN.I.010</v>
      </c>
      <c r="K1222" s="70" t="str">
        <f>_xlfn.XLOOKUP(J1222,[55]Aux!AI:AI,[55]Aux!AE:AE,_xlfn.XLOOKUP(I1222,[55]Aux!AI:AI,[55]Aux!AE:AE,""))</f>
        <v>INTERCEPTOR DN 600</v>
      </c>
      <c r="L1222" s="164"/>
    </row>
    <row r="1223" spans="1:12" x14ac:dyDescent="0.3">
      <c r="A1223" s="164"/>
      <c r="B1223" s="164"/>
      <c r="C1223" s="70">
        <v>6601306</v>
      </c>
      <c r="D1223" s="70" t="s">
        <v>2092</v>
      </c>
      <c r="E1223" s="73">
        <f t="shared" si="72"/>
        <v>600</v>
      </c>
      <c r="F1223" s="70" t="str" cm="1">
        <f t="array" ref="F1223">IFERROR(
    INDEX(
        '[55]Apoio_Código SVs'!$C$2:$C$102,
        MATCH(
            TRUE,
            ISNUMBER(FIND('[55]Apoio_Código SVs'!$B$2:$B$102,D1223)),
            0
        )
    ),
"")</f>
        <v>E</v>
      </c>
      <c r="G1223" s="70" t="str" cm="1">
        <f t="array" ref="G1223">IFERROR(
    INDEX(
        '[55]Apoio_Código SVs'!$D$2:$D$102,
        MATCH(
            TRUE,
            ISNUMBER(FIND('[55]Apoio_Código SVs'!$B$2:$B$102,D1223)),
            0
        )
    ),
"")</f>
        <v>IN</v>
      </c>
      <c r="H1223" s="70" t="str" cm="1">
        <f t="array" ref="H1223">IFERROR(
    INDEX(
        '[55]Apoio_Código SVs'!$G$2:$G$102,
        MATCH(
            TRUE,
            ISNUMBER(FIND('[55]Apoio_Código SVs'!$F$2:$F$102,D1223)),
            0
        )
    ),
"")</f>
        <v>I</v>
      </c>
      <c r="I1223" s="70" t="str">
        <f t="shared" si="71"/>
        <v>E.IN.I.600</v>
      </c>
      <c r="J1223" s="70" t="str">
        <f>_xlfn.XLOOKUP(I1223,[55]Aux!AJ:AJ,[55]Aux!AI:AI,I1223)</f>
        <v>E.IN.I.010</v>
      </c>
      <c r="K1223" s="70" t="str">
        <f>_xlfn.XLOOKUP(J1223,[55]Aux!AI:AI,[55]Aux!AE:AE,_xlfn.XLOOKUP(I1223,[55]Aux!AI:AI,[55]Aux!AE:AE,""))</f>
        <v>INTERCEPTOR DN 600</v>
      </c>
      <c r="L1223" s="164"/>
    </row>
    <row r="1224" spans="1:12" x14ac:dyDescent="0.3">
      <c r="A1224" s="164"/>
      <c r="B1224" s="164"/>
      <c r="C1224" s="70">
        <v>6601307</v>
      </c>
      <c r="D1224" s="70" t="s">
        <v>2094</v>
      </c>
      <c r="E1224" s="73">
        <f t="shared" si="72"/>
        <v>600</v>
      </c>
      <c r="F1224" s="70" t="str" cm="1">
        <f t="array" ref="F1224">IFERROR(
    INDEX(
        '[55]Apoio_Código SVs'!$C$2:$C$102,
        MATCH(
            TRUE,
            ISNUMBER(FIND('[55]Apoio_Código SVs'!$B$2:$B$102,D1224)),
            0
        )
    ),
"")</f>
        <v>E</v>
      </c>
      <c r="G1224" s="70" t="str" cm="1">
        <f t="array" ref="G1224">IFERROR(
    INDEX(
        '[55]Apoio_Código SVs'!$D$2:$D$102,
        MATCH(
            TRUE,
            ISNUMBER(FIND('[55]Apoio_Código SVs'!$B$2:$B$102,D1224)),
            0
        )
    ),
"")</f>
        <v>IN</v>
      </c>
      <c r="H1224" s="70" t="str" cm="1">
        <f t="array" ref="H1224">IFERROR(
    INDEX(
        '[55]Apoio_Código SVs'!$G$2:$G$102,
        MATCH(
            TRUE,
            ISNUMBER(FIND('[55]Apoio_Código SVs'!$F$2:$F$102,D1224)),
            0
        )
    ),
"")</f>
        <v>I</v>
      </c>
      <c r="I1224" s="70" t="str">
        <f t="shared" si="71"/>
        <v>E.IN.I.600</v>
      </c>
      <c r="J1224" s="70" t="str">
        <f>_xlfn.XLOOKUP(I1224,[55]Aux!AJ:AJ,[55]Aux!AI:AI,I1224)</f>
        <v>E.IN.I.010</v>
      </c>
      <c r="K1224" s="70" t="str">
        <f>_xlfn.XLOOKUP(J1224,[55]Aux!AI:AI,[55]Aux!AE:AE,_xlfn.XLOOKUP(I1224,[55]Aux!AI:AI,[55]Aux!AE:AE,""))</f>
        <v>INTERCEPTOR DN 600</v>
      </c>
      <c r="L1224" s="164"/>
    </row>
    <row r="1225" spans="1:12" x14ac:dyDescent="0.3">
      <c r="A1225" s="164"/>
      <c r="B1225" s="164"/>
      <c r="C1225" s="70">
        <v>6601308</v>
      </c>
      <c r="D1225" s="70" t="s">
        <v>2096</v>
      </c>
      <c r="E1225" s="73">
        <f t="shared" si="72"/>
        <v>600</v>
      </c>
      <c r="F1225" s="70" t="str" cm="1">
        <f t="array" ref="F1225">IFERROR(
    INDEX(
        '[55]Apoio_Código SVs'!$C$2:$C$102,
        MATCH(
            TRUE,
            ISNUMBER(FIND('[55]Apoio_Código SVs'!$B$2:$B$102,D1225)),
            0
        )
    ),
"")</f>
        <v>E</v>
      </c>
      <c r="G1225" s="70" t="str" cm="1">
        <f t="array" ref="G1225">IFERROR(
    INDEX(
        '[55]Apoio_Código SVs'!$D$2:$D$102,
        MATCH(
            TRUE,
            ISNUMBER(FIND('[55]Apoio_Código SVs'!$B$2:$B$102,D1225)),
            0
        )
    ),
"")</f>
        <v>IN</v>
      </c>
      <c r="H1225" s="70" t="str" cm="1">
        <f t="array" ref="H1225">IFERROR(
    INDEX(
        '[55]Apoio_Código SVs'!$G$2:$G$102,
        MATCH(
            TRUE,
            ISNUMBER(FIND('[55]Apoio_Código SVs'!$F$2:$F$102,D1225)),
            0
        )
    ),
"")</f>
        <v>I</v>
      </c>
      <c r="I1225" s="70" t="str">
        <f t="shared" si="71"/>
        <v>E.IN.I.600</v>
      </c>
      <c r="J1225" s="70" t="str">
        <f>_xlfn.XLOOKUP(I1225,[55]Aux!AJ:AJ,[55]Aux!AI:AI,I1225)</f>
        <v>E.IN.I.010</v>
      </c>
      <c r="K1225" s="70" t="str">
        <f>_xlfn.XLOOKUP(J1225,[55]Aux!AI:AI,[55]Aux!AE:AE,_xlfn.XLOOKUP(I1225,[55]Aux!AI:AI,[55]Aux!AE:AE,""))</f>
        <v>INTERCEPTOR DN 600</v>
      </c>
      <c r="L1225" s="164"/>
    </row>
    <row r="1226" spans="1:12" x14ac:dyDescent="0.3">
      <c r="A1226" s="164"/>
      <c r="B1226" s="164"/>
      <c r="C1226" s="70">
        <v>6601309</v>
      </c>
      <c r="D1226" s="70" t="s">
        <v>2098</v>
      </c>
      <c r="E1226" s="73">
        <f t="shared" si="72"/>
        <v>800</v>
      </c>
      <c r="F1226" s="70" t="str" cm="1">
        <f t="array" ref="F1226">IFERROR(
    INDEX(
        '[55]Apoio_Código SVs'!$C$2:$C$102,
        MATCH(
            TRUE,
            ISNUMBER(FIND('[55]Apoio_Código SVs'!$B$2:$B$102,D1226)),
            0
        )
    ),
"")</f>
        <v>E</v>
      </c>
      <c r="G1226" s="70" t="str" cm="1">
        <f t="array" ref="G1226">IFERROR(
    INDEX(
        '[55]Apoio_Código SVs'!$D$2:$D$102,
        MATCH(
            TRUE,
            ISNUMBER(FIND('[55]Apoio_Código SVs'!$B$2:$B$102,D1226)),
            0
        )
    ),
"")</f>
        <v>IN</v>
      </c>
      <c r="H1226" s="70" t="str" cm="1">
        <f t="array" ref="H1226">IFERROR(
    INDEX(
        '[55]Apoio_Código SVs'!$G$2:$G$102,
        MATCH(
            TRUE,
            ISNUMBER(FIND('[55]Apoio_Código SVs'!$F$2:$F$102,D1226)),
            0
        )
    ),
"")</f>
        <v>I</v>
      </c>
      <c r="I1226" s="70" t="str">
        <f t="shared" si="71"/>
        <v>E.IN.I.800</v>
      </c>
      <c r="J1226" s="70" t="str">
        <f>_xlfn.XLOOKUP(I1226,[55]Aux!AJ:AJ,[55]Aux!AI:AI,I1226)</f>
        <v>E.IN.I.014</v>
      </c>
      <c r="K1226" s="70" t="str">
        <f>_xlfn.XLOOKUP(J1226,[55]Aux!AI:AI,[55]Aux!AE:AE,_xlfn.XLOOKUP(I1226,[55]Aux!AI:AI,[55]Aux!AE:AE,""))</f>
        <v>INTERCEPTOR DN 800</v>
      </c>
      <c r="L1226" s="164"/>
    </row>
    <row r="1227" spans="1:12" x14ac:dyDescent="0.3">
      <c r="A1227" s="164"/>
      <c r="B1227" s="164"/>
      <c r="C1227" s="70">
        <v>6601310</v>
      </c>
      <c r="D1227" s="70" t="s">
        <v>2100</v>
      </c>
      <c r="E1227" s="73">
        <f t="shared" si="72"/>
        <v>800</v>
      </c>
      <c r="F1227" s="70" t="str" cm="1">
        <f t="array" ref="F1227">IFERROR(
    INDEX(
        '[55]Apoio_Código SVs'!$C$2:$C$102,
        MATCH(
            TRUE,
            ISNUMBER(FIND('[55]Apoio_Código SVs'!$B$2:$B$102,D1227)),
            0
        )
    ),
"")</f>
        <v>E</v>
      </c>
      <c r="G1227" s="70" t="str" cm="1">
        <f t="array" ref="G1227">IFERROR(
    INDEX(
        '[55]Apoio_Código SVs'!$D$2:$D$102,
        MATCH(
            TRUE,
            ISNUMBER(FIND('[55]Apoio_Código SVs'!$B$2:$B$102,D1227)),
            0
        )
    ),
"")</f>
        <v>IN</v>
      </c>
      <c r="H1227" s="70" t="str" cm="1">
        <f t="array" ref="H1227">IFERROR(
    INDEX(
        '[55]Apoio_Código SVs'!$G$2:$G$102,
        MATCH(
            TRUE,
            ISNUMBER(FIND('[55]Apoio_Código SVs'!$F$2:$F$102,D1227)),
            0
        )
    ),
"")</f>
        <v>I</v>
      </c>
      <c r="I1227" s="70" t="str">
        <f t="shared" si="71"/>
        <v>E.IN.I.800</v>
      </c>
      <c r="J1227" s="70" t="str">
        <f>_xlfn.XLOOKUP(I1227,[55]Aux!AJ:AJ,[55]Aux!AI:AI,I1227)</f>
        <v>E.IN.I.014</v>
      </c>
      <c r="K1227" s="70" t="str">
        <f>_xlfn.XLOOKUP(J1227,[55]Aux!AI:AI,[55]Aux!AE:AE,_xlfn.XLOOKUP(I1227,[55]Aux!AI:AI,[55]Aux!AE:AE,""))</f>
        <v>INTERCEPTOR DN 800</v>
      </c>
      <c r="L1227" s="164"/>
    </row>
    <row r="1228" spans="1:12" x14ac:dyDescent="0.3">
      <c r="B1228" s="164"/>
      <c r="C1228" s="70">
        <v>6601311</v>
      </c>
      <c r="D1228" s="70" t="s">
        <v>2102</v>
      </c>
      <c r="E1228" s="165" t="s">
        <v>3109</v>
      </c>
      <c r="F1228" s="75" t="s">
        <v>3172</v>
      </c>
      <c r="G1228" s="75" t="s">
        <v>3111</v>
      </c>
      <c r="H1228" s="75" t="s">
        <v>3172</v>
      </c>
      <c r="I1228" s="70" t="str">
        <f t="shared" si="71"/>
        <v>X.XX.X.XXX</v>
      </c>
      <c r="J1228" s="70" t="str">
        <f>_xlfn.XLOOKUP(I1228,[55]Aux!AJ:AJ,[55]Aux!AI:AI,I1228)</f>
        <v>X.XX.X.XXX</v>
      </c>
      <c r="K1228" s="76" t="s">
        <v>3112</v>
      </c>
      <c r="L1228" s="164"/>
    </row>
    <row r="1229" spans="1:12" x14ac:dyDescent="0.3">
      <c r="B1229" s="164"/>
      <c r="C1229" s="70">
        <v>6601312</v>
      </c>
      <c r="D1229" s="70" t="s">
        <v>2104</v>
      </c>
      <c r="E1229" s="165" t="s">
        <v>3109</v>
      </c>
      <c r="F1229" s="75" t="s">
        <v>3172</v>
      </c>
      <c r="G1229" s="75" t="s">
        <v>3111</v>
      </c>
      <c r="H1229" s="75" t="s">
        <v>3172</v>
      </c>
      <c r="I1229" s="70" t="str">
        <f t="shared" si="71"/>
        <v>X.XX.X.XXX</v>
      </c>
      <c r="J1229" s="70" t="str">
        <f>_xlfn.XLOOKUP(I1229,[55]Aux!AJ:AJ,[55]Aux!AI:AI,I1229)</f>
        <v>X.XX.X.XXX</v>
      </c>
      <c r="K1229" s="76" t="s">
        <v>3112</v>
      </c>
      <c r="L1229" s="164"/>
    </row>
    <row r="1230" spans="1:12" x14ac:dyDescent="0.3">
      <c r="B1230" s="164"/>
      <c r="C1230" s="70">
        <v>6601313</v>
      </c>
      <c r="D1230" s="70" t="s">
        <v>2106</v>
      </c>
      <c r="E1230" s="165" t="s">
        <v>3109</v>
      </c>
      <c r="F1230" s="75" t="s">
        <v>3172</v>
      </c>
      <c r="G1230" s="75" t="s">
        <v>3111</v>
      </c>
      <c r="H1230" s="75" t="s">
        <v>3172</v>
      </c>
      <c r="I1230" s="70" t="str">
        <f t="shared" si="71"/>
        <v>X.XX.X.XXX</v>
      </c>
      <c r="J1230" s="70" t="str">
        <f>_xlfn.XLOOKUP(I1230,[55]Aux!AJ:AJ,[55]Aux!AI:AI,I1230)</f>
        <v>X.XX.X.XXX</v>
      </c>
      <c r="K1230" s="76" t="s">
        <v>3112</v>
      </c>
      <c r="L1230" s="164"/>
    </row>
    <row r="1231" spans="1:12" x14ac:dyDescent="0.3">
      <c r="B1231" s="164"/>
      <c r="C1231" s="70">
        <v>6601314</v>
      </c>
      <c r="D1231" s="70" t="s">
        <v>2108</v>
      </c>
      <c r="E1231" s="165" t="s">
        <v>3109</v>
      </c>
      <c r="F1231" s="75" t="s">
        <v>3172</v>
      </c>
      <c r="G1231" s="75" t="s">
        <v>3111</v>
      </c>
      <c r="H1231" s="75" t="s">
        <v>3172</v>
      </c>
      <c r="I1231" s="70" t="str">
        <f t="shared" si="71"/>
        <v>X.XX.X.XXX</v>
      </c>
      <c r="J1231" s="70" t="str">
        <f>_xlfn.XLOOKUP(I1231,[55]Aux!AJ:AJ,[55]Aux!AI:AI,I1231)</f>
        <v>X.XX.X.XXX</v>
      </c>
      <c r="K1231" s="76" t="s">
        <v>3112</v>
      </c>
      <c r="L1231" s="164"/>
    </row>
    <row r="1232" spans="1:12" x14ac:dyDescent="0.3">
      <c r="B1232" s="164"/>
      <c r="C1232" s="70">
        <v>6601315</v>
      </c>
      <c r="D1232" s="70" t="s">
        <v>2110</v>
      </c>
      <c r="E1232" s="165" t="s">
        <v>3109</v>
      </c>
      <c r="F1232" s="75" t="s">
        <v>3172</v>
      </c>
      <c r="G1232" s="75" t="s">
        <v>3111</v>
      </c>
      <c r="H1232" s="75" t="s">
        <v>3172</v>
      </c>
      <c r="I1232" s="70" t="str">
        <f t="shared" si="71"/>
        <v>X.XX.X.XXX</v>
      </c>
      <c r="J1232" s="70" t="str">
        <f>_xlfn.XLOOKUP(I1232,[55]Aux!AJ:AJ,[55]Aux!AI:AI,I1232)</f>
        <v>X.XX.X.XXX</v>
      </c>
      <c r="K1232" s="76" t="s">
        <v>3112</v>
      </c>
      <c r="L1232" s="164"/>
    </row>
    <row r="1233" spans="1:12" x14ac:dyDescent="0.3">
      <c r="B1233" s="164"/>
      <c r="C1233" s="70">
        <v>6601317</v>
      </c>
      <c r="D1233" s="70" t="s">
        <v>2115</v>
      </c>
      <c r="E1233" s="165" t="s">
        <v>3109</v>
      </c>
      <c r="F1233" s="75" t="s">
        <v>3172</v>
      </c>
      <c r="G1233" s="75" t="s">
        <v>3111</v>
      </c>
      <c r="H1233" s="75" t="s">
        <v>3172</v>
      </c>
      <c r="I1233" s="70" t="str">
        <f t="shared" si="71"/>
        <v>X.XX.X.XXX</v>
      </c>
      <c r="J1233" s="70" t="str">
        <f>_xlfn.XLOOKUP(I1233,[55]Aux!AJ:AJ,[55]Aux!AI:AI,I1233)</f>
        <v>X.XX.X.XXX</v>
      </c>
      <c r="K1233" s="76" t="s">
        <v>3112</v>
      </c>
      <c r="L1233" s="164"/>
    </row>
    <row r="1234" spans="1:12" x14ac:dyDescent="0.3">
      <c r="B1234" s="164"/>
      <c r="C1234" s="70">
        <v>6601318</v>
      </c>
      <c r="D1234" s="70" t="s">
        <v>2117</v>
      </c>
      <c r="E1234" s="165" t="s">
        <v>3109</v>
      </c>
      <c r="F1234" s="75" t="s">
        <v>3172</v>
      </c>
      <c r="G1234" s="75" t="s">
        <v>3111</v>
      </c>
      <c r="H1234" s="75" t="s">
        <v>3172</v>
      </c>
      <c r="I1234" s="70" t="str">
        <f t="shared" si="71"/>
        <v>X.XX.X.XXX</v>
      </c>
      <c r="J1234" s="70" t="str">
        <f>_xlfn.XLOOKUP(I1234,[55]Aux!AJ:AJ,[55]Aux!AI:AI,I1234)</f>
        <v>X.XX.X.XXX</v>
      </c>
      <c r="K1234" s="76" t="s">
        <v>3112</v>
      </c>
      <c r="L1234" s="164"/>
    </row>
    <row r="1235" spans="1:12" x14ac:dyDescent="0.3">
      <c r="B1235" s="164"/>
      <c r="C1235" s="70">
        <v>6601319</v>
      </c>
      <c r="D1235" s="70" t="s">
        <v>2119</v>
      </c>
      <c r="E1235" s="165" t="s">
        <v>3109</v>
      </c>
      <c r="F1235" s="75" t="s">
        <v>3172</v>
      </c>
      <c r="G1235" s="75" t="s">
        <v>3111</v>
      </c>
      <c r="H1235" s="75" t="s">
        <v>3172</v>
      </c>
      <c r="I1235" s="70" t="str">
        <f t="shared" si="71"/>
        <v>X.XX.X.XXX</v>
      </c>
      <c r="J1235" s="70" t="str">
        <f>_xlfn.XLOOKUP(I1235,[55]Aux!AJ:AJ,[55]Aux!AI:AI,I1235)</f>
        <v>X.XX.X.XXX</v>
      </c>
      <c r="K1235" s="76" t="s">
        <v>3112</v>
      </c>
      <c r="L1235" s="164"/>
    </row>
    <row r="1236" spans="1:12" x14ac:dyDescent="0.3">
      <c r="B1236" s="164"/>
      <c r="C1236" s="70">
        <v>6601320</v>
      </c>
      <c r="D1236" s="70" t="s">
        <v>2121</v>
      </c>
      <c r="E1236" s="165" t="s">
        <v>3109</v>
      </c>
      <c r="F1236" s="75" t="s">
        <v>3172</v>
      </c>
      <c r="G1236" s="75" t="s">
        <v>3111</v>
      </c>
      <c r="H1236" s="75" t="s">
        <v>3172</v>
      </c>
      <c r="I1236" s="70" t="str">
        <f t="shared" si="71"/>
        <v>X.XX.X.XXX</v>
      </c>
      <c r="J1236" s="70" t="str">
        <f>_xlfn.XLOOKUP(I1236,[55]Aux!AJ:AJ,[55]Aux!AI:AI,I1236)</f>
        <v>X.XX.X.XXX</v>
      </c>
      <c r="K1236" s="76" t="s">
        <v>3112</v>
      </c>
      <c r="L1236" s="164"/>
    </row>
    <row r="1237" spans="1:12" x14ac:dyDescent="0.3">
      <c r="B1237" s="164"/>
      <c r="C1237" s="70">
        <v>6601321</v>
      </c>
      <c r="D1237" s="70" t="s">
        <v>2123</v>
      </c>
      <c r="E1237" s="165" t="s">
        <v>3109</v>
      </c>
      <c r="F1237" s="75" t="s">
        <v>3172</v>
      </c>
      <c r="G1237" s="75" t="s">
        <v>3111</v>
      </c>
      <c r="H1237" s="75" t="s">
        <v>3172</v>
      </c>
      <c r="I1237" s="70" t="str">
        <f t="shared" si="71"/>
        <v>X.XX.X.XXX</v>
      </c>
      <c r="J1237" s="70" t="str">
        <f>_xlfn.XLOOKUP(I1237,[55]Aux!AJ:AJ,[55]Aux!AI:AI,I1237)</f>
        <v>X.XX.X.XXX</v>
      </c>
      <c r="K1237" s="76" t="s">
        <v>3112</v>
      </c>
      <c r="L1237" s="164"/>
    </row>
    <row r="1238" spans="1:12" x14ac:dyDescent="0.3">
      <c r="A1238" s="164"/>
      <c r="B1238" s="164"/>
      <c r="C1238" s="70">
        <v>6602112</v>
      </c>
      <c r="D1238" s="164" t="s">
        <v>3216</v>
      </c>
      <c r="E1238" s="166" t="s">
        <v>3182</v>
      </c>
      <c r="F1238" s="70" t="str" cm="1">
        <f t="array" ref="F1238">IFERROR(
    INDEX(
        '[55]Apoio_Código SVs'!$C$2:$C$102,
        MATCH(
            TRUE,
            ISNUMBER(FIND('[55]Apoio_Código SVs'!$B$2:$B$102,D1238)),
            0
        )
    ),
"")</f>
        <v>E</v>
      </c>
      <c r="G1238" s="167" t="s">
        <v>3217</v>
      </c>
      <c r="H1238" s="165" t="s">
        <v>95</v>
      </c>
      <c r="I1238" s="70" t="str">
        <f t="shared" si="71"/>
        <v>E.CT.M.003</v>
      </c>
      <c r="J1238" s="70" t="str">
        <f>_xlfn.XLOOKUP(I1238,[55]Aux!AJ:AJ,[55]Aux!AI:AI,I1238)</f>
        <v>E.CT.M.003</v>
      </c>
      <c r="K1238" s="70" t="str">
        <f>_xlfn.XLOOKUP(J1238,[55]Aux!AI:AI,[55]Aux!AE:AE,_xlfn.XLOOKUP(I1238,[55]Aux!AI:AI,[55]Aux!AE:AE,""))</f>
        <v/>
      </c>
      <c r="L1238" s="164"/>
    </row>
    <row r="1239" spans="1:12" x14ac:dyDescent="0.3">
      <c r="B1239" s="164"/>
      <c r="C1239" s="70">
        <v>6601328</v>
      </c>
      <c r="D1239" s="70" t="s">
        <v>2137</v>
      </c>
      <c r="E1239" s="73">
        <f>IF(H1239="M","001",
IFERROR(VALUE(IFERROR(IFERROR(IFERROR(IFERROR(MID(D1239,FIND("DN",D1239)+2,4),
MID(D1239,FIND("PVC",D1239)+3,4)),
MID(D1239,FIND("PEAD",D1239)+4,4)),
MID(D1239,FIND("PE100",D1239)+5,4)),
MID(D1239,FIND("ADS",D1239)+3,4))),""))</f>
        <v>500</v>
      </c>
      <c r="F1239" s="75" t="s">
        <v>3172</v>
      </c>
      <c r="G1239" s="75" t="s">
        <v>3111</v>
      </c>
      <c r="H1239" s="75" t="s">
        <v>3172</v>
      </c>
      <c r="I1239" s="70" t="str">
        <f t="shared" si="71"/>
        <v>X.XX.X.500</v>
      </c>
      <c r="J1239" s="70" t="str">
        <f>_xlfn.XLOOKUP(I1239,[55]Aux!AJ:AJ,[55]Aux!AI:AI,I1239)</f>
        <v>X.XX.X.500</v>
      </c>
      <c r="K1239" s="76" t="s">
        <v>3112</v>
      </c>
      <c r="L1239" s="164"/>
    </row>
    <row r="1240" spans="1:12" x14ac:dyDescent="0.3">
      <c r="B1240" s="164"/>
      <c r="C1240" s="70">
        <v>6601329</v>
      </c>
      <c r="D1240" s="70" t="s">
        <v>2139</v>
      </c>
      <c r="E1240" s="165" t="s">
        <v>3109</v>
      </c>
      <c r="F1240" s="75" t="s">
        <v>3172</v>
      </c>
      <c r="G1240" s="75" t="s">
        <v>3111</v>
      </c>
      <c r="H1240" s="75" t="s">
        <v>3172</v>
      </c>
      <c r="I1240" s="70" t="str">
        <f t="shared" si="71"/>
        <v>X.XX.X.XXX</v>
      </c>
      <c r="J1240" s="70" t="str">
        <f>_xlfn.XLOOKUP(I1240,[55]Aux!AJ:AJ,[55]Aux!AI:AI,I1240)</f>
        <v>X.XX.X.XXX</v>
      </c>
      <c r="K1240" s="76" t="s">
        <v>3112</v>
      </c>
      <c r="L1240" s="164"/>
    </row>
    <row r="1241" spans="1:12" x14ac:dyDescent="0.3">
      <c r="A1241" s="164"/>
      <c r="B1241" s="164"/>
      <c r="C1241" s="70">
        <v>6601330</v>
      </c>
      <c r="D1241" s="70" t="s">
        <v>2141</v>
      </c>
      <c r="E1241" s="165">
        <v>400</v>
      </c>
      <c r="F1241" s="70" t="str" cm="1">
        <f t="array" ref="F1241">IFERROR(
    INDEX(
        '[55]Apoio_Código SVs'!$C$2:$C$102,
        MATCH(
            TRUE,
            ISNUMBER(FIND('[55]Apoio_Código SVs'!$B$2:$B$102,D1241)),
            0
        )
    ),
"")</f>
        <v>E</v>
      </c>
      <c r="G1241" s="70" t="str" cm="1">
        <f t="array" ref="G1241">IFERROR(
    INDEX(
        '[55]Apoio_Código SVs'!$D$2:$D$102,
        MATCH(
            TRUE,
            ISNUMBER(FIND('[55]Apoio_Código SVs'!$B$2:$B$102,D1241)),
            0
        )
    ),
"")</f>
        <v>RC</v>
      </c>
      <c r="H1241" s="70" t="str" cm="1">
        <f t="array" ref="H1241">IFERROR(
    INDEX(
        '[55]Apoio_Código SVs'!$G$2:$G$102,
        MATCH(
            TRUE,
            ISNUMBER(FIND('[55]Apoio_Código SVs'!$F$2:$F$102,D1241)),
            0
        )
    ),
"")</f>
        <v>I</v>
      </c>
      <c r="I1241" s="70" t="str">
        <f t="shared" si="71"/>
        <v>E.RC.I.400</v>
      </c>
      <c r="J1241" s="70" t="str">
        <f>_xlfn.XLOOKUP(I1241,[55]Aux!AJ:AJ,[55]Aux!AI:AI,I1241)</f>
        <v>E.RC.I.006</v>
      </c>
      <c r="K1241" s="70" t="str">
        <f>_xlfn.XLOOKUP(J1241,[55]Aux!AI:AI,[55]Aux!AE:AE,_xlfn.XLOOKUP(I1241,[55]Aux!AI:AI,[55]Aux!AE:AE,""))</f>
        <v>REDE COLETORA DN 400</v>
      </c>
      <c r="L1241" s="164"/>
    </row>
    <row r="1242" spans="1:12" x14ac:dyDescent="0.3">
      <c r="B1242" s="164"/>
      <c r="C1242" s="70">
        <v>6601333</v>
      </c>
      <c r="D1242" s="70" t="s">
        <v>2147</v>
      </c>
      <c r="E1242" s="165" t="s">
        <v>3109</v>
      </c>
      <c r="F1242" s="75" t="s">
        <v>3172</v>
      </c>
      <c r="G1242" s="75" t="s">
        <v>3111</v>
      </c>
      <c r="H1242" s="75" t="s">
        <v>3172</v>
      </c>
      <c r="I1242" s="70" t="str">
        <f t="shared" si="71"/>
        <v>X.XX.X.XXX</v>
      </c>
      <c r="J1242" s="70" t="str">
        <f>_xlfn.XLOOKUP(I1242,[55]Aux!AJ:AJ,[55]Aux!AI:AI,I1242)</f>
        <v>X.XX.X.XXX</v>
      </c>
      <c r="K1242" s="76" t="s">
        <v>3112</v>
      </c>
      <c r="L1242" s="164"/>
    </row>
    <row r="1243" spans="1:12" x14ac:dyDescent="0.3">
      <c r="B1243" s="164"/>
      <c r="C1243" s="70">
        <v>6601334</v>
      </c>
      <c r="D1243" s="70" t="s">
        <v>2149</v>
      </c>
      <c r="E1243" s="165" t="s">
        <v>3109</v>
      </c>
      <c r="F1243" s="75" t="s">
        <v>3172</v>
      </c>
      <c r="G1243" s="75" t="s">
        <v>3111</v>
      </c>
      <c r="H1243" s="75" t="s">
        <v>3172</v>
      </c>
      <c r="I1243" s="70" t="str">
        <f t="shared" si="71"/>
        <v>X.XX.X.XXX</v>
      </c>
      <c r="J1243" s="70" t="str">
        <f>_xlfn.XLOOKUP(I1243,[55]Aux!AJ:AJ,[55]Aux!AI:AI,I1243)</f>
        <v>X.XX.X.XXX</v>
      </c>
      <c r="K1243" s="76" t="s">
        <v>3112</v>
      </c>
      <c r="L1243" s="164"/>
    </row>
    <row r="1244" spans="1:12" x14ac:dyDescent="0.3">
      <c r="B1244" s="164"/>
      <c r="C1244" s="70">
        <v>6601340</v>
      </c>
      <c r="D1244" s="70" t="s">
        <v>2151</v>
      </c>
      <c r="E1244" s="165" t="s">
        <v>3109</v>
      </c>
      <c r="F1244" s="75" t="s">
        <v>3172</v>
      </c>
      <c r="G1244" s="75" t="s">
        <v>3111</v>
      </c>
      <c r="H1244" s="75" t="s">
        <v>3172</v>
      </c>
      <c r="I1244" s="70" t="str">
        <f t="shared" si="71"/>
        <v>X.XX.X.XXX</v>
      </c>
      <c r="J1244" s="70" t="str">
        <f>_xlfn.XLOOKUP(I1244,[55]Aux!AJ:AJ,[55]Aux!AI:AI,I1244)</f>
        <v>X.XX.X.XXX</v>
      </c>
      <c r="K1244" s="76" t="s">
        <v>3112</v>
      </c>
      <c r="L1244" s="164"/>
    </row>
    <row r="1245" spans="1:12" x14ac:dyDescent="0.3">
      <c r="B1245" s="164"/>
      <c r="C1245" s="70">
        <v>6601341</v>
      </c>
      <c r="D1245" s="70" t="s">
        <v>2153</v>
      </c>
      <c r="E1245" s="165" t="s">
        <v>3109</v>
      </c>
      <c r="F1245" s="75" t="s">
        <v>3172</v>
      </c>
      <c r="G1245" s="75" t="s">
        <v>3111</v>
      </c>
      <c r="H1245" s="75" t="s">
        <v>3172</v>
      </c>
      <c r="I1245" s="70" t="str">
        <f t="shared" si="71"/>
        <v>X.XX.X.XXX</v>
      </c>
      <c r="J1245" s="70" t="str">
        <f>_xlfn.XLOOKUP(I1245,[55]Aux!AJ:AJ,[55]Aux!AI:AI,I1245)</f>
        <v>X.XX.X.XXX</v>
      </c>
      <c r="K1245" s="76" t="s">
        <v>3112</v>
      </c>
      <c r="L1245" s="164"/>
    </row>
    <row r="1246" spans="1:12" x14ac:dyDescent="0.3">
      <c r="A1246" s="164"/>
      <c r="B1246" s="164"/>
      <c r="C1246" s="70">
        <v>6601343</v>
      </c>
      <c r="D1246" s="70" t="s">
        <v>1469</v>
      </c>
      <c r="E1246" s="165" t="s">
        <v>3109</v>
      </c>
      <c r="F1246" s="70" t="str" cm="1">
        <f t="array" ref="F1246">IFERROR(
    INDEX(
        '[55]Apoio_Código SVs'!$C$2:$C$102,
        MATCH(
            TRUE,
            ISNUMBER(FIND('[55]Apoio_Código SVs'!$B$2:$B$102,D1246)),
            0
        )
    ),
"")</f>
        <v>A</v>
      </c>
      <c r="G1246" s="70" t="str" cm="1">
        <f t="array" ref="G1246">IFERROR(
    INDEX(
        '[55]Apoio_Código SVs'!$D$2:$D$102,
        MATCH(
            TRUE,
            ISNUMBER(FIND('[55]Apoio_Código SVs'!$B$2:$B$102,D1246)),
            0
        )
    ),
"")</f>
        <v>PA</v>
      </c>
      <c r="H1246" s="75" t="s">
        <v>3172</v>
      </c>
      <c r="I1246" s="70" t="str">
        <f t="shared" si="71"/>
        <v>A.PA.X.XXX</v>
      </c>
      <c r="J1246" s="70" t="str">
        <f>_xlfn.XLOOKUP(I1246,[55]Aux!AJ:AJ,[55]Aux!AI:AI,I1246)</f>
        <v>A.PA.X.XXX</v>
      </c>
      <c r="K1246" s="76" t="s">
        <v>3112</v>
      </c>
      <c r="L1246" s="164"/>
    </row>
    <row r="1247" spans="1:12" x14ac:dyDescent="0.3">
      <c r="A1247" s="164"/>
      <c r="B1247" s="164"/>
      <c r="C1247" s="70">
        <v>6601344</v>
      </c>
      <c r="D1247" s="70" t="s">
        <v>2158</v>
      </c>
      <c r="E1247" s="165">
        <v>400</v>
      </c>
      <c r="F1247" s="70" t="str" cm="1">
        <f t="array" ref="F1247">IFERROR(
    INDEX(
        '[55]Apoio_Código SVs'!$C$2:$C$102,
        MATCH(
            TRUE,
            ISNUMBER(FIND('[55]Apoio_Código SVs'!$B$2:$B$102,D1247)),
            0
        )
    ),
"")</f>
        <v>E</v>
      </c>
      <c r="G1247" s="70" t="str" cm="1">
        <f t="array" ref="G1247">IFERROR(
    INDEX(
        '[55]Apoio_Código SVs'!$D$2:$D$102,
        MATCH(
            TRUE,
            ISNUMBER(FIND('[55]Apoio_Código SVs'!$B$2:$B$102,D1247)),
            0
        )
    ),
"")</f>
        <v>RC</v>
      </c>
      <c r="H1247" s="75" t="s">
        <v>3172</v>
      </c>
      <c r="I1247" s="70" t="str">
        <f t="shared" si="71"/>
        <v>E.RC.X.400</v>
      </c>
      <c r="J1247" s="70" t="str">
        <f>_xlfn.XLOOKUP(I1247,[55]Aux!AJ:AJ,[55]Aux!AI:AI,I1247)</f>
        <v>E.RC.X.400</v>
      </c>
      <c r="K1247" s="165" t="s">
        <v>3218</v>
      </c>
      <c r="L1247" s="164"/>
    </row>
    <row r="1248" spans="1:12" x14ac:dyDescent="0.3">
      <c r="A1248" s="164"/>
      <c r="B1248" s="164"/>
      <c r="C1248" s="70">
        <v>6601350</v>
      </c>
      <c r="D1248" s="70" t="s">
        <v>2160</v>
      </c>
      <c r="E1248" s="73">
        <f>IF(H1248="M","001",
IFERROR(VALUE(IFERROR(IFERROR(IFERROR(IFERROR(MID(D1248,FIND("DN",D1248)+2,4),
MID(D1248,FIND("PVC",D1248)+3,4)),
MID(D1248,FIND("PEAD",D1248)+4,4)),
MID(D1248,FIND("PE100",D1248)+5,4)),
MID(D1248,FIND("ADS",D1248)+3,4))),""))</f>
        <v>100</v>
      </c>
      <c r="F1248" s="70" t="str" cm="1">
        <f t="array" ref="F1248">IFERROR(
    INDEX(
        '[55]Apoio_Código SVs'!$C$2:$C$102,
        MATCH(
            TRUE,
            ISNUMBER(FIND('[55]Apoio_Código SVs'!$B$2:$B$102,D1248)),
            0
        )
    ),
"")</f>
        <v>E</v>
      </c>
      <c r="G1248" s="70" t="str" cm="1">
        <f t="array" ref="G1248">IFERROR(
    INDEX(
        '[55]Apoio_Código SVs'!$D$2:$D$102,
        MATCH(
            TRUE,
            ISNUMBER(FIND('[55]Apoio_Código SVs'!$B$2:$B$102,D1248)),
            0
        )
    ),
"")</f>
        <v>RC</v>
      </c>
      <c r="H1248" s="75" t="s">
        <v>3172</v>
      </c>
      <c r="I1248" s="70" t="str">
        <f t="shared" si="71"/>
        <v>E.RC.X.100</v>
      </c>
      <c r="J1248" s="70" t="str">
        <f>_xlfn.XLOOKUP(I1248,[55]Aux!AJ:AJ,[55]Aux!AI:AI,I1248)</f>
        <v>E.RC.X.100</v>
      </c>
      <c r="K1248" s="165" t="s">
        <v>3219</v>
      </c>
      <c r="L1248" s="164"/>
    </row>
    <row r="1249" spans="1:12" x14ac:dyDescent="0.3">
      <c r="A1249" s="164"/>
      <c r="B1249" s="164"/>
      <c r="C1249" s="70">
        <v>6601351</v>
      </c>
      <c r="D1249" s="70" t="s">
        <v>2162</v>
      </c>
      <c r="E1249" s="73">
        <v>300</v>
      </c>
      <c r="F1249" s="70" t="str" cm="1">
        <f t="array" ref="F1249">IFERROR(
    INDEX(
        '[55]Apoio_Código SVs'!$C$2:$C$102,
        MATCH(
            TRUE,
            ISNUMBER(FIND('[55]Apoio_Código SVs'!$B$2:$B$102,D1249)),
            0
        )
    ),
"")</f>
        <v>E</v>
      </c>
      <c r="G1249" s="70" t="str" cm="1">
        <f t="array" ref="G1249">IFERROR(
    INDEX(
        '[55]Apoio_Código SVs'!$D$2:$D$102,
        MATCH(
            TRUE,
            ISNUMBER(FIND('[55]Apoio_Código SVs'!$B$2:$B$102,D1249)),
            0
        )
    ),
"")</f>
        <v>RC</v>
      </c>
      <c r="H1249" s="75" t="s">
        <v>3172</v>
      </c>
      <c r="I1249" s="70" t="str">
        <f t="shared" si="71"/>
        <v>E.RC.X.300</v>
      </c>
      <c r="J1249" s="70" t="str">
        <f>_xlfn.XLOOKUP(I1249,[55]Aux!AJ:AJ,[55]Aux!AI:AI,I1249)</f>
        <v>E.RC.X.300</v>
      </c>
      <c r="K1249" s="165" t="s">
        <v>3220</v>
      </c>
      <c r="L1249" s="164"/>
    </row>
    <row r="1250" spans="1:12" x14ac:dyDescent="0.3">
      <c r="A1250" s="164"/>
      <c r="B1250" s="164"/>
      <c r="C1250" s="70">
        <v>6601352</v>
      </c>
      <c r="D1250" s="70" t="s">
        <v>2164</v>
      </c>
      <c r="E1250" s="73">
        <v>400</v>
      </c>
      <c r="F1250" s="70" t="str" cm="1">
        <f t="array" ref="F1250">IFERROR(
    INDEX(
        '[55]Apoio_Código SVs'!$C$2:$C$102,
        MATCH(
            TRUE,
            ISNUMBER(FIND('[55]Apoio_Código SVs'!$B$2:$B$102,D1250)),
            0
        )
    ),
"")</f>
        <v>E</v>
      </c>
      <c r="G1250" s="70" t="str" cm="1">
        <f t="array" ref="G1250">IFERROR(
    INDEX(
        '[55]Apoio_Código SVs'!$D$2:$D$102,
        MATCH(
            TRUE,
            ISNUMBER(FIND('[55]Apoio_Código SVs'!$B$2:$B$102,D1250)),
            0
        )
    ),
"")</f>
        <v>RC</v>
      </c>
      <c r="H1250" s="75" t="s">
        <v>3172</v>
      </c>
      <c r="I1250" s="70" t="str">
        <f t="shared" si="71"/>
        <v>E.RC.X.400</v>
      </c>
      <c r="J1250" s="70" t="str">
        <f>_xlfn.XLOOKUP(I1250,[55]Aux!AJ:AJ,[55]Aux!AI:AI,I1250)</f>
        <v>E.RC.X.400</v>
      </c>
      <c r="K1250" s="165" t="s">
        <v>3218</v>
      </c>
      <c r="L1250" s="164"/>
    </row>
    <row r="1251" spans="1:12" x14ac:dyDescent="0.3">
      <c r="A1251" s="164"/>
      <c r="B1251" s="164"/>
      <c r="C1251" s="70">
        <v>6601354</v>
      </c>
      <c r="D1251" s="70" t="s">
        <v>2168</v>
      </c>
      <c r="E1251" s="165">
        <v>400</v>
      </c>
      <c r="F1251" s="70" t="str" cm="1">
        <f t="array" ref="F1251">IFERROR(
    INDEX(
        '[55]Apoio_Código SVs'!$C$2:$C$102,
        MATCH(
            TRUE,
            ISNUMBER(FIND('[55]Apoio_Código SVs'!$B$2:$B$102,D1251)),
            0
        )
    ),
"")</f>
        <v>E</v>
      </c>
      <c r="G1251" s="70" t="str" cm="1">
        <f t="array" ref="G1251">IFERROR(
    INDEX(
        '[55]Apoio_Código SVs'!$D$2:$D$102,
        MATCH(
            TRUE,
            ISNUMBER(FIND('[55]Apoio_Código SVs'!$B$2:$B$102,D1251)),
            0
        )
    ),
"")</f>
        <v>RC</v>
      </c>
      <c r="H1251" s="70" t="str" cm="1">
        <f t="array" ref="H1251">IFERROR(
    INDEX(
        '[55]Apoio_Código SVs'!$G$2:$G$102,
        MATCH(
            TRUE,
            ISNUMBER(FIND('[55]Apoio_Código SVs'!$F$2:$F$102,D1251)),
            0
        )
    ),
"")</f>
        <v>I</v>
      </c>
      <c r="I1251" s="70" t="str">
        <f t="shared" si="71"/>
        <v>E.RC.I.400</v>
      </c>
      <c r="J1251" s="70" t="str">
        <f>_xlfn.XLOOKUP(I1251,[55]Aux!AJ:AJ,[55]Aux!AI:AI,I1251)</f>
        <v>E.RC.I.006</v>
      </c>
      <c r="K1251" s="70" t="str">
        <f>_xlfn.XLOOKUP(J1251,[55]Aux!AI:AI,[55]Aux!AE:AE,_xlfn.XLOOKUP(I1251,[55]Aux!AI:AI,[55]Aux!AE:AE,""))</f>
        <v>REDE COLETORA DN 400</v>
      </c>
      <c r="L1251" s="164"/>
    </row>
    <row r="1252" spans="1:12" x14ac:dyDescent="0.3">
      <c r="B1252" s="164"/>
      <c r="C1252" s="70">
        <v>6601360</v>
      </c>
      <c r="D1252" s="70" t="s">
        <v>2170</v>
      </c>
      <c r="E1252" s="165" t="s">
        <v>3109</v>
      </c>
      <c r="F1252" s="75" t="s">
        <v>3172</v>
      </c>
      <c r="G1252" s="75" t="s">
        <v>3111</v>
      </c>
      <c r="H1252" s="75" t="s">
        <v>3172</v>
      </c>
      <c r="I1252" s="70" t="str">
        <f t="shared" si="71"/>
        <v>X.XX.X.XXX</v>
      </c>
      <c r="J1252" s="70" t="str">
        <f>_xlfn.XLOOKUP(I1252,[55]Aux!AJ:AJ,[55]Aux!AI:AI,I1252)</f>
        <v>X.XX.X.XXX</v>
      </c>
      <c r="K1252" s="76" t="s">
        <v>3112</v>
      </c>
      <c r="L1252" s="164"/>
    </row>
    <row r="1253" spans="1:12" x14ac:dyDescent="0.3">
      <c r="B1253" s="164"/>
      <c r="C1253" s="70">
        <v>6601362</v>
      </c>
      <c r="D1253" s="70" t="s">
        <v>2174</v>
      </c>
      <c r="E1253" s="165" t="s">
        <v>3109</v>
      </c>
      <c r="F1253" s="75" t="s">
        <v>3172</v>
      </c>
      <c r="G1253" s="75" t="s">
        <v>3111</v>
      </c>
      <c r="H1253" s="75" t="s">
        <v>3172</v>
      </c>
      <c r="I1253" s="70" t="str">
        <f t="shared" si="71"/>
        <v>X.XX.X.XXX</v>
      </c>
      <c r="J1253" s="70" t="str">
        <f>_xlfn.XLOOKUP(I1253,[55]Aux!AJ:AJ,[55]Aux!AI:AI,I1253)</f>
        <v>X.XX.X.XXX</v>
      </c>
      <c r="K1253" s="76" t="s">
        <v>3112</v>
      </c>
      <c r="L1253" s="164"/>
    </row>
    <row r="1254" spans="1:12" x14ac:dyDescent="0.3">
      <c r="B1254" s="164"/>
      <c r="C1254" s="70">
        <v>6601371</v>
      </c>
      <c r="D1254" s="70" t="s">
        <v>2181</v>
      </c>
      <c r="E1254" s="165" t="s">
        <v>3109</v>
      </c>
      <c r="F1254" s="75" t="s">
        <v>3172</v>
      </c>
      <c r="G1254" s="75" t="s">
        <v>3111</v>
      </c>
      <c r="H1254" s="75" t="s">
        <v>3172</v>
      </c>
      <c r="I1254" s="70" t="str">
        <f t="shared" si="71"/>
        <v>X.XX.X.XXX</v>
      </c>
      <c r="J1254" s="70" t="str">
        <f>_xlfn.XLOOKUP(I1254,[55]Aux!AJ:AJ,[55]Aux!AI:AI,I1254)</f>
        <v>X.XX.X.XXX</v>
      </c>
      <c r="K1254" s="76" t="s">
        <v>3112</v>
      </c>
      <c r="L1254" s="164"/>
    </row>
    <row r="1255" spans="1:12" x14ac:dyDescent="0.3">
      <c r="A1255" s="164"/>
      <c r="B1255" s="164"/>
      <c r="C1255" s="70">
        <v>6601372</v>
      </c>
      <c r="D1255" s="70" t="s">
        <v>2183</v>
      </c>
      <c r="E1255" s="165" t="s">
        <v>3109</v>
      </c>
      <c r="F1255" s="75" t="s">
        <v>3110</v>
      </c>
      <c r="G1255" s="75" t="s">
        <v>3191</v>
      </c>
      <c r="H1255" s="75" t="s">
        <v>3184</v>
      </c>
      <c r="I1255" s="70" t="str">
        <f t="shared" si="71"/>
        <v>E.RC.I.XXX</v>
      </c>
      <c r="J1255" s="70" t="str">
        <f>_xlfn.XLOOKUP(I1255,[55]Aux!AJ:AJ,[55]Aux!AI:AI,I1255)</f>
        <v>E.RC.I.XXX</v>
      </c>
      <c r="K1255" s="76" t="s">
        <v>3112</v>
      </c>
      <c r="L1255" s="164"/>
    </row>
    <row r="1256" spans="1:12" x14ac:dyDescent="0.3">
      <c r="B1256" s="164"/>
      <c r="C1256" s="70">
        <v>6601374</v>
      </c>
      <c r="D1256" s="70" t="s">
        <v>2187</v>
      </c>
      <c r="E1256" s="165" t="s">
        <v>3109</v>
      </c>
      <c r="F1256" s="75" t="s">
        <v>3172</v>
      </c>
      <c r="G1256" s="75" t="s">
        <v>3111</v>
      </c>
      <c r="H1256" s="75" t="s">
        <v>3184</v>
      </c>
      <c r="I1256" s="70" t="str">
        <f t="shared" si="71"/>
        <v>X.XX.I.XXX</v>
      </c>
      <c r="J1256" s="70" t="str">
        <f>_xlfn.XLOOKUP(I1256,[55]Aux!AJ:AJ,[55]Aux!AI:AI,I1256)</f>
        <v>X.XX.I.XXX</v>
      </c>
      <c r="K1256" s="76" t="s">
        <v>3112</v>
      </c>
      <c r="L1256" s="164"/>
    </row>
    <row r="1257" spans="1:12" x14ac:dyDescent="0.3">
      <c r="B1257" s="164"/>
      <c r="C1257" s="70">
        <v>6601375</v>
      </c>
      <c r="D1257" s="70" t="s">
        <v>2189</v>
      </c>
      <c r="E1257" s="165" t="s">
        <v>3109</v>
      </c>
      <c r="F1257" s="75" t="s">
        <v>3172</v>
      </c>
      <c r="G1257" s="75" t="s">
        <v>3111</v>
      </c>
      <c r="H1257" s="75" t="s">
        <v>3184</v>
      </c>
      <c r="I1257" s="70" t="str">
        <f t="shared" si="71"/>
        <v>X.XX.I.XXX</v>
      </c>
      <c r="J1257" s="70" t="str">
        <f>_xlfn.XLOOKUP(I1257,[55]Aux!AJ:AJ,[55]Aux!AI:AI,I1257)</f>
        <v>X.XX.I.XXX</v>
      </c>
      <c r="K1257" s="76" t="s">
        <v>3112</v>
      </c>
      <c r="L1257" s="164"/>
    </row>
    <row r="1258" spans="1:12" x14ac:dyDescent="0.3">
      <c r="A1258" s="164"/>
      <c r="B1258" s="164"/>
      <c r="C1258" s="70">
        <v>6601376</v>
      </c>
      <c r="D1258" s="70" t="s">
        <v>2191</v>
      </c>
      <c r="E1258" s="166" t="s">
        <v>3177</v>
      </c>
      <c r="F1258" s="75" t="s">
        <v>3110</v>
      </c>
      <c r="G1258" s="75" t="s">
        <v>3191</v>
      </c>
      <c r="H1258" s="75" t="s">
        <v>3184</v>
      </c>
      <c r="I1258" s="70" t="str">
        <f t="shared" si="71"/>
        <v>E.RC.I.001</v>
      </c>
      <c r="J1258" s="70" t="str">
        <f>_xlfn.XLOOKUP(I1258,[55]Aux!AJ:AJ,[55]Aux!AI:AI,I1258)</f>
        <v>E.RC.I.001</v>
      </c>
      <c r="K1258" s="76" t="s">
        <v>3112</v>
      </c>
      <c r="L1258" s="164"/>
    </row>
    <row r="1259" spans="1:12" x14ac:dyDescent="0.3">
      <c r="A1259" s="164"/>
      <c r="B1259" s="164"/>
      <c r="C1259" s="70">
        <v>6601377</v>
      </c>
      <c r="D1259" s="70" t="s">
        <v>2193</v>
      </c>
      <c r="E1259" s="165" t="s">
        <v>3109</v>
      </c>
      <c r="F1259" s="70" t="str" cm="1">
        <f t="array" ref="F1259">IFERROR(
    INDEX(
        '[55]Apoio_Código SVs'!$C$2:$C$102,
        MATCH(
            TRUE,
            ISNUMBER(FIND('[55]Apoio_Código SVs'!$B$2:$B$102,D1259)),
            0
        )
    ),
"")</f>
        <v>E</v>
      </c>
      <c r="G1259" s="70" t="str" cm="1">
        <f t="array" ref="G1259">IFERROR(
    INDEX(
        '[55]Apoio_Código SVs'!$D$2:$D$102,
        MATCH(
            TRUE,
            ISNUMBER(FIND('[55]Apoio_Código SVs'!$B$2:$B$102,D1259)),
            0
        )
    ),
"")</f>
        <v>RC</v>
      </c>
      <c r="H1259" s="70" t="str" cm="1">
        <f t="array" ref="H1259">IFERROR(
    INDEX(
        '[55]Apoio_Código SVs'!$G$2:$G$102,
        MATCH(
            TRUE,
            ISNUMBER(FIND('[55]Apoio_Código SVs'!$F$2:$F$102,D1259)),
            0
        )
    ),
"")</f>
        <v>I</v>
      </c>
      <c r="I1259" s="70" t="str">
        <f t="shared" si="71"/>
        <v>E.RC.I.XXX</v>
      </c>
      <c r="J1259" s="70" t="str">
        <f>_xlfn.XLOOKUP(I1259,[55]Aux!AJ:AJ,[55]Aux!AI:AI,I1259)</f>
        <v>E.RC.I.XXX</v>
      </c>
      <c r="K1259" s="76" t="s">
        <v>3112</v>
      </c>
      <c r="L1259" s="164"/>
    </row>
    <row r="1260" spans="1:12" x14ac:dyDescent="0.3">
      <c r="B1260" s="164"/>
      <c r="C1260" s="70">
        <v>6601383</v>
      </c>
      <c r="D1260" s="70" t="s">
        <v>2201</v>
      </c>
      <c r="E1260" s="165" t="s">
        <v>3109</v>
      </c>
      <c r="F1260" s="75" t="s">
        <v>3172</v>
      </c>
      <c r="G1260" s="75" t="s">
        <v>3111</v>
      </c>
      <c r="H1260" s="75" t="s">
        <v>3184</v>
      </c>
      <c r="I1260" s="70" t="str">
        <f t="shared" si="71"/>
        <v>X.XX.I.XXX</v>
      </c>
      <c r="J1260" s="70" t="str">
        <f>_xlfn.XLOOKUP(I1260,[55]Aux!AJ:AJ,[55]Aux!AI:AI,I1260)</f>
        <v>X.XX.I.XXX</v>
      </c>
      <c r="K1260" s="76" t="s">
        <v>3112</v>
      </c>
      <c r="L1260" s="164"/>
    </row>
    <row r="1261" spans="1:12" x14ac:dyDescent="0.3">
      <c r="A1261" s="164"/>
      <c r="B1261" s="164"/>
      <c r="C1261" s="70">
        <v>6601384</v>
      </c>
      <c r="D1261" s="70" t="s">
        <v>2203</v>
      </c>
      <c r="E1261" s="165" t="s">
        <v>3109</v>
      </c>
      <c r="F1261" s="70" t="str" cm="1">
        <f t="array" ref="F1261">IFERROR(
    INDEX(
        '[55]Apoio_Código SVs'!$C$2:$C$102,
        MATCH(
            TRUE,
            ISNUMBER(FIND('[55]Apoio_Código SVs'!$B$2:$B$102,D1261)),
            0
        )
    ),
"")</f>
        <v>E</v>
      </c>
      <c r="G1261" s="70" t="str" cm="1">
        <f t="array" ref="G1261">IFERROR(
    INDEX(
        '[55]Apoio_Código SVs'!$D$2:$D$102,
        MATCH(
            TRUE,
            ISNUMBER(FIND('[55]Apoio_Código SVs'!$B$2:$B$102,D1261)),
            0
        )
    ),
"")</f>
        <v>RC</v>
      </c>
      <c r="H1261" s="70" t="str" cm="1">
        <f t="array" ref="H1261">IFERROR(
    INDEX(
        '[55]Apoio_Código SVs'!$G$2:$G$102,
        MATCH(
            TRUE,
            ISNUMBER(FIND('[55]Apoio_Código SVs'!$F$2:$F$102,D1261)),
            0
        )
    ),
"")</f>
        <v>I</v>
      </c>
      <c r="I1261" s="70" t="str">
        <f t="shared" si="71"/>
        <v>E.RC.I.XXX</v>
      </c>
      <c r="J1261" s="70" t="str">
        <f>_xlfn.XLOOKUP(I1261,[55]Aux!AJ:AJ,[55]Aux!AI:AI,I1261)</f>
        <v>E.RC.I.XXX</v>
      </c>
      <c r="K1261" s="76" t="s">
        <v>3112</v>
      </c>
      <c r="L1261" s="164"/>
    </row>
    <row r="1262" spans="1:12" x14ac:dyDescent="0.3">
      <c r="A1262" s="164"/>
      <c r="B1262" s="164"/>
      <c r="C1262" s="70">
        <v>6601385</v>
      </c>
      <c r="D1262" s="70" t="s">
        <v>2205</v>
      </c>
      <c r="E1262" s="73">
        <f>IF(H1262="M","001",
IFERROR(VALUE(IFERROR(IFERROR(IFERROR(IFERROR(MID(D1262,FIND("DN",D1262)+2,4),
MID(D1262,FIND("PVC",D1262)+3,4)),
MID(D1262,FIND("PEAD",D1262)+4,4)),
MID(D1262,FIND("PE100",D1262)+5,4)),
MID(D1262,FIND("ADS",D1262)+3,4))),""))</f>
        <v>400</v>
      </c>
      <c r="F1262" s="70" t="str" cm="1">
        <f t="array" ref="F1262">IFERROR(
    INDEX(
        '[55]Apoio_Código SVs'!$C$2:$C$102,
        MATCH(
            TRUE,
            ISNUMBER(FIND('[55]Apoio_Código SVs'!$B$2:$B$102,D1262)),
            0
        )
    ),
"")</f>
        <v>E</v>
      </c>
      <c r="G1262" s="70" t="str" cm="1">
        <f t="array" ref="G1262">IFERROR(
    INDEX(
        '[55]Apoio_Código SVs'!$D$2:$D$102,
        MATCH(
            TRUE,
            ISNUMBER(FIND('[55]Apoio_Código SVs'!$B$2:$B$102,D1262)),
            0
        )
    ),
"")</f>
        <v>RC</v>
      </c>
      <c r="H1262" s="70" t="str" cm="1">
        <f t="array" ref="H1262">IFERROR(
    INDEX(
        '[55]Apoio_Código SVs'!$G$2:$G$102,
        MATCH(
            TRUE,
            ISNUMBER(FIND('[55]Apoio_Código SVs'!$F$2:$F$102,D1262)),
            0
        )
    ),
"")</f>
        <v>I</v>
      </c>
      <c r="I1262" s="70" t="str">
        <f t="shared" si="71"/>
        <v>E.RC.I.400</v>
      </c>
      <c r="J1262" s="70" t="str">
        <f>_xlfn.XLOOKUP(I1262,[55]Aux!AJ:AJ,[55]Aux!AI:AI,I1262)</f>
        <v>E.RC.I.006</v>
      </c>
      <c r="K1262" s="70" t="str">
        <f>_xlfn.XLOOKUP(J1262,[55]Aux!AI:AI,[55]Aux!AE:AE,_xlfn.XLOOKUP(I1262,[55]Aux!AI:AI,[55]Aux!AE:AE,""))</f>
        <v>REDE COLETORA DN 400</v>
      </c>
      <c r="L1262" s="164"/>
    </row>
    <row r="1263" spans="1:12" x14ac:dyDescent="0.3">
      <c r="B1263" s="164"/>
      <c r="C1263" s="70">
        <v>6601387</v>
      </c>
      <c r="D1263" s="70" t="s">
        <v>2209</v>
      </c>
      <c r="E1263" s="165" t="s">
        <v>3109</v>
      </c>
      <c r="F1263" s="75" t="s">
        <v>3172</v>
      </c>
      <c r="G1263" s="75" t="s">
        <v>3111</v>
      </c>
      <c r="H1263" s="75" t="s">
        <v>3184</v>
      </c>
      <c r="I1263" s="70" t="str">
        <f t="shared" si="71"/>
        <v>X.XX.I.XXX</v>
      </c>
      <c r="J1263" s="70" t="str">
        <f>_xlfn.XLOOKUP(I1263,[55]Aux!AJ:AJ,[55]Aux!AI:AI,I1263)</f>
        <v>X.XX.I.XXX</v>
      </c>
      <c r="K1263" s="76" t="s">
        <v>3112</v>
      </c>
      <c r="L1263" s="164"/>
    </row>
    <row r="1264" spans="1:12" x14ac:dyDescent="0.3">
      <c r="B1264" s="164"/>
      <c r="C1264" s="70">
        <v>6601388</v>
      </c>
      <c r="D1264" s="70" t="s">
        <v>2211</v>
      </c>
      <c r="E1264" s="165" t="s">
        <v>3109</v>
      </c>
      <c r="F1264" s="75" t="s">
        <v>3172</v>
      </c>
      <c r="G1264" s="75" t="s">
        <v>3111</v>
      </c>
      <c r="H1264" s="75" t="s">
        <v>3184</v>
      </c>
      <c r="I1264" s="70" t="str">
        <f t="shared" si="71"/>
        <v>X.XX.I.XXX</v>
      </c>
      <c r="J1264" s="70" t="str">
        <f>_xlfn.XLOOKUP(I1264,[55]Aux!AJ:AJ,[55]Aux!AI:AI,I1264)</f>
        <v>X.XX.I.XXX</v>
      </c>
      <c r="K1264" s="76" t="s">
        <v>3112</v>
      </c>
      <c r="L1264" s="164"/>
    </row>
    <row r="1265" spans="1:12" x14ac:dyDescent="0.3">
      <c r="B1265" s="164"/>
      <c r="C1265" s="70">
        <v>6601389</v>
      </c>
      <c r="D1265" s="70" t="s">
        <v>2213</v>
      </c>
      <c r="E1265" s="165" t="s">
        <v>3109</v>
      </c>
      <c r="F1265" s="75" t="s">
        <v>3172</v>
      </c>
      <c r="G1265" s="75" t="s">
        <v>3111</v>
      </c>
      <c r="H1265" s="75" t="s">
        <v>3184</v>
      </c>
      <c r="I1265" s="70" t="str">
        <f t="shared" si="71"/>
        <v>X.XX.I.XXX</v>
      </c>
      <c r="J1265" s="70" t="str">
        <f>_xlfn.XLOOKUP(I1265,[55]Aux!AJ:AJ,[55]Aux!AI:AI,I1265)</f>
        <v>X.XX.I.XXX</v>
      </c>
      <c r="K1265" s="76" t="s">
        <v>3112</v>
      </c>
      <c r="L1265" s="164"/>
    </row>
    <row r="1266" spans="1:12" x14ac:dyDescent="0.3">
      <c r="B1266" s="164"/>
      <c r="C1266" s="70">
        <v>6601390</v>
      </c>
      <c r="D1266" s="70" t="s">
        <v>2215</v>
      </c>
      <c r="E1266" s="165" t="s">
        <v>3109</v>
      </c>
      <c r="F1266" s="75" t="s">
        <v>3172</v>
      </c>
      <c r="G1266" s="75" t="s">
        <v>3111</v>
      </c>
      <c r="H1266" s="75" t="s">
        <v>3184</v>
      </c>
      <c r="I1266" s="70" t="str">
        <f t="shared" si="71"/>
        <v>X.XX.I.XXX</v>
      </c>
      <c r="J1266" s="70" t="str">
        <f>_xlfn.XLOOKUP(I1266,[55]Aux!AJ:AJ,[55]Aux!AI:AI,I1266)</f>
        <v>X.XX.I.XXX</v>
      </c>
      <c r="K1266" s="76" t="s">
        <v>3112</v>
      </c>
      <c r="L1266" s="164"/>
    </row>
    <row r="1267" spans="1:12" x14ac:dyDescent="0.3">
      <c r="B1267" s="164"/>
      <c r="C1267" s="70">
        <v>6601391</v>
      </c>
      <c r="D1267" s="70" t="s">
        <v>1454</v>
      </c>
      <c r="E1267" s="165" t="s">
        <v>3109</v>
      </c>
      <c r="F1267" s="75" t="s">
        <v>3172</v>
      </c>
      <c r="G1267" s="75" t="s">
        <v>3186</v>
      </c>
      <c r="H1267" s="75" t="s">
        <v>3172</v>
      </c>
      <c r="I1267" s="70" t="str">
        <f t="shared" si="71"/>
        <v>X.PX.X.XXX</v>
      </c>
      <c r="J1267" s="70" t="str">
        <f>_xlfn.XLOOKUP(I1267,[55]Aux!AJ:AJ,[55]Aux!AI:AI,I1267)</f>
        <v>X.PX.X.XXX</v>
      </c>
      <c r="K1267" s="76" t="s">
        <v>3112</v>
      </c>
      <c r="L1267" s="164"/>
    </row>
    <row r="1268" spans="1:12" x14ac:dyDescent="0.3">
      <c r="B1268" s="164"/>
      <c r="C1268" s="70">
        <v>6601392</v>
      </c>
      <c r="D1268" s="70" t="s">
        <v>2218</v>
      </c>
      <c r="E1268" s="165" t="s">
        <v>3109</v>
      </c>
      <c r="F1268" s="75" t="s">
        <v>3172</v>
      </c>
      <c r="G1268" s="75" t="s">
        <v>3111</v>
      </c>
      <c r="H1268" s="75" t="s">
        <v>3172</v>
      </c>
      <c r="I1268" s="70" t="str">
        <f t="shared" si="71"/>
        <v>X.XX.X.XXX</v>
      </c>
      <c r="J1268" s="70" t="str">
        <f>_xlfn.XLOOKUP(I1268,[55]Aux!AJ:AJ,[55]Aux!AI:AI,I1268)</f>
        <v>X.XX.X.XXX</v>
      </c>
      <c r="K1268" s="76" t="s">
        <v>3112</v>
      </c>
      <c r="L1268" s="164"/>
    </row>
    <row r="1269" spans="1:12" x14ac:dyDescent="0.3">
      <c r="A1269" s="164"/>
      <c r="B1269" s="164"/>
      <c r="C1269" s="70">
        <v>6601393</v>
      </c>
      <c r="D1269" s="70" t="s">
        <v>2220</v>
      </c>
      <c r="E1269" s="165">
        <v>200</v>
      </c>
      <c r="F1269" s="70" t="str" cm="1">
        <f t="array" ref="F1269">IFERROR(
    INDEX(
        '[55]Apoio_Código SVs'!$C$2:$C$102,
        MATCH(
            TRUE,
            ISNUMBER(FIND('[55]Apoio_Código SVs'!$B$2:$B$102,D1269)),
            0
        )
    ),
"")</f>
        <v>E</v>
      </c>
      <c r="G1269" s="70" t="str" cm="1">
        <f t="array" ref="G1269">IFERROR(
    INDEX(
        '[55]Apoio_Código SVs'!$D$2:$D$102,
        MATCH(
            TRUE,
            ISNUMBER(FIND('[55]Apoio_Código SVs'!$B$2:$B$102,D1269)),
            0
        )
    ),
"")</f>
        <v>RC</v>
      </c>
      <c r="H1269" s="70" t="str" cm="1">
        <f t="array" ref="H1269">IFERROR(
    INDEX(
        '[55]Apoio_Código SVs'!$G$2:$G$102,
        MATCH(
            TRUE,
            ISNUMBER(FIND('[55]Apoio_Código SVs'!$F$2:$F$102,D1269)),
            0
        )
    ),
"")</f>
        <v>I</v>
      </c>
      <c r="I1269" s="70" t="str">
        <f t="shared" si="71"/>
        <v>E.RC.I.200</v>
      </c>
      <c r="J1269" s="70" t="str">
        <f>_xlfn.XLOOKUP(I1269,[55]Aux!AJ:AJ,[55]Aux!AI:AI,I1269)</f>
        <v>E.RC.I.003</v>
      </c>
      <c r="K1269" s="70" t="str">
        <f>_xlfn.XLOOKUP(J1269,[55]Aux!AI:AI,[55]Aux!AE:AE,_xlfn.XLOOKUP(I1269,[55]Aux!AI:AI,[55]Aux!AE:AE,""))</f>
        <v>REDE COLETORA DN 200</v>
      </c>
      <c r="L1269" s="164"/>
    </row>
    <row r="1270" spans="1:12" x14ac:dyDescent="0.3">
      <c r="A1270" s="164"/>
      <c r="B1270" s="164"/>
      <c r="C1270" s="70">
        <v>6601395</v>
      </c>
      <c r="D1270" s="70" t="s">
        <v>2224</v>
      </c>
      <c r="E1270" s="165">
        <v>100</v>
      </c>
      <c r="F1270" s="70" t="str" cm="1">
        <f t="array" ref="F1270">IFERROR(
    INDEX(
        '[55]Apoio_Código SVs'!$C$2:$C$102,
        MATCH(
            TRUE,
            ISNUMBER(FIND('[55]Apoio_Código SVs'!$B$2:$B$102,D1270)),
            0
        )
    ),
"")</f>
        <v>E</v>
      </c>
      <c r="G1270" s="70" t="str" cm="1">
        <f t="array" ref="G1270">IFERROR(
    INDEX(
        '[55]Apoio_Código SVs'!$D$2:$D$102,
        MATCH(
            TRUE,
            ISNUMBER(FIND('[55]Apoio_Código SVs'!$B$2:$B$102,D1270)),
            0
        )
    ),
"")</f>
        <v>RC</v>
      </c>
      <c r="H1270" s="70" t="str" cm="1">
        <f t="array" ref="H1270">IFERROR(
    INDEX(
        '[55]Apoio_Código SVs'!$G$2:$G$102,
        MATCH(
            TRUE,
            ISNUMBER(FIND('[55]Apoio_Código SVs'!$F$2:$F$102,D1270)),
            0
        )
    ),
"")</f>
        <v>I</v>
      </c>
      <c r="I1270" s="70" t="str">
        <f t="shared" si="71"/>
        <v>E.RC.I.100</v>
      </c>
      <c r="J1270" s="70" t="str">
        <f>_xlfn.XLOOKUP(I1270,[55]Aux!AJ:AJ,[55]Aux!AI:AI,I1270)</f>
        <v>E.RC.I.001</v>
      </c>
      <c r="K1270" s="70" t="str">
        <f>_xlfn.XLOOKUP(J1270,[55]Aux!AI:AI,[55]Aux!AE:AE,_xlfn.XLOOKUP(I1270,[55]Aux!AI:AI,[55]Aux!AE:AE,""))</f>
        <v>REDE COLETORA DN 100</v>
      </c>
      <c r="L1270" s="164"/>
    </row>
    <row r="1271" spans="1:12" x14ac:dyDescent="0.3">
      <c r="A1271" s="164"/>
      <c r="B1271" s="164"/>
      <c r="C1271" s="70">
        <v>6601396</v>
      </c>
      <c r="D1271" s="70" t="s">
        <v>2226</v>
      </c>
      <c r="E1271" s="73">
        <f>IF(H1271="M","001",
IFERROR(VALUE(IFERROR(IFERROR(IFERROR(IFERROR(MID(D1271,FIND("DN",D1271)+2,4),
MID(D1271,FIND("PVC",D1271)+3,4)),
MID(D1271,FIND("PEAD",D1271)+4,4)),
MID(D1271,FIND("PE100",D1271)+5,4)),
MID(D1271,FIND("ADS",D1271)+3,4))),""))</f>
        <v>200</v>
      </c>
      <c r="F1271" s="70" t="str" cm="1">
        <f t="array" ref="F1271">IFERROR(
    INDEX(
        '[55]Apoio_Código SVs'!$C$2:$C$102,
        MATCH(
            TRUE,
            ISNUMBER(FIND('[55]Apoio_Código SVs'!$B$2:$B$102,D1271)),
            0
        )
    ),
"")</f>
        <v>E</v>
      </c>
      <c r="G1271" s="70" t="str" cm="1">
        <f t="array" ref="G1271">IFERROR(
    INDEX(
        '[55]Apoio_Código SVs'!$D$2:$D$102,
        MATCH(
            TRUE,
            ISNUMBER(FIND('[55]Apoio_Código SVs'!$B$2:$B$102,D1271)),
            0
        )
    ),
"")</f>
        <v>RC</v>
      </c>
      <c r="H1271" s="70" t="str" cm="1">
        <f t="array" ref="H1271">IFERROR(
    INDEX(
        '[55]Apoio_Código SVs'!$G$2:$G$102,
        MATCH(
            TRUE,
            ISNUMBER(FIND('[55]Apoio_Código SVs'!$F$2:$F$102,D1271)),
            0
        )
    ),
"")</f>
        <v>I</v>
      </c>
      <c r="I1271" s="70" t="str">
        <f t="shared" si="71"/>
        <v>E.RC.I.200</v>
      </c>
      <c r="J1271" s="70" t="str">
        <f>_xlfn.XLOOKUP(I1271,[55]Aux!AJ:AJ,[55]Aux!AI:AI,I1271)</f>
        <v>E.RC.I.003</v>
      </c>
      <c r="K1271" s="70" t="str">
        <f>_xlfn.XLOOKUP(J1271,[55]Aux!AI:AI,[55]Aux!AE:AE,_xlfn.XLOOKUP(I1271,[55]Aux!AI:AI,[55]Aux!AE:AE,""))</f>
        <v>REDE COLETORA DN 200</v>
      </c>
      <c r="L1271" s="164"/>
    </row>
    <row r="1272" spans="1:12" x14ac:dyDescent="0.3">
      <c r="B1272" s="164"/>
      <c r="C1272" s="70">
        <v>6601397</v>
      </c>
      <c r="D1272" s="70" t="s">
        <v>2228</v>
      </c>
      <c r="E1272" s="165" t="s">
        <v>3109</v>
      </c>
      <c r="F1272" s="75" t="s">
        <v>3172</v>
      </c>
      <c r="G1272" s="75" t="s">
        <v>3111</v>
      </c>
      <c r="H1272" s="75" t="s">
        <v>3172</v>
      </c>
      <c r="I1272" s="70" t="str">
        <f t="shared" si="71"/>
        <v>X.XX.X.XXX</v>
      </c>
      <c r="J1272" s="70" t="str">
        <f>_xlfn.XLOOKUP(I1272,[55]Aux!AJ:AJ,[55]Aux!AI:AI,I1272)</f>
        <v>X.XX.X.XXX</v>
      </c>
      <c r="K1272" s="76" t="s">
        <v>3112</v>
      </c>
      <c r="L1272" s="164"/>
    </row>
    <row r="1273" spans="1:12" x14ac:dyDescent="0.3">
      <c r="A1273" s="164"/>
      <c r="B1273" s="164"/>
      <c r="C1273" s="70">
        <v>6601398</v>
      </c>
      <c r="D1273" s="70" t="s">
        <v>2230</v>
      </c>
      <c r="E1273" s="73">
        <f>IF(H1273="M","001",
IFERROR(VALUE(IFERROR(IFERROR(IFERROR(IFERROR(MID(D1273,FIND("DN",D1273)+2,4),
MID(D1273,FIND("PVC",D1273)+3,4)),
MID(D1273,FIND("PEAD",D1273)+4,4)),
MID(D1273,FIND("PE100",D1273)+5,4)),
MID(D1273,FIND("ADS",D1273)+3,4))),""))</f>
        <v>300</v>
      </c>
      <c r="F1273" s="70" t="str" cm="1">
        <f t="array" ref="F1273">IFERROR(
    INDEX(
        '[55]Apoio_Código SVs'!$C$2:$C$102,
        MATCH(
            TRUE,
            ISNUMBER(FIND('[55]Apoio_Código SVs'!$B$2:$B$102,D1273)),
            0
        )
    ),
"")</f>
        <v>E</v>
      </c>
      <c r="G1273" s="70" t="str" cm="1">
        <f t="array" ref="G1273">IFERROR(
    INDEX(
        '[55]Apoio_Código SVs'!$D$2:$D$102,
        MATCH(
            TRUE,
            ISNUMBER(FIND('[55]Apoio_Código SVs'!$B$2:$B$102,D1273)),
            0
        )
    ),
"")</f>
        <v>LR</v>
      </c>
      <c r="H1273" s="70" t="str" cm="1">
        <f t="array" ref="H1273">IFERROR(
    INDEX(
        '[55]Apoio_Código SVs'!$G$2:$G$102,
        MATCH(
            TRUE,
            ISNUMBER(FIND('[55]Apoio_Código SVs'!$F$2:$F$102,D1273)),
            0
        )
    ),
"")</f>
        <v>I</v>
      </c>
      <c r="I1273" s="70" t="str">
        <f t="shared" si="71"/>
        <v>E.LR.I.300</v>
      </c>
      <c r="J1273" s="70" t="str">
        <f>_xlfn.XLOOKUP(I1273,[55]Aux!AJ:AJ,[55]Aux!AI:AI,I1273)</f>
        <v>E.LR.I.005</v>
      </c>
      <c r="K1273" s="70" t="str">
        <f>_xlfn.XLOOKUP(J1273,[55]Aux!AI:AI,[55]Aux!AE:AE,_xlfn.XLOOKUP(I1273,[55]Aux!AI:AI,[55]Aux!AE:AE,""))</f>
        <v>LINHA DE RECALQUE DN 300</v>
      </c>
      <c r="L1273" s="164"/>
    </row>
    <row r="1274" spans="1:12" x14ac:dyDescent="0.3">
      <c r="A1274" s="164"/>
      <c r="B1274" s="164"/>
      <c r="C1274" s="70">
        <v>6601399</v>
      </c>
      <c r="D1274" s="70" t="s">
        <v>2232</v>
      </c>
      <c r="E1274" s="165">
        <v>500</v>
      </c>
      <c r="F1274" s="70" t="str" cm="1">
        <f t="array" ref="F1274">IFERROR(
    INDEX(
        '[55]Apoio_Código SVs'!$C$2:$C$102,
        MATCH(
            TRUE,
            ISNUMBER(FIND('[55]Apoio_Código SVs'!$B$2:$B$102,D1274)),
            0
        )
    ),
"")</f>
        <v>E</v>
      </c>
      <c r="G1274" s="70" t="str" cm="1">
        <f t="array" ref="G1274">IFERROR(
    INDEX(
        '[55]Apoio_Código SVs'!$D$2:$D$102,
        MATCH(
            TRUE,
            ISNUMBER(FIND('[55]Apoio_Código SVs'!$B$2:$B$102,D1274)),
            0
        )
    ),
"")</f>
        <v>IN</v>
      </c>
      <c r="H1274" s="70" t="str" cm="1">
        <f t="array" ref="H1274">IFERROR(
    INDEX(
        '[55]Apoio_Código SVs'!$G$2:$G$102,
        MATCH(
            TRUE,
            ISNUMBER(FIND('[55]Apoio_Código SVs'!$F$2:$F$102,D1274)),
            0
        )
    ),
"")</f>
        <v>I</v>
      </c>
      <c r="I1274" s="70" t="str">
        <f t="shared" si="71"/>
        <v>E.IN.I.500</v>
      </c>
      <c r="J1274" s="70" t="str">
        <f>_xlfn.XLOOKUP(I1274,[55]Aux!AJ:AJ,[55]Aux!AI:AI,I1274)</f>
        <v>E.IN.I.008</v>
      </c>
      <c r="K1274" s="70" t="str">
        <f>_xlfn.XLOOKUP(J1274,[55]Aux!AI:AI,[55]Aux!AE:AE,_xlfn.XLOOKUP(I1274,[55]Aux!AI:AI,[55]Aux!AE:AE,""))</f>
        <v>INTERCEPTOR DN 500</v>
      </c>
      <c r="L1274" s="164"/>
    </row>
    <row r="1275" spans="1:12" x14ac:dyDescent="0.3">
      <c r="A1275" s="164"/>
      <c r="B1275" s="164"/>
      <c r="C1275" s="70">
        <v>6601402</v>
      </c>
      <c r="D1275" s="70" t="s">
        <v>2239</v>
      </c>
      <c r="E1275" s="73">
        <f>IF(H1275="M","001",
IFERROR(VALUE(IFERROR(IFERROR(IFERROR(IFERROR(MID(D1275,FIND("DN",D1275)+2,4),
MID(D1275,FIND("PVC",D1275)+3,4)),
MID(D1275,FIND("PEAD",D1275)+4,4)),
MID(D1275,FIND("PE100",D1275)+5,4)),
MID(D1275,FIND("ADS",D1275)+3,4))),""))</f>
        <v>150</v>
      </c>
      <c r="F1275" s="70" t="str" cm="1">
        <f t="array" ref="F1275">IFERROR(
    INDEX(
        '[55]Apoio_Código SVs'!$C$2:$C$102,
        MATCH(
            TRUE,
            ISNUMBER(FIND('[55]Apoio_Código SVs'!$B$2:$B$102,D1275)),
            0
        )
    ),
"")</f>
        <v>E</v>
      </c>
      <c r="G1275" s="70" t="str" cm="1">
        <f t="array" ref="G1275">IFERROR(
    INDEX(
        '[55]Apoio_Código SVs'!$D$2:$D$102,
        MATCH(
            TRUE,
            ISNUMBER(FIND('[55]Apoio_Código SVs'!$B$2:$B$102,D1275)),
            0
        )
    ),
"")</f>
        <v>RC</v>
      </c>
      <c r="H1275" s="70" t="str" cm="1">
        <f t="array" ref="H1275">IFERROR(
    INDEX(
        '[55]Apoio_Código SVs'!$G$2:$G$102,
        MATCH(
            TRUE,
            ISNUMBER(FIND('[55]Apoio_Código SVs'!$F$2:$F$102,D1275)),
            0
        )
    ),
"")</f>
        <v>I</v>
      </c>
      <c r="I1275" s="70" t="str">
        <f t="shared" si="71"/>
        <v>E.RC.I.150</v>
      </c>
      <c r="J1275" s="70" t="str">
        <f>_xlfn.XLOOKUP(I1275,[55]Aux!AJ:AJ,[55]Aux!AI:AI,I1275)</f>
        <v>E.RC.I.002</v>
      </c>
      <c r="K1275" s="70" t="str">
        <f>_xlfn.XLOOKUP(J1275,[55]Aux!AI:AI,[55]Aux!AE:AE,_xlfn.XLOOKUP(I1275,[55]Aux!AI:AI,[55]Aux!AE:AE,""))</f>
        <v>REDE COLETORA DN 150</v>
      </c>
      <c r="L1275" s="164"/>
    </row>
    <row r="1276" spans="1:12" x14ac:dyDescent="0.3">
      <c r="A1276" s="164"/>
      <c r="B1276" s="164"/>
      <c r="C1276" s="70">
        <v>6601403</v>
      </c>
      <c r="D1276" s="70" t="s">
        <v>2241</v>
      </c>
      <c r="E1276" s="73">
        <f>IF(H1276="M","001",
IFERROR(VALUE(IFERROR(IFERROR(IFERROR(IFERROR(MID(D1276,FIND("DN",D1276)+2,4),
MID(D1276,FIND("PVC",D1276)+3,4)),
MID(D1276,FIND("PEAD",D1276)+4,4)),
MID(D1276,FIND("PE100",D1276)+5,4)),
MID(D1276,FIND("ADS",D1276)+3,4))),""))</f>
        <v>150</v>
      </c>
      <c r="F1276" s="70" t="str" cm="1">
        <f t="array" ref="F1276">IFERROR(
    INDEX(
        '[55]Apoio_Código SVs'!$C$2:$C$102,
        MATCH(
            TRUE,
            ISNUMBER(FIND('[55]Apoio_Código SVs'!$B$2:$B$102,D1276)),
            0
        )
    ),
"")</f>
        <v>E</v>
      </c>
      <c r="G1276" s="70" t="str" cm="1">
        <f t="array" ref="G1276">IFERROR(
    INDEX(
        '[55]Apoio_Código SVs'!$D$2:$D$102,
        MATCH(
            TRUE,
            ISNUMBER(FIND('[55]Apoio_Código SVs'!$B$2:$B$102,D1276)),
            0
        )
    ),
"")</f>
        <v>RC</v>
      </c>
      <c r="H1276" s="70" t="str" cm="1">
        <f t="array" ref="H1276">IFERROR(
    INDEX(
        '[55]Apoio_Código SVs'!$G$2:$G$102,
        MATCH(
            TRUE,
            ISNUMBER(FIND('[55]Apoio_Código SVs'!$F$2:$F$102,D1276)),
            0
        )
    ),
"")</f>
        <v>I</v>
      </c>
      <c r="I1276" s="70" t="str">
        <f t="shared" si="71"/>
        <v>E.RC.I.150</v>
      </c>
      <c r="J1276" s="70" t="str">
        <f>_xlfn.XLOOKUP(I1276,[55]Aux!AJ:AJ,[55]Aux!AI:AI,I1276)</f>
        <v>E.RC.I.002</v>
      </c>
      <c r="K1276" s="70" t="str">
        <f>_xlfn.XLOOKUP(J1276,[55]Aux!AI:AI,[55]Aux!AE:AE,_xlfn.XLOOKUP(I1276,[55]Aux!AI:AI,[55]Aux!AE:AE,""))</f>
        <v>REDE COLETORA DN 150</v>
      </c>
      <c r="L1276" s="164"/>
    </row>
    <row r="1277" spans="1:12" x14ac:dyDescent="0.3">
      <c r="A1277" s="164"/>
      <c r="B1277" s="164"/>
      <c r="C1277" s="70">
        <v>6601404</v>
      </c>
      <c r="D1277" s="70" t="s">
        <v>2243</v>
      </c>
      <c r="E1277" s="73">
        <f>IF(H1277="M","001",
IFERROR(VALUE(IFERROR(IFERROR(IFERROR(IFERROR(MID(D1277,FIND("DN",D1277)+2,4),
MID(D1277,FIND("PVC",D1277)+3,4)),
MID(D1277,FIND("PEAD",D1277)+4,4)),
MID(D1277,FIND("PE100",D1277)+5,4)),
MID(D1277,FIND("ADS",D1277)+3,4))),""))</f>
        <v>300</v>
      </c>
      <c r="F1277" s="70" t="str" cm="1">
        <f t="array" ref="F1277">IFERROR(
    INDEX(
        '[55]Apoio_Código SVs'!$C$2:$C$102,
        MATCH(
            TRUE,
            ISNUMBER(FIND('[55]Apoio_Código SVs'!$B$2:$B$102,D1277)),
            0
        )
    ),
"")</f>
        <v>E</v>
      </c>
      <c r="G1277" s="70" t="str" cm="1">
        <f t="array" ref="G1277">IFERROR(
    INDEX(
        '[55]Apoio_Código SVs'!$D$2:$D$102,
        MATCH(
            TRUE,
            ISNUMBER(FIND('[55]Apoio_Código SVs'!$B$2:$B$102,D1277)),
            0
        )
    ),
"")</f>
        <v>RC</v>
      </c>
      <c r="H1277" s="70" t="str" cm="1">
        <f t="array" ref="H1277">IFERROR(
    INDEX(
        '[55]Apoio_Código SVs'!$G$2:$G$102,
        MATCH(
            TRUE,
            ISNUMBER(FIND('[55]Apoio_Código SVs'!$F$2:$F$102,D1277)),
            0
        )
    ),
"")</f>
        <v>I</v>
      </c>
      <c r="I1277" s="70" t="str">
        <f t="shared" si="71"/>
        <v>E.RC.I.300</v>
      </c>
      <c r="J1277" s="70" t="str">
        <f>_xlfn.XLOOKUP(I1277,[55]Aux!AJ:AJ,[55]Aux!AI:AI,I1277)</f>
        <v>E.RC.I.005</v>
      </c>
      <c r="K1277" s="70" t="str">
        <f>_xlfn.XLOOKUP(J1277,[55]Aux!AI:AI,[55]Aux!AE:AE,_xlfn.XLOOKUP(I1277,[55]Aux!AI:AI,[55]Aux!AE:AE,""))</f>
        <v>REDE COLETORA DN 300</v>
      </c>
      <c r="L1277" s="164"/>
    </row>
    <row r="1278" spans="1:12" x14ac:dyDescent="0.3">
      <c r="A1278" s="164"/>
      <c r="B1278" s="164"/>
      <c r="C1278" s="70">
        <v>6601405</v>
      </c>
      <c r="D1278" s="70" t="s">
        <v>2245</v>
      </c>
      <c r="E1278" s="73">
        <f>IF(H1278="M","001",
IFERROR(VALUE(IFERROR(IFERROR(IFERROR(IFERROR(MID(D1278,FIND("DN",D1278)+2,4),
MID(D1278,FIND("PVC",D1278)+3,4)),
MID(D1278,FIND("PEAD",D1278)+4,4)),
MID(D1278,FIND("PE100",D1278)+5,4)),
MID(D1278,FIND("ADS",D1278)+3,4))),""))</f>
        <v>250</v>
      </c>
      <c r="F1278" s="70" t="str" cm="1">
        <f t="array" ref="F1278">IFERROR(
    INDEX(
        '[55]Apoio_Código SVs'!$C$2:$C$102,
        MATCH(
            TRUE,
            ISNUMBER(FIND('[55]Apoio_Código SVs'!$B$2:$B$102,D1278)),
            0
        )
    ),
"")</f>
        <v>E</v>
      </c>
      <c r="G1278" s="70" t="str" cm="1">
        <f t="array" ref="G1278">IFERROR(
    INDEX(
        '[55]Apoio_Código SVs'!$D$2:$D$102,
        MATCH(
            TRUE,
            ISNUMBER(FIND('[55]Apoio_Código SVs'!$B$2:$B$102,D1278)),
            0
        )
    ),
"")</f>
        <v>RC</v>
      </c>
      <c r="H1278" s="70" t="str" cm="1">
        <f t="array" ref="H1278">IFERROR(
    INDEX(
        '[55]Apoio_Código SVs'!$G$2:$G$102,
        MATCH(
            TRUE,
            ISNUMBER(FIND('[55]Apoio_Código SVs'!$F$2:$F$102,D1278)),
            0
        )
    ),
"")</f>
        <v>I</v>
      </c>
      <c r="I1278" s="70" t="str">
        <f t="shared" si="71"/>
        <v>E.RC.I.250</v>
      </c>
      <c r="J1278" s="70" t="str">
        <f>_xlfn.XLOOKUP(I1278,[55]Aux!AJ:AJ,[55]Aux!AI:AI,I1278)</f>
        <v>E.RC.I.004</v>
      </c>
      <c r="K1278" s="70" t="str">
        <f>_xlfn.XLOOKUP(J1278,[55]Aux!AI:AI,[55]Aux!AE:AE,_xlfn.XLOOKUP(I1278,[55]Aux!AI:AI,[55]Aux!AE:AE,""))</f>
        <v>REDE COLETORA DN 250</v>
      </c>
      <c r="L1278" s="164"/>
    </row>
    <row r="1279" spans="1:12" x14ac:dyDescent="0.3">
      <c r="A1279" s="164"/>
      <c r="B1279" s="164"/>
      <c r="C1279" s="70">
        <v>6601406</v>
      </c>
      <c r="D1279" s="70" t="s">
        <v>2247</v>
      </c>
      <c r="E1279" s="73">
        <f>IF(H1279="M","001",
IFERROR(VALUE(IFERROR(IFERROR(IFERROR(IFERROR(MID(D1279,FIND("DN",D1279)+2,4),
MID(D1279,FIND("PVC",D1279)+3,4)),
MID(D1279,FIND("PEAD",D1279)+4,4)),
MID(D1279,FIND("PE100",D1279)+5,4)),
MID(D1279,FIND("ADS",D1279)+3,4))),""))</f>
        <v>300</v>
      </c>
      <c r="F1279" s="70" t="str" cm="1">
        <f t="array" ref="F1279">IFERROR(
    INDEX(
        '[55]Apoio_Código SVs'!$C$2:$C$102,
        MATCH(
            TRUE,
            ISNUMBER(FIND('[55]Apoio_Código SVs'!$B$2:$B$102,D1279)),
            0
        )
    ),
"")</f>
        <v>E</v>
      </c>
      <c r="G1279" s="70" t="str" cm="1">
        <f t="array" ref="G1279">IFERROR(
    INDEX(
        '[55]Apoio_Código SVs'!$D$2:$D$102,
        MATCH(
            TRUE,
            ISNUMBER(FIND('[55]Apoio_Código SVs'!$B$2:$B$102,D1279)),
            0
        )
    ),
"")</f>
        <v>RC</v>
      </c>
      <c r="H1279" s="70" t="str" cm="1">
        <f t="array" ref="H1279">IFERROR(
    INDEX(
        '[55]Apoio_Código SVs'!$G$2:$G$102,
        MATCH(
            TRUE,
            ISNUMBER(FIND('[55]Apoio_Código SVs'!$F$2:$F$102,D1279)),
            0
        )
    ),
"")</f>
        <v>I</v>
      </c>
      <c r="I1279" s="70" t="str">
        <f t="shared" si="71"/>
        <v>E.RC.I.300</v>
      </c>
      <c r="J1279" s="70" t="str">
        <f>_xlfn.XLOOKUP(I1279,[55]Aux!AJ:AJ,[55]Aux!AI:AI,I1279)</f>
        <v>E.RC.I.005</v>
      </c>
      <c r="K1279" s="70" t="str">
        <f>_xlfn.XLOOKUP(J1279,[55]Aux!AI:AI,[55]Aux!AE:AE,_xlfn.XLOOKUP(I1279,[55]Aux!AI:AI,[55]Aux!AE:AE,""))</f>
        <v>REDE COLETORA DN 300</v>
      </c>
      <c r="L1279" s="164"/>
    </row>
    <row r="1280" spans="1:12" x14ac:dyDescent="0.3">
      <c r="A1280" s="164"/>
      <c r="B1280" s="164"/>
      <c r="C1280" s="70">
        <v>6601410</v>
      </c>
      <c r="D1280" s="70" t="s">
        <v>2249</v>
      </c>
      <c r="E1280" s="165">
        <v>400</v>
      </c>
      <c r="F1280" s="70" t="str" cm="1">
        <f t="array" ref="F1280">IFERROR(
    INDEX(
        '[55]Apoio_Código SVs'!$C$2:$C$102,
        MATCH(
            TRUE,
            ISNUMBER(FIND('[55]Apoio_Código SVs'!$B$2:$B$102,D1280)),
            0
        )
    ),
"")</f>
        <v>E</v>
      </c>
      <c r="G1280" s="70" t="str" cm="1">
        <f t="array" ref="G1280">IFERROR(
    INDEX(
        '[55]Apoio_Código SVs'!$D$2:$D$102,
        MATCH(
            TRUE,
            ISNUMBER(FIND('[55]Apoio_Código SVs'!$B$2:$B$102,D1280)),
            0
        )
    ),
"")</f>
        <v>RC</v>
      </c>
      <c r="H1280" s="70" t="str" cm="1">
        <f t="array" ref="H1280">IFERROR(
    INDEX(
        '[55]Apoio_Código SVs'!$G$2:$G$102,
        MATCH(
            TRUE,
            ISNUMBER(FIND('[55]Apoio_Código SVs'!$F$2:$F$102,D1280)),
            0
        )
    ),
"")</f>
        <v>I</v>
      </c>
      <c r="I1280" s="70" t="str">
        <f t="shared" si="71"/>
        <v>E.RC.I.400</v>
      </c>
      <c r="J1280" s="70" t="str">
        <f>_xlfn.XLOOKUP(I1280,[55]Aux!AJ:AJ,[55]Aux!AI:AI,I1280)</f>
        <v>E.RC.I.006</v>
      </c>
      <c r="K1280" s="70" t="str">
        <f>_xlfn.XLOOKUP(J1280,[55]Aux!AI:AI,[55]Aux!AE:AE,_xlfn.XLOOKUP(I1280,[55]Aux!AI:AI,[55]Aux!AE:AE,""))</f>
        <v>REDE COLETORA DN 400</v>
      </c>
      <c r="L1280" s="164"/>
    </row>
    <row r="1281" spans="1:12" x14ac:dyDescent="0.3">
      <c r="A1281" s="164"/>
      <c r="B1281" s="164"/>
      <c r="C1281" s="70">
        <v>6601411</v>
      </c>
      <c r="D1281" s="70" t="s">
        <v>2251</v>
      </c>
      <c r="E1281" s="165">
        <v>400</v>
      </c>
      <c r="F1281" s="70" t="str" cm="1">
        <f t="array" ref="F1281">IFERROR(
    INDEX(
        '[55]Apoio_Código SVs'!$C$2:$C$102,
        MATCH(
            TRUE,
            ISNUMBER(FIND('[55]Apoio_Código SVs'!$B$2:$B$102,D1281)),
            0
        )
    ),
"")</f>
        <v>E</v>
      </c>
      <c r="G1281" s="70" t="str" cm="1">
        <f t="array" ref="G1281">IFERROR(
    INDEX(
        '[55]Apoio_Código SVs'!$D$2:$D$102,
        MATCH(
            TRUE,
            ISNUMBER(FIND('[55]Apoio_Código SVs'!$B$2:$B$102,D1281)),
            0
        )
    ),
"")</f>
        <v>RC</v>
      </c>
      <c r="H1281" s="70" t="str" cm="1">
        <f t="array" ref="H1281">IFERROR(
    INDEX(
        '[55]Apoio_Código SVs'!$G$2:$G$102,
        MATCH(
            TRUE,
            ISNUMBER(FIND('[55]Apoio_Código SVs'!$F$2:$F$102,D1281)),
            0
        )
    ),
"")</f>
        <v>I</v>
      </c>
      <c r="I1281" s="70" t="str">
        <f t="shared" ref="I1281:I1344" si="73">F1281&amp;"."&amp;G1281&amp;"."&amp;H1281&amp;"."&amp;E1281</f>
        <v>E.RC.I.400</v>
      </c>
      <c r="J1281" s="70" t="str">
        <f>_xlfn.XLOOKUP(I1281,[55]Aux!AJ:AJ,[55]Aux!AI:AI,I1281)</f>
        <v>E.RC.I.006</v>
      </c>
      <c r="K1281" s="70" t="str">
        <f>_xlfn.XLOOKUP(J1281,[55]Aux!AI:AI,[55]Aux!AE:AE,_xlfn.XLOOKUP(I1281,[55]Aux!AI:AI,[55]Aux!AE:AE,""))</f>
        <v>REDE COLETORA DN 400</v>
      </c>
      <c r="L1281" s="164"/>
    </row>
    <row r="1282" spans="1:12" x14ac:dyDescent="0.3">
      <c r="B1282" s="164"/>
      <c r="C1282" s="70">
        <v>6601412</v>
      </c>
      <c r="D1282" s="70" t="s">
        <v>2253</v>
      </c>
      <c r="E1282" s="165" t="s">
        <v>3109</v>
      </c>
      <c r="F1282" s="75" t="s">
        <v>3172</v>
      </c>
      <c r="G1282" s="75" t="s">
        <v>3111</v>
      </c>
      <c r="H1282" s="75" t="s">
        <v>3172</v>
      </c>
      <c r="I1282" s="70" t="str">
        <f t="shared" si="73"/>
        <v>X.XX.X.XXX</v>
      </c>
      <c r="J1282" s="70" t="str">
        <f>_xlfn.XLOOKUP(I1282,[55]Aux!AJ:AJ,[55]Aux!AI:AI,I1282)</f>
        <v>X.XX.X.XXX</v>
      </c>
      <c r="K1282" s="76" t="s">
        <v>3112</v>
      </c>
      <c r="L1282" s="164"/>
    </row>
    <row r="1283" spans="1:12" x14ac:dyDescent="0.3">
      <c r="B1283" s="164"/>
      <c r="C1283" s="70">
        <v>6601413</v>
      </c>
      <c r="D1283" s="70" t="s">
        <v>2255</v>
      </c>
      <c r="E1283" s="165" t="s">
        <v>3109</v>
      </c>
      <c r="F1283" s="75" t="s">
        <v>3172</v>
      </c>
      <c r="G1283" s="75" t="s">
        <v>3111</v>
      </c>
      <c r="H1283" s="75" t="s">
        <v>3172</v>
      </c>
      <c r="I1283" s="70" t="str">
        <f t="shared" si="73"/>
        <v>X.XX.X.XXX</v>
      </c>
      <c r="J1283" s="70" t="str">
        <f>_xlfn.XLOOKUP(I1283,[55]Aux!AJ:AJ,[55]Aux!AI:AI,I1283)</f>
        <v>X.XX.X.XXX</v>
      </c>
      <c r="K1283" s="76" t="s">
        <v>3112</v>
      </c>
      <c r="L1283" s="164"/>
    </row>
    <row r="1284" spans="1:12" x14ac:dyDescent="0.3">
      <c r="B1284" s="164"/>
      <c r="C1284" s="70">
        <v>6601414</v>
      </c>
      <c r="D1284" s="70" t="s">
        <v>2257</v>
      </c>
      <c r="E1284" s="165" t="s">
        <v>3109</v>
      </c>
      <c r="F1284" s="75" t="s">
        <v>3172</v>
      </c>
      <c r="G1284" s="75" t="s">
        <v>3111</v>
      </c>
      <c r="H1284" s="75" t="s">
        <v>3172</v>
      </c>
      <c r="I1284" s="70" t="str">
        <f t="shared" si="73"/>
        <v>X.XX.X.XXX</v>
      </c>
      <c r="J1284" s="70" t="str">
        <f>_xlfn.XLOOKUP(I1284,[55]Aux!AJ:AJ,[55]Aux!AI:AI,I1284)</f>
        <v>X.XX.X.XXX</v>
      </c>
      <c r="K1284" s="76" t="s">
        <v>3112</v>
      </c>
      <c r="L1284" s="164"/>
    </row>
    <row r="1285" spans="1:12" x14ac:dyDescent="0.3">
      <c r="B1285" s="164"/>
      <c r="C1285" s="70">
        <v>6601417</v>
      </c>
      <c r="D1285" s="70" t="s">
        <v>2263</v>
      </c>
      <c r="E1285" s="165" t="s">
        <v>3109</v>
      </c>
      <c r="F1285" s="75" t="s">
        <v>3172</v>
      </c>
      <c r="G1285" s="75" t="s">
        <v>3111</v>
      </c>
      <c r="H1285" s="75" t="s">
        <v>3172</v>
      </c>
      <c r="I1285" s="70" t="str">
        <f t="shared" si="73"/>
        <v>X.XX.X.XXX</v>
      </c>
      <c r="J1285" s="70" t="str">
        <f>_xlfn.XLOOKUP(I1285,[55]Aux!AJ:AJ,[55]Aux!AI:AI,I1285)</f>
        <v>X.XX.X.XXX</v>
      </c>
      <c r="K1285" s="76" t="s">
        <v>3112</v>
      </c>
      <c r="L1285" s="164"/>
    </row>
    <row r="1286" spans="1:12" x14ac:dyDescent="0.3">
      <c r="A1286" s="164"/>
      <c r="B1286" s="164"/>
      <c r="C1286" s="70">
        <v>6601420</v>
      </c>
      <c r="D1286" s="70" t="s">
        <v>2269</v>
      </c>
      <c r="E1286" s="165">
        <v>400</v>
      </c>
      <c r="F1286" s="70" t="str" cm="1">
        <f t="array" ref="F1286">IFERROR(
    INDEX(
        '[55]Apoio_Código SVs'!$C$2:$C$102,
        MATCH(
            TRUE,
            ISNUMBER(FIND('[55]Apoio_Código SVs'!$B$2:$B$102,D1286)),
            0
        )
    ),
"")</f>
        <v>E</v>
      </c>
      <c r="G1286" s="70" t="str" cm="1">
        <f t="array" ref="G1286">IFERROR(
    INDEX(
        '[55]Apoio_Código SVs'!$D$2:$D$102,
        MATCH(
            TRUE,
            ISNUMBER(FIND('[55]Apoio_Código SVs'!$B$2:$B$102,D1286)),
            0
        )
    ),
"")</f>
        <v>RC</v>
      </c>
      <c r="H1286" s="70" t="str" cm="1">
        <f t="array" ref="H1286">IFERROR(
    INDEX(
        '[55]Apoio_Código SVs'!$G$2:$G$102,
        MATCH(
            TRUE,
            ISNUMBER(FIND('[55]Apoio_Código SVs'!$F$2:$F$102,D1286)),
            0
        )
    ),
"")</f>
        <v>I</v>
      </c>
      <c r="I1286" s="70" t="str">
        <f t="shared" si="73"/>
        <v>E.RC.I.400</v>
      </c>
      <c r="J1286" s="70" t="str">
        <f>_xlfn.XLOOKUP(I1286,[55]Aux!AJ:AJ,[55]Aux!AI:AI,I1286)</f>
        <v>E.RC.I.006</v>
      </c>
      <c r="K1286" s="70" t="str">
        <f>_xlfn.XLOOKUP(J1286,[55]Aux!AI:AI,[55]Aux!AE:AE,_xlfn.XLOOKUP(I1286,[55]Aux!AI:AI,[55]Aux!AE:AE,""))</f>
        <v>REDE COLETORA DN 400</v>
      </c>
      <c r="L1286" s="164"/>
    </row>
    <row r="1287" spans="1:12" x14ac:dyDescent="0.3">
      <c r="B1287" s="164"/>
      <c r="C1287" s="70">
        <v>6601421</v>
      </c>
      <c r="D1287" s="70" t="s">
        <v>2271</v>
      </c>
      <c r="E1287" s="165" t="s">
        <v>3109</v>
      </c>
      <c r="F1287" s="75" t="s">
        <v>3172</v>
      </c>
      <c r="G1287" s="75" t="s">
        <v>3111</v>
      </c>
      <c r="H1287" s="75" t="s">
        <v>3172</v>
      </c>
      <c r="I1287" s="70" t="str">
        <f t="shared" si="73"/>
        <v>X.XX.X.XXX</v>
      </c>
      <c r="J1287" s="70" t="str">
        <f>_xlfn.XLOOKUP(I1287,[55]Aux!AJ:AJ,[55]Aux!AI:AI,I1287)</f>
        <v>X.XX.X.XXX</v>
      </c>
      <c r="K1287" s="76" t="s">
        <v>3112</v>
      </c>
      <c r="L1287" s="164"/>
    </row>
    <row r="1288" spans="1:12" x14ac:dyDescent="0.3">
      <c r="A1288" s="164"/>
      <c r="B1288" s="164"/>
      <c r="C1288" s="70">
        <v>6601430</v>
      </c>
      <c r="D1288" s="70" t="s">
        <v>2273</v>
      </c>
      <c r="E1288" s="165">
        <v>400</v>
      </c>
      <c r="F1288" s="70" t="str" cm="1">
        <f t="array" ref="F1288">IFERROR(
    INDEX(
        '[55]Apoio_Código SVs'!$C$2:$C$102,
        MATCH(
            TRUE,
            ISNUMBER(FIND('[55]Apoio_Código SVs'!$B$2:$B$102,D1288)),
            0
        )
    ),
"")</f>
        <v>E</v>
      </c>
      <c r="G1288" s="70" t="str" cm="1">
        <f t="array" ref="G1288">IFERROR(
    INDEX(
        '[55]Apoio_Código SVs'!$D$2:$D$102,
        MATCH(
            TRUE,
            ISNUMBER(FIND('[55]Apoio_Código SVs'!$B$2:$B$102,D1288)),
            0
        )
    ),
"")</f>
        <v>RC</v>
      </c>
      <c r="H1288" s="70" t="str" cm="1">
        <f t="array" ref="H1288">IFERROR(
    INDEX(
        '[55]Apoio_Código SVs'!$G$2:$G$102,
        MATCH(
            TRUE,
            ISNUMBER(FIND('[55]Apoio_Código SVs'!$F$2:$F$102,D1288)),
            0
        )
    ),
"")</f>
        <v>I</v>
      </c>
      <c r="I1288" s="70" t="str">
        <f t="shared" si="73"/>
        <v>E.RC.I.400</v>
      </c>
      <c r="J1288" s="70" t="str">
        <f>_xlfn.XLOOKUP(I1288,[55]Aux!AJ:AJ,[55]Aux!AI:AI,I1288)</f>
        <v>E.RC.I.006</v>
      </c>
      <c r="K1288" s="70" t="str">
        <f>_xlfn.XLOOKUP(J1288,[55]Aux!AI:AI,[55]Aux!AE:AE,_xlfn.XLOOKUP(I1288,[55]Aux!AI:AI,[55]Aux!AE:AE,""))</f>
        <v>REDE COLETORA DN 400</v>
      </c>
      <c r="L1288" s="164"/>
    </row>
    <row r="1289" spans="1:12" x14ac:dyDescent="0.3">
      <c r="B1289" s="164"/>
      <c r="C1289" s="70">
        <v>6601431</v>
      </c>
      <c r="D1289" s="70" t="s">
        <v>2275</v>
      </c>
      <c r="E1289" s="165" t="s">
        <v>3109</v>
      </c>
      <c r="F1289" s="75" t="s">
        <v>3172</v>
      </c>
      <c r="G1289" s="75" t="s">
        <v>3111</v>
      </c>
      <c r="H1289" s="75" t="s">
        <v>3172</v>
      </c>
      <c r="I1289" s="70" t="str">
        <f t="shared" si="73"/>
        <v>X.XX.X.XXX</v>
      </c>
      <c r="J1289" s="70" t="str">
        <f>_xlfn.XLOOKUP(I1289,[55]Aux!AJ:AJ,[55]Aux!AI:AI,I1289)</f>
        <v>X.XX.X.XXX</v>
      </c>
      <c r="K1289" s="76" t="s">
        <v>3112</v>
      </c>
      <c r="L1289" s="164"/>
    </row>
    <row r="1290" spans="1:12" x14ac:dyDescent="0.3">
      <c r="B1290" s="164"/>
      <c r="C1290" s="70">
        <v>6601432</v>
      </c>
      <c r="D1290" s="70" t="s">
        <v>2277</v>
      </c>
      <c r="E1290" s="165" t="s">
        <v>3109</v>
      </c>
      <c r="F1290" s="75" t="s">
        <v>3172</v>
      </c>
      <c r="G1290" s="75" t="s">
        <v>3111</v>
      </c>
      <c r="H1290" s="75" t="s">
        <v>3172</v>
      </c>
      <c r="I1290" s="70" t="str">
        <f t="shared" si="73"/>
        <v>X.XX.X.XXX</v>
      </c>
      <c r="J1290" s="70" t="str">
        <f>_xlfn.XLOOKUP(I1290,[55]Aux!AJ:AJ,[55]Aux!AI:AI,I1290)</f>
        <v>X.XX.X.XXX</v>
      </c>
      <c r="K1290" s="76" t="s">
        <v>3112</v>
      </c>
      <c r="L1290" s="164"/>
    </row>
    <row r="1291" spans="1:12" x14ac:dyDescent="0.3">
      <c r="A1291" s="164"/>
      <c r="B1291" s="164"/>
      <c r="C1291" s="70">
        <v>6601433</v>
      </c>
      <c r="D1291" s="70" t="s">
        <v>2279</v>
      </c>
      <c r="E1291" s="73">
        <f>IF(H1291="M","001",
IFERROR(VALUE(IFERROR(IFERROR(IFERROR(IFERROR(MID(D1291,FIND("DN",D1291)+2,4),
MID(D1291,FIND("PVC",D1291)+3,4)),
MID(D1291,FIND("PEAD",D1291)+4,4)),
MID(D1291,FIND("PE100",D1291)+5,4)),
MID(D1291,FIND("ADS",D1291)+3,4))),""))</f>
        <v>100</v>
      </c>
      <c r="F1291" s="70" t="str" cm="1">
        <f t="array" ref="F1291">IFERROR(
    INDEX(
        '[55]Apoio_Código SVs'!$C$2:$C$102,
        MATCH(
            TRUE,
            ISNUMBER(FIND('[55]Apoio_Código SVs'!$B$2:$B$102,D1291)),
            0
        )
    ),
"")</f>
        <v>E</v>
      </c>
      <c r="G1291" s="70" t="str" cm="1">
        <f t="array" ref="G1291">IFERROR(
    INDEX(
        '[55]Apoio_Código SVs'!$D$2:$D$102,
        MATCH(
            TRUE,
            ISNUMBER(FIND('[55]Apoio_Código SVs'!$B$2:$B$102,D1291)),
            0
        )
    ),
"")</f>
        <v>LR</v>
      </c>
      <c r="H1291" s="70" t="str" cm="1">
        <f t="array" ref="H1291">IFERROR(
    INDEX(
        '[55]Apoio_Código SVs'!$G$2:$G$102,
        MATCH(
            TRUE,
            ISNUMBER(FIND('[55]Apoio_Código SVs'!$F$2:$F$102,D1291)),
            0
        )
    ),
"")</f>
        <v>I</v>
      </c>
      <c r="I1291" s="70" t="str">
        <f t="shared" si="73"/>
        <v>E.LR.I.100</v>
      </c>
      <c r="J1291" s="70" t="str">
        <f>_xlfn.XLOOKUP(I1291,[55]Aux!AJ:AJ,[55]Aux!AI:AI,I1291)</f>
        <v>E.LR.I.001</v>
      </c>
      <c r="K1291" s="70" t="str">
        <f>_xlfn.XLOOKUP(J1291,[55]Aux!AI:AI,[55]Aux!AE:AE,_xlfn.XLOOKUP(I1291,[55]Aux!AI:AI,[55]Aux!AE:AE,""))</f>
        <v>LINHA DE RECALQUE DN 100</v>
      </c>
      <c r="L1291" s="164"/>
    </row>
    <row r="1292" spans="1:12" x14ac:dyDescent="0.3">
      <c r="A1292" s="164"/>
      <c r="B1292" s="164"/>
      <c r="C1292" s="70">
        <v>6601434</v>
      </c>
      <c r="D1292" s="70" t="s">
        <v>2281</v>
      </c>
      <c r="E1292" s="73">
        <f>IF(H1292="M","001",
IFERROR(VALUE(IFERROR(IFERROR(IFERROR(IFERROR(MID(D1292,FIND("DN",D1292)+2,4),
MID(D1292,FIND("PVC",D1292)+3,4)),
MID(D1292,FIND("PEAD",D1292)+4,4)),
MID(D1292,FIND("PE100",D1292)+5,4)),
MID(D1292,FIND("ADS",D1292)+3,4))),""))</f>
        <v>150</v>
      </c>
      <c r="F1292" s="70" t="str" cm="1">
        <f t="array" ref="F1292">IFERROR(
    INDEX(
        '[55]Apoio_Código SVs'!$C$2:$C$102,
        MATCH(
            TRUE,
            ISNUMBER(FIND('[55]Apoio_Código SVs'!$B$2:$B$102,D1292)),
            0
        )
    ),
"")</f>
        <v>E</v>
      </c>
      <c r="G1292" s="70" t="str" cm="1">
        <f t="array" ref="G1292">IFERROR(
    INDEX(
        '[55]Apoio_Código SVs'!$D$2:$D$102,
        MATCH(
            TRUE,
            ISNUMBER(FIND('[55]Apoio_Código SVs'!$B$2:$B$102,D1292)),
            0
        )
    ),
"")</f>
        <v>LR</v>
      </c>
      <c r="H1292" s="70" t="str" cm="1">
        <f t="array" ref="H1292">IFERROR(
    INDEX(
        '[55]Apoio_Código SVs'!$G$2:$G$102,
        MATCH(
            TRUE,
            ISNUMBER(FIND('[55]Apoio_Código SVs'!$F$2:$F$102,D1292)),
            0
        )
    ),
"")</f>
        <v>I</v>
      </c>
      <c r="I1292" s="70" t="str">
        <f t="shared" si="73"/>
        <v>E.LR.I.150</v>
      </c>
      <c r="J1292" s="70" t="str">
        <f>_xlfn.XLOOKUP(I1292,[55]Aux!AJ:AJ,[55]Aux!AI:AI,I1292)</f>
        <v>E.LR.I.002</v>
      </c>
      <c r="K1292" s="70" t="str">
        <f>_xlfn.XLOOKUP(J1292,[55]Aux!AI:AI,[55]Aux!AE:AE,_xlfn.XLOOKUP(I1292,[55]Aux!AI:AI,[55]Aux!AE:AE,""))</f>
        <v>LINHA DE RECALQUE DN 150</v>
      </c>
      <c r="L1292" s="164"/>
    </row>
    <row r="1293" spans="1:12" x14ac:dyDescent="0.3">
      <c r="A1293" s="164"/>
      <c r="B1293" s="164"/>
      <c r="C1293" s="70">
        <v>6601435</v>
      </c>
      <c r="D1293" s="70" t="s">
        <v>2283</v>
      </c>
      <c r="E1293" s="73">
        <f>IF(H1293="M","001",
IFERROR(VALUE(IFERROR(IFERROR(IFERROR(IFERROR(MID(D1293,FIND("DN",D1293)+2,4),
MID(D1293,FIND("PVC",D1293)+3,4)),
MID(D1293,FIND("PEAD",D1293)+4,4)),
MID(D1293,FIND("PE100",D1293)+5,4)),
MID(D1293,FIND("ADS",D1293)+3,4))),""))</f>
        <v>150</v>
      </c>
      <c r="F1293" s="70" t="str" cm="1">
        <f t="array" ref="F1293">IFERROR(
    INDEX(
        '[55]Apoio_Código SVs'!$C$2:$C$102,
        MATCH(
            TRUE,
            ISNUMBER(FIND('[55]Apoio_Código SVs'!$B$2:$B$102,D1293)),
            0
        )
    ),
"")</f>
        <v>E</v>
      </c>
      <c r="G1293" s="70" t="str" cm="1">
        <f t="array" ref="G1293">IFERROR(
    INDEX(
        '[55]Apoio_Código SVs'!$D$2:$D$102,
        MATCH(
            TRUE,
            ISNUMBER(FIND('[55]Apoio_Código SVs'!$B$2:$B$102,D1293)),
            0
        )
    ),
"")</f>
        <v>RC</v>
      </c>
      <c r="H1293" s="70" t="str" cm="1">
        <f t="array" ref="H1293">IFERROR(
    INDEX(
        '[55]Apoio_Código SVs'!$G$2:$G$102,
        MATCH(
            TRUE,
            ISNUMBER(FIND('[55]Apoio_Código SVs'!$F$2:$F$102,D1293)),
            0
        )
    ),
"")</f>
        <v>I</v>
      </c>
      <c r="I1293" s="70" t="str">
        <f t="shared" si="73"/>
        <v>E.RC.I.150</v>
      </c>
      <c r="J1293" s="70" t="str">
        <f>_xlfn.XLOOKUP(I1293,[55]Aux!AJ:AJ,[55]Aux!AI:AI,I1293)</f>
        <v>E.RC.I.002</v>
      </c>
      <c r="K1293" s="70" t="str">
        <f>_xlfn.XLOOKUP(J1293,[55]Aux!AI:AI,[55]Aux!AE:AE,_xlfn.XLOOKUP(I1293,[55]Aux!AI:AI,[55]Aux!AE:AE,""))</f>
        <v>REDE COLETORA DN 150</v>
      </c>
      <c r="L1293" s="164"/>
    </row>
    <row r="1294" spans="1:12" x14ac:dyDescent="0.3">
      <c r="A1294" s="164"/>
      <c r="B1294" s="164"/>
      <c r="C1294" s="70">
        <v>6601436</v>
      </c>
      <c r="D1294" s="70" t="s">
        <v>2285</v>
      </c>
      <c r="E1294" s="73">
        <f>IF(H1294="M","001",
IFERROR(VALUE(IFERROR(IFERROR(IFERROR(IFERROR(MID(D1294,FIND("DN",D1294)+2,4),
MID(D1294,FIND("PVC",D1294)+3,4)),
MID(D1294,FIND("PEAD",D1294)+4,4)),
MID(D1294,FIND("PE100",D1294)+5,4)),
MID(D1294,FIND("ADS",D1294)+3,4))),""))</f>
        <v>150</v>
      </c>
      <c r="F1294" s="70" t="str" cm="1">
        <f t="array" ref="F1294">IFERROR(
    INDEX(
        '[55]Apoio_Código SVs'!$C$2:$C$102,
        MATCH(
            TRUE,
            ISNUMBER(FIND('[55]Apoio_Código SVs'!$B$2:$B$102,D1294)),
            0
        )
    ),
"")</f>
        <v>E</v>
      </c>
      <c r="G1294" s="70" t="str" cm="1">
        <f t="array" ref="G1294">IFERROR(
    INDEX(
        '[55]Apoio_Código SVs'!$D$2:$D$102,
        MATCH(
            TRUE,
            ISNUMBER(FIND('[55]Apoio_Código SVs'!$B$2:$B$102,D1294)),
            0
        )
    ),
"")</f>
        <v>RC</v>
      </c>
      <c r="H1294" s="70" t="str" cm="1">
        <f t="array" ref="H1294">IFERROR(
    INDEX(
        '[55]Apoio_Código SVs'!$G$2:$G$102,
        MATCH(
            TRUE,
            ISNUMBER(FIND('[55]Apoio_Código SVs'!$F$2:$F$102,D1294)),
            0
        )
    ),
"")</f>
        <v>I</v>
      </c>
      <c r="I1294" s="70" t="str">
        <f t="shared" si="73"/>
        <v>E.RC.I.150</v>
      </c>
      <c r="J1294" s="70" t="str">
        <f>_xlfn.XLOOKUP(I1294,[55]Aux!AJ:AJ,[55]Aux!AI:AI,I1294)</f>
        <v>E.RC.I.002</v>
      </c>
      <c r="K1294" s="70" t="str">
        <f>_xlfn.XLOOKUP(J1294,[55]Aux!AI:AI,[55]Aux!AE:AE,_xlfn.XLOOKUP(I1294,[55]Aux!AI:AI,[55]Aux!AE:AE,""))</f>
        <v>REDE COLETORA DN 150</v>
      </c>
      <c r="L1294" s="164"/>
    </row>
    <row r="1295" spans="1:12" x14ac:dyDescent="0.3">
      <c r="A1295" s="164"/>
      <c r="B1295" s="164"/>
      <c r="C1295" s="70">
        <v>6601437</v>
      </c>
      <c r="D1295" s="70" t="s">
        <v>2287</v>
      </c>
      <c r="E1295" s="165">
        <v>300</v>
      </c>
      <c r="F1295" s="70" t="str" cm="1">
        <f t="array" ref="F1295">IFERROR(
    INDEX(
        '[55]Apoio_Código SVs'!$C$2:$C$102,
        MATCH(
            TRUE,
            ISNUMBER(FIND('[55]Apoio_Código SVs'!$B$2:$B$102,D1295)),
            0
        )
    ),
"")</f>
        <v>E</v>
      </c>
      <c r="G1295" s="70" t="str" cm="1">
        <f t="array" ref="G1295">IFERROR(
    INDEX(
        '[55]Apoio_Código SVs'!$D$2:$D$102,
        MATCH(
            TRUE,
            ISNUMBER(FIND('[55]Apoio_Código SVs'!$B$2:$B$102,D1295)),
            0
        )
    ),
"")</f>
        <v>IN</v>
      </c>
      <c r="H1295" s="70" t="str" cm="1">
        <f t="array" ref="H1295">IFERROR(
    INDEX(
        '[55]Apoio_Código SVs'!$G$2:$G$102,
        MATCH(
            TRUE,
            ISNUMBER(FIND('[55]Apoio_Código SVs'!$F$2:$F$102,D1295)),
            0
        )
    ),
"")</f>
        <v>I</v>
      </c>
      <c r="I1295" s="70" t="str">
        <f t="shared" si="73"/>
        <v>E.IN.I.300</v>
      </c>
      <c r="J1295" s="70" t="str">
        <f>_xlfn.XLOOKUP(I1295,[55]Aux!AJ:AJ,[55]Aux!AI:AI,I1295)</f>
        <v>E.IN.I.004</v>
      </c>
      <c r="K1295" s="70" t="str">
        <f>_xlfn.XLOOKUP(J1295,[55]Aux!AI:AI,[55]Aux!AE:AE,_xlfn.XLOOKUP(I1295,[55]Aux!AI:AI,[55]Aux!AE:AE,""))</f>
        <v>INTERCEPTOR DN 300</v>
      </c>
      <c r="L1295" s="164"/>
    </row>
    <row r="1296" spans="1:12" x14ac:dyDescent="0.3">
      <c r="A1296" s="164"/>
      <c r="B1296" s="164"/>
      <c r="C1296" s="70">
        <v>6601438</v>
      </c>
      <c r="D1296" s="70" t="s">
        <v>2289</v>
      </c>
      <c r="E1296" s="165" t="s">
        <v>3109</v>
      </c>
      <c r="F1296" s="70" t="str" cm="1">
        <f t="array" ref="F1296">IFERROR(
    INDEX(
        '[55]Apoio_Código SVs'!$C$2:$C$102,
        MATCH(
            TRUE,
            ISNUMBER(FIND('[55]Apoio_Código SVs'!$B$2:$B$102,D1296)),
            0
        )
    ),
"")</f>
        <v>E</v>
      </c>
      <c r="G1296" s="70" t="str" cm="1">
        <f t="array" ref="G1296">IFERROR(
    INDEX(
        '[55]Apoio_Código SVs'!$D$2:$D$102,
        MATCH(
            TRUE,
            ISNUMBER(FIND('[55]Apoio_Código SVs'!$B$2:$B$102,D1296)),
            0
        )
    ),
"")</f>
        <v>RC</v>
      </c>
      <c r="H1296" s="164" t="s">
        <v>3184</v>
      </c>
      <c r="I1296" s="70" t="str">
        <f t="shared" si="73"/>
        <v>E.RC.I.XXX</v>
      </c>
      <c r="J1296" s="70" t="str">
        <f>_xlfn.XLOOKUP(I1296,[55]Aux!AJ:AJ,[55]Aux!AI:AI,I1296)</f>
        <v>E.RC.I.XXX</v>
      </c>
      <c r="K1296" s="76" t="s">
        <v>3112</v>
      </c>
      <c r="L1296" s="164"/>
    </row>
    <row r="1297" spans="1:12" x14ac:dyDescent="0.3">
      <c r="A1297" s="164"/>
      <c r="B1297" s="164"/>
      <c r="C1297" s="70">
        <v>6601439</v>
      </c>
      <c r="D1297" s="70" t="s">
        <v>2291</v>
      </c>
      <c r="E1297" s="165" t="s">
        <v>3109</v>
      </c>
      <c r="F1297" s="70" t="str" cm="1">
        <f t="array" ref="F1297">IFERROR(
    INDEX(
        '[55]Apoio_Código SVs'!$C$2:$C$102,
        MATCH(
            TRUE,
            ISNUMBER(FIND('[55]Apoio_Código SVs'!$B$2:$B$102,D1297)),
            0
        )
    ),
"")</f>
        <v>E</v>
      </c>
      <c r="G1297" s="70" t="str" cm="1">
        <f t="array" ref="G1297">IFERROR(
    INDEX(
        '[55]Apoio_Código SVs'!$D$2:$D$102,
        MATCH(
            TRUE,
            ISNUMBER(FIND('[55]Apoio_Código SVs'!$B$2:$B$102,D1297)),
            0
        )
    ),
"")</f>
        <v>RC</v>
      </c>
      <c r="H1297" s="164" t="s">
        <v>3184</v>
      </c>
      <c r="I1297" s="70" t="str">
        <f t="shared" si="73"/>
        <v>E.RC.I.XXX</v>
      </c>
      <c r="J1297" s="70" t="str">
        <f>_xlfn.XLOOKUP(I1297,[55]Aux!AJ:AJ,[55]Aux!AI:AI,I1297)</f>
        <v>E.RC.I.XXX</v>
      </c>
      <c r="K1297" s="76" t="s">
        <v>3112</v>
      </c>
      <c r="L1297" s="164"/>
    </row>
    <row r="1298" spans="1:12" x14ac:dyDescent="0.3">
      <c r="A1298" s="164"/>
      <c r="B1298" s="164"/>
      <c r="C1298" s="70">
        <v>6601440</v>
      </c>
      <c r="D1298" s="70" t="s">
        <v>2293</v>
      </c>
      <c r="E1298" s="165">
        <v>500</v>
      </c>
      <c r="F1298" s="70" t="str" cm="1">
        <f t="array" ref="F1298">IFERROR(
    INDEX(
        '[55]Apoio_Código SVs'!$C$2:$C$102,
        MATCH(
            TRUE,
            ISNUMBER(FIND('[55]Apoio_Código SVs'!$B$2:$B$102,D1298)),
            0
        )
    ),
"")</f>
        <v>E</v>
      </c>
      <c r="G1298" s="70" t="str" cm="1">
        <f t="array" ref="G1298">IFERROR(
    INDEX(
        '[55]Apoio_Código SVs'!$D$2:$D$102,
        MATCH(
            TRUE,
            ISNUMBER(FIND('[55]Apoio_Código SVs'!$B$2:$B$102,D1298)),
            0
        )
    ),
"")</f>
        <v>IN</v>
      </c>
      <c r="H1298" s="70" t="str" cm="1">
        <f t="array" ref="H1298">IFERROR(
    INDEX(
        '[55]Apoio_Código SVs'!$G$2:$G$102,
        MATCH(
            TRUE,
            ISNUMBER(FIND('[55]Apoio_Código SVs'!$F$2:$F$102,D1298)),
            0
        )
    ),
"")</f>
        <v>I</v>
      </c>
      <c r="I1298" s="70" t="str">
        <f t="shared" si="73"/>
        <v>E.IN.I.500</v>
      </c>
      <c r="J1298" s="70" t="str">
        <f>_xlfn.XLOOKUP(I1298,[55]Aux!AJ:AJ,[55]Aux!AI:AI,I1298)</f>
        <v>E.IN.I.008</v>
      </c>
      <c r="K1298" s="70" t="str">
        <f>_xlfn.XLOOKUP(J1298,[55]Aux!AI:AI,[55]Aux!AE:AE,_xlfn.XLOOKUP(I1298,[55]Aux!AI:AI,[55]Aux!AE:AE,""))</f>
        <v>INTERCEPTOR DN 500</v>
      </c>
      <c r="L1298" s="164"/>
    </row>
    <row r="1299" spans="1:12" x14ac:dyDescent="0.3">
      <c r="A1299" s="164"/>
      <c r="B1299" s="164"/>
      <c r="C1299" s="70">
        <v>6601441</v>
      </c>
      <c r="D1299" s="70" t="s">
        <v>2295</v>
      </c>
      <c r="E1299" s="73">
        <f t="shared" ref="E1299:E1305" si="74">IF(H1299="M","001",
IFERROR(VALUE(IFERROR(IFERROR(IFERROR(IFERROR(MID(D1299,FIND("DN",D1299)+2,4),
MID(D1299,FIND("PVC",D1299)+3,4)),
MID(D1299,FIND("PEAD",D1299)+4,4)),
MID(D1299,FIND("PE100",D1299)+5,4)),
MID(D1299,FIND("ADS",D1299)+3,4))),""))</f>
        <v>500</v>
      </c>
      <c r="F1299" s="70" t="str" cm="1">
        <f t="array" ref="F1299">IFERROR(
    INDEX(
        '[55]Apoio_Código SVs'!$C$2:$C$102,
        MATCH(
            TRUE,
            ISNUMBER(FIND('[55]Apoio_Código SVs'!$B$2:$B$102,D1299)),
            0
        )
    ),
"")</f>
        <v>E</v>
      </c>
      <c r="G1299" s="70" t="str" cm="1">
        <f t="array" ref="G1299">IFERROR(
    INDEX(
        '[55]Apoio_Código SVs'!$D$2:$D$102,
        MATCH(
            TRUE,
            ISNUMBER(FIND('[55]Apoio_Código SVs'!$B$2:$B$102,D1299)),
            0
        )
    ),
"")</f>
        <v>IN</v>
      </c>
      <c r="H1299" s="70" t="str" cm="1">
        <f t="array" ref="H1299">IFERROR(
    INDEX(
        '[55]Apoio_Código SVs'!$G$2:$G$102,
        MATCH(
            TRUE,
            ISNUMBER(FIND('[55]Apoio_Código SVs'!$F$2:$F$102,D1299)),
            0
        )
    ),
"")</f>
        <v>I</v>
      </c>
      <c r="I1299" s="70" t="str">
        <f t="shared" si="73"/>
        <v>E.IN.I.500</v>
      </c>
      <c r="J1299" s="70" t="str">
        <f>_xlfn.XLOOKUP(I1299,[55]Aux!AJ:AJ,[55]Aux!AI:AI,I1299)</f>
        <v>E.IN.I.008</v>
      </c>
      <c r="K1299" s="70" t="str">
        <f>_xlfn.XLOOKUP(J1299,[55]Aux!AI:AI,[55]Aux!AE:AE,_xlfn.XLOOKUP(I1299,[55]Aux!AI:AI,[55]Aux!AE:AE,""))</f>
        <v>INTERCEPTOR DN 500</v>
      </c>
      <c r="L1299" s="164"/>
    </row>
    <row r="1300" spans="1:12" x14ac:dyDescent="0.3">
      <c r="A1300" s="164"/>
      <c r="B1300" s="164"/>
      <c r="C1300" s="70">
        <v>6601442</v>
      </c>
      <c r="D1300" s="70" t="s">
        <v>2297</v>
      </c>
      <c r="E1300" s="73">
        <f t="shared" si="74"/>
        <v>200</v>
      </c>
      <c r="F1300" s="70" t="str" cm="1">
        <f t="array" ref="F1300">IFERROR(
    INDEX(
        '[55]Apoio_Código SVs'!$C$2:$C$102,
        MATCH(
            TRUE,
            ISNUMBER(FIND('[55]Apoio_Código SVs'!$B$2:$B$102,D1300)),
            0
        )
    ),
"")</f>
        <v>E</v>
      </c>
      <c r="G1300" s="70" t="str" cm="1">
        <f t="array" ref="G1300">IFERROR(
    INDEX(
        '[55]Apoio_Código SVs'!$D$2:$D$102,
        MATCH(
            TRUE,
            ISNUMBER(FIND('[55]Apoio_Código SVs'!$B$2:$B$102,D1300)),
            0
        )
    ),
"")</f>
        <v>LR</v>
      </c>
      <c r="H1300" s="70" t="str" cm="1">
        <f t="array" ref="H1300">IFERROR(
    INDEX(
        '[55]Apoio_Código SVs'!$G$2:$G$102,
        MATCH(
            TRUE,
            ISNUMBER(FIND('[55]Apoio_Código SVs'!$F$2:$F$102,D1300)),
            0
        )
    ),
"")</f>
        <v>I</v>
      </c>
      <c r="I1300" s="70" t="str">
        <f t="shared" si="73"/>
        <v>E.LR.I.200</v>
      </c>
      <c r="J1300" s="70" t="str">
        <f>_xlfn.XLOOKUP(I1300,[55]Aux!AJ:AJ,[55]Aux!AI:AI,I1300)</f>
        <v>E.LR.I.003</v>
      </c>
      <c r="K1300" s="70" t="str">
        <f>_xlfn.XLOOKUP(J1300,[55]Aux!AI:AI,[55]Aux!AE:AE,_xlfn.XLOOKUP(I1300,[55]Aux!AI:AI,[55]Aux!AE:AE,""))</f>
        <v>LINHA DE RECALQUE DN 200</v>
      </c>
      <c r="L1300" s="164"/>
    </row>
    <row r="1301" spans="1:12" x14ac:dyDescent="0.3">
      <c r="A1301" s="164"/>
      <c r="B1301" s="164"/>
      <c r="C1301" s="70">
        <v>6601443</v>
      </c>
      <c r="D1301" s="70" t="s">
        <v>2299</v>
      </c>
      <c r="E1301" s="73">
        <f t="shared" si="74"/>
        <v>250</v>
      </c>
      <c r="F1301" s="70" t="str" cm="1">
        <f t="array" ref="F1301">IFERROR(
    INDEX(
        '[55]Apoio_Código SVs'!$C$2:$C$102,
        MATCH(
            TRUE,
            ISNUMBER(FIND('[55]Apoio_Código SVs'!$B$2:$B$102,D1301)),
            0
        )
    ),
"")</f>
        <v>E</v>
      </c>
      <c r="G1301" s="70" t="str" cm="1">
        <f t="array" ref="G1301">IFERROR(
    INDEX(
        '[55]Apoio_Código SVs'!$D$2:$D$102,
        MATCH(
            TRUE,
            ISNUMBER(FIND('[55]Apoio_Código SVs'!$B$2:$B$102,D1301)),
            0
        )
    ),
"")</f>
        <v>LR</v>
      </c>
      <c r="H1301" s="70" t="str" cm="1">
        <f t="array" ref="H1301">IFERROR(
    INDEX(
        '[55]Apoio_Código SVs'!$G$2:$G$102,
        MATCH(
            TRUE,
            ISNUMBER(FIND('[55]Apoio_Código SVs'!$F$2:$F$102,D1301)),
            0
        )
    ),
"")</f>
        <v>I</v>
      </c>
      <c r="I1301" s="70" t="str">
        <f t="shared" si="73"/>
        <v>E.LR.I.250</v>
      </c>
      <c r="J1301" s="70" t="str">
        <f>_xlfn.XLOOKUP(I1301,[55]Aux!AJ:AJ,[55]Aux!AI:AI,I1301)</f>
        <v>E.LR.I.004</v>
      </c>
      <c r="K1301" s="70" t="str">
        <f>_xlfn.XLOOKUP(J1301,[55]Aux!AI:AI,[55]Aux!AE:AE,_xlfn.XLOOKUP(I1301,[55]Aux!AI:AI,[55]Aux!AE:AE,""))</f>
        <v>LINHA DE RECALQUE DN 250</v>
      </c>
      <c r="L1301" s="164"/>
    </row>
    <row r="1302" spans="1:12" x14ac:dyDescent="0.3">
      <c r="A1302" s="164"/>
      <c r="B1302" s="164"/>
      <c r="C1302" s="70">
        <v>6601444</v>
      </c>
      <c r="D1302" s="70" t="s">
        <v>2301</v>
      </c>
      <c r="E1302" s="73">
        <f t="shared" si="74"/>
        <v>150</v>
      </c>
      <c r="F1302" s="70" t="str" cm="1">
        <f t="array" ref="F1302">IFERROR(
    INDEX(
        '[55]Apoio_Código SVs'!$C$2:$C$102,
        MATCH(
            TRUE,
            ISNUMBER(FIND('[55]Apoio_Código SVs'!$B$2:$B$102,D1302)),
            0
        )
    ),
"")</f>
        <v>E</v>
      </c>
      <c r="G1302" s="70" t="str" cm="1">
        <f t="array" ref="G1302">IFERROR(
    INDEX(
        '[55]Apoio_Código SVs'!$D$2:$D$102,
        MATCH(
            TRUE,
            ISNUMBER(FIND('[55]Apoio_Código SVs'!$B$2:$B$102,D1302)),
            0
        )
    ),
"")</f>
        <v>RC</v>
      </c>
      <c r="H1302" s="70" t="str" cm="1">
        <f t="array" ref="H1302">IFERROR(
    INDEX(
        '[55]Apoio_Código SVs'!$G$2:$G$102,
        MATCH(
            TRUE,
            ISNUMBER(FIND('[55]Apoio_Código SVs'!$F$2:$F$102,D1302)),
            0
        )
    ),
"")</f>
        <v>I</v>
      </c>
      <c r="I1302" s="70" t="str">
        <f t="shared" si="73"/>
        <v>E.RC.I.150</v>
      </c>
      <c r="J1302" s="70" t="str">
        <f>_xlfn.XLOOKUP(I1302,[55]Aux!AJ:AJ,[55]Aux!AI:AI,I1302)</f>
        <v>E.RC.I.002</v>
      </c>
      <c r="K1302" s="70" t="str">
        <f>_xlfn.XLOOKUP(J1302,[55]Aux!AI:AI,[55]Aux!AE:AE,_xlfn.XLOOKUP(I1302,[55]Aux!AI:AI,[55]Aux!AE:AE,""))</f>
        <v>REDE COLETORA DN 150</v>
      </c>
      <c r="L1302" s="164"/>
    </row>
    <row r="1303" spans="1:12" x14ac:dyDescent="0.3">
      <c r="A1303" s="164"/>
      <c r="B1303" s="164"/>
      <c r="C1303" s="70">
        <v>6601445</v>
      </c>
      <c r="D1303" s="70" t="s">
        <v>2303</v>
      </c>
      <c r="E1303" s="73">
        <f t="shared" si="74"/>
        <v>200</v>
      </c>
      <c r="F1303" s="70" t="str" cm="1">
        <f t="array" ref="F1303">IFERROR(
    INDEX(
        '[55]Apoio_Código SVs'!$C$2:$C$102,
        MATCH(
            TRUE,
            ISNUMBER(FIND('[55]Apoio_Código SVs'!$B$2:$B$102,D1303)),
            0
        )
    ),
"")</f>
        <v>E</v>
      </c>
      <c r="G1303" s="70" t="str" cm="1">
        <f t="array" ref="G1303">IFERROR(
    INDEX(
        '[55]Apoio_Código SVs'!$D$2:$D$102,
        MATCH(
            TRUE,
            ISNUMBER(FIND('[55]Apoio_Código SVs'!$B$2:$B$102,D1303)),
            0
        )
    ),
"")</f>
        <v>RC</v>
      </c>
      <c r="H1303" s="70" t="str" cm="1">
        <f t="array" ref="H1303">IFERROR(
    INDEX(
        '[55]Apoio_Código SVs'!$G$2:$G$102,
        MATCH(
            TRUE,
            ISNUMBER(FIND('[55]Apoio_Código SVs'!$F$2:$F$102,D1303)),
            0
        )
    ),
"")</f>
        <v>I</v>
      </c>
      <c r="I1303" s="70" t="str">
        <f t="shared" si="73"/>
        <v>E.RC.I.200</v>
      </c>
      <c r="J1303" s="70" t="str">
        <f>_xlfn.XLOOKUP(I1303,[55]Aux!AJ:AJ,[55]Aux!AI:AI,I1303)</f>
        <v>E.RC.I.003</v>
      </c>
      <c r="K1303" s="70" t="str">
        <f>_xlfn.XLOOKUP(J1303,[55]Aux!AI:AI,[55]Aux!AE:AE,_xlfn.XLOOKUP(I1303,[55]Aux!AI:AI,[55]Aux!AE:AE,""))</f>
        <v>REDE COLETORA DN 200</v>
      </c>
      <c r="L1303" s="164"/>
    </row>
    <row r="1304" spans="1:12" x14ac:dyDescent="0.3">
      <c r="A1304" s="164"/>
      <c r="B1304" s="164"/>
      <c r="C1304" s="70">
        <v>6601446</v>
      </c>
      <c r="D1304" s="70" t="s">
        <v>2305</v>
      </c>
      <c r="E1304" s="73">
        <f t="shared" si="74"/>
        <v>200</v>
      </c>
      <c r="F1304" s="70" t="str" cm="1">
        <f t="array" ref="F1304">IFERROR(
    INDEX(
        '[55]Apoio_Código SVs'!$C$2:$C$102,
        MATCH(
            TRUE,
            ISNUMBER(FIND('[55]Apoio_Código SVs'!$B$2:$B$102,D1304)),
            0
        )
    ),
"")</f>
        <v>E</v>
      </c>
      <c r="G1304" s="70" t="str" cm="1">
        <f t="array" ref="G1304">IFERROR(
    INDEX(
        '[55]Apoio_Código SVs'!$D$2:$D$102,
        MATCH(
            TRUE,
            ISNUMBER(FIND('[55]Apoio_Código SVs'!$B$2:$B$102,D1304)),
            0
        )
    ),
"")</f>
        <v>RC</v>
      </c>
      <c r="H1304" s="70" t="str" cm="1">
        <f t="array" ref="H1304">IFERROR(
    INDEX(
        '[55]Apoio_Código SVs'!$G$2:$G$102,
        MATCH(
            TRUE,
            ISNUMBER(FIND('[55]Apoio_Código SVs'!$F$2:$F$102,D1304)),
            0
        )
    ),
"")</f>
        <v>I</v>
      </c>
      <c r="I1304" s="70" t="str">
        <f t="shared" si="73"/>
        <v>E.RC.I.200</v>
      </c>
      <c r="J1304" s="70" t="str">
        <f>_xlfn.XLOOKUP(I1304,[55]Aux!AJ:AJ,[55]Aux!AI:AI,I1304)</f>
        <v>E.RC.I.003</v>
      </c>
      <c r="K1304" s="70" t="str">
        <f>_xlfn.XLOOKUP(J1304,[55]Aux!AI:AI,[55]Aux!AE:AE,_xlfn.XLOOKUP(I1304,[55]Aux!AI:AI,[55]Aux!AE:AE,""))</f>
        <v>REDE COLETORA DN 200</v>
      </c>
      <c r="L1304" s="164"/>
    </row>
    <row r="1305" spans="1:12" x14ac:dyDescent="0.3">
      <c r="A1305" s="164"/>
      <c r="B1305" s="164"/>
      <c r="C1305" s="70">
        <v>6601447</v>
      </c>
      <c r="D1305" s="70" t="s">
        <v>2307</v>
      </c>
      <c r="E1305" s="73">
        <f t="shared" si="74"/>
        <v>200</v>
      </c>
      <c r="F1305" s="70" t="str" cm="1">
        <f t="array" ref="F1305">IFERROR(
    INDEX(
        '[55]Apoio_Código SVs'!$C$2:$C$102,
        MATCH(
            TRUE,
            ISNUMBER(FIND('[55]Apoio_Código SVs'!$B$2:$B$102,D1305)),
            0
        )
    ),
"")</f>
        <v>E</v>
      </c>
      <c r="G1305" s="70" t="str" cm="1">
        <f t="array" ref="G1305">IFERROR(
    INDEX(
        '[55]Apoio_Código SVs'!$D$2:$D$102,
        MATCH(
            TRUE,
            ISNUMBER(FIND('[55]Apoio_Código SVs'!$B$2:$B$102,D1305)),
            0
        )
    ),
"")</f>
        <v>RC</v>
      </c>
      <c r="H1305" s="70" t="str" cm="1">
        <f t="array" ref="H1305">IFERROR(
    INDEX(
        '[55]Apoio_Código SVs'!$G$2:$G$102,
        MATCH(
            TRUE,
            ISNUMBER(FIND('[55]Apoio_Código SVs'!$F$2:$F$102,D1305)),
            0
        )
    ),
"")</f>
        <v>I</v>
      </c>
      <c r="I1305" s="70" t="str">
        <f t="shared" si="73"/>
        <v>E.RC.I.200</v>
      </c>
      <c r="J1305" s="70" t="str">
        <f>_xlfn.XLOOKUP(I1305,[55]Aux!AJ:AJ,[55]Aux!AI:AI,I1305)</f>
        <v>E.RC.I.003</v>
      </c>
      <c r="K1305" s="70" t="str">
        <f>_xlfn.XLOOKUP(J1305,[55]Aux!AI:AI,[55]Aux!AE:AE,_xlfn.XLOOKUP(I1305,[55]Aux!AI:AI,[55]Aux!AE:AE,""))</f>
        <v>REDE COLETORA DN 200</v>
      </c>
      <c r="L1305" s="164"/>
    </row>
    <row r="1306" spans="1:12" x14ac:dyDescent="0.3">
      <c r="A1306" s="164"/>
      <c r="B1306" s="164"/>
      <c r="C1306" s="70">
        <v>6601448</v>
      </c>
      <c r="D1306" s="70" t="s">
        <v>2309</v>
      </c>
      <c r="E1306" s="74" t="s">
        <v>3109</v>
      </c>
      <c r="F1306" s="70" t="str" cm="1">
        <f t="array" ref="F1306">IFERROR(
    INDEX(
        '[55]Apoio_Código SVs'!$C$2:$C$102,
        MATCH(
            TRUE,
            ISNUMBER(FIND('[55]Apoio_Código SVs'!$B$2:$B$102,D1306)),
            0
        )
    ),
"")</f>
        <v>E</v>
      </c>
      <c r="G1306" s="70" t="str" cm="1">
        <f t="array" ref="G1306">IFERROR(
    INDEX(
        '[55]Apoio_Código SVs'!$D$2:$D$102,
        MATCH(
            TRUE,
            ISNUMBER(FIND('[55]Apoio_Código SVs'!$B$2:$B$102,D1306)),
            0
        )
    ),
"")</f>
        <v>RC</v>
      </c>
      <c r="H1306" s="165" t="s">
        <v>3172</v>
      </c>
      <c r="I1306" s="70" t="str">
        <f t="shared" si="73"/>
        <v>E.RC.X.XXX</v>
      </c>
      <c r="J1306" s="70" t="str">
        <f>_xlfn.XLOOKUP(I1306,[55]Aux!AJ:AJ,[55]Aux!AI:AI,I1306)</f>
        <v>E.RC.X.XXX</v>
      </c>
      <c r="K1306" s="76" t="s">
        <v>3112</v>
      </c>
      <c r="L1306" s="164"/>
    </row>
    <row r="1307" spans="1:12" x14ac:dyDescent="0.3">
      <c r="A1307" s="164"/>
      <c r="B1307" s="164"/>
      <c r="C1307" s="70">
        <v>6601449</v>
      </c>
      <c r="D1307" s="70" t="s">
        <v>2311</v>
      </c>
      <c r="E1307" s="165" t="s">
        <v>3109</v>
      </c>
      <c r="F1307" s="70" t="str" cm="1">
        <f t="array" ref="F1307">IFERROR(
    INDEX(
        '[55]Apoio_Código SVs'!$C$2:$C$102,
        MATCH(
            TRUE,
            ISNUMBER(FIND('[55]Apoio_Código SVs'!$B$2:$B$102,D1307)),
            0
        )
    ),
"")</f>
        <v>E</v>
      </c>
      <c r="G1307" s="70" t="str" cm="1">
        <f t="array" ref="G1307">IFERROR(
    INDEX(
        '[55]Apoio_Código SVs'!$D$2:$D$102,
        MATCH(
            TRUE,
            ISNUMBER(FIND('[55]Apoio_Código SVs'!$B$2:$B$102,D1307)),
            0
        )
    ),
"")</f>
        <v>RC</v>
      </c>
      <c r="H1307" s="165" t="s">
        <v>3172</v>
      </c>
      <c r="I1307" s="70" t="str">
        <f t="shared" si="73"/>
        <v>E.RC.X.XXX</v>
      </c>
      <c r="J1307" s="70" t="str">
        <f>_xlfn.XLOOKUP(I1307,[55]Aux!AJ:AJ,[55]Aux!AI:AI,I1307)</f>
        <v>E.RC.X.XXX</v>
      </c>
      <c r="K1307" s="76" t="s">
        <v>3112</v>
      </c>
      <c r="L1307" s="164"/>
    </row>
    <row r="1308" spans="1:12" x14ac:dyDescent="0.3">
      <c r="B1308" s="164"/>
      <c r="C1308" s="70">
        <v>6601451</v>
      </c>
      <c r="D1308" s="70" t="s">
        <v>2315</v>
      </c>
      <c r="E1308" s="165" t="s">
        <v>3109</v>
      </c>
      <c r="F1308" s="165" t="s">
        <v>3172</v>
      </c>
      <c r="G1308" s="161" t="s">
        <v>3111</v>
      </c>
      <c r="H1308" s="165" t="s">
        <v>3172</v>
      </c>
      <c r="I1308" s="70" t="str">
        <f t="shared" si="73"/>
        <v>X.XX.X.XXX</v>
      </c>
      <c r="J1308" s="70" t="str">
        <f>_xlfn.XLOOKUP(I1308,[55]Aux!AJ:AJ,[55]Aux!AI:AI,I1308)</f>
        <v>X.XX.X.XXX</v>
      </c>
      <c r="K1308" s="76" t="s">
        <v>3112</v>
      </c>
      <c r="L1308" s="164"/>
    </row>
    <row r="1309" spans="1:12" x14ac:dyDescent="0.3">
      <c r="A1309" s="164"/>
      <c r="B1309" s="164"/>
      <c r="C1309" s="70">
        <v>6601452</v>
      </c>
      <c r="D1309" s="70" t="s">
        <v>2317</v>
      </c>
      <c r="E1309" s="165" t="s">
        <v>3109</v>
      </c>
      <c r="F1309" s="70" t="str" cm="1">
        <f t="array" ref="F1309">IFERROR(
    INDEX(
        '[55]Apoio_Código SVs'!$C$2:$C$102,
        MATCH(
            TRUE,
            ISNUMBER(FIND('[55]Apoio_Código SVs'!$B$2:$B$102,D1309)),
            0
        )
    ),
"")</f>
        <v>E</v>
      </c>
      <c r="G1309" s="70" t="str" cm="1">
        <f t="array" ref="G1309">IFERROR(
    INDEX(
        '[55]Apoio_Código SVs'!$D$2:$D$102,
        MATCH(
            TRUE,
            ISNUMBER(FIND('[55]Apoio_Código SVs'!$B$2:$B$102,D1309)),
            0
        )
    ),
"")</f>
        <v>RC</v>
      </c>
      <c r="H1309" s="165" t="s">
        <v>3172</v>
      </c>
      <c r="I1309" s="70" t="str">
        <f t="shared" si="73"/>
        <v>E.RC.X.XXX</v>
      </c>
      <c r="J1309" s="70" t="str">
        <f>_xlfn.XLOOKUP(I1309,[55]Aux!AJ:AJ,[55]Aux!AI:AI,I1309)</f>
        <v>E.RC.X.XXX</v>
      </c>
      <c r="K1309" s="76" t="s">
        <v>3112</v>
      </c>
      <c r="L1309" s="164"/>
    </row>
    <row r="1310" spans="1:12" x14ac:dyDescent="0.3">
      <c r="B1310" s="164"/>
      <c r="C1310" s="70">
        <v>6601453</v>
      </c>
      <c r="D1310" s="70" t="s">
        <v>2319</v>
      </c>
      <c r="E1310" s="165" t="s">
        <v>3109</v>
      </c>
      <c r="F1310" s="165" t="s">
        <v>3172</v>
      </c>
      <c r="G1310" s="161" t="s">
        <v>3111</v>
      </c>
      <c r="H1310" s="70" t="str" cm="1">
        <f t="array" ref="H1310">IFERROR(
    INDEX(
        '[55]Apoio_Código SVs'!$G$2:$G$102,
        MATCH(
            TRUE,
            ISNUMBER(FIND('[55]Apoio_Código SVs'!$F$2:$F$102,D1310)),
            0
        )
    ),
"")</f>
        <v>I</v>
      </c>
      <c r="I1310" s="70" t="str">
        <f t="shared" si="73"/>
        <v>X.XX.I.XXX</v>
      </c>
      <c r="J1310" s="70" t="str">
        <f>_xlfn.XLOOKUP(I1310,[55]Aux!AJ:AJ,[55]Aux!AI:AI,I1310)</f>
        <v>X.XX.I.XXX</v>
      </c>
      <c r="K1310" s="76" t="s">
        <v>3112</v>
      </c>
      <c r="L1310" s="164"/>
    </row>
    <row r="1311" spans="1:12" x14ac:dyDescent="0.3">
      <c r="B1311" s="164"/>
      <c r="C1311" s="70">
        <v>6601454</v>
      </c>
      <c r="D1311" s="70" t="s">
        <v>2321</v>
      </c>
      <c r="E1311" s="165" t="s">
        <v>3109</v>
      </c>
      <c r="F1311" s="165" t="s">
        <v>3172</v>
      </c>
      <c r="G1311" s="161" t="s">
        <v>3111</v>
      </c>
      <c r="H1311" s="70" t="str" cm="1">
        <f t="array" ref="H1311">IFERROR(
    INDEX(
        '[55]Apoio_Código SVs'!$G$2:$G$102,
        MATCH(
            TRUE,
            ISNUMBER(FIND('[55]Apoio_Código SVs'!$F$2:$F$102,D1311)),
            0
        )
    ),
"")</f>
        <v>I</v>
      </c>
      <c r="I1311" s="70" t="str">
        <f t="shared" si="73"/>
        <v>X.XX.I.XXX</v>
      </c>
      <c r="J1311" s="70" t="str">
        <f>_xlfn.XLOOKUP(I1311,[55]Aux!AJ:AJ,[55]Aux!AI:AI,I1311)</f>
        <v>X.XX.I.XXX</v>
      </c>
      <c r="K1311" s="76" t="s">
        <v>3112</v>
      </c>
      <c r="L1311" s="164"/>
    </row>
    <row r="1312" spans="1:12" x14ac:dyDescent="0.3">
      <c r="B1312" s="164"/>
      <c r="C1312" s="70">
        <v>6601455</v>
      </c>
      <c r="D1312" s="70" t="s">
        <v>2323</v>
      </c>
      <c r="E1312" s="165" t="s">
        <v>3109</v>
      </c>
      <c r="F1312" s="165" t="s">
        <v>3172</v>
      </c>
      <c r="G1312" s="161" t="s">
        <v>3111</v>
      </c>
      <c r="H1312" s="70" t="str" cm="1">
        <f t="array" ref="H1312">IFERROR(
    INDEX(
        '[55]Apoio_Código SVs'!$G$2:$G$102,
        MATCH(
            TRUE,
            ISNUMBER(FIND('[55]Apoio_Código SVs'!$F$2:$F$102,D1312)),
            0
        )
    ),
"")</f>
        <v>I</v>
      </c>
      <c r="I1312" s="70" t="str">
        <f t="shared" si="73"/>
        <v>X.XX.I.XXX</v>
      </c>
      <c r="J1312" s="70" t="str">
        <f>_xlfn.XLOOKUP(I1312,[55]Aux!AJ:AJ,[55]Aux!AI:AI,I1312)</f>
        <v>X.XX.I.XXX</v>
      </c>
      <c r="K1312" s="76" t="s">
        <v>3112</v>
      </c>
      <c r="L1312" s="164"/>
    </row>
    <row r="1313" spans="1:12" x14ac:dyDescent="0.3">
      <c r="B1313" s="164"/>
      <c r="C1313" s="70">
        <v>6601456</v>
      </c>
      <c r="D1313" s="70" t="s">
        <v>2325</v>
      </c>
      <c r="E1313" s="165" t="s">
        <v>3109</v>
      </c>
      <c r="F1313" s="165" t="s">
        <v>3172</v>
      </c>
      <c r="G1313" s="161" t="s">
        <v>3111</v>
      </c>
      <c r="H1313" s="70" t="str" cm="1">
        <f t="array" ref="H1313">IFERROR(
    INDEX(
        '[55]Apoio_Código SVs'!$G$2:$G$102,
        MATCH(
            TRUE,
            ISNUMBER(FIND('[55]Apoio_Código SVs'!$F$2:$F$102,D1313)),
            0
        )
    ),
"")</f>
        <v>I</v>
      </c>
      <c r="I1313" s="70" t="str">
        <f t="shared" si="73"/>
        <v>X.XX.I.XXX</v>
      </c>
      <c r="J1313" s="70" t="str">
        <f>_xlfn.XLOOKUP(I1313,[55]Aux!AJ:AJ,[55]Aux!AI:AI,I1313)</f>
        <v>X.XX.I.XXX</v>
      </c>
      <c r="K1313" s="76" t="s">
        <v>3112</v>
      </c>
      <c r="L1313" s="164"/>
    </row>
    <row r="1314" spans="1:12" x14ac:dyDescent="0.3">
      <c r="B1314" s="164"/>
      <c r="C1314" s="70">
        <v>6601457</v>
      </c>
      <c r="D1314" s="70" t="s">
        <v>2327</v>
      </c>
      <c r="E1314" s="165" t="s">
        <v>3109</v>
      </c>
      <c r="F1314" s="165" t="s">
        <v>3172</v>
      </c>
      <c r="G1314" s="161" t="s">
        <v>3111</v>
      </c>
      <c r="H1314" s="70" t="str" cm="1">
        <f t="array" ref="H1314">IFERROR(
    INDEX(
        '[55]Apoio_Código SVs'!$G$2:$G$102,
        MATCH(
            TRUE,
            ISNUMBER(FIND('[55]Apoio_Código SVs'!$F$2:$F$102,D1314)),
            0
        )
    ),
"")</f>
        <v>I</v>
      </c>
      <c r="I1314" s="70" t="str">
        <f t="shared" si="73"/>
        <v>X.XX.I.XXX</v>
      </c>
      <c r="J1314" s="70" t="str">
        <f>_xlfn.XLOOKUP(I1314,[55]Aux!AJ:AJ,[55]Aux!AI:AI,I1314)</f>
        <v>X.XX.I.XXX</v>
      </c>
      <c r="K1314" s="76" t="s">
        <v>3112</v>
      </c>
      <c r="L1314" s="164"/>
    </row>
    <row r="1315" spans="1:12" x14ac:dyDescent="0.3">
      <c r="A1315" s="164"/>
      <c r="B1315" s="164"/>
      <c r="C1315" s="70">
        <v>6601458</v>
      </c>
      <c r="D1315" s="70" t="s">
        <v>2329</v>
      </c>
      <c r="E1315" s="165">
        <v>400</v>
      </c>
      <c r="F1315" s="70" t="str" cm="1">
        <f t="array" ref="F1315">IFERROR(
    INDEX(
        '[55]Apoio_Código SVs'!$C$2:$C$102,
        MATCH(
            TRUE,
            ISNUMBER(FIND('[55]Apoio_Código SVs'!$B$2:$B$102,D1315)),
            0
        )
    ),
"")</f>
        <v>E</v>
      </c>
      <c r="G1315" s="70" t="str" cm="1">
        <f t="array" ref="G1315">IFERROR(
    INDEX(
        '[55]Apoio_Código SVs'!$D$2:$D$102,
        MATCH(
            TRUE,
            ISNUMBER(FIND('[55]Apoio_Código SVs'!$B$2:$B$102,D1315)),
            0
        )
    ),
"")</f>
        <v>IN</v>
      </c>
      <c r="H1315" s="70" t="str" cm="1">
        <f t="array" ref="H1315">IFERROR(
    INDEX(
        '[55]Apoio_Código SVs'!$G$2:$G$102,
        MATCH(
            TRUE,
            ISNUMBER(FIND('[55]Apoio_Código SVs'!$F$2:$F$102,D1315)),
            0
        )
    ),
"")</f>
        <v>I</v>
      </c>
      <c r="I1315" s="70" t="str">
        <f t="shared" si="73"/>
        <v>E.IN.I.400</v>
      </c>
      <c r="J1315" s="70" t="str">
        <f>_xlfn.XLOOKUP(I1315,[55]Aux!AJ:AJ,[55]Aux!AI:AI,I1315)</f>
        <v>E.IN.I.006</v>
      </c>
      <c r="K1315" s="70" t="str">
        <f>_xlfn.XLOOKUP(J1315,[55]Aux!AI:AI,[55]Aux!AE:AE,_xlfn.XLOOKUP(I1315,[55]Aux!AI:AI,[55]Aux!AE:AE,""))</f>
        <v>INTERCEPTOR DN 400</v>
      </c>
      <c r="L1315" s="164"/>
    </row>
    <row r="1316" spans="1:12" x14ac:dyDescent="0.3">
      <c r="A1316" s="164"/>
      <c r="B1316" s="164"/>
      <c r="C1316" s="70">
        <v>6601459</v>
      </c>
      <c r="D1316" s="70" t="s">
        <v>2331</v>
      </c>
      <c r="E1316" s="165">
        <v>400</v>
      </c>
      <c r="F1316" s="70" t="str" cm="1">
        <f t="array" ref="F1316">IFERROR(
    INDEX(
        '[55]Apoio_Código SVs'!$C$2:$C$102,
        MATCH(
            TRUE,
            ISNUMBER(FIND('[55]Apoio_Código SVs'!$B$2:$B$102,D1316)),
            0
        )
    ),
"")</f>
        <v>E</v>
      </c>
      <c r="G1316" s="70" t="str" cm="1">
        <f t="array" ref="G1316">IFERROR(
    INDEX(
        '[55]Apoio_Código SVs'!$D$2:$D$102,
        MATCH(
            TRUE,
            ISNUMBER(FIND('[55]Apoio_Código SVs'!$B$2:$B$102,D1316)),
            0
        )
    ),
"")</f>
        <v>IN</v>
      </c>
      <c r="H1316" s="70" t="str" cm="1">
        <f t="array" ref="H1316">IFERROR(
    INDEX(
        '[55]Apoio_Código SVs'!$G$2:$G$102,
        MATCH(
            TRUE,
            ISNUMBER(FIND('[55]Apoio_Código SVs'!$F$2:$F$102,D1316)),
            0
        )
    ),
"")</f>
        <v>I</v>
      </c>
      <c r="I1316" s="70" t="str">
        <f t="shared" si="73"/>
        <v>E.IN.I.400</v>
      </c>
      <c r="J1316" s="70" t="str">
        <f>_xlfn.XLOOKUP(I1316,[55]Aux!AJ:AJ,[55]Aux!AI:AI,I1316)</f>
        <v>E.IN.I.006</v>
      </c>
      <c r="K1316" s="70" t="str">
        <f>_xlfn.XLOOKUP(J1316,[55]Aux!AI:AI,[55]Aux!AE:AE,_xlfn.XLOOKUP(I1316,[55]Aux!AI:AI,[55]Aux!AE:AE,""))</f>
        <v>INTERCEPTOR DN 400</v>
      </c>
      <c r="L1316" s="164"/>
    </row>
    <row r="1317" spans="1:12" x14ac:dyDescent="0.3">
      <c r="A1317" s="164"/>
      <c r="B1317" s="164"/>
      <c r="C1317" s="70">
        <v>6601460</v>
      </c>
      <c r="D1317" s="70" t="s">
        <v>2333</v>
      </c>
      <c r="E1317" s="165" t="s">
        <v>3109</v>
      </c>
      <c r="F1317" s="70" t="str" cm="1">
        <f t="array" ref="F1317">IFERROR(
    INDEX(
        '[55]Apoio_Código SVs'!$C$2:$C$102,
        MATCH(
            TRUE,
            ISNUMBER(FIND('[55]Apoio_Código SVs'!$B$2:$B$102,D1317)),
            0
        )
    ),
"")</f>
        <v>E</v>
      </c>
      <c r="G1317" s="70" t="str" cm="1">
        <f t="array" ref="G1317">IFERROR(
    INDEX(
        '[55]Apoio_Código SVs'!$D$2:$D$102,
        MATCH(
            TRUE,
            ISNUMBER(FIND('[55]Apoio_Código SVs'!$B$2:$B$102,D1317)),
            0
        )
    ),
"")</f>
        <v>RC</v>
      </c>
      <c r="H1317" s="165" t="s">
        <v>3172</v>
      </c>
      <c r="I1317" s="70" t="str">
        <f t="shared" si="73"/>
        <v>E.RC.X.XXX</v>
      </c>
      <c r="J1317" s="70" t="str">
        <f>_xlfn.XLOOKUP(I1317,[55]Aux!AJ:AJ,[55]Aux!AI:AI,I1317)</f>
        <v>E.RC.X.XXX</v>
      </c>
      <c r="K1317" s="76" t="s">
        <v>3112</v>
      </c>
      <c r="L1317" s="164"/>
    </row>
    <row r="1318" spans="1:12" x14ac:dyDescent="0.3">
      <c r="B1318" s="164"/>
      <c r="C1318" s="70">
        <v>6601461</v>
      </c>
      <c r="D1318" s="70" t="s">
        <v>2335</v>
      </c>
      <c r="E1318" s="165" t="s">
        <v>3109</v>
      </c>
      <c r="F1318" s="165" t="s">
        <v>3172</v>
      </c>
      <c r="G1318" s="161" t="s">
        <v>3111</v>
      </c>
      <c r="H1318" s="70" t="str" cm="1">
        <f t="array" ref="H1318">IFERROR(
    INDEX(
        '[55]Apoio_Código SVs'!$G$2:$G$102,
        MATCH(
            TRUE,
            ISNUMBER(FIND('[55]Apoio_Código SVs'!$F$2:$F$102,D1318)),
            0
        )
    ),
"")</f>
        <v>I</v>
      </c>
      <c r="I1318" s="70" t="str">
        <f t="shared" si="73"/>
        <v>X.XX.I.XXX</v>
      </c>
      <c r="J1318" s="70" t="str">
        <f>_xlfn.XLOOKUP(I1318,[55]Aux!AJ:AJ,[55]Aux!AI:AI,I1318)</f>
        <v>X.XX.I.XXX</v>
      </c>
      <c r="K1318" s="76" t="s">
        <v>3112</v>
      </c>
      <c r="L1318" s="164"/>
    </row>
    <row r="1319" spans="1:12" x14ac:dyDescent="0.3">
      <c r="B1319" s="164"/>
      <c r="C1319" s="70">
        <v>6601462</v>
      </c>
      <c r="D1319" s="70" t="s">
        <v>2337</v>
      </c>
      <c r="E1319" s="165" t="s">
        <v>3109</v>
      </c>
      <c r="F1319" s="165" t="s">
        <v>3172</v>
      </c>
      <c r="G1319" s="161" t="s">
        <v>3111</v>
      </c>
      <c r="H1319" s="70" t="str" cm="1">
        <f t="array" ref="H1319">IFERROR(
    INDEX(
        '[55]Apoio_Código SVs'!$G$2:$G$102,
        MATCH(
            TRUE,
            ISNUMBER(FIND('[55]Apoio_Código SVs'!$F$2:$F$102,D1319)),
            0
        )
    ),
"")</f>
        <v>I</v>
      </c>
      <c r="I1319" s="70" t="str">
        <f t="shared" si="73"/>
        <v>X.XX.I.XXX</v>
      </c>
      <c r="J1319" s="70" t="str">
        <f>_xlfn.XLOOKUP(I1319,[55]Aux!AJ:AJ,[55]Aux!AI:AI,I1319)</f>
        <v>X.XX.I.XXX</v>
      </c>
      <c r="K1319" s="76" t="s">
        <v>3112</v>
      </c>
      <c r="L1319" s="164"/>
    </row>
    <row r="1320" spans="1:12" x14ac:dyDescent="0.3">
      <c r="A1320" s="164"/>
      <c r="B1320" s="164"/>
      <c r="C1320" s="70">
        <v>6601463</v>
      </c>
      <c r="D1320" s="70" t="s">
        <v>2339</v>
      </c>
      <c r="E1320" s="165">
        <v>400</v>
      </c>
      <c r="F1320" s="70" t="str" cm="1">
        <f t="array" ref="F1320">IFERROR(
    INDEX(
        '[55]Apoio_Código SVs'!$C$2:$C$102,
        MATCH(
            TRUE,
            ISNUMBER(FIND('[55]Apoio_Código SVs'!$B$2:$B$102,D1320)),
            0
        )
    ),
"")</f>
        <v>E</v>
      </c>
      <c r="G1320" s="70" t="str" cm="1">
        <f t="array" ref="G1320">IFERROR(
    INDEX(
        '[55]Apoio_Código SVs'!$D$2:$D$102,
        MATCH(
            TRUE,
            ISNUMBER(FIND('[55]Apoio_Código SVs'!$B$2:$B$102,D1320)),
            0
        )
    ),
"")</f>
        <v>IN</v>
      </c>
      <c r="H1320" s="70" t="str" cm="1">
        <f t="array" ref="H1320">IFERROR(
    INDEX(
        '[55]Apoio_Código SVs'!$G$2:$G$102,
        MATCH(
            TRUE,
            ISNUMBER(FIND('[55]Apoio_Código SVs'!$F$2:$F$102,D1320)),
            0
        )
    ),
"")</f>
        <v>I</v>
      </c>
      <c r="I1320" s="70" t="str">
        <f t="shared" si="73"/>
        <v>E.IN.I.400</v>
      </c>
      <c r="J1320" s="70" t="str">
        <f>_xlfn.XLOOKUP(I1320,[55]Aux!AJ:AJ,[55]Aux!AI:AI,I1320)</f>
        <v>E.IN.I.006</v>
      </c>
      <c r="K1320" s="70" t="str">
        <f>_xlfn.XLOOKUP(J1320,[55]Aux!AI:AI,[55]Aux!AE:AE,_xlfn.XLOOKUP(I1320,[55]Aux!AI:AI,[55]Aux!AE:AE,""))</f>
        <v>INTERCEPTOR DN 400</v>
      </c>
      <c r="L1320" s="164"/>
    </row>
    <row r="1321" spans="1:12" x14ac:dyDescent="0.3">
      <c r="B1321" s="164"/>
      <c r="C1321" s="70">
        <v>6601464</v>
      </c>
      <c r="D1321" s="70" t="s">
        <v>2341</v>
      </c>
      <c r="E1321" s="165" t="s">
        <v>3109</v>
      </c>
      <c r="F1321" s="165" t="s">
        <v>3172</v>
      </c>
      <c r="G1321" s="161" t="s">
        <v>3111</v>
      </c>
      <c r="H1321" s="165" t="s">
        <v>3172</v>
      </c>
      <c r="I1321" s="70" t="str">
        <f t="shared" si="73"/>
        <v>X.XX.X.XXX</v>
      </c>
      <c r="J1321" s="70" t="str">
        <f>_xlfn.XLOOKUP(I1321,[55]Aux!AJ:AJ,[55]Aux!AI:AI,I1321)</f>
        <v>X.XX.X.XXX</v>
      </c>
      <c r="K1321" s="76" t="s">
        <v>3112</v>
      </c>
      <c r="L1321" s="164"/>
    </row>
    <row r="1322" spans="1:12" x14ac:dyDescent="0.3">
      <c r="B1322" s="164"/>
      <c r="C1322" s="70">
        <v>6601465</v>
      </c>
      <c r="D1322" s="70" t="s">
        <v>2343</v>
      </c>
      <c r="E1322" s="165" t="s">
        <v>3109</v>
      </c>
      <c r="F1322" s="165" t="s">
        <v>3172</v>
      </c>
      <c r="G1322" s="161" t="s">
        <v>3111</v>
      </c>
      <c r="H1322" s="165" t="s">
        <v>3172</v>
      </c>
      <c r="I1322" s="70" t="str">
        <f t="shared" si="73"/>
        <v>X.XX.X.XXX</v>
      </c>
      <c r="J1322" s="70" t="str">
        <f>_xlfn.XLOOKUP(I1322,[55]Aux!AJ:AJ,[55]Aux!AI:AI,I1322)</f>
        <v>X.XX.X.XXX</v>
      </c>
      <c r="K1322" s="76" t="s">
        <v>3112</v>
      </c>
      <c r="L1322" s="164"/>
    </row>
    <row r="1323" spans="1:12" x14ac:dyDescent="0.3">
      <c r="A1323" s="164"/>
      <c r="B1323" s="164"/>
      <c r="C1323" s="70">
        <v>6601466</v>
      </c>
      <c r="D1323" s="70" t="s">
        <v>2345</v>
      </c>
      <c r="E1323" s="165">
        <v>150</v>
      </c>
      <c r="F1323" s="70" t="str" cm="1">
        <f t="array" ref="F1323">IFERROR(
    INDEX(
        '[55]Apoio_Código SVs'!$C$2:$C$102,
        MATCH(
            TRUE,
            ISNUMBER(FIND('[55]Apoio_Código SVs'!$B$2:$B$102,D1323)),
            0
        )
    ),
"")</f>
        <v>E</v>
      </c>
      <c r="G1323" s="70" t="str" cm="1">
        <f t="array" ref="G1323">IFERROR(
    INDEX(
        '[55]Apoio_Código SVs'!$D$2:$D$102,
        MATCH(
            TRUE,
            ISNUMBER(FIND('[55]Apoio_Código SVs'!$B$2:$B$102,D1323)),
            0
        )
    ),
"")</f>
        <v>RC</v>
      </c>
      <c r="H1323" s="70" t="str" cm="1">
        <f t="array" ref="H1323">IFERROR(
    INDEX(
        '[55]Apoio_Código SVs'!$G$2:$G$102,
        MATCH(
            TRUE,
            ISNUMBER(FIND('[55]Apoio_Código SVs'!$F$2:$F$102,D1323)),
            0
        )
    ),
"")</f>
        <v>I</v>
      </c>
      <c r="I1323" s="70" t="str">
        <f t="shared" si="73"/>
        <v>E.RC.I.150</v>
      </c>
      <c r="J1323" s="70" t="str">
        <f>_xlfn.XLOOKUP(I1323,[55]Aux!AJ:AJ,[55]Aux!AI:AI,I1323)</f>
        <v>E.RC.I.002</v>
      </c>
      <c r="K1323" s="70" t="str">
        <f>_xlfn.XLOOKUP(J1323,[55]Aux!AI:AI,[55]Aux!AE:AE,_xlfn.XLOOKUP(I1323,[55]Aux!AI:AI,[55]Aux!AE:AE,""))</f>
        <v>REDE COLETORA DN 150</v>
      </c>
      <c r="L1323" s="164"/>
    </row>
    <row r="1324" spans="1:12" x14ac:dyDescent="0.3">
      <c r="A1324" s="164"/>
      <c r="B1324" s="164"/>
      <c r="C1324" s="70">
        <v>6601467</v>
      </c>
      <c r="D1324" s="70" t="s">
        <v>2347</v>
      </c>
      <c r="E1324" s="165">
        <v>150</v>
      </c>
      <c r="F1324" s="70" t="str" cm="1">
        <f t="array" ref="F1324">IFERROR(
    INDEX(
        '[55]Apoio_Código SVs'!$C$2:$C$102,
        MATCH(
            TRUE,
            ISNUMBER(FIND('[55]Apoio_Código SVs'!$B$2:$B$102,D1324)),
            0
        )
    ),
"")</f>
        <v>E</v>
      </c>
      <c r="G1324" s="70" t="str" cm="1">
        <f t="array" ref="G1324">IFERROR(
    INDEX(
        '[55]Apoio_Código SVs'!$D$2:$D$102,
        MATCH(
            TRUE,
            ISNUMBER(FIND('[55]Apoio_Código SVs'!$B$2:$B$102,D1324)),
            0
        )
    ),
"")</f>
        <v>RC</v>
      </c>
      <c r="H1324" s="70" t="str" cm="1">
        <f t="array" ref="H1324">IFERROR(
    INDEX(
        '[55]Apoio_Código SVs'!$G$2:$G$102,
        MATCH(
            TRUE,
            ISNUMBER(FIND('[55]Apoio_Código SVs'!$F$2:$F$102,D1324)),
            0
        )
    ),
"")</f>
        <v>I</v>
      </c>
      <c r="I1324" s="70" t="str">
        <f t="shared" si="73"/>
        <v>E.RC.I.150</v>
      </c>
      <c r="J1324" s="70" t="str">
        <f>_xlfn.XLOOKUP(I1324,[55]Aux!AJ:AJ,[55]Aux!AI:AI,I1324)</f>
        <v>E.RC.I.002</v>
      </c>
      <c r="K1324" s="70" t="str">
        <f>_xlfn.XLOOKUP(J1324,[55]Aux!AI:AI,[55]Aux!AE:AE,_xlfn.XLOOKUP(I1324,[55]Aux!AI:AI,[55]Aux!AE:AE,""))</f>
        <v>REDE COLETORA DN 150</v>
      </c>
      <c r="L1324" s="164"/>
    </row>
    <row r="1325" spans="1:12" x14ac:dyDescent="0.3">
      <c r="A1325" s="164"/>
      <c r="B1325" s="164"/>
      <c r="C1325" s="70">
        <v>6601468</v>
      </c>
      <c r="D1325" s="70" t="s">
        <v>2349</v>
      </c>
      <c r="E1325" s="165">
        <v>150</v>
      </c>
      <c r="F1325" s="70" t="str" cm="1">
        <f t="array" ref="F1325">IFERROR(
    INDEX(
        '[55]Apoio_Código SVs'!$C$2:$C$102,
        MATCH(
            TRUE,
            ISNUMBER(FIND('[55]Apoio_Código SVs'!$B$2:$B$102,D1325)),
            0
        )
    ),
"")</f>
        <v>E</v>
      </c>
      <c r="G1325" s="70" t="str" cm="1">
        <f t="array" ref="G1325">IFERROR(
    INDEX(
        '[55]Apoio_Código SVs'!$D$2:$D$102,
        MATCH(
            TRUE,
            ISNUMBER(FIND('[55]Apoio_Código SVs'!$B$2:$B$102,D1325)),
            0
        )
    ),
"")</f>
        <v>RC</v>
      </c>
      <c r="H1325" s="70" t="str" cm="1">
        <f t="array" ref="H1325">IFERROR(
    INDEX(
        '[55]Apoio_Código SVs'!$G$2:$G$102,
        MATCH(
            TRUE,
            ISNUMBER(FIND('[55]Apoio_Código SVs'!$F$2:$F$102,D1325)),
            0
        )
    ),
"")</f>
        <v>I</v>
      </c>
      <c r="I1325" s="70" t="str">
        <f t="shared" si="73"/>
        <v>E.RC.I.150</v>
      </c>
      <c r="J1325" s="70" t="str">
        <f>_xlfn.XLOOKUP(I1325,[55]Aux!AJ:AJ,[55]Aux!AI:AI,I1325)</f>
        <v>E.RC.I.002</v>
      </c>
      <c r="K1325" s="70" t="str">
        <f>_xlfn.XLOOKUP(J1325,[55]Aux!AI:AI,[55]Aux!AE:AE,_xlfn.XLOOKUP(I1325,[55]Aux!AI:AI,[55]Aux!AE:AE,""))</f>
        <v>REDE COLETORA DN 150</v>
      </c>
      <c r="L1325" s="164"/>
    </row>
    <row r="1326" spans="1:12" x14ac:dyDescent="0.3">
      <c r="A1326" s="164"/>
      <c r="B1326" s="164"/>
      <c r="C1326" s="70">
        <v>6601469</v>
      </c>
      <c r="D1326" s="70" t="s">
        <v>2351</v>
      </c>
      <c r="E1326" s="165">
        <v>300</v>
      </c>
      <c r="F1326" s="70" t="str" cm="1">
        <f t="array" ref="F1326">IFERROR(
    INDEX(
        '[55]Apoio_Código SVs'!$C$2:$C$102,
        MATCH(
            TRUE,
            ISNUMBER(FIND('[55]Apoio_Código SVs'!$B$2:$B$102,D1326)),
            0
        )
    ),
"")</f>
        <v>E</v>
      </c>
      <c r="G1326" s="70" t="str" cm="1">
        <f t="array" ref="G1326">IFERROR(
    INDEX(
        '[55]Apoio_Código SVs'!$D$2:$D$102,
        MATCH(
            TRUE,
            ISNUMBER(FIND('[55]Apoio_Código SVs'!$B$2:$B$102,D1326)),
            0
        )
    ),
"")</f>
        <v>IN</v>
      </c>
      <c r="H1326" s="70" t="str" cm="1">
        <f t="array" ref="H1326">IFERROR(
    INDEX(
        '[55]Apoio_Código SVs'!$G$2:$G$102,
        MATCH(
            TRUE,
            ISNUMBER(FIND('[55]Apoio_Código SVs'!$F$2:$F$102,D1326)),
            0
        )
    ),
"")</f>
        <v>I</v>
      </c>
      <c r="I1326" s="70" t="str">
        <f t="shared" si="73"/>
        <v>E.IN.I.300</v>
      </c>
      <c r="J1326" s="70" t="str">
        <f>_xlfn.XLOOKUP(I1326,[55]Aux!AJ:AJ,[55]Aux!AI:AI,I1326)</f>
        <v>E.IN.I.004</v>
      </c>
      <c r="K1326" s="70" t="str">
        <f>_xlfn.XLOOKUP(J1326,[55]Aux!AI:AI,[55]Aux!AE:AE,_xlfn.XLOOKUP(I1326,[55]Aux!AI:AI,[55]Aux!AE:AE,""))</f>
        <v>INTERCEPTOR DN 300</v>
      </c>
      <c r="L1326" s="164"/>
    </row>
    <row r="1327" spans="1:12" x14ac:dyDescent="0.3">
      <c r="A1327" s="164"/>
      <c r="B1327" s="164"/>
      <c r="C1327" s="70">
        <v>6601470</v>
      </c>
      <c r="D1327" s="70" t="s">
        <v>2353</v>
      </c>
      <c r="E1327" s="165">
        <v>400</v>
      </c>
      <c r="F1327" s="70" t="str" cm="1">
        <f t="array" ref="F1327">IFERROR(
    INDEX(
        '[55]Apoio_Código SVs'!$C$2:$C$102,
        MATCH(
            TRUE,
            ISNUMBER(FIND('[55]Apoio_Código SVs'!$B$2:$B$102,D1327)),
            0
        )
    ),
"")</f>
        <v>E</v>
      </c>
      <c r="G1327" s="70" t="str" cm="1">
        <f t="array" ref="G1327">IFERROR(
    INDEX(
        '[55]Apoio_Código SVs'!$D$2:$D$102,
        MATCH(
            TRUE,
            ISNUMBER(FIND('[55]Apoio_Código SVs'!$B$2:$B$102,D1327)),
            0
        )
    ),
"")</f>
        <v>IN</v>
      </c>
      <c r="H1327" s="70" t="str" cm="1">
        <f t="array" ref="H1327">IFERROR(
    INDEX(
        '[55]Apoio_Código SVs'!$G$2:$G$102,
        MATCH(
            TRUE,
            ISNUMBER(FIND('[55]Apoio_Código SVs'!$F$2:$F$102,D1327)),
            0
        )
    ),
"")</f>
        <v>I</v>
      </c>
      <c r="I1327" s="70" t="str">
        <f t="shared" si="73"/>
        <v>E.IN.I.400</v>
      </c>
      <c r="J1327" s="70" t="str">
        <f>_xlfn.XLOOKUP(I1327,[55]Aux!AJ:AJ,[55]Aux!AI:AI,I1327)</f>
        <v>E.IN.I.006</v>
      </c>
      <c r="K1327" s="70" t="str">
        <f>_xlfn.XLOOKUP(J1327,[55]Aux!AI:AI,[55]Aux!AE:AE,_xlfn.XLOOKUP(I1327,[55]Aux!AI:AI,[55]Aux!AE:AE,""))</f>
        <v>INTERCEPTOR DN 400</v>
      </c>
      <c r="L1327" s="164"/>
    </row>
    <row r="1328" spans="1:12" x14ac:dyDescent="0.3">
      <c r="A1328" s="164"/>
      <c r="B1328" s="164"/>
      <c r="C1328" s="70">
        <v>6601471</v>
      </c>
      <c r="D1328" s="70" t="s">
        <v>2355</v>
      </c>
      <c r="E1328" s="165">
        <v>400</v>
      </c>
      <c r="F1328" s="70" t="str" cm="1">
        <f t="array" ref="F1328">IFERROR(
    INDEX(
        '[55]Apoio_Código SVs'!$C$2:$C$102,
        MATCH(
            TRUE,
            ISNUMBER(FIND('[55]Apoio_Código SVs'!$B$2:$B$102,D1328)),
            0
        )
    ),
"")</f>
        <v>E</v>
      </c>
      <c r="G1328" s="70" t="str" cm="1">
        <f t="array" ref="G1328">IFERROR(
    INDEX(
        '[55]Apoio_Código SVs'!$D$2:$D$102,
        MATCH(
            TRUE,
            ISNUMBER(FIND('[55]Apoio_Código SVs'!$B$2:$B$102,D1328)),
            0
        )
    ),
"")</f>
        <v>IN</v>
      </c>
      <c r="H1328" s="70" t="str" cm="1">
        <f t="array" ref="H1328">IFERROR(
    INDEX(
        '[55]Apoio_Código SVs'!$G$2:$G$102,
        MATCH(
            TRUE,
            ISNUMBER(FIND('[55]Apoio_Código SVs'!$F$2:$F$102,D1328)),
            0
        )
    ),
"")</f>
        <v>I</v>
      </c>
      <c r="I1328" s="70" t="str">
        <f t="shared" si="73"/>
        <v>E.IN.I.400</v>
      </c>
      <c r="J1328" s="70" t="str">
        <f>_xlfn.XLOOKUP(I1328,[55]Aux!AJ:AJ,[55]Aux!AI:AI,I1328)</f>
        <v>E.IN.I.006</v>
      </c>
      <c r="K1328" s="70" t="str">
        <f>_xlfn.XLOOKUP(J1328,[55]Aux!AI:AI,[55]Aux!AE:AE,_xlfn.XLOOKUP(I1328,[55]Aux!AI:AI,[55]Aux!AE:AE,""))</f>
        <v>INTERCEPTOR DN 400</v>
      </c>
      <c r="L1328" s="164"/>
    </row>
    <row r="1329" spans="1:12" x14ac:dyDescent="0.3">
      <c r="B1329" s="164"/>
      <c r="C1329" s="70">
        <v>6601472</v>
      </c>
      <c r="D1329" s="70" t="s">
        <v>2357</v>
      </c>
      <c r="E1329" s="165" t="s">
        <v>3109</v>
      </c>
      <c r="F1329" s="165" t="s">
        <v>3172</v>
      </c>
      <c r="G1329" s="161" t="s">
        <v>3111</v>
      </c>
      <c r="H1329" s="165" t="s">
        <v>3172</v>
      </c>
      <c r="I1329" s="70" t="str">
        <f t="shared" si="73"/>
        <v>X.XX.X.XXX</v>
      </c>
      <c r="J1329" s="70" t="str">
        <f>_xlfn.XLOOKUP(I1329,[55]Aux!AJ:AJ,[55]Aux!AI:AI,I1329)</f>
        <v>X.XX.X.XXX</v>
      </c>
      <c r="K1329" s="76" t="s">
        <v>3112</v>
      </c>
      <c r="L1329" s="164"/>
    </row>
    <row r="1330" spans="1:12" x14ac:dyDescent="0.3">
      <c r="B1330" s="164"/>
      <c r="C1330" s="70">
        <v>6601473</v>
      </c>
      <c r="D1330" s="70" t="s">
        <v>2359</v>
      </c>
      <c r="E1330" s="165" t="s">
        <v>3109</v>
      </c>
      <c r="F1330" s="165" t="s">
        <v>3172</v>
      </c>
      <c r="G1330" s="161" t="s">
        <v>3111</v>
      </c>
      <c r="H1330" s="165" t="s">
        <v>3172</v>
      </c>
      <c r="I1330" s="70" t="str">
        <f t="shared" si="73"/>
        <v>X.XX.X.XXX</v>
      </c>
      <c r="J1330" s="70" t="str">
        <f>_xlfn.XLOOKUP(I1330,[55]Aux!AJ:AJ,[55]Aux!AI:AI,I1330)</f>
        <v>X.XX.X.XXX</v>
      </c>
      <c r="K1330" s="76" t="s">
        <v>3112</v>
      </c>
      <c r="L1330" s="164"/>
    </row>
    <row r="1331" spans="1:12" x14ac:dyDescent="0.3">
      <c r="B1331" s="164"/>
      <c r="C1331" s="70">
        <v>6601474</v>
      </c>
      <c r="D1331" s="70" t="s">
        <v>2361</v>
      </c>
      <c r="E1331" s="165" t="s">
        <v>3109</v>
      </c>
      <c r="F1331" s="165" t="s">
        <v>3172</v>
      </c>
      <c r="G1331" s="161" t="s">
        <v>3111</v>
      </c>
      <c r="H1331" s="165" t="s">
        <v>3172</v>
      </c>
      <c r="I1331" s="70" t="str">
        <f t="shared" si="73"/>
        <v>X.XX.X.XXX</v>
      </c>
      <c r="J1331" s="70" t="str">
        <f>_xlfn.XLOOKUP(I1331,[55]Aux!AJ:AJ,[55]Aux!AI:AI,I1331)</f>
        <v>X.XX.X.XXX</v>
      </c>
      <c r="K1331" s="76" t="s">
        <v>3112</v>
      </c>
      <c r="L1331" s="164"/>
    </row>
    <row r="1332" spans="1:12" x14ac:dyDescent="0.3">
      <c r="B1332" s="164"/>
      <c r="C1332" s="70">
        <v>6601475</v>
      </c>
      <c r="D1332" s="70" t="s">
        <v>2363</v>
      </c>
      <c r="E1332" s="165" t="s">
        <v>3109</v>
      </c>
      <c r="F1332" s="165" t="s">
        <v>3172</v>
      </c>
      <c r="G1332" s="161" t="s">
        <v>3111</v>
      </c>
      <c r="H1332" s="165" t="s">
        <v>3172</v>
      </c>
      <c r="I1332" s="70" t="str">
        <f t="shared" si="73"/>
        <v>X.XX.X.XXX</v>
      </c>
      <c r="J1332" s="70" t="str">
        <f>_xlfn.XLOOKUP(I1332,[55]Aux!AJ:AJ,[55]Aux!AI:AI,I1332)</f>
        <v>X.XX.X.XXX</v>
      </c>
      <c r="K1332" s="76" t="s">
        <v>3112</v>
      </c>
      <c r="L1332" s="164"/>
    </row>
    <row r="1333" spans="1:12" x14ac:dyDescent="0.3">
      <c r="B1333" s="164"/>
      <c r="C1333" s="70">
        <v>6601476</v>
      </c>
      <c r="D1333" s="70" t="s">
        <v>2365</v>
      </c>
      <c r="E1333" s="165" t="s">
        <v>3109</v>
      </c>
      <c r="F1333" s="165" t="s">
        <v>3172</v>
      </c>
      <c r="G1333" s="161" t="s">
        <v>3111</v>
      </c>
      <c r="H1333" s="165" t="s">
        <v>3172</v>
      </c>
      <c r="I1333" s="70" t="str">
        <f t="shared" si="73"/>
        <v>X.XX.X.XXX</v>
      </c>
      <c r="J1333" s="70" t="str">
        <f>_xlfn.XLOOKUP(I1333,[55]Aux!AJ:AJ,[55]Aux!AI:AI,I1333)</f>
        <v>X.XX.X.XXX</v>
      </c>
      <c r="K1333" s="76" t="s">
        <v>3112</v>
      </c>
      <c r="L1333" s="164"/>
    </row>
    <row r="1334" spans="1:12" x14ac:dyDescent="0.3">
      <c r="B1334" s="164"/>
      <c r="C1334" s="70">
        <v>6601477</v>
      </c>
      <c r="D1334" s="70" t="s">
        <v>2367</v>
      </c>
      <c r="E1334" s="165" t="s">
        <v>3109</v>
      </c>
      <c r="F1334" s="165" t="s">
        <v>3172</v>
      </c>
      <c r="G1334" s="161" t="s">
        <v>3111</v>
      </c>
      <c r="H1334" s="165" t="s">
        <v>3172</v>
      </c>
      <c r="I1334" s="70" t="str">
        <f t="shared" si="73"/>
        <v>X.XX.X.XXX</v>
      </c>
      <c r="J1334" s="70" t="str">
        <f>_xlfn.XLOOKUP(I1334,[55]Aux!AJ:AJ,[55]Aux!AI:AI,I1334)</f>
        <v>X.XX.X.XXX</v>
      </c>
      <c r="K1334" s="76" t="s">
        <v>3112</v>
      </c>
      <c r="L1334" s="164"/>
    </row>
    <row r="1335" spans="1:12" x14ac:dyDescent="0.3">
      <c r="B1335" s="164"/>
      <c r="C1335" s="70">
        <v>6601478</v>
      </c>
      <c r="D1335" s="70" t="s">
        <v>2369</v>
      </c>
      <c r="E1335" s="165" t="s">
        <v>3109</v>
      </c>
      <c r="F1335" s="165" t="s">
        <v>3172</v>
      </c>
      <c r="G1335" s="161" t="s">
        <v>3111</v>
      </c>
      <c r="H1335" s="165" t="s">
        <v>3172</v>
      </c>
      <c r="I1335" s="70" t="str">
        <f t="shared" si="73"/>
        <v>X.XX.X.XXX</v>
      </c>
      <c r="J1335" s="70" t="str">
        <f>_xlfn.XLOOKUP(I1335,[55]Aux!AJ:AJ,[55]Aux!AI:AI,I1335)</f>
        <v>X.XX.X.XXX</v>
      </c>
      <c r="K1335" s="76" t="s">
        <v>3112</v>
      </c>
      <c r="L1335" s="164"/>
    </row>
    <row r="1336" spans="1:12" x14ac:dyDescent="0.3">
      <c r="A1336" s="164"/>
      <c r="B1336" s="164"/>
      <c r="C1336" s="70">
        <v>6601479</v>
      </c>
      <c r="D1336" s="70" t="s">
        <v>2371</v>
      </c>
      <c r="E1336" s="73">
        <f>IF(H1336="M","001",
IFERROR(VALUE(IFERROR(IFERROR(IFERROR(IFERROR(MID(D1336,FIND("DN",D1336)+2,4),
MID(D1336,FIND("PVC",D1336)+3,4)),
MID(D1336,FIND("PEAD",D1336)+4,4)),
MID(D1336,FIND("PE100",D1336)+5,4)),
MID(D1336,FIND("ADS",D1336)+3,4))),""))</f>
        <v>150</v>
      </c>
      <c r="F1336" s="70" t="str" cm="1">
        <f t="array" ref="F1336">IFERROR(
    INDEX(
        '[55]Apoio_Código SVs'!$C$2:$C$102,
        MATCH(
            TRUE,
            ISNUMBER(FIND('[55]Apoio_Código SVs'!$B$2:$B$102,D1336)),
            0
        )
    ),
"")</f>
        <v>E</v>
      </c>
      <c r="G1336" s="70" t="str" cm="1">
        <f t="array" ref="G1336">IFERROR(
    INDEX(
        '[55]Apoio_Código SVs'!$D$2:$D$102,
        MATCH(
            TRUE,
            ISNUMBER(FIND('[55]Apoio_Código SVs'!$B$2:$B$102,D1336)),
            0
        )
    ),
"")</f>
        <v>RC</v>
      </c>
      <c r="H1336" s="70" t="str" cm="1">
        <f t="array" ref="H1336">IFERROR(
    INDEX(
        '[55]Apoio_Código SVs'!$G$2:$G$102,
        MATCH(
            TRUE,
            ISNUMBER(FIND('[55]Apoio_Código SVs'!$F$2:$F$102,D1336)),
            0
        )
    ),
"")</f>
        <v>I</v>
      </c>
      <c r="I1336" s="70" t="str">
        <f t="shared" si="73"/>
        <v>E.RC.I.150</v>
      </c>
      <c r="J1336" s="70" t="str">
        <f>_xlfn.XLOOKUP(I1336,[55]Aux!AJ:AJ,[55]Aux!AI:AI,I1336)</f>
        <v>E.RC.I.002</v>
      </c>
      <c r="K1336" s="70" t="str">
        <f>_xlfn.XLOOKUP(J1336,[55]Aux!AI:AI,[55]Aux!AE:AE,_xlfn.XLOOKUP(I1336,[55]Aux!AI:AI,[55]Aux!AE:AE,""))</f>
        <v>REDE COLETORA DN 150</v>
      </c>
      <c r="L1336" s="164"/>
    </row>
    <row r="1337" spans="1:12" x14ac:dyDescent="0.3">
      <c r="A1337" s="164"/>
      <c r="B1337" s="164"/>
      <c r="C1337" s="70">
        <v>6601480</v>
      </c>
      <c r="D1337" s="70" t="s">
        <v>2373</v>
      </c>
      <c r="E1337" s="165">
        <v>150</v>
      </c>
      <c r="F1337" s="70" t="str" cm="1">
        <f t="array" ref="F1337">IFERROR(
    INDEX(
        '[55]Apoio_Código SVs'!$C$2:$C$102,
        MATCH(
            TRUE,
            ISNUMBER(FIND('[55]Apoio_Código SVs'!$B$2:$B$102,D1337)),
            0
        )
    ),
"")</f>
        <v>E</v>
      </c>
      <c r="G1337" s="70" t="str" cm="1">
        <f t="array" ref="G1337">IFERROR(
    INDEX(
        '[55]Apoio_Código SVs'!$D$2:$D$102,
        MATCH(
            TRUE,
            ISNUMBER(FIND('[55]Apoio_Código SVs'!$B$2:$B$102,D1337)),
            0
        )
    ),
"")</f>
        <v>RC</v>
      </c>
      <c r="H1337" s="70" t="str" cm="1">
        <f t="array" ref="H1337">IFERROR(
    INDEX(
        '[55]Apoio_Código SVs'!$G$2:$G$102,
        MATCH(
            TRUE,
            ISNUMBER(FIND('[55]Apoio_Código SVs'!$F$2:$F$102,D1337)),
            0
        )
    ),
"")</f>
        <v>I</v>
      </c>
      <c r="I1337" s="70" t="str">
        <f t="shared" si="73"/>
        <v>E.RC.I.150</v>
      </c>
      <c r="J1337" s="70" t="str">
        <f>_xlfn.XLOOKUP(I1337,[55]Aux!AJ:AJ,[55]Aux!AI:AI,I1337)</f>
        <v>E.RC.I.002</v>
      </c>
      <c r="K1337" s="70" t="str">
        <f>_xlfn.XLOOKUP(J1337,[55]Aux!AI:AI,[55]Aux!AE:AE,_xlfn.XLOOKUP(I1337,[55]Aux!AI:AI,[55]Aux!AE:AE,""))</f>
        <v>REDE COLETORA DN 150</v>
      </c>
      <c r="L1337" s="164"/>
    </row>
    <row r="1338" spans="1:12" x14ac:dyDescent="0.3">
      <c r="A1338" s="164"/>
      <c r="B1338" s="164"/>
      <c r="C1338" s="70">
        <v>6601481</v>
      </c>
      <c r="D1338" s="70" t="s">
        <v>2375</v>
      </c>
      <c r="E1338" s="165">
        <v>300</v>
      </c>
      <c r="F1338" s="70" t="str" cm="1">
        <f t="array" ref="F1338">IFERROR(
    INDEX(
        '[55]Apoio_Código SVs'!$C$2:$C$102,
        MATCH(
            TRUE,
            ISNUMBER(FIND('[55]Apoio_Código SVs'!$B$2:$B$102,D1338)),
            0
        )
    ),
"")</f>
        <v>E</v>
      </c>
      <c r="G1338" s="70" t="str" cm="1">
        <f t="array" ref="G1338">IFERROR(
    INDEX(
        '[55]Apoio_Código SVs'!$D$2:$D$102,
        MATCH(
            TRUE,
            ISNUMBER(FIND('[55]Apoio_Código SVs'!$B$2:$B$102,D1338)),
            0
        )
    ),
"")</f>
        <v>IN</v>
      </c>
      <c r="H1338" s="70" t="str" cm="1">
        <f t="array" ref="H1338">IFERROR(
    INDEX(
        '[55]Apoio_Código SVs'!$G$2:$G$102,
        MATCH(
            TRUE,
            ISNUMBER(FIND('[55]Apoio_Código SVs'!$F$2:$F$102,D1338)),
            0
        )
    ),
"")</f>
        <v>I</v>
      </c>
      <c r="I1338" s="70" t="str">
        <f t="shared" si="73"/>
        <v>E.IN.I.300</v>
      </c>
      <c r="J1338" s="70" t="str">
        <f>_xlfn.XLOOKUP(I1338,[55]Aux!AJ:AJ,[55]Aux!AI:AI,I1338)</f>
        <v>E.IN.I.004</v>
      </c>
      <c r="K1338" s="70" t="str">
        <f>_xlfn.XLOOKUP(J1338,[55]Aux!AI:AI,[55]Aux!AE:AE,_xlfn.XLOOKUP(I1338,[55]Aux!AI:AI,[55]Aux!AE:AE,""))</f>
        <v>INTERCEPTOR DN 300</v>
      </c>
      <c r="L1338" s="164"/>
    </row>
    <row r="1339" spans="1:12" x14ac:dyDescent="0.3">
      <c r="A1339" s="164"/>
      <c r="B1339" s="164"/>
      <c r="C1339" s="70">
        <v>6601482</v>
      </c>
      <c r="D1339" s="70" t="s">
        <v>2377</v>
      </c>
      <c r="E1339" s="165">
        <v>150</v>
      </c>
      <c r="F1339" s="70" t="str" cm="1">
        <f t="array" ref="F1339">IFERROR(
    INDEX(
        '[55]Apoio_Código SVs'!$C$2:$C$102,
        MATCH(
            TRUE,
            ISNUMBER(FIND('[55]Apoio_Código SVs'!$B$2:$B$102,D1339)),
            0
        )
    ),
"")</f>
        <v>E</v>
      </c>
      <c r="G1339" s="70" t="str" cm="1">
        <f t="array" ref="G1339">IFERROR(
    INDEX(
        '[55]Apoio_Código SVs'!$D$2:$D$102,
        MATCH(
            TRUE,
            ISNUMBER(FIND('[55]Apoio_Código SVs'!$B$2:$B$102,D1339)),
            0
        )
    ),
"")</f>
        <v>IN</v>
      </c>
      <c r="H1339" s="70" t="str" cm="1">
        <f t="array" ref="H1339">IFERROR(
    INDEX(
        '[55]Apoio_Código SVs'!$G$2:$G$102,
        MATCH(
            TRUE,
            ISNUMBER(FIND('[55]Apoio_Código SVs'!$F$2:$F$102,D1339)),
            0
        )
    ),
"")</f>
        <v>I</v>
      </c>
      <c r="I1339" s="70" t="str">
        <f t="shared" si="73"/>
        <v>E.IN.I.150</v>
      </c>
      <c r="J1339" s="70" t="str">
        <f>_xlfn.XLOOKUP(I1339,[55]Aux!AJ:AJ,[55]Aux!AI:AI,I1339)</f>
        <v>E.IN.I.001</v>
      </c>
      <c r="K1339" s="70" t="str">
        <f>_xlfn.XLOOKUP(J1339,[55]Aux!AI:AI,[55]Aux!AE:AE,_xlfn.XLOOKUP(I1339,[55]Aux!AI:AI,[55]Aux!AE:AE,""))</f>
        <v>INTERCEPTOR DN 150</v>
      </c>
      <c r="L1339" s="164"/>
    </row>
    <row r="1340" spans="1:12" x14ac:dyDescent="0.3">
      <c r="B1340" s="164"/>
      <c r="C1340" s="70">
        <v>6601483</v>
      </c>
      <c r="D1340" s="70" t="s">
        <v>2379</v>
      </c>
      <c r="E1340" s="165" t="s">
        <v>3109</v>
      </c>
      <c r="F1340" s="165" t="s">
        <v>3172</v>
      </c>
      <c r="G1340" s="161" t="s">
        <v>3111</v>
      </c>
      <c r="H1340" s="165" t="s">
        <v>3172</v>
      </c>
      <c r="I1340" s="70" t="str">
        <f t="shared" si="73"/>
        <v>X.XX.X.XXX</v>
      </c>
      <c r="J1340" s="70" t="str">
        <f>_xlfn.XLOOKUP(I1340,[55]Aux!AJ:AJ,[55]Aux!AI:AI,I1340)</f>
        <v>X.XX.X.XXX</v>
      </c>
      <c r="K1340" s="76" t="s">
        <v>3112</v>
      </c>
      <c r="L1340" s="164"/>
    </row>
    <row r="1341" spans="1:12" x14ac:dyDescent="0.3">
      <c r="A1341" s="164"/>
      <c r="B1341" s="164"/>
      <c r="C1341" s="70">
        <v>6601485</v>
      </c>
      <c r="D1341" s="70" t="s">
        <v>2383</v>
      </c>
      <c r="E1341" s="165">
        <v>150</v>
      </c>
      <c r="F1341" s="70" t="str" cm="1">
        <f t="array" ref="F1341">IFERROR(
    INDEX(
        '[55]Apoio_Código SVs'!$C$2:$C$102,
        MATCH(
            TRUE,
            ISNUMBER(FIND('[55]Apoio_Código SVs'!$B$2:$B$102,D1341)),
            0
        )
    ),
"")</f>
        <v>E</v>
      </c>
      <c r="G1341" s="70" t="str" cm="1">
        <f t="array" ref="G1341">IFERROR(
    INDEX(
        '[55]Apoio_Código SVs'!$D$2:$D$102,
        MATCH(
            TRUE,
            ISNUMBER(FIND('[55]Apoio_Código SVs'!$B$2:$B$102,D1341)),
            0
        )
    ),
"")</f>
        <v>RC</v>
      </c>
      <c r="H1341" s="70" t="str" cm="1">
        <f t="array" ref="H1341">IFERROR(
    INDEX(
        '[55]Apoio_Código SVs'!$G$2:$G$102,
        MATCH(
            TRUE,
            ISNUMBER(FIND('[55]Apoio_Código SVs'!$F$2:$F$102,D1341)),
            0
        )
    ),
"")</f>
        <v>I</v>
      </c>
      <c r="I1341" s="70" t="str">
        <f t="shared" si="73"/>
        <v>E.RC.I.150</v>
      </c>
      <c r="J1341" s="70" t="str">
        <f>_xlfn.XLOOKUP(I1341,[55]Aux!AJ:AJ,[55]Aux!AI:AI,I1341)</f>
        <v>E.RC.I.002</v>
      </c>
      <c r="K1341" s="70" t="str">
        <f>_xlfn.XLOOKUP(J1341,[55]Aux!AI:AI,[55]Aux!AE:AE,_xlfn.XLOOKUP(I1341,[55]Aux!AI:AI,[55]Aux!AE:AE,""))</f>
        <v>REDE COLETORA DN 150</v>
      </c>
      <c r="L1341" s="164"/>
    </row>
    <row r="1342" spans="1:12" x14ac:dyDescent="0.3">
      <c r="A1342" s="164"/>
      <c r="B1342" s="164"/>
      <c r="C1342" s="70">
        <v>6601486</v>
      </c>
      <c r="D1342" s="70" t="s">
        <v>2385</v>
      </c>
      <c r="E1342" s="165">
        <v>150</v>
      </c>
      <c r="F1342" s="70" t="str" cm="1">
        <f t="array" ref="F1342">IFERROR(
    INDEX(
        '[55]Apoio_Código SVs'!$C$2:$C$102,
        MATCH(
            TRUE,
            ISNUMBER(FIND('[55]Apoio_Código SVs'!$B$2:$B$102,D1342)),
            0
        )
    ),
"")</f>
        <v>E</v>
      </c>
      <c r="G1342" s="70" t="str" cm="1">
        <f t="array" ref="G1342">IFERROR(
    INDEX(
        '[55]Apoio_Código SVs'!$D$2:$D$102,
        MATCH(
            TRUE,
            ISNUMBER(FIND('[55]Apoio_Código SVs'!$B$2:$B$102,D1342)),
            0
        )
    ),
"")</f>
        <v>RC</v>
      </c>
      <c r="H1342" s="70" t="str" cm="1">
        <f t="array" ref="H1342">IFERROR(
    INDEX(
        '[55]Apoio_Código SVs'!$G$2:$G$102,
        MATCH(
            TRUE,
            ISNUMBER(FIND('[55]Apoio_Código SVs'!$F$2:$F$102,D1342)),
            0
        )
    ),
"")</f>
        <v>I</v>
      </c>
      <c r="I1342" s="70" t="str">
        <f t="shared" si="73"/>
        <v>E.RC.I.150</v>
      </c>
      <c r="J1342" s="70" t="str">
        <f>_xlfn.XLOOKUP(I1342,[55]Aux!AJ:AJ,[55]Aux!AI:AI,I1342)</f>
        <v>E.RC.I.002</v>
      </c>
      <c r="K1342" s="70" t="str">
        <f>_xlfn.XLOOKUP(J1342,[55]Aux!AI:AI,[55]Aux!AE:AE,_xlfn.XLOOKUP(I1342,[55]Aux!AI:AI,[55]Aux!AE:AE,""))</f>
        <v>REDE COLETORA DN 150</v>
      </c>
      <c r="L1342" s="164"/>
    </row>
    <row r="1343" spans="1:12" x14ac:dyDescent="0.3">
      <c r="A1343" s="164"/>
      <c r="B1343" s="164"/>
      <c r="C1343" s="70">
        <v>6601487</v>
      </c>
      <c r="D1343" s="70" t="s">
        <v>2387</v>
      </c>
      <c r="E1343" s="165">
        <v>150</v>
      </c>
      <c r="F1343" s="70" t="str" cm="1">
        <f t="array" ref="F1343">IFERROR(
    INDEX(
        '[55]Apoio_Código SVs'!$C$2:$C$102,
        MATCH(
            TRUE,
            ISNUMBER(FIND('[55]Apoio_Código SVs'!$B$2:$B$102,D1343)),
            0
        )
    ),
"")</f>
        <v>E</v>
      </c>
      <c r="G1343" s="70" t="str" cm="1">
        <f t="array" ref="G1343">IFERROR(
    INDEX(
        '[55]Apoio_Código SVs'!$D$2:$D$102,
        MATCH(
            TRUE,
            ISNUMBER(FIND('[55]Apoio_Código SVs'!$B$2:$B$102,D1343)),
            0
        )
    ),
"")</f>
        <v>RC</v>
      </c>
      <c r="H1343" s="70" t="str" cm="1">
        <f t="array" ref="H1343">IFERROR(
    INDEX(
        '[55]Apoio_Código SVs'!$G$2:$G$102,
        MATCH(
            TRUE,
            ISNUMBER(FIND('[55]Apoio_Código SVs'!$F$2:$F$102,D1343)),
            0
        )
    ),
"")</f>
        <v>I</v>
      </c>
      <c r="I1343" s="70" t="str">
        <f t="shared" si="73"/>
        <v>E.RC.I.150</v>
      </c>
      <c r="J1343" s="70" t="str">
        <f>_xlfn.XLOOKUP(I1343,[55]Aux!AJ:AJ,[55]Aux!AI:AI,I1343)</f>
        <v>E.RC.I.002</v>
      </c>
      <c r="K1343" s="70" t="str">
        <f>_xlfn.XLOOKUP(J1343,[55]Aux!AI:AI,[55]Aux!AE:AE,_xlfn.XLOOKUP(I1343,[55]Aux!AI:AI,[55]Aux!AE:AE,""))</f>
        <v>REDE COLETORA DN 150</v>
      </c>
      <c r="L1343" s="164"/>
    </row>
    <row r="1344" spans="1:12" x14ac:dyDescent="0.3">
      <c r="A1344" s="164"/>
      <c r="B1344" s="164"/>
      <c r="C1344" s="70">
        <v>6601488</v>
      </c>
      <c r="D1344" s="70" t="s">
        <v>2389</v>
      </c>
      <c r="E1344" s="165">
        <v>150</v>
      </c>
      <c r="F1344" s="70" t="str" cm="1">
        <f t="array" ref="F1344">IFERROR(
    INDEX(
        '[55]Apoio_Código SVs'!$C$2:$C$102,
        MATCH(
            TRUE,
            ISNUMBER(FIND('[55]Apoio_Código SVs'!$B$2:$B$102,D1344)),
            0
        )
    ),
"")</f>
        <v>E</v>
      </c>
      <c r="G1344" s="70" t="str" cm="1">
        <f t="array" ref="G1344">IFERROR(
    INDEX(
        '[55]Apoio_Código SVs'!$D$2:$D$102,
        MATCH(
            TRUE,
            ISNUMBER(FIND('[55]Apoio_Código SVs'!$B$2:$B$102,D1344)),
            0
        )
    ),
"")</f>
        <v>RC</v>
      </c>
      <c r="H1344" s="70" t="str" cm="1">
        <f t="array" ref="H1344">IFERROR(
    INDEX(
        '[55]Apoio_Código SVs'!$G$2:$G$102,
        MATCH(
            TRUE,
            ISNUMBER(FIND('[55]Apoio_Código SVs'!$F$2:$F$102,D1344)),
            0
        )
    ),
"")</f>
        <v>I</v>
      </c>
      <c r="I1344" s="70" t="str">
        <f t="shared" si="73"/>
        <v>E.RC.I.150</v>
      </c>
      <c r="J1344" s="70" t="str">
        <f>_xlfn.XLOOKUP(I1344,[55]Aux!AJ:AJ,[55]Aux!AI:AI,I1344)</f>
        <v>E.RC.I.002</v>
      </c>
      <c r="K1344" s="70" t="str">
        <f>_xlfn.XLOOKUP(J1344,[55]Aux!AI:AI,[55]Aux!AE:AE,_xlfn.XLOOKUP(I1344,[55]Aux!AI:AI,[55]Aux!AE:AE,""))</f>
        <v>REDE COLETORA DN 150</v>
      </c>
      <c r="L1344" s="164"/>
    </row>
    <row r="1345" spans="1:12" x14ac:dyDescent="0.3">
      <c r="A1345" s="164"/>
      <c r="B1345" s="164"/>
      <c r="C1345" s="70">
        <v>6601489</v>
      </c>
      <c r="D1345" s="70" t="s">
        <v>2391</v>
      </c>
      <c r="E1345" s="165">
        <v>600</v>
      </c>
      <c r="F1345" s="70" t="str" cm="1">
        <f t="array" ref="F1345">IFERROR(
    INDEX(
        '[55]Apoio_Código SVs'!$C$2:$C$102,
        MATCH(
            TRUE,
            ISNUMBER(FIND('[55]Apoio_Código SVs'!$B$2:$B$102,D1345)),
            0
        )
    ),
"")</f>
        <v>E</v>
      </c>
      <c r="G1345" s="70" t="str" cm="1">
        <f t="array" ref="G1345">IFERROR(
    INDEX(
        '[55]Apoio_Código SVs'!$D$2:$D$102,
        MATCH(
            TRUE,
            ISNUMBER(FIND('[55]Apoio_Código SVs'!$B$2:$B$102,D1345)),
            0
        )
    ),
"")</f>
        <v>IN</v>
      </c>
      <c r="H1345" s="70" t="str" cm="1">
        <f t="array" ref="H1345">IFERROR(
    INDEX(
        '[55]Apoio_Código SVs'!$G$2:$G$102,
        MATCH(
            TRUE,
            ISNUMBER(FIND('[55]Apoio_Código SVs'!$F$2:$F$102,D1345)),
            0
        )
    ),
"")</f>
        <v>I</v>
      </c>
      <c r="I1345" s="70" t="str">
        <f t="shared" ref="I1345:I1378" si="75">F1345&amp;"."&amp;G1345&amp;"."&amp;H1345&amp;"."&amp;E1345</f>
        <v>E.IN.I.600</v>
      </c>
      <c r="J1345" s="70" t="str">
        <f>_xlfn.XLOOKUP(I1345,[55]Aux!AJ:AJ,[55]Aux!AI:AI,I1345)</f>
        <v>E.IN.I.010</v>
      </c>
      <c r="K1345" s="70" t="str">
        <f>_xlfn.XLOOKUP(J1345,[55]Aux!AI:AI,[55]Aux!AE:AE,_xlfn.XLOOKUP(I1345,[55]Aux!AI:AI,[55]Aux!AE:AE,""))</f>
        <v>INTERCEPTOR DN 600</v>
      </c>
      <c r="L1345" s="164"/>
    </row>
    <row r="1346" spans="1:12" x14ac:dyDescent="0.3">
      <c r="A1346" s="164"/>
      <c r="B1346" s="164"/>
      <c r="C1346" s="70">
        <v>6601490</v>
      </c>
      <c r="D1346" s="70" t="s">
        <v>2393</v>
      </c>
      <c r="E1346" s="165">
        <v>300</v>
      </c>
      <c r="F1346" s="70" t="str" cm="1">
        <f t="array" ref="F1346">IFERROR(
    INDEX(
        '[55]Apoio_Código SVs'!$C$2:$C$102,
        MATCH(
            TRUE,
            ISNUMBER(FIND('[55]Apoio_Código SVs'!$B$2:$B$102,D1346)),
            0
        )
    ),
"")</f>
        <v>E</v>
      </c>
      <c r="G1346" s="70" t="str" cm="1">
        <f t="array" ref="G1346">IFERROR(
    INDEX(
        '[55]Apoio_Código SVs'!$D$2:$D$102,
        MATCH(
            TRUE,
            ISNUMBER(FIND('[55]Apoio_Código SVs'!$B$2:$B$102,D1346)),
            0
        )
    ),
"")</f>
        <v>IN</v>
      </c>
      <c r="H1346" s="70" t="str" cm="1">
        <f t="array" ref="H1346">IFERROR(
    INDEX(
        '[55]Apoio_Código SVs'!$G$2:$G$102,
        MATCH(
            TRUE,
            ISNUMBER(FIND('[55]Apoio_Código SVs'!$F$2:$F$102,D1346)),
            0
        )
    ),
"")</f>
        <v>I</v>
      </c>
      <c r="I1346" s="70" t="str">
        <f t="shared" si="75"/>
        <v>E.IN.I.300</v>
      </c>
      <c r="J1346" s="70" t="str">
        <f>_xlfn.XLOOKUP(I1346,[55]Aux!AJ:AJ,[55]Aux!AI:AI,I1346)</f>
        <v>E.IN.I.004</v>
      </c>
      <c r="K1346" s="70" t="str">
        <f>_xlfn.XLOOKUP(J1346,[55]Aux!AI:AI,[55]Aux!AE:AE,_xlfn.XLOOKUP(I1346,[55]Aux!AI:AI,[55]Aux!AE:AE,""))</f>
        <v>INTERCEPTOR DN 300</v>
      </c>
      <c r="L1346" s="164"/>
    </row>
    <row r="1347" spans="1:12" x14ac:dyDescent="0.3">
      <c r="A1347" s="164"/>
      <c r="B1347" s="164"/>
      <c r="C1347" s="70">
        <v>6601491</v>
      </c>
      <c r="D1347" s="70" t="s">
        <v>2395</v>
      </c>
      <c r="E1347" s="165">
        <v>300</v>
      </c>
      <c r="F1347" s="70" t="str" cm="1">
        <f t="array" ref="F1347">IFERROR(
    INDEX(
        '[55]Apoio_Código SVs'!$C$2:$C$102,
        MATCH(
            TRUE,
            ISNUMBER(FIND('[55]Apoio_Código SVs'!$B$2:$B$102,D1347)),
            0
        )
    ),
"")</f>
        <v>E</v>
      </c>
      <c r="G1347" s="70" t="str" cm="1">
        <f t="array" ref="G1347">IFERROR(
    INDEX(
        '[55]Apoio_Código SVs'!$D$2:$D$102,
        MATCH(
            TRUE,
            ISNUMBER(FIND('[55]Apoio_Código SVs'!$B$2:$B$102,D1347)),
            0
        )
    ),
"")</f>
        <v>IN</v>
      </c>
      <c r="H1347" s="70" t="str" cm="1">
        <f t="array" ref="H1347">IFERROR(
    INDEX(
        '[55]Apoio_Código SVs'!$G$2:$G$102,
        MATCH(
            TRUE,
            ISNUMBER(FIND('[55]Apoio_Código SVs'!$F$2:$F$102,D1347)),
            0
        )
    ),
"")</f>
        <v>I</v>
      </c>
      <c r="I1347" s="70" t="str">
        <f t="shared" si="75"/>
        <v>E.IN.I.300</v>
      </c>
      <c r="J1347" s="70" t="str">
        <f>_xlfn.XLOOKUP(I1347,[55]Aux!AJ:AJ,[55]Aux!AI:AI,I1347)</f>
        <v>E.IN.I.004</v>
      </c>
      <c r="K1347" s="70" t="str">
        <f>_xlfn.XLOOKUP(J1347,[55]Aux!AI:AI,[55]Aux!AE:AE,_xlfn.XLOOKUP(I1347,[55]Aux!AI:AI,[55]Aux!AE:AE,""))</f>
        <v>INTERCEPTOR DN 300</v>
      </c>
      <c r="L1347" s="164"/>
    </row>
    <row r="1348" spans="1:12" x14ac:dyDescent="0.3">
      <c r="A1348" s="164"/>
      <c r="B1348" s="164"/>
      <c r="C1348" s="70">
        <v>6601492</v>
      </c>
      <c r="D1348" s="70" t="s">
        <v>2397</v>
      </c>
      <c r="E1348" s="165">
        <v>300</v>
      </c>
      <c r="F1348" s="70" t="str" cm="1">
        <f t="array" ref="F1348">IFERROR(
    INDEX(
        '[55]Apoio_Código SVs'!$C$2:$C$102,
        MATCH(
            TRUE,
            ISNUMBER(FIND('[55]Apoio_Código SVs'!$B$2:$B$102,D1348)),
            0
        )
    ),
"")</f>
        <v>E</v>
      </c>
      <c r="G1348" s="70" t="str" cm="1">
        <f t="array" ref="G1348">IFERROR(
    INDEX(
        '[55]Apoio_Código SVs'!$D$2:$D$102,
        MATCH(
            TRUE,
            ISNUMBER(FIND('[55]Apoio_Código SVs'!$B$2:$B$102,D1348)),
            0
        )
    ),
"")</f>
        <v>IN</v>
      </c>
      <c r="H1348" s="70" t="str" cm="1">
        <f t="array" ref="H1348">IFERROR(
    INDEX(
        '[55]Apoio_Código SVs'!$G$2:$G$102,
        MATCH(
            TRUE,
            ISNUMBER(FIND('[55]Apoio_Código SVs'!$F$2:$F$102,D1348)),
            0
        )
    ),
"")</f>
        <v>I</v>
      </c>
      <c r="I1348" s="70" t="str">
        <f t="shared" si="75"/>
        <v>E.IN.I.300</v>
      </c>
      <c r="J1348" s="70" t="str">
        <f>_xlfn.XLOOKUP(I1348,[55]Aux!AJ:AJ,[55]Aux!AI:AI,I1348)</f>
        <v>E.IN.I.004</v>
      </c>
      <c r="K1348" s="70" t="str">
        <f>_xlfn.XLOOKUP(J1348,[55]Aux!AI:AI,[55]Aux!AE:AE,_xlfn.XLOOKUP(I1348,[55]Aux!AI:AI,[55]Aux!AE:AE,""))</f>
        <v>INTERCEPTOR DN 300</v>
      </c>
      <c r="L1348" s="164"/>
    </row>
    <row r="1349" spans="1:12" x14ac:dyDescent="0.3">
      <c r="A1349" s="164"/>
      <c r="B1349" s="164"/>
      <c r="C1349" s="70">
        <v>6601493</v>
      </c>
      <c r="D1349" s="70" t="s">
        <v>2399</v>
      </c>
      <c r="E1349" s="165">
        <v>150</v>
      </c>
      <c r="F1349" s="70" t="str" cm="1">
        <f t="array" ref="F1349">IFERROR(
    INDEX(
        '[55]Apoio_Código SVs'!$C$2:$C$102,
        MATCH(
            TRUE,
            ISNUMBER(FIND('[55]Apoio_Código SVs'!$B$2:$B$102,D1349)),
            0
        )
    ),
"")</f>
        <v>E</v>
      </c>
      <c r="G1349" s="70" t="str" cm="1">
        <f t="array" ref="G1349">IFERROR(
    INDEX(
        '[55]Apoio_Código SVs'!$D$2:$D$102,
        MATCH(
            TRUE,
            ISNUMBER(FIND('[55]Apoio_Código SVs'!$B$2:$B$102,D1349)),
            0
        )
    ),
"")</f>
        <v>RC</v>
      </c>
      <c r="H1349" s="70" t="str" cm="1">
        <f t="array" ref="H1349">IFERROR(
    INDEX(
        '[55]Apoio_Código SVs'!$G$2:$G$102,
        MATCH(
            TRUE,
            ISNUMBER(FIND('[55]Apoio_Código SVs'!$F$2:$F$102,D1349)),
            0
        )
    ),
"")</f>
        <v>I</v>
      </c>
      <c r="I1349" s="70" t="str">
        <f t="shared" si="75"/>
        <v>E.RC.I.150</v>
      </c>
      <c r="J1349" s="70" t="str">
        <f>_xlfn.XLOOKUP(I1349,[55]Aux!AJ:AJ,[55]Aux!AI:AI,I1349)</f>
        <v>E.RC.I.002</v>
      </c>
      <c r="K1349" s="70" t="str">
        <f>_xlfn.XLOOKUP(J1349,[55]Aux!AI:AI,[55]Aux!AE:AE,_xlfn.XLOOKUP(I1349,[55]Aux!AI:AI,[55]Aux!AE:AE,""))</f>
        <v>REDE COLETORA DN 150</v>
      </c>
      <c r="L1349" s="164"/>
    </row>
    <row r="1350" spans="1:12" x14ac:dyDescent="0.3">
      <c r="A1350" s="164"/>
      <c r="B1350" s="164"/>
      <c r="C1350" s="70">
        <v>6601494</v>
      </c>
      <c r="D1350" s="70" t="s">
        <v>2401</v>
      </c>
      <c r="E1350" s="165">
        <v>150</v>
      </c>
      <c r="F1350" s="70" t="str" cm="1">
        <f t="array" ref="F1350">IFERROR(
    INDEX(
        '[55]Apoio_Código SVs'!$C$2:$C$102,
        MATCH(
            TRUE,
            ISNUMBER(FIND('[55]Apoio_Código SVs'!$B$2:$B$102,D1350)),
            0
        )
    ),
"")</f>
        <v>E</v>
      </c>
      <c r="G1350" s="70" t="str" cm="1">
        <f t="array" ref="G1350">IFERROR(
    INDEX(
        '[55]Apoio_Código SVs'!$D$2:$D$102,
        MATCH(
            TRUE,
            ISNUMBER(FIND('[55]Apoio_Código SVs'!$B$2:$B$102,D1350)),
            0
        )
    ),
"")</f>
        <v>RC</v>
      </c>
      <c r="H1350" s="70" t="str" cm="1">
        <f t="array" ref="H1350">IFERROR(
    INDEX(
        '[55]Apoio_Código SVs'!$G$2:$G$102,
        MATCH(
            TRUE,
            ISNUMBER(FIND('[55]Apoio_Código SVs'!$F$2:$F$102,D1350)),
            0
        )
    ),
"")</f>
        <v>I</v>
      </c>
      <c r="I1350" s="70" t="str">
        <f t="shared" si="75"/>
        <v>E.RC.I.150</v>
      </c>
      <c r="J1350" s="70" t="str">
        <f>_xlfn.XLOOKUP(I1350,[55]Aux!AJ:AJ,[55]Aux!AI:AI,I1350)</f>
        <v>E.RC.I.002</v>
      </c>
      <c r="K1350" s="70" t="str">
        <f>_xlfn.XLOOKUP(J1350,[55]Aux!AI:AI,[55]Aux!AE:AE,_xlfn.XLOOKUP(I1350,[55]Aux!AI:AI,[55]Aux!AE:AE,""))</f>
        <v>REDE COLETORA DN 150</v>
      </c>
      <c r="L1350" s="164"/>
    </row>
    <row r="1351" spans="1:12" x14ac:dyDescent="0.3">
      <c r="A1351" s="164"/>
      <c r="B1351" s="164"/>
      <c r="C1351" s="70">
        <v>6601495</v>
      </c>
      <c r="D1351" s="70" t="s">
        <v>2403</v>
      </c>
      <c r="E1351" s="165">
        <v>600</v>
      </c>
      <c r="F1351" s="70" t="str" cm="1">
        <f t="array" ref="F1351">IFERROR(
    INDEX(
        '[55]Apoio_Código SVs'!$C$2:$C$102,
        MATCH(
            TRUE,
            ISNUMBER(FIND('[55]Apoio_Código SVs'!$B$2:$B$102,D1351)),
            0
        )
    ),
"")</f>
        <v>E</v>
      </c>
      <c r="G1351" s="70" t="str" cm="1">
        <f t="array" ref="G1351">IFERROR(
    INDEX(
        '[55]Apoio_Código SVs'!$D$2:$D$102,
        MATCH(
            TRUE,
            ISNUMBER(FIND('[55]Apoio_Código SVs'!$B$2:$B$102,D1351)),
            0
        )
    ),
"")</f>
        <v>IN</v>
      </c>
      <c r="H1351" s="70" t="str" cm="1">
        <f t="array" ref="H1351">IFERROR(
    INDEX(
        '[55]Apoio_Código SVs'!$G$2:$G$102,
        MATCH(
            TRUE,
            ISNUMBER(FIND('[55]Apoio_Código SVs'!$F$2:$F$102,D1351)),
            0
        )
    ),
"")</f>
        <v>I</v>
      </c>
      <c r="I1351" s="70" t="str">
        <f t="shared" si="75"/>
        <v>E.IN.I.600</v>
      </c>
      <c r="J1351" s="70" t="str">
        <f>_xlfn.XLOOKUP(I1351,[55]Aux!AJ:AJ,[55]Aux!AI:AI,I1351)</f>
        <v>E.IN.I.010</v>
      </c>
      <c r="K1351" s="70" t="str">
        <f>_xlfn.XLOOKUP(J1351,[55]Aux!AI:AI,[55]Aux!AE:AE,_xlfn.XLOOKUP(I1351,[55]Aux!AI:AI,[55]Aux!AE:AE,""))</f>
        <v>INTERCEPTOR DN 600</v>
      </c>
      <c r="L1351" s="164"/>
    </row>
    <row r="1352" spans="1:12" x14ac:dyDescent="0.3">
      <c r="A1352" s="164"/>
      <c r="B1352" s="164"/>
      <c r="C1352" s="70">
        <v>6601496</v>
      </c>
      <c r="D1352" s="70" t="s">
        <v>2405</v>
      </c>
      <c r="E1352" s="165">
        <v>800</v>
      </c>
      <c r="F1352" s="70" t="str" cm="1">
        <f t="array" ref="F1352">IFERROR(
    INDEX(
        '[55]Apoio_Código SVs'!$C$2:$C$102,
        MATCH(
            TRUE,
            ISNUMBER(FIND('[55]Apoio_Código SVs'!$B$2:$B$102,D1352)),
            0
        )
    ),
"")</f>
        <v>E</v>
      </c>
      <c r="G1352" s="70" t="str" cm="1">
        <f t="array" ref="G1352">IFERROR(
    INDEX(
        '[55]Apoio_Código SVs'!$D$2:$D$102,
        MATCH(
            TRUE,
            ISNUMBER(FIND('[55]Apoio_Código SVs'!$B$2:$B$102,D1352)),
            0
        )
    ),
"")</f>
        <v>IN</v>
      </c>
      <c r="H1352" s="70" t="str" cm="1">
        <f t="array" ref="H1352">IFERROR(
    INDEX(
        '[55]Apoio_Código SVs'!$G$2:$G$102,
        MATCH(
            TRUE,
            ISNUMBER(FIND('[55]Apoio_Código SVs'!$F$2:$F$102,D1352)),
            0
        )
    ),
"")</f>
        <v>I</v>
      </c>
      <c r="I1352" s="70" t="str">
        <f t="shared" si="75"/>
        <v>E.IN.I.800</v>
      </c>
      <c r="J1352" s="70" t="str">
        <f>_xlfn.XLOOKUP(I1352,[55]Aux!AJ:AJ,[55]Aux!AI:AI,I1352)</f>
        <v>E.IN.I.014</v>
      </c>
      <c r="K1352" s="70" t="str">
        <f>_xlfn.XLOOKUP(J1352,[55]Aux!AI:AI,[55]Aux!AE:AE,_xlfn.XLOOKUP(I1352,[55]Aux!AI:AI,[55]Aux!AE:AE,""))</f>
        <v>INTERCEPTOR DN 800</v>
      </c>
      <c r="L1352" s="164"/>
    </row>
    <row r="1353" spans="1:12" x14ac:dyDescent="0.3">
      <c r="A1353" s="164"/>
      <c r="B1353" s="164"/>
      <c r="C1353" s="70">
        <v>6601497</v>
      </c>
      <c r="D1353" s="70" t="s">
        <v>2407</v>
      </c>
      <c r="E1353" s="165">
        <v>300</v>
      </c>
      <c r="F1353" s="70" t="str" cm="1">
        <f t="array" ref="F1353">IFERROR(
    INDEX(
        '[55]Apoio_Código SVs'!$C$2:$C$102,
        MATCH(
            TRUE,
            ISNUMBER(FIND('[55]Apoio_Código SVs'!$B$2:$B$102,D1353)),
            0
        )
    ),
"")</f>
        <v>E</v>
      </c>
      <c r="G1353" s="70" t="str" cm="1">
        <f t="array" ref="G1353">IFERROR(
    INDEX(
        '[55]Apoio_Código SVs'!$D$2:$D$102,
        MATCH(
            TRUE,
            ISNUMBER(FIND('[55]Apoio_Código SVs'!$B$2:$B$102,D1353)),
            0
        )
    ),
"")</f>
        <v>IN</v>
      </c>
      <c r="H1353" s="70" t="str" cm="1">
        <f t="array" ref="H1353">IFERROR(
    INDEX(
        '[55]Apoio_Código SVs'!$G$2:$G$102,
        MATCH(
            TRUE,
            ISNUMBER(FIND('[55]Apoio_Código SVs'!$F$2:$F$102,D1353)),
            0
        )
    ),
"")</f>
        <v>I</v>
      </c>
      <c r="I1353" s="70" t="str">
        <f t="shared" si="75"/>
        <v>E.IN.I.300</v>
      </c>
      <c r="J1353" s="70" t="str">
        <f>_xlfn.XLOOKUP(I1353,[55]Aux!AJ:AJ,[55]Aux!AI:AI,I1353)</f>
        <v>E.IN.I.004</v>
      </c>
      <c r="K1353" s="70" t="str">
        <f>_xlfn.XLOOKUP(J1353,[55]Aux!AI:AI,[55]Aux!AE:AE,_xlfn.XLOOKUP(I1353,[55]Aux!AI:AI,[55]Aux!AE:AE,""))</f>
        <v>INTERCEPTOR DN 300</v>
      </c>
      <c r="L1353" s="164"/>
    </row>
    <row r="1354" spans="1:12" x14ac:dyDescent="0.3">
      <c r="B1354" s="164"/>
      <c r="C1354" s="70">
        <v>6601499</v>
      </c>
      <c r="D1354" s="70" t="s">
        <v>2411</v>
      </c>
      <c r="E1354" s="165" t="s">
        <v>3109</v>
      </c>
      <c r="F1354" s="165" t="s">
        <v>3172</v>
      </c>
      <c r="G1354" s="161" t="s">
        <v>3111</v>
      </c>
      <c r="H1354" s="165" t="s">
        <v>3172</v>
      </c>
      <c r="I1354" s="70" t="str">
        <f t="shared" si="75"/>
        <v>X.XX.X.XXX</v>
      </c>
      <c r="J1354" s="70" t="str">
        <f>_xlfn.XLOOKUP(I1354,[55]Aux!AJ:AJ,[55]Aux!AI:AI,I1354)</f>
        <v>X.XX.X.XXX</v>
      </c>
      <c r="K1354" s="76" t="s">
        <v>3112</v>
      </c>
      <c r="L1354" s="164"/>
    </row>
    <row r="1355" spans="1:12" x14ac:dyDescent="0.3">
      <c r="A1355" s="164"/>
      <c r="B1355" s="164"/>
      <c r="C1355" s="70">
        <v>6601500</v>
      </c>
      <c r="D1355" s="70" t="s">
        <v>2413</v>
      </c>
      <c r="E1355" s="165">
        <v>600</v>
      </c>
      <c r="F1355" s="70" t="str" cm="1">
        <f t="array" ref="F1355">IFERROR(
    INDEX(
        '[55]Apoio_Código SVs'!$C$2:$C$102,
        MATCH(
            TRUE,
            ISNUMBER(FIND('[55]Apoio_Código SVs'!$B$2:$B$102,D1355)),
            0
        )
    ),
"")</f>
        <v>E</v>
      </c>
      <c r="G1355" s="70" t="str" cm="1">
        <f t="array" ref="G1355">IFERROR(
    INDEX(
        '[55]Apoio_Código SVs'!$D$2:$D$102,
        MATCH(
            TRUE,
            ISNUMBER(FIND('[55]Apoio_Código SVs'!$B$2:$B$102,D1355)),
            0
        )
    ),
"")</f>
        <v>IN</v>
      </c>
      <c r="H1355" s="70" t="str" cm="1">
        <f t="array" ref="H1355">IFERROR(
    INDEX(
        '[55]Apoio_Código SVs'!$G$2:$G$102,
        MATCH(
            TRUE,
            ISNUMBER(FIND('[55]Apoio_Código SVs'!$F$2:$F$102,D1355)),
            0
        )
    ),
"")</f>
        <v>I</v>
      </c>
      <c r="I1355" s="70" t="str">
        <f t="shared" si="75"/>
        <v>E.IN.I.600</v>
      </c>
      <c r="J1355" s="70" t="str">
        <f>_xlfn.XLOOKUP(I1355,[55]Aux!AJ:AJ,[55]Aux!AI:AI,I1355)</f>
        <v>E.IN.I.010</v>
      </c>
      <c r="K1355" s="70" t="str">
        <f>_xlfn.XLOOKUP(J1355,[55]Aux!AI:AI,[55]Aux!AE:AE,_xlfn.XLOOKUP(I1355,[55]Aux!AI:AI,[55]Aux!AE:AE,""))</f>
        <v>INTERCEPTOR DN 600</v>
      </c>
      <c r="L1355" s="164"/>
    </row>
    <row r="1356" spans="1:12" x14ac:dyDescent="0.3">
      <c r="A1356" s="164"/>
      <c r="B1356" s="164"/>
      <c r="C1356" s="70">
        <v>6601501</v>
      </c>
      <c r="D1356" s="70" t="s">
        <v>2415</v>
      </c>
      <c r="E1356" s="165">
        <v>600</v>
      </c>
      <c r="F1356" s="70" t="str" cm="1">
        <f t="array" ref="F1356">IFERROR(
    INDEX(
        '[55]Apoio_Código SVs'!$C$2:$C$102,
        MATCH(
            TRUE,
            ISNUMBER(FIND('[55]Apoio_Código SVs'!$B$2:$B$102,D1356)),
            0
        )
    ),
"")</f>
        <v>E</v>
      </c>
      <c r="G1356" s="70" t="str" cm="1">
        <f t="array" ref="G1356">IFERROR(
    INDEX(
        '[55]Apoio_Código SVs'!$D$2:$D$102,
        MATCH(
            TRUE,
            ISNUMBER(FIND('[55]Apoio_Código SVs'!$B$2:$B$102,D1356)),
            0
        )
    ),
"")</f>
        <v>IN</v>
      </c>
      <c r="H1356" s="70" t="str" cm="1">
        <f t="array" ref="H1356">IFERROR(
    INDEX(
        '[55]Apoio_Código SVs'!$G$2:$G$102,
        MATCH(
            TRUE,
            ISNUMBER(FIND('[55]Apoio_Código SVs'!$F$2:$F$102,D1356)),
            0
        )
    ),
"")</f>
        <v>I</v>
      </c>
      <c r="I1356" s="70" t="str">
        <f t="shared" si="75"/>
        <v>E.IN.I.600</v>
      </c>
      <c r="J1356" s="70" t="str">
        <f>_xlfn.XLOOKUP(I1356,[55]Aux!AJ:AJ,[55]Aux!AI:AI,I1356)</f>
        <v>E.IN.I.010</v>
      </c>
      <c r="K1356" s="70" t="str">
        <f>_xlfn.XLOOKUP(J1356,[55]Aux!AI:AI,[55]Aux!AE:AE,_xlfn.XLOOKUP(I1356,[55]Aux!AI:AI,[55]Aux!AE:AE,""))</f>
        <v>INTERCEPTOR DN 600</v>
      </c>
      <c r="L1356" s="164"/>
    </row>
    <row r="1357" spans="1:12" x14ac:dyDescent="0.3">
      <c r="A1357" s="164"/>
      <c r="B1357" s="164"/>
      <c r="C1357" s="70">
        <v>6601502</v>
      </c>
      <c r="D1357" s="70" t="s">
        <v>2417</v>
      </c>
      <c r="E1357" s="165">
        <v>600</v>
      </c>
      <c r="F1357" s="70" t="str" cm="1">
        <f t="array" ref="F1357">IFERROR(
    INDEX(
        '[55]Apoio_Código SVs'!$C$2:$C$102,
        MATCH(
            TRUE,
            ISNUMBER(FIND('[55]Apoio_Código SVs'!$B$2:$B$102,D1357)),
            0
        )
    ),
"")</f>
        <v>E</v>
      </c>
      <c r="G1357" s="70" t="str" cm="1">
        <f t="array" ref="G1357">IFERROR(
    INDEX(
        '[55]Apoio_Código SVs'!$D$2:$D$102,
        MATCH(
            TRUE,
            ISNUMBER(FIND('[55]Apoio_Código SVs'!$B$2:$B$102,D1357)),
            0
        )
    ),
"")</f>
        <v>IN</v>
      </c>
      <c r="H1357" s="70" t="str" cm="1">
        <f t="array" ref="H1357">IFERROR(
    INDEX(
        '[55]Apoio_Código SVs'!$G$2:$G$102,
        MATCH(
            TRUE,
            ISNUMBER(FIND('[55]Apoio_Código SVs'!$F$2:$F$102,D1357)),
            0
        )
    ),
"")</f>
        <v>I</v>
      </c>
      <c r="I1357" s="70" t="str">
        <f t="shared" si="75"/>
        <v>E.IN.I.600</v>
      </c>
      <c r="J1357" s="70" t="str">
        <f>_xlfn.XLOOKUP(I1357,[55]Aux!AJ:AJ,[55]Aux!AI:AI,I1357)</f>
        <v>E.IN.I.010</v>
      </c>
      <c r="K1357" s="70" t="str">
        <f>_xlfn.XLOOKUP(J1357,[55]Aux!AI:AI,[55]Aux!AE:AE,_xlfn.XLOOKUP(I1357,[55]Aux!AI:AI,[55]Aux!AE:AE,""))</f>
        <v>INTERCEPTOR DN 600</v>
      </c>
      <c r="L1357" s="164"/>
    </row>
    <row r="1358" spans="1:12" x14ac:dyDescent="0.3">
      <c r="A1358" s="164"/>
      <c r="B1358" s="164"/>
      <c r="C1358" s="70">
        <v>6601503</v>
      </c>
      <c r="D1358" s="70" t="s">
        <v>2419</v>
      </c>
      <c r="E1358" s="165">
        <v>600</v>
      </c>
      <c r="F1358" s="70" t="str" cm="1">
        <f t="array" ref="F1358">IFERROR(
    INDEX(
        '[55]Apoio_Código SVs'!$C$2:$C$102,
        MATCH(
            TRUE,
            ISNUMBER(FIND('[55]Apoio_Código SVs'!$B$2:$B$102,D1358)),
            0
        )
    ),
"")</f>
        <v>E</v>
      </c>
      <c r="G1358" s="70" t="str" cm="1">
        <f t="array" ref="G1358">IFERROR(
    INDEX(
        '[55]Apoio_Código SVs'!$D$2:$D$102,
        MATCH(
            TRUE,
            ISNUMBER(FIND('[55]Apoio_Código SVs'!$B$2:$B$102,D1358)),
            0
        )
    ),
"")</f>
        <v>IN</v>
      </c>
      <c r="H1358" s="70" t="str" cm="1">
        <f t="array" ref="H1358">IFERROR(
    INDEX(
        '[55]Apoio_Código SVs'!$G$2:$G$102,
        MATCH(
            TRUE,
            ISNUMBER(FIND('[55]Apoio_Código SVs'!$F$2:$F$102,D1358)),
            0
        )
    ),
"")</f>
        <v>I</v>
      </c>
      <c r="I1358" s="70" t="str">
        <f t="shared" si="75"/>
        <v>E.IN.I.600</v>
      </c>
      <c r="J1358" s="70" t="str">
        <f>_xlfn.XLOOKUP(I1358,[55]Aux!AJ:AJ,[55]Aux!AI:AI,I1358)</f>
        <v>E.IN.I.010</v>
      </c>
      <c r="K1358" s="70" t="str">
        <f>_xlfn.XLOOKUP(J1358,[55]Aux!AI:AI,[55]Aux!AE:AE,_xlfn.XLOOKUP(I1358,[55]Aux!AI:AI,[55]Aux!AE:AE,""))</f>
        <v>INTERCEPTOR DN 600</v>
      </c>
      <c r="L1358" s="164"/>
    </row>
    <row r="1359" spans="1:12" x14ac:dyDescent="0.3">
      <c r="A1359" s="164"/>
      <c r="B1359" s="164"/>
      <c r="C1359" s="70">
        <v>6601504</v>
      </c>
      <c r="D1359" s="70" t="s">
        <v>2421</v>
      </c>
      <c r="E1359" s="165">
        <v>800</v>
      </c>
      <c r="F1359" s="70" t="str" cm="1">
        <f t="array" ref="F1359">IFERROR(
    INDEX(
        '[55]Apoio_Código SVs'!$C$2:$C$102,
        MATCH(
            TRUE,
            ISNUMBER(FIND('[55]Apoio_Código SVs'!$B$2:$B$102,D1359)),
            0
        )
    ),
"")</f>
        <v>E</v>
      </c>
      <c r="G1359" s="70" t="str" cm="1">
        <f t="array" ref="G1359">IFERROR(
    INDEX(
        '[55]Apoio_Código SVs'!$D$2:$D$102,
        MATCH(
            TRUE,
            ISNUMBER(FIND('[55]Apoio_Código SVs'!$B$2:$B$102,D1359)),
            0
        )
    ),
"")</f>
        <v>IN</v>
      </c>
      <c r="H1359" s="70" t="str" cm="1">
        <f t="array" ref="H1359">IFERROR(
    INDEX(
        '[55]Apoio_Código SVs'!$G$2:$G$102,
        MATCH(
            TRUE,
            ISNUMBER(FIND('[55]Apoio_Código SVs'!$F$2:$F$102,D1359)),
            0
        )
    ),
"")</f>
        <v>I</v>
      </c>
      <c r="I1359" s="70" t="str">
        <f t="shared" si="75"/>
        <v>E.IN.I.800</v>
      </c>
      <c r="J1359" s="70" t="str">
        <f>_xlfn.XLOOKUP(I1359,[55]Aux!AJ:AJ,[55]Aux!AI:AI,I1359)</f>
        <v>E.IN.I.014</v>
      </c>
      <c r="K1359" s="70" t="str">
        <f>_xlfn.XLOOKUP(J1359,[55]Aux!AI:AI,[55]Aux!AE:AE,_xlfn.XLOOKUP(I1359,[55]Aux!AI:AI,[55]Aux!AE:AE,""))</f>
        <v>INTERCEPTOR DN 800</v>
      </c>
      <c r="L1359" s="164"/>
    </row>
    <row r="1360" spans="1:12" x14ac:dyDescent="0.3">
      <c r="A1360" s="164"/>
      <c r="B1360" s="164"/>
      <c r="C1360" s="70">
        <v>6601505</v>
      </c>
      <c r="D1360" s="70" t="s">
        <v>2423</v>
      </c>
      <c r="E1360" s="165">
        <v>800</v>
      </c>
      <c r="F1360" s="70" t="str" cm="1">
        <f t="array" ref="F1360">IFERROR(
    INDEX(
        '[55]Apoio_Código SVs'!$C$2:$C$102,
        MATCH(
            TRUE,
            ISNUMBER(FIND('[55]Apoio_Código SVs'!$B$2:$B$102,D1360)),
            0
        )
    ),
"")</f>
        <v>E</v>
      </c>
      <c r="G1360" s="70" t="str" cm="1">
        <f t="array" ref="G1360">IFERROR(
    INDEX(
        '[55]Apoio_Código SVs'!$D$2:$D$102,
        MATCH(
            TRUE,
            ISNUMBER(FIND('[55]Apoio_Código SVs'!$B$2:$B$102,D1360)),
            0
        )
    ),
"")</f>
        <v>IN</v>
      </c>
      <c r="H1360" s="70" t="str" cm="1">
        <f t="array" ref="H1360">IFERROR(
    INDEX(
        '[55]Apoio_Código SVs'!$G$2:$G$102,
        MATCH(
            TRUE,
            ISNUMBER(FIND('[55]Apoio_Código SVs'!$F$2:$F$102,D1360)),
            0
        )
    ),
"")</f>
        <v>I</v>
      </c>
      <c r="I1360" s="70" t="str">
        <f t="shared" si="75"/>
        <v>E.IN.I.800</v>
      </c>
      <c r="J1360" s="70" t="str">
        <f>_xlfn.XLOOKUP(I1360,[55]Aux!AJ:AJ,[55]Aux!AI:AI,I1360)</f>
        <v>E.IN.I.014</v>
      </c>
      <c r="K1360" s="70" t="str">
        <f>_xlfn.XLOOKUP(J1360,[55]Aux!AI:AI,[55]Aux!AE:AE,_xlfn.XLOOKUP(I1360,[55]Aux!AI:AI,[55]Aux!AE:AE,""))</f>
        <v>INTERCEPTOR DN 800</v>
      </c>
      <c r="L1360" s="164"/>
    </row>
    <row r="1361" spans="1:12" x14ac:dyDescent="0.3">
      <c r="A1361" s="164"/>
      <c r="B1361" s="164"/>
      <c r="C1361" s="70">
        <v>6601506</v>
      </c>
      <c r="D1361" s="70" t="s">
        <v>2425</v>
      </c>
      <c r="E1361" s="165">
        <v>800</v>
      </c>
      <c r="F1361" s="70" t="str" cm="1">
        <f t="array" ref="F1361">IFERROR(
    INDEX(
        '[55]Apoio_Código SVs'!$C$2:$C$102,
        MATCH(
            TRUE,
            ISNUMBER(FIND('[55]Apoio_Código SVs'!$B$2:$B$102,D1361)),
            0
        )
    ),
"")</f>
        <v>E</v>
      </c>
      <c r="G1361" s="70" t="str" cm="1">
        <f t="array" ref="G1361">IFERROR(
    INDEX(
        '[55]Apoio_Código SVs'!$D$2:$D$102,
        MATCH(
            TRUE,
            ISNUMBER(FIND('[55]Apoio_Código SVs'!$B$2:$B$102,D1361)),
            0
        )
    ),
"")</f>
        <v>IN</v>
      </c>
      <c r="H1361" s="70" t="str" cm="1">
        <f t="array" ref="H1361">IFERROR(
    INDEX(
        '[55]Apoio_Código SVs'!$G$2:$G$102,
        MATCH(
            TRUE,
            ISNUMBER(FIND('[55]Apoio_Código SVs'!$F$2:$F$102,D1361)),
            0
        )
    ),
"")</f>
        <v>I</v>
      </c>
      <c r="I1361" s="70" t="str">
        <f t="shared" si="75"/>
        <v>E.IN.I.800</v>
      </c>
      <c r="J1361" s="70" t="str">
        <f>_xlfn.XLOOKUP(I1361,[55]Aux!AJ:AJ,[55]Aux!AI:AI,I1361)</f>
        <v>E.IN.I.014</v>
      </c>
      <c r="K1361" s="70" t="str">
        <f>_xlfn.XLOOKUP(J1361,[55]Aux!AI:AI,[55]Aux!AE:AE,_xlfn.XLOOKUP(I1361,[55]Aux!AI:AI,[55]Aux!AE:AE,""))</f>
        <v>INTERCEPTOR DN 800</v>
      </c>
      <c r="L1361" s="164"/>
    </row>
    <row r="1362" spans="1:12" x14ac:dyDescent="0.3">
      <c r="A1362" s="164"/>
      <c r="B1362" s="164"/>
      <c r="C1362" s="70">
        <v>6601507</v>
      </c>
      <c r="D1362" s="70" t="s">
        <v>2427</v>
      </c>
      <c r="E1362" s="165">
        <v>800</v>
      </c>
      <c r="F1362" s="70" t="str" cm="1">
        <f t="array" ref="F1362">IFERROR(
    INDEX(
        '[55]Apoio_Código SVs'!$C$2:$C$102,
        MATCH(
            TRUE,
            ISNUMBER(FIND('[55]Apoio_Código SVs'!$B$2:$B$102,D1362)),
            0
        )
    ),
"")</f>
        <v>E</v>
      </c>
      <c r="G1362" s="70" t="str" cm="1">
        <f t="array" ref="G1362">IFERROR(
    INDEX(
        '[55]Apoio_Código SVs'!$D$2:$D$102,
        MATCH(
            TRUE,
            ISNUMBER(FIND('[55]Apoio_Código SVs'!$B$2:$B$102,D1362)),
            0
        )
    ),
"")</f>
        <v>IN</v>
      </c>
      <c r="H1362" s="70" t="str" cm="1">
        <f t="array" ref="H1362">IFERROR(
    INDEX(
        '[55]Apoio_Código SVs'!$G$2:$G$102,
        MATCH(
            TRUE,
            ISNUMBER(FIND('[55]Apoio_Código SVs'!$F$2:$F$102,D1362)),
            0
        )
    ),
"")</f>
        <v>I</v>
      </c>
      <c r="I1362" s="70" t="str">
        <f t="shared" si="75"/>
        <v>E.IN.I.800</v>
      </c>
      <c r="J1362" s="70" t="str">
        <f>_xlfn.XLOOKUP(I1362,[55]Aux!AJ:AJ,[55]Aux!AI:AI,I1362)</f>
        <v>E.IN.I.014</v>
      </c>
      <c r="K1362" s="70" t="str">
        <f>_xlfn.XLOOKUP(J1362,[55]Aux!AI:AI,[55]Aux!AE:AE,_xlfn.XLOOKUP(I1362,[55]Aux!AI:AI,[55]Aux!AE:AE,""))</f>
        <v>INTERCEPTOR DN 800</v>
      </c>
      <c r="L1362" s="164"/>
    </row>
    <row r="1363" spans="1:12" x14ac:dyDescent="0.3">
      <c r="A1363" s="164"/>
      <c r="B1363" s="164"/>
      <c r="C1363" s="70">
        <v>6601508</v>
      </c>
      <c r="D1363" s="70" t="s">
        <v>2429</v>
      </c>
      <c r="E1363" s="165">
        <v>800</v>
      </c>
      <c r="F1363" s="70" t="str" cm="1">
        <f t="array" ref="F1363">IFERROR(
    INDEX(
        '[55]Apoio_Código SVs'!$C$2:$C$102,
        MATCH(
            TRUE,
            ISNUMBER(FIND('[55]Apoio_Código SVs'!$B$2:$B$102,D1363)),
            0
        )
    ),
"")</f>
        <v>E</v>
      </c>
      <c r="G1363" s="70" t="str" cm="1">
        <f t="array" ref="G1363">IFERROR(
    INDEX(
        '[55]Apoio_Código SVs'!$D$2:$D$102,
        MATCH(
            TRUE,
            ISNUMBER(FIND('[55]Apoio_Código SVs'!$B$2:$B$102,D1363)),
            0
        )
    ),
"")</f>
        <v>IN</v>
      </c>
      <c r="H1363" s="70" t="str" cm="1">
        <f t="array" ref="H1363">IFERROR(
    INDEX(
        '[55]Apoio_Código SVs'!$G$2:$G$102,
        MATCH(
            TRUE,
            ISNUMBER(FIND('[55]Apoio_Código SVs'!$F$2:$F$102,D1363)),
            0
        )
    ),
"")</f>
        <v>I</v>
      </c>
      <c r="I1363" s="70" t="str">
        <f t="shared" si="75"/>
        <v>E.IN.I.800</v>
      </c>
      <c r="J1363" s="70" t="str">
        <f>_xlfn.XLOOKUP(I1363,[55]Aux!AJ:AJ,[55]Aux!AI:AI,I1363)</f>
        <v>E.IN.I.014</v>
      </c>
      <c r="K1363" s="70" t="str">
        <f>_xlfn.XLOOKUP(J1363,[55]Aux!AI:AI,[55]Aux!AE:AE,_xlfn.XLOOKUP(I1363,[55]Aux!AI:AI,[55]Aux!AE:AE,""))</f>
        <v>INTERCEPTOR DN 800</v>
      </c>
      <c r="L1363" s="164"/>
    </row>
    <row r="1364" spans="1:12" x14ac:dyDescent="0.3">
      <c r="B1364" s="164"/>
      <c r="C1364" s="70">
        <v>6601509</v>
      </c>
      <c r="D1364" s="70" t="s">
        <v>2431</v>
      </c>
      <c r="E1364" s="165" t="s">
        <v>3109</v>
      </c>
      <c r="F1364" s="165" t="s">
        <v>3172</v>
      </c>
      <c r="G1364" s="161" t="s">
        <v>3111</v>
      </c>
      <c r="H1364" s="165" t="s">
        <v>3172</v>
      </c>
      <c r="I1364" s="70" t="str">
        <f t="shared" si="75"/>
        <v>X.XX.X.XXX</v>
      </c>
      <c r="J1364" s="70" t="str">
        <f>_xlfn.XLOOKUP(I1364,[55]Aux!AJ:AJ,[55]Aux!AI:AI,I1364)</f>
        <v>X.XX.X.XXX</v>
      </c>
      <c r="K1364" s="76" t="s">
        <v>3112</v>
      </c>
      <c r="L1364" s="164"/>
    </row>
    <row r="1365" spans="1:12" x14ac:dyDescent="0.3">
      <c r="A1365" s="164"/>
      <c r="B1365" s="164"/>
      <c r="C1365" s="70">
        <v>6601511</v>
      </c>
      <c r="D1365" s="70" t="s">
        <v>2435</v>
      </c>
      <c r="E1365" s="165" t="s">
        <v>3109</v>
      </c>
      <c r="F1365" s="70" t="str" cm="1">
        <f t="array" ref="F1365">IFERROR(
    INDEX(
        '[55]Apoio_Código SVs'!$C$2:$C$102,
        MATCH(
            TRUE,
            ISNUMBER(FIND('[55]Apoio_Código SVs'!$B$2:$B$102,D1365)),
            0
        )
    ),
"")</f>
        <v>E</v>
      </c>
      <c r="G1365" s="70" t="str" cm="1">
        <f t="array" ref="G1365">IFERROR(
    INDEX(
        '[55]Apoio_Código SVs'!$D$2:$D$102,
        MATCH(
            TRUE,
            ISNUMBER(FIND('[55]Apoio_Código SVs'!$B$2:$B$102,D1365)),
            0
        )
    ),
"")</f>
        <v>IN</v>
      </c>
      <c r="H1365" s="70" t="str" cm="1">
        <f t="array" ref="H1365">IFERROR(
    INDEX(
        '[55]Apoio_Código SVs'!$G$2:$G$102,
        MATCH(
            TRUE,
            ISNUMBER(FIND('[55]Apoio_Código SVs'!$F$2:$F$102,D1365)),
            0
        )
    ),
"")</f>
        <v>I</v>
      </c>
      <c r="I1365" s="70" t="str">
        <f t="shared" si="75"/>
        <v>E.IN.I.XXX</v>
      </c>
      <c r="J1365" s="70" t="str">
        <f>_xlfn.XLOOKUP(I1365,[55]Aux!AJ:AJ,[55]Aux!AI:AI,I1365)</f>
        <v>E.IN.I.XXX</v>
      </c>
      <c r="K1365" s="76" t="s">
        <v>3112</v>
      </c>
      <c r="L1365" s="164"/>
    </row>
    <row r="1366" spans="1:12" x14ac:dyDescent="0.3">
      <c r="B1366" s="164"/>
      <c r="C1366" s="70">
        <v>6601513</v>
      </c>
      <c r="D1366" s="70" t="s">
        <v>2439</v>
      </c>
      <c r="E1366" s="165" t="s">
        <v>3109</v>
      </c>
      <c r="F1366" s="165" t="s">
        <v>3172</v>
      </c>
      <c r="G1366" s="161" t="s">
        <v>3111</v>
      </c>
      <c r="H1366" s="70" t="str" cm="1">
        <f t="array" ref="H1366">IFERROR(
    INDEX(
        '[55]Apoio_Código SVs'!$G$2:$G$102,
        MATCH(
            TRUE,
            ISNUMBER(FIND('[55]Apoio_Código SVs'!$F$2:$F$102,D1366)),
            0
        )
    ),
"")</f>
        <v>M</v>
      </c>
      <c r="I1366" s="70" t="str">
        <f t="shared" si="75"/>
        <v>X.XX.M.XXX</v>
      </c>
      <c r="J1366" s="70" t="str">
        <f>_xlfn.XLOOKUP(I1366,[55]Aux!AJ:AJ,[55]Aux!AI:AI,I1366)</f>
        <v>X.XX.M.XXX</v>
      </c>
      <c r="K1366" s="76" t="s">
        <v>3112</v>
      </c>
      <c r="L1366" s="164"/>
    </row>
    <row r="1367" spans="1:12" x14ac:dyDescent="0.3">
      <c r="B1367" s="164"/>
      <c r="C1367" s="70">
        <v>6601514</v>
      </c>
      <c r="D1367" s="70" t="s">
        <v>2441</v>
      </c>
      <c r="E1367" s="165" t="s">
        <v>3109</v>
      </c>
      <c r="F1367" s="165" t="s">
        <v>3172</v>
      </c>
      <c r="G1367" s="161" t="s">
        <v>3111</v>
      </c>
      <c r="H1367" s="165" t="s">
        <v>3172</v>
      </c>
      <c r="I1367" s="70" t="str">
        <f t="shared" si="75"/>
        <v>X.XX.X.XXX</v>
      </c>
      <c r="J1367" s="70" t="str">
        <f>_xlfn.XLOOKUP(I1367,[55]Aux!AJ:AJ,[55]Aux!AI:AI,I1367)</f>
        <v>X.XX.X.XXX</v>
      </c>
      <c r="K1367" s="76" t="s">
        <v>3112</v>
      </c>
      <c r="L1367" s="164"/>
    </row>
    <row r="1368" spans="1:12" x14ac:dyDescent="0.3">
      <c r="B1368" s="164"/>
      <c r="C1368" s="70">
        <v>6601515</v>
      </c>
      <c r="D1368" s="70" t="s">
        <v>2443</v>
      </c>
      <c r="E1368" s="165" t="s">
        <v>3109</v>
      </c>
      <c r="F1368" s="165" t="s">
        <v>3172</v>
      </c>
      <c r="G1368" s="161" t="s">
        <v>3111</v>
      </c>
      <c r="H1368" s="165" t="s">
        <v>3172</v>
      </c>
      <c r="I1368" s="70" t="str">
        <f t="shared" si="75"/>
        <v>X.XX.X.XXX</v>
      </c>
      <c r="J1368" s="70" t="str">
        <f>_xlfn.XLOOKUP(I1368,[55]Aux!AJ:AJ,[55]Aux!AI:AI,I1368)</f>
        <v>X.XX.X.XXX</v>
      </c>
      <c r="K1368" s="76" t="s">
        <v>3112</v>
      </c>
      <c r="L1368" s="164"/>
    </row>
    <row r="1369" spans="1:12" x14ac:dyDescent="0.3">
      <c r="B1369" s="164"/>
      <c r="C1369" s="70">
        <v>6601516</v>
      </c>
      <c r="D1369" s="70" t="s">
        <v>2445</v>
      </c>
      <c r="E1369" s="165" t="s">
        <v>3109</v>
      </c>
      <c r="F1369" s="165" t="s">
        <v>3172</v>
      </c>
      <c r="G1369" s="161" t="s">
        <v>3111</v>
      </c>
      <c r="H1369" s="165" t="s">
        <v>3172</v>
      </c>
      <c r="I1369" s="70" t="str">
        <f t="shared" si="75"/>
        <v>X.XX.X.XXX</v>
      </c>
      <c r="J1369" s="70" t="str">
        <f>_xlfn.XLOOKUP(I1369,[55]Aux!AJ:AJ,[55]Aux!AI:AI,I1369)</f>
        <v>X.XX.X.XXX</v>
      </c>
      <c r="K1369" s="76" t="s">
        <v>3112</v>
      </c>
      <c r="L1369" s="164"/>
    </row>
    <row r="1370" spans="1:12" x14ac:dyDescent="0.3">
      <c r="B1370" s="164"/>
      <c r="C1370" s="70">
        <v>6601517</v>
      </c>
      <c r="D1370" s="70" t="s">
        <v>2447</v>
      </c>
      <c r="E1370" s="165" t="s">
        <v>3109</v>
      </c>
      <c r="F1370" s="165" t="s">
        <v>3172</v>
      </c>
      <c r="G1370" s="161" t="s">
        <v>3111</v>
      </c>
      <c r="H1370" s="165" t="s">
        <v>3172</v>
      </c>
      <c r="I1370" s="70" t="str">
        <f t="shared" si="75"/>
        <v>X.XX.X.XXX</v>
      </c>
      <c r="J1370" s="70" t="str">
        <f>_xlfn.XLOOKUP(I1370,[55]Aux!AJ:AJ,[55]Aux!AI:AI,I1370)</f>
        <v>X.XX.X.XXX</v>
      </c>
      <c r="K1370" s="76" t="s">
        <v>3112</v>
      </c>
      <c r="L1370" s="164"/>
    </row>
    <row r="1371" spans="1:12" x14ac:dyDescent="0.3">
      <c r="B1371" s="164"/>
      <c r="C1371" s="70">
        <v>6601518</v>
      </c>
      <c r="D1371" s="70" t="s">
        <v>2450</v>
      </c>
      <c r="E1371" s="165" t="s">
        <v>3109</v>
      </c>
      <c r="F1371" s="165" t="s">
        <v>3172</v>
      </c>
      <c r="G1371" s="161" t="s">
        <v>3111</v>
      </c>
      <c r="H1371" s="165" t="s">
        <v>3172</v>
      </c>
      <c r="I1371" s="70" t="str">
        <f t="shared" si="75"/>
        <v>X.XX.X.XXX</v>
      </c>
      <c r="J1371" s="70" t="str">
        <f>_xlfn.XLOOKUP(I1371,[55]Aux!AJ:AJ,[55]Aux!AI:AI,I1371)</f>
        <v>X.XX.X.XXX</v>
      </c>
      <c r="K1371" s="76" t="s">
        <v>3112</v>
      </c>
      <c r="L1371" s="164"/>
    </row>
    <row r="1372" spans="1:12" x14ac:dyDescent="0.3">
      <c r="A1372" s="164"/>
      <c r="B1372" s="164"/>
      <c r="C1372" s="70">
        <v>6601520</v>
      </c>
      <c r="D1372" s="70" t="s">
        <v>2454</v>
      </c>
      <c r="E1372" s="165">
        <v>150</v>
      </c>
      <c r="F1372" s="70" t="str" cm="1">
        <f t="array" ref="F1372">IFERROR(
    INDEX(
        '[55]Apoio_Código SVs'!$C$2:$C$102,
        MATCH(
            TRUE,
            ISNUMBER(FIND('[55]Apoio_Código SVs'!$B$2:$B$102,D1372)),
            0
        )
    ),
"")</f>
        <v>E</v>
      </c>
      <c r="G1372" s="70" t="str" cm="1">
        <f t="array" ref="G1372">IFERROR(
    INDEX(
        '[55]Apoio_Código SVs'!$D$2:$D$102,
        MATCH(
            TRUE,
            ISNUMBER(FIND('[55]Apoio_Código SVs'!$B$2:$B$102,D1372)),
            0
        )
    ),
"")</f>
        <v>RC</v>
      </c>
      <c r="H1372" s="70" t="str" cm="1">
        <f t="array" ref="H1372">IFERROR(
    INDEX(
        '[55]Apoio_Código SVs'!$G$2:$G$102,
        MATCH(
            TRUE,
            ISNUMBER(FIND('[55]Apoio_Código SVs'!$F$2:$F$102,D1372)),
            0
        )
    ),
"")</f>
        <v>I</v>
      </c>
      <c r="I1372" s="70" t="str">
        <f t="shared" si="75"/>
        <v>E.RC.I.150</v>
      </c>
      <c r="J1372" s="70" t="str">
        <f>_xlfn.XLOOKUP(I1372,[55]Aux!AJ:AJ,[55]Aux!AI:AI,I1372)</f>
        <v>E.RC.I.002</v>
      </c>
      <c r="K1372" s="70" t="str">
        <f>_xlfn.XLOOKUP(J1372,[55]Aux!AI:AI,[55]Aux!AE:AE,_xlfn.XLOOKUP(I1372,[55]Aux!AI:AI,[55]Aux!AE:AE,""))</f>
        <v>REDE COLETORA DN 150</v>
      </c>
      <c r="L1372" s="164"/>
    </row>
    <row r="1373" spans="1:12" x14ac:dyDescent="0.3">
      <c r="B1373" s="164"/>
      <c r="C1373" s="70">
        <v>6601521</v>
      </c>
      <c r="D1373" s="70" t="s">
        <v>2456</v>
      </c>
      <c r="E1373" s="165" t="s">
        <v>3109</v>
      </c>
      <c r="F1373" s="165" t="s">
        <v>3172</v>
      </c>
      <c r="G1373" s="161" t="s">
        <v>3111</v>
      </c>
      <c r="H1373" s="165" t="s">
        <v>3172</v>
      </c>
      <c r="I1373" s="70" t="str">
        <f t="shared" si="75"/>
        <v>X.XX.X.XXX</v>
      </c>
      <c r="J1373" s="70" t="str">
        <f>_xlfn.XLOOKUP(I1373,[55]Aux!AJ:AJ,[55]Aux!AI:AI,I1373)</f>
        <v>X.XX.X.XXX</v>
      </c>
      <c r="K1373" s="76" t="s">
        <v>3112</v>
      </c>
      <c r="L1373" s="164"/>
    </row>
    <row r="1374" spans="1:12" x14ac:dyDescent="0.3">
      <c r="B1374" s="164"/>
      <c r="C1374" s="70">
        <v>6601522</v>
      </c>
      <c r="D1374" s="70" t="s">
        <v>2458</v>
      </c>
      <c r="E1374" s="165" t="s">
        <v>3109</v>
      </c>
      <c r="F1374" s="165" t="s">
        <v>3172</v>
      </c>
      <c r="G1374" s="161" t="s">
        <v>3111</v>
      </c>
      <c r="H1374" s="165" t="s">
        <v>3172</v>
      </c>
      <c r="I1374" s="70" t="str">
        <f t="shared" si="75"/>
        <v>X.XX.X.XXX</v>
      </c>
      <c r="J1374" s="70" t="str">
        <f>_xlfn.XLOOKUP(I1374,[55]Aux!AJ:AJ,[55]Aux!AI:AI,I1374)</f>
        <v>X.XX.X.XXX</v>
      </c>
      <c r="K1374" s="76" t="s">
        <v>3112</v>
      </c>
      <c r="L1374" s="164"/>
    </row>
    <row r="1375" spans="1:12" x14ac:dyDescent="0.3">
      <c r="B1375" s="164"/>
      <c r="C1375" s="70">
        <v>6601523</v>
      </c>
      <c r="D1375" s="70" t="s">
        <v>2460</v>
      </c>
      <c r="E1375" s="165" t="s">
        <v>3109</v>
      </c>
      <c r="F1375" s="165" t="s">
        <v>3172</v>
      </c>
      <c r="G1375" s="161" t="s">
        <v>3111</v>
      </c>
      <c r="H1375" s="165" t="s">
        <v>3172</v>
      </c>
      <c r="I1375" s="70" t="str">
        <f t="shared" si="75"/>
        <v>X.XX.X.XXX</v>
      </c>
      <c r="J1375" s="70" t="str">
        <f>_xlfn.XLOOKUP(I1375,[55]Aux!AJ:AJ,[55]Aux!AI:AI,I1375)</f>
        <v>X.XX.X.XXX</v>
      </c>
      <c r="K1375" s="76" t="s">
        <v>3112</v>
      </c>
      <c r="L1375" s="164"/>
    </row>
    <row r="1376" spans="1:12" x14ac:dyDescent="0.3">
      <c r="A1376" s="164"/>
      <c r="B1376" s="164"/>
      <c r="C1376" s="70">
        <v>6601524</v>
      </c>
      <c r="D1376" s="70" t="s">
        <v>2462</v>
      </c>
      <c r="E1376" s="73">
        <v>400</v>
      </c>
      <c r="F1376" s="70" t="str" cm="1">
        <f t="array" ref="F1376">IFERROR(
    INDEX(
        '[55]Apoio_Código SVs'!$C$2:$C$102,
        MATCH(
            TRUE,
            ISNUMBER(FIND('[55]Apoio_Código SVs'!$B$2:$B$102,D1376)),
            0
        )
    ),
"")</f>
        <v>E</v>
      </c>
      <c r="G1376" s="70" t="str" cm="1">
        <f t="array" ref="G1376">IFERROR(
    INDEX(
        '[55]Apoio_Código SVs'!$D$2:$D$102,
        MATCH(
            TRUE,
            ISNUMBER(FIND('[55]Apoio_Código SVs'!$B$2:$B$102,D1376)),
            0
        )
    ),
"")</f>
        <v>RC</v>
      </c>
      <c r="H1376" s="70" t="str" cm="1">
        <f t="array" ref="H1376">IFERROR(
    INDEX(
        '[55]Apoio_Código SVs'!$G$2:$G$102,
        MATCH(
            TRUE,
            ISNUMBER(FIND('[55]Apoio_Código SVs'!$F$2:$F$102,D1376)),
            0
        )
    ),
"")</f>
        <v>I</v>
      </c>
      <c r="I1376" s="70" t="str">
        <f t="shared" si="75"/>
        <v>E.RC.I.400</v>
      </c>
      <c r="J1376" s="70" t="str">
        <f>_xlfn.XLOOKUP(I1376,[55]Aux!AJ:AJ,[55]Aux!AI:AI,I1376)</f>
        <v>E.RC.I.006</v>
      </c>
      <c r="K1376" s="70" t="str">
        <f>_xlfn.XLOOKUP(J1376,[55]Aux!AI:AI,[55]Aux!AE:AE,_xlfn.XLOOKUP(I1376,[55]Aux!AI:AI,[55]Aux!AE:AE,""))</f>
        <v>REDE COLETORA DN 400</v>
      </c>
      <c r="L1376" s="164"/>
    </row>
    <row r="1377" spans="1:12" x14ac:dyDescent="0.3">
      <c r="B1377" s="164"/>
      <c r="C1377" s="70">
        <v>6601525</v>
      </c>
      <c r="D1377" s="70" t="s">
        <v>3221</v>
      </c>
      <c r="E1377" s="165" t="s">
        <v>3109</v>
      </c>
      <c r="F1377" s="165" t="s">
        <v>3172</v>
      </c>
      <c r="G1377" s="161" t="s">
        <v>3111</v>
      </c>
      <c r="H1377" s="165" t="s">
        <v>3172</v>
      </c>
      <c r="I1377" s="70" t="str">
        <f t="shared" si="75"/>
        <v>X.XX.X.XXX</v>
      </c>
      <c r="J1377" s="70" t="str">
        <f>_xlfn.XLOOKUP(I1377,[55]Aux!AJ:AJ,[55]Aux!AI:AI,I1377)</f>
        <v>X.XX.X.XXX</v>
      </c>
      <c r="K1377" s="76" t="s">
        <v>3112</v>
      </c>
      <c r="L1377" s="164"/>
    </row>
    <row r="1378" spans="1:12" x14ac:dyDescent="0.3">
      <c r="B1378" s="164"/>
      <c r="C1378" s="70">
        <v>6601526</v>
      </c>
      <c r="D1378" s="70" t="s">
        <v>2466</v>
      </c>
      <c r="E1378" s="165" t="s">
        <v>3109</v>
      </c>
      <c r="F1378" s="165" t="s">
        <v>3172</v>
      </c>
      <c r="G1378" s="161" t="s">
        <v>3111</v>
      </c>
      <c r="H1378" s="165" t="s">
        <v>3172</v>
      </c>
      <c r="I1378" s="70" t="str">
        <f t="shared" si="75"/>
        <v>X.XX.X.XXX</v>
      </c>
      <c r="J1378" s="70" t="str">
        <f>_xlfn.XLOOKUP(I1378,[55]Aux!AJ:AJ,[55]Aux!AI:AI,I1378)</f>
        <v>X.XX.X.XXX</v>
      </c>
      <c r="K1378" s="76" t="s">
        <v>3112</v>
      </c>
      <c r="L1378" s="164"/>
    </row>
    <row r="1379" spans="1:12" x14ac:dyDescent="0.3">
      <c r="B1379" s="164"/>
      <c r="C1379" s="70">
        <v>6601527</v>
      </c>
      <c r="D1379" s="70" t="s">
        <v>2468</v>
      </c>
      <c r="E1379" s="165" t="s">
        <v>3109</v>
      </c>
      <c r="F1379" s="165" t="s">
        <v>3172</v>
      </c>
      <c r="G1379" s="161" t="s">
        <v>3111</v>
      </c>
      <c r="H1379" s="165" t="s">
        <v>3172</v>
      </c>
      <c r="I1379" s="70" t="str">
        <f>F1379&amp;"."&amp;G1379&amp;"."&amp;H1381&amp;"."&amp;E1379</f>
        <v>X.XX.I.XXX</v>
      </c>
      <c r="J1379" s="70" t="str">
        <f>_xlfn.XLOOKUP(I1379,[55]Aux!AJ:AJ,[55]Aux!AI:AI,I1379)</f>
        <v>X.XX.I.XXX</v>
      </c>
      <c r="K1379" s="76" t="s">
        <v>3112</v>
      </c>
      <c r="L1379" s="164"/>
    </row>
    <row r="1380" spans="1:12" x14ac:dyDescent="0.3">
      <c r="A1380" s="164"/>
      <c r="B1380" s="164"/>
      <c r="C1380" s="70">
        <v>6601528</v>
      </c>
      <c r="D1380" s="70" t="s">
        <v>2470</v>
      </c>
      <c r="E1380" s="160" t="s">
        <v>3109</v>
      </c>
      <c r="F1380" s="70" t="str" cm="1">
        <f t="array" ref="F1380">IFERROR(
    INDEX(
        '[55]Apoio_Código SVs'!$C$2:$C$102,
        MATCH(
            TRUE,
            ISNUMBER(FIND('[55]Apoio_Código SVs'!$B$2:$B$102,D1380)),
            0
        )
    ),
"")</f>
        <v>E</v>
      </c>
      <c r="G1380" s="165" t="s">
        <v>3217</v>
      </c>
      <c r="H1380" s="165" t="s">
        <v>3184</v>
      </c>
      <c r="I1380" s="70" t="str">
        <f t="shared" ref="I1380:I1443" si="76">F1380&amp;"."&amp;G1380&amp;"."&amp;H1380&amp;"."&amp;E1380</f>
        <v>E.CT.I.XXX</v>
      </c>
      <c r="J1380" s="70" t="str">
        <f>_xlfn.XLOOKUP(I1380,[55]Aux!AJ:AJ,[55]Aux!AI:AI,I1380)</f>
        <v>E.CT.I.XXX</v>
      </c>
      <c r="K1380" s="76" t="s">
        <v>3112</v>
      </c>
      <c r="L1380" s="164"/>
    </row>
    <row r="1381" spans="1:12" x14ac:dyDescent="0.3">
      <c r="A1381" s="164"/>
      <c r="B1381" s="164"/>
      <c r="C1381" s="70">
        <v>6601528</v>
      </c>
      <c r="D1381" s="70" t="s">
        <v>2470</v>
      </c>
      <c r="E1381" s="160" t="s">
        <v>3109</v>
      </c>
      <c r="F1381" s="70" t="str" cm="1">
        <f t="array" ref="F1381">IFERROR(
    INDEX(
        '[55]Apoio_Código SVs'!$C$2:$C$102,
        MATCH(
            TRUE,
            ISNUMBER(FIND('[55]Apoio_Código SVs'!$B$2:$B$102,D1381)),
            0
        )
    ),
"")</f>
        <v>E</v>
      </c>
      <c r="G1381" s="165" t="s">
        <v>3222</v>
      </c>
      <c r="H1381" s="165" t="s">
        <v>3184</v>
      </c>
      <c r="I1381" s="70" t="str">
        <f t="shared" si="76"/>
        <v>E.EM.I.XXX</v>
      </c>
      <c r="J1381" s="70" t="str">
        <f>_xlfn.XLOOKUP(I1381,[55]Aux!AJ:AJ,[55]Aux!AI:AI,I1381)</f>
        <v>E.EM.I.XXX</v>
      </c>
      <c r="K1381" s="76" t="s">
        <v>3112</v>
      </c>
      <c r="L1381" s="164"/>
    </row>
    <row r="1382" spans="1:12" x14ac:dyDescent="0.3">
      <c r="A1382" s="164"/>
      <c r="B1382" s="164"/>
      <c r="C1382" s="70">
        <v>6601529</v>
      </c>
      <c r="D1382" s="70" t="s">
        <v>2472</v>
      </c>
      <c r="E1382" s="165" t="s">
        <v>3109</v>
      </c>
      <c r="F1382" s="165" t="s">
        <v>3110</v>
      </c>
      <c r="G1382" s="165" t="s">
        <v>3111</v>
      </c>
      <c r="H1382" s="165" t="s">
        <v>3172</v>
      </c>
      <c r="I1382" s="70" t="str">
        <f t="shared" si="76"/>
        <v>E.XX.X.XXX</v>
      </c>
      <c r="J1382" s="70" t="str">
        <f>_xlfn.XLOOKUP(I1382,[55]Aux!AJ:AJ,[55]Aux!AI:AI,I1382)</f>
        <v>E.XX.X.XXX</v>
      </c>
      <c r="K1382" s="76" t="s">
        <v>3112</v>
      </c>
      <c r="L1382" s="164"/>
    </row>
    <row r="1383" spans="1:12" x14ac:dyDescent="0.3">
      <c r="B1383" s="164"/>
      <c r="C1383" s="70">
        <v>6601532</v>
      </c>
      <c r="D1383" s="70" t="s">
        <v>2478</v>
      </c>
      <c r="E1383" s="165" t="s">
        <v>3109</v>
      </c>
      <c r="F1383" s="165" t="s">
        <v>3172</v>
      </c>
      <c r="G1383" s="161" t="s">
        <v>3111</v>
      </c>
      <c r="H1383" s="165" t="s">
        <v>3172</v>
      </c>
      <c r="I1383" s="70" t="str">
        <f t="shared" si="76"/>
        <v>X.XX.X.XXX</v>
      </c>
      <c r="J1383" s="70" t="str">
        <f>_xlfn.XLOOKUP(I1383,[55]Aux!AJ:AJ,[55]Aux!AI:AI,I1383)</f>
        <v>X.XX.X.XXX</v>
      </c>
      <c r="K1383" s="76" t="s">
        <v>3112</v>
      </c>
      <c r="L1383" s="164"/>
    </row>
    <row r="1384" spans="1:12" x14ac:dyDescent="0.3">
      <c r="B1384" s="164"/>
      <c r="C1384" s="70">
        <v>6601535</v>
      </c>
      <c r="D1384" s="70" t="s">
        <v>2484</v>
      </c>
      <c r="E1384" s="165" t="s">
        <v>3109</v>
      </c>
      <c r="F1384" s="165" t="s">
        <v>3172</v>
      </c>
      <c r="G1384" s="161" t="s">
        <v>3111</v>
      </c>
      <c r="H1384" s="165" t="s">
        <v>3172</v>
      </c>
      <c r="I1384" s="70" t="str">
        <f t="shared" si="76"/>
        <v>X.XX.X.XXX</v>
      </c>
      <c r="J1384" s="70" t="str">
        <f>_xlfn.XLOOKUP(I1384,[55]Aux!AJ:AJ,[55]Aux!AI:AI,I1384)</f>
        <v>X.XX.X.XXX</v>
      </c>
      <c r="K1384" s="76" t="s">
        <v>3112</v>
      </c>
      <c r="L1384" s="164"/>
    </row>
    <row r="1385" spans="1:12" x14ac:dyDescent="0.3">
      <c r="B1385" s="164"/>
      <c r="C1385" s="70">
        <v>6601536</v>
      </c>
      <c r="D1385" s="70" t="s">
        <v>2486</v>
      </c>
      <c r="E1385" s="165" t="s">
        <v>3109</v>
      </c>
      <c r="F1385" s="165" t="s">
        <v>3172</v>
      </c>
      <c r="G1385" s="161" t="s">
        <v>3111</v>
      </c>
      <c r="H1385" s="165" t="s">
        <v>3172</v>
      </c>
      <c r="I1385" s="70" t="str">
        <f t="shared" si="76"/>
        <v>X.XX.X.XXX</v>
      </c>
      <c r="J1385" s="70" t="str">
        <f>_xlfn.XLOOKUP(I1385,[55]Aux!AJ:AJ,[55]Aux!AI:AI,I1385)</f>
        <v>X.XX.X.XXX</v>
      </c>
      <c r="K1385" s="76" t="s">
        <v>3112</v>
      </c>
      <c r="L1385" s="164"/>
    </row>
    <row r="1386" spans="1:12" x14ac:dyDescent="0.3">
      <c r="B1386" s="164"/>
      <c r="C1386" s="70">
        <v>6601537</v>
      </c>
      <c r="D1386" s="70" t="s">
        <v>2488</v>
      </c>
      <c r="E1386" s="165" t="s">
        <v>3109</v>
      </c>
      <c r="F1386" s="165" t="s">
        <v>3172</v>
      </c>
      <c r="G1386" s="161" t="s">
        <v>3111</v>
      </c>
      <c r="H1386" s="165" t="s">
        <v>3172</v>
      </c>
      <c r="I1386" s="70" t="str">
        <f t="shared" si="76"/>
        <v>X.XX.X.XXX</v>
      </c>
      <c r="J1386" s="70" t="str">
        <f>_xlfn.XLOOKUP(I1386,[55]Aux!AJ:AJ,[55]Aux!AI:AI,I1386)</f>
        <v>X.XX.X.XXX</v>
      </c>
      <c r="K1386" s="76" t="s">
        <v>3112</v>
      </c>
      <c r="L1386" s="164"/>
    </row>
    <row r="1387" spans="1:12" x14ac:dyDescent="0.3">
      <c r="A1387" s="164"/>
      <c r="B1387" s="164"/>
      <c r="C1387" s="70">
        <v>6601538</v>
      </c>
      <c r="D1387" s="70" t="s">
        <v>2490</v>
      </c>
      <c r="E1387" s="73">
        <f>IF(H1387="M","001",
IFERROR(VALUE(IFERROR(IFERROR(IFERROR(IFERROR(MID(D1387,FIND("DN",D1387)+2,4),
MID(D1387,FIND("PVC",D1387)+3,4)),
MID(D1387,FIND("PEAD",D1387)+4,4)),
MID(D1387,FIND("PE100",D1387)+5,4)),
MID(D1387,FIND("ADS",D1387)+3,4))),""))</f>
        <v>750</v>
      </c>
      <c r="F1387" s="70" t="str" cm="1">
        <f t="array" ref="F1387">IFERROR(
    INDEX(
        '[55]Apoio_Código SVs'!$C$2:$C$102,
        MATCH(
            TRUE,
            ISNUMBER(FIND('[55]Apoio_Código SVs'!$B$2:$B$102,D1387)),
            0
        )
    ),
"")</f>
        <v>E</v>
      </c>
      <c r="G1387" s="70" t="str" cm="1">
        <f t="array" ref="G1387">IFERROR(
    INDEX(
        '[55]Apoio_Código SVs'!$D$2:$D$102,
        MATCH(
            TRUE,
            ISNUMBER(FIND('[55]Apoio_Código SVs'!$B$2:$B$102,D1387)),
            0
        )
    ),
"")</f>
        <v>IN</v>
      </c>
      <c r="H1387" s="70" t="str" cm="1">
        <f t="array" ref="H1387">IFERROR(
    INDEX(
        '[55]Apoio_Código SVs'!$G$2:$G$102,
        MATCH(
            TRUE,
            ISNUMBER(FIND('[55]Apoio_Código SVs'!$F$2:$F$102,D1387)),
            0
        )
    ),
"")</f>
        <v>I</v>
      </c>
      <c r="I1387" s="70" t="str">
        <f t="shared" si="76"/>
        <v>E.IN.I.750</v>
      </c>
      <c r="J1387" s="70" t="str">
        <f>_xlfn.XLOOKUP(I1387,[55]Aux!AJ:AJ,[55]Aux!AI:AI,I1387)</f>
        <v>E.IN.I.013</v>
      </c>
      <c r="K1387" s="70" t="str">
        <f>_xlfn.XLOOKUP(J1387,[55]Aux!AI:AI,[55]Aux!AE:AE,_xlfn.XLOOKUP(I1387,[55]Aux!AI:AI,[55]Aux!AE:AE,""))</f>
        <v>INTERCEPTOR DN 750</v>
      </c>
      <c r="L1387" s="164"/>
    </row>
    <row r="1388" spans="1:12" x14ac:dyDescent="0.3">
      <c r="A1388" s="164"/>
      <c r="B1388" s="164"/>
      <c r="C1388" s="70">
        <v>6601539</v>
      </c>
      <c r="D1388" s="70" t="s">
        <v>2492</v>
      </c>
      <c r="E1388" s="73">
        <f>IF(H1388="M","001",
IFERROR(VALUE(IFERROR(IFERROR(IFERROR(IFERROR(MID(D1388,FIND("DN",D1388)+2,4),
MID(D1388,FIND("PVC",D1388)+3,4)),
MID(D1388,FIND("PEAD",D1388)+4,4)),
MID(D1388,FIND("PE100",D1388)+5,4)),
MID(D1388,FIND("ADS",D1388)+3,4))),""))</f>
        <v>750</v>
      </c>
      <c r="F1388" s="70" t="str" cm="1">
        <f t="array" ref="F1388">IFERROR(
    INDEX(
        '[55]Apoio_Código SVs'!$C$2:$C$102,
        MATCH(
            TRUE,
            ISNUMBER(FIND('[55]Apoio_Código SVs'!$B$2:$B$102,D1388)),
            0
        )
    ),
"")</f>
        <v>E</v>
      </c>
      <c r="G1388" s="70" t="str" cm="1">
        <f t="array" ref="G1388">IFERROR(
    INDEX(
        '[55]Apoio_Código SVs'!$D$2:$D$102,
        MATCH(
            TRUE,
            ISNUMBER(FIND('[55]Apoio_Código SVs'!$B$2:$B$102,D1388)),
            0
        )
    ),
"")</f>
        <v>IN</v>
      </c>
      <c r="H1388" s="70" t="str" cm="1">
        <f t="array" ref="H1388">IFERROR(
    INDEX(
        '[55]Apoio_Código SVs'!$G$2:$G$102,
        MATCH(
            TRUE,
            ISNUMBER(FIND('[55]Apoio_Código SVs'!$F$2:$F$102,D1388)),
            0
        )
    ),
"")</f>
        <v>I</v>
      </c>
      <c r="I1388" s="70" t="str">
        <f t="shared" si="76"/>
        <v>E.IN.I.750</v>
      </c>
      <c r="J1388" s="70" t="str">
        <f>_xlfn.XLOOKUP(I1388,[55]Aux!AJ:AJ,[55]Aux!AI:AI,I1388)</f>
        <v>E.IN.I.013</v>
      </c>
      <c r="K1388" s="70" t="str">
        <f>_xlfn.XLOOKUP(J1388,[55]Aux!AI:AI,[55]Aux!AE:AE,_xlfn.XLOOKUP(I1388,[55]Aux!AI:AI,[55]Aux!AE:AE,""))</f>
        <v>INTERCEPTOR DN 750</v>
      </c>
      <c r="L1388" s="164"/>
    </row>
    <row r="1389" spans="1:12" x14ac:dyDescent="0.3">
      <c r="A1389" s="164"/>
      <c r="B1389" s="164"/>
      <c r="C1389" s="70">
        <v>6601540</v>
      </c>
      <c r="D1389" s="70" t="s">
        <v>2494</v>
      </c>
      <c r="E1389" s="165" t="s">
        <v>3109</v>
      </c>
      <c r="F1389" s="70" t="str" cm="1">
        <f t="array" ref="F1389">IFERROR(
    INDEX(
        '[55]Apoio_Código SVs'!$C$2:$C$102,
        MATCH(
            TRUE,
            ISNUMBER(FIND('[55]Apoio_Código SVs'!$B$2:$B$102,D1389)),
            0
        )
    ),
"")</f>
        <v>E</v>
      </c>
      <c r="G1389" s="70" t="str" cm="1">
        <f t="array" ref="G1389">IFERROR(
    INDEX(
        '[55]Apoio_Código SVs'!$D$2:$D$102,
        MATCH(
            TRUE,
            ISNUMBER(FIND('[55]Apoio_Código SVs'!$B$2:$B$102,D1389)),
            0
        )
    ),
"")</f>
        <v>LR</v>
      </c>
      <c r="H1389" s="165" t="s">
        <v>3184</v>
      </c>
      <c r="I1389" s="70" t="str">
        <f t="shared" si="76"/>
        <v>E.LR.I.XXX</v>
      </c>
      <c r="J1389" s="70" t="str">
        <f>_xlfn.XLOOKUP(I1389,[55]Aux!AJ:AJ,[55]Aux!AI:AI,I1389)</f>
        <v>E.LR.I.XXX</v>
      </c>
      <c r="K1389" s="76" t="s">
        <v>3112</v>
      </c>
      <c r="L1389" s="164"/>
    </row>
    <row r="1390" spans="1:12" x14ac:dyDescent="0.3">
      <c r="A1390" s="164"/>
      <c r="B1390" s="164"/>
      <c r="C1390" s="70">
        <v>6601550</v>
      </c>
      <c r="D1390" s="70" t="s">
        <v>2500</v>
      </c>
      <c r="E1390" s="73">
        <f t="shared" ref="E1390:E1397" si="77">IF(H1390="M","001",
IFERROR(VALUE(IFERROR(IFERROR(IFERROR(IFERROR(MID(D1390,FIND("DN",D1390)+2,4),
MID(D1390,FIND("PVC",D1390)+3,4)),
MID(D1390,FIND("PEAD",D1390)+4,4)),
MID(D1390,FIND("PE100",D1390)+5,4)),
MID(D1390,FIND("ADS",D1390)+3,4))),""))</f>
        <v>750</v>
      </c>
      <c r="F1390" s="70" t="str" cm="1">
        <f t="array" ref="F1390">IFERROR(
    INDEX(
        '[55]Apoio_Código SVs'!$C$2:$C$102,
        MATCH(
            TRUE,
            ISNUMBER(FIND('[55]Apoio_Código SVs'!$B$2:$B$102,D1390)),
            0
        )
    ),
"")</f>
        <v>E</v>
      </c>
      <c r="G1390" s="70" t="str" cm="1">
        <f t="array" ref="G1390">IFERROR(
    INDEX(
        '[55]Apoio_Código SVs'!$D$2:$D$102,
        MATCH(
            TRUE,
            ISNUMBER(FIND('[55]Apoio_Código SVs'!$B$2:$B$102,D1390)),
            0
        )
    ),
"")</f>
        <v>IN</v>
      </c>
      <c r="H1390" s="70" t="str" cm="1">
        <f t="array" ref="H1390">IFERROR(
    INDEX(
        '[55]Apoio_Código SVs'!$G$2:$G$102,
        MATCH(
            TRUE,
            ISNUMBER(FIND('[55]Apoio_Código SVs'!$F$2:$F$102,D1390)),
            0
        )
    ),
"")</f>
        <v>I</v>
      </c>
      <c r="I1390" s="70" t="str">
        <f t="shared" si="76"/>
        <v>E.IN.I.750</v>
      </c>
      <c r="J1390" s="70" t="str">
        <f>_xlfn.XLOOKUP(I1390,[55]Aux!AJ:AJ,[55]Aux!AI:AI,I1390)</f>
        <v>E.IN.I.013</v>
      </c>
      <c r="K1390" s="70" t="str">
        <f>_xlfn.XLOOKUP(J1390,[55]Aux!AI:AI,[55]Aux!AE:AE,_xlfn.XLOOKUP(I1390,[55]Aux!AI:AI,[55]Aux!AE:AE,""))</f>
        <v>INTERCEPTOR DN 750</v>
      </c>
      <c r="L1390" s="164"/>
    </row>
    <row r="1391" spans="1:12" x14ac:dyDescent="0.3">
      <c r="A1391" s="164"/>
      <c r="B1391" s="164"/>
      <c r="C1391" s="70">
        <v>6601551</v>
      </c>
      <c r="D1391" s="70" t="s">
        <v>2500</v>
      </c>
      <c r="E1391" s="73">
        <f t="shared" si="77"/>
        <v>750</v>
      </c>
      <c r="F1391" s="70" t="str" cm="1">
        <f t="array" ref="F1391">IFERROR(
    INDEX(
        '[55]Apoio_Código SVs'!$C$2:$C$102,
        MATCH(
            TRUE,
            ISNUMBER(FIND('[55]Apoio_Código SVs'!$B$2:$B$102,D1391)),
            0
        )
    ),
"")</f>
        <v>E</v>
      </c>
      <c r="G1391" s="70" t="str" cm="1">
        <f t="array" ref="G1391">IFERROR(
    INDEX(
        '[55]Apoio_Código SVs'!$D$2:$D$102,
        MATCH(
            TRUE,
            ISNUMBER(FIND('[55]Apoio_Código SVs'!$B$2:$B$102,D1391)),
            0
        )
    ),
"")</f>
        <v>IN</v>
      </c>
      <c r="H1391" s="70" t="str" cm="1">
        <f t="array" ref="H1391">IFERROR(
    INDEX(
        '[55]Apoio_Código SVs'!$G$2:$G$102,
        MATCH(
            TRUE,
            ISNUMBER(FIND('[55]Apoio_Código SVs'!$F$2:$F$102,D1391)),
            0
        )
    ),
"")</f>
        <v>I</v>
      </c>
      <c r="I1391" s="70" t="str">
        <f t="shared" si="76"/>
        <v>E.IN.I.750</v>
      </c>
      <c r="J1391" s="70" t="str">
        <f>_xlfn.XLOOKUP(I1391,[55]Aux!AJ:AJ,[55]Aux!AI:AI,I1391)</f>
        <v>E.IN.I.013</v>
      </c>
      <c r="K1391" s="70" t="str">
        <f>_xlfn.XLOOKUP(J1391,[55]Aux!AI:AI,[55]Aux!AE:AE,_xlfn.XLOOKUP(I1391,[55]Aux!AI:AI,[55]Aux!AE:AE,""))</f>
        <v>INTERCEPTOR DN 750</v>
      </c>
      <c r="L1391" s="164"/>
    </row>
    <row r="1392" spans="1:12" x14ac:dyDescent="0.3">
      <c r="A1392" s="164"/>
      <c r="B1392" s="164"/>
      <c r="C1392" s="70">
        <v>6601552</v>
      </c>
      <c r="D1392" s="70" t="s">
        <v>2503</v>
      </c>
      <c r="E1392" s="73">
        <f t="shared" si="77"/>
        <v>750</v>
      </c>
      <c r="F1392" s="76" t="str" cm="1">
        <f t="array" ref="F1392">IFERROR(
    INDEX(
        '[55]Apoio_Código SVs'!$C$2:$C$102,
        MATCH(
            TRUE,
            ISNUMBER(FIND('[55]Apoio_Código SVs'!$B$2:$B$102,'[88]Aux_Código SVs'!D1392)),
            0
        )
    ),
"")</f>
        <v>E</v>
      </c>
      <c r="G1392" s="165" t="s">
        <v>3222</v>
      </c>
      <c r="H1392" s="165" t="s">
        <v>3184</v>
      </c>
      <c r="I1392" s="70" t="str">
        <f t="shared" si="76"/>
        <v>E.EM.I.750</v>
      </c>
      <c r="J1392" s="70" t="str">
        <f>_xlfn.XLOOKUP(I1392,[55]Aux!AJ:AJ,[55]Aux!AI:AI,I1392)</f>
        <v>E.EM.I.211</v>
      </c>
      <c r="K1392" s="70" t="str">
        <f>_xlfn.XLOOKUP(J1392,[55]Aux!AI:AI,[55]Aux!AE:AE,_xlfn.XLOOKUP(I1392,[55]Aux!AI:AI,[55]Aux!AE:AE,""))</f>
        <v>EMISSÁRIO DN 750</v>
      </c>
      <c r="L1392" s="164"/>
    </row>
    <row r="1393" spans="1:12" x14ac:dyDescent="0.3">
      <c r="A1393" s="164"/>
      <c r="B1393" s="164"/>
      <c r="C1393" s="70">
        <v>6601553</v>
      </c>
      <c r="D1393" s="70" t="s">
        <v>2505</v>
      </c>
      <c r="E1393" s="73">
        <f t="shared" si="77"/>
        <v>750</v>
      </c>
      <c r="F1393" s="76" t="s">
        <v>3110</v>
      </c>
      <c r="G1393" s="165" t="s">
        <v>3222</v>
      </c>
      <c r="H1393" s="165" t="s">
        <v>3184</v>
      </c>
      <c r="I1393" s="70" t="str">
        <f t="shared" si="76"/>
        <v>E.EM.I.750</v>
      </c>
      <c r="J1393" s="70" t="str">
        <f>_xlfn.XLOOKUP(I1393,[55]Aux!AJ:AJ,[55]Aux!AI:AI,I1393)</f>
        <v>E.EM.I.211</v>
      </c>
      <c r="K1393" s="70" t="str">
        <f>_xlfn.XLOOKUP(J1393,[55]Aux!AI:AI,[55]Aux!AE:AE,_xlfn.XLOOKUP(I1393,[55]Aux!AI:AI,[55]Aux!AE:AE,""))</f>
        <v>EMISSÁRIO DN 750</v>
      </c>
      <c r="L1393" s="164"/>
    </row>
    <row r="1394" spans="1:12" x14ac:dyDescent="0.3">
      <c r="A1394" s="164"/>
      <c r="B1394" s="164"/>
      <c r="C1394" s="70">
        <v>6601554</v>
      </c>
      <c r="D1394" s="70" t="s">
        <v>2505</v>
      </c>
      <c r="E1394" s="73">
        <f t="shared" si="77"/>
        <v>750</v>
      </c>
      <c r="F1394" s="76" t="s">
        <v>3110</v>
      </c>
      <c r="G1394" s="165" t="s">
        <v>3222</v>
      </c>
      <c r="H1394" s="165" t="s">
        <v>3184</v>
      </c>
      <c r="I1394" s="70" t="str">
        <f t="shared" si="76"/>
        <v>E.EM.I.750</v>
      </c>
      <c r="J1394" s="70" t="str">
        <f>_xlfn.XLOOKUP(I1394,[55]Aux!AJ:AJ,[55]Aux!AI:AI,I1394)</f>
        <v>E.EM.I.211</v>
      </c>
      <c r="K1394" s="70" t="str">
        <f>_xlfn.XLOOKUP(J1394,[55]Aux!AI:AI,[55]Aux!AE:AE,_xlfn.XLOOKUP(I1394,[55]Aux!AI:AI,[55]Aux!AE:AE,""))</f>
        <v>EMISSÁRIO DN 750</v>
      </c>
      <c r="L1394" s="164"/>
    </row>
    <row r="1395" spans="1:12" x14ac:dyDescent="0.3">
      <c r="A1395" s="164"/>
      <c r="B1395" s="164"/>
      <c r="C1395" s="70">
        <v>6601555</v>
      </c>
      <c r="D1395" s="70" t="s">
        <v>2505</v>
      </c>
      <c r="E1395" s="73">
        <f t="shared" si="77"/>
        <v>750</v>
      </c>
      <c r="F1395" s="76" t="s">
        <v>3110</v>
      </c>
      <c r="G1395" s="165" t="s">
        <v>3222</v>
      </c>
      <c r="H1395" s="165" t="s">
        <v>3184</v>
      </c>
      <c r="I1395" s="70" t="str">
        <f t="shared" si="76"/>
        <v>E.EM.I.750</v>
      </c>
      <c r="J1395" s="70" t="str">
        <f>_xlfn.XLOOKUP(I1395,[55]Aux!AJ:AJ,[55]Aux!AI:AI,I1395)</f>
        <v>E.EM.I.211</v>
      </c>
      <c r="K1395" s="70" t="str">
        <f>_xlfn.XLOOKUP(J1395,[55]Aux!AI:AI,[55]Aux!AE:AE,_xlfn.XLOOKUP(I1395,[55]Aux!AI:AI,[55]Aux!AE:AE,""))</f>
        <v>EMISSÁRIO DN 750</v>
      </c>
      <c r="L1395" s="164"/>
    </row>
    <row r="1396" spans="1:12" x14ac:dyDescent="0.3">
      <c r="A1396" s="164"/>
      <c r="B1396" s="164"/>
      <c r="C1396" s="70">
        <v>6601556</v>
      </c>
      <c r="D1396" s="70" t="s">
        <v>2509</v>
      </c>
      <c r="E1396" s="73">
        <f t="shared" si="77"/>
        <v>750</v>
      </c>
      <c r="F1396" s="76" t="s">
        <v>3110</v>
      </c>
      <c r="G1396" s="165" t="s">
        <v>3222</v>
      </c>
      <c r="H1396" s="165" t="s">
        <v>3184</v>
      </c>
      <c r="I1396" s="70" t="str">
        <f t="shared" si="76"/>
        <v>E.EM.I.750</v>
      </c>
      <c r="J1396" s="70" t="str">
        <f>_xlfn.XLOOKUP(I1396,[55]Aux!AJ:AJ,[55]Aux!AI:AI,I1396)</f>
        <v>E.EM.I.211</v>
      </c>
      <c r="K1396" s="70" t="str">
        <f>_xlfn.XLOOKUP(J1396,[55]Aux!AI:AI,[55]Aux!AE:AE,_xlfn.XLOOKUP(I1396,[55]Aux!AI:AI,[55]Aux!AE:AE,""))</f>
        <v>EMISSÁRIO DN 750</v>
      </c>
      <c r="L1396" s="164"/>
    </row>
    <row r="1397" spans="1:12" x14ac:dyDescent="0.3">
      <c r="A1397" s="164"/>
      <c r="B1397" s="164"/>
      <c r="C1397" s="70">
        <v>6601557</v>
      </c>
      <c r="D1397" s="70" t="s">
        <v>2505</v>
      </c>
      <c r="E1397" s="73">
        <f t="shared" si="77"/>
        <v>750</v>
      </c>
      <c r="F1397" s="76" t="s">
        <v>3110</v>
      </c>
      <c r="G1397" s="165" t="s">
        <v>3222</v>
      </c>
      <c r="H1397" s="165" t="s">
        <v>3184</v>
      </c>
      <c r="I1397" s="70" t="str">
        <f t="shared" si="76"/>
        <v>E.EM.I.750</v>
      </c>
      <c r="J1397" s="70" t="str">
        <f>_xlfn.XLOOKUP(I1397,[55]Aux!AJ:AJ,[55]Aux!AI:AI,I1397)</f>
        <v>E.EM.I.211</v>
      </c>
      <c r="K1397" s="70" t="str">
        <f>_xlfn.XLOOKUP(J1397,[55]Aux!AI:AI,[55]Aux!AE:AE,_xlfn.XLOOKUP(I1397,[55]Aux!AI:AI,[55]Aux!AE:AE,""))</f>
        <v>EMISSÁRIO DN 750</v>
      </c>
      <c r="L1397" s="164"/>
    </row>
    <row r="1398" spans="1:12" x14ac:dyDescent="0.3">
      <c r="A1398" s="164"/>
      <c r="B1398" s="164"/>
      <c r="C1398" s="70">
        <v>6601560</v>
      </c>
      <c r="D1398" s="70" t="s">
        <v>2512</v>
      </c>
      <c r="E1398" s="165" t="s">
        <v>3109</v>
      </c>
      <c r="F1398" s="165" t="s">
        <v>3192</v>
      </c>
      <c r="G1398" s="165" t="s">
        <v>3209</v>
      </c>
      <c r="H1398" s="165" t="s">
        <v>3172</v>
      </c>
      <c r="I1398" s="70" t="str">
        <f t="shared" si="76"/>
        <v>D.ED.X.XXX</v>
      </c>
      <c r="J1398" s="70" t="str">
        <f>_xlfn.XLOOKUP(I1398,[55]Aux!AJ:AJ,[55]Aux!AI:AI,I1398)</f>
        <v>D.ED.X.XXX</v>
      </c>
      <c r="K1398" s="76" t="s">
        <v>3112</v>
      </c>
      <c r="L1398" s="164"/>
    </row>
    <row r="1399" spans="1:12" x14ac:dyDescent="0.3">
      <c r="B1399" s="164"/>
      <c r="C1399" s="70">
        <v>6601571</v>
      </c>
      <c r="D1399" s="70" t="s">
        <v>2516</v>
      </c>
      <c r="E1399" s="165" t="s">
        <v>3109</v>
      </c>
      <c r="F1399" s="165" t="s">
        <v>3172</v>
      </c>
      <c r="G1399" s="161" t="s">
        <v>3111</v>
      </c>
      <c r="H1399" s="165" t="s">
        <v>3172</v>
      </c>
      <c r="I1399" s="70" t="str">
        <f t="shared" si="76"/>
        <v>X.XX.X.XXX</v>
      </c>
      <c r="J1399" s="70" t="str">
        <f>_xlfn.XLOOKUP(I1399,[55]Aux!AJ:AJ,[55]Aux!AI:AI,I1399)</f>
        <v>X.XX.X.XXX</v>
      </c>
      <c r="K1399" s="76" t="s">
        <v>3112</v>
      </c>
      <c r="L1399" s="164"/>
    </row>
    <row r="1400" spans="1:12" x14ac:dyDescent="0.3">
      <c r="A1400" s="164"/>
      <c r="B1400" s="164"/>
      <c r="C1400" s="70">
        <v>6601572</v>
      </c>
      <c r="D1400" s="70" t="s">
        <v>2518</v>
      </c>
      <c r="E1400" s="77" t="s">
        <v>3223</v>
      </c>
      <c r="F1400" s="70" t="str" cm="1">
        <f t="array" ref="F1400">IFERROR(
    INDEX(
        '[55]Apoio_Código SVs'!$C$2:$C$102,
        MATCH(
            TRUE,
            ISNUMBER(FIND('[55]Apoio_Código SVs'!$B$2:$B$102,D1400)),
            0
        )
    ),
"")</f>
        <v>E</v>
      </c>
      <c r="G1400" s="70" t="str" cm="1">
        <f t="array" ref="G1400">IFERROR(
    INDEX(
        '[55]Apoio_Código SVs'!$D$2:$D$102,
        MATCH(
            TRUE,
            ISNUMBER(FIND('[55]Apoio_Código SVs'!$B$2:$B$102,D1400)),
            0
        )
    ),
"")</f>
        <v>LR</v>
      </c>
      <c r="H1400" s="70" t="str" cm="1">
        <f t="array" ref="H1400">IFERROR(
    INDEX(
        '[55]Apoio_Código SVs'!$G$2:$G$102,
        MATCH(
            TRUE,
            ISNUMBER(FIND('[55]Apoio_Código SVs'!$F$2:$F$102,D1400)),
            0
        )
    ),
"")</f>
        <v>I</v>
      </c>
      <c r="I1400" s="70" t="str">
        <f t="shared" si="76"/>
        <v>E.LR.I.350</v>
      </c>
      <c r="J1400" s="70" t="str">
        <f>_xlfn.XLOOKUP(I1400,[55]Aux!AJ:AJ,[55]Aux!AI:AI,I1400)</f>
        <v>E.LR.I.006</v>
      </c>
      <c r="K1400" s="70" t="str">
        <f>_xlfn.XLOOKUP(J1400,[55]Aux!AI:AI,[55]Aux!AE:AE,_xlfn.XLOOKUP(I1400,[55]Aux!AI:AI,[55]Aux!AE:AE,""))</f>
        <v>LINHA DE RECALQUE DN 350</v>
      </c>
      <c r="L1400" s="164"/>
    </row>
    <row r="1401" spans="1:12" x14ac:dyDescent="0.3">
      <c r="B1401" s="164"/>
      <c r="C1401" s="70">
        <v>6601574</v>
      </c>
      <c r="D1401" s="70" t="s">
        <v>2522</v>
      </c>
      <c r="E1401" s="165" t="s">
        <v>3109</v>
      </c>
      <c r="F1401" s="165" t="s">
        <v>3172</v>
      </c>
      <c r="G1401" s="161" t="s">
        <v>3111</v>
      </c>
      <c r="H1401" s="165" t="s">
        <v>3172</v>
      </c>
      <c r="I1401" s="70" t="str">
        <f t="shared" si="76"/>
        <v>X.XX.X.XXX</v>
      </c>
      <c r="J1401" s="70" t="str">
        <f>_xlfn.XLOOKUP(I1401,[55]Aux!AJ:AJ,[55]Aux!AI:AI,I1401)</f>
        <v>X.XX.X.XXX</v>
      </c>
      <c r="K1401" s="76" t="s">
        <v>3112</v>
      </c>
      <c r="L1401" s="164"/>
    </row>
    <row r="1402" spans="1:12" x14ac:dyDescent="0.3">
      <c r="B1402" s="164"/>
      <c r="C1402" s="70">
        <v>6601578</v>
      </c>
      <c r="D1402" s="70" t="s">
        <v>2530</v>
      </c>
      <c r="E1402" s="165" t="s">
        <v>3109</v>
      </c>
      <c r="F1402" s="165" t="s">
        <v>3172</v>
      </c>
      <c r="G1402" s="165" t="s">
        <v>3186</v>
      </c>
      <c r="H1402" s="165" t="s">
        <v>3172</v>
      </c>
      <c r="I1402" s="70" t="str">
        <f t="shared" si="76"/>
        <v>X.PX.X.XXX</v>
      </c>
      <c r="J1402" s="70" t="str">
        <f>_xlfn.XLOOKUP(I1402,[55]Aux!AJ:AJ,[55]Aux!AI:AI,I1402)</f>
        <v>X.PX.X.XXX</v>
      </c>
      <c r="K1402" s="76" t="s">
        <v>3112</v>
      </c>
      <c r="L1402" s="164"/>
    </row>
    <row r="1403" spans="1:12" x14ac:dyDescent="0.3">
      <c r="B1403" s="164"/>
      <c r="C1403" s="70">
        <v>6601579</v>
      </c>
      <c r="D1403" s="70" t="s">
        <v>2532</v>
      </c>
      <c r="E1403" s="165" t="s">
        <v>3109</v>
      </c>
      <c r="F1403" s="165" t="s">
        <v>3172</v>
      </c>
      <c r="G1403" s="161" t="s">
        <v>3111</v>
      </c>
      <c r="H1403" s="165" t="s">
        <v>3172</v>
      </c>
      <c r="I1403" s="70" t="str">
        <f t="shared" si="76"/>
        <v>X.XX.X.XXX</v>
      </c>
      <c r="J1403" s="70" t="str">
        <f>_xlfn.XLOOKUP(I1403,[55]Aux!AJ:AJ,[55]Aux!AI:AI,I1403)</f>
        <v>X.XX.X.XXX</v>
      </c>
      <c r="K1403" s="76" t="s">
        <v>3112</v>
      </c>
      <c r="L1403" s="164"/>
    </row>
    <row r="1404" spans="1:12" x14ac:dyDescent="0.3">
      <c r="B1404" s="164"/>
      <c r="C1404" s="70">
        <v>6601580</v>
      </c>
      <c r="D1404" s="70" t="s">
        <v>3224</v>
      </c>
      <c r="E1404" s="165" t="s">
        <v>3109</v>
      </c>
      <c r="F1404" s="165" t="s">
        <v>3172</v>
      </c>
      <c r="G1404" s="161" t="s">
        <v>3111</v>
      </c>
      <c r="H1404" s="165" t="s">
        <v>3172</v>
      </c>
      <c r="I1404" s="70" t="str">
        <f t="shared" si="76"/>
        <v>X.XX.X.XXX</v>
      </c>
      <c r="J1404" s="70" t="str">
        <f>_xlfn.XLOOKUP(I1404,[55]Aux!AJ:AJ,[55]Aux!AI:AI,I1404)</f>
        <v>X.XX.X.XXX</v>
      </c>
      <c r="K1404" s="76" t="s">
        <v>3112</v>
      </c>
      <c r="L1404" s="164"/>
    </row>
    <row r="1405" spans="1:12" x14ac:dyDescent="0.3">
      <c r="A1405" s="164"/>
      <c r="B1405" s="164"/>
      <c r="C1405" s="70">
        <v>6601582</v>
      </c>
      <c r="D1405" s="70" t="s">
        <v>2538</v>
      </c>
      <c r="E1405" s="165">
        <v>250</v>
      </c>
      <c r="F1405" s="70" t="str" cm="1">
        <f t="array" ref="F1405">IFERROR(
    INDEX(
        '[55]Apoio_Código SVs'!$C$2:$C$102,
        MATCH(
            TRUE,
            ISNUMBER(FIND('[55]Apoio_Código SVs'!$B$2:$B$102,D1405)),
            0
        )
    ),
"")</f>
        <v>E</v>
      </c>
      <c r="G1405" s="70" t="str" cm="1">
        <f t="array" ref="G1405">IFERROR(
    INDEX(
        '[55]Apoio_Código SVs'!$D$2:$D$102,
        MATCH(
            TRUE,
            ISNUMBER(FIND('[55]Apoio_Código SVs'!$B$2:$B$102,D1405)),
            0
        )
    ),
"")</f>
        <v>LR</v>
      </c>
      <c r="H1405" s="70" t="str" cm="1">
        <f t="array" ref="H1405">IFERROR(
    INDEX(
        '[55]Apoio_Código SVs'!$G$2:$G$102,
        MATCH(
            TRUE,
            ISNUMBER(FIND('[55]Apoio_Código SVs'!$F$2:$F$102,D1405)),
            0
        )
    ),
"")</f>
        <v>I</v>
      </c>
      <c r="I1405" s="70" t="str">
        <f t="shared" si="76"/>
        <v>E.LR.I.250</v>
      </c>
      <c r="J1405" s="70" t="str">
        <f>_xlfn.XLOOKUP(I1405,[55]Aux!AJ:AJ,[55]Aux!AI:AI,I1405)</f>
        <v>E.LR.I.004</v>
      </c>
      <c r="K1405" s="165" t="s">
        <v>3225</v>
      </c>
      <c r="L1405" s="164"/>
    </row>
    <row r="1406" spans="1:12" x14ac:dyDescent="0.3">
      <c r="A1406" s="164"/>
      <c r="B1406" s="164"/>
      <c r="C1406" s="70">
        <v>6601583</v>
      </c>
      <c r="D1406" s="70" t="s">
        <v>2540</v>
      </c>
      <c r="E1406" s="165">
        <v>150</v>
      </c>
      <c r="F1406" s="70" t="str" cm="1">
        <f t="array" ref="F1406">IFERROR(
    INDEX(
        '[55]Apoio_Código SVs'!$C$2:$C$102,
        MATCH(
            TRUE,
            ISNUMBER(FIND('[55]Apoio_Código SVs'!$B$2:$B$102,D1406)),
            0
        )
    ),
"")</f>
        <v>E</v>
      </c>
      <c r="G1406" s="70" t="str" cm="1">
        <f t="array" ref="G1406">IFERROR(
    INDEX(
        '[55]Apoio_Código SVs'!$D$2:$D$102,
        MATCH(
            TRUE,
            ISNUMBER(FIND('[55]Apoio_Código SVs'!$B$2:$B$102,D1406)),
            0
        )
    ),
"")</f>
        <v>LR</v>
      </c>
      <c r="H1406" s="70" t="str" cm="1">
        <f t="array" ref="H1406">IFERROR(
    INDEX(
        '[55]Apoio_Código SVs'!$G$2:$G$102,
        MATCH(
            TRUE,
            ISNUMBER(FIND('[55]Apoio_Código SVs'!$F$2:$F$102,D1406)),
            0
        )
    ),
"")</f>
        <v>I</v>
      </c>
      <c r="I1406" s="70" t="str">
        <f t="shared" si="76"/>
        <v>E.LR.I.150</v>
      </c>
      <c r="J1406" s="70" t="str">
        <f>_xlfn.XLOOKUP(I1406,[55]Aux!AJ:AJ,[55]Aux!AI:AI,I1406)</f>
        <v>E.LR.I.002</v>
      </c>
      <c r="K1406" s="70" t="str">
        <f>_xlfn.XLOOKUP(J1406,[55]Aux!AI:AI,[55]Aux!AE:AE,_xlfn.XLOOKUP(I1406,[55]Aux!AI:AI,[55]Aux!AE:AE,""))</f>
        <v>LINHA DE RECALQUE DN 150</v>
      </c>
      <c r="L1406" s="164"/>
    </row>
    <row r="1407" spans="1:12" x14ac:dyDescent="0.3">
      <c r="B1407" s="164"/>
      <c r="C1407" s="70">
        <v>6601584</v>
      </c>
      <c r="D1407" s="70" t="s">
        <v>2542</v>
      </c>
      <c r="E1407" s="165" t="s">
        <v>3109</v>
      </c>
      <c r="F1407" s="165" t="s">
        <v>3172</v>
      </c>
      <c r="G1407" s="161" t="s">
        <v>3111</v>
      </c>
      <c r="H1407" s="165" t="s">
        <v>3172</v>
      </c>
      <c r="I1407" s="70" t="str">
        <f t="shared" si="76"/>
        <v>X.XX.X.XXX</v>
      </c>
      <c r="J1407" s="70" t="str">
        <f>_xlfn.XLOOKUP(I1407,[55]Aux!AJ:AJ,[55]Aux!AI:AI,I1407)</f>
        <v>X.XX.X.XXX</v>
      </c>
      <c r="K1407" s="76" t="s">
        <v>3112</v>
      </c>
      <c r="L1407" s="164"/>
    </row>
    <row r="1408" spans="1:12" x14ac:dyDescent="0.3">
      <c r="B1408" s="164"/>
      <c r="C1408" s="70">
        <v>6601587</v>
      </c>
      <c r="D1408" s="70" t="s">
        <v>2548</v>
      </c>
      <c r="E1408" s="165" t="s">
        <v>3109</v>
      </c>
      <c r="F1408" s="165" t="s">
        <v>3172</v>
      </c>
      <c r="G1408" s="161" t="s">
        <v>3111</v>
      </c>
      <c r="H1408" s="165" t="s">
        <v>3172</v>
      </c>
      <c r="I1408" s="70" t="str">
        <f t="shared" si="76"/>
        <v>X.XX.X.XXX</v>
      </c>
      <c r="J1408" s="70" t="str">
        <f>_xlfn.XLOOKUP(I1408,[55]Aux!AJ:AJ,[55]Aux!AI:AI,I1408)</f>
        <v>X.XX.X.XXX</v>
      </c>
      <c r="K1408" s="76" t="s">
        <v>3112</v>
      </c>
      <c r="L1408" s="164"/>
    </row>
    <row r="1409" spans="1:12" x14ac:dyDescent="0.3">
      <c r="B1409" s="164"/>
      <c r="C1409" s="70">
        <v>6601591</v>
      </c>
      <c r="D1409" s="70" t="s">
        <v>3226</v>
      </c>
      <c r="E1409" s="165" t="s">
        <v>3109</v>
      </c>
      <c r="F1409" s="165" t="s">
        <v>3172</v>
      </c>
      <c r="G1409" s="161" t="s">
        <v>3111</v>
      </c>
      <c r="H1409" s="165" t="s">
        <v>3172</v>
      </c>
      <c r="I1409" s="70" t="str">
        <f t="shared" si="76"/>
        <v>X.XX.X.XXX</v>
      </c>
      <c r="J1409" s="70" t="str">
        <f>_xlfn.XLOOKUP(I1409,[55]Aux!AJ:AJ,[55]Aux!AI:AI,I1409)</f>
        <v>X.XX.X.XXX</v>
      </c>
      <c r="K1409" s="76" t="s">
        <v>3112</v>
      </c>
      <c r="L1409" s="164"/>
    </row>
    <row r="1410" spans="1:12" x14ac:dyDescent="0.3">
      <c r="B1410" s="164"/>
      <c r="C1410" s="70">
        <v>6601592</v>
      </c>
      <c r="D1410" s="70" t="s">
        <v>3227</v>
      </c>
      <c r="E1410" s="165" t="s">
        <v>3109</v>
      </c>
      <c r="F1410" s="165" t="s">
        <v>3172</v>
      </c>
      <c r="G1410" s="161" t="s">
        <v>3111</v>
      </c>
      <c r="H1410" s="165" t="s">
        <v>3172</v>
      </c>
      <c r="I1410" s="70" t="str">
        <f t="shared" si="76"/>
        <v>X.XX.X.XXX</v>
      </c>
      <c r="J1410" s="70" t="str">
        <f>_xlfn.XLOOKUP(I1410,[55]Aux!AJ:AJ,[55]Aux!AI:AI,I1410)</f>
        <v>X.XX.X.XXX</v>
      </c>
      <c r="K1410" s="76" t="s">
        <v>3112</v>
      </c>
      <c r="L1410" s="164"/>
    </row>
    <row r="1411" spans="1:12" x14ac:dyDescent="0.3">
      <c r="B1411" s="164"/>
      <c r="C1411" s="70">
        <v>6601593</v>
      </c>
      <c r="D1411" s="70" t="s">
        <v>2555</v>
      </c>
      <c r="E1411" s="165" t="s">
        <v>3109</v>
      </c>
      <c r="F1411" s="165" t="s">
        <v>3172</v>
      </c>
      <c r="G1411" s="161" t="s">
        <v>3111</v>
      </c>
      <c r="H1411" s="165" t="s">
        <v>3172</v>
      </c>
      <c r="I1411" s="70" t="str">
        <f t="shared" si="76"/>
        <v>X.XX.X.XXX</v>
      </c>
      <c r="J1411" s="70" t="str">
        <f>_xlfn.XLOOKUP(I1411,[55]Aux!AJ:AJ,[55]Aux!AI:AI,I1411)</f>
        <v>X.XX.X.XXX</v>
      </c>
      <c r="K1411" s="76" t="s">
        <v>3112</v>
      </c>
      <c r="L1411" s="164"/>
    </row>
    <row r="1412" spans="1:12" x14ac:dyDescent="0.3">
      <c r="B1412" s="164"/>
      <c r="C1412" s="70">
        <v>6601594</v>
      </c>
      <c r="D1412" s="70" t="s">
        <v>2557</v>
      </c>
      <c r="E1412" s="165" t="s">
        <v>3109</v>
      </c>
      <c r="F1412" s="165" t="s">
        <v>3172</v>
      </c>
      <c r="G1412" s="161" t="s">
        <v>3111</v>
      </c>
      <c r="H1412" s="165" t="s">
        <v>3172</v>
      </c>
      <c r="I1412" s="70" t="str">
        <f t="shared" si="76"/>
        <v>X.XX.X.XXX</v>
      </c>
      <c r="J1412" s="70" t="str">
        <f>_xlfn.XLOOKUP(I1412,[55]Aux!AJ:AJ,[55]Aux!AI:AI,I1412)</f>
        <v>X.XX.X.XXX</v>
      </c>
      <c r="K1412" s="76" t="s">
        <v>3112</v>
      </c>
      <c r="L1412" s="164"/>
    </row>
    <row r="1413" spans="1:12" x14ac:dyDescent="0.3">
      <c r="A1413" s="164"/>
      <c r="B1413" s="164"/>
      <c r="C1413" s="70">
        <v>6601601</v>
      </c>
      <c r="D1413" s="70" t="s">
        <v>2561</v>
      </c>
      <c r="E1413" s="160">
        <v>1500</v>
      </c>
      <c r="F1413" s="70" t="str" cm="1">
        <f t="array" ref="F1413">IFERROR(
    INDEX(
        '[55]Apoio_Código SVs'!$C$2:$C$102,
        MATCH(
            TRUE,
            ISNUMBER(FIND('[55]Apoio_Código SVs'!$B$2:$B$102,D1413)),
            0
        )
    ),
"")</f>
        <v>E</v>
      </c>
      <c r="G1413" s="70" t="str" cm="1">
        <f t="array" ref="G1413">IFERROR(
    INDEX(
        '[55]Apoio_Código SVs'!$D$2:$D$102,
        MATCH(
            TRUE,
            ISNUMBER(FIND('[55]Apoio_Código SVs'!$B$2:$B$102,D1413)),
            0
        )
    ),
"")</f>
        <v>CT</v>
      </c>
      <c r="H1413" s="70" t="str" cm="1">
        <f t="array" ref="H1413">IFERROR(
    INDEX(
        '[55]Apoio_Código SVs'!$G$2:$G$102,
        MATCH(
            TRUE,
            ISNUMBER(FIND('[55]Apoio_Código SVs'!$F$2:$F$102,D1413)),
            0
        )
    ),
"")</f>
        <v>I</v>
      </c>
      <c r="I1413" s="70" t="str">
        <f t="shared" si="76"/>
        <v>E.CT.I.1500</v>
      </c>
      <c r="J1413" s="70" t="str">
        <f>_xlfn.XLOOKUP(I1413,[55]Aux!AJ:AJ,[55]Aux!AI:AI,I1413)</f>
        <v>E.CT.I.122</v>
      </c>
      <c r="K1413" s="70" t="str">
        <f>_xlfn.XLOOKUP(J1413,[55]Aux!AI:AI,[55]Aux!AE:AE,_xlfn.XLOOKUP(I1413,[55]Aux!AI:AI,[55]Aux!AE:AE,""))</f>
        <v>COLETOR TRONCO DN 1.500</v>
      </c>
      <c r="L1413" s="164"/>
    </row>
    <row r="1414" spans="1:12" x14ac:dyDescent="0.3">
      <c r="A1414" s="164"/>
      <c r="B1414" s="164"/>
      <c r="C1414" s="70">
        <v>6601602</v>
      </c>
      <c r="D1414" s="70" t="s">
        <v>2563</v>
      </c>
      <c r="E1414" s="160">
        <v>1500</v>
      </c>
      <c r="F1414" s="70" t="str" cm="1">
        <f t="array" ref="F1414">IFERROR(
    INDEX(
        '[55]Apoio_Código SVs'!$C$2:$C$102,
        MATCH(
            TRUE,
            ISNUMBER(FIND('[55]Apoio_Código SVs'!$B$2:$B$102,D1414)),
            0
        )
    ),
"")</f>
        <v>E</v>
      </c>
      <c r="G1414" s="70" t="str" cm="1">
        <f t="array" ref="G1414">IFERROR(
    INDEX(
        '[55]Apoio_Código SVs'!$D$2:$D$102,
        MATCH(
            TRUE,
            ISNUMBER(FIND('[55]Apoio_Código SVs'!$B$2:$B$102,D1414)),
            0
        )
    ),
"")</f>
        <v>CT</v>
      </c>
      <c r="H1414" s="70" t="str" cm="1">
        <f t="array" ref="H1414">IFERROR(
    INDEX(
        '[55]Apoio_Código SVs'!$G$2:$G$102,
        MATCH(
            TRUE,
            ISNUMBER(FIND('[55]Apoio_Código SVs'!$F$2:$F$102,D1414)),
            0
        )
    ),
"")</f>
        <v>I</v>
      </c>
      <c r="I1414" s="70" t="str">
        <f t="shared" si="76"/>
        <v>E.CT.I.1500</v>
      </c>
      <c r="J1414" s="70" t="str">
        <f>_xlfn.XLOOKUP(I1414,[55]Aux!AJ:AJ,[55]Aux!AI:AI,I1414)</f>
        <v>E.CT.I.122</v>
      </c>
      <c r="K1414" s="70" t="str">
        <f>_xlfn.XLOOKUP(J1414,[55]Aux!AI:AI,[55]Aux!AE:AE,_xlfn.XLOOKUP(I1414,[55]Aux!AI:AI,[55]Aux!AE:AE,""))</f>
        <v>COLETOR TRONCO DN 1.500</v>
      </c>
      <c r="L1414" s="164"/>
    </row>
    <row r="1415" spans="1:12" x14ac:dyDescent="0.3">
      <c r="A1415" s="164"/>
      <c r="B1415" s="164"/>
      <c r="C1415" s="70">
        <v>6601603</v>
      </c>
      <c r="D1415" s="70" t="s">
        <v>2565</v>
      </c>
      <c r="E1415" s="160">
        <v>1500</v>
      </c>
      <c r="F1415" s="70" t="str" cm="1">
        <f t="array" ref="F1415">IFERROR(
    INDEX(
        '[55]Apoio_Código SVs'!$C$2:$C$102,
        MATCH(
            TRUE,
            ISNUMBER(FIND('[55]Apoio_Código SVs'!$B$2:$B$102,D1415)),
            0
        )
    ),
"")</f>
        <v>E</v>
      </c>
      <c r="G1415" s="70" t="str" cm="1">
        <f t="array" ref="G1415">IFERROR(
    INDEX(
        '[55]Apoio_Código SVs'!$D$2:$D$102,
        MATCH(
            TRUE,
            ISNUMBER(FIND('[55]Apoio_Código SVs'!$B$2:$B$102,D1415)),
            0
        )
    ),
"")</f>
        <v>CT</v>
      </c>
      <c r="H1415" s="70" t="str" cm="1">
        <f t="array" ref="H1415">IFERROR(
    INDEX(
        '[55]Apoio_Código SVs'!$G$2:$G$102,
        MATCH(
            TRUE,
            ISNUMBER(FIND('[55]Apoio_Código SVs'!$F$2:$F$102,D1415)),
            0
        )
    ),
"")</f>
        <v>I</v>
      </c>
      <c r="I1415" s="70" t="str">
        <f t="shared" si="76"/>
        <v>E.CT.I.1500</v>
      </c>
      <c r="J1415" s="70" t="str">
        <f>_xlfn.XLOOKUP(I1415,[55]Aux!AJ:AJ,[55]Aux!AI:AI,I1415)</f>
        <v>E.CT.I.122</v>
      </c>
      <c r="K1415" s="70" t="str">
        <f>_xlfn.XLOOKUP(J1415,[55]Aux!AI:AI,[55]Aux!AE:AE,_xlfn.XLOOKUP(I1415,[55]Aux!AI:AI,[55]Aux!AE:AE,""))</f>
        <v>COLETOR TRONCO DN 1.500</v>
      </c>
      <c r="L1415" s="164"/>
    </row>
    <row r="1416" spans="1:12" x14ac:dyDescent="0.3">
      <c r="A1416" s="164"/>
      <c r="B1416" s="164"/>
      <c r="C1416" s="70">
        <v>6601604</v>
      </c>
      <c r="D1416" s="70" t="s">
        <v>2567</v>
      </c>
      <c r="E1416" s="160">
        <v>400</v>
      </c>
      <c r="F1416" s="70" t="str" cm="1">
        <f t="array" ref="F1416">IFERROR(
    INDEX(
        '[55]Apoio_Código SVs'!$C$2:$C$102,
        MATCH(
            TRUE,
            ISNUMBER(FIND('[55]Apoio_Código SVs'!$B$2:$B$102,D1416)),
            0
        )
    ),
"")</f>
        <v>E</v>
      </c>
      <c r="G1416" s="70" t="str" cm="1">
        <f t="array" ref="G1416">IFERROR(
    INDEX(
        '[55]Apoio_Código SVs'!$D$2:$D$102,
        MATCH(
            TRUE,
            ISNUMBER(FIND('[55]Apoio_Código SVs'!$B$2:$B$102,D1416)),
            0
        )
    ),
"")</f>
        <v>RC</v>
      </c>
      <c r="H1416" s="70" t="str" cm="1">
        <f t="array" ref="H1416">IFERROR(
    INDEX(
        '[55]Apoio_Código SVs'!$G$2:$G$102,
        MATCH(
            TRUE,
            ISNUMBER(FIND('[55]Apoio_Código SVs'!$F$2:$F$102,D1416)),
            0
        )
    ),
"")</f>
        <v>I</v>
      </c>
      <c r="I1416" s="70" t="str">
        <f t="shared" si="76"/>
        <v>E.RC.I.400</v>
      </c>
      <c r="J1416" s="70" t="str">
        <f>_xlfn.XLOOKUP(I1416,[55]Aux!AJ:AJ,[55]Aux!AI:AI,I1416)</f>
        <v>E.RC.I.006</v>
      </c>
      <c r="K1416" s="70" t="str">
        <f>_xlfn.XLOOKUP(J1416,[55]Aux!AI:AI,[55]Aux!AE:AE,_xlfn.XLOOKUP(I1416,[55]Aux!AI:AI,[55]Aux!AE:AE,""))</f>
        <v>REDE COLETORA DN 400</v>
      </c>
      <c r="L1416" s="164"/>
    </row>
    <row r="1417" spans="1:12" x14ac:dyDescent="0.3">
      <c r="A1417" s="164"/>
      <c r="B1417" s="164"/>
      <c r="C1417" s="70">
        <v>6601605</v>
      </c>
      <c r="D1417" s="70" t="s">
        <v>2569</v>
      </c>
      <c r="E1417" s="160">
        <v>400</v>
      </c>
      <c r="F1417" s="70" t="str" cm="1">
        <f t="array" ref="F1417">IFERROR(
    INDEX(
        '[55]Apoio_Código SVs'!$C$2:$C$102,
        MATCH(
            TRUE,
            ISNUMBER(FIND('[55]Apoio_Código SVs'!$B$2:$B$102,D1417)),
            0
        )
    ),
"")</f>
        <v>E</v>
      </c>
      <c r="G1417" s="70" t="str" cm="1">
        <f t="array" ref="G1417">IFERROR(
    INDEX(
        '[55]Apoio_Código SVs'!$D$2:$D$102,
        MATCH(
            TRUE,
            ISNUMBER(FIND('[55]Apoio_Código SVs'!$B$2:$B$102,D1417)),
            0
        )
    ),
"")</f>
        <v>RC</v>
      </c>
      <c r="H1417" s="70" t="str" cm="1">
        <f t="array" ref="H1417">IFERROR(
    INDEX(
        '[55]Apoio_Código SVs'!$G$2:$G$102,
        MATCH(
            TRUE,
            ISNUMBER(FIND('[55]Apoio_Código SVs'!$F$2:$F$102,D1417)),
            0
        )
    ),
"")</f>
        <v>I</v>
      </c>
      <c r="I1417" s="70" t="str">
        <f t="shared" si="76"/>
        <v>E.RC.I.400</v>
      </c>
      <c r="J1417" s="70" t="str">
        <f>_xlfn.XLOOKUP(I1417,[55]Aux!AJ:AJ,[55]Aux!AI:AI,I1417)</f>
        <v>E.RC.I.006</v>
      </c>
      <c r="K1417" s="70" t="str">
        <f>_xlfn.XLOOKUP(J1417,[55]Aux!AI:AI,[55]Aux!AE:AE,_xlfn.XLOOKUP(I1417,[55]Aux!AI:AI,[55]Aux!AE:AE,""))</f>
        <v>REDE COLETORA DN 400</v>
      </c>
      <c r="L1417" s="164"/>
    </row>
    <row r="1418" spans="1:12" x14ac:dyDescent="0.3">
      <c r="A1418" s="164"/>
      <c r="B1418" s="164"/>
      <c r="C1418" s="70">
        <v>6601606</v>
      </c>
      <c r="D1418" s="70" t="s">
        <v>2571</v>
      </c>
      <c r="E1418" s="160">
        <v>400</v>
      </c>
      <c r="F1418" s="70" t="str" cm="1">
        <f t="array" ref="F1418">IFERROR(
    INDEX(
        '[55]Apoio_Código SVs'!$C$2:$C$102,
        MATCH(
            TRUE,
            ISNUMBER(FIND('[55]Apoio_Código SVs'!$B$2:$B$102,D1418)),
            0
        )
    ),
"")</f>
        <v>E</v>
      </c>
      <c r="G1418" s="70" t="str" cm="1">
        <f t="array" ref="G1418">IFERROR(
    INDEX(
        '[55]Apoio_Código SVs'!$D$2:$D$102,
        MATCH(
            TRUE,
            ISNUMBER(FIND('[55]Apoio_Código SVs'!$B$2:$B$102,D1418)),
            0
        )
    ),
"")</f>
        <v>RC</v>
      </c>
      <c r="H1418" s="70" t="str" cm="1">
        <f t="array" ref="H1418">IFERROR(
    INDEX(
        '[55]Apoio_Código SVs'!$G$2:$G$102,
        MATCH(
            TRUE,
            ISNUMBER(FIND('[55]Apoio_Código SVs'!$F$2:$F$102,D1418)),
            0
        )
    ),
"")</f>
        <v>I</v>
      </c>
      <c r="I1418" s="70" t="str">
        <f t="shared" si="76"/>
        <v>E.RC.I.400</v>
      </c>
      <c r="J1418" s="70" t="str">
        <f>_xlfn.XLOOKUP(I1418,[55]Aux!AJ:AJ,[55]Aux!AI:AI,I1418)</f>
        <v>E.RC.I.006</v>
      </c>
      <c r="K1418" s="70" t="str">
        <f>_xlfn.XLOOKUP(J1418,[55]Aux!AI:AI,[55]Aux!AE:AE,_xlfn.XLOOKUP(I1418,[55]Aux!AI:AI,[55]Aux!AE:AE,""))</f>
        <v>REDE COLETORA DN 400</v>
      </c>
      <c r="L1418" s="164"/>
    </row>
    <row r="1419" spans="1:12" x14ac:dyDescent="0.3">
      <c r="A1419" s="164"/>
      <c r="B1419" s="164"/>
      <c r="C1419" s="70">
        <v>6601607</v>
      </c>
      <c r="D1419" s="70" t="s">
        <v>2573</v>
      </c>
      <c r="E1419" s="160">
        <v>400</v>
      </c>
      <c r="F1419" s="70" t="str" cm="1">
        <f t="array" ref="F1419">IFERROR(
    INDEX(
        '[55]Apoio_Código SVs'!$C$2:$C$102,
        MATCH(
            TRUE,
            ISNUMBER(FIND('[55]Apoio_Código SVs'!$B$2:$B$102,D1419)),
            0
        )
    ),
"")</f>
        <v>E</v>
      </c>
      <c r="G1419" s="70" t="str" cm="1">
        <f t="array" ref="G1419">IFERROR(
    INDEX(
        '[55]Apoio_Código SVs'!$D$2:$D$102,
        MATCH(
            TRUE,
            ISNUMBER(FIND('[55]Apoio_Código SVs'!$B$2:$B$102,D1419)),
            0
        )
    ),
"")</f>
        <v>RC</v>
      </c>
      <c r="H1419" s="70" t="str" cm="1">
        <f t="array" ref="H1419">IFERROR(
    INDEX(
        '[55]Apoio_Código SVs'!$G$2:$G$102,
        MATCH(
            TRUE,
            ISNUMBER(FIND('[55]Apoio_Código SVs'!$F$2:$F$102,D1419)),
            0
        )
    ),
"")</f>
        <v>I</v>
      </c>
      <c r="I1419" s="70" t="str">
        <f t="shared" si="76"/>
        <v>E.RC.I.400</v>
      </c>
      <c r="J1419" s="70" t="str">
        <f>_xlfn.XLOOKUP(I1419,[55]Aux!AJ:AJ,[55]Aux!AI:AI,I1419)</f>
        <v>E.RC.I.006</v>
      </c>
      <c r="K1419" s="70" t="str">
        <f>_xlfn.XLOOKUP(J1419,[55]Aux!AI:AI,[55]Aux!AE:AE,_xlfn.XLOOKUP(I1419,[55]Aux!AI:AI,[55]Aux!AE:AE,""))</f>
        <v>REDE COLETORA DN 400</v>
      </c>
      <c r="L1419" s="164"/>
    </row>
    <row r="1420" spans="1:12" x14ac:dyDescent="0.3">
      <c r="A1420" s="164"/>
      <c r="B1420" s="164"/>
      <c r="C1420" s="70">
        <v>6601608</v>
      </c>
      <c r="D1420" s="70" t="s">
        <v>2575</v>
      </c>
      <c r="E1420" s="160">
        <v>400</v>
      </c>
      <c r="F1420" s="70" t="str" cm="1">
        <f t="array" ref="F1420">IFERROR(
    INDEX(
        '[55]Apoio_Código SVs'!$C$2:$C$102,
        MATCH(
            TRUE,
            ISNUMBER(FIND('[55]Apoio_Código SVs'!$B$2:$B$102,D1420)),
            0
        )
    ),
"")</f>
        <v>E</v>
      </c>
      <c r="G1420" s="70" t="str" cm="1">
        <f t="array" ref="G1420">IFERROR(
    INDEX(
        '[55]Apoio_Código SVs'!$D$2:$D$102,
        MATCH(
            TRUE,
            ISNUMBER(FIND('[55]Apoio_Código SVs'!$B$2:$B$102,D1420)),
            0
        )
    ),
"")</f>
        <v>RC</v>
      </c>
      <c r="H1420" s="70" t="str" cm="1">
        <f t="array" ref="H1420">IFERROR(
    INDEX(
        '[55]Apoio_Código SVs'!$G$2:$G$102,
        MATCH(
            TRUE,
            ISNUMBER(FIND('[55]Apoio_Código SVs'!$F$2:$F$102,D1420)),
            0
        )
    ),
"")</f>
        <v>I</v>
      </c>
      <c r="I1420" s="70" t="str">
        <f t="shared" si="76"/>
        <v>E.RC.I.400</v>
      </c>
      <c r="J1420" s="70" t="str">
        <f>_xlfn.XLOOKUP(I1420,[55]Aux!AJ:AJ,[55]Aux!AI:AI,I1420)</f>
        <v>E.RC.I.006</v>
      </c>
      <c r="K1420" s="70" t="str">
        <f>_xlfn.XLOOKUP(J1420,[55]Aux!AI:AI,[55]Aux!AE:AE,_xlfn.XLOOKUP(I1420,[55]Aux!AI:AI,[55]Aux!AE:AE,""))</f>
        <v>REDE COLETORA DN 400</v>
      </c>
      <c r="L1420" s="164"/>
    </row>
    <row r="1421" spans="1:12" x14ac:dyDescent="0.3">
      <c r="A1421" s="164"/>
      <c r="B1421" s="164"/>
      <c r="C1421" s="70">
        <v>6601609</v>
      </c>
      <c r="D1421" s="70" t="s">
        <v>2577</v>
      </c>
      <c r="E1421" s="160">
        <v>400</v>
      </c>
      <c r="F1421" s="70" t="str" cm="1">
        <f t="array" ref="F1421">IFERROR(
    INDEX(
        '[55]Apoio_Código SVs'!$C$2:$C$102,
        MATCH(
            TRUE,
            ISNUMBER(FIND('[55]Apoio_Código SVs'!$B$2:$B$102,D1421)),
            0
        )
    ),
"")</f>
        <v>E</v>
      </c>
      <c r="G1421" s="70" t="str" cm="1">
        <f t="array" ref="G1421">IFERROR(
    INDEX(
        '[55]Apoio_Código SVs'!$D$2:$D$102,
        MATCH(
            TRUE,
            ISNUMBER(FIND('[55]Apoio_Código SVs'!$B$2:$B$102,D1421)),
            0
        )
    ),
"")</f>
        <v>RC</v>
      </c>
      <c r="H1421" s="70" t="str" cm="1">
        <f t="array" ref="H1421">IFERROR(
    INDEX(
        '[55]Apoio_Código SVs'!$G$2:$G$102,
        MATCH(
            TRUE,
            ISNUMBER(FIND('[55]Apoio_Código SVs'!$F$2:$F$102,D1421)),
            0
        )
    ),
"")</f>
        <v>I</v>
      </c>
      <c r="I1421" s="70" t="str">
        <f t="shared" si="76"/>
        <v>E.RC.I.400</v>
      </c>
      <c r="J1421" s="70" t="str">
        <f>_xlfn.XLOOKUP(I1421,[55]Aux!AJ:AJ,[55]Aux!AI:AI,I1421)</f>
        <v>E.RC.I.006</v>
      </c>
      <c r="K1421" s="70" t="str">
        <f>_xlfn.XLOOKUP(J1421,[55]Aux!AI:AI,[55]Aux!AE:AE,_xlfn.XLOOKUP(I1421,[55]Aux!AI:AI,[55]Aux!AE:AE,""))</f>
        <v>REDE COLETORA DN 400</v>
      </c>
      <c r="L1421" s="164"/>
    </row>
    <row r="1422" spans="1:12" x14ac:dyDescent="0.3">
      <c r="A1422" s="164"/>
      <c r="B1422" s="164"/>
      <c r="C1422" s="70">
        <v>6601611</v>
      </c>
      <c r="D1422" s="70" t="s">
        <v>2581</v>
      </c>
      <c r="E1422" s="160">
        <v>400</v>
      </c>
      <c r="F1422" s="70" t="str" cm="1">
        <f t="array" ref="F1422">IFERROR(
    INDEX(
        '[55]Apoio_Código SVs'!$C$2:$C$102,
        MATCH(
            TRUE,
            ISNUMBER(FIND('[55]Apoio_Código SVs'!$B$2:$B$102,D1422)),
            0
        )
    ),
"")</f>
        <v>E</v>
      </c>
      <c r="G1422" s="70" t="str" cm="1">
        <f t="array" ref="G1422">IFERROR(
    INDEX(
        '[55]Apoio_Código SVs'!$D$2:$D$102,
        MATCH(
            TRUE,
            ISNUMBER(FIND('[55]Apoio_Código SVs'!$B$2:$B$102,D1422)),
            0
        )
    ),
"")</f>
        <v>RC</v>
      </c>
      <c r="H1422" s="70" t="str" cm="1">
        <f t="array" ref="H1422">IFERROR(
    INDEX(
        '[55]Apoio_Código SVs'!$G$2:$G$102,
        MATCH(
            TRUE,
            ISNUMBER(FIND('[55]Apoio_Código SVs'!$F$2:$F$102,D1422)),
            0
        )
    ),
"")</f>
        <v>I</v>
      </c>
      <c r="I1422" s="70" t="str">
        <f t="shared" si="76"/>
        <v>E.RC.I.400</v>
      </c>
      <c r="J1422" s="70" t="str">
        <f>_xlfn.XLOOKUP(I1422,[55]Aux!AJ:AJ,[55]Aux!AI:AI,I1422)</f>
        <v>E.RC.I.006</v>
      </c>
      <c r="K1422" s="70" t="str">
        <f>_xlfn.XLOOKUP(J1422,[55]Aux!AI:AI,[55]Aux!AE:AE,_xlfn.XLOOKUP(I1422,[55]Aux!AI:AI,[55]Aux!AE:AE,""))</f>
        <v>REDE COLETORA DN 400</v>
      </c>
      <c r="L1422" s="164"/>
    </row>
    <row r="1423" spans="1:12" x14ac:dyDescent="0.3">
      <c r="A1423" s="164"/>
      <c r="B1423" s="164"/>
      <c r="C1423" s="70">
        <v>6601612</v>
      </c>
      <c r="D1423" s="70" t="s">
        <v>2583</v>
      </c>
      <c r="E1423" s="160">
        <v>400</v>
      </c>
      <c r="F1423" s="70" t="str" cm="1">
        <f t="array" ref="F1423">IFERROR(
    INDEX(
        '[55]Apoio_Código SVs'!$C$2:$C$102,
        MATCH(
            TRUE,
            ISNUMBER(FIND('[55]Apoio_Código SVs'!$B$2:$B$102,D1423)),
            0
        )
    ),
"")</f>
        <v>E</v>
      </c>
      <c r="G1423" s="70" t="str" cm="1">
        <f t="array" ref="G1423">IFERROR(
    INDEX(
        '[55]Apoio_Código SVs'!$D$2:$D$102,
        MATCH(
            TRUE,
            ISNUMBER(FIND('[55]Apoio_Código SVs'!$B$2:$B$102,D1423)),
            0
        )
    ),
"")</f>
        <v>RC</v>
      </c>
      <c r="H1423" s="70" t="str" cm="1">
        <f t="array" ref="H1423">IFERROR(
    INDEX(
        '[55]Apoio_Código SVs'!$G$2:$G$102,
        MATCH(
            TRUE,
            ISNUMBER(FIND('[55]Apoio_Código SVs'!$F$2:$F$102,D1423)),
            0
        )
    ),
"")</f>
        <v>I</v>
      </c>
      <c r="I1423" s="70" t="str">
        <f t="shared" si="76"/>
        <v>E.RC.I.400</v>
      </c>
      <c r="J1423" s="70" t="str">
        <f>_xlfn.XLOOKUP(I1423,[55]Aux!AJ:AJ,[55]Aux!AI:AI,I1423)</f>
        <v>E.RC.I.006</v>
      </c>
      <c r="K1423" s="70" t="str">
        <f>_xlfn.XLOOKUP(J1423,[55]Aux!AI:AI,[55]Aux!AE:AE,_xlfn.XLOOKUP(I1423,[55]Aux!AI:AI,[55]Aux!AE:AE,""))</f>
        <v>REDE COLETORA DN 400</v>
      </c>
      <c r="L1423" s="164"/>
    </row>
    <row r="1424" spans="1:12" x14ac:dyDescent="0.3">
      <c r="A1424" s="164"/>
      <c r="B1424" s="164"/>
      <c r="C1424" s="70">
        <v>6601614</v>
      </c>
      <c r="D1424" s="70" t="s">
        <v>2587</v>
      </c>
      <c r="E1424" s="160">
        <v>400</v>
      </c>
      <c r="F1424" s="70" t="str" cm="1">
        <f t="array" ref="F1424">IFERROR(
    INDEX(
        '[55]Apoio_Código SVs'!$C$2:$C$102,
        MATCH(
            TRUE,
            ISNUMBER(FIND('[55]Apoio_Código SVs'!$B$2:$B$102,D1424)),
            0
        )
    ),
"")</f>
        <v>E</v>
      </c>
      <c r="G1424" s="70" t="str" cm="1">
        <f t="array" ref="G1424">IFERROR(
    INDEX(
        '[55]Apoio_Código SVs'!$D$2:$D$102,
        MATCH(
            TRUE,
            ISNUMBER(FIND('[55]Apoio_Código SVs'!$B$2:$B$102,D1424)),
            0
        )
    ),
"")</f>
        <v>RC</v>
      </c>
      <c r="H1424" s="70" t="str" cm="1">
        <f t="array" ref="H1424">IFERROR(
    INDEX(
        '[55]Apoio_Código SVs'!$G$2:$G$102,
        MATCH(
            TRUE,
            ISNUMBER(FIND('[55]Apoio_Código SVs'!$F$2:$F$102,D1424)),
            0
        )
    ),
"")</f>
        <v>I</v>
      </c>
      <c r="I1424" s="70" t="str">
        <f t="shared" si="76"/>
        <v>E.RC.I.400</v>
      </c>
      <c r="J1424" s="70" t="str">
        <f>_xlfn.XLOOKUP(I1424,[55]Aux!AJ:AJ,[55]Aux!AI:AI,I1424)</f>
        <v>E.RC.I.006</v>
      </c>
      <c r="K1424" s="70" t="str">
        <f>_xlfn.XLOOKUP(J1424,[55]Aux!AI:AI,[55]Aux!AE:AE,_xlfn.XLOOKUP(I1424,[55]Aux!AI:AI,[55]Aux!AE:AE,""))</f>
        <v>REDE COLETORA DN 400</v>
      </c>
      <c r="L1424" s="164"/>
    </row>
    <row r="1425" spans="1:12" x14ac:dyDescent="0.3">
      <c r="A1425" s="164"/>
      <c r="B1425" s="164"/>
      <c r="C1425" s="70">
        <v>6601616</v>
      </c>
      <c r="D1425" s="70" t="s">
        <v>2591</v>
      </c>
      <c r="E1425" s="160">
        <v>400</v>
      </c>
      <c r="F1425" s="70" t="str" cm="1">
        <f t="array" ref="F1425">IFERROR(
    INDEX(
        '[55]Apoio_Código SVs'!$C$2:$C$102,
        MATCH(
            TRUE,
            ISNUMBER(FIND('[55]Apoio_Código SVs'!$B$2:$B$102,D1425)),
            0
        )
    ),
"")</f>
        <v>E</v>
      </c>
      <c r="G1425" s="70" t="str" cm="1">
        <f t="array" ref="G1425">IFERROR(
    INDEX(
        '[55]Apoio_Código SVs'!$D$2:$D$102,
        MATCH(
            TRUE,
            ISNUMBER(FIND('[55]Apoio_Código SVs'!$B$2:$B$102,D1425)),
            0
        )
    ),
"")</f>
        <v>RC</v>
      </c>
      <c r="H1425" s="70" t="str" cm="1">
        <f t="array" ref="H1425">IFERROR(
    INDEX(
        '[55]Apoio_Código SVs'!$G$2:$G$102,
        MATCH(
            TRUE,
            ISNUMBER(FIND('[55]Apoio_Código SVs'!$F$2:$F$102,D1425)),
            0
        )
    ),
"")</f>
        <v>I</v>
      </c>
      <c r="I1425" s="70" t="str">
        <f t="shared" si="76"/>
        <v>E.RC.I.400</v>
      </c>
      <c r="J1425" s="70" t="str">
        <f>_xlfn.XLOOKUP(I1425,[55]Aux!AJ:AJ,[55]Aux!AI:AI,I1425)</f>
        <v>E.RC.I.006</v>
      </c>
      <c r="K1425" s="70" t="str">
        <f>_xlfn.XLOOKUP(J1425,[55]Aux!AI:AI,[55]Aux!AE:AE,_xlfn.XLOOKUP(I1425,[55]Aux!AI:AI,[55]Aux!AE:AE,""))</f>
        <v>REDE COLETORA DN 400</v>
      </c>
      <c r="L1425" s="164"/>
    </row>
    <row r="1426" spans="1:12" x14ac:dyDescent="0.3">
      <c r="A1426" s="164"/>
      <c r="B1426" s="164"/>
      <c r="C1426" s="70">
        <v>6601617</v>
      </c>
      <c r="D1426" s="70" t="s">
        <v>2593</v>
      </c>
      <c r="E1426" s="160">
        <v>400</v>
      </c>
      <c r="F1426" s="70" t="str" cm="1">
        <f t="array" ref="F1426">IFERROR(
    INDEX(
        '[55]Apoio_Código SVs'!$C$2:$C$102,
        MATCH(
            TRUE,
            ISNUMBER(FIND('[55]Apoio_Código SVs'!$B$2:$B$102,D1426)),
            0
        )
    ),
"")</f>
        <v>E</v>
      </c>
      <c r="G1426" s="70" t="str" cm="1">
        <f t="array" ref="G1426">IFERROR(
    INDEX(
        '[55]Apoio_Código SVs'!$D$2:$D$102,
        MATCH(
            TRUE,
            ISNUMBER(FIND('[55]Apoio_Código SVs'!$B$2:$B$102,D1426)),
            0
        )
    ),
"")</f>
        <v>RC</v>
      </c>
      <c r="H1426" s="70" t="str" cm="1">
        <f t="array" ref="H1426">IFERROR(
    INDEX(
        '[55]Apoio_Código SVs'!$G$2:$G$102,
        MATCH(
            TRUE,
            ISNUMBER(FIND('[55]Apoio_Código SVs'!$F$2:$F$102,D1426)),
            0
        )
    ),
"")</f>
        <v>I</v>
      </c>
      <c r="I1426" s="70" t="str">
        <f t="shared" si="76"/>
        <v>E.RC.I.400</v>
      </c>
      <c r="J1426" s="70" t="str">
        <f>_xlfn.XLOOKUP(I1426,[55]Aux!AJ:AJ,[55]Aux!AI:AI,I1426)</f>
        <v>E.RC.I.006</v>
      </c>
      <c r="K1426" s="70" t="str">
        <f>_xlfn.XLOOKUP(J1426,[55]Aux!AI:AI,[55]Aux!AE:AE,_xlfn.XLOOKUP(I1426,[55]Aux!AI:AI,[55]Aux!AE:AE,""))</f>
        <v>REDE COLETORA DN 400</v>
      </c>
      <c r="L1426" s="164"/>
    </row>
    <row r="1427" spans="1:12" x14ac:dyDescent="0.3">
      <c r="A1427" s="164"/>
      <c r="B1427" s="164"/>
      <c r="C1427" s="70">
        <v>6601618</v>
      </c>
      <c r="D1427" s="70" t="s">
        <v>2595</v>
      </c>
      <c r="E1427" s="160">
        <v>400</v>
      </c>
      <c r="F1427" s="70" t="str" cm="1">
        <f t="array" ref="F1427">IFERROR(
    INDEX(
        '[55]Apoio_Código SVs'!$C$2:$C$102,
        MATCH(
            TRUE,
            ISNUMBER(FIND('[55]Apoio_Código SVs'!$B$2:$B$102,D1427)),
            0
        )
    ),
"")</f>
        <v>E</v>
      </c>
      <c r="G1427" s="70" t="str" cm="1">
        <f t="array" ref="G1427">IFERROR(
    INDEX(
        '[55]Apoio_Código SVs'!$D$2:$D$102,
        MATCH(
            TRUE,
            ISNUMBER(FIND('[55]Apoio_Código SVs'!$B$2:$B$102,D1427)),
            0
        )
    ),
"")</f>
        <v>RC</v>
      </c>
      <c r="H1427" s="70" t="str" cm="1">
        <f t="array" ref="H1427">IFERROR(
    INDEX(
        '[55]Apoio_Código SVs'!$G$2:$G$102,
        MATCH(
            TRUE,
            ISNUMBER(FIND('[55]Apoio_Código SVs'!$F$2:$F$102,D1427)),
            0
        )
    ),
"")</f>
        <v>I</v>
      </c>
      <c r="I1427" s="70" t="str">
        <f t="shared" si="76"/>
        <v>E.RC.I.400</v>
      </c>
      <c r="J1427" s="70" t="str">
        <f>_xlfn.XLOOKUP(I1427,[55]Aux!AJ:AJ,[55]Aux!AI:AI,I1427)</f>
        <v>E.RC.I.006</v>
      </c>
      <c r="K1427" s="70" t="str">
        <f>_xlfn.XLOOKUP(J1427,[55]Aux!AI:AI,[55]Aux!AE:AE,_xlfn.XLOOKUP(I1427,[55]Aux!AI:AI,[55]Aux!AE:AE,""))</f>
        <v>REDE COLETORA DN 400</v>
      </c>
      <c r="L1427" s="164"/>
    </row>
    <row r="1428" spans="1:12" x14ac:dyDescent="0.3">
      <c r="A1428" s="164"/>
      <c r="B1428" s="164"/>
      <c r="C1428" s="70">
        <v>6601619</v>
      </c>
      <c r="D1428" s="70" t="s">
        <v>2597</v>
      </c>
      <c r="E1428" s="160">
        <v>400</v>
      </c>
      <c r="F1428" s="70" t="str" cm="1">
        <f t="array" ref="F1428">IFERROR(
    INDEX(
        '[55]Apoio_Código SVs'!$C$2:$C$102,
        MATCH(
            TRUE,
            ISNUMBER(FIND('[55]Apoio_Código SVs'!$B$2:$B$102,D1428)),
            0
        )
    ),
"")</f>
        <v>E</v>
      </c>
      <c r="G1428" s="70" t="str" cm="1">
        <f t="array" ref="G1428">IFERROR(
    INDEX(
        '[55]Apoio_Código SVs'!$D$2:$D$102,
        MATCH(
            TRUE,
            ISNUMBER(FIND('[55]Apoio_Código SVs'!$B$2:$B$102,D1428)),
            0
        )
    ),
"")</f>
        <v>RC</v>
      </c>
      <c r="H1428" s="70" t="str" cm="1">
        <f t="array" ref="H1428">IFERROR(
    INDEX(
        '[55]Apoio_Código SVs'!$G$2:$G$102,
        MATCH(
            TRUE,
            ISNUMBER(FIND('[55]Apoio_Código SVs'!$F$2:$F$102,D1428)),
            0
        )
    ),
"")</f>
        <v>I</v>
      </c>
      <c r="I1428" s="70" t="str">
        <f t="shared" si="76"/>
        <v>E.RC.I.400</v>
      </c>
      <c r="J1428" s="70" t="str">
        <f>_xlfn.XLOOKUP(I1428,[55]Aux!AJ:AJ,[55]Aux!AI:AI,I1428)</f>
        <v>E.RC.I.006</v>
      </c>
      <c r="K1428" s="70" t="str">
        <f>_xlfn.XLOOKUP(J1428,[55]Aux!AI:AI,[55]Aux!AE:AE,_xlfn.XLOOKUP(I1428,[55]Aux!AI:AI,[55]Aux!AE:AE,""))</f>
        <v>REDE COLETORA DN 400</v>
      </c>
      <c r="L1428" s="164"/>
    </row>
    <row r="1429" spans="1:12" x14ac:dyDescent="0.3">
      <c r="B1429" s="164"/>
      <c r="C1429" s="70">
        <v>6601620</v>
      </c>
      <c r="D1429" s="70" t="s">
        <v>2599</v>
      </c>
      <c r="E1429" s="165" t="s">
        <v>3109</v>
      </c>
      <c r="F1429" s="165" t="s">
        <v>3172</v>
      </c>
      <c r="G1429" s="161" t="s">
        <v>3111</v>
      </c>
      <c r="H1429" s="165" t="s">
        <v>3172</v>
      </c>
      <c r="I1429" s="70" t="str">
        <f t="shared" si="76"/>
        <v>X.XX.X.XXX</v>
      </c>
      <c r="J1429" s="70" t="str">
        <f>_xlfn.XLOOKUP(I1429,[55]Aux!AJ:AJ,[55]Aux!AI:AI,I1429)</f>
        <v>X.XX.X.XXX</v>
      </c>
      <c r="K1429" s="76" t="s">
        <v>3112</v>
      </c>
      <c r="L1429" s="164"/>
    </row>
    <row r="1430" spans="1:12" x14ac:dyDescent="0.3">
      <c r="A1430" s="164"/>
      <c r="B1430" s="164"/>
      <c r="C1430" s="70">
        <v>6601621</v>
      </c>
      <c r="D1430" s="70" t="s">
        <v>2601</v>
      </c>
      <c r="E1430" s="73">
        <f t="shared" ref="E1430:E1447" si="78">IF(H1430="M","001",
IFERROR(VALUE(IFERROR(IFERROR(IFERROR(IFERROR(MID(D1430,FIND("DN",D1430)+2,4),
MID(D1430,FIND("PVC",D1430)+3,4)),
MID(D1430,FIND("PEAD",D1430)+4,4)),
MID(D1430,FIND("PE100",D1430)+5,4)),
MID(D1430,FIND("ADS",D1430)+3,4))),""))</f>
        <v>150</v>
      </c>
      <c r="F1430" s="70" t="str" cm="1">
        <f t="array" ref="F1430">IFERROR(
    INDEX(
        '[55]Apoio_Código SVs'!$C$2:$C$102,
        MATCH(
            TRUE,
            ISNUMBER(FIND('[55]Apoio_Código SVs'!$B$2:$B$102,D1430)),
            0
        )
    ),
"")</f>
        <v>E</v>
      </c>
      <c r="G1430" s="70" t="str" cm="1">
        <f t="array" ref="G1430">IFERROR(
    INDEX(
        '[55]Apoio_Código SVs'!$D$2:$D$102,
        MATCH(
            TRUE,
            ISNUMBER(FIND('[55]Apoio_Código SVs'!$B$2:$B$102,D1430)),
            0
        )
    ),
"")</f>
        <v>RC</v>
      </c>
      <c r="H1430" s="70" t="str" cm="1">
        <f t="array" ref="H1430">IFERROR(
    INDEX(
        '[55]Apoio_Código SVs'!$G$2:$G$102,
        MATCH(
            TRUE,
            ISNUMBER(FIND('[55]Apoio_Código SVs'!$F$2:$F$102,D1430)),
            0
        )
    ),
"")</f>
        <v>I</v>
      </c>
      <c r="I1430" s="70" t="str">
        <f t="shared" si="76"/>
        <v>E.RC.I.150</v>
      </c>
      <c r="J1430" s="70" t="str">
        <f>_xlfn.XLOOKUP(I1430,[55]Aux!AJ:AJ,[55]Aux!AI:AI,I1430)</f>
        <v>E.RC.I.002</v>
      </c>
      <c r="K1430" s="70" t="str">
        <f>_xlfn.XLOOKUP(J1430,[55]Aux!AI:AI,[55]Aux!AE:AE,_xlfn.XLOOKUP(I1430,[55]Aux!AI:AI,[55]Aux!AE:AE,""))</f>
        <v>REDE COLETORA DN 150</v>
      </c>
      <c r="L1430" s="164"/>
    </row>
    <row r="1431" spans="1:12" x14ac:dyDescent="0.3">
      <c r="A1431" s="164"/>
      <c r="B1431" s="164"/>
      <c r="C1431" s="70">
        <v>6601624</v>
      </c>
      <c r="D1431" s="70" t="s">
        <v>2607</v>
      </c>
      <c r="E1431" s="73">
        <f t="shared" si="78"/>
        <v>200</v>
      </c>
      <c r="F1431" s="70" t="str" cm="1">
        <f t="array" ref="F1431">IFERROR(
    INDEX(
        '[55]Apoio_Código SVs'!$C$2:$C$102,
        MATCH(
            TRUE,
            ISNUMBER(FIND('[55]Apoio_Código SVs'!$B$2:$B$102,D1431)),
            0
        )
    ),
"")</f>
        <v>E</v>
      </c>
      <c r="G1431" s="70" t="str" cm="1">
        <f t="array" ref="G1431">IFERROR(
    INDEX(
        '[55]Apoio_Código SVs'!$D$2:$D$102,
        MATCH(
            TRUE,
            ISNUMBER(FIND('[55]Apoio_Código SVs'!$B$2:$B$102,D1431)),
            0
        )
    ),
"")</f>
        <v>RC</v>
      </c>
      <c r="H1431" s="70" t="str" cm="1">
        <f t="array" ref="H1431">IFERROR(
    INDEX(
        '[55]Apoio_Código SVs'!$G$2:$G$102,
        MATCH(
            TRUE,
            ISNUMBER(FIND('[55]Apoio_Código SVs'!$F$2:$F$102,D1431)),
            0
        )
    ),
"")</f>
        <v>I</v>
      </c>
      <c r="I1431" s="70" t="str">
        <f t="shared" si="76"/>
        <v>E.RC.I.200</v>
      </c>
      <c r="J1431" s="70" t="str">
        <f>_xlfn.XLOOKUP(I1431,[55]Aux!AJ:AJ,[55]Aux!AI:AI,I1431)</f>
        <v>E.RC.I.003</v>
      </c>
      <c r="K1431" s="70" t="str">
        <f>_xlfn.XLOOKUP(J1431,[55]Aux!AI:AI,[55]Aux!AE:AE,_xlfn.XLOOKUP(I1431,[55]Aux!AI:AI,[55]Aux!AE:AE,""))</f>
        <v>REDE COLETORA DN 200</v>
      </c>
      <c r="L1431" s="164"/>
    </row>
    <row r="1432" spans="1:12" x14ac:dyDescent="0.3">
      <c r="A1432" s="164"/>
      <c r="B1432" s="164"/>
      <c r="C1432" s="70">
        <v>6601625</v>
      </c>
      <c r="D1432" s="70" t="s">
        <v>2609</v>
      </c>
      <c r="E1432" s="73">
        <f t="shared" si="78"/>
        <v>250</v>
      </c>
      <c r="F1432" s="70" t="str" cm="1">
        <f t="array" ref="F1432">IFERROR(
    INDEX(
        '[55]Apoio_Código SVs'!$C$2:$C$102,
        MATCH(
            TRUE,
            ISNUMBER(FIND('[55]Apoio_Código SVs'!$B$2:$B$102,D1432)),
            0
        )
    ),
"")</f>
        <v>E</v>
      </c>
      <c r="G1432" s="70" t="str" cm="1">
        <f t="array" ref="G1432">IFERROR(
    INDEX(
        '[55]Apoio_Código SVs'!$D$2:$D$102,
        MATCH(
            TRUE,
            ISNUMBER(FIND('[55]Apoio_Código SVs'!$B$2:$B$102,D1432)),
            0
        )
    ),
"")</f>
        <v>RC</v>
      </c>
      <c r="H1432" s="70" t="str" cm="1">
        <f t="array" ref="H1432">IFERROR(
    INDEX(
        '[55]Apoio_Código SVs'!$G$2:$G$102,
        MATCH(
            TRUE,
            ISNUMBER(FIND('[55]Apoio_Código SVs'!$F$2:$F$102,D1432)),
            0
        )
    ),
"")</f>
        <v>I</v>
      </c>
      <c r="I1432" s="70" t="str">
        <f t="shared" si="76"/>
        <v>E.RC.I.250</v>
      </c>
      <c r="J1432" s="70" t="str">
        <f>_xlfn.XLOOKUP(I1432,[55]Aux!AJ:AJ,[55]Aux!AI:AI,I1432)</f>
        <v>E.RC.I.004</v>
      </c>
      <c r="K1432" s="70" t="str">
        <f>_xlfn.XLOOKUP(J1432,[55]Aux!AI:AI,[55]Aux!AE:AE,_xlfn.XLOOKUP(I1432,[55]Aux!AI:AI,[55]Aux!AE:AE,""))</f>
        <v>REDE COLETORA DN 250</v>
      </c>
      <c r="L1432" s="164"/>
    </row>
    <row r="1433" spans="1:12" x14ac:dyDescent="0.3">
      <c r="A1433" s="164"/>
      <c r="B1433" s="164"/>
      <c r="C1433" s="70">
        <v>6601627</v>
      </c>
      <c r="D1433" s="70" t="s">
        <v>2613</v>
      </c>
      <c r="E1433" s="73">
        <f t="shared" si="78"/>
        <v>150</v>
      </c>
      <c r="F1433" s="70" t="str" cm="1">
        <f t="array" ref="F1433">IFERROR(
    INDEX(
        '[55]Apoio_Código SVs'!$C$2:$C$102,
        MATCH(
            TRUE,
            ISNUMBER(FIND('[55]Apoio_Código SVs'!$B$2:$B$102,D1433)),
            0
        )
    ),
"")</f>
        <v>E</v>
      </c>
      <c r="G1433" s="70" t="str" cm="1">
        <f t="array" ref="G1433">IFERROR(
    INDEX(
        '[55]Apoio_Código SVs'!$D$2:$D$102,
        MATCH(
            TRUE,
            ISNUMBER(FIND('[55]Apoio_Código SVs'!$B$2:$B$102,D1433)),
            0
        )
    ),
"")</f>
        <v>RC</v>
      </c>
      <c r="H1433" s="70" t="str" cm="1">
        <f t="array" ref="H1433">IFERROR(
    INDEX(
        '[55]Apoio_Código SVs'!$G$2:$G$102,
        MATCH(
            TRUE,
            ISNUMBER(FIND('[55]Apoio_Código SVs'!$F$2:$F$102,D1433)),
            0
        )
    ),
"")</f>
        <v>I</v>
      </c>
      <c r="I1433" s="70" t="str">
        <f t="shared" si="76"/>
        <v>E.RC.I.150</v>
      </c>
      <c r="J1433" s="70" t="str">
        <f>_xlfn.XLOOKUP(I1433,[55]Aux!AJ:AJ,[55]Aux!AI:AI,I1433)</f>
        <v>E.RC.I.002</v>
      </c>
      <c r="K1433" s="70" t="str">
        <f>_xlfn.XLOOKUP(J1433,[55]Aux!AI:AI,[55]Aux!AE:AE,_xlfn.XLOOKUP(I1433,[55]Aux!AI:AI,[55]Aux!AE:AE,""))</f>
        <v>REDE COLETORA DN 150</v>
      </c>
      <c r="L1433" s="164"/>
    </row>
    <row r="1434" spans="1:12" x14ac:dyDescent="0.3">
      <c r="A1434" s="164"/>
      <c r="B1434" s="164"/>
      <c r="C1434" s="70">
        <v>6601629</v>
      </c>
      <c r="D1434" s="70" t="s">
        <v>2617</v>
      </c>
      <c r="E1434" s="73">
        <f t="shared" si="78"/>
        <v>150</v>
      </c>
      <c r="F1434" s="70" t="str" cm="1">
        <f t="array" ref="F1434">IFERROR(
    INDEX(
        '[55]Apoio_Código SVs'!$C$2:$C$102,
        MATCH(
            TRUE,
            ISNUMBER(FIND('[55]Apoio_Código SVs'!$B$2:$B$102,D1434)),
            0
        )
    ),
"")</f>
        <v>E</v>
      </c>
      <c r="G1434" s="70" t="str" cm="1">
        <f t="array" ref="G1434">IFERROR(
    INDEX(
        '[55]Apoio_Código SVs'!$D$2:$D$102,
        MATCH(
            TRUE,
            ISNUMBER(FIND('[55]Apoio_Código SVs'!$B$2:$B$102,D1434)),
            0
        )
    ),
"")</f>
        <v>RC</v>
      </c>
      <c r="H1434" s="70" t="str" cm="1">
        <f t="array" ref="H1434">IFERROR(
    INDEX(
        '[55]Apoio_Código SVs'!$G$2:$G$102,
        MATCH(
            TRUE,
            ISNUMBER(FIND('[55]Apoio_Código SVs'!$F$2:$F$102,D1434)),
            0
        )
    ),
"")</f>
        <v>I</v>
      </c>
      <c r="I1434" s="70" t="str">
        <f t="shared" si="76"/>
        <v>E.RC.I.150</v>
      </c>
      <c r="J1434" s="70" t="str">
        <f>_xlfn.XLOOKUP(I1434,[55]Aux!AJ:AJ,[55]Aux!AI:AI,I1434)</f>
        <v>E.RC.I.002</v>
      </c>
      <c r="K1434" s="70" t="str">
        <f>_xlfn.XLOOKUP(J1434,[55]Aux!AI:AI,[55]Aux!AE:AE,_xlfn.XLOOKUP(I1434,[55]Aux!AI:AI,[55]Aux!AE:AE,""))</f>
        <v>REDE COLETORA DN 150</v>
      </c>
      <c r="L1434" s="164"/>
    </row>
    <row r="1435" spans="1:12" x14ac:dyDescent="0.3">
      <c r="A1435" s="164"/>
      <c r="B1435" s="164"/>
      <c r="C1435" s="70">
        <v>6601630</v>
      </c>
      <c r="D1435" s="70" t="s">
        <v>2619</v>
      </c>
      <c r="E1435" s="73">
        <f t="shared" si="78"/>
        <v>200</v>
      </c>
      <c r="F1435" s="70" t="str" cm="1">
        <f t="array" ref="F1435">IFERROR(
    INDEX(
        '[55]Apoio_Código SVs'!$C$2:$C$102,
        MATCH(
            TRUE,
            ISNUMBER(FIND('[55]Apoio_Código SVs'!$B$2:$B$102,D1435)),
            0
        )
    ),
"")</f>
        <v>E</v>
      </c>
      <c r="G1435" s="70" t="str" cm="1">
        <f t="array" ref="G1435">IFERROR(
    INDEX(
        '[55]Apoio_Código SVs'!$D$2:$D$102,
        MATCH(
            TRUE,
            ISNUMBER(FIND('[55]Apoio_Código SVs'!$B$2:$B$102,D1435)),
            0
        )
    ),
"")</f>
        <v>RC</v>
      </c>
      <c r="H1435" s="70" t="str" cm="1">
        <f t="array" ref="H1435">IFERROR(
    INDEX(
        '[55]Apoio_Código SVs'!$G$2:$G$102,
        MATCH(
            TRUE,
            ISNUMBER(FIND('[55]Apoio_Código SVs'!$F$2:$F$102,D1435)),
            0
        )
    ),
"")</f>
        <v>I</v>
      </c>
      <c r="I1435" s="70" t="str">
        <f t="shared" si="76"/>
        <v>E.RC.I.200</v>
      </c>
      <c r="J1435" s="70" t="str">
        <f>_xlfn.XLOOKUP(I1435,[55]Aux!AJ:AJ,[55]Aux!AI:AI,I1435)</f>
        <v>E.RC.I.003</v>
      </c>
      <c r="K1435" s="70" t="str">
        <f>_xlfn.XLOOKUP(J1435,[55]Aux!AI:AI,[55]Aux!AE:AE,_xlfn.XLOOKUP(I1435,[55]Aux!AI:AI,[55]Aux!AE:AE,""))</f>
        <v>REDE COLETORA DN 200</v>
      </c>
      <c r="L1435" s="164"/>
    </row>
    <row r="1436" spans="1:12" x14ac:dyDescent="0.3">
      <c r="A1436" s="164"/>
      <c r="B1436" s="164"/>
      <c r="C1436" s="70">
        <v>6601633</v>
      </c>
      <c r="D1436" s="70" t="s">
        <v>2625</v>
      </c>
      <c r="E1436" s="73">
        <f t="shared" si="78"/>
        <v>200</v>
      </c>
      <c r="F1436" s="70" t="str" cm="1">
        <f t="array" ref="F1436">IFERROR(
    INDEX(
        '[55]Apoio_Código SVs'!$C$2:$C$102,
        MATCH(
            TRUE,
            ISNUMBER(FIND('[55]Apoio_Código SVs'!$B$2:$B$102,D1436)),
            0
        )
    ),
"")</f>
        <v>E</v>
      </c>
      <c r="G1436" s="70" t="str" cm="1">
        <f t="array" ref="G1436">IFERROR(
    INDEX(
        '[55]Apoio_Código SVs'!$D$2:$D$102,
        MATCH(
            TRUE,
            ISNUMBER(FIND('[55]Apoio_Código SVs'!$B$2:$B$102,D1436)),
            0
        )
    ),
"")</f>
        <v>RC</v>
      </c>
      <c r="H1436" s="70" t="str" cm="1">
        <f t="array" ref="H1436">IFERROR(
    INDEX(
        '[55]Apoio_Código SVs'!$G$2:$G$102,
        MATCH(
            TRUE,
            ISNUMBER(FIND('[55]Apoio_Código SVs'!$F$2:$F$102,D1436)),
            0
        )
    ),
"")</f>
        <v>I</v>
      </c>
      <c r="I1436" s="70" t="str">
        <f t="shared" si="76"/>
        <v>E.RC.I.200</v>
      </c>
      <c r="J1436" s="70" t="str">
        <f>_xlfn.XLOOKUP(I1436,[55]Aux!AJ:AJ,[55]Aux!AI:AI,I1436)</f>
        <v>E.RC.I.003</v>
      </c>
      <c r="K1436" s="70" t="str">
        <f>_xlfn.XLOOKUP(J1436,[55]Aux!AI:AI,[55]Aux!AE:AE,_xlfn.XLOOKUP(I1436,[55]Aux!AI:AI,[55]Aux!AE:AE,""))</f>
        <v>REDE COLETORA DN 200</v>
      </c>
      <c r="L1436" s="164"/>
    </row>
    <row r="1437" spans="1:12" x14ac:dyDescent="0.3">
      <c r="A1437" s="164"/>
      <c r="B1437" s="164"/>
      <c r="C1437" s="70">
        <v>6601640</v>
      </c>
      <c r="D1437" s="70" t="s">
        <v>2639</v>
      </c>
      <c r="E1437" s="73">
        <f t="shared" si="78"/>
        <v>250</v>
      </c>
      <c r="F1437" s="70" t="str" cm="1">
        <f t="array" ref="F1437">IFERROR(
    INDEX(
        '[55]Apoio_Código SVs'!$C$2:$C$102,
        MATCH(
            TRUE,
            ISNUMBER(FIND('[55]Apoio_Código SVs'!$B$2:$B$102,D1437)),
            0
        )
    ),
"")</f>
        <v>E</v>
      </c>
      <c r="G1437" s="70" t="str" cm="1">
        <f t="array" ref="G1437">IFERROR(
    INDEX(
        '[55]Apoio_Código SVs'!$D$2:$D$102,
        MATCH(
            TRUE,
            ISNUMBER(FIND('[55]Apoio_Código SVs'!$B$2:$B$102,D1437)),
            0
        )
    ),
"")</f>
        <v>RC</v>
      </c>
      <c r="H1437" s="70" t="str" cm="1">
        <f t="array" ref="H1437">IFERROR(
    INDEX(
        '[55]Apoio_Código SVs'!$G$2:$G$102,
        MATCH(
            TRUE,
            ISNUMBER(FIND('[55]Apoio_Código SVs'!$F$2:$F$102,D1437)),
            0
        )
    ),
"")</f>
        <v>I</v>
      </c>
      <c r="I1437" s="70" t="str">
        <f t="shared" si="76"/>
        <v>E.RC.I.250</v>
      </c>
      <c r="J1437" s="70" t="str">
        <f>_xlfn.XLOOKUP(I1437,[55]Aux!AJ:AJ,[55]Aux!AI:AI,I1437)</f>
        <v>E.RC.I.004</v>
      </c>
      <c r="K1437" s="70" t="str">
        <f>_xlfn.XLOOKUP(J1437,[55]Aux!AI:AI,[55]Aux!AE:AE,_xlfn.XLOOKUP(I1437,[55]Aux!AI:AI,[55]Aux!AE:AE,""))</f>
        <v>REDE COLETORA DN 250</v>
      </c>
      <c r="L1437" s="164"/>
    </row>
    <row r="1438" spans="1:12" x14ac:dyDescent="0.3">
      <c r="A1438" s="164"/>
      <c r="B1438" s="164"/>
      <c r="C1438" s="70">
        <v>6601643</v>
      </c>
      <c r="D1438" s="70" t="s">
        <v>2645</v>
      </c>
      <c r="E1438" s="73">
        <f t="shared" si="78"/>
        <v>250</v>
      </c>
      <c r="F1438" s="70" t="str" cm="1">
        <f t="array" ref="F1438">IFERROR(
    INDEX(
        '[55]Apoio_Código SVs'!$C$2:$C$102,
        MATCH(
            TRUE,
            ISNUMBER(FIND('[55]Apoio_Código SVs'!$B$2:$B$102,D1438)),
            0
        )
    ),
"")</f>
        <v>E</v>
      </c>
      <c r="G1438" s="70" t="str" cm="1">
        <f t="array" ref="G1438">IFERROR(
    INDEX(
        '[55]Apoio_Código SVs'!$D$2:$D$102,
        MATCH(
            TRUE,
            ISNUMBER(FIND('[55]Apoio_Código SVs'!$B$2:$B$102,D1438)),
            0
        )
    ),
"")</f>
        <v>RC</v>
      </c>
      <c r="H1438" s="70" t="str" cm="1">
        <f t="array" ref="H1438">IFERROR(
    INDEX(
        '[55]Apoio_Código SVs'!$G$2:$G$102,
        MATCH(
            TRUE,
            ISNUMBER(FIND('[55]Apoio_Código SVs'!$F$2:$F$102,D1438)),
            0
        )
    ),
"")</f>
        <v>I</v>
      </c>
      <c r="I1438" s="70" t="str">
        <f t="shared" si="76"/>
        <v>E.RC.I.250</v>
      </c>
      <c r="J1438" s="70" t="str">
        <f>_xlfn.XLOOKUP(I1438,[55]Aux!AJ:AJ,[55]Aux!AI:AI,I1438)</f>
        <v>E.RC.I.004</v>
      </c>
      <c r="K1438" s="70" t="str">
        <f>_xlfn.XLOOKUP(J1438,[55]Aux!AI:AI,[55]Aux!AE:AE,_xlfn.XLOOKUP(I1438,[55]Aux!AI:AI,[55]Aux!AE:AE,""))</f>
        <v>REDE COLETORA DN 250</v>
      </c>
      <c r="L1438" s="164"/>
    </row>
    <row r="1439" spans="1:12" x14ac:dyDescent="0.3">
      <c r="A1439" s="164"/>
      <c r="B1439" s="164"/>
      <c r="C1439" s="70">
        <v>6601647</v>
      </c>
      <c r="D1439" s="70" t="s">
        <v>2653</v>
      </c>
      <c r="E1439" s="73">
        <f t="shared" si="78"/>
        <v>250</v>
      </c>
      <c r="F1439" s="70" t="str" cm="1">
        <f t="array" ref="F1439">IFERROR(
    INDEX(
        '[55]Apoio_Código SVs'!$C$2:$C$102,
        MATCH(
            TRUE,
            ISNUMBER(FIND('[55]Apoio_Código SVs'!$B$2:$B$102,D1439)),
            0
        )
    ),
"")</f>
        <v>E</v>
      </c>
      <c r="G1439" s="70" t="str" cm="1">
        <f t="array" ref="G1439">IFERROR(
    INDEX(
        '[55]Apoio_Código SVs'!$D$2:$D$102,
        MATCH(
            TRUE,
            ISNUMBER(FIND('[55]Apoio_Código SVs'!$B$2:$B$102,D1439)),
            0
        )
    ),
"")</f>
        <v>RC</v>
      </c>
      <c r="H1439" s="70" t="str" cm="1">
        <f t="array" ref="H1439">IFERROR(
    INDEX(
        '[55]Apoio_Código SVs'!$G$2:$G$102,
        MATCH(
            TRUE,
            ISNUMBER(FIND('[55]Apoio_Código SVs'!$F$2:$F$102,D1439)),
            0
        )
    ),
"")</f>
        <v>I</v>
      </c>
      <c r="I1439" s="70" t="str">
        <f t="shared" si="76"/>
        <v>E.RC.I.250</v>
      </c>
      <c r="J1439" s="70" t="str">
        <f>_xlfn.XLOOKUP(I1439,[55]Aux!AJ:AJ,[55]Aux!AI:AI,I1439)</f>
        <v>E.RC.I.004</v>
      </c>
      <c r="K1439" s="70" t="str">
        <f>_xlfn.XLOOKUP(J1439,[55]Aux!AI:AI,[55]Aux!AE:AE,_xlfn.XLOOKUP(I1439,[55]Aux!AI:AI,[55]Aux!AE:AE,""))</f>
        <v>REDE COLETORA DN 250</v>
      </c>
      <c r="L1439" s="164"/>
    </row>
    <row r="1440" spans="1:12" x14ac:dyDescent="0.3">
      <c r="A1440" s="164"/>
      <c r="B1440" s="164"/>
      <c r="C1440" s="70">
        <v>6601649</v>
      </c>
      <c r="D1440" s="70" t="s">
        <v>2657</v>
      </c>
      <c r="E1440" s="73">
        <f t="shared" si="78"/>
        <v>250</v>
      </c>
      <c r="F1440" s="70" t="str" cm="1">
        <f t="array" ref="F1440">IFERROR(
    INDEX(
        '[55]Apoio_Código SVs'!$C$2:$C$102,
        MATCH(
            TRUE,
            ISNUMBER(FIND('[55]Apoio_Código SVs'!$B$2:$B$102,D1440)),
            0
        )
    ),
"")</f>
        <v>E</v>
      </c>
      <c r="G1440" s="70" t="str" cm="1">
        <f t="array" ref="G1440">IFERROR(
    INDEX(
        '[55]Apoio_Código SVs'!$D$2:$D$102,
        MATCH(
            TRUE,
            ISNUMBER(FIND('[55]Apoio_Código SVs'!$B$2:$B$102,D1440)),
            0
        )
    ),
"")</f>
        <v>RC</v>
      </c>
      <c r="H1440" s="70" t="str" cm="1">
        <f t="array" ref="H1440">IFERROR(
    INDEX(
        '[55]Apoio_Código SVs'!$G$2:$G$102,
        MATCH(
            TRUE,
            ISNUMBER(FIND('[55]Apoio_Código SVs'!$F$2:$F$102,D1440)),
            0
        )
    ),
"")</f>
        <v>I</v>
      </c>
      <c r="I1440" s="70" t="str">
        <f t="shared" si="76"/>
        <v>E.RC.I.250</v>
      </c>
      <c r="J1440" s="70" t="str">
        <f>_xlfn.XLOOKUP(I1440,[55]Aux!AJ:AJ,[55]Aux!AI:AI,I1440)</f>
        <v>E.RC.I.004</v>
      </c>
      <c r="K1440" s="70" t="str">
        <f>_xlfn.XLOOKUP(J1440,[55]Aux!AI:AI,[55]Aux!AE:AE,_xlfn.XLOOKUP(I1440,[55]Aux!AI:AI,[55]Aux!AE:AE,""))</f>
        <v>REDE COLETORA DN 250</v>
      </c>
      <c r="L1440" s="164"/>
    </row>
    <row r="1441" spans="1:12" x14ac:dyDescent="0.3">
      <c r="A1441" s="164"/>
      <c r="B1441" s="164"/>
      <c r="C1441" s="70">
        <v>6601651</v>
      </c>
      <c r="D1441" s="70" t="s">
        <v>2661</v>
      </c>
      <c r="E1441" s="73">
        <f t="shared" si="78"/>
        <v>400</v>
      </c>
      <c r="F1441" s="70" t="str" cm="1">
        <f t="array" ref="F1441">IFERROR(
    INDEX(
        '[55]Apoio_Código SVs'!$C$2:$C$102,
        MATCH(
            TRUE,
            ISNUMBER(FIND('[55]Apoio_Código SVs'!$B$2:$B$102,D1441)),
            0
        )
    ),
"")</f>
        <v>E</v>
      </c>
      <c r="G1441" s="70" t="str" cm="1">
        <f t="array" ref="G1441">IFERROR(
    INDEX(
        '[55]Apoio_Código SVs'!$D$2:$D$102,
        MATCH(
            TRUE,
            ISNUMBER(FIND('[55]Apoio_Código SVs'!$B$2:$B$102,D1441)),
            0
        )
    ),
"")</f>
        <v>RC</v>
      </c>
      <c r="H1441" s="70" t="str" cm="1">
        <f t="array" ref="H1441">IFERROR(
    INDEX(
        '[55]Apoio_Código SVs'!$G$2:$G$102,
        MATCH(
            TRUE,
            ISNUMBER(FIND('[55]Apoio_Código SVs'!$F$2:$F$102,D1441)),
            0
        )
    ),
"")</f>
        <v>I</v>
      </c>
      <c r="I1441" s="70" t="str">
        <f t="shared" si="76"/>
        <v>E.RC.I.400</v>
      </c>
      <c r="J1441" s="70" t="str">
        <f>_xlfn.XLOOKUP(I1441,[55]Aux!AJ:AJ,[55]Aux!AI:AI,I1441)</f>
        <v>E.RC.I.006</v>
      </c>
      <c r="K1441" s="70" t="str">
        <f>_xlfn.XLOOKUP(J1441,[55]Aux!AI:AI,[55]Aux!AE:AE,_xlfn.XLOOKUP(I1441,[55]Aux!AI:AI,[55]Aux!AE:AE,""))</f>
        <v>REDE COLETORA DN 400</v>
      </c>
      <c r="L1441" s="164"/>
    </row>
    <row r="1442" spans="1:12" x14ac:dyDescent="0.3">
      <c r="A1442" s="164"/>
      <c r="B1442" s="164"/>
      <c r="C1442" s="70">
        <v>6601653</v>
      </c>
      <c r="D1442" s="70" t="s">
        <v>2665</v>
      </c>
      <c r="E1442" s="73">
        <f t="shared" si="78"/>
        <v>300</v>
      </c>
      <c r="F1442" s="70" t="str" cm="1">
        <f t="array" ref="F1442">IFERROR(
    INDEX(
        '[55]Apoio_Código SVs'!$C$2:$C$102,
        MATCH(
            TRUE,
            ISNUMBER(FIND('[55]Apoio_Código SVs'!$B$2:$B$102,D1442)),
            0
        )
    ),
"")</f>
        <v>E</v>
      </c>
      <c r="G1442" s="70" t="str" cm="1">
        <f t="array" ref="G1442">IFERROR(
    INDEX(
        '[55]Apoio_Código SVs'!$D$2:$D$102,
        MATCH(
            TRUE,
            ISNUMBER(FIND('[55]Apoio_Código SVs'!$B$2:$B$102,D1442)),
            0
        )
    ),
"")</f>
        <v>RC</v>
      </c>
      <c r="H1442" s="70" t="str" cm="1">
        <f t="array" ref="H1442">IFERROR(
    INDEX(
        '[55]Apoio_Código SVs'!$G$2:$G$102,
        MATCH(
            TRUE,
            ISNUMBER(FIND('[55]Apoio_Código SVs'!$F$2:$F$102,D1442)),
            0
        )
    ),
"")</f>
        <v>I</v>
      </c>
      <c r="I1442" s="70" t="str">
        <f t="shared" si="76"/>
        <v>E.RC.I.300</v>
      </c>
      <c r="J1442" s="70" t="str">
        <f>_xlfn.XLOOKUP(I1442,[55]Aux!AJ:AJ,[55]Aux!AI:AI,I1442)</f>
        <v>E.RC.I.005</v>
      </c>
      <c r="K1442" s="70" t="str">
        <f>_xlfn.XLOOKUP(J1442,[55]Aux!AI:AI,[55]Aux!AE:AE,_xlfn.XLOOKUP(I1442,[55]Aux!AI:AI,[55]Aux!AE:AE,""))</f>
        <v>REDE COLETORA DN 300</v>
      </c>
      <c r="L1442" s="164"/>
    </row>
    <row r="1443" spans="1:12" x14ac:dyDescent="0.3">
      <c r="A1443" s="164"/>
      <c r="B1443" s="164"/>
      <c r="C1443" s="70">
        <v>6601654</v>
      </c>
      <c r="D1443" s="70" t="s">
        <v>2667</v>
      </c>
      <c r="E1443" s="73">
        <f t="shared" si="78"/>
        <v>300</v>
      </c>
      <c r="F1443" s="70" t="str" cm="1">
        <f t="array" ref="F1443">IFERROR(
    INDEX(
        '[55]Apoio_Código SVs'!$C$2:$C$102,
        MATCH(
            TRUE,
            ISNUMBER(FIND('[55]Apoio_Código SVs'!$B$2:$B$102,D1443)),
            0
        )
    ),
"")</f>
        <v>E</v>
      </c>
      <c r="G1443" s="70" t="str" cm="1">
        <f t="array" ref="G1443">IFERROR(
    INDEX(
        '[55]Apoio_Código SVs'!$D$2:$D$102,
        MATCH(
            TRUE,
            ISNUMBER(FIND('[55]Apoio_Código SVs'!$B$2:$B$102,D1443)),
            0
        )
    ),
"")</f>
        <v>RC</v>
      </c>
      <c r="H1443" s="70" t="str" cm="1">
        <f t="array" ref="H1443">IFERROR(
    INDEX(
        '[55]Apoio_Código SVs'!$G$2:$G$102,
        MATCH(
            TRUE,
            ISNUMBER(FIND('[55]Apoio_Código SVs'!$F$2:$F$102,D1443)),
            0
        )
    ),
"")</f>
        <v>I</v>
      </c>
      <c r="I1443" s="70" t="str">
        <f t="shared" si="76"/>
        <v>E.RC.I.300</v>
      </c>
      <c r="J1443" s="70" t="str">
        <f>_xlfn.XLOOKUP(I1443,[55]Aux!AJ:AJ,[55]Aux!AI:AI,I1443)</f>
        <v>E.RC.I.005</v>
      </c>
      <c r="K1443" s="70" t="str">
        <f>_xlfn.XLOOKUP(J1443,[55]Aux!AI:AI,[55]Aux!AE:AE,_xlfn.XLOOKUP(I1443,[55]Aux!AI:AI,[55]Aux!AE:AE,""))</f>
        <v>REDE COLETORA DN 300</v>
      </c>
      <c r="L1443" s="164"/>
    </row>
    <row r="1444" spans="1:12" x14ac:dyDescent="0.3">
      <c r="A1444" s="164"/>
      <c r="B1444" s="164"/>
      <c r="C1444" s="70">
        <v>6601655</v>
      </c>
      <c r="D1444" s="70" t="s">
        <v>2669</v>
      </c>
      <c r="E1444" s="73">
        <f t="shared" si="78"/>
        <v>300</v>
      </c>
      <c r="F1444" s="70" t="str" cm="1">
        <f t="array" ref="F1444">IFERROR(
    INDEX(
        '[55]Apoio_Código SVs'!$C$2:$C$102,
        MATCH(
            TRUE,
            ISNUMBER(FIND('[55]Apoio_Código SVs'!$B$2:$B$102,D1444)),
            0
        )
    ),
"")</f>
        <v>E</v>
      </c>
      <c r="G1444" s="70" t="str" cm="1">
        <f t="array" ref="G1444">IFERROR(
    INDEX(
        '[55]Apoio_Código SVs'!$D$2:$D$102,
        MATCH(
            TRUE,
            ISNUMBER(FIND('[55]Apoio_Código SVs'!$B$2:$B$102,D1444)),
            0
        )
    ),
"")</f>
        <v>RC</v>
      </c>
      <c r="H1444" s="70" t="str" cm="1">
        <f t="array" ref="H1444">IFERROR(
    INDEX(
        '[55]Apoio_Código SVs'!$G$2:$G$102,
        MATCH(
            TRUE,
            ISNUMBER(FIND('[55]Apoio_Código SVs'!$F$2:$F$102,D1444)),
            0
        )
    ),
"")</f>
        <v>I</v>
      </c>
      <c r="I1444" s="70" t="str">
        <f t="shared" ref="I1444:I1507" si="79">F1444&amp;"."&amp;G1444&amp;"."&amp;H1444&amp;"."&amp;E1444</f>
        <v>E.RC.I.300</v>
      </c>
      <c r="J1444" s="70" t="str">
        <f>_xlfn.XLOOKUP(I1444,[55]Aux!AJ:AJ,[55]Aux!AI:AI,I1444)</f>
        <v>E.RC.I.005</v>
      </c>
      <c r="K1444" s="70" t="str">
        <f>_xlfn.XLOOKUP(J1444,[55]Aux!AI:AI,[55]Aux!AE:AE,_xlfn.XLOOKUP(I1444,[55]Aux!AI:AI,[55]Aux!AE:AE,""))</f>
        <v>REDE COLETORA DN 300</v>
      </c>
      <c r="L1444" s="164"/>
    </row>
    <row r="1445" spans="1:12" x14ac:dyDescent="0.3">
      <c r="A1445" s="164"/>
      <c r="B1445" s="164"/>
      <c r="C1445" s="70">
        <v>6601656</v>
      </c>
      <c r="D1445" s="70" t="s">
        <v>2671</v>
      </c>
      <c r="E1445" s="73">
        <f t="shared" si="78"/>
        <v>300</v>
      </c>
      <c r="F1445" s="70" t="str" cm="1">
        <f t="array" ref="F1445">IFERROR(
    INDEX(
        '[55]Apoio_Código SVs'!$C$2:$C$102,
        MATCH(
            TRUE,
            ISNUMBER(FIND('[55]Apoio_Código SVs'!$B$2:$B$102,D1445)),
            0
        )
    ),
"")</f>
        <v>E</v>
      </c>
      <c r="G1445" s="70" t="str" cm="1">
        <f t="array" ref="G1445">IFERROR(
    INDEX(
        '[55]Apoio_Código SVs'!$D$2:$D$102,
        MATCH(
            TRUE,
            ISNUMBER(FIND('[55]Apoio_Código SVs'!$B$2:$B$102,D1445)),
            0
        )
    ),
"")</f>
        <v>RC</v>
      </c>
      <c r="H1445" s="70" t="str" cm="1">
        <f t="array" ref="H1445">IFERROR(
    INDEX(
        '[55]Apoio_Código SVs'!$G$2:$G$102,
        MATCH(
            TRUE,
            ISNUMBER(FIND('[55]Apoio_Código SVs'!$F$2:$F$102,D1445)),
            0
        )
    ),
"")</f>
        <v>I</v>
      </c>
      <c r="I1445" s="70" t="str">
        <f t="shared" si="79"/>
        <v>E.RC.I.300</v>
      </c>
      <c r="J1445" s="70" t="str">
        <f>_xlfn.XLOOKUP(I1445,[55]Aux!AJ:AJ,[55]Aux!AI:AI,I1445)</f>
        <v>E.RC.I.005</v>
      </c>
      <c r="K1445" s="70" t="str">
        <f>_xlfn.XLOOKUP(J1445,[55]Aux!AI:AI,[55]Aux!AE:AE,_xlfn.XLOOKUP(I1445,[55]Aux!AI:AI,[55]Aux!AE:AE,""))</f>
        <v>REDE COLETORA DN 300</v>
      </c>
      <c r="L1445" s="164"/>
    </row>
    <row r="1446" spans="1:12" x14ac:dyDescent="0.3">
      <c r="A1446" s="164"/>
      <c r="B1446" s="164"/>
      <c r="C1446" s="70">
        <v>6601657</v>
      </c>
      <c r="D1446" s="70" t="s">
        <v>2673</v>
      </c>
      <c r="E1446" s="73">
        <f t="shared" si="78"/>
        <v>300</v>
      </c>
      <c r="F1446" s="70" t="str" cm="1">
        <f t="array" ref="F1446">IFERROR(
    INDEX(
        '[55]Apoio_Código SVs'!$C$2:$C$102,
        MATCH(
            TRUE,
            ISNUMBER(FIND('[55]Apoio_Código SVs'!$B$2:$B$102,D1446)),
            0
        )
    ),
"")</f>
        <v>E</v>
      </c>
      <c r="G1446" s="70" t="str" cm="1">
        <f t="array" ref="G1446">IFERROR(
    INDEX(
        '[55]Apoio_Código SVs'!$D$2:$D$102,
        MATCH(
            TRUE,
            ISNUMBER(FIND('[55]Apoio_Código SVs'!$B$2:$B$102,D1446)),
            0
        )
    ),
"")</f>
        <v>RC</v>
      </c>
      <c r="H1446" s="70" t="str" cm="1">
        <f t="array" ref="H1446">IFERROR(
    INDEX(
        '[55]Apoio_Código SVs'!$G$2:$G$102,
        MATCH(
            TRUE,
            ISNUMBER(FIND('[55]Apoio_Código SVs'!$F$2:$F$102,D1446)),
            0
        )
    ),
"")</f>
        <v>I</v>
      </c>
      <c r="I1446" s="70" t="str">
        <f t="shared" si="79"/>
        <v>E.RC.I.300</v>
      </c>
      <c r="J1446" s="70" t="str">
        <f>_xlfn.XLOOKUP(I1446,[55]Aux!AJ:AJ,[55]Aux!AI:AI,I1446)</f>
        <v>E.RC.I.005</v>
      </c>
      <c r="K1446" s="70" t="str">
        <f>_xlfn.XLOOKUP(J1446,[55]Aux!AI:AI,[55]Aux!AE:AE,_xlfn.XLOOKUP(I1446,[55]Aux!AI:AI,[55]Aux!AE:AE,""))</f>
        <v>REDE COLETORA DN 300</v>
      </c>
      <c r="L1446" s="164"/>
    </row>
    <row r="1447" spans="1:12" x14ac:dyDescent="0.3">
      <c r="A1447" s="164"/>
      <c r="B1447" s="164"/>
      <c r="C1447" s="70">
        <v>6601658</v>
      </c>
      <c r="D1447" s="70" t="s">
        <v>2675</v>
      </c>
      <c r="E1447" s="73">
        <f t="shared" si="78"/>
        <v>400</v>
      </c>
      <c r="F1447" s="70" t="str" cm="1">
        <f t="array" ref="F1447">IFERROR(
    INDEX(
        '[55]Apoio_Código SVs'!$C$2:$C$102,
        MATCH(
            TRUE,
            ISNUMBER(FIND('[55]Apoio_Código SVs'!$B$2:$B$102,D1447)),
            0
        )
    ),
"")</f>
        <v>E</v>
      </c>
      <c r="G1447" s="70" t="str" cm="1">
        <f t="array" ref="G1447">IFERROR(
    INDEX(
        '[55]Apoio_Código SVs'!$D$2:$D$102,
        MATCH(
            TRUE,
            ISNUMBER(FIND('[55]Apoio_Código SVs'!$B$2:$B$102,D1447)),
            0
        )
    ),
"")</f>
        <v>RC</v>
      </c>
      <c r="H1447" s="70" t="str" cm="1">
        <f t="array" ref="H1447">IFERROR(
    INDEX(
        '[55]Apoio_Código SVs'!$G$2:$G$102,
        MATCH(
            TRUE,
            ISNUMBER(FIND('[55]Apoio_Código SVs'!$F$2:$F$102,D1447)),
            0
        )
    ),
"")</f>
        <v>I</v>
      </c>
      <c r="I1447" s="70" t="str">
        <f t="shared" si="79"/>
        <v>E.RC.I.400</v>
      </c>
      <c r="J1447" s="70" t="str">
        <f>_xlfn.XLOOKUP(I1447,[55]Aux!AJ:AJ,[55]Aux!AI:AI,I1447)</f>
        <v>E.RC.I.006</v>
      </c>
      <c r="K1447" s="70" t="str">
        <f>_xlfn.XLOOKUP(J1447,[55]Aux!AI:AI,[55]Aux!AE:AE,_xlfn.XLOOKUP(I1447,[55]Aux!AI:AI,[55]Aux!AE:AE,""))</f>
        <v>REDE COLETORA DN 400</v>
      </c>
      <c r="L1447" s="164"/>
    </row>
    <row r="1448" spans="1:12" x14ac:dyDescent="0.3">
      <c r="A1448" s="164"/>
      <c r="B1448" s="164"/>
      <c r="C1448" s="70">
        <v>6601659</v>
      </c>
      <c r="D1448" s="70" t="s">
        <v>2677</v>
      </c>
      <c r="E1448" s="75">
        <v>400</v>
      </c>
      <c r="F1448" s="70" t="str" cm="1">
        <f t="array" ref="F1448">IFERROR(
    INDEX(
        '[55]Apoio_Código SVs'!$C$2:$C$102,
        MATCH(
            TRUE,
            ISNUMBER(FIND('[55]Apoio_Código SVs'!$B$2:$B$102,D1448)),
            0
        )
    ),
"")</f>
        <v>E</v>
      </c>
      <c r="G1448" s="70" t="str" cm="1">
        <f t="array" ref="G1448">IFERROR(
    INDEX(
        '[55]Apoio_Código SVs'!$D$2:$D$102,
        MATCH(
            TRUE,
            ISNUMBER(FIND('[55]Apoio_Código SVs'!$B$2:$B$102,D1448)),
            0
        )
    ),
"")</f>
        <v>RC</v>
      </c>
      <c r="H1448" s="70" t="str" cm="1">
        <f t="array" ref="H1448">IFERROR(
    INDEX(
        '[55]Apoio_Código SVs'!$G$2:$G$102,
        MATCH(
            TRUE,
            ISNUMBER(FIND('[55]Apoio_Código SVs'!$F$2:$F$102,D1448)),
            0
        )
    ),
"")</f>
        <v>I</v>
      </c>
      <c r="I1448" s="70" t="str">
        <f t="shared" si="79"/>
        <v>E.RC.I.400</v>
      </c>
      <c r="J1448" s="70" t="str">
        <f>_xlfn.XLOOKUP(I1448,[55]Aux!AJ:AJ,[55]Aux!AI:AI,I1448)</f>
        <v>E.RC.I.006</v>
      </c>
      <c r="K1448" s="70" t="str">
        <f>_xlfn.XLOOKUP(J1448,[55]Aux!AI:AI,[55]Aux!AE:AE,_xlfn.XLOOKUP(I1448,[55]Aux!AI:AI,[55]Aux!AE:AE,""))</f>
        <v>REDE COLETORA DN 400</v>
      </c>
      <c r="L1448" s="164"/>
    </row>
    <row r="1449" spans="1:12" x14ac:dyDescent="0.3">
      <c r="A1449" s="164"/>
      <c r="B1449" s="164"/>
      <c r="C1449" s="70">
        <v>6601661</v>
      </c>
      <c r="D1449" s="70" t="s">
        <v>2681</v>
      </c>
      <c r="E1449" s="73">
        <f>IF(H1449="M","001",
IFERROR(VALUE(IFERROR(IFERROR(IFERROR(IFERROR(MID(D1449,FIND("DN",D1449)+2,4),
MID(D1449,FIND("PVC",D1449)+3,4)),
MID(D1449,FIND("PEAD",D1449)+4,4)),
MID(D1449,FIND("PE100",D1449)+5,4)),
MID(D1449,FIND("ADS",D1449)+3,4))),""))</f>
        <v>300</v>
      </c>
      <c r="F1449" s="70" t="str" cm="1">
        <f t="array" ref="F1449">IFERROR(
    INDEX(
        '[55]Apoio_Código SVs'!$C$2:$C$102,
        MATCH(
            TRUE,
            ISNUMBER(FIND('[55]Apoio_Código SVs'!$B$2:$B$102,D1449)),
            0
        )
    ),
"")</f>
        <v>E</v>
      </c>
      <c r="G1449" s="70" t="str" cm="1">
        <f t="array" ref="G1449">IFERROR(
    INDEX(
        '[55]Apoio_Código SVs'!$D$2:$D$102,
        MATCH(
            TRUE,
            ISNUMBER(FIND('[55]Apoio_Código SVs'!$B$2:$B$102,D1449)),
            0
        )
    ),
"")</f>
        <v>RC</v>
      </c>
      <c r="H1449" s="70" t="str" cm="1">
        <f t="array" ref="H1449">IFERROR(
    INDEX(
        '[55]Apoio_Código SVs'!$G$2:$G$102,
        MATCH(
            TRUE,
            ISNUMBER(FIND('[55]Apoio_Código SVs'!$F$2:$F$102,D1449)),
            0
        )
    ),
"")</f>
        <v>I</v>
      </c>
      <c r="I1449" s="70" t="str">
        <f t="shared" si="79"/>
        <v>E.RC.I.300</v>
      </c>
      <c r="J1449" s="70" t="str">
        <f>_xlfn.XLOOKUP(I1449,[55]Aux!AJ:AJ,[55]Aux!AI:AI,I1449)</f>
        <v>E.RC.I.005</v>
      </c>
      <c r="K1449" s="70" t="str">
        <f>_xlfn.XLOOKUP(J1449,[55]Aux!AI:AI,[55]Aux!AE:AE,_xlfn.XLOOKUP(I1449,[55]Aux!AI:AI,[55]Aux!AE:AE,""))</f>
        <v>REDE COLETORA DN 300</v>
      </c>
      <c r="L1449" s="164"/>
    </row>
    <row r="1450" spans="1:12" x14ac:dyDescent="0.3">
      <c r="A1450" s="164"/>
      <c r="B1450" s="164"/>
      <c r="C1450" s="70">
        <v>6601662</v>
      </c>
      <c r="D1450" s="70" t="s">
        <v>2683</v>
      </c>
      <c r="E1450" s="73">
        <f>IF(H1450="M","001",
IFERROR(VALUE(IFERROR(IFERROR(IFERROR(IFERROR(MID(D1450,FIND("DN",D1450)+2,4),
MID(D1450,FIND("PVC",D1450)+3,4)),
MID(D1450,FIND("PEAD",D1450)+4,4)),
MID(D1450,FIND("PE100",D1450)+5,4)),
MID(D1450,FIND("ADS",D1450)+3,4))),""))</f>
        <v>400</v>
      </c>
      <c r="F1450" s="70" t="str" cm="1">
        <f t="array" ref="F1450">IFERROR(
    INDEX(
        '[55]Apoio_Código SVs'!$C$2:$C$102,
        MATCH(
            TRUE,
            ISNUMBER(FIND('[55]Apoio_Código SVs'!$B$2:$B$102,D1450)),
            0
        )
    ),
"")</f>
        <v>E</v>
      </c>
      <c r="G1450" s="70" t="str" cm="1">
        <f t="array" ref="G1450">IFERROR(
    INDEX(
        '[55]Apoio_Código SVs'!$D$2:$D$102,
        MATCH(
            TRUE,
            ISNUMBER(FIND('[55]Apoio_Código SVs'!$B$2:$B$102,D1450)),
            0
        )
    ),
"")</f>
        <v>RC</v>
      </c>
      <c r="H1450" s="70" t="str" cm="1">
        <f t="array" ref="H1450">IFERROR(
    INDEX(
        '[55]Apoio_Código SVs'!$G$2:$G$102,
        MATCH(
            TRUE,
            ISNUMBER(FIND('[55]Apoio_Código SVs'!$F$2:$F$102,D1450)),
            0
        )
    ),
"")</f>
        <v>I</v>
      </c>
      <c r="I1450" s="70" t="str">
        <f t="shared" si="79"/>
        <v>E.RC.I.400</v>
      </c>
      <c r="J1450" s="70" t="str">
        <f>_xlfn.XLOOKUP(I1450,[55]Aux!AJ:AJ,[55]Aux!AI:AI,I1450)</f>
        <v>E.RC.I.006</v>
      </c>
      <c r="K1450" s="70" t="str">
        <f>_xlfn.XLOOKUP(J1450,[55]Aux!AI:AI,[55]Aux!AE:AE,_xlfn.XLOOKUP(I1450,[55]Aux!AI:AI,[55]Aux!AE:AE,""))</f>
        <v>REDE COLETORA DN 400</v>
      </c>
      <c r="L1450" s="164"/>
    </row>
    <row r="1451" spans="1:12" x14ac:dyDescent="0.3">
      <c r="A1451" s="164"/>
      <c r="B1451" s="164"/>
      <c r="C1451" s="70">
        <v>6601663</v>
      </c>
      <c r="D1451" s="70" t="s">
        <v>2685</v>
      </c>
      <c r="E1451" s="73">
        <f>IF(H1451="M","001",
IFERROR(VALUE(IFERROR(IFERROR(IFERROR(IFERROR(MID(D1451,FIND("DN",D1451)+2,4),
MID(D1451,FIND("PVC",D1451)+3,4)),
MID(D1451,FIND("PEAD",D1451)+4,4)),
MID(D1451,FIND("PE100",D1451)+5,4)),
MID(D1451,FIND("ADS",D1451)+3,4))),""))</f>
        <v>300</v>
      </c>
      <c r="F1451" s="70" t="str" cm="1">
        <f t="array" ref="F1451">IFERROR(
    INDEX(
        '[55]Apoio_Código SVs'!$C$2:$C$102,
        MATCH(
            TRUE,
            ISNUMBER(FIND('[55]Apoio_Código SVs'!$B$2:$B$102,D1451)),
            0
        )
    ),
"")</f>
        <v>E</v>
      </c>
      <c r="G1451" s="70" t="str" cm="1">
        <f t="array" ref="G1451">IFERROR(
    INDEX(
        '[55]Apoio_Código SVs'!$D$2:$D$102,
        MATCH(
            TRUE,
            ISNUMBER(FIND('[55]Apoio_Código SVs'!$B$2:$B$102,D1451)),
            0
        )
    ),
"")</f>
        <v>RC</v>
      </c>
      <c r="H1451" s="70" t="str" cm="1">
        <f t="array" ref="H1451">IFERROR(
    INDEX(
        '[55]Apoio_Código SVs'!$G$2:$G$102,
        MATCH(
            TRUE,
            ISNUMBER(FIND('[55]Apoio_Código SVs'!$F$2:$F$102,D1451)),
            0
        )
    ),
"")</f>
        <v>I</v>
      </c>
      <c r="I1451" s="70" t="str">
        <f t="shared" si="79"/>
        <v>E.RC.I.300</v>
      </c>
      <c r="J1451" s="70" t="str">
        <f>_xlfn.XLOOKUP(I1451,[55]Aux!AJ:AJ,[55]Aux!AI:AI,I1451)</f>
        <v>E.RC.I.005</v>
      </c>
      <c r="K1451" s="70" t="str">
        <f>_xlfn.XLOOKUP(J1451,[55]Aux!AI:AI,[55]Aux!AE:AE,_xlfn.XLOOKUP(I1451,[55]Aux!AI:AI,[55]Aux!AE:AE,""))</f>
        <v>REDE COLETORA DN 300</v>
      </c>
      <c r="L1451" s="164"/>
    </row>
    <row r="1452" spans="1:12" x14ac:dyDescent="0.3">
      <c r="A1452" s="164"/>
      <c r="B1452" s="164"/>
      <c r="C1452" s="70">
        <v>6601664</v>
      </c>
      <c r="D1452" s="70" t="s">
        <v>2687</v>
      </c>
      <c r="E1452" s="73">
        <f>IF(H1452="M","001",
IFERROR(VALUE(IFERROR(IFERROR(IFERROR(IFERROR(MID(D1452,FIND("DN",D1452)+2,4),
MID(D1452,FIND("PVC",D1452)+3,4)),
MID(D1452,FIND("PEAD",D1452)+4,4)),
MID(D1452,FIND("PE100",D1452)+5,4)),
MID(D1452,FIND("ADS",D1452)+3,4))),""))</f>
        <v>400</v>
      </c>
      <c r="F1452" s="70" t="str" cm="1">
        <f t="array" ref="F1452">IFERROR(
    INDEX(
        '[55]Apoio_Código SVs'!$C$2:$C$102,
        MATCH(
            TRUE,
            ISNUMBER(FIND('[55]Apoio_Código SVs'!$B$2:$B$102,D1452)),
            0
        )
    ),
"")</f>
        <v>E</v>
      </c>
      <c r="G1452" s="70" t="str" cm="1">
        <f t="array" ref="G1452">IFERROR(
    INDEX(
        '[55]Apoio_Código SVs'!$D$2:$D$102,
        MATCH(
            TRUE,
            ISNUMBER(FIND('[55]Apoio_Código SVs'!$B$2:$B$102,D1452)),
            0
        )
    ),
"")</f>
        <v>RC</v>
      </c>
      <c r="H1452" s="70" t="str" cm="1">
        <f t="array" ref="H1452">IFERROR(
    INDEX(
        '[55]Apoio_Código SVs'!$G$2:$G$102,
        MATCH(
            TRUE,
            ISNUMBER(FIND('[55]Apoio_Código SVs'!$F$2:$F$102,D1452)),
            0
        )
    ),
"")</f>
        <v>I</v>
      </c>
      <c r="I1452" s="70" t="str">
        <f t="shared" si="79"/>
        <v>E.RC.I.400</v>
      </c>
      <c r="J1452" s="70" t="str">
        <f>_xlfn.XLOOKUP(I1452,[55]Aux!AJ:AJ,[55]Aux!AI:AI,I1452)</f>
        <v>E.RC.I.006</v>
      </c>
      <c r="K1452" s="70" t="str">
        <f>_xlfn.XLOOKUP(J1452,[55]Aux!AI:AI,[55]Aux!AE:AE,_xlfn.XLOOKUP(I1452,[55]Aux!AI:AI,[55]Aux!AE:AE,""))</f>
        <v>REDE COLETORA DN 400</v>
      </c>
      <c r="L1452" s="164"/>
    </row>
    <row r="1453" spans="1:12" x14ac:dyDescent="0.3">
      <c r="A1453" s="164"/>
      <c r="B1453" s="164"/>
      <c r="C1453" s="70">
        <v>6601666</v>
      </c>
      <c r="D1453" s="70" t="s">
        <v>2691</v>
      </c>
      <c r="E1453" s="73">
        <f>IF(H1453="M","001",
IFERROR(VALUE(IFERROR(IFERROR(IFERROR(IFERROR(MID(D1453,FIND("DN",D1453)+2,4),
MID(D1453,FIND("PVC",D1453)+3,4)),
MID(D1453,FIND("PEAD",D1453)+4,4)),
MID(D1453,FIND("PE100",D1453)+5,4)),
MID(D1453,FIND("ADS",D1453)+3,4))),""))</f>
        <v>400</v>
      </c>
      <c r="F1453" s="70" t="str" cm="1">
        <f t="array" ref="F1453">IFERROR(
    INDEX(
        '[55]Apoio_Código SVs'!$C$2:$C$102,
        MATCH(
            TRUE,
            ISNUMBER(FIND('[55]Apoio_Código SVs'!$B$2:$B$102,D1453)),
            0
        )
    ),
"")</f>
        <v>E</v>
      </c>
      <c r="G1453" s="70" t="str" cm="1">
        <f t="array" ref="G1453">IFERROR(
    INDEX(
        '[55]Apoio_Código SVs'!$D$2:$D$102,
        MATCH(
            TRUE,
            ISNUMBER(FIND('[55]Apoio_Código SVs'!$B$2:$B$102,D1453)),
            0
        )
    ),
"")</f>
        <v>RC</v>
      </c>
      <c r="H1453" s="70" t="str" cm="1">
        <f t="array" ref="H1453">IFERROR(
    INDEX(
        '[55]Apoio_Código SVs'!$G$2:$G$102,
        MATCH(
            TRUE,
            ISNUMBER(FIND('[55]Apoio_Código SVs'!$F$2:$F$102,D1453)),
            0
        )
    ),
"")</f>
        <v>I</v>
      </c>
      <c r="I1453" s="70" t="str">
        <f t="shared" si="79"/>
        <v>E.RC.I.400</v>
      </c>
      <c r="J1453" s="70" t="str">
        <f>_xlfn.XLOOKUP(I1453,[55]Aux!AJ:AJ,[55]Aux!AI:AI,I1453)</f>
        <v>E.RC.I.006</v>
      </c>
      <c r="K1453" s="70" t="str">
        <f>_xlfn.XLOOKUP(J1453,[55]Aux!AI:AI,[55]Aux!AE:AE,_xlfn.XLOOKUP(I1453,[55]Aux!AI:AI,[55]Aux!AE:AE,""))</f>
        <v>REDE COLETORA DN 400</v>
      </c>
      <c r="L1453" s="164"/>
    </row>
    <row r="1454" spans="1:12" x14ac:dyDescent="0.3">
      <c r="A1454" s="164"/>
      <c r="B1454" s="164"/>
      <c r="C1454" s="70">
        <v>6601667</v>
      </c>
      <c r="D1454" s="70" t="s">
        <v>2693</v>
      </c>
      <c r="E1454" s="75">
        <v>400</v>
      </c>
      <c r="F1454" s="70" t="str" cm="1">
        <f t="array" ref="F1454">IFERROR(
    INDEX(
        '[55]Apoio_Código SVs'!$C$2:$C$102,
        MATCH(
            TRUE,
            ISNUMBER(FIND('[55]Apoio_Código SVs'!$B$2:$B$102,D1454)),
            0
        )
    ),
"")</f>
        <v>E</v>
      </c>
      <c r="G1454" s="70" t="str" cm="1">
        <f t="array" ref="G1454">IFERROR(
    INDEX(
        '[55]Apoio_Código SVs'!$D$2:$D$102,
        MATCH(
            TRUE,
            ISNUMBER(FIND('[55]Apoio_Código SVs'!$B$2:$B$102,D1454)),
            0
        )
    ),
"")</f>
        <v>RC</v>
      </c>
      <c r="H1454" s="70" t="str" cm="1">
        <f t="array" ref="H1454">IFERROR(
    INDEX(
        '[55]Apoio_Código SVs'!$G$2:$G$102,
        MATCH(
            TRUE,
            ISNUMBER(FIND('[55]Apoio_Código SVs'!$F$2:$F$102,D1454)),
            0
        )
    ),
"")</f>
        <v>I</v>
      </c>
      <c r="I1454" s="70" t="str">
        <f t="shared" si="79"/>
        <v>E.RC.I.400</v>
      </c>
      <c r="J1454" s="70" t="str">
        <f>_xlfn.XLOOKUP(I1454,[55]Aux!AJ:AJ,[55]Aux!AI:AI,I1454)</f>
        <v>E.RC.I.006</v>
      </c>
      <c r="K1454" s="70" t="str">
        <f>_xlfn.XLOOKUP(J1454,[55]Aux!AI:AI,[55]Aux!AE:AE,_xlfn.XLOOKUP(I1454,[55]Aux!AI:AI,[55]Aux!AE:AE,""))</f>
        <v>REDE COLETORA DN 400</v>
      </c>
      <c r="L1454" s="164"/>
    </row>
    <row r="1455" spans="1:12" x14ac:dyDescent="0.3">
      <c r="A1455" s="164"/>
      <c r="B1455" s="164"/>
      <c r="C1455" s="70">
        <v>6601670</v>
      </c>
      <c r="D1455" s="70" t="s">
        <v>2699</v>
      </c>
      <c r="E1455" s="73">
        <f>IF(H1455="M","001",
IFERROR(VALUE(IFERROR(IFERROR(IFERROR(IFERROR(MID(D1455,FIND("DN",D1455)+2,4),
MID(D1455,FIND("PVC",D1455)+3,4)),
MID(D1455,FIND("PEAD",D1455)+4,4)),
MID(D1455,FIND("PE100",D1455)+5,4)),
MID(D1455,FIND("ADS",D1455)+3,4))),""))</f>
        <v>400</v>
      </c>
      <c r="F1455" s="70" t="str" cm="1">
        <f t="array" ref="F1455">IFERROR(
    INDEX(
        '[55]Apoio_Código SVs'!$C$2:$C$102,
        MATCH(
            TRUE,
            ISNUMBER(FIND('[55]Apoio_Código SVs'!$B$2:$B$102,D1455)),
            0
        )
    ),
"")</f>
        <v>E</v>
      </c>
      <c r="G1455" s="70" t="str" cm="1">
        <f t="array" ref="G1455">IFERROR(
    INDEX(
        '[55]Apoio_Código SVs'!$D$2:$D$102,
        MATCH(
            TRUE,
            ISNUMBER(FIND('[55]Apoio_Código SVs'!$B$2:$B$102,D1455)),
            0
        )
    ),
"")</f>
        <v>RC</v>
      </c>
      <c r="H1455" s="70" t="str" cm="1">
        <f t="array" ref="H1455">IFERROR(
    INDEX(
        '[55]Apoio_Código SVs'!$G$2:$G$102,
        MATCH(
            TRUE,
            ISNUMBER(FIND('[55]Apoio_Código SVs'!$F$2:$F$102,D1455)),
            0
        )
    ),
"")</f>
        <v>I</v>
      </c>
      <c r="I1455" s="70" t="str">
        <f t="shared" si="79"/>
        <v>E.RC.I.400</v>
      </c>
      <c r="J1455" s="70" t="str">
        <f>_xlfn.XLOOKUP(I1455,[55]Aux!AJ:AJ,[55]Aux!AI:AI,I1455)</f>
        <v>E.RC.I.006</v>
      </c>
      <c r="K1455" s="70" t="str">
        <f>_xlfn.XLOOKUP(J1455,[55]Aux!AI:AI,[55]Aux!AE:AE,_xlfn.XLOOKUP(I1455,[55]Aux!AI:AI,[55]Aux!AE:AE,""))</f>
        <v>REDE COLETORA DN 400</v>
      </c>
      <c r="L1455" s="164"/>
    </row>
    <row r="1456" spans="1:12" x14ac:dyDescent="0.3">
      <c r="A1456" s="164"/>
      <c r="B1456" s="164"/>
      <c r="C1456" s="70">
        <v>6601671</v>
      </c>
      <c r="D1456" s="70" t="s">
        <v>2701</v>
      </c>
      <c r="E1456" s="75">
        <v>400</v>
      </c>
      <c r="F1456" s="70" t="str" cm="1">
        <f t="array" ref="F1456">IFERROR(
    INDEX(
        '[55]Apoio_Código SVs'!$C$2:$C$102,
        MATCH(
            TRUE,
            ISNUMBER(FIND('[55]Apoio_Código SVs'!$B$2:$B$102,D1456)),
            0
        )
    ),
"")</f>
        <v>E</v>
      </c>
      <c r="G1456" s="70" t="str" cm="1">
        <f t="array" ref="G1456">IFERROR(
    INDEX(
        '[55]Apoio_Código SVs'!$D$2:$D$102,
        MATCH(
            TRUE,
            ISNUMBER(FIND('[55]Apoio_Código SVs'!$B$2:$B$102,D1456)),
            0
        )
    ),
"")</f>
        <v>RC</v>
      </c>
      <c r="H1456" s="70" t="str" cm="1">
        <f t="array" ref="H1456">IFERROR(
    INDEX(
        '[55]Apoio_Código SVs'!$G$2:$G$102,
        MATCH(
            TRUE,
            ISNUMBER(FIND('[55]Apoio_Código SVs'!$F$2:$F$102,D1456)),
            0
        )
    ),
"")</f>
        <v>I</v>
      </c>
      <c r="I1456" s="70" t="str">
        <f t="shared" si="79"/>
        <v>E.RC.I.400</v>
      </c>
      <c r="J1456" s="70" t="str">
        <f>_xlfn.XLOOKUP(I1456,[55]Aux!AJ:AJ,[55]Aux!AI:AI,I1456)</f>
        <v>E.RC.I.006</v>
      </c>
      <c r="K1456" s="70" t="str">
        <f>_xlfn.XLOOKUP(J1456,[55]Aux!AI:AI,[55]Aux!AE:AE,_xlfn.XLOOKUP(I1456,[55]Aux!AI:AI,[55]Aux!AE:AE,""))</f>
        <v>REDE COLETORA DN 400</v>
      </c>
      <c r="L1456" s="164"/>
    </row>
    <row r="1457" spans="1:12" x14ac:dyDescent="0.3">
      <c r="A1457" s="164"/>
      <c r="B1457" s="164"/>
      <c r="C1457" s="70">
        <v>6601672</v>
      </c>
      <c r="D1457" s="70" t="s">
        <v>2703</v>
      </c>
      <c r="E1457" s="73">
        <f>IF(H1457="M","001",
IFERROR(VALUE(IFERROR(IFERROR(IFERROR(IFERROR(MID(D1457,FIND("DN",D1457)+2,4),
MID(D1457,FIND("PVC",D1457)+3,4)),
MID(D1457,FIND("PEAD",D1457)+4,4)),
MID(D1457,FIND("PE100",D1457)+5,4)),
MID(D1457,FIND("ADS",D1457)+3,4))),""))</f>
        <v>400</v>
      </c>
      <c r="F1457" s="70" t="str" cm="1">
        <f t="array" ref="F1457">IFERROR(
    INDEX(
        '[55]Apoio_Código SVs'!$C$2:$C$102,
        MATCH(
            TRUE,
            ISNUMBER(FIND('[55]Apoio_Código SVs'!$B$2:$B$102,D1457)),
            0
        )
    ),
"")</f>
        <v>E</v>
      </c>
      <c r="G1457" s="70" t="str" cm="1">
        <f t="array" ref="G1457">IFERROR(
    INDEX(
        '[55]Apoio_Código SVs'!$D$2:$D$102,
        MATCH(
            TRUE,
            ISNUMBER(FIND('[55]Apoio_Código SVs'!$B$2:$B$102,D1457)),
            0
        )
    ),
"")</f>
        <v>RC</v>
      </c>
      <c r="H1457" s="70" t="str" cm="1">
        <f t="array" ref="H1457">IFERROR(
    INDEX(
        '[55]Apoio_Código SVs'!$G$2:$G$102,
        MATCH(
            TRUE,
            ISNUMBER(FIND('[55]Apoio_Código SVs'!$F$2:$F$102,D1457)),
            0
        )
    ),
"")</f>
        <v>I</v>
      </c>
      <c r="I1457" s="70" t="str">
        <f t="shared" si="79"/>
        <v>E.RC.I.400</v>
      </c>
      <c r="J1457" s="70" t="str">
        <f>_xlfn.XLOOKUP(I1457,[55]Aux!AJ:AJ,[55]Aux!AI:AI,I1457)</f>
        <v>E.RC.I.006</v>
      </c>
      <c r="K1457" s="70" t="str">
        <f>_xlfn.XLOOKUP(J1457,[55]Aux!AI:AI,[55]Aux!AE:AE,_xlfn.XLOOKUP(I1457,[55]Aux!AI:AI,[55]Aux!AE:AE,""))</f>
        <v>REDE COLETORA DN 400</v>
      </c>
      <c r="L1457" s="164"/>
    </row>
    <row r="1458" spans="1:12" x14ac:dyDescent="0.3">
      <c r="A1458" s="164"/>
      <c r="B1458" s="164"/>
      <c r="C1458" s="70">
        <v>6601673</v>
      </c>
      <c r="D1458" s="70" t="s">
        <v>2705</v>
      </c>
      <c r="E1458" s="73">
        <f>IF(H1458="M","001",
IFERROR(VALUE(IFERROR(IFERROR(IFERROR(IFERROR(MID(D1458,FIND("DN",D1458)+2,4),
MID(D1458,FIND("PVC",D1458)+3,4)),
MID(D1458,FIND("PEAD",D1458)+4,4)),
MID(D1458,FIND("PE100",D1458)+5,4)),
MID(D1458,FIND("ADS",D1458)+3,4))),""))</f>
        <v>400</v>
      </c>
      <c r="F1458" s="70" t="str" cm="1">
        <f t="array" ref="F1458">IFERROR(
    INDEX(
        '[55]Apoio_Código SVs'!$C$2:$C$102,
        MATCH(
            TRUE,
            ISNUMBER(FIND('[55]Apoio_Código SVs'!$B$2:$B$102,D1458)),
            0
        )
    ),
"")</f>
        <v>E</v>
      </c>
      <c r="G1458" s="70" t="str" cm="1">
        <f t="array" ref="G1458">IFERROR(
    INDEX(
        '[55]Apoio_Código SVs'!$D$2:$D$102,
        MATCH(
            TRUE,
            ISNUMBER(FIND('[55]Apoio_Código SVs'!$B$2:$B$102,D1458)),
            0
        )
    ),
"")</f>
        <v>RC</v>
      </c>
      <c r="H1458" s="70" t="str" cm="1">
        <f t="array" ref="H1458">IFERROR(
    INDEX(
        '[55]Apoio_Código SVs'!$G$2:$G$102,
        MATCH(
            TRUE,
            ISNUMBER(FIND('[55]Apoio_Código SVs'!$F$2:$F$102,D1458)),
            0
        )
    ),
"")</f>
        <v>I</v>
      </c>
      <c r="I1458" s="70" t="str">
        <f t="shared" si="79"/>
        <v>E.RC.I.400</v>
      </c>
      <c r="J1458" s="70" t="str">
        <f>_xlfn.XLOOKUP(I1458,[55]Aux!AJ:AJ,[55]Aux!AI:AI,I1458)</f>
        <v>E.RC.I.006</v>
      </c>
      <c r="K1458" s="70" t="str">
        <f>_xlfn.XLOOKUP(J1458,[55]Aux!AI:AI,[55]Aux!AE:AE,_xlfn.XLOOKUP(I1458,[55]Aux!AI:AI,[55]Aux!AE:AE,""))</f>
        <v>REDE COLETORA DN 400</v>
      </c>
      <c r="L1458" s="164"/>
    </row>
    <row r="1459" spans="1:12" x14ac:dyDescent="0.3">
      <c r="A1459" s="164"/>
      <c r="B1459" s="164"/>
      <c r="C1459" s="70">
        <v>6601674</v>
      </c>
      <c r="D1459" s="70" t="s">
        <v>2707</v>
      </c>
      <c r="E1459" s="73">
        <f>IF(H1459="M","001",
IFERROR(VALUE(IFERROR(IFERROR(IFERROR(IFERROR(MID(D1459,FIND("DN",D1459)+2,4),
MID(D1459,FIND("PVC",D1459)+3,4)),
MID(D1459,FIND("PEAD",D1459)+4,4)),
MID(D1459,FIND("PE100",D1459)+5,4)),
MID(D1459,FIND("ADS",D1459)+3,4))),""))</f>
        <v>400</v>
      </c>
      <c r="F1459" s="70" t="str" cm="1">
        <f t="array" ref="F1459">IFERROR(
    INDEX(
        '[55]Apoio_Código SVs'!$C$2:$C$102,
        MATCH(
            TRUE,
            ISNUMBER(FIND('[55]Apoio_Código SVs'!$B$2:$B$102,D1459)),
            0
        )
    ),
"")</f>
        <v>E</v>
      </c>
      <c r="G1459" s="70" t="str" cm="1">
        <f t="array" ref="G1459">IFERROR(
    INDEX(
        '[55]Apoio_Código SVs'!$D$2:$D$102,
        MATCH(
            TRUE,
            ISNUMBER(FIND('[55]Apoio_Código SVs'!$B$2:$B$102,D1459)),
            0
        )
    ),
"")</f>
        <v>RC</v>
      </c>
      <c r="H1459" s="70" t="str" cm="1">
        <f t="array" ref="H1459">IFERROR(
    INDEX(
        '[55]Apoio_Código SVs'!$G$2:$G$102,
        MATCH(
            TRUE,
            ISNUMBER(FIND('[55]Apoio_Código SVs'!$F$2:$F$102,D1459)),
            0
        )
    ),
"")</f>
        <v>I</v>
      </c>
      <c r="I1459" s="70" t="str">
        <f t="shared" si="79"/>
        <v>E.RC.I.400</v>
      </c>
      <c r="J1459" s="70" t="str">
        <f>_xlfn.XLOOKUP(I1459,[55]Aux!AJ:AJ,[55]Aux!AI:AI,I1459)</f>
        <v>E.RC.I.006</v>
      </c>
      <c r="K1459" s="70" t="str">
        <f>_xlfn.XLOOKUP(J1459,[55]Aux!AI:AI,[55]Aux!AE:AE,_xlfn.XLOOKUP(I1459,[55]Aux!AI:AI,[55]Aux!AE:AE,""))</f>
        <v>REDE COLETORA DN 400</v>
      </c>
      <c r="L1459" s="164"/>
    </row>
    <row r="1460" spans="1:12" x14ac:dyDescent="0.3">
      <c r="A1460" s="164"/>
      <c r="B1460" s="164"/>
      <c r="C1460" s="70">
        <v>6601675</v>
      </c>
      <c r="D1460" s="70" t="s">
        <v>2709</v>
      </c>
      <c r="E1460" s="73">
        <f>IF(H1460="M","001",
IFERROR(VALUE(IFERROR(IFERROR(IFERROR(IFERROR(MID(D1460,FIND("DN",D1460)+2,4),
MID(D1460,FIND("PVC",D1460)+3,4)),
MID(D1460,FIND("PEAD",D1460)+4,4)),
MID(D1460,FIND("PE100",D1460)+5,4)),
MID(D1460,FIND("ADS",D1460)+3,4))),""))</f>
        <v>400</v>
      </c>
      <c r="F1460" s="70" t="str" cm="1">
        <f t="array" ref="F1460">IFERROR(
    INDEX(
        '[55]Apoio_Código SVs'!$C$2:$C$102,
        MATCH(
            TRUE,
            ISNUMBER(FIND('[55]Apoio_Código SVs'!$B$2:$B$102,D1460)),
            0
        )
    ),
"")</f>
        <v>E</v>
      </c>
      <c r="G1460" s="70" t="str" cm="1">
        <f t="array" ref="G1460">IFERROR(
    INDEX(
        '[55]Apoio_Código SVs'!$D$2:$D$102,
        MATCH(
            TRUE,
            ISNUMBER(FIND('[55]Apoio_Código SVs'!$B$2:$B$102,D1460)),
            0
        )
    ),
"")</f>
        <v>RC</v>
      </c>
      <c r="H1460" s="70" t="str" cm="1">
        <f t="array" ref="H1460">IFERROR(
    INDEX(
        '[55]Apoio_Código SVs'!$G$2:$G$102,
        MATCH(
            TRUE,
            ISNUMBER(FIND('[55]Apoio_Código SVs'!$F$2:$F$102,D1460)),
            0
        )
    ),
"")</f>
        <v>I</v>
      </c>
      <c r="I1460" s="70" t="str">
        <f t="shared" si="79"/>
        <v>E.RC.I.400</v>
      </c>
      <c r="J1460" s="70" t="str">
        <f>_xlfn.XLOOKUP(I1460,[55]Aux!AJ:AJ,[55]Aux!AI:AI,I1460)</f>
        <v>E.RC.I.006</v>
      </c>
      <c r="K1460" s="70" t="str">
        <f>_xlfn.XLOOKUP(J1460,[55]Aux!AI:AI,[55]Aux!AE:AE,_xlfn.XLOOKUP(I1460,[55]Aux!AI:AI,[55]Aux!AE:AE,""))</f>
        <v>REDE COLETORA DN 400</v>
      </c>
      <c r="L1460" s="164"/>
    </row>
    <row r="1461" spans="1:12" x14ac:dyDescent="0.3">
      <c r="A1461" s="164"/>
      <c r="B1461" s="164"/>
      <c r="C1461" s="70">
        <v>6601676</v>
      </c>
      <c r="D1461" s="70" t="s">
        <v>2711</v>
      </c>
      <c r="E1461" s="75">
        <v>400</v>
      </c>
      <c r="F1461" s="70" t="str" cm="1">
        <f t="array" ref="F1461">IFERROR(
    INDEX(
        '[55]Apoio_Código SVs'!$C$2:$C$102,
        MATCH(
            TRUE,
            ISNUMBER(FIND('[55]Apoio_Código SVs'!$B$2:$B$102,D1461)),
            0
        )
    ),
"")</f>
        <v>E</v>
      </c>
      <c r="G1461" s="70" t="str" cm="1">
        <f t="array" ref="G1461">IFERROR(
    INDEX(
        '[55]Apoio_Código SVs'!$D$2:$D$102,
        MATCH(
            TRUE,
            ISNUMBER(FIND('[55]Apoio_Código SVs'!$B$2:$B$102,D1461)),
            0
        )
    ),
"")</f>
        <v>RC</v>
      </c>
      <c r="H1461" s="70" t="str" cm="1">
        <f t="array" ref="H1461">IFERROR(
    INDEX(
        '[55]Apoio_Código SVs'!$G$2:$G$102,
        MATCH(
            TRUE,
            ISNUMBER(FIND('[55]Apoio_Código SVs'!$F$2:$F$102,D1461)),
            0
        )
    ),
"")</f>
        <v>I</v>
      </c>
      <c r="I1461" s="70" t="str">
        <f t="shared" si="79"/>
        <v>E.RC.I.400</v>
      </c>
      <c r="J1461" s="70" t="str">
        <f>_xlfn.XLOOKUP(I1461,[55]Aux!AJ:AJ,[55]Aux!AI:AI,I1461)</f>
        <v>E.RC.I.006</v>
      </c>
      <c r="K1461" s="70" t="str">
        <f>_xlfn.XLOOKUP(J1461,[55]Aux!AI:AI,[55]Aux!AE:AE,_xlfn.XLOOKUP(I1461,[55]Aux!AI:AI,[55]Aux!AE:AE,""))</f>
        <v>REDE COLETORA DN 400</v>
      </c>
      <c r="L1461" s="164"/>
    </row>
    <row r="1462" spans="1:12" x14ac:dyDescent="0.3">
      <c r="A1462" s="164"/>
      <c r="B1462" s="164"/>
      <c r="C1462" s="70">
        <v>6601678</v>
      </c>
      <c r="D1462" s="70" t="s">
        <v>2715</v>
      </c>
      <c r="E1462" s="73">
        <f>IF(H1462="M","001",
IFERROR(VALUE(IFERROR(IFERROR(IFERROR(IFERROR(MID(D1462,FIND("DN",D1462)+2,4),
MID(D1462,FIND("PVC",D1462)+3,4)),
MID(D1462,FIND("PEAD",D1462)+4,4)),
MID(D1462,FIND("PE100",D1462)+5,4)),
MID(D1462,FIND("ADS",D1462)+3,4))),""))</f>
        <v>400</v>
      </c>
      <c r="F1462" s="70" t="str" cm="1">
        <f t="array" ref="F1462">IFERROR(
    INDEX(
        '[55]Apoio_Código SVs'!$C$2:$C$102,
        MATCH(
            TRUE,
            ISNUMBER(FIND('[55]Apoio_Código SVs'!$B$2:$B$102,D1462)),
            0
        )
    ),
"")</f>
        <v>E</v>
      </c>
      <c r="G1462" s="70" t="str" cm="1">
        <f t="array" ref="G1462">IFERROR(
    INDEX(
        '[55]Apoio_Código SVs'!$D$2:$D$102,
        MATCH(
            TRUE,
            ISNUMBER(FIND('[55]Apoio_Código SVs'!$B$2:$B$102,D1462)),
            0
        )
    ),
"")</f>
        <v>RC</v>
      </c>
      <c r="H1462" s="70" t="str" cm="1">
        <f t="array" ref="H1462">IFERROR(
    INDEX(
        '[55]Apoio_Código SVs'!$G$2:$G$102,
        MATCH(
            TRUE,
            ISNUMBER(FIND('[55]Apoio_Código SVs'!$F$2:$F$102,D1462)),
            0
        )
    ),
"")</f>
        <v>I</v>
      </c>
      <c r="I1462" s="70" t="str">
        <f t="shared" si="79"/>
        <v>E.RC.I.400</v>
      </c>
      <c r="J1462" s="70" t="str">
        <f>_xlfn.XLOOKUP(I1462,[55]Aux!AJ:AJ,[55]Aux!AI:AI,I1462)</f>
        <v>E.RC.I.006</v>
      </c>
      <c r="K1462" s="70" t="str">
        <f>_xlfn.XLOOKUP(J1462,[55]Aux!AI:AI,[55]Aux!AE:AE,_xlfn.XLOOKUP(I1462,[55]Aux!AI:AI,[55]Aux!AE:AE,""))</f>
        <v>REDE COLETORA DN 400</v>
      </c>
      <c r="L1462" s="164"/>
    </row>
    <row r="1463" spans="1:12" x14ac:dyDescent="0.3">
      <c r="A1463" s="164"/>
      <c r="B1463" s="164"/>
      <c r="C1463" s="70">
        <v>6601681</v>
      </c>
      <c r="D1463" s="70" t="s">
        <v>2721</v>
      </c>
      <c r="E1463" s="75">
        <v>400</v>
      </c>
      <c r="F1463" s="70" t="str" cm="1">
        <f t="array" ref="F1463">IFERROR(
    INDEX(
        '[55]Apoio_Código SVs'!$C$2:$C$102,
        MATCH(
            TRUE,
            ISNUMBER(FIND('[55]Apoio_Código SVs'!$B$2:$B$102,D1463)),
            0
        )
    ),
"")</f>
        <v>E</v>
      </c>
      <c r="G1463" s="70" t="str" cm="1">
        <f t="array" ref="G1463">IFERROR(
    INDEX(
        '[55]Apoio_Código SVs'!$D$2:$D$102,
        MATCH(
            TRUE,
            ISNUMBER(FIND('[55]Apoio_Código SVs'!$B$2:$B$102,D1463)),
            0
        )
    ),
"")</f>
        <v>RC</v>
      </c>
      <c r="H1463" s="70" t="str" cm="1">
        <f t="array" ref="H1463">IFERROR(
    INDEX(
        '[55]Apoio_Código SVs'!$G$2:$G$102,
        MATCH(
            TRUE,
            ISNUMBER(FIND('[55]Apoio_Código SVs'!$F$2:$F$102,D1463)),
            0
        )
    ),
"")</f>
        <v>I</v>
      </c>
      <c r="I1463" s="70" t="str">
        <f t="shared" si="79"/>
        <v>E.RC.I.400</v>
      </c>
      <c r="J1463" s="70" t="str">
        <f>_xlfn.XLOOKUP(I1463,[55]Aux!AJ:AJ,[55]Aux!AI:AI,I1463)</f>
        <v>E.RC.I.006</v>
      </c>
      <c r="K1463" s="70" t="str">
        <f>_xlfn.XLOOKUP(J1463,[55]Aux!AI:AI,[55]Aux!AE:AE,_xlfn.XLOOKUP(I1463,[55]Aux!AI:AI,[55]Aux!AE:AE,""))</f>
        <v>REDE COLETORA DN 400</v>
      </c>
      <c r="L1463" s="164"/>
    </row>
    <row r="1464" spans="1:12" x14ac:dyDescent="0.3">
      <c r="A1464" s="164"/>
      <c r="B1464" s="164"/>
      <c r="C1464" s="70">
        <v>6601682</v>
      </c>
      <c r="D1464" s="70" t="s">
        <v>2723</v>
      </c>
      <c r="E1464" s="75">
        <v>400</v>
      </c>
      <c r="F1464" s="70" t="str" cm="1">
        <f t="array" ref="F1464">IFERROR(
    INDEX(
        '[55]Apoio_Código SVs'!$C$2:$C$102,
        MATCH(
            TRUE,
            ISNUMBER(FIND('[55]Apoio_Código SVs'!$B$2:$B$102,D1464)),
            0
        )
    ),
"")</f>
        <v>E</v>
      </c>
      <c r="G1464" s="70" t="str" cm="1">
        <f t="array" ref="G1464">IFERROR(
    INDEX(
        '[55]Apoio_Código SVs'!$D$2:$D$102,
        MATCH(
            TRUE,
            ISNUMBER(FIND('[55]Apoio_Código SVs'!$B$2:$B$102,D1464)),
            0
        )
    ),
"")</f>
        <v>RC</v>
      </c>
      <c r="H1464" s="70" t="str" cm="1">
        <f t="array" ref="H1464">IFERROR(
    INDEX(
        '[55]Apoio_Código SVs'!$G$2:$G$102,
        MATCH(
            TRUE,
            ISNUMBER(FIND('[55]Apoio_Código SVs'!$F$2:$F$102,D1464)),
            0
        )
    ),
"")</f>
        <v>I</v>
      </c>
      <c r="I1464" s="70" t="str">
        <f t="shared" si="79"/>
        <v>E.RC.I.400</v>
      </c>
      <c r="J1464" s="70" t="str">
        <f>_xlfn.XLOOKUP(I1464,[55]Aux!AJ:AJ,[55]Aux!AI:AI,I1464)</f>
        <v>E.RC.I.006</v>
      </c>
      <c r="K1464" s="70" t="str">
        <f>_xlfn.XLOOKUP(J1464,[55]Aux!AI:AI,[55]Aux!AE:AE,_xlfn.XLOOKUP(I1464,[55]Aux!AI:AI,[55]Aux!AE:AE,""))</f>
        <v>REDE COLETORA DN 400</v>
      </c>
      <c r="L1464" s="164"/>
    </row>
    <row r="1465" spans="1:12" x14ac:dyDescent="0.3">
      <c r="A1465" s="164"/>
      <c r="B1465" s="164"/>
      <c r="C1465" s="70">
        <v>6601683</v>
      </c>
      <c r="D1465" s="70" t="s">
        <v>2725</v>
      </c>
      <c r="E1465" s="75">
        <v>100</v>
      </c>
      <c r="F1465" s="70" t="str" cm="1">
        <f t="array" ref="F1465">IFERROR(
    INDEX(
        '[55]Apoio_Código SVs'!$C$2:$C$102,
        MATCH(
            TRUE,
            ISNUMBER(FIND('[55]Apoio_Código SVs'!$B$2:$B$102,D1465)),
            0
        )
    ),
"")</f>
        <v>E</v>
      </c>
      <c r="G1465" s="70" t="str" cm="1">
        <f t="array" ref="G1465">IFERROR(
    INDEX(
        '[55]Apoio_Código SVs'!$D$2:$D$102,
        MATCH(
            TRUE,
            ISNUMBER(FIND('[55]Apoio_Código SVs'!$B$2:$B$102,D1465)),
            0
        )
    ),
"")</f>
        <v>RC</v>
      </c>
      <c r="H1465" s="70" t="str" cm="1">
        <f t="array" ref="H1465">IFERROR(
    INDEX(
        '[55]Apoio_Código SVs'!$G$2:$G$102,
        MATCH(
            TRUE,
            ISNUMBER(FIND('[55]Apoio_Código SVs'!$F$2:$F$102,D1465)),
            0
        )
    ),
"")</f>
        <v>I</v>
      </c>
      <c r="I1465" s="70" t="str">
        <f t="shared" si="79"/>
        <v>E.RC.I.100</v>
      </c>
      <c r="J1465" s="70" t="str">
        <f>_xlfn.XLOOKUP(I1465,[55]Aux!AJ:AJ,[55]Aux!AI:AI,I1465)</f>
        <v>E.RC.I.001</v>
      </c>
      <c r="K1465" s="70" t="str">
        <f>_xlfn.XLOOKUP(J1465,[55]Aux!AI:AI,[55]Aux!AE:AE,_xlfn.XLOOKUP(I1465,[55]Aux!AI:AI,[55]Aux!AE:AE,""))</f>
        <v>REDE COLETORA DN 100</v>
      </c>
      <c r="L1465" s="164"/>
    </row>
    <row r="1466" spans="1:12" x14ac:dyDescent="0.3">
      <c r="A1466" s="164"/>
      <c r="B1466" s="164"/>
      <c r="C1466" s="70">
        <v>6601684</v>
      </c>
      <c r="D1466" s="70" t="s">
        <v>2727</v>
      </c>
      <c r="E1466" s="75">
        <v>400</v>
      </c>
      <c r="F1466" s="70" t="str" cm="1">
        <f t="array" ref="F1466">IFERROR(
    INDEX(
        '[55]Apoio_Código SVs'!$C$2:$C$102,
        MATCH(
            TRUE,
            ISNUMBER(FIND('[55]Apoio_Código SVs'!$B$2:$B$102,D1466)),
            0
        )
    ),
"")</f>
        <v>E</v>
      </c>
      <c r="G1466" s="70" t="str" cm="1">
        <f t="array" ref="G1466">IFERROR(
    INDEX(
        '[55]Apoio_Código SVs'!$D$2:$D$102,
        MATCH(
            TRUE,
            ISNUMBER(FIND('[55]Apoio_Código SVs'!$B$2:$B$102,D1466)),
            0
        )
    ),
"")</f>
        <v>RC</v>
      </c>
      <c r="H1466" s="70" t="str" cm="1">
        <f t="array" ref="H1466">IFERROR(
    INDEX(
        '[55]Apoio_Código SVs'!$G$2:$G$102,
        MATCH(
            TRUE,
            ISNUMBER(FIND('[55]Apoio_Código SVs'!$F$2:$F$102,D1466)),
            0
        )
    ),
"")</f>
        <v>I</v>
      </c>
      <c r="I1466" s="70" t="str">
        <f t="shared" si="79"/>
        <v>E.RC.I.400</v>
      </c>
      <c r="J1466" s="70" t="str">
        <f>_xlfn.XLOOKUP(I1466,[55]Aux!AJ:AJ,[55]Aux!AI:AI,I1466)</f>
        <v>E.RC.I.006</v>
      </c>
      <c r="K1466" s="70" t="str">
        <f>_xlfn.XLOOKUP(J1466,[55]Aux!AI:AI,[55]Aux!AE:AE,_xlfn.XLOOKUP(I1466,[55]Aux!AI:AI,[55]Aux!AE:AE,""))</f>
        <v>REDE COLETORA DN 400</v>
      </c>
      <c r="L1466" s="164"/>
    </row>
    <row r="1467" spans="1:12" x14ac:dyDescent="0.3">
      <c r="A1467" s="164"/>
      <c r="B1467" s="164"/>
      <c r="C1467" s="70">
        <v>6601685</v>
      </c>
      <c r="D1467" s="70" t="s">
        <v>2729</v>
      </c>
      <c r="E1467" s="75">
        <v>400</v>
      </c>
      <c r="F1467" s="70" t="str" cm="1">
        <f t="array" ref="F1467">IFERROR(
    INDEX(
        '[55]Apoio_Código SVs'!$C$2:$C$102,
        MATCH(
            TRUE,
            ISNUMBER(FIND('[55]Apoio_Código SVs'!$B$2:$B$102,D1467)),
            0
        )
    ),
"")</f>
        <v>E</v>
      </c>
      <c r="G1467" s="70" t="str" cm="1">
        <f t="array" ref="G1467">IFERROR(
    INDEX(
        '[55]Apoio_Código SVs'!$D$2:$D$102,
        MATCH(
            TRUE,
            ISNUMBER(FIND('[55]Apoio_Código SVs'!$B$2:$B$102,D1467)),
            0
        )
    ),
"")</f>
        <v>RC</v>
      </c>
      <c r="H1467" s="70" t="str" cm="1">
        <f t="array" ref="H1467">IFERROR(
    INDEX(
        '[55]Apoio_Código SVs'!$G$2:$G$102,
        MATCH(
            TRUE,
            ISNUMBER(FIND('[55]Apoio_Código SVs'!$F$2:$F$102,D1467)),
            0
        )
    ),
"")</f>
        <v>I</v>
      </c>
      <c r="I1467" s="70" t="str">
        <f t="shared" si="79"/>
        <v>E.RC.I.400</v>
      </c>
      <c r="J1467" s="70" t="str">
        <f>_xlfn.XLOOKUP(I1467,[55]Aux!AJ:AJ,[55]Aux!AI:AI,I1467)</f>
        <v>E.RC.I.006</v>
      </c>
      <c r="K1467" s="70" t="str">
        <f>_xlfn.XLOOKUP(J1467,[55]Aux!AI:AI,[55]Aux!AE:AE,_xlfn.XLOOKUP(I1467,[55]Aux!AI:AI,[55]Aux!AE:AE,""))</f>
        <v>REDE COLETORA DN 400</v>
      </c>
      <c r="L1467" s="164"/>
    </row>
    <row r="1468" spans="1:12" x14ac:dyDescent="0.3">
      <c r="A1468" s="164"/>
      <c r="B1468" s="164"/>
      <c r="C1468" s="70">
        <v>6601686</v>
      </c>
      <c r="D1468" s="70" t="s">
        <v>2731</v>
      </c>
      <c r="E1468" s="75">
        <v>100</v>
      </c>
      <c r="F1468" s="70" t="str" cm="1">
        <f t="array" ref="F1468">IFERROR(
    INDEX(
        '[55]Apoio_Código SVs'!$C$2:$C$102,
        MATCH(
            TRUE,
            ISNUMBER(FIND('[55]Apoio_Código SVs'!$B$2:$B$102,D1468)),
            0
        )
    ),
"")</f>
        <v>E</v>
      </c>
      <c r="G1468" s="70" t="str" cm="1">
        <f t="array" ref="G1468">IFERROR(
    INDEX(
        '[55]Apoio_Código SVs'!$D$2:$D$102,
        MATCH(
            TRUE,
            ISNUMBER(FIND('[55]Apoio_Código SVs'!$B$2:$B$102,D1468)),
            0
        )
    ),
"")</f>
        <v>RC</v>
      </c>
      <c r="H1468" s="70" t="str" cm="1">
        <f t="array" ref="H1468">IFERROR(
    INDEX(
        '[55]Apoio_Código SVs'!$G$2:$G$102,
        MATCH(
            TRUE,
            ISNUMBER(FIND('[55]Apoio_Código SVs'!$F$2:$F$102,D1468)),
            0
        )
    ),
"")</f>
        <v>I</v>
      </c>
      <c r="I1468" s="70" t="str">
        <f t="shared" si="79"/>
        <v>E.RC.I.100</v>
      </c>
      <c r="J1468" s="70" t="str">
        <f>_xlfn.XLOOKUP(I1468,[55]Aux!AJ:AJ,[55]Aux!AI:AI,I1468)</f>
        <v>E.RC.I.001</v>
      </c>
      <c r="K1468" s="70" t="str">
        <f>_xlfn.XLOOKUP(J1468,[55]Aux!AI:AI,[55]Aux!AE:AE,_xlfn.XLOOKUP(I1468,[55]Aux!AI:AI,[55]Aux!AE:AE,""))</f>
        <v>REDE COLETORA DN 100</v>
      </c>
      <c r="L1468" s="164"/>
    </row>
    <row r="1469" spans="1:12" x14ac:dyDescent="0.3">
      <c r="A1469" s="164"/>
      <c r="B1469" s="164"/>
      <c r="C1469" s="70">
        <v>6601687</v>
      </c>
      <c r="D1469" s="70" t="s">
        <v>2733</v>
      </c>
      <c r="E1469" s="75">
        <v>400</v>
      </c>
      <c r="F1469" s="70" t="str" cm="1">
        <f t="array" ref="F1469">IFERROR(
    INDEX(
        '[55]Apoio_Código SVs'!$C$2:$C$102,
        MATCH(
            TRUE,
            ISNUMBER(FIND('[55]Apoio_Código SVs'!$B$2:$B$102,D1469)),
            0
        )
    ),
"")</f>
        <v>E</v>
      </c>
      <c r="G1469" s="70" t="str" cm="1">
        <f t="array" ref="G1469">IFERROR(
    INDEX(
        '[55]Apoio_Código SVs'!$D$2:$D$102,
        MATCH(
            TRUE,
            ISNUMBER(FIND('[55]Apoio_Código SVs'!$B$2:$B$102,D1469)),
            0
        )
    ),
"")</f>
        <v>RC</v>
      </c>
      <c r="H1469" s="70" t="str" cm="1">
        <f t="array" ref="H1469">IFERROR(
    INDEX(
        '[55]Apoio_Código SVs'!$G$2:$G$102,
        MATCH(
            TRUE,
            ISNUMBER(FIND('[55]Apoio_Código SVs'!$F$2:$F$102,D1469)),
            0
        )
    ),
"")</f>
        <v>I</v>
      </c>
      <c r="I1469" s="70" t="str">
        <f t="shared" si="79"/>
        <v>E.RC.I.400</v>
      </c>
      <c r="J1469" s="70" t="str">
        <f>_xlfn.XLOOKUP(I1469,[55]Aux!AJ:AJ,[55]Aux!AI:AI,I1469)</f>
        <v>E.RC.I.006</v>
      </c>
      <c r="K1469" s="70" t="str">
        <f>_xlfn.XLOOKUP(J1469,[55]Aux!AI:AI,[55]Aux!AE:AE,_xlfn.XLOOKUP(I1469,[55]Aux!AI:AI,[55]Aux!AE:AE,""))</f>
        <v>REDE COLETORA DN 400</v>
      </c>
      <c r="L1469" s="164"/>
    </row>
    <row r="1470" spans="1:12" x14ac:dyDescent="0.3">
      <c r="A1470" s="164"/>
      <c r="B1470" s="164"/>
      <c r="C1470" s="70">
        <v>6601688</v>
      </c>
      <c r="D1470" s="70" t="s">
        <v>2735</v>
      </c>
      <c r="E1470" s="75">
        <v>400</v>
      </c>
      <c r="F1470" s="70" t="str" cm="1">
        <f t="array" ref="F1470">IFERROR(
    INDEX(
        '[55]Apoio_Código SVs'!$C$2:$C$102,
        MATCH(
            TRUE,
            ISNUMBER(FIND('[55]Apoio_Código SVs'!$B$2:$B$102,D1470)),
            0
        )
    ),
"")</f>
        <v>E</v>
      </c>
      <c r="G1470" s="70" t="str" cm="1">
        <f t="array" ref="G1470">IFERROR(
    INDEX(
        '[55]Apoio_Código SVs'!$D$2:$D$102,
        MATCH(
            TRUE,
            ISNUMBER(FIND('[55]Apoio_Código SVs'!$B$2:$B$102,D1470)),
            0
        )
    ),
"")</f>
        <v>RC</v>
      </c>
      <c r="H1470" s="70" t="str" cm="1">
        <f t="array" ref="H1470">IFERROR(
    INDEX(
        '[55]Apoio_Código SVs'!$G$2:$G$102,
        MATCH(
            TRUE,
            ISNUMBER(FIND('[55]Apoio_Código SVs'!$F$2:$F$102,D1470)),
            0
        )
    ),
"")</f>
        <v>I</v>
      </c>
      <c r="I1470" s="70" t="str">
        <f t="shared" si="79"/>
        <v>E.RC.I.400</v>
      </c>
      <c r="J1470" s="70" t="str">
        <f>_xlfn.XLOOKUP(I1470,[55]Aux!AJ:AJ,[55]Aux!AI:AI,I1470)</f>
        <v>E.RC.I.006</v>
      </c>
      <c r="K1470" s="70" t="str">
        <f>_xlfn.XLOOKUP(J1470,[55]Aux!AI:AI,[55]Aux!AE:AE,_xlfn.XLOOKUP(I1470,[55]Aux!AI:AI,[55]Aux!AE:AE,""))</f>
        <v>REDE COLETORA DN 400</v>
      </c>
      <c r="L1470" s="164"/>
    </row>
    <row r="1471" spans="1:12" x14ac:dyDescent="0.3">
      <c r="A1471" s="164"/>
      <c r="B1471" s="164"/>
      <c r="C1471" s="70">
        <v>6601690</v>
      </c>
      <c r="D1471" s="70" t="s">
        <v>2739</v>
      </c>
      <c r="E1471" s="75">
        <v>400</v>
      </c>
      <c r="F1471" s="70" t="str" cm="1">
        <f t="array" ref="F1471">IFERROR(
    INDEX(
        '[55]Apoio_Código SVs'!$C$2:$C$102,
        MATCH(
            TRUE,
            ISNUMBER(FIND('[55]Apoio_Código SVs'!$B$2:$B$102,D1471)),
            0
        )
    ),
"")</f>
        <v>E</v>
      </c>
      <c r="G1471" s="70" t="str" cm="1">
        <f t="array" ref="G1471">IFERROR(
    INDEX(
        '[55]Apoio_Código SVs'!$D$2:$D$102,
        MATCH(
            TRUE,
            ISNUMBER(FIND('[55]Apoio_Código SVs'!$B$2:$B$102,D1471)),
            0
        )
    ),
"")</f>
        <v>RC</v>
      </c>
      <c r="H1471" s="70" t="str" cm="1">
        <f t="array" ref="H1471">IFERROR(
    INDEX(
        '[55]Apoio_Código SVs'!$G$2:$G$102,
        MATCH(
            TRUE,
            ISNUMBER(FIND('[55]Apoio_Código SVs'!$F$2:$F$102,D1471)),
            0
        )
    ),
"")</f>
        <v>I</v>
      </c>
      <c r="I1471" s="70" t="str">
        <f t="shared" si="79"/>
        <v>E.RC.I.400</v>
      </c>
      <c r="J1471" s="70" t="str">
        <f>_xlfn.XLOOKUP(I1471,[55]Aux!AJ:AJ,[55]Aux!AI:AI,I1471)</f>
        <v>E.RC.I.006</v>
      </c>
      <c r="K1471" s="70" t="str">
        <f>_xlfn.XLOOKUP(J1471,[55]Aux!AI:AI,[55]Aux!AE:AE,_xlfn.XLOOKUP(I1471,[55]Aux!AI:AI,[55]Aux!AE:AE,""))</f>
        <v>REDE COLETORA DN 400</v>
      </c>
      <c r="L1471" s="164"/>
    </row>
    <row r="1472" spans="1:12" x14ac:dyDescent="0.3">
      <c r="A1472" s="164"/>
      <c r="B1472" s="164"/>
      <c r="C1472" s="70">
        <v>6601691</v>
      </c>
      <c r="D1472" s="70" t="s">
        <v>2741</v>
      </c>
      <c r="E1472" s="75">
        <v>100</v>
      </c>
      <c r="F1472" s="70" t="str" cm="1">
        <f t="array" ref="F1472">IFERROR(
    INDEX(
        '[55]Apoio_Código SVs'!$C$2:$C$102,
        MATCH(
            TRUE,
            ISNUMBER(FIND('[55]Apoio_Código SVs'!$B$2:$B$102,D1472)),
            0
        )
    ),
"")</f>
        <v>E</v>
      </c>
      <c r="G1472" s="70" t="str" cm="1">
        <f t="array" ref="G1472">IFERROR(
    INDEX(
        '[55]Apoio_Código SVs'!$D$2:$D$102,
        MATCH(
            TRUE,
            ISNUMBER(FIND('[55]Apoio_Código SVs'!$B$2:$B$102,D1472)),
            0
        )
    ),
"")</f>
        <v>RC</v>
      </c>
      <c r="H1472" s="70" t="str" cm="1">
        <f t="array" ref="H1472">IFERROR(
    INDEX(
        '[55]Apoio_Código SVs'!$G$2:$G$102,
        MATCH(
            TRUE,
            ISNUMBER(FIND('[55]Apoio_Código SVs'!$F$2:$F$102,D1472)),
            0
        )
    ),
"")</f>
        <v>I</v>
      </c>
      <c r="I1472" s="70" t="str">
        <f t="shared" si="79"/>
        <v>E.RC.I.100</v>
      </c>
      <c r="J1472" s="70" t="str">
        <f>_xlfn.XLOOKUP(I1472,[55]Aux!AJ:AJ,[55]Aux!AI:AI,I1472)</f>
        <v>E.RC.I.001</v>
      </c>
      <c r="K1472" s="70" t="str">
        <f>_xlfn.XLOOKUP(J1472,[55]Aux!AI:AI,[55]Aux!AE:AE,_xlfn.XLOOKUP(I1472,[55]Aux!AI:AI,[55]Aux!AE:AE,""))</f>
        <v>REDE COLETORA DN 100</v>
      </c>
      <c r="L1472" s="164"/>
    </row>
    <row r="1473" spans="1:12" x14ac:dyDescent="0.3">
      <c r="A1473" s="164"/>
      <c r="B1473" s="164"/>
      <c r="C1473" s="70">
        <v>6601692</v>
      </c>
      <c r="D1473" s="70" t="s">
        <v>2743</v>
      </c>
      <c r="E1473" s="75">
        <v>150</v>
      </c>
      <c r="F1473" s="70" t="str" cm="1">
        <f t="array" ref="F1473">IFERROR(
    INDEX(
        '[55]Apoio_Código SVs'!$C$2:$C$102,
        MATCH(
            TRUE,
            ISNUMBER(FIND('[55]Apoio_Código SVs'!$B$2:$B$102,D1473)),
            0
        )
    ),
"")</f>
        <v>E</v>
      </c>
      <c r="G1473" s="70" t="str" cm="1">
        <f t="array" ref="G1473">IFERROR(
    INDEX(
        '[55]Apoio_Código SVs'!$D$2:$D$102,
        MATCH(
            TRUE,
            ISNUMBER(FIND('[55]Apoio_Código SVs'!$B$2:$B$102,D1473)),
            0
        )
    ),
"")</f>
        <v>RC</v>
      </c>
      <c r="H1473" s="70" t="str" cm="1">
        <f t="array" ref="H1473">IFERROR(
    INDEX(
        '[55]Apoio_Código SVs'!$G$2:$G$102,
        MATCH(
            TRUE,
            ISNUMBER(FIND('[55]Apoio_Código SVs'!$F$2:$F$102,D1473)),
            0
        )
    ),
"")</f>
        <v>I</v>
      </c>
      <c r="I1473" s="70" t="str">
        <f t="shared" si="79"/>
        <v>E.RC.I.150</v>
      </c>
      <c r="J1473" s="70" t="str">
        <f>_xlfn.XLOOKUP(I1473,[55]Aux!AJ:AJ,[55]Aux!AI:AI,I1473)</f>
        <v>E.RC.I.002</v>
      </c>
      <c r="K1473" s="70" t="str">
        <f>_xlfn.XLOOKUP(J1473,[55]Aux!AI:AI,[55]Aux!AE:AE,_xlfn.XLOOKUP(I1473,[55]Aux!AI:AI,[55]Aux!AE:AE,""))</f>
        <v>REDE COLETORA DN 150</v>
      </c>
      <c r="L1473" s="164"/>
    </row>
    <row r="1474" spans="1:12" x14ac:dyDescent="0.3">
      <c r="A1474" s="164"/>
      <c r="B1474" s="164"/>
      <c r="C1474" s="70">
        <v>6601693</v>
      </c>
      <c r="D1474" s="70" t="s">
        <v>2745</v>
      </c>
      <c r="E1474" s="75">
        <v>150</v>
      </c>
      <c r="F1474" s="70" t="str" cm="1">
        <f t="array" ref="F1474">IFERROR(
    INDEX(
        '[55]Apoio_Código SVs'!$C$2:$C$102,
        MATCH(
            TRUE,
            ISNUMBER(FIND('[55]Apoio_Código SVs'!$B$2:$B$102,D1474)),
            0
        )
    ),
"")</f>
        <v>E</v>
      </c>
      <c r="G1474" s="70" t="str" cm="1">
        <f t="array" ref="G1474">IFERROR(
    INDEX(
        '[55]Apoio_Código SVs'!$D$2:$D$102,
        MATCH(
            TRUE,
            ISNUMBER(FIND('[55]Apoio_Código SVs'!$B$2:$B$102,D1474)),
            0
        )
    ),
"")</f>
        <v>RC</v>
      </c>
      <c r="H1474" s="70" t="str" cm="1">
        <f t="array" ref="H1474">IFERROR(
    INDEX(
        '[55]Apoio_Código SVs'!$G$2:$G$102,
        MATCH(
            TRUE,
            ISNUMBER(FIND('[55]Apoio_Código SVs'!$F$2:$F$102,D1474)),
            0
        )
    ),
"")</f>
        <v>I</v>
      </c>
      <c r="I1474" s="70" t="str">
        <f t="shared" si="79"/>
        <v>E.RC.I.150</v>
      </c>
      <c r="J1474" s="70" t="str">
        <f>_xlfn.XLOOKUP(I1474,[55]Aux!AJ:AJ,[55]Aux!AI:AI,I1474)</f>
        <v>E.RC.I.002</v>
      </c>
      <c r="K1474" s="70" t="str">
        <f>_xlfn.XLOOKUP(J1474,[55]Aux!AI:AI,[55]Aux!AE:AE,_xlfn.XLOOKUP(I1474,[55]Aux!AI:AI,[55]Aux!AE:AE,""))</f>
        <v>REDE COLETORA DN 150</v>
      </c>
      <c r="L1474" s="164"/>
    </row>
    <row r="1475" spans="1:12" x14ac:dyDescent="0.3">
      <c r="A1475" s="164"/>
      <c r="B1475" s="164"/>
      <c r="C1475" s="70">
        <v>6601694</v>
      </c>
      <c r="D1475" s="70" t="s">
        <v>2747</v>
      </c>
      <c r="E1475" s="75">
        <v>400</v>
      </c>
      <c r="F1475" s="70" t="str" cm="1">
        <f t="array" ref="F1475">IFERROR(
    INDEX(
        '[55]Apoio_Código SVs'!$C$2:$C$102,
        MATCH(
            TRUE,
            ISNUMBER(FIND('[55]Apoio_Código SVs'!$B$2:$B$102,D1475)),
            0
        )
    ),
"")</f>
        <v>E</v>
      </c>
      <c r="G1475" s="70" t="str" cm="1">
        <f t="array" ref="G1475">IFERROR(
    INDEX(
        '[55]Apoio_Código SVs'!$D$2:$D$102,
        MATCH(
            TRUE,
            ISNUMBER(FIND('[55]Apoio_Código SVs'!$B$2:$B$102,D1475)),
            0
        )
    ),
"")</f>
        <v>RC</v>
      </c>
      <c r="H1475" s="70" t="str" cm="1">
        <f t="array" ref="H1475">IFERROR(
    INDEX(
        '[55]Apoio_Código SVs'!$G$2:$G$102,
        MATCH(
            TRUE,
            ISNUMBER(FIND('[55]Apoio_Código SVs'!$F$2:$F$102,D1475)),
            0
        )
    ),
"")</f>
        <v>I</v>
      </c>
      <c r="I1475" s="70" t="str">
        <f t="shared" si="79"/>
        <v>E.RC.I.400</v>
      </c>
      <c r="J1475" s="70" t="str">
        <f>_xlfn.XLOOKUP(I1475,[55]Aux!AJ:AJ,[55]Aux!AI:AI,I1475)</f>
        <v>E.RC.I.006</v>
      </c>
      <c r="K1475" s="70" t="str">
        <f>_xlfn.XLOOKUP(J1475,[55]Aux!AI:AI,[55]Aux!AE:AE,_xlfn.XLOOKUP(I1475,[55]Aux!AI:AI,[55]Aux!AE:AE,""))</f>
        <v>REDE COLETORA DN 400</v>
      </c>
      <c r="L1475" s="164"/>
    </row>
    <row r="1476" spans="1:12" x14ac:dyDescent="0.3">
      <c r="A1476" s="164"/>
      <c r="B1476" s="164"/>
      <c r="C1476" s="70">
        <v>6601695</v>
      </c>
      <c r="D1476" s="70" t="s">
        <v>2749</v>
      </c>
      <c r="E1476" s="75">
        <v>100</v>
      </c>
      <c r="F1476" s="70" t="str" cm="1">
        <f t="array" ref="F1476">IFERROR(
    INDEX(
        '[55]Apoio_Código SVs'!$C$2:$C$102,
        MATCH(
            TRUE,
            ISNUMBER(FIND('[55]Apoio_Código SVs'!$B$2:$B$102,D1476)),
            0
        )
    ),
"")</f>
        <v>E</v>
      </c>
      <c r="G1476" s="70" t="str" cm="1">
        <f t="array" ref="G1476">IFERROR(
    INDEX(
        '[55]Apoio_Código SVs'!$D$2:$D$102,
        MATCH(
            TRUE,
            ISNUMBER(FIND('[55]Apoio_Código SVs'!$B$2:$B$102,D1476)),
            0
        )
    ),
"")</f>
        <v>RC</v>
      </c>
      <c r="H1476" s="70" t="str" cm="1">
        <f t="array" ref="H1476">IFERROR(
    INDEX(
        '[55]Apoio_Código SVs'!$G$2:$G$102,
        MATCH(
            TRUE,
            ISNUMBER(FIND('[55]Apoio_Código SVs'!$F$2:$F$102,D1476)),
            0
        )
    ),
"")</f>
        <v>I</v>
      </c>
      <c r="I1476" s="70" t="str">
        <f t="shared" si="79"/>
        <v>E.RC.I.100</v>
      </c>
      <c r="J1476" s="70" t="str">
        <f>_xlfn.XLOOKUP(I1476,[55]Aux!AJ:AJ,[55]Aux!AI:AI,I1476)</f>
        <v>E.RC.I.001</v>
      </c>
      <c r="K1476" s="70" t="str">
        <f>_xlfn.XLOOKUP(J1476,[55]Aux!AI:AI,[55]Aux!AE:AE,_xlfn.XLOOKUP(I1476,[55]Aux!AI:AI,[55]Aux!AE:AE,""))</f>
        <v>REDE COLETORA DN 100</v>
      </c>
      <c r="L1476" s="164"/>
    </row>
    <row r="1477" spans="1:12" x14ac:dyDescent="0.3">
      <c r="A1477" s="164"/>
      <c r="B1477" s="164"/>
      <c r="C1477" s="70">
        <v>6601696</v>
      </c>
      <c r="D1477" s="70" t="s">
        <v>2751</v>
      </c>
      <c r="E1477" s="75">
        <v>150</v>
      </c>
      <c r="F1477" s="70" t="str" cm="1">
        <f t="array" ref="F1477">IFERROR(
    INDEX(
        '[55]Apoio_Código SVs'!$C$2:$C$102,
        MATCH(
            TRUE,
            ISNUMBER(FIND('[55]Apoio_Código SVs'!$B$2:$B$102,D1477)),
            0
        )
    ),
"")</f>
        <v>E</v>
      </c>
      <c r="G1477" s="70" t="str" cm="1">
        <f t="array" ref="G1477">IFERROR(
    INDEX(
        '[55]Apoio_Código SVs'!$D$2:$D$102,
        MATCH(
            TRUE,
            ISNUMBER(FIND('[55]Apoio_Código SVs'!$B$2:$B$102,D1477)),
            0
        )
    ),
"")</f>
        <v>RC</v>
      </c>
      <c r="H1477" s="70" t="str" cm="1">
        <f t="array" ref="H1477">IFERROR(
    INDEX(
        '[55]Apoio_Código SVs'!$G$2:$G$102,
        MATCH(
            TRUE,
            ISNUMBER(FIND('[55]Apoio_Código SVs'!$F$2:$F$102,D1477)),
            0
        )
    ),
"")</f>
        <v>I</v>
      </c>
      <c r="I1477" s="70" t="str">
        <f t="shared" si="79"/>
        <v>E.RC.I.150</v>
      </c>
      <c r="J1477" s="70" t="str">
        <f>_xlfn.XLOOKUP(I1477,[55]Aux!AJ:AJ,[55]Aux!AI:AI,I1477)</f>
        <v>E.RC.I.002</v>
      </c>
      <c r="K1477" s="70" t="str">
        <f>_xlfn.XLOOKUP(J1477,[55]Aux!AI:AI,[55]Aux!AE:AE,_xlfn.XLOOKUP(I1477,[55]Aux!AI:AI,[55]Aux!AE:AE,""))</f>
        <v>REDE COLETORA DN 150</v>
      </c>
      <c r="L1477" s="164"/>
    </row>
    <row r="1478" spans="1:12" x14ac:dyDescent="0.3">
      <c r="A1478" s="164"/>
      <c r="B1478" s="164"/>
      <c r="C1478" s="70">
        <v>6601697</v>
      </c>
      <c r="D1478" s="70" t="s">
        <v>2753</v>
      </c>
      <c r="E1478" s="75">
        <v>150</v>
      </c>
      <c r="F1478" s="70" t="str" cm="1">
        <f t="array" ref="F1478">IFERROR(
    INDEX(
        '[55]Apoio_Código SVs'!$C$2:$C$102,
        MATCH(
            TRUE,
            ISNUMBER(FIND('[55]Apoio_Código SVs'!$B$2:$B$102,D1478)),
            0
        )
    ),
"")</f>
        <v>E</v>
      </c>
      <c r="G1478" s="70" t="str" cm="1">
        <f t="array" ref="G1478">IFERROR(
    INDEX(
        '[55]Apoio_Código SVs'!$D$2:$D$102,
        MATCH(
            TRUE,
            ISNUMBER(FIND('[55]Apoio_Código SVs'!$B$2:$B$102,D1478)),
            0
        )
    ),
"")</f>
        <v>RC</v>
      </c>
      <c r="H1478" s="70" t="str" cm="1">
        <f t="array" ref="H1478">IFERROR(
    INDEX(
        '[55]Apoio_Código SVs'!$G$2:$G$102,
        MATCH(
            TRUE,
            ISNUMBER(FIND('[55]Apoio_Código SVs'!$F$2:$F$102,D1478)),
            0
        )
    ),
"")</f>
        <v>I</v>
      </c>
      <c r="I1478" s="70" t="str">
        <f t="shared" si="79"/>
        <v>E.RC.I.150</v>
      </c>
      <c r="J1478" s="70" t="str">
        <f>_xlfn.XLOOKUP(I1478,[55]Aux!AJ:AJ,[55]Aux!AI:AI,I1478)</f>
        <v>E.RC.I.002</v>
      </c>
      <c r="K1478" s="70" t="str">
        <f>_xlfn.XLOOKUP(J1478,[55]Aux!AI:AI,[55]Aux!AE:AE,_xlfn.XLOOKUP(I1478,[55]Aux!AI:AI,[55]Aux!AE:AE,""))</f>
        <v>REDE COLETORA DN 150</v>
      </c>
      <c r="L1478" s="164"/>
    </row>
    <row r="1479" spans="1:12" x14ac:dyDescent="0.3">
      <c r="A1479" s="164"/>
      <c r="B1479" s="164"/>
      <c r="C1479" s="70">
        <v>6601699</v>
      </c>
      <c r="D1479" s="70" t="s">
        <v>2757</v>
      </c>
      <c r="E1479" s="75">
        <v>100</v>
      </c>
      <c r="F1479" s="70" t="str" cm="1">
        <f t="array" ref="F1479">IFERROR(
    INDEX(
        '[55]Apoio_Código SVs'!$C$2:$C$102,
        MATCH(
            TRUE,
            ISNUMBER(FIND('[55]Apoio_Código SVs'!$B$2:$B$102,D1479)),
            0
        )
    ),
"")</f>
        <v>E</v>
      </c>
      <c r="G1479" s="70" t="str" cm="1">
        <f t="array" ref="G1479">IFERROR(
    INDEX(
        '[55]Apoio_Código SVs'!$D$2:$D$102,
        MATCH(
            TRUE,
            ISNUMBER(FIND('[55]Apoio_Código SVs'!$B$2:$B$102,D1479)),
            0
        )
    ),
"")</f>
        <v>RC</v>
      </c>
      <c r="H1479" s="70" t="str" cm="1">
        <f t="array" ref="H1479">IFERROR(
    INDEX(
        '[55]Apoio_Código SVs'!$G$2:$G$102,
        MATCH(
            TRUE,
            ISNUMBER(FIND('[55]Apoio_Código SVs'!$F$2:$F$102,D1479)),
            0
        )
    ),
"")</f>
        <v>I</v>
      </c>
      <c r="I1479" s="70" t="str">
        <f t="shared" si="79"/>
        <v>E.RC.I.100</v>
      </c>
      <c r="J1479" s="70" t="str">
        <f>_xlfn.XLOOKUP(I1479,[55]Aux!AJ:AJ,[55]Aux!AI:AI,I1479)</f>
        <v>E.RC.I.001</v>
      </c>
      <c r="K1479" s="70" t="str">
        <f>_xlfn.XLOOKUP(J1479,[55]Aux!AI:AI,[55]Aux!AE:AE,_xlfn.XLOOKUP(I1479,[55]Aux!AI:AI,[55]Aux!AE:AE,""))</f>
        <v>REDE COLETORA DN 100</v>
      </c>
      <c r="L1479" s="164"/>
    </row>
    <row r="1480" spans="1:12" x14ac:dyDescent="0.3">
      <c r="A1480" s="164"/>
      <c r="B1480" s="164"/>
      <c r="C1480" s="70">
        <v>6601700</v>
      </c>
      <c r="D1480" s="70" t="s">
        <v>2759</v>
      </c>
      <c r="E1480" s="75">
        <v>150</v>
      </c>
      <c r="F1480" s="70" t="str" cm="1">
        <f t="array" ref="F1480">IFERROR(
    INDEX(
        '[55]Apoio_Código SVs'!$C$2:$C$102,
        MATCH(
            TRUE,
            ISNUMBER(FIND('[55]Apoio_Código SVs'!$B$2:$B$102,D1480)),
            0
        )
    ),
"")</f>
        <v>E</v>
      </c>
      <c r="G1480" s="70" t="str" cm="1">
        <f t="array" ref="G1480">IFERROR(
    INDEX(
        '[55]Apoio_Código SVs'!$D$2:$D$102,
        MATCH(
            TRUE,
            ISNUMBER(FIND('[55]Apoio_Código SVs'!$B$2:$B$102,D1480)),
            0
        )
    ),
"")</f>
        <v>RC</v>
      </c>
      <c r="H1480" s="70" t="str" cm="1">
        <f t="array" ref="H1480">IFERROR(
    INDEX(
        '[55]Apoio_Código SVs'!$G$2:$G$102,
        MATCH(
            TRUE,
            ISNUMBER(FIND('[55]Apoio_Código SVs'!$F$2:$F$102,D1480)),
            0
        )
    ),
"")</f>
        <v>I</v>
      </c>
      <c r="I1480" s="70" t="str">
        <f t="shared" si="79"/>
        <v>E.RC.I.150</v>
      </c>
      <c r="J1480" s="70" t="str">
        <f>_xlfn.XLOOKUP(I1480,[55]Aux!AJ:AJ,[55]Aux!AI:AI,I1480)</f>
        <v>E.RC.I.002</v>
      </c>
      <c r="K1480" s="70" t="str">
        <f>_xlfn.XLOOKUP(J1480,[55]Aux!AI:AI,[55]Aux!AE:AE,_xlfn.XLOOKUP(I1480,[55]Aux!AI:AI,[55]Aux!AE:AE,""))</f>
        <v>REDE COLETORA DN 150</v>
      </c>
      <c r="L1480" s="164"/>
    </row>
    <row r="1481" spans="1:12" x14ac:dyDescent="0.3">
      <c r="A1481" s="164"/>
      <c r="B1481" s="164"/>
      <c r="C1481" s="70">
        <v>6601701</v>
      </c>
      <c r="D1481" s="70" t="s">
        <v>2761</v>
      </c>
      <c r="E1481" s="75">
        <v>150</v>
      </c>
      <c r="F1481" s="70" t="str" cm="1">
        <f t="array" ref="F1481">IFERROR(
    INDEX(
        '[55]Apoio_Código SVs'!$C$2:$C$102,
        MATCH(
            TRUE,
            ISNUMBER(FIND('[55]Apoio_Código SVs'!$B$2:$B$102,D1481)),
            0
        )
    ),
"")</f>
        <v>E</v>
      </c>
      <c r="G1481" s="70" t="str" cm="1">
        <f t="array" ref="G1481">IFERROR(
    INDEX(
        '[55]Apoio_Código SVs'!$D$2:$D$102,
        MATCH(
            TRUE,
            ISNUMBER(FIND('[55]Apoio_Código SVs'!$B$2:$B$102,D1481)),
            0
        )
    ),
"")</f>
        <v>RC</v>
      </c>
      <c r="H1481" s="70" t="str" cm="1">
        <f t="array" ref="H1481">IFERROR(
    INDEX(
        '[55]Apoio_Código SVs'!$G$2:$G$102,
        MATCH(
            TRUE,
            ISNUMBER(FIND('[55]Apoio_Código SVs'!$F$2:$F$102,D1481)),
            0
        )
    ),
"")</f>
        <v>I</v>
      </c>
      <c r="I1481" s="70" t="str">
        <f t="shared" si="79"/>
        <v>E.RC.I.150</v>
      </c>
      <c r="J1481" s="70" t="str">
        <f>_xlfn.XLOOKUP(I1481,[55]Aux!AJ:AJ,[55]Aux!AI:AI,I1481)</f>
        <v>E.RC.I.002</v>
      </c>
      <c r="K1481" s="70" t="str">
        <f>_xlfn.XLOOKUP(J1481,[55]Aux!AI:AI,[55]Aux!AE:AE,_xlfn.XLOOKUP(I1481,[55]Aux!AI:AI,[55]Aux!AE:AE,""))</f>
        <v>REDE COLETORA DN 150</v>
      </c>
      <c r="L1481" s="164"/>
    </row>
    <row r="1482" spans="1:12" x14ac:dyDescent="0.3">
      <c r="A1482" s="164"/>
      <c r="B1482" s="164"/>
      <c r="C1482" s="70">
        <v>6601704</v>
      </c>
      <c r="D1482" s="70" t="s">
        <v>2767</v>
      </c>
      <c r="E1482" s="75">
        <v>100</v>
      </c>
      <c r="F1482" s="70" t="str" cm="1">
        <f t="array" ref="F1482">IFERROR(
    INDEX(
        '[55]Apoio_Código SVs'!$C$2:$C$102,
        MATCH(
            TRUE,
            ISNUMBER(FIND('[55]Apoio_Código SVs'!$B$2:$B$102,D1482)),
            0
        )
    ),
"")</f>
        <v>E</v>
      </c>
      <c r="G1482" s="70" t="str" cm="1">
        <f t="array" ref="G1482">IFERROR(
    INDEX(
        '[55]Apoio_Código SVs'!$D$2:$D$102,
        MATCH(
            TRUE,
            ISNUMBER(FIND('[55]Apoio_Código SVs'!$B$2:$B$102,D1482)),
            0
        )
    ),
"")</f>
        <v>RC</v>
      </c>
      <c r="H1482" s="70" t="str" cm="1">
        <f t="array" ref="H1482">IFERROR(
    INDEX(
        '[55]Apoio_Código SVs'!$G$2:$G$102,
        MATCH(
            TRUE,
            ISNUMBER(FIND('[55]Apoio_Código SVs'!$F$2:$F$102,D1482)),
            0
        )
    ),
"")</f>
        <v>I</v>
      </c>
      <c r="I1482" s="70" t="str">
        <f t="shared" si="79"/>
        <v>E.RC.I.100</v>
      </c>
      <c r="J1482" s="70" t="str">
        <f>_xlfn.XLOOKUP(I1482,[55]Aux!AJ:AJ,[55]Aux!AI:AI,I1482)</f>
        <v>E.RC.I.001</v>
      </c>
      <c r="K1482" s="70" t="str">
        <f>_xlfn.XLOOKUP(J1482,[55]Aux!AI:AI,[55]Aux!AE:AE,_xlfn.XLOOKUP(I1482,[55]Aux!AI:AI,[55]Aux!AE:AE,""))</f>
        <v>REDE COLETORA DN 100</v>
      </c>
      <c r="L1482" s="164"/>
    </row>
    <row r="1483" spans="1:12" x14ac:dyDescent="0.3">
      <c r="A1483" s="164"/>
      <c r="B1483" s="164"/>
      <c r="C1483" s="70">
        <v>6601705</v>
      </c>
      <c r="D1483" s="70" t="s">
        <v>2769</v>
      </c>
      <c r="E1483" s="75">
        <v>100</v>
      </c>
      <c r="F1483" s="70" t="str" cm="1">
        <f t="array" ref="F1483">IFERROR(
    INDEX(
        '[55]Apoio_Código SVs'!$C$2:$C$102,
        MATCH(
            TRUE,
            ISNUMBER(FIND('[55]Apoio_Código SVs'!$B$2:$B$102,D1483)),
            0
        )
    ),
"")</f>
        <v>E</v>
      </c>
      <c r="G1483" s="70" t="str" cm="1">
        <f t="array" ref="G1483">IFERROR(
    INDEX(
        '[55]Apoio_Código SVs'!$D$2:$D$102,
        MATCH(
            TRUE,
            ISNUMBER(FIND('[55]Apoio_Código SVs'!$B$2:$B$102,D1483)),
            0
        )
    ),
"")</f>
        <v>RC</v>
      </c>
      <c r="H1483" s="70" t="str" cm="1">
        <f t="array" ref="H1483">IFERROR(
    INDEX(
        '[55]Apoio_Código SVs'!$G$2:$G$102,
        MATCH(
            TRUE,
            ISNUMBER(FIND('[55]Apoio_Código SVs'!$F$2:$F$102,D1483)),
            0
        )
    ),
"")</f>
        <v>I</v>
      </c>
      <c r="I1483" s="70" t="str">
        <f t="shared" si="79"/>
        <v>E.RC.I.100</v>
      </c>
      <c r="J1483" s="70" t="str">
        <f>_xlfn.XLOOKUP(I1483,[55]Aux!AJ:AJ,[55]Aux!AI:AI,I1483)</f>
        <v>E.RC.I.001</v>
      </c>
      <c r="K1483" s="70" t="str">
        <f>_xlfn.XLOOKUP(J1483,[55]Aux!AI:AI,[55]Aux!AE:AE,_xlfn.XLOOKUP(I1483,[55]Aux!AI:AI,[55]Aux!AE:AE,""))</f>
        <v>REDE COLETORA DN 100</v>
      </c>
      <c r="L1483" s="164"/>
    </row>
    <row r="1484" spans="1:12" x14ac:dyDescent="0.3">
      <c r="A1484" s="164"/>
      <c r="B1484" s="164"/>
      <c r="C1484" s="70">
        <v>6601706</v>
      </c>
      <c r="D1484" s="70" t="s">
        <v>2771</v>
      </c>
      <c r="E1484" s="75">
        <v>150</v>
      </c>
      <c r="F1484" s="70" t="str" cm="1">
        <f t="array" ref="F1484">IFERROR(
    INDEX(
        '[55]Apoio_Código SVs'!$C$2:$C$102,
        MATCH(
            TRUE,
            ISNUMBER(FIND('[55]Apoio_Código SVs'!$B$2:$B$102,D1484)),
            0
        )
    ),
"")</f>
        <v>E</v>
      </c>
      <c r="G1484" s="70" t="str" cm="1">
        <f t="array" ref="G1484">IFERROR(
    INDEX(
        '[55]Apoio_Código SVs'!$D$2:$D$102,
        MATCH(
            TRUE,
            ISNUMBER(FIND('[55]Apoio_Código SVs'!$B$2:$B$102,D1484)),
            0
        )
    ),
"")</f>
        <v>RC</v>
      </c>
      <c r="H1484" s="70" t="str" cm="1">
        <f t="array" ref="H1484">IFERROR(
    INDEX(
        '[55]Apoio_Código SVs'!$G$2:$G$102,
        MATCH(
            TRUE,
            ISNUMBER(FIND('[55]Apoio_Código SVs'!$F$2:$F$102,D1484)),
            0
        )
    ),
"")</f>
        <v>I</v>
      </c>
      <c r="I1484" s="70" t="str">
        <f t="shared" si="79"/>
        <v>E.RC.I.150</v>
      </c>
      <c r="J1484" s="70" t="str">
        <f>_xlfn.XLOOKUP(I1484,[55]Aux!AJ:AJ,[55]Aux!AI:AI,I1484)</f>
        <v>E.RC.I.002</v>
      </c>
      <c r="K1484" s="70" t="str">
        <f>_xlfn.XLOOKUP(J1484,[55]Aux!AI:AI,[55]Aux!AE:AE,_xlfn.XLOOKUP(I1484,[55]Aux!AI:AI,[55]Aux!AE:AE,""))</f>
        <v>REDE COLETORA DN 150</v>
      </c>
      <c r="L1484" s="164"/>
    </row>
    <row r="1485" spans="1:12" x14ac:dyDescent="0.3">
      <c r="A1485" s="164"/>
      <c r="B1485" s="164"/>
      <c r="C1485" s="70">
        <v>6601707</v>
      </c>
      <c r="D1485" s="70" t="s">
        <v>2773</v>
      </c>
      <c r="E1485" s="75">
        <v>100</v>
      </c>
      <c r="F1485" s="70" t="str" cm="1">
        <f t="array" ref="F1485">IFERROR(
    INDEX(
        '[55]Apoio_Código SVs'!$C$2:$C$102,
        MATCH(
            TRUE,
            ISNUMBER(FIND('[55]Apoio_Código SVs'!$B$2:$B$102,D1485)),
            0
        )
    ),
"")</f>
        <v>E</v>
      </c>
      <c r="G1485" s="70" t="str" cm="1">
        <f t="array" ref="G1485">IFERROR(
    INDEX(
        '[55]Apoio_Código SVs'!$D$2:$D$102,
        MATCH(
            TRUE,
            ISNUMBER(FIND('[55]Apoio_Código SVs'!$B$2:$B$102,D1485)),
            0
        )
    ),
"")</f>
        <v>RC</v>
      </c>
      <c r="H1485" s="70" t="str" cm="1">
        <f t="array" ref="H1485">IFERROR(
    INDEX(
        '[55]Apoio_Código SVs'!$G$2:$G$102,
        MATCH(
            TRUE,
            ISNUMBER(FIND('[55]Apoio_Código SVs'!$F$2:$F$102,D1485)),
            0
        )
    ),
"")</f>
        <v>I</v>
      </c>
      <c r="I1485" s="70" t="str">
        <f t="shared" si="79"/>
        <v>E.RC.I.100</v>
      </c>
      <c r="J1485" s="70" t="str">
        <f>_xlfn.XLOOKUP(I1485,[55]Aux!AJ:AJ,[55]Aux!AI:AI,I1485)</f>
        <v>E.RC.I.001</v>
      </c>
      <c r="K1485" s="70" t="str">
        <f>_xlfn.XLOOKUP(J1485,[55]Aux!AI:AI,[55]Aux!AE:AE,_xlfn.XLOOKUP(I1485,[55]Aux!AI:AI,[55]Aux!AE:AE,""))</f>
        <v>REDE COLETORA DN 100</v>
      </c>
      <c r="L1485" s="164"/>
    </row>
    <row r="1486" spans="1:12" x14ac:dyDescent="0.3">
      <c r="A1486" s="164"/>
      <c r="B1486" s="164"/>
      <c r="C1486" s="70">
        <v>6601708</v>
      </c>
      <c r="D1486" s="70" t="s">
        <v>2775</v>
      </c>
      <c r="E1486" s="75">
        <v>150</v>
      </c>
      <c r="F1486" s="70" t="str" cm="1">
        <f t="array" ref="F1486">IFERROR(
    INDEX(
        '[55]Apoio_Código SVs'!$C$2:$C$102,
        MATCH(
            TRUE,
            ISNUMBER(FIND('[55]Apoio_Código SVs'!$B$2:$B$102,D1486)),
            0
        )
    ),
"")</f>
        <v>E</v>
      </c>
      <c r="G1486" s="70" t="str" cm="1">
        <f t="array" ref="G1486">IFERROR(
    INDEX(
        '[55]Apoio_Código SVs'!$D$2:$D$102,
        MATCH(
            TRUE,
            ISNUMBER(FIND('[55]Apoio_Código SVs'!$B$2:$B$102,D1486)),
            0
        )
    ),
"")</f>
        <v>RC</v>
      </c>
      <c r="H1486" s="70" t="str" cm="1">
        <f t="array" ref="H1486">IFERROR(
    INDEX(
        '[55]Apoio_Código SVs'!$G$2:$G$102,
        MATCH(
            TRUE,
            ISNUMBER(FIND('[55]Apoio_Código SVs'!$F$2:$F$102,D1486)),
            0
        )
    ),
"")</f>
        <v>I</v>
      </c>
      <c r="I1486" s="70" t="str">
        <f t="shared" si="79"/>
        <v>E.RC.I.150</v>
      </c>
      <c r="J1486" s="70" t="str">
        <f>_xlfn.XLOOKUP(I1486,[55]Aux!AJ:AJ,[55]Aux!AI:AI,I1486)</f>
        <v>E.RC.I.002</v>
      </c>
      <c r="K1486" s="70" t="str">
        <f>_xlfn.XLOOKUP(J1486,[55]Aux!AI:AI,[55]Aux!AE:AE,_xlfn.XLOOKUP(I1486,[55]Aux!AI:AI,[55]Aux!AE:AE,""))</f>
        <v>REDE COLETORA DN 150</v>
      </c>
      <c r="L1486" s="164"/>
    </row>
    <row r="1487" spans="1:12" x14ac:dyDescent="0.3">
      <c r="A1487" s="164"/>
      <c r="B1487" s="164"/>
      <c r="C1487" s="70">
        <v>6601710</v>
      </c>
      <c r="D1487" s="70" t="s">
        <v>2779</v>
      </c>
      <c r="E1487" s="75">
        <v>150</v>
      </c>
      <c r="F1487" s="70" t="str" cm="1">
        <f t="array" ref="F1487">IFERROR(
    INDEX(
        '[55]Apoio_Código SVs'!$C$2:$C$102,
        MATCH(
            TRUE,
            ISNUMBER(FIND('[55]Apoio_Código SVs'!$B$2:$B$102,D1487)),
            0
        )
    ),
"")</f>
        <v>E</v>
      </c>
      <c r="G1487" s="70" t="str" cm="1">
        <f t="array" ref="G1487">IFERROR(
    INDEX(
        '[55]Apoio_Código SVs'!$D$2:$D$102,
        MATCH(
            TRUE,
            ISNUMBER(FIND('[55]Apoio_Código SVs'!$B$2:$B$102,D1487)),
            0
        )
    ),
"")</f>
        <v>RC</v>
      </c>
      <c r="H1487" s="70" t="str" cm="1">
        <f t="array" ref="H1487">IFERROR(
    INDEX(
        '[55]Apoio_Código SVs'!$G$2:$G$102,
        MATCH(
            TRUE,
            ISNUMBER(FIND('[55]Apoio_Código SVs'!$F$2:$F$102,D1487)),
            0
        )
    ),
"")</f>
        <v>I</v>
      </c>
      <c r="I1487" s="70" t="str">
        <f t="shared" si="79"/>
        <v>E.RC.I.150</v>
      </c>
      <c r="J1487" s="70" t="str">
        <f>_xlfn.XLOOKUP(I1487,[55]Aux!AJ:AJ,[55]Aux!AI:AI,I1487)</f>
        <v>E.RC.I.002</v>
      </c>
      <c r="K1487" s="70" t="str">
        <f>_xlfn.XLOOKUP(J1487,[55]Aux!AI:AI,[55]Aux!AE:AE,_xlfn.XLOOKUP(I1487,[55]Aux!AI:AI,[55]Aux!AE:AE,""))</f>
        <v>REDE COLETORA DN 150</v>
      </c>
      <c r="L1487" s="164"/>
    </row>
    <row r="1488" spans="1:12" x14ac:dyDescent="0.3">
      <c r="A1488" s="164"/>
      <c r="B1488" s="164"/>
      <c r="C1488" s="70">
        <v>6601712</v>
      </c>
      <c r="D1488" s="70" t="s">
        <v>2783</v>
      </c>
      <c r="E1488" s="75">
        <v>150</v>
      </c>
      <c r="F1488" s="70" t="str" cm="1">
        <f t="array" ref="F1488">IFERROR(
    INDEX(
        '[55]Apoio_Código SVs'!$C$2:$C$102,
        MATCH(
            TRUE,
            ISNUMBER(FIND('[55]Apoio_Código SVs'!$B$2:$B$102,D1488)),
            0
        )
    ),
"")</f>
        <v>E</v>
      </c>
      <c r="G1488" s="70" t="str" cm="1">
        <f t="array" ref="G1488">IFERROR(
    INDEX(
        '[55]Apoio_Código SVs'!$D$2:$D$102,
        MATCH(
            TRUE,
            ISNUMBER(FIND('[55]Apoio_Código SVs'!$B$2:$B$102,D1488)),
            0
        )
    ),
"")</f>
        <v>RC</v>
      </c>
      <c r="H1488" s="70" t="str" cm="1">
        <f t="array" ref="H1488">IFERROR(
    INDEX(
        '[55]Apoio_Código SVs'!$G$2:$G$102,
        MATCH(
            TRUE,
            ISNUMBER(FIND('[55]Apoio_Código SVs'!$F$2:$F$102,D1488)),
            0
        )
    ),
"")</f>
        <v>I</v>
      </c>
      <c r="I1488" s="70" t="str">
        <f t="shared" si="79"/>
        <v>E.RC.I.150</v>
      </c>
      <c r="J1488" s="70" t="str">
        <f>_xlfn.XLOOKUP(I1488,[55]Aux!AJ:AJ,[55]Aux!AI:AI,I1488)</f>
        <v>E.RC.I.002</v>
      </c>
      <c r="K1488" s="70" t="str">
        <f>_xlfn.XLOOKUP(J1488,[55]Aux!AI:AI,[55]Aux!AE:AE,_xlfn.XLOOKUP(I1488,[55]Aux!AI:AI,[55]Aux!AE:AE,""))</f>
        <v>REDE COLETORA DN 150</v>
      </c>
      <c r="L1488" s="164"/>
    </row>
    <row r="1489" spans="1:12" x14ac:dyDescent="0.3">
      <c r="A1489" s="164"/>
      <c r="B1489" s="164"/>
      <c r="C1489" s="70">
        <v>6601713</v>
      </c>
      <c r="D1489" s="70" t="s">
        <v>2785</v>
      </c>
      <c r="E1489" s="75">
        <v>150</v>
      </c>
      <c r="F1489" s="70" t="str" cm="1">
        <f t="array" ref="F1489">IFERROR(
    INDEX(
        '[55]Apoio_Código SVs'!$C$2:$C$102,
        MATCH(
            TRUE,
            ISNUMBER(FIND('[55]Apoio_Código SVs'!$B$2:$B$102,D1489)),
            0
        )
    ),
"")</f>
        <v>E</v>
      </c>
      <c r="G1489" s="70" t="str" cm="1">
        <f t="array" ref="G1489">IFERROR(
    INDEX(
        '[55]Apoio_Código SVs'!$D$2:$D$102,
        MATCH(
            TRUE,
            ISNUMBER(FIND('[55]Apoio_Código SVs'!$B$2:$B$102,D1489)),
            0
        )
    ),
"")</f>
        <v>RC</v>
      </c>
      <c r="H1489" s="70" t="str" cm="1">
        <f t="array" ref="H1489">IFERROR(
    INDEX(
        '[55]Apoio_Código SVs'!$G$2:$G$102,
        MATCH(
            TRUE,
            ISNUMBER(FIND('[55]Apoio_Código SVs'!$F$2:$F$102,D1489)),
            0
        )
    ),
"")</f>
        <v>I</v>
      </c>
      <c r="I1489" s="70" t="str">
        <f t="shared" si="79"/>
        <v>E.RC.I.150</v>
      </c>
      <c r="J1489" s="70" t="str">
        <f>_xlfn.XLOOKUP(I1489,[55]Aux!AJ:AJ,[55]Aux!AI:AI,I1489)</f>
        <v>E.RC.I.002</v>
      </c>
      <c r="K1489" s="70" t="str">
        <f>_xlfn.XLOOKUP(J1489,[55]Aux!AI:AI,[55]Aux!AE:AE,_xlfn.XLOOKUP(I1489,[55]Aux!AI:AI,[55]Aux!AE:AE,""))</f>
        <v>REDE COLETORA DN 150</v>
      </c>
      <c r="L1489" s="164"/>
    </row>
    <row r="1490" spans="1:12" x14ac:dyDescent="0.3">
      <c r="A1490" s="164"/>
      <c r="B1490" s="164"/>
      <c r="C1490" s="70">
        <v>6601715</v>
      </c>
      <c r="D1490" s="70" t="s">
        <v>2789</v>
      </c>
      <c r="E1490" s="75">
        <v>200</v>
      </c>
      <c r="F1490" s="70" t="str" cm="1">
        <f t="array" ref="F1490">IFERROR(
    INDEX(
        '[55]Apoio_Código SVs'!$C$2:$C$102,
        MATCH(
            TRUE,
            ISNUMBER(FIND('[55]Apoio_Código SVs'!$B$2:$B$102,D1490)),
            0
        )
    ),
"")</f>
        <v>E</v>
      </c>
      <c r="G1490" s="70" t="str" cm="1">
        <f t="array" ref="G1490">IFERROR(
    INDEX(
        '[55]Apoio_Código SVs'!$D$2:$D$102,
        MATCH(
            TRUE,
            ISNUMBER(FIND('[55]Apoio_Código SVs'!$B$2:$B$102,D1490)),
            0
        )
    ),
"")</f>
        <v>RC</v>
      </c>
      <c r="H1490" s="70" t="str" cm="1">
        <f t="array" ref="H1490">IFERROR(
    INDEX(
        '[55]Apoio_Código SVs'!$G$2:$G$102,
        MATCH(
            TRUE,
            ISNUMBER(FIND('[55]Apoio_Código SVs'!$F$2:$F$102,D1490)),
            0
        )
    ),
"")</f>
        <v>I</v>
      </c>
      <c r="I1490" s="70" t="str">
        <f t="shared" si="79"/>
        <v>E.RC.I.200</v>
      </c>
      <c r="J1490" s="70" t="str">
        <f>_xlfn.XLOOKUP(I1490,[55]Aux!AJ:AJ,[55]Aux!AI:AI,I1490)</f>
        <v>E.RC.I.003</v>
      </c>
      <c r="K1490" s="70" t="str">
        <f>_xlfn.XLOOKUP(J1490,[55]Aux!AI:AI,[55]Aux!AE:AE,_xlfn.XLOOKUP(I1490,[55]Aux!AI:AI,[55]Aux!AE:AE,""))</f>
        <v>REDE COLETORA DN 200</v>
      </c>
      <c r="L1490" s="164"/>
    </row>
    <row r="1491" spans="1:12" x14ac:dyDescent="0.3">
      <c r="A1491" s="164"/>
      <c r="B1491" s="164"/>
      <c r="C1491" s="70">
        <v>6601716</v>
      </c>
      <c r="D1491" s="70" t="s">
        <v>2791</v>
      </c>
      <c r="E1491" s="75">
        <v>150</v>
      </c>
      <c r="F1491" s="70" t="str" cm="1">
        <f t="array" ref="F1491">IFERROR(
    INDEX(
        '[55]Apoio_Código SVs'!$C$2:$C$102,
        MATCH(
            TRUE,
            ISNUMBER(FIND('[55]Apoio_Código SVs'!$B$2:$B$102,D1491)),
            0
        )
    ),
"")</f>
        <v>E</v>
      </c>
      <c r="G1491" s="70" t="str" cm="1">
        <f t="array" ref="G1491">IFERROR(
    INDEX(
        '[55]Apoio_Código SVs'!$D$2:$D$102,
        MATCH(
            TRUE,
            ISNUMBER(FIND('[55]Apoio_Código SVs'!$B$2:$B$102,D1491)),
            0
        )
    ),
"")</f>
        <v>RC</v>
      </c>
      <c r="H1491" s="70" t="str" cm="1">
        <f t="array" ref="H1491">IFERROR(
    INDEX(
        '[55]Apoio_Código SVs'!$G$2:$G$102,
        MATCH(
            TRUE,
            ISNUMBER(FIND('[55]Apoio_Código SVs'!$F$2:$F$102,D1491)),
            0
        )
    ),
"")</f>
        <v>I</v>
      </c>
      <c r="I1491" s="70" t="str">
        <f t="shared" si="79"/>
        <v>E.RC.I.150</v>
      </c>
      <c r="J1491" s="70" t="str">
        <f>_xlfn.XLOOKUP(I1491,[55]Aux!AJ:AJ,[55]Aux!AI:AI,I1491)</f>
        <v>E.RC.I.002</v>
      </c>
      <c r="K1491" s="70" t="str">
        <f>_xlfn.XLOOKUP(J1491,[55]Aux!AI:AI,[55]Aux!AE:AE,_xlfn.XLOOKUP(I1491,[55]Aux!AI:AI,[55]Aux!AE:AE,""))</f>
        <v>REDE COLETORA DN 150</v>
      </c>
      <c r="L1491" s="164"/>
    </row>
    <row r="1492" spans="1:12" x14ac:dyDescent="0.3">
      <c r="A1492" s="164"/>
      <c r="B1492" s="164"/>
      <c r="C1492" s="70">
        <v>6601717</v>
      </c>
      <c r="D1492" s="70" t="s">
        <v>2793</v>
      </c>
      <c r="E1492" s="75">
        <v>100</v>
      </c>
      <c r="F1492" s="70" t="str" cm="1">
        <f t="array" ref="F1492">IFERROR(
    INDEX(
        '[55]Apoio_Código SVs'!$C$2:$C$102,
        MATCH(
            TRUE,
            ISNUMBER(FIND('[55]Apoio_Código SVs'!$B$2:$B$102,D1492)),
            0
        )
    ),
"")</f>
        <v>E</v>
      </c>
      <c r="G1492" s="70" t="str" cm="1">
        <f t="array" ref="G1492">IFERROR(
    INDEX(
        '[55]Apoio_Código SVs'!$D$2:$D$102,
        MATCH(
            TRUE,
            ISNUMBER(FIND('[55]Apoio_Código SVs'!$B$2:$B$102,D1492)),
            0
        )
    ),
"")</f>
        <v>RC</v>
      </c>
      <c r="H1492" s="70" t="str" cm="1">
        <f t="array" ref="H1492">IFERROR(
    INDEX(
        '[55]Apoio_Código SVs'!$G$2:$G$102,
        MATCH(
            TRUE,
            ISNUMBER(FIND('[55]Apoio_Código SVs'!$F$2:$F$102,D1492)),
            0
        )
    ),
"")</f>
        <v>I</v>
      </c>
      <c r="I1492" s="70" t="str">
        <f t="shared" si="79"/>
        <v>E.RC.I.100</v>
      </c>
      <c r="J1492" s="70" t="str">
        <f>_xlfn.XLOOKUP(I1492,[55]Aux!AJ:AJ,[55]Aux!AI:AI,I1492)</f>
        <v>E.RC.I.001</v>
      </c>
      <c r="K1492" s="70" t="str">
        <f>_xlfn.XLOOKUP(J1492,[55]Aux!AI:AI,[55]Aux!AE:AE,_xlfn.XLOOKUP(I1492,[55]Aux!AI:AI,[55]Aux!AE:AE,""))</f>
        <v>REDE COLETORA DN 100</v>
      </c>
      <c r="L1492" s="164"/>
    </row>
    <row r="1493" spans="1:12" x14ac:dyDescent="0.3">
      <c r="A1493" s="164"/>
      <c r="B1493" s="164"/>
      <c r="C1493" s="70">
        <v>6601718</v>
      </c>
      <c r="D1493" s="70" t="s">
        <v>2795</v>
      </c>
      <c r="E1493" s="75">
        <v>150</v>
      </c>
      <c r="F1493" s="70" t="str" cm="1">
        <f t="array" ref="F1493">IFERROR(
    INDEX(
        '[55]Apoio_Código SVs'!$C$2:$C$102,
        MATCH(
            TRUE,
            ISNUMBER(FIND('[55]Apoio_Código SVs'!$B$2:$B$102,D1493)),
            0
        )
    ),
"")</f>
        <v>E</v>
      </c>
      <c r="G1493" s="70" t="str" cm="1">
        <f t="array" ref="G1493">IFERROR(
    INDEX(
        '[55]Apoio_Código SVs'!$D$2:$D$102,
        MATCH(
            TRUE,
            ISNUMBER(FIND('[55]Apoio_Código SVs'!$B$2:$B$102,D1493)),
            0
        )
    ),
"")</f>
        <v>RC</v>
      </c>
      <c r="H1493" s="70" t="str" cm="1">
        <f t="array" ref="H1493">IFERROR(
    INDEX(
        '[55]Apoio_Código SVs'!$G$2:$G$102,
        MATCH(
            TRUE,
            ISNUMBER(FIND('[55]Apoio_Código SVs'!$F$2:$F$102,D1493)),
            0
        )
    ),
"")</f>
        <v>I</v>
      </c>
      <c r="I1493" s="70" t="str">
        <f t="shared" si="79"/>
        <v>E.RC.I.150</v>
      </c>
      <c r="J1493" s="70" t="str">
        <f>_xlfn.XLOOKUP(I1493,[55]Aux!AJ:AJ,[55]Aux!AI:AI,I1493)</f>
        <v>E.RC.I.002</v>
      </c>
      <c r="K1493" s="70" t="str">
        <f>_xlfn.XLOOKUP(J1493,[55]Aux!AI:AI,[55]Aux!AE:AE,_xlfn.XLOOKUP(I1493,[55]Aux!AI:AI,[55]Aux!AE:AE,""))</f>
        <v>REDE COLETORA DN 150</v>
      </c>
      <c r="L1493" s="164"/>
    </row>
    <row r="1494" spans="1:12" x14ac:dyDescent="0.3">
      <c r="A1494" s="164"/>
      <c r="B1494" s="164"/>
      <c r="C1494" s="70">
        <v>6601719</v>
      </c>
      <c r="D1494" s="70" t="s">
        <v>2797</v>
      </c>
      <c r="E1494" s="75">
        <v>150</v>
      </c>
      <c r="F1494" s="70" t="str" cm="1">
        <f t="array" ref="F1494">IFERROR(
    INDEX(
        '[55]Apoio_Código SVs'!$C$2:$C$102,
        MATCH(
            TRUE,
            ISNUMBER(FIND('[55]Apoio_Código SVs'!$B$2:$B$102,D1494)),
            0
        )
    ),
"")</f>
        <v>E</v>
      </c>
      <c r="G1494" s="70" t="str" cm="1">
        <f t="array" ref="G1494">IFERROR(
    INDEX(
        '[55]Apoio_Código SVs'!$D$2:$D$102,
        MATCH(
            TRUE,
            ISNUMBER(FIND('[55]Apoio_Código SVs'!$B$2:$B$102,D1494)),
            0
        )
    ),
"")</f>
        <v>RC</v>
      </c>
      <c r="H1494" s="70" t="str" cm="1">
        <f t="array" ref="H1494">IFERROR(
    INDEX(
        '[55]Apoio_Código SVs'!$G$2:$G$102,
        MATCH(
            TRUE,
            ISNUMBER(FIND('[55]Apoio_Código SVs'!$F$2:$F$102,D1494)),
            0
        )
    ),
"")</f>
        <v>I</v>
      </c>
      <c r="I1494" s="70" t="str">
        <f t="shared" si="79"/>
        <v>E.RC.I.150</v>
      </c>
      <c r="J1494" s="70" t="str">
        <f>_xlfn.XLOOKUP(I1494,[55]Aux!AJ:AJ,[55]Aux!AI:AI,I1494)</f>
        <v>E.RC.I.002</v>
      </c>
      <c r="K1494" s="70" t="str">
        <f>_xlfn.XLOOKUP(J1494,[55]Aux!AI:AI,[55]Aux!AE:AE,_xlfn.XLOOKUP(I1494,[55]Aux!AI:AI,[55]Aux!AE:AE,""))</f>
        <v>REDE COLETORA DN 150</v>
      </c>
      <c r="L1494" s="164"/>
    </row>
    <row r="1495" spans="1:12" x14ac:dyDescent="0.3">
      <c r="A1495" s="164"/>
      <c r="B1495" s="164"/>
      <c r="C1495" s="70">
        <v>6601720</v>
      </c>
      <c r="D1495" s="70" t="s">
        <v>2799</v>
      </c>
      <c r="E1495" s="75">
        <v>200</v>
      </c>
      <c r="F1495" s="70" t="str" cm="1">
        <f t="array" ref="F1495">IFERROR(
    INDEX(
        '[55]Apoio_Código SVs'!$C$2:$C$102,
        MATCH(
            TRUE,
            ISNUMBER(FIND('[55]Apoio_Código SVs'!$B$2:$B$102,D1495)),
            0
        )
    ),
"")</f>
        <v>E</v>
      </c>
      <c r="G1495" s="70" t="str" cm="1">
        <f t="array" ref="G1495">IFERROR(
    INDEX(
        '[55]Apoio_Código SVs'!$D$2:$D$102,
        MATCH(
            TRUE,
            ISNUMBER(FIND('[55]Apoio_Código SVs'!$B$2:$B$102,D1495)),
            0
        )
    ),
"")</f>
        <v>RC</v>
      </c>
      <c r="H1495" s="70" t="str" cm="1">
        <f t="array" ref="H1495">IFERROR(
    INDEX(
        '[55]Apoio_Código SVs'!$G$2:$G$102,
        MATCH(
            TRUE,
            ISNUMBER(FIND('[55]Apoio_Código SVs'!$F$2:$F$102,D1495)),
            0
        )
    ),
"")</f>
        <v>I</v>
      </c>
      <c r="I1495" s="70" t="str">
        <f t="shared" si="79"/>
        <v>E.RC.I.200</v>
      </c>
      <c r="J1495" s="70" t="str">
        <f>_xlfn.XLOOKUP(I1495,[55]Aux!AJ:AJ,[55]Aux!AI:AI,I1495)</f>
        <v>E.RC.I.003</v>
      </c>
      <c r="K1495" s="70" t="str">
        <f>_xlfn.XLOOKUP(J1495,[55]Aux!AI:AI,[55]Aux!AE:AE,_xlfn.XLOOKUP(I1495,[55]Aux!AI:AI,[55]Aux!AE:AE,""))</f>
        <v>REDE COLETORA DN 200</v>
      </c>
      <c r="L1495" s="164"/>
    </row>
    <row r="1496" spans="1:12" x14ac:dyDescent="0.3">
      <c r="A1496" s="164"/>
      <c r="B1496" s="164"/>
      <c r="C1496" s="70">
        <v>6601721</v>
      </c>
      <c r="D1496" s="70" t="s">
        <v>2801</v>
      </c>
      <c r="E1496" s="73">
        <f>IF(H1496="M","001",
IFERROR(VALUE(IFERROR(IFERROR(IFERROR(IFERROR(MID(D1496,FIND("DN",D1496)+2,4),
MID(D1496,FIND("PVC",D1496)+3,4)),
MID(D1496,FIND("PEAD",D1496)+4,4)),
MID(D1496,FIND("PE100",D1496)+5,4)),
MID(D1496,FIND("ADS",D1496)+3,4))),""))</f>
        <v>200</v>
      </c>
      <c r="F1496" s="70" t="str" cm="1">
        <f t="array" ref="F1496">IFERROR(
    INDEX(
        '[55]Apoio_Código SVs'!$C$2:$C$102,
        MATCH(
            TRUE,
            ISNUMBER(FIND('[55]Apoio_Código SVs'!$B$2:$B$102,D1496)),
            0
        )
    ),
"")</f>
        <v>E</v>
      </c>
      <c r="G1496" s="70" t="str" cm="1">
        <f t="array" ref="G1496">IFERROR(
    INDEX(
        '[55]Apoio_Código SVs'!$D$2:$D$102,
        MATCH(
            TRUE,
            ISNUMBER(FIND('[55]Apoio_Código SVs'!$B$2:$B$102,D1496)),
            0
        )
    ),
"")</f>
        <v>RC</v>
      </c>
      <c r="H1496" s="70" t="str" cm="1">
        <f t="array" ref="H1496">IFERROR(
    INDEX(
        '[55]Apoio_Código SVs'!$G$2:$G$102,
        MATCH(
            TRUE,
            ISNUMBER(FIND('[55]Apoio_Código SVs'!$F$2:$F$102,D1496)),
            0
        )
    ),
"")</f>
        <v>I</v>
      </c>
      <c r="I1496" s="70" t="str">
        <f t="shared" si="79"/>
        <v>E.RC.I.200</v>
      </c>
      <c r="J1496" s="70" t="str">
        <f>_xlfn.XLOOKUP(I1496,[55]Aux!AJ:AJ,[55]Aux!AI:AI,I1496)</f>
        <v>E.RC.I.003</v>
      </c>
      <c r="K1496" s="70" t="str">
        <f>_xlfn.XLOOKUP(J1496,[55]Aux!AI:AI,[55]Aux!AE:AE,_xlfn.XLOOKUP(I1496,[55]Aux!AI:AI,[55]Aux!AE:AE,""))</f>
        <v>REDE COLETORA DN 200</v>
      </c>
      <c r="L1496" s="164"/>
    </row>
    <row r="1497" spans="1:12" x14ac:dyDescent="0.3">
      <c r="A1497" s="164"/>
      <c r="B1497" s="164"/>
      <c r="C1497" s="70">
        <v>6601722</v>
      </c>
      <c r="D1497" s="70" t="s">
        <v>2803</v>
      </c>
      <c r="E1497" s="75">
        <v>150</v>
      </c>
      <c r="F1497" s="70" t="str" cm="1">
        <f t="array" ref="F1497">IFERROR(
    INDEX(
        '[55]Apoio_Código SVs'!$C$2:$C$102,
        MATCH(
            TRUE,
            ISNUMBER(FIND('[55]Apoio_Código SVs'!$B$2:$B$102,D1497)),
            0
        )
    ),
"")</f>
        <v>E</v>
      </c>
      <c r="G1497" s="70" t="str" cm="1">
        <f t="array" ref="G1497">IFERROR(
    INDEX(
        '[55]Apoio_Código SVs'!$D$2:$D$102,
        MATCH(
            TRUE,
            ISNUMBER(FIND('[55]Apoio_Código SVs'!$B$2:$B$102,D1497)),
            0
        )
    ),
"")</f>
        <v>RC</v>
      </c>
      <c r="H1497" s="70" t="str" cm="1">
        <f t="array" ref="H1497">IFERROR(
    INDEX(
        '[55]Apoio_Código SVs'!$G$2:$G$102,
        MATCH(
            TRUE,
            ISNUMBER(FIND('[55]Apoio_Código SVs'!$F$2:$F$102,D1497)),
            0
        )
    ),
"")</f>
        <v>I</v>
      </c>
      <c r="I1497" s="70" t="str">
        <f t="shared" si="79"/>
        <v>E.RC.I.150</v>
      </c>
      <c r="J1497" s="70" t="str">
        <f>_xlfn.XLOOKUP(I1497,[55]Aux!AJ:AJ,[55]Aux!AI:AI,I1497)</f>
        <v>E.RC.I.002</v>
      </c>
      <c r="K1497" s="70" t="str">
        <f>_xlfn.XLOOKUP(J1497,[55]Aux!AI:AI,[55]Aux!AE:AE,_xlfn.XLOOKUP(I1497,[55]Aux!AI:AI,[55]Aux!AE:AE,""))</f>
        <v>REDE COLETORA DN 150</v>
      </c>
      <c r="L1497" s="164"/>
    </row>
    <row r="1498" spans="1:12" x14ac:dyDescent="0.3">
      <c r="A1498" s="164"/>
      <c r="B1498" s="164"/>
      <c r="C1498" s="70">
        <v>6601724</v>
      </c>
      <c r="D1498" s="70" t="s">
        <v>2807</v>
      </c>
      <c r="E1498" s="75">
        <v>150</v>
      </c>
      <c r="F1498" s="70" t="str" cm="1">
        <f t="array" ref="F1498">IFERROR(
    INDEX(
        '[55]Apoio_Código SVs'!$C$2:$C$102,
        MATCH(
            TRUE,
            ISNUMBER(FIND('[55]Apoio_Código SVs'!$B$2:$B$102,D1498)),
            0
        )
    ),
"")</f>
        <v>E</v>
      </c>
      <c r="G1498" s="70" t="str" cm="1">
        <f t="array" ref="G1498">IFERROR(
    INDEX(
        '[55]Apoio_Código SVs'!$D$2:$D$102,
        MATCH(
            TRUE,
            ISNUMBER(FIND('[55]Apoio_Código SVs'!$B$2:$B$102,D1498)),
            0
        )
    ),
"")</f>
        <v>RC</v>
      </c>
      <c r="H1498" s="70" t="str" cm="1">
        <f t="array" ref="H1498">IFERROR(
    INDEX(
        '[55]Apoio_Código SVs'!$G$2:$G$102,
        MATCH(
            TRUE,
            ISNUMBER(FIND('[55]Apoio_Código SVs'!$F$2:$F$102,D1498)),
            0
        )
    ),
"")</f>
        <v>I</v>
      </c>
      <c r="I1498" s="70" t="str">
        <f t="shared" si="79"/>
        <v>E.RC.I.150</v>
      </c>
      <c r="J1498" s="70" t="str">
        <f>_xlfn.XLOOKUP(I1498,[55]Aux!AJ:AJ,[55]Aux!AI:AI,I1498)</f>
        <v>E.RC.I.002</v>
      </c>
      <c r="K1498" s="70" t="str">
        <f>_xlfn.XLOOKUP(J1498,[55]Aux!AI:AI,[55]Aux!AE:AE,_xlfn.XLOOKUP(I1498,[55]Aux!AI:AI,[55]Aux!AE:AE,""))</f>
        <v>REDE COLETORA DN 150</v>
      </c>
      <c r="L1498" s="164"/>
    </row>
    <row r="1499" spans="1:12" x14ac:dyDescent="0.3">
      <c r="A1499" s="164"/>
      <c r="B1499" s="164"/>
      <c r="C1499" s="70">
        <v>6601725</v>
      </c>
      <c r="D1499" s="70" t="s">
        <v>2809</v>
      </c>
      <c r="E1499" s="75">
        <v>200</v>
      </c>
      <c r="F1499" s="70" t="str" cm="1">
        <f t="array" ref="F1499">IFERROR(
    INDEX(
        '[55]Apoio_Código SVs'!$C$2:$C$102,
        MATCH(
            TRUE,
            ISNUMBER(FIND('[55]Apoio_Código SVs'!$B$2:$B$102,D1499)),
            0
        )
    ),
"")</f>
        <v>E</v>
      </c>
      <c r="G1499" s="70" t="str" cm="1">
        <f t="array" ref="G1499">IFERROR(
    INDEX(
        '[55]Apoio_Código SVs'!$D$2:$D$102,
        MATCH(
            TRUE,
            ISNUMBER(FIND('[55]Apoio_Código SVs'!$B$2:$B$102,D1499)),
            0
        )
    ),
"")</f>
        <v>RC</v>
      </c>
      <c r="H1499" s="70" t="str" cm="1">
        <f t="array" ref="H1499">IFERROR(
    INDEX(
        '[55]Apoio_Código SVs'!$G$2:$G$102,
        MATCH(
            TRUE,
            ISNUMBER(FIND('[55]Apoio_Código SVs'!$F$2:$F$102,D1499)),
            0
        )
    ),
"")</f>
        <v>I</v>
      </c>
      <c r="I1499" s="70" t="str">
        <f t="shared" si="79"/>
        <v>E.RC.I.200</v>
      </c>
      <c r="J1499" s="70" t="str">
        <f>_xlfn.XLOOKUP(I1499,[55]Aux!AJ:AJ,[55]Aux!AI:AI,I1499)</f>
        <v>E.RC.I.003</v>
      </c>
      <c r="K1499" s="70" t="str">
        <f>_xlfn.XLOOKUP(J1499,[55]Aux!AI:AI,[55]Aux!AE:AE,_xlfn.XLOOKUP(I1499,[55]Aux!AI:AI,[55]Aux!AE:AE,""))</f>
        <v>REDE COLETORA DN 200</v>
      </c>
      <c r="L1499" s="164"/>
    </row>
    <row r="1500" spans="1:12" x14ac:dyDescent="0.3">
      <c r="A1500" s="164"/>
      <c r="B1500" s="164"/>
      <c r="C1500" s="70">
        <v>6601726</v>
      </c>
      <c r="D1500" s="70" t="s">
        <v>2811</v>
      </c>
      <c r="E1500" s="75">
        <v>200</v>
      </c>
      <c r="F1500" s="70" t="str" cm="1">
        <f t="array" ref="F1500">IFERROR(
    INDEX(
        '[55]Apoio_Código SVs'!$C$2:$C$102,
        MATCH(
            TRUE,
            ISNUMBER(FIND('[55]Apoio_Código SVs'!$B$2:$B$102,D1500)),
            0
        )
    ),
"")</f>
        <v>E</v>
      </c>
      <c r="G1500" s="70" t="str" cm="1">
        <f t="array" ref="G1500">IFERROR(
    INDEX(
        '[55]Apoio_Código SVs'!$D$2:$D$102,
        MATCH(
            TRUE,
            ISNUMBER(FIND('[55]Apoio_Código SVs'!$B$2:$B$102,D1500)),
            0
        )
    ),
"")</f>
        <v>RC</v>
      </c>
      <c r="H1500" s="70" t="str" cm="1">
        <f t="array" ref="H1500">IFERROR(
    INDEX(
        '[55]Apoio_Código SVs'!$G$2:$G$102,
        MATCH(
            TRUE,
            ISNUMBER(FIND('[55]Apoio_Código SVs'!$F$2:$F$102,D1500)),
            0
        )
    ),
"")</f>
        <v>I</v>
      </c>
      <c r="I1500" s="70" t="str">
        <f t="shared" si="79"/>
        <v>E.RC.I.200</v>
      </c>
      <c r="J1500" s="70" t="str">
        <f>_xlfn.XLOOKUP(I1500,[55]Aux!AJ:AJ,[55]Aux!AI:AI,I1500)</f>
        <v>E.RC.I.003</v>
      </c>
      <c r="K1500" s="70" t="str">
        <f>_xlfn.XLOOKUP(J1500,[55]Aux!AI:AI,[55]Aux!AE:AE,_xlfn.XLOOKUP(I1500,[55]Aux!AI:AI,[55]Aux!AE:AE,""))</f>
        <v>REDE COLETORA DN 200</v>
      </c>
      <c r="L1500" s="164"/>
    </row>
    <row r="1501" spans="1:12" x14ac:dyDescent="0.3">
      <c r="A1501" s="164"/>
      <c r="B1501" s="164"/>
      <c r="C1501" s="70">
        <v>6601727</v>
      </c>
      <c r="D1501" s="70" t="s">
        <v>2813</v>
      </c>
      <c r="E1501" s="75">
        <v>250</v>
      </c>
      <c r="F1501" s="70" t="str" cm="1">
        <f t="array" ref="F1501">IFERROR(
    INDEX(
        '[55]Apoio_Código SVs'!$C$2:$C$102,
        MATCH(
            TRUE,
            ISNUMBER(FIND('[55]Apoio_Código SVs'!$B$2:$B$102,D1501)),
            0
        )
    ),
"")</f>
        <v>E</v>
      </c>
      <c r="G1501" s="70" t="str" cm="1">
        <f t="array" ref="G1501">IFERROR(
    INDEX(
        '[55]Apoio_Código SVs'!$D$2:$D$102,
        MATCH(
            TRUE,
            ISNUMBER(FIND('[55]Apoio_Código SVs'!$B$2:$B$102,D1501)),
            0
        )
    ),
"")</f>
        <v>RC</v>
      </c>
      <c r="H1501" s="70" t="str" cm="1">
        <f t="array" ref="H1501">IFERROR(
    INDEX(
        '[55]Apoio_Código SVs'!$G$2:$G$102,
        MATCH(
            TRUE,
            ISNUMBER(FIND('[55]Apoio_Código SVs'!$F$2:$F$102,D1501)),
            0
        )
    ),
"")</f>
        <v>I</v>
      </c>
      <c r="I1501" s="70" t="str">
        <f t="shared" si="79"/>
        <v>E.RC.I.250</v>
      </c>
      <c r="J1501" s="70" t="str">
        <f>_xlfn.XLOOKUP(I1501,[55]Aux!AJ:AJ,[55]Aux!AI:AI,I1501)</f>
        <v>E.RC.I.004</v>
      </c>
      <c r="K1501" s="70" t="str">
        <f>_xlfn.XLOOKUP(J1501,[55]Aux!AI:AI,[55]Aux!AE:AE,_xlfn.XLOOKUP(I1501,[55]Aux!AI:AI,[55]Aux!AE:AE,""))</f>
        <v>REDE COLETORA DN 250</v>
      </c>
      <c r="L1501" s="164"/>
    </row>
    <row r="1502" spans="1:12" x14ac:dyDescent="0.3">
      <c r="A1502" s="164"/>
      <c r="B1502" s="164"/>
      <c r="C1502" s="70">
        <v>6601728</v>
      </c>
      <c r="D1502" s="70" t="s">
        <v>2815</v>
      </c>
      <c r="E1502" s="75">
        <v>150</v>
      </c>
      <c r="F1502" s="70" t="str" cm="1">
        <f t="array" ref="F1502">IFERROR(
    INDEX(
        '[55]Apoio_Código SVs'!$C$2:$C$102,
        MATCH(
            TRUE,
            ISNUMBER(FIND('[55]Apoio_Código SVs'!$B$2:$B$102,D1502)),
            0
        )
    ),
"")</f>
        <v>E</v>
      </c>
      <c r="G1502" s="70" t="str" cm="1">
        <f t="array" ref="G1502">IFERROR(
    INDEX(
        '[55]Apoio_Código SVs'!$D$2:$D$102,
        MATCH(
            TRUE,
            ISNUMBER(FIND('[55]Apoio_Código SVs'!$B$2:$B$102,D1502)),
            0
        )
    ),
"")</f>
        <v>RC</v>
      </c>
      <c r="H1502" s="70" t="str" cm="1">
        <f t="array" ref="H1502">IFERROR(
    INDEX(
        '[55]Apoio_Código SVs'!$G$2:$G$102,
        MATCH(
            TRUE,
            ISNUMBER(FIND('[55]Apoio_Código SVs'!$F$2:$F$102,D1502)),
            0
        )
    ),
"")</f>
        <v>I</v>
      </c>
      <c r="I1502" s="70" t="str">
        <f t="shared" si="79"/>
        <v>E.RC.I.150</v>
      </c>
      <c r="J1502" s="70" t="str">
        <f>_xlfn.XLOOKUP(I1502,[55]Aux!AJ:AJ,[55]Aux!AI:AI,I1502)</f>
        <v>E.RC.I.002</v>
      </c>
      <c r="K1502" s="70" t="str">
        <f>_xlfn.XLOOKUP(J1502,[55]Aux!AI:AI,[55]Aux!AE:AE,_xlfn.XLOOKUP(I1502,[55]Aux!AI:AI,[55]Aux!AE:AE,""))</f>
        <v>REDE COLETORA DN 150</v>
      </c>
      <c r="L1502" s="164"/>
    </row>
    <row r="1503" spans="1:12" x14ac:dyDescent="0.3">
      <c r="A1503" s="164"/>
      <c r="B1503" s="164"/>
      <c r="C1503" s="70">
        <v>6601730</v>
      </c>
      <c r="D1503" s="70" t="s">
        <v>2819</v>
      </c>
      <c r="E1503" s="73">
        <f>IF(H1503="M","001",
IFERROR(VALUE(IFERROR(IFERROR(IFERROR(IFERROR(MID(D1503,FIND("DN",D1503)+2,4),
MID(D1503,FIND("PVC",D1503)+3,4)),
MID(D1503,FIND("PEAD",D1503)+4,4)),
MID(D1503,FIND("PE100",D1503)+5,4)),
MID(D1503,FIND("ADS",D1503)+3,4))),""))</f>
        <v>200</v>
      </c>
      <c r="F1503" s="70" t="str" cm="1">
        <f t="array" ref="F1503">IFERROR(
    INDEX(
        '[55]Apoio_Código SVs'!$C$2:$C$102,
        MATCH(
            TRUE,
            ISNUMBER(FIND('[55]Apoio_Código SVs'!$B$2:$B$102,D1503)),
            0
        )
    ),
"")</f>
        <v>E</v>
      </c>
      <c r="G1503" s="70" t="str" cm="1">
        <f t="array" ref="G1503">IFERROR(
    INDEX(
        '[55]Apoio_Código SVs'!$D$2:$D$102,
        MATCH(
            TRUE,
            ISNUMBER(FIND('[55]Apoio_Código SVs'!$B$2:$B$102,D1503)),
            0
        )
    ),
"")</f>
        <v>RC</v>
      </c>
      <c r="H1503" s="70" t="str" cm="1">
        <f t="array" ref="H1503">IFERROR(
    INDEX(
        '[55]Apoio_Código SVs'!$G$2:$G$102,
        MATCH(
            TRUE,
            ISNUMBER(FIND('[55]Apoio_Código SVs'!$F$2:$F$102,D1503)),
            0
        )
    ),
"")</f>
        <v>I</v>
      </c>
      <c r="I1503" s="70" t="str">
        <f t="shared" si="79"/>
        <v>E.RC.I.200</v>
      </c>
      <c r="J1503" s="70" t="str">
        <f>_xlfn.XLOOKUP(I1503,[55]Aux!AJ:AJ,[55]Aux!AI:AI,I1503)</f>
        <v>E.RC.I.003</v>
      </c>
      <c r="K1503" s="70" t="str">
        <f>_xlfn.XLOOKUP(J1503,[55]Aux!AI:AI,[55]Aux!AE:AE,_xlfn.XLOOKUP(I1503,[55]Aux!AI:AI,[55]Aux!AE:AE,""))</f>
        <v>REDE COLETORA DN 200</v>
      </c>
      <c r="L1503" s="164"/>
    </row>
    <row r="1504" spans="1:12" x14ac:dyDescent="0.3">
      <c r="A1504" s="164"/>
      <c r="B1504" s="164"/>
      <c r="C1504" s="70">
        <v>6601731</v>
      </c>
      <c r="D1504" s="70" t="s">
        <v>2821</v>
      </c>
      <c r="E1504" s="75">
        <v>150</v>
      </c>
      <c r="F1504" s="70" t="str" cm="1">
        <f t="array" ref="F1504">IFERROR(
    INDEX(
        '[55]Apoio_Código SVs'!$C$2:$C$102,
        MATCH(
            TRUE,
            ISNUMBER(FIND('[55]Apoio_Código SVs'!$B$2:$B$102,D1504)),
            0
        )
    ),
"")</f>
        <v>E</v>
      </c>
      <c r="G1504" s="70" t="str" cm="1">
        <f t="array" ref="G1504">IFERROR(
    INDEX(
        '[55]Apoio_Código SVs'!$D$2:$D$102,
        MATCH(
            TRUE,
            ISNUMBER(FIND('[55]Apoio_Código SVs'!$B$2:$B$102,D1504)),
            0
        )
    ),
"")</f>
        <v>RC</v>
      </c>
      <c r="H1504" s="70" t="str" cm="1">
        <f t="array" ref="H1504">IFERROR(
    INDEX(
        '[55]Apoio_Código SVs'!$G$2:$G$102,
        MATCH(
            TRUE,
            ISNUMBER(FIND('[55]Apoio_Código SVs'!$F$2:$F$102,D1504)),
            0
        )
    ),
"")</f>
        <v>I</v>
      </c>
      <c r="I1504" s="70" t="str">
        <f t="shared" si="79"/>
        <v>E.RC.I.150</v>
      </c>
      <c r="J1504" s="70" t="str">
        <f>_xlfn.XLOOKUP(I1504,[55]Aux!AJ:AJ,[55]Aux!AI:AI,I1504)</f>
        <v>E.RC.I.002</v>
      </c>
      <c r="K1504" s="70" t="str">
        <f>_xlfn.XLOOKUP(J1504,[55]Aux!AI:AI,[55]Aux!AE:AE,_xlfn.XLOOKUP(I1504,[55]Aux!AI:AI,[55]Aux!AE:AE,""))</f>
        <v>REDE COLETORA DN 150</v>
      </c>
      <c r="L1504" s="164"/>
    </row>
    <row r="1505" spans="1:12" x14ac:dyDescent="0.3">
      <c r="A1505" s="164"/>
      <c r="B1505" s="164"/>
      <c r="C1505" s="70">
        <v>6601732</v>
      </c>
      <c r="D1505" s="70" t="s">
        <v>2823</v>
      </c>
      <c r="E1505" s="75">
        <v>150</v>
      </c>
      <c r="F1505" s="70" t="str" cm="1">
        <f t="array" ref="F1505">IFERROR(
    INDEX(
        '[55]Apoio_Código SVs'!$C$2:$C$102,
        MATCH(
            TRUE,
            ISNUMBER(FIND('[55]Apoio_Código SVs'!$B$2:$B$102,D1505)),
            0
        )
    ),
"")</f>
        <v>E</v>
      </c>
      <c r="G1505" s="70" t="str" cm="1">
        <f t="array" ref="G1505">IFERROR(
    INDEX(
        '[55]Apoio_Código SVs'!$D$2:$D$102,
        MATCH(
            TRUE,
            ISNUMBER(FIND('[55]Apoio_Código SVs'!$B$2:$B$102,D1505)),
            0
        )
    ),
"")</f>
        <v>RC</v>
      </c>
      <c r="H1505" s="70" t="str" cm="1">
        <f t="array" ref="H1505">IFERROR(
    INDEX(
        '[55]Apoio_Código SVs'!$G$2:$G$102,
        MATCH(
            TRUE,
            ISNUMBER(FIND('[55]Apoio_Código SVs'!$F$2:$F$102,D1505)),
            0
        )
    ),
"")</f>
        <v>I</v>
      </c>
      <c r="I1505" s="70" t="str">
        <f t="shared" si="79"/>
        <v>E.RC.I.150</v>
      </c>
      <c r="J1505" s="70" t="str">
        <f>_xlfn.XLOOKUP(I1505,[55]Aux!AJ:AJ,[55]Aux!AI:AI,I1505)</f>
        <v>E.RC.I.002</v>
      </c>
      <c r="K1505" s="70" t="str">
        <f>_xlfn.XLOOKUP(J1505,[55]Aux!AI:AI,[55]Aux!AE:AE,_xlfn.XLOOKUP(I1505,[55]Aux!AI:AI,[55]Aux!AE:AE,""))</f>
        <v>REDE COLETORA DN 150</v>
      </c>
      <c r="L1505" s="164"/>
    </row>
    <row r="1506" spans="1:12" x14ac:dyDescent="0.3">
      <c r="A1506" s="164"/>
      <c r="B1506" s="164"/>
      <c r="C1506" s="70">
        <v>6601733</v>
      </c>
      <c r="D1506" s="70" t="s">
        <v>2825</v>
      </c>
      <c r="E1506" s="75">
        <v>200</v>
      </c>
      <c r="F1506" s="70" t="str" cm="1">
        <f t="array" ref="F1506">IFERROR(
    INDEX(
        '[55]Apoio_Código SVs'!$C$2:$C$102,
        MATCH(
            TRUE,
            ISNUMBER(FIND('[55]Apoio_Código SVs'!$B$2:$B$102,D1506)),
            0
        )
    ),
"")</f>
        <v>E</v>
      </c>
      <c r="G1506" s="70" t="str" cm="1">
        <f t="array" ref="G1506">IFERROR(
    INDEX(
        '[55]Apoio_Código SVs'!$D$2:$D$102,
        MATCH(
            TRUE,
            ISNUMBER(FIND('[55]Apoio_Código SVs'!$B$2:$B$102,D1506)),
            0
        )
    ),
"")</f>
        <v>RC</v>
      </c>
      <c r="H1506" s="70" t="str" cm="1">
        <f t="array" ref="H1506">IFERROR(
    INDEX(
        '[55]Apoio_Código SVs'!$G$2:$G$102,
        MATCH(
            TRUE,
            ISNUMBER(FIND('[55]Apoio_Código SVs'!$F$2:$F$102,D1506)),
            0
        )
    ),
"")</f>
        <v>I</v>
      </c>
      <c r="I1506" s="70" t="str">
        <f t="shared" si="79"/>
        <v>E.RC.I.200</v>
      </c>
      <c r="J1506" s="70" t="str">
        <f>_xlfn.XLOOKUP(I1506,[55]Aux!AJ:AJ,[55]Aux!AI:AI,I1506)</f>
        <v>E.RC.I.003</v>
      </c>
      <c r="K1506" s="70" t="str">
        <f>_xlfn.XLOOKUP(J1506,[55]Aux!AI:AI,[55]Aux!AE:AE,_xlfn.XLOOKUP(I1506,[55]Aux!AI:AI,[55]Aux!AE:AE,""))</f>
        <v>REDE COLETORA DN 200</v>
      </c>
      <c r="L1506" s="164"/>
    </row>
    <row r="1507" spans="1:12" x14ac:dyDescent="0.3">
      <c r="A1507" s="164"/>
      <c r="B1507" s="164"/>
      <c r="C1507" s="70">
        <v>6601734</v>
      </c>
      <c r="D1507" s="70" t="s">
        <v>2827</v>
      </c>
      <c r="E1507" s="75">
        <v>150</v>
      </c>
      <c r="F1507" s="70" t="str" cm="1">
        <f t="array" ref="F1507">IFERROR(
    INDEX(
        '[55]Apoio_Código SVs'!$C$2:$C$102,
        MATCH(
            TRUE,
            ISNUMBER(FIND('[55]Apoio_Código SVs'!$B$2:$B$102,D1507)),
            0
        )
    ),
"")</f>
        <v>E</v>
      </c>
      <c r="G1507" s="70" t="str" cm="1">
        <f t="array" ref="G1507">IFERROR(
    INDEX(
        '[55]Apoio_Código SVs'!$D$2:$D$102,
        MATCH(
            TRUE,
            ISNUMBER(FIND('[55]Apoio_Código SVs'!$B$2:$B$102,D1507)),
            0
        )
    ),
"")</f>
        <v>RC</v>
      </c>
      <c r="H1507" s="70" t="str" cm="1">
        <f t="array" ref="H1507">IFERROR(
    INDEX(
        '[55]Apoio_Código SVs'!$G$2:$G$102,
        MATCH(
            TRUE,
            ISNUMBER(FIND('[55]Apoio_Código SVs'!$F$2:$F$102,D1507)),
            0
        )
    ),
"")</f>
        <v>I</v>
      </c>
      <c r="I1507" s="70" t="str">
        <f t="shared" si="79"/>
        <v>E.RC.I.150</v>
      </c>
      <c r="J1507" s="70" t="str">
        <f>_xlfn.XLOOKUP(I1507,[55]Aux!AJ:AJ,[55]Aux!AI:AI,I1507)</f>
        <v>E.RC.I.002</v>
      </c>
      <c r="K1507" s="70" t="str">
        <f>_xlfn.XLOOKUP(J1507,[55]Aux!AI:AI,[55]Aux!AE:AE,_xlfn.XLOOKUP(I1507,[55]Aux!AI:AI,[55]Aux!AE:AE,""))</f>
        <v>REDE COLETORA DN 150</v>
      </c>
      <c r="L1507" s="164"/>
    </row>
    <row r="1508" spans="1:12" x14ac:dyDescent="0.3">
      <c r="A1508" s="164"/>
      <c r="B1508" s="164"/>
      <c r="C1508" s="70">
        <v>6601735</v>
      </c>
      <c r="D1508" s="70" t="s">
        <v>2829</v>
      </c>
      <c r="E1508" s="75">
        <v>200</v>
      </c>
      <c r="F1508" s="70" t="str" cm="1">
        <f t="array" ref="F1508">IFERROR(
    INDEX(
        '[55]Apoio_Código SVs'!$C$2:$C$102,
        MATCH(
            TRUE,
            ISNUMBER(FIND('[55]Apoio_Código SVs'!$B$2:$B$102,D1508)),
            0
        )
    ),
"")</f>
        <v>E</v>
      </c>
      <c r="G1508" s="70" t="str" cm="1">
        <f t="array" ref="G1508">IFERROR(
    INDEX(
        '[55]Apoio_Código SVs'!$D$2:$D$102,
        MATCH(
            TRUE,
            ISNUMBER(FIND('[55]Apoio_Código SVs'!$B$2:$B$102,D1508)),
            0
        )
    ),
"")</f>
        <v>RC</v>
      </c>
      <c r="H1508" s="70" t="str" cm="1">
        <f t="array" ref="H1508">IFERROR(
    INDEX(
        '[55]Apoio_Código SVs'!$G$2:$G$102,
        MATCH(
            TRUE,
            ISNUMBER(FIND('[55]Apoio_Código SVs'!$F$2:$F$102,D1508)),
            0
        )
    ),
"")</f>
        <v>I</v>
      </c>
      <c r="I1508" s="70" t="str">
        <f t="shared" ref="I1508:I1571" si="80">F1508&amp;"."&amp;G1508&amp;"."&amp;H1508&amp;"."&amp;E1508</f>
        <v>E.RC.I.200</v>
      </c>
      <c r="J1508" s="70" t="str">
        <f>_xlfn.XLOOKUP(I1508,[55]Aux!AJ:AJ,[55]Aux!AI:AI,I1508)</f>
        <v>E.RC.I.003</v>
      </c>
      <c r="K1508" s="70" t="str">
        <f>_xlfn.XLOOKUP(J1508,[55]Aux!AI:AI,[55]Aux!AE:AE,_xlfn.XLOOKUP(I1508,[55]Aux!AI:AI,[55]Aux!AE:AE,""))</f>
        <v>REDE COLETORA DN 200</v>
      </c>
      <c r="L1508" s="164"/>
    </row>
    <row r="1509" spans="1:12" x14ac:dyDescent="0.3">
      <c r="A1509" s="164"/>
      <c r="B1509" s="164"/>
      <c r="C1509" s="70">
        <v>6601736</v>
      </c>
      <c r="D1509" s="70" t="s">
        <v>2831</v>
      </c>
      <c r="E1509" s="75">
        <v>200</v>
      </c>
      <c r="F1509" s="70" t="str" cm="1">
        <f t="array" ref="F1509">IFERROR(
    INDEX(
        '[55]Apoio_Código SVs'!$C$2:$C$102,
        MATCH(
            TRUE,
            ISNUMBER(FIND('[55]Apoio_Código SVs'!$B$2:$B$102,D1509)),
            0
        )
    ),
"")</f>
        <v>E</v>
      </c>
      <c r="G1509" s="70" t="str" cm="1">
        <f t="array" ref="G1509">IFERROR(
    INDEX(
        '[55]Apoio_Código SVs'!$D$2:$D$102,
        MATCH(
            TRUE,
            ISNUMBER(FIND('[55]Apoio_Código SVs'!$B$2:$B$102,D1509)),
            0
        )
    ),
"")</f>
        <v>RC</v>
      </c>
      <c r="H1509" s="70" t="str" cm="1">
        <f t="array" ref="H1509">IFERROR(
    INDEX(
        '[55]Apoio_Código SVs'!$G$2:$G$102,
        MATCH(
            TRUE,
            ISNUMBER(FIND('[55]Apoio_Código SVs'!$F$2:$F$102,D1509)),
            0
        )
    ),
"")</f>
        <v>I</v>
      </c>
      <c r="I1509" s="70" t="str">
        <f t="shared" si="80"/>
        <v>E.RC.I.200</v>
      </c>
      <c r="J1509" s="70" t="str">
        <f>_xlfn.XLOOKUP(I1509,[55]Aux!AJ:AJ,[55]Aux!AI:AI,I1509)</f>
        <v>E.RC.I.003</v>
      </c>
      <c r="K1509" s="70" t="str">
        <f>_xlfn.XLOOKUP(J1509,[55]Aux!AI:AI,[55]Aux!AE:AE,_xlfn.XLOOKUP(I1509,[55]Aux!AI:AI,[55]Aux!AE:AE,""))</f>
        <v>REDE COLETORA DN 200</v>
      </c>
      <c r="L1509" s="164"/>
    </row>
    <row r="1510" spans="1:12" x14ac:dyDescent="0.3">
      <c r="A1510" s="164"/>
      <c r="B1510" s="164"/>
      <c r="C1510" s="70">
        <v>6601737</v>
      </c>
      <c r="D1510" s="70" t="s">
        <v>2833</v>
      </c>
      <c r="E1510" s="73">
        <f>IF(H1510="M","001",
IFERROR(VALUE(IFERROR(IFERROR(IFERROR(IFERROR(MID(D1510,FIND("DN",D1510)+2,4),
MID(D1510,FIND("PVC",D1510)+3,4)),
MID(D1510,FIND("PEAD",D1510)+4,4)),
MID(D1510,FIND("PE100",D1510)+5,4)),
MID(D1510,FIND("ADS",D1510)+3,4))),""))</f>
        <v>200</v>
      </c>
      <c r="F1510" s="70" t="str" cm="1">
        <f t="array" ref="F1510">IFERROR(
    INDEX(
        '[55]Apoio_Código SVs'!$C$2:$C$102,
        MATCH(
            TRUE,
            ISNUMBER(FIND('[55]Apoio_Código SVs'!$B$2:$B$102,D1510)),
            0
        )
    ),
"")</f>
        <v>E</v>
      </c>
      <c r="G1510" s="70" t="str" cm="1">
        <f t="array" ref="G1510">IFERROR(
    INDEX(
        '[55]Apoio_Código SVs'!$D$2:$D$102,
        MATCH(
            TRUE,
            ISNUMBER(FIND('[55]Apoio_Código SVs'!$B$2:$B$102,D1510)),
            0
        )
    ),
"")</f>
        <v>RC</v>
      </c>
      <c r="H1510" s="70" t="str" cm="1">
        <f t="array" ref="H1510">IFERROR(
    INDEX(
        '[55]Apoio_Código SVs'!$G$2:$G$102,
        MATCH(
            TRUE,
            ISNUMBER(FIND('[55]Apoio_Código SVs'!$F$2:$F$102,D1510)),
            0
        )
    ),
"")</f>
        <v>I</v>
      </c>
      <c r="I1510" s="70" t="str">
        <f t="shared" si="80"/>
        <v>E.RC.I.200</v>
      </c>
      <c r="J1510" s="70" t="str">
        <f>_xlfn.XLOOKUP(I1510,[55]Aux!AJ:AJ,[55]Aux!AI:AI,I1510)</f>
        <v>E.RC.I.003</v>
      </c>
      <c r="K1510" s="70" t="str">
        <f>_xlfn.XLOOKUP(J1510,[55]Aux!AI:AI,[55]Aux!AE:AE,_xlfn.XLOOKUP(I1510,[55]Aux!AI:AI,[55]Aux!AE:AE,""))</f>
        <v>REDE COLETORA DN 200</v>
      </c>
      <c r="L1510" s="164"/>
    </row>
    <row r="1511" spans="1:12" x14ac:dyDescent="0.3">
      <c r="A1511" s="164"/>
      <c r="B1511" s="164"/>
      <c r="C1511" s="70">
        <v>6601738</v>
      </c>
      <c r="D1511" s="70" t="s">
        <v>2835</v>
      </c>
      <c r="E1511" s="75">
        <v>150</v>
      </c>
      <c r="F1511" s="70" t="str" cm="1">
        <f t="array" ref="F1511">IFERROR(
    INDEX(
        '[55]Apoio_Código SVs'!$C$2:$C$102,
        MATCH(
            TRUE,
            ISNUMBER(FIND('[55]Apoio_Código SVs'!$B$2:$B$102,D1511)),
            0
        )
    ),
"")</f>
        <v>E</v>
      </c>
      <c r="G1511" s="70" t="str" cm="1">
        <f t="array" ref="G1511">IFERROR(
    INDEX(
        '[55]Apoio_Código SVs'!$D$2:$D$102,
        MATCH(
            TRUE,
            ISNUMBER(FIND('[55]Apoio_Código SVs'!$B$2:$B$102,D1511)),
            0
        )
    ),
"")</f>
        <v>RC</v>
      </c>
      <c r="H1511" s="70" t="str" cm="1">
        <f t="array" ref="H1511">IFERROR(
    INDEX(
        '[55]Apoio_Código SVs'!$G$2:$G$102,
        MATCH(
            TRUE,
            ISNUMBER(FIND('[55]Apoio_Código SVs'!$F$2:$F$102,D1511)),
            0
        )
    ),
"")</f>
        <v>I</v>
      </c>
      <c r="I1511" s="70" t="str">
        <f t="shared" si="80"/>
        <v>E.RC.I.150</v>
      </c>
      <c r="J1511" s="70" t="str">
        <f>_xlfn.XLOOKUP(I1511,[55]Aux!AJ:AJ,[55]Aux!AI:AI,I1511)</f>
        <v>E.RC.I.002</v>
      </c>
      <c r="K1511" s="70" t="str">
        <f>_xlfn.XLOOKUP(J1511,[55]Aux!AI:AI,[55]Aux!AE:AE,_xlfn.XLOOKUP(I1511,[55]Aux!AI:AI,[55]Aux!AE:AE,""))</f>
        <v>REDE COLETORA DN 150</v>
      </c>
      <c r="L1511" s="164"/>
    </row>
    <row r="1512" spans="1:12" x14ac:dyDescent="0.3">
      <c r="A1512" s="164"/>
      <c r="B1512" s="164"/>
      <c r="C1512" s="70">
        <v>6601739</v>
      </c>
      <c r="D1512" s="70" t="s">
        <v>2837</v>
      </c>
      <c r="E1512" s="75">
        <v>150</v>
      </c>
      <c r="F1512" s="70" t="str" cm="1">
        <f t="array" ref="F1512">IFERROR(
    INDEX(
        '[55]Apoio_Código SVs'!$C$2:$C$102,
        MATCH(
            TRUE,
            ISNUMBER(FIND('[55]Apoio_Código SVs'!$B$2:$B$102,D1512)),
            0
        )
    ),
"")</f>
        <v>E</v>
      </c>
      <c r="G1512" s="70" t="str" cm="1">
        <f t="array" ref="G1512">IFERROR(
    INDEX(
        '[55]Apoio_Código SVs'!$D$2:$D$102,
        MATCH(
            TRUE,
            ISNUMBER(FIND('[55]Apoio_Código SVs'!$B$2:$B$102,D1512)),
            0
        )
    ),
"")</f>
        <v>RC</v>
      </c>
      <c r="H1512" s="70" t="str" cm="1">
        <f t="array" ref="H1512">IFERROR(
    INDEX(
        '[55]Apoio_Código SVs'!$G$2:$G$102,
        MATCH(
            TRUE,
            ISNUMBER(FIND('[55]Apoio_Código SVs'!$F$2:$F$102,D1512)),
            0
        )
    ),
"")</f>
        <v>I</v>
      </c>
      <c r="I1512" s="70" t="str">
        <f t="shared" si="80"/>
        <v>E.RC.I.150</v>
      </c>
      <c r="J1512" s="70" t="str">
        <f>_xlfn.XLOOKUP(I1512,[55]Aux!AJ:AJ,[55]Aux!AI:AI,I1512)</f>
        <v>E.RC.I.002</v>
      </c>
      <c r="K1512" s="70" t="str">
        <f>_xlfn.XLOOKUP(J1512,[55]Aux!AI:AI,[55]Aux!AE:AE,_xlfn.XLOOKUP(I1512,[55]Aux!AI:AI,[55]Aux!AE:AE,""))</f>
        <v>REDE COLETORA DN 150</v>
      </c>
      <c r="L1512" s="164"/>
    </row>
    <row r="1513" spans="1:12" x14ac:dyDescent="0.3">
      <c r="A1513" s="164"/>
      <c r="B1513" s="164"/>
      <c r="C1513" s="70">
        <v>6601740</v>
      </c>
      <c r="D1513" s="70" t="s">
        <v>2839</v>
      </c>
      <c r="E1513" s="75">
        <v>200</v>
      </c>
      <c r="F1513" s="70" t="str" cm="1">
        <f t="array" ref="F1513">IFERROR(
    INDEX(
        '[55]Apoio_Código SVs'!$C$2:$C$102,
        MATCH(
            TRUE,
            ISNUMBER(FIND('[55]Apoio_Código SVs'!$B$2:$B$102,D1513)),
            0
        )
    ),
"")</f>
        <v>E</v>
      </c>
      <c r="G1513" s="70" t="str" cm="1">
        <f t="array" ref="G1513">IFERROR(
    INDEX(
        '[55]Apoio_Código SVs'!$D$2:$D$102,
        MATCH(
            TRUE,
            ISNUMBER(FIND('[55]Apoio_Código SVs'!$B$2:$B$102,D1513)),
            0
        )
    ),
"")</f>
        <v>RC</v>
      </c>
      <c r="H1513" s="70" t="str" cm="1">
        <f t="array" ref="H1513">IFERROR(
    INDEX(
        '[55]Apoio_Código SVs'!$G$2:$G$102,
        MATCH(
            TRUE,
            ISNUMBER(FIND('[55]Apoio_Código SVs'!$F$2:$F$102,D1513)),
            0
        )
    ),
"")</f>
        <v>I</v>
      </c>
      <c r="I1513" s="70" t="str">
        <f t="shared" si="80"/>
        <v>E.RC.I.200</v>
      </c>
      <c r="J1513" s="70" t="str">
        <f>_xlfn.XLOOKUP(I1513,[55]Aux!AJ:AJ,[55]Aux!AI:AI,I1513)</f>
        <v>E.RC.I.003</v>
      </c>
      <c r="K1513" s="70" t="str">
        <f>_xlfn.XLOOKUP(J1513,[55]Aux!AI:AI,[55]Aux!AE:AE,_xlfn.XLOOKUP(I1513,[55]Aux!AI:AI,[55]Aux!AE:AE,""))</f>
        <v>REDE COLETORA DN 200</v>
      </c>
      <c r="L1513" s="164"/>
    </row>
    <row r="1514" spans="1:12" x14ac:dyDescent="0.3">
      <c r="A1514" s="164"/>
      <c r="B1514" s="164"/>
      <c r="C1514" s="70">
        <v>6601742</v>
      </c>
      <c r="D1514" s="70" t="s">
        <v>2843</v>
      </c>
      <c r="E1514" s="75">
        <v>150</v>
      </c>
      <c r="F1514" s="70" t="str" cm="1">
        <f t="array" ref="F1514">IFERROR(
    INDEX(
        '[55]Apoio_Código SVs'!$C$2:$C$102,
        MATCH(
            TRUE,
            ISNUMBER(FIND('[55]Apoio_Código SVs'!$B$2:$B$102,D1514)),
            0
        )
    ),
"")</f>
        <v>E</v>
      </c>
      <c r="G1514" s="70" t="str" cm="1">
        <f t="array" ref="G1514">IFERROR(
    INDEX(
        '[55]Apoio_Código SVs'!$D$2:$D$102,
        MATCH(
            TRUE,
            ISNUMBER(FIND('[55]Apoio_Código SVs'!$B$2:$B$102,D1514)),
            0
        )
    ),
"")</f>
        <v>RC</v>
      </c>
      <c r="H1514" s="70" t="str" cm="1">
        <f t="array" ref="H1514">IFERROR(
    INDEX(
        '[55]Apoio_Código SVs'!$G$2:$G$102,
        MATCH(
            TRUE,
            ISNUMBER(FIND('[55]Apoio_Código SVs'!$F$2:$F$102,D1514)),
            0
        )
    ),
"")</f>
        <v>I</v>
      </c>
      <c r="I1514" s="70" t="str">
        <f t="shared" si="80"/>
        <v>E.RC.I.150</v>
      </c>
      <c r="J1514" s="70" t="str">
        <f>_xlfn.XLOOKUP(I1514,[55]Aux!AJ:AJ,[55]Aux!AI:AI,I1514)</f>
        <v>E.RC.I.002</v>
      </c>
      <c r="K1514" s="70" t="str">
        <f>_xlfn.XLOOKUP(J1514,[55]Aux!AI:AI,[55]Aux!AE:AE,_xlfn.XLOOKUP(I1514,[55]Aux!AI:AI,[55]Aux!AE:AE,""))</f>
        <v>REDE COLETORA DN 150</v>
      </c>
      <c r="L1514" s="164"/>
    </row>
    <row r="1515" spans="1:12" x14ac:dyDescent="0.3">
      <c r="A1515" s="164"/>
      <c r="B1515" s="164"/>
      <c r="C1515" s="70">
        <v>6601743</v>
      </c>
      <c r="D1515" s="70" t="s">
        <v>2845</v>
      </c>
      <c r="E1515" s="75">
        <v>200</v>
      </c>
      <c r="F1515" s="70" t="str" cm="1">
        <f t="array" ref="F1515">IFERROR(
    INDEX(
        '[55]Apoio_Código SVs'!$C$2:$C$102,
        MATCH(
            TRUE,
            ISNUMBER(FIND('[55]Apoio_Código SVs'!$B$2:$B$102,D1515)),
            0
        )
    ),
"")</f>
        <v>E</v>
      </c>
      <c r="G1515" s="70" t="str" cm="1">
        <f t="array" ref="G1515">IFERROR(
    INDEX(
        '[55]Apoio_Código SVs'!$D$2:$D$102,
        MATCH(
            TRUE,
            ISNUMBER(FIND('[55]Apoio_Código SVs'!$B$2:$B$102,D1515)),
            0
        )
    ),
"")</f>
        <v>RC</v>
      </c>
      <c r="H1515" s="70" t="str" cm="1">
        <f t="array" ref="H1515">IFERROR(
    INDEX(
        '[55]Apoio_Código SVs'!$G$2:$G$102,
        MATCH(
            TRUE,
            ISNUMBER(FIND('[55]Apoio_Código SVs'!$F$2:$F$102,D1515)),
            0
        )
    ),
"")</f>
        <v>I</v>
      </c>
      <c r="I1515" s="70" t="str">
        <f t="shared" si="80"/>
        <v>E.RC.I.200</v>
      </c>
      <c r="J1515" s="70" t="str">
        <f>_xlfn.XLOOKUP(I1515,[55]Aux!AJ:AJ,[55]Aux!AI:AI,I1515)</f>
        <v>E.RC.I.003</v>
      </c>
      <c r="K1515" s="70" t="str">
        <f>_xlfn.XLOOKUP(J1515,[55]Aux!AI:AI,[55]Aux!AE:AE,_xlfn.XLOOKUP(I1515,[55]Aux!AI:AI,[55]Aux!AE:AE,""))</f>
        <v>REDE COLETORA DN 200</v>
      </c>
      <c r="L1515" s="164"/>
    </row>
    <row r="1516" spans="1:12" x14ac:dyDescent="0.3">
      <c r="A1516" s="164"/>
      <c r="B1516" s="164"/>
      <c r="C1516" s="70">
        <v>6601746</v>
      </c>
      <c r="D1516" s="70" t="s">
        <v>2851</v>
      </c>
      <c r="E1516" s="73">
        <f>IF(H1516="M","001",
IFERROR(VALUE(IFERROR(IFERROR(IFERROR(IFERROR(MID(D1516,FIND("DN",D1516)+2,4),
MID(D1516,FIND("PVC",D1516)+3,4)),
MID(D1516,FIND("PEAD",D1516)+4,4)),
MID(D1516,FIND("PE100",D1516)+5,4)),
MID(D1516,FIND("ADS",D1516)+3,4))),""))</f>
        <v>200</v>
      </c>
      <c r="F1516" s="70" t="str" cm="1">
        <f t="array" ref="F1516">IFERROR(
    INDEX(
        '[55]Apoio_Código SVs'!$C$2:$C$102,
        MATCH(
            TRUE,
            ISNUMBER(FIND('[55]Apoio_Código SVs'!$B$2:$B$102,D1516)),
            0
        )
    ),
"")</f>
        <v>E</v>
      </c>
      <c r="G1516" s="70" t="str" cm="1">
        <f t="array" ref="G1516">IFERROR(
    INDEX(
        '[55]Apoio_Código SVs'!$D$2:$D$102,
        MATCH(
            TRUE,
            ISNUMBER(FIND('[55]Apoio_Código SVs'!$B$2:$B$102,D1516)),
            0
        )
    ),
"")</f>
        <v>RC</v>
      </c>
      <c r="H1516" s="70" t="str" cm="1">
        <f t="array" ref="H1516">IFERROR(
    INDEX(
        '[55]Apoio_Código SVs'!$G$2:$G$102,
        MATCH(
            TRUE,
            ISNUMBER(FIND('[55]Apoio_Código SVs'!$F$2:$F$102,D1516)),
            0
        )
    ),
"")</f>
        <v>I</v>
      </c>
      <c r="I1516" s="70" t="str">
        <f t="shared" si="80"/>
        <v>E.RC.I.200</v>
      </c>
      <c r="J1516" s="70" t="str">
        <f>_xlfn.XLOOKUP(I1516,[55]Aux!AJ:AJ,[55]Aux!AI:AI,I1516)</f>
        <v>E.RC.I.003</v>
      </c>
      <c r="K1516" s="70" t="str">
        <f>_xlfn.XLOOKUP(J1516,[55]Aux!AI:AI,[55]Aux!AE:AE,_xlfn.XLOOKUP(I1516,[55]Aux!AI:AI,[55]Aux!AE:AE,""))</f>
        <v>REDE COLETORA DN 200</v>
      </c>
      <c r="L1516" s="164"/>
    </row>
    <row r="1517" spans="1:12" x14ac:dyDescent="0.3">
      <c r="A1517" s="164"/>
      <c r="B1517" s="164"/>
      <c r="C1517" s="70">
        <v>6601747</v>
      </c>
      <c r="D1517" s="70" t="s">
        <v>2853</v>
      </c>
      <c r="E1517" s="75">
        <v>200</v>
      </c>
      <c r="F1517" s="70" t="str" cm="1">
        <f t="array" ref="F1517">IFERROR(
    INDEX(
        '[55]Apoio_Código SVs'!$C$2:$C$102,
        MATCH(
            TRUE,
            ISNUMBER(FIND('[55]Apoio_Código SVs'!$B$2:$B$102,D1517)),
            0
        )
    ),
"")</f>
        <v>E</v>
      </c>
      <c r="G1517" s="70" t="str" cm="1">
        <f t="array" ref="G1517">IFERROR(
    INDEX(
        '[55]Apoio_Código SVs'!$D$2:$D$102,
        MATCH(
            TRUE,
            ISNUMBER(FIND('[55]Apoio_Código SVs'!$B$2:$B$102,D1517)),
            0
        )
    ),
"")</f>
        <v>RC</v>
      </c>
      <c r="H1517" s="70" t="str" cm="1">
        <f t="array" ref="H1517">IFERROR(
    INDEX(
        '[55]Apoio_Código SVs'!$G$2:$G$102,
        MATCH(
            TRUE,
            ISNUMBER(FIND('[55]Apoio_Código SVs'!$F$2:$F$102,D1517)),
            0
        )
    ),
"")</f>
        <v>I</v>
      </c>
      <c r="I1517" s="70" t="str">
        <f t="shared" si="80"/>
        <v>E.RC.I.200</v>
      </c>
      <c r="J1517" s="70" t="str">
        <f>_xlfn.XLOOKUP(I1517,[55]Aux!AJ:AJ,[55]Aux!AI:AI,I1517)</f>
        <v>E.RC.I.003</v>
      </c>
      <c r="K1517" s="70" t="str">
        <f>_xlfn.XLOOKUP(J1517,[55]Aux!AI:AI,[55]Aux!AE:AE,_xlfn.XLOOKUP(I1517,[55]Aux!AI:AI,[55]Aux!AE:AE,""))</f>
        <v>REDE COLETORA DN 200</v>
      </c>
      <c r="L1517" s="164"/>
    </row>
    <row r="1518" spans="1:12" x14ac:dyDescent="0.3">
      <c r="A1518" s="164"/>
      <c r="B1518" s="164"/>
      <c r="C1518" s="70">
        <v>6601748</v>
      </c>
      <c r="D1518" s="70" t="s">
        <v>2855</v>
      </c>
      <c r="E1518" s="73">
        <f>IF(H1518="M","001",
IFERROR(VALUE(IFERROR(IFERROR(IFERROR(IFERROR(MID(D1518,FIND("DN",D1518)+2,4),
MID(D1518,FIND("PVC",D1518)+3,4)),
MID(D1518,FIND("PEAD",D1518)+4,4)),
MID(D1518,FIND("PE100",D1518)+5,4)),
MID(D1518,FIND("ADS",D1518)+3,4))),""))</f>
        <v>200</v>
      </c>
      <c r="F1518" s="70" t="str" cm="1">
        <f t="array" ref="F1518">IFERROR(
    INDEX(
        '[55]Apoio_Código SVs'!$C$2:$C$102,
        MATCH(
            TRUE,
            ISNUMBER(FIND('[55]Apoio_Código SVs'!$B$2:$B$102,D1518)),
            0
        )
    ),
"")</f>
        <v>E</v>
      </c>
      <c r="G1518" s="70" t="str" cm="1">
        <f t="array" ref="G1518">IFERROR(
    INDEX(
        '[55]Apoio_Código SVs'!$D$2:$D$102,
        MATCH(
            TRUE,
            ISNUMBER(FIND('[55]Apoio_Código SVs'!$B$2:$B$102,D1518)),
            0
        )
    ),
"")</f>
        <v>RC</v>
      </c>
      <c r="H1518" s="70" t="str" cm="1">
        <f t="array" ref="H1518">IFERROR(
    INDEX(
        '[55]Apoio_Código SVs'!$G$2:$G$102,
        MATCH(
            TRUE,
            ISNUMBER(FIND('[55]Apoio_Código SVs'!$F$2:$F$102,D1518)),
            0
        )
    ),
"")</f>
        <v>I</v>
      </c>
      <c r="I1518" s="70" t="str">
        <f t="shared" si="80"/>
        <v>E.RC.I.200</v>
      </c>
      <c r="J1518" s="70" t="str">
        <f>_xlfn.XLOOKUP(I1518,[55]Aux!AJ:AJ,[55]Aux!AI:AI,I1518)</f>
        <v>E.RC.I.003</v>
      </c>
      <c r="K1518" s="70" t="str">
        <f>_xlfn.XLOOKUP(J1518,[55]Aux!AI:AI,[55]Aux!AE:AE,_xlfn.XLOOKUP(I1518,[55]Aux!AI:AI,[55]Aux!AE:AE,""))</f>
        <v>REDE COLETORA DN 200</v>
      </c>
      <c r="L1518" s="164"/>
    </row>
    <row r="1519" spans="1:12" x14ac:dyDescent="0.3">
      <c r="A1519" s="164"/>
      <c r="B1519" s="164"/>
      <c r="C1519" s="70">
        <v>6601750</v>
      </c>
      <c r="D1519" s="70" t="s">
        <v>2859</v>
      </c>
      <c r="E1519" s="73">
        <f>IF(H1519="M","001",
IFERROR(VALUE(IFERROR(IFERROR(IFERROR(IFERROR(MID(D1519,FIND("DN",D1519)+2,4),
MID(D1519,FIND("PVC",D1519)+3,4)),
MID(D1519,FIND("PEAD",D1519)+4,4)),
MID(D1519,FIND("PE100",D1519)+5,4)),
MID(D1519,FIND("ADS",D1519)+3,4))),""))</f>
        <v>200</v>
      </c>
      <c r="F1519" s="70" t="str" cm="1">
        <f t="array" ref="F1519">IFERROR(
    INDEX(
        '[55]Apoio_Código SVs'!$C$2:$C$102,
        MATCH(
            TRUE,
            ISNUMBER(FIND('[55]Apoio_Código SVs'!$B$2:$B$102,D1519)),
            0
        )
    ),
"")</f>
        <v>E</v>
      </c>
      <c r="G1519" s="70" t="str" cm="1">
        <f t="array" ref="G1519">IFERROR(
    INDEX(
        '[55]Apoio_Código SVs'!$D$2:$D$102,
        MATCH(
            TRUE,
            ISNUMBER(FIND('[55]Apoio_Código SVs'!$B$2:$B$102,D1519)),
            0
        )
    ),
"")</f>
        <v>RC</v>
      </c>
      <c r="H1519" s="70" t="str" cm="1">
        <f t="array" ref="H1519">IFERROR(
    INDEX(
        '[55]Apoio_Código SVs'!$G$2:$G$102,
        MATCH(
            TRUE,
            ISNUMBER(FIND('[55]Apoio_Código SVs'!$F$2:$F$102,D1519)),
            0
        )
    ),
"")</f>
        <v>I</v>
      </c>
      <c r="I1519" s="70" t="str">
        <f t="shared" si="80"/>
        <v>E.RC.I.200</v>
      </c>
      <c r="J1519" s="70" t="str">
        <f>_xlfn.XLOOKUP(I1519,[55]Aux!AJ:AJ,[55]Aux!AI:AI,I1519)</f>
        <v>E.RC.I.003</v>
      </c>
      <c r="K1519" s="70" t="str">
        <f>_xlfn.XLOOKUP(J1519,[55]Aux!AI:AI,[55]Aux!AE:AE,_xlfn.XLOOKUP(I1519,[55]Aux!AI:AI,[55]Aux!AE:AE,""))</f>
        <v>REDE COLETORA DN 200</v>
      </c>
      <c r="L1519" s="164"/>
    </row>
    <row r="1520" spans="1:12" x14ac:dyDescent="0.3">
      <c r="A1520" s="164"/>
      <c r="B1520" s="164"/>
      <c r="C1520" s="70">
        <v>6601751</v>
      </c>
      <c r="D1520" s="70" t="s">
        <v>2861</v>
      </c>
      <c r="E1520" s="73">
        <f>IF(H1520="M","001",
IFERROR(VALUE(IFERROR(IFERROR(IFERROR(IFERROR(MID(D1520,FIND("DN",D1520)+2,4),
MID(D1520,FIND("PVC",D1520)+3,4)),
MID(D1520,FIND("PEAD",D1520)+4,4)),
MID(D1520,FIND("PE100",D1520)+5,4)),
MID(D1520,FIND("ADS",D1520)+3,4))),""))</f>
        <v>200</v>
      </c>
      <c r="F1520" s="70" t="str" cm="1">
        <f t="array" ref="F1520">IFERROR(
    INDEX(
        '[55]Apoio_Código SVs'!$C$2:$C$102,
        MATCH(
            TRUE,
            ISNUMBER(FIND('[55]Apoio_Código SVs'!$B$2:$B$102,D1520)),
            0
        )
    ),
"")</f>
        <v>E</v>
      </c>
      <c r="G1520" s="70" t="str" cm="1">
        <f t="array" ref="G1520">IFERROR(
    INDEX(
        '[55]Apoio_Código SVs'!$D$2:$D$102,
        MATCH(
            TRUE,
            ISNUMBER(FIND('[55]Apoio_Código SVs'!$B$2:$B$102,D1520)),
            0
        )
    ),
"")</f>
        <v>RC</v>
      </c>
      <c r="H1520" s="70" t="str" cm="1">
        <f t="array" ref="H1520">IFERROR(
    INDEX(
        '[55]Apoio_Código SVs'!$G$2:$G$102,
        MATCH(
            TRUE,
            ISNUMBER(FIND('[55]Apoio_Código SVs'!$F$2:$F$102,D1520)),
            0
        )
    ),
"")</f>
        <v>I</v>
      </c>
      <c r="I1520" s="70" t="str">
        <f t="shared" si="80"/>
        <v>E.RC.I.200</v>
      </c>
      <c r="J1520" s="70" t="str">
        <f>_xlfn.XLOOKUP(I1520,[55]Aux!AJ:AJ,[55]Aux!AI:AI,I1520)</f>
        <v>E.RC.I.003</v>
      </c>
      <c r="K1520" s="70" t="str">
        <f>_xlfn.XLOOKUP(J1520,[55]Aux!AI:AI,[55]Aux!AE:AE,_xlfn.XLOOKUP(I1520,[55]Aux!AI:AI,[55]Aux!AE:AE,""))</f>
        <v>REDE COLETORA DN 200</v>
      </c>
      <c r="L1520" s="164"/>
    </row>
    <row r="1521" spans="1:12" x14ac:dyDescent="0.3">
      <c r="A1521" s="164"/>
      <c r="B1521" s="164"/>
      <c r="C1521" s="70">
        <v>6601752</v>
      </c>
      <c r="D1521" s="70" t="s">
        <v>2863</v>
      </c>
      <c r="E1521" s="73">
        <f>IF(H1521="M","001",
IFERROR(VALUE(IFERROR(IFERROR(IFERROR(IFERROR(MID(D1521,FIND("DN",D1521)+2,4),
MID(D1521,FIND("PVC",D1521)+3,4)),
MID(D1521,FIND("PEAD",D1521)+4,4)),
MID(D1521,FIND("PE100",D1521)+5,4)),
MID(D1521,FIND("ADS",D1521)+3,4))),""))</f>
        <v>200</v>
      </c>
      <c r="F1521" s="70" t="str" cm="1">
        <f t="array" ref="F1521">IFERROR(
    INDEX(
        '[55]Apoio_Código SVs'!$C$2:$C$102,
        MATCH(
            TRUE,
            ISNUMBER(FIND('[55]Apoio_Código SVs'!$B$2:$B$102,D1521)),
            0
        )
    ),
"")</f>
        <v>E</v>
      </c>
      <c r="G1521" s="70" t="str" cm="1">
        <f t="array" ref="G1521">IFERROR(
    INDEX(
        '[55]Apoio_Código SVs'!$D$2:$D$102,
        MATCH(
            TRUE,
            ISNUMBER(FIND('[55]Apoio_Código SVs'!$B$2:$B$102,D1521)),
            0
        )
    ),
"")</f>
        <v>RC</v>
      </c>
      <c r="H1521" s="70" t="str" cm="1">
        <f t="array" ref="H1521">IFERROR(
    INDEX(
        '[55]Apoio_Código SVs'!$G$2:$G$102,
        MATCH(
            TRUE,
            ISNUMBER(FIND('[55]Apoio_Código SVs'!$F$2:$F$102,D1521)),
            0
        )
    ),
"")</f>
        <v>I</v>
      </c>
      <c r="I1521" s="70" t="str">
        <f t="shared" si="80"/>
        <v>E.RC.I.200</v>
      </c>
      <c r="J1521" s="70" t="str">
        <f>_xlfn.XLOOKUP(I1521,[55]Aux!AJ:AJ,[55]Aux!AI:AI,I1521)</f>
        <v>E.RC.I.003</v>
      </c>
      <c r="K1521" s="70" t="str">
        <f>_xlfn.XLOOKUP(J1521,[55]Aux!AI:AI,[55]Aux!AE:AE,_xlfn.XLOOKUP(I1521,[55]Aux!AI:AI,[55]Aux!AE:AE,""))</f>
        <v>REDE COLETORA DN 200</v>
      </c>
      <c r="L1521" s="164"/>
    </row>
    <row r="1522" spans="1:12" x14ac:dyDescent="0.3">
      <c r="A1522" s="164"/>
      <c r="B1522" s="164"/>
      <c r="C1522" s="70">
        <v>6601753</v>
      </c>
      <c r="D1522" s="70" t="s">
        <v>2865</v>
      </c>
      <c r="E1522" s="75">
        <v>250</v>
      </c>
      <c r="F1522" s="70" t="str" cm="1">
        <f t="array" ref="F1522">IFERROR(
    INDEX(
        '[55]Apoio_Código SVs'!$C$2:$C$102,
        MATCH(
            TRUE,
            ISNUMBER(FIND('[55]Apoio_Código SVs'!$B$2:$B$102,D1522)),
            0
        )
    ),
"")</f>
        <v>E</v>
      </c>
      <c r="G1522" s="70" t="str" cm="1">
        <f t="array" ref="G1522">IFERROR(
    INDEX(
        '[55]Apoio_Código SVs'!$D$2:$D$102,
        MATCH(
            TRUE,
            ISNUMBER(FIND('[55]Apoio_Código SVs'!$B$2:$B$102,D1522)),
            0
        )
    ),
"")</f>
        <v>RC</v>
      </c>
      <c r="H1522" s="70" t="str" cm="1">
        <f t="array" ref="H1522">IFERROR(
    INDEX(
        '[55]Apoio_Código SVs'!$G$2:$G$102,
        MATCH(
            TRUE,
            ISNUMBER(FIND('[55]Apoio_Código SVs'!$F$2:$F$102,D1522)),
            0
        )
    ),
"")</f>
        <v>I</v>
      </c>
      <c r="I1522" s="70" t="str">
        <f t="shared" si="80"/>
        <v>E.RC.I.250</v>
      </c>
      <c r="J1522" s="70" t="str">
        <f>_xlfn.XLOOKUP(I1522,[55]Aux!AJ:AJ,[55]Aux!AI:AI,I1522)</f>
        <v>E.RC.I.004</v>
      </c>
      <c r="K1522" s="70" t="str">
        <f>_xlfn.XLOOKUP(J1522,[55]Aux!AI:AI,[55]Aux!AE:AE,_xlfn.XLOOKUP(I1522,[55]Aux!AI:AI,[55]Aux!AE:AE,""))</f>
        <v>REDE COLETORA DN 250</v>
      </c>
      <c r="L1522" s="164"/>
    </row>
    <row r="1523" spans="1:12" x14ac:dyDescent="0.3">
      <c r="A1523" s="164"/>
      <c r="B1523" s="164"/>
      <c r="C1523" s="70">
        <v>6601755</v>
      </c>
      <c r="D1523" s="70" t="s">
        <v>2869</v>
      </c>
      <c r="E1523" s="73">
        <f>IF(H1523="M","001",
IFERROR(VALUE(IFERROR(IFERROR(IFERROR(IFERROR(MID(D1523,FIND("DN",D1523)+2,4),
MID(D1523,FIND("PVC",D1523)+3,4)),
MID(D1523,FIND("PEAD",D1523)+4,4)),
MID(D1523,FIND("PE100",D1523)+5,4)),
MID(D1523,FIND("ADS",D1523)+3,4))),""))</f>
        <v>200</v>
      </c>
      <c r="F1523" s="70" t="str" cm="1">
        <f t="array" ref="F1523">IFERROR(
    INDEX(
        '[55]Apoio_Código SVs'!$C$2:$C$102,
        MATCH(
            TRUE,
            ISNUMBER(FIND('[55]Apoio_Código SVs'!$B$2:$B$102,D1523)),
            0
        )
    ),
"")</f>
        <v>E</v>
      </c>
      <c r="G1523" s="70" t="str" cm="1">
        <f t="array" ref="G1523">IFERROR(
    INDEX(
        '[55]Apoio_Código SVs'!$D$2:$D$102,
        MATCH(
            TRUE,
            ISNUMBER(FIND('[55]Apoio_Código SVs'!$B$2:$B$102,D1523)),
            0
        )
    ),
"")</f>
        <v>RC</v>
      </c>
      <c r="H1523" s="70" t="str" cm="1">
        <f t="array" ref="H1523">IFERROR(
    INDEX(
        '[55]Apoio_Código SVs'!$G$2:$G$102,
        MATCH(
            TRUE,
            ISNUMBER(FIND('[55]Apoio_Código SVs'!$F$2:$F$102,D1523)),
            0
        )
    ),
"")</f>
        <v>I</v>
      </c>
      <c r="I1523" s="70" t="str">
        <f t="shared" si="80"/>
        <v>E.RC.I.200</v>
      </c>
      <c r="J1523" s="70" t="str">
        <f>_xlfn.XLOOKUP(I1523,[55]Aux!AJ:AJ,[55]Aux!AI:AI,I1523)</f>
        <v>E.RC.I.003</v>
      </c>
      <c r="K1523" s="70" t="str">
        <f>_xlfn.XLOOKUP(J1523,[55]Aux!AI:AI,[55]Aux!AE:AE,_xlfn.XLOOKUP(I1523,[55]Aux!AI:AI,[55]Aux!AE:AE,""))</f>
        <v>REDE COLETORA DN 200</v>
      </c>
      <c r="L1523" s="164"/>
    </row>
    <row r="1524" spans="1:12" x14ac:dyDescent="0.3">
      <c r="A1524" s="164"/>
      <c r="B1524" s="164"/>
      <c r="C1524" s="70">
        <v>6601756</v>
      </c>
      <c r="D1524" s="70" t="s">
        <v>2871</v>
      </c>
      <c r="E1524" s="73">
        <f>IF(H1524="M","001",
IFERROR(VALUE(IFERROR(IFERROR(IFERROR(IFERROR(MID(D1524,FIND("DN",D1524)+2,4),
MID(D1524,FIND("PVC",D1524)+3,4)),
MID(D1524,FIND("PEAD",D1524)+4,4)),
MID(D1524,FIND("PE100",D1524)+5,4)),
MID(D1524,FIND("ADS",D1524)+3,4))),""))</f>
        <v>200</v>
      </c>
      <c r="F1524" s="70" t="str" cm="1">
        <f t="array" ref="F1524">IFERROR(
    INDEX(
        '[55]Apoio_Código SVs'!$C$2:$C$102,
        MATCH(
            TRUE,
            ISNUMBER(FIND('[55]Apoio_Código SVs'!$B$2:$B$102,D1524)),
            0
        )
    ),
"")</f>
        <v>E</v>
      </c>
      <c r="G1524" s="70" t="str" cm="1">
        <f t="array" ref="G1524">IFERROR(
    INDEX(
        '[55]Apoio_Código SVs'!$D$2:$D$102,
        MATCH(
            TRUE,
            ISNUMBER(FIND('[55]Apoio_Código SVs'!$B$2:$B$102,D1524)),
            0
        )
    ),
"")</f>
        <v>RC</v>
      </c>
      <c r="H1524" s="70" t="str" cm="1">
        <f t="array" ref="H1524">IFERROR(
    INDEX(
        '[55]Apoio_Código SVs'!$G$2:$G$102,
        MATCH(
            TRUE,
            ISNUMBER(FIND('[55]Apoio_Código SVs'!$F$2:$F$102,D1524)),
            0
        )
    ),
"")</f>
        <v>I</v>
      </c>
      <c r="I1524" s="70" t="str">
        <f t="shared" si="80"/>
        <v>E.RC.I.200</v>
      </c>
      <c r="J1524" s="70" t="str">
        <f>_xlfn.XLOOKUP(I1524,[55]Aux!AJ:AJ,[55]Aux!AI:AI,I1524)</f>
        <v>E.RC.I.003</v>
      </c>
      <c r="K1524" s="70" t="str">
        <f>_xlfn.XLOOKUP(J1524,[55]Aux!AI:AI,[55]Aux!AE:AE,_xlfn.XLOOKUP(I1524,[55]Aux!AI:AI,[55]Aux!AE:AE,""))</f>
        <v>REDE COLETORA DN 200</v>
      </c>
      <c r="L1524" s="164"/>
    </row>
    <row r="1525" spans="1:12" x14ac:dyDescent="0.3">
      <c r="A1525" s="164"/>
      <c r="B1525" s="164"/>
      <c r="C1525" s="70">
        <v>6601758</v>
      </c>
      <c r="D1525" s="70" t="s">
        <v>2875</v>
      </c>
      <c r="E1525" s="73">
        <f>IF(H1525="M","001",
IFERROR(VALUE(IFERROR(IFERROR(IFERROR(IFERROR(MID(D1525,FIND("DN",D1525)+2,4),
MID(D1525,FIND("PVC",D1525)+3,4)),
MID(D1525,FIND("PEAD",D1525)+4,4)),
MID(D1525,FIND("PE100",D1525)+5,4)),
MID(D1525,FIND("ADS",D1525)+3,4))),""))</f>
        <v>200</v>
      </c>
      <c r="F1525" s="70" t="str" cm="1">
        <f t="array" ref="F1525">IFERROR(
    INDEX(
        '[55]Apoio_Código SVs'!$C$2:$C$102,
        MATCH(
            TRUE,
            ISNUMBER(FIND('[55]Apoio_Código SVs'!$B$2:$B$102,D1525)),
            0
        )
    ),
"")</f>
        <v>E</v>
      </c>
      <c r="G1525" s="70" t="str" cm="1">
        <f t="array" ref="G1525">IFERROR(
    INDEX(
        '[55]Apoio_Código SVs'!$D$2:$D$102,
        MATCH(
            TRUE,
            ISNUMBER(FIND('[55]Apoio_Código SVs'!$B$2:$B$102,D1525)),
            0
        )
    ),
"")</f>
        <v>RC</v>
      </c>
      <c r="H1525" s="70" t="str" cm="1">
        <f t="array" ref="H1525">IFERROR(
    INDEX(
        '[55]Apoio_Código SVs'!$G$2:$G$102,
        MATCH(
            TRUE,
            ISNUMBER(FIND('[55]Apoio_Código SVs'!$F$2:$F$102,D1525)),
            0
        )
    ),
"")</f>
        <v>I</v>
      </c>
      <c r="I1525" s="70" t="str">
        <f t="shared" si="80"/>
        <v>E.RC.I.200</v>
      </c>
      <c r="J1525" s="70" t="str">
        <f>_xlfn.XLOOKUP(I1525,[55]Aux!AJ:AJ,[55]Aux!AI:AI,I1525)</f>
        <v>E.RC.I.003</v>
      </c>
      <c r="K1525" s="70" t="str">
        <f>_xlfn.XLOOKUP(J1525,[55]Aux!AI:AI,[55]Aux!AE:AE,_xlfn.XLOOKUP(I1525,[55]Aux!AI:AI,[55]Aux!AE:AE,""))</f>
        <v>REDE COLETORA DN 200</v>
      </c>
      <c r="L1525" s="164"/>
    </row>
    <row r="1526" spans="1:12" x14ac:dyDescent="0.3">
      <c r="A1526" s="164"/>
      <c r="B1526" s="164"/>
      <c r="C1526" s="70">
        <v>6601759</v>
      </c>
      <c r="D1526" s="70" t="s">
        <v>2877</v>
      </c>
      <c r="E1526" s="75">
        <v>250</v>
      </c>
      <c r="F1526" s="70" t="str" cm="1">
        <f t="array" ref="F1526">IFERROR(
    INDEX(
        '[55]Apoio_Código SVs'!$C$2:$C$102,
        MATCH(
            TRUE,
            ISNUMBER(FIND('[55]Apoio_Código SVs'!$B$2:$B$102,D1526)),
            0
        )
    ),
"")</f>
        <v>E</v>
      </c>
      <c r="G1526" s="70" t="str" cm="1">
        <f t="array" ref="G1526">IFERROR(
    INDEX(
        '[55]Apoio_Código SVs'!$D$2:$D$102,
        MATCH(
            TRUE,
            ISNUMBER(FIND('[55]Apoio_Código SVs'!$B$2:$B$102,D1526)),
            0
        )
    ),
"")</f>
        <v>RC</v>
      </c>
      <c r="H1526" s="70" t="str" cm="1">
        <f t="array" ref="H1526">IFERROR(
    INDEX(
        '[55]Apoio_Código SVs'!$G$2:$G$102,
        MATCH(
            TRUE,
            ISNUMBER(FIND('[55]Apoio_Código SVs'!$F$2:$F$102,D1526)),
            0
        )
    ),
"")</f>
        <v>I</v>
      </c>
      <c r="I1526" s="70" t="str">
        <f t="shared" si="80"/>
        <v>E.RC.I.250</v>
      </c>
      <c r="J1526" s="70" t="str">
        <f>_xlfn.XLOOKUP(I1526,[55]Aux!AJ:AJ,[55]Aux!AI:AI,I1526)</f>
        <v>E.RC.I.004</v>
      </c>
      <c r="K1526" s="70" t="str">
        <f>_xlfn.XLOOKUP(J1526,[55]Aux!AI:AI,[55]Aux!AE:AE,_xlfn.XLOOKUP(I1526,[55]Aux!AI:AI,[55]Aux!AE:AE,""))</f>
        <v>REDE COLETORA DN 250</v>
      </c>
      <c r="L1526" s="164"/>
    </row>
    <row r="1527" spans="1:12" x14ac:dyDescent="0.3">
      <c r="A1527" s="164"/>
      <c r="B1527" s="164"/>
      <c r="C1527" s="70">
        <v>6601761</v>
      </c>
      <c r="D1527" s="70" t="s">
        <v>2881</v>
      </c>
      <c r="E1527" s="75">
        <v>250</v>
      </c>
      <c r="F1527" s="70" t="str" cm="1">
        <f t="array" ref="F1527">IFERROR(
    INDEX(
        '[55]Apoio_Código SVs'!$C$2:$C$102,
        MATCH(
            TRUE,
            ISNUMBER(FIND('[55]Apoio_Código SVs'!$B$2:$B$102,D1527)),
            0
        )
    ),
"")</f>
        <v>E</v>
      </c>
      <c r="G1527" s="70" t="str" cm="1">
        <f t="array" ref="G1527">IFERROR(
    INDEX(
        '[55]Apoio_Código SVs'!$D$2:$D$102,
        MATCH(
            TRUE,
            ISNUMBER(FIND('[55]Apoio_Código SVs'!$B$2:$B$102,D1527)),
            0
        )
    ),
"")</f>
        <v>RC</v>
      </c>
      <c r="H1527" s="70" t="str" cm="1">
        <f t="array" ref="H1527">IFERROR(
    INDEX(
        '[55]Apoio_Código SVs'!$G$2:$G$102,
        MATCH(
            TRUE,
            ISNUMBER(FIND('[55]Apoio_Código SVs'!$F$2:$F$102,D1527)),
            0
        )
    ),
"")</f>
        <v>I</v>
      </c>
      <c r="I1527" s="70" t="str">
        <f t="shared" si="80"/>
        <v>E.RC.I.250</v>
      </c>
      <c r="J1527" s="70" t="str">
        <f>_xlfn.XLOOKUP(I1527,[55]Aux!AJ:AJ,[55]Aux!AI:AI,I1527)</f>
        <v>E.RC.I.004</v>
      </c>
      <c r="K1527" s="70" t="str">
        <f>_xlfn.XLOOKUP(J1527,[55]Aux!AI:AI,[55]Aux!AE:AE,_xlfn.XLOOKUP(I1527,[55]Aux!AI:AI,[55]Aux!AE:AE,""))</f>
        <v>REDE COLETORA DN 250</v>
      </c>
      <c r="L1527" s="164"/>
    </row>
    <row r="1528" spans="1:12" x14ac:dyDescent="0.3">
      <c r="A1528" s="164"/>
      <c r="B1528" s="164"/>
      <c r="C1528" s="70">
        <v>6601763</v>
      </c>
      <c r="D1528" s="70" t="s">
        <v>2885</v>
      </c>
      <c r="E1528" s="75">
        <v>400</v>
      </c>
      <c r="F1528" s="70" t="str" cm="1">
        <f t="array" ref="F1528">IFERROR(
    INDEX(
        '[55]Apoio_Código SVs'!$C$2:$C$102,
        MATCH(
            TRUE,
            ISNUMBER(FIND('[55]Apoio_Código SVs'!$B$2:$B$102,D1528)),
            0
        )
    ),
"")</f>
        <v>E</v>
      </c>
      <c r="G1528" s="70" t="str" cm="1">
        <f t="array" ref="G1528">IFERROR(
    INDEX(
        '[55]Apoio_Código SVs'!$D$2:$D$102,
        MATCH(
            TRUE,
            ISNUMBER(FIND('[55]Apoio_Código SVs'!$B$2:$B$102,D1528)),
            0
        )
    ),
"")</f>
        <v>RC</v>
      </c>
      <c r="H1528" s="70" t="str" cm="1">
        <f t="array" ref="H1528">IFERROR(
    INDEX(
        '[55]Apoio_Código SVs'!$G$2:$G$102,
        MATCH(
            TRUE,
            ISNUMBER(FIND('[55]Apoio_Código SVs'!$F$2:$F$102,D1528)),
            0
        )
    ),
"")</f>
        <v>I</v>
      </c>
      <c r="I1528" s="70" t="str">
        <f t="shared" si="80"/>
        <v>E.RC.I.400</v>
      </c>
      <c r="J1528" s="70" t="str">
        <f>_xlfn.XLOOKUP(I1528,[55]Aux!AJ:AJ,[55]Aux!AI:AI,I1528)</f>
        <v>E.RC.I.006</v>
      </c>
      <c r="K1528" s="70" t="str">
        <f>_xlfn.XLOOKUP(J1528,[55]Aux!AI:AI,[55]Aux!AE:AE,_xlfn.XLOOKUP(I1528,[55]Aux!AI:AI,[55]Aux!AE:AE,""))</f>
        <v>REDE COLETORA DN 400</v>
      </c>
      <c r="L1528" s="164"/>
    </row>
    <row r="1529" spans="1:12" x14ac:dyDescent="0.3">
      <c r="A1529" s="164"/>
      <c r="B1529" s="164"/>
      <c r="C1529" s="70">
        <v>6601764</v>
      </c>
      <c r="D1529" s="70" t="s">
        <v>2887</v>
      </c>
      <c r="E1529" s="75">
        <v>400</v>
      </c>
      <c r="F1529" s="70" t="str" cm="1">
        <f t="array" ref="F1529">IFERROR(
    INDEX(
        '[55]Apoio_Código SVs'!$C$2:$C$102,
        MATCH(
            TRUE,
            ISNUMBER(FIND('[55]Apoio_Código SVs'!$B$2:$B$102,D1529)),
            0
        )
    ),
"")</f>
        <v>E</v>
      </c>
      <c r="G1529" s="70" t="str" cm="1">
        <f t="array" ref="G1529">IFERROR(
    INDEX(
        '[55]Apoio_Código SVs'!$D$2:$D$102,
        MATCH(
            TRUE,
            ISNUMBER(FIND('[55]Apoio_Código SVs'!$B$2:$B$102,D1529)),
            0
        )
    ),
"")</f>
        <v>RC</v>
      </c>
      <c r="H1529" s="70" t="str" cm="1">
        <f t="array" ref="H1529">IFERROR(
    INDEX(
        '[55]Apoio_Código SVs'!$G$2:$G$102,
        MATCH(
            TRUE,
            ISNUMBER(FIND('[55]Apoio_Código SVs'!$F$2:$F$102,D1529)),
            0
        )
    ),
"")</f>
        <v>I</v>
      </c>
      <c r="I1529" s="70" t="str">
        <f t="shared" si="80"/>
        <v>E.RC.I.400</v>
      </c>
      <c r="J1529" s="70" t="str">
        <f>_xlfn.XLOOKUP(I1529,[55]Aux!AJ:AJ,[55]Aux!AI:AI,I1529)</f>
        <v>E.RC.I.006</v>
      </c>
      <c r="K1529" s="70" t="str">
        <f>_xlfn.XLOOKUP(J1529,[55]Aux!AI:AI,[55]Aux!AE:AE,_xlfn.XLOOKUP(I1529,[55]Aux!AI:AI,[55]Aux!AE:AE,""))</f>
        <v>REDE COLETORA DN 400</v>
      </c>
      <c r="L1529" s="164"/>
    </row>
    <row r="1530" spans="1:12" x14ac:dyDescent="0.3">
      <c r="A1530" s="164"/>
      <c r="B1530" s="164"/>
      <c r="C1530" s="70">
        <v>6601765</v>
      </c>
      <c r="D1530" s="70" t="s">
        <v>2889</v>
      </c>
      <c r="E1530" s="73">
        <f>IF(H1530="M","001",
IFERROR(VALUE(IFERROR(IFERROR(IFERROR(IFERROR(MID(D1530,FIND("DN",D1530)+2,4),
MID(D1530,FIND("PVC",D1530)+3,4)),
MID(D1530,FIND("PEAD",D1530)+4,4)),
MID(D1530,FIND("PE100",D1530)+5,4)),
MID(D1530,FIND("ADS",D1530)+3,4))),""))</f>
        <v>200</v>
      </c>
      <c r="F1530" s="70" t="str" cm="1">
        <f t="array" ref="F1530">IFERROR(
    INDEX(
        '[55]Apoio_Código SVs'!$C$2:$C$102,
        MATCH(
            TRUE,
            ISNUMBER(FIND('[55]Apoio_Código SVs'!$B$2:$B$102,D1530)),
            0
        )
    ),
"")</f>
        <v>E</v>
      </c>
      <c r="G1530" s="70" t="str" cm="1">
        <f t="array" ref="G1530">IFERROR(
    INDEX(
        '[55]Apoio_Código SVs'!$D$2:$D$102,
        MATCH(
            TRUE,
            ISNUMBER(FIND('[55]Apoio_Código SVs'!$B$2:$B$102,D1530)),
            0
        )
    ),
"")</f>
        <v>RC</v>
      </c>
      <c r="H1530" s="70" t="str" cm="1">
        <f t="array" ref="H1530">IFERROR(
    INDEX(
        '[55]Apoio_Código SVs'!$G$2:$G$102,
        MATCH(
            TRUE,
            ISNUMBER(FIND('[55]Apoio_Código SVs'!$F$2:$F$102,D1530)),
            0
        )
    ),
"")</f>
        <v>I</v>
      </c>
      <c r="I1530" s="70" t="str">
        <f t="shared" si="80"/>
        <v>E.RC.I.200</v>
      </c>
      <c r="J1530" s="70" t="str">
        <f>_xlfn.XLOOKUP(I1530,[55]Aux!AJ:AJ,[55]Aux!AI:AI,I1530)</f>
        <v>E.RC.I.003</v>
      </c>
      <c r="K1530" s="70" t="str">
        <f>_xlfn.XLOOKUP(J1530,[55]Aux!AI:AI,[55]Aux!AE:AE,_xlfn.XLOOKUP(I1530,[55]Aux!AI:AI,[55]Aux!AE:AE,""))</f>
        <v>REDE COLETORA DN 200</v>
      </c>
      <c r="L1530" s="164"/>
    </row>
    <row r="1531" spans="1:12" x14ac:dyDescent="0.3">
      <c r="A1531" s="164"/>
      <c r="B1531" s="164"/>
      <c r="C1531" s="70">
        <v>6601766</v>
      </c>
      <c r="D1531" s="70" t="s">
        <v>2891</v>
      </c>
      <c r="E1531" s="75">
        <v>250</v>
      </c>
      <c r="F1531" s="70" t="str" cm="1">
        <f t="array" ref="F1531">IFERROR(
    INDEX(
        '[55]Apoio_Código SVs'!$C$2:$C$102,
        MATCH(
            TRUE,
            ISNUMBER(FIND('[55]Apoio_Código SVs'!$B$2:$B$102,D1531)),
            0
        )
    ),
"")</f>
        <v>E</v>
      </c>
      <c r="G1531" s="70" t="str" cm="1">
        <f t="array" ref="G1531">IFERROR(
    INDEX(
        '[55]Apoio_Código SVs'!$D$2:$D$102,
        MATCH(
            TRUE,
            ISNUMBER(FIND('[55]Apoio_Código SVs'!$B$2:$B$102,D1531)),
            0
        )
    ),
"")</f>
        <v>RC</v>
      </c>
      <c r="H1531" s="70" t="str" cm="1">
        <f t="array" ref="H1531">IFERROR(
    INDEX(
        '[55]Apoio_Código SVs'!$G$2:$G$102,
        MATCH(
            TRUE,
            ISNUMBER(FIND('[55]Apoio_Código SVs'!$F$2:$F$102,D1531)),
            0
        )
    ),
"")</f>
        <v>I</v>
      </c>
      <c r="I1531" s="70" t="str">
        <f t="shared" si="80"/>
        <v>E.RC.I.250</v>
      </c>
      <c r="J1531" s="70" t="str">
        <f>_xlfn.XLOOKUP(I1531,[55]Aux!AJ:AJ,[55]Aux!AI:AI,I1531)</f>
        <v>E.RC.I.004</v>
      </c>
      <c r="K1531" s="70" t="str">
        <f>_xlfn.XLOOKUP(J1531,[55]Aux!AI:AI,[55]Aux!AE:AE,_xlfn.XLOOKUP(I1531,[55]Aux!AI:AI,[55]Aux!AE:AE,""))</f>
        <v>REDE COLETORA DN 250</v>
      </c>
      <c r="L1531" s="164"/>
    </row>
    <row r="1532" spans="1:12" x14ac:dyDescent="0.3">
      <c r="A1532" s="164"/>
      <c r="B1532" s="164"/>
      <c r="C1532" s="70">
        <v>6601767</v>
      </c>
      <c r="D1532" s="70" t="s">
        <v>2893</v>
      </c>
      <c r="E1532" s="73">
        <f>IF(H1532="M","001",
IFERROR(VALUE(IFERROR(IFERROR(IFERROR(IFERROR(MID(D1532,FIND("DN",D1532)+2,4),
MID(D1532,FIND("PVC",D1532)+3,4)),
MID(D1532,FIND("PEAD",D1532)+4,4)),
MID(D1532,FIND("PE100",D1532)+5,4)),
MID(D1532,FIND("ADS",D1532)+3,4))),""))</f>
        <v>250</v>
      </c>
      <c r="F1532" s="70" t="str" cm="1">
        <f t="array" ref="F1532">IFERROR(
    INDEX(
        '[55]Apoio_Código SVs'!$C$2:$C$102,
        MATCH(
            TRUE,
            ISNUMBER(FIND('[55]Apoio_Código SVs'!$B$2:$B$102,D1532)),
            0
        )
    ),
"")</f>
        <v>E</v>
      </c>
      <c r="G1532" s="70" t="str" cm="1">
        <f t="array" ref="G1532">IFERROR(
    INDEX(
        '[55]Apoio_Código SVs'!$D$2:$D$102,
        MATCH(
            TRUE,
            ISNUMBER(FIND('[55]Apoio_Código SVs'!$B$2:$B$102,D1532)),
            0
        )
    ),
"")</f>
        <v>RC</v>
      </c>
      <c r="H1532" s="70" t="str" cm="1">
        <f t="array" ref="H1532">IFERROR(
    INDEX(
        '[55]Apoio_Código SVs'!$G$2:$G$102,
        MATCH(
            TRUE,
            ISNUMBER(FIND('[55]Apoio_Código SVs'!$F$2:$F$102,D1532)),
            0
        )
    ),
"")</f>
        <v>I</v>
      </c>
      <c r="I1532" s="70" t="str">
        <f t="shared" si="80"/>
        <v>E.RC.I.250</v>
      </c>
      <c r="J1532" s="70" t="str">
        <f>_xlfn.XLOOKUP(I1532,[55]Aux!AJ:AJ,[55]Aux!AI:AI,I1532)</f>
        <v>E.RC.I.004</v>
      </c>
      <c r="K1532" s="70" t="str">
        <f>_xlfn.XLOOKUP(J1532,[55]Aux!AI:AI,[55]Aux!AE:AE,_xlfn.XLOOKUP(I1532,[55]Aux!AI:AI,[55]Aux!AE:AE,""))</f>
        <v>REDE COLETORA DN 250</v>
      </c>
      <c r="L1532" s="164"/>
    </row>
    <row r="1533" spans="1:12" x14ac:dyDescent="0.3">
      <c r="A1533" s="164"/>
      <c r="B1533" s="164"/>
      <c r="C1533" s="70">
        <v>6601768</v>
      </c>
      <c r="D1533" s="70" t="s">
        <v>2895</v>
      </c>
      <c r="E1533" s="73">
        <f>IF(H1533="M","001",
IFERROR(VALUE(IFERROR(IFERROR(IFERROR(IFERROR(MID(D1533,FIND("DN",D1533)+2,4),
MID(D1533,FIND("PVC",D1533)+3,4)),
MID(D1533,FIND("PEAD",D1533)+4,4)),
MID(D1533,FIND("PE100",D1533)+5,4)),
MID(D1533,FIND("ADS",D1533)+3,4))),""))</f>
        <v>200</v>
      </c>
      <c r="F1533" s="70" t="str" cm="1">
        <f t="array" ref="F1533">IFERROR(
    INDEX(
        '[55]Apoio_Código SVs'!$C$2:$C$102,
        MATCH(
            TRUE,
            ISNUMBER(FIND('[55]Apoio_Código SVs'!$B$2:$B$102,D1533)),
            0
        )
    ),
"")</f>
        <v>E</v>
      </c>
      <c r="G1533" s="70" t="str" cm="1">
        <f t="array" ref="G1533">IFERROR(
    INDEX(
        '[55]Apoio_Código SVs'!$D$2:$D$102,
        MATCH(
            TRUE,
            ISNUMBER(FIND('[55]Apoio_Código SVs'!$B$2:$B$102,D1533)),
            0
        )
    ),
"")</f>
        <v>RC</v>
      </c>
      <c r="H1533" s="70" t="str" cm="1">
        <f t="array" ref="H1533">IFERROR(
    INDEX(
        '[55]Apoio_Código SVs'!$G$2:$G$102,
        MATCH(
            TRUE,
            ISNUMBER(FIND('[55]Apoio_Código SVs'!$F$2:$F$102,D1533)),
            0
        )
    ),
"")</f>
        <v>I</v>
      </c>
      <c r="I1533" s="70" t="str">
        <f t="shared" si="80"/>
        <v>E.RC.I.200</v>
      </c>
      <c r="J1533" s="70" t="str">
        <f>_xlfn.XLOOKUP(I1533,[55]Aux!AJ:AJ,[55]Aux!AI:AI,I1533)</f>
        <v>E.RC.I.003</v>
      </c>
      <c r="K1533" s="70" t="str">
        <f>_xlfn.XLOOKUP(J1533,[55]Aux!AI:AI,[55]Aux!AE:AE,_xlfn.XLOOKUP(I1533,[55]Aux!AI:AI,[55]Aux!AE:AE,""))</f>
        <v>REDE COLETORA DN 200</v>
      </c>
      <c r="L1533" s="164"/>
    </row>
    <row r="1534" spans="1:12" x14ac:dyDescent="0.3">
      <c r="A1534" s="164"/>
      <c r="B1534" s="164"/>
      <c r="C1534" s="70">
        <v>6601769</v>
      </c>
      <c r="D1534" s="70" t="s">
        <v>2897</v>
      </c>
      <c r="E1534" s="75">
        <v>250</v>
      </c>
      <c r="F1534" s="70" t="str" cm="1">
        <f t="array" ref="F1534">IFERROR(
    INDEX(
        '[55]Apoio_Código SVs'!$C$2:$C$102,
        MATCH(
            TRUE,
            ISNUMBER(FIND('[55]Apoio_Código SVs'!$B$2:$B$102,D1534)),
            0
        )
    ),
"")</f>
        <v>E</v>
      </c>
      <c r="G1534" s="70" t="str" cm="1">
        <f t="array" ref="G1534">IFERROR(
    INDEX(
        '[55]Apoio_Código SVs'!$D$2:$D$102,
        MATCH(
            TRUE,
            ISNUMBER(FIND('[55]Apoio_Código SVs'!$B$2:$B$102,D1534)),
            0
        )
    ),
"")</f>
        <v>RC</v>
      </c>
      <c r="H1534" s="70" t="str" cm="1">
        <f t="array" ref="H1534">IFERROR(
    INDEX(
        '[55]Apoio_Código SVs'!$G$2:$G$102,
        MATCH(
            TRUE,
            ISNUMBER(FIND('[55]Apoio_Código SVs'!$F$2:$F$102,D1534)),
            0
        )
    ),
"")</f>
        <v>I</v>
      </c>
      <c r="I1534" s="70" t="str">
        <f t="shared" si="80"/>
        <v>E.RC.I.250</v>
      </c>
      <c r="J1534" s="70" t="str">
        <f>_xlfn.XLOOKUP(I1534,[55]Aux!AJ:AJ,[55]Aux!AI:AI,I1534)</f>
        <v>E.RC.I.004</v>
      </c>
      <c r="K1534" s="70" t="str">
        <f>_xlfn.XLOOKUP(J1534,[55]Aux!AI:AI,[55]Aux!AE:AE,_xlfn.XLOOKUP(I1534,[55]Aux!AI:AI,[55]Aux!AE:AE,""))</f>
        <v>REDE COLETORA DN 250</v>
      </c>
      <c r="L1534" s="164"/>
    </row>
    <row r="1535" spans="1:12" x14ac:dyDescent="0.3">
      <c r="A1535" s="164"/>
      <c r="B1535" s="164"/>
      <c r="C1535" s="70">
        <v>6601770</v>
      </c>
      <c r="D1535" s="70" t="s">
        <v>2899</v>
      </c>
      <c r="E1535" s="75">
        <v>250</v>
      </c>
      <c r="F1535" s="70" t="str" cm="1">
        <f t="array" ref="F1535">IFERROR(
    INDEX(
        '[55]Apoio_Código SVs'!$C$2:$C$102,
        MATCH(
            TRUE,
            ISNUMBER(FIND('[55]Apoio_Código SVs'!$B$2:$B$102,D1535)),
            0
        )
    ),
"")</f>
        <v>E</v>
      </c>
      <c r="G1535" s="70" t="str" cm="1">
        <f t="array" ref="G1535">IFERROR(
    INDEX(
        '[55]Apoio_Código SVs'!$D$2:$D$102,
        MATCH(
            TRUE,
            ISNUMBER(FIND('[55]Apoio_Código SVs'!$B$2:$B$102,D1535)),
            0
        )
    ),
"")</f>
        <v>RC</v>
      </c>
      <c r="H1535" s="70" t="str" cm="1">
        <f t="array" ref="H1535">IFERROR(
    INDEX(
        '[55]Apoio_Código SVs'!$G$2:$G$102,
        MATCH(
            TRUE,
            ISNUMBER(FIND('[55]Apoio_Código SVs'!$F$2:$F$102,D1535)),
            0
        )
    ),
"")</f>
        <v>I</v>
      </c>
      <c r="I1535" s="70" t="str">
        <f t="shared" si="80"/>
        <v>E.RC.I.250</v>
      </c>
      <c r="J1535" s="70" t="str">
        <f>_xlfn.XLOOKUP(I1535,[55]Aux!AJ:AJ,[55]Aux!AI:AI,I1535)</f>
        <v>E.RC.I.004</v>
      </c>
      <c r="K1535" s="70" t="str">
        <f>_xlfn.XLOOKUP(J1535,[55]Aux!AI:AI,[55]Aux!AE:AE,_xlfn.XLOOKUP(I1535,[55]Aux!AI:AI,[55]Aux!AE:AE,""))</f>
        <v>REDE COLETORA DN 250</v>
      </c>
      <c r="L1535" s="164"/>
    </row>
    <row r="1536" spans="1:12" x14ac:dyDescent="0.3">
      <c r="A1536" s="164"/>
      <c r="B1536" s="164"/>
      <c r="C1536" s="70">
        <v>6601771</v>
      </c>
      <c r="D1536" s="70" t="s">
        <v>2901</v>
      </c>
      <c r="E1536" s="75">
        <v>250</v>
      </c>
      <c r="F1536" s="70" t="str" cm="1">
        <f t="array" ref="F1536">IFERROR(
    INDEX(
        '[55]Apoio_Código SVs'!$C$2:$C$102,
        MATCH(
            TRUE,
            ISNUMBER(FIND('[55]Apoio_Código SVs'!$B$2:$B$102,D1536)),
            0
        )
    ),
"")</f>
        <v>E</v>
      </c>
      <c r="G1536" s="70" t="str" cm="1">
        <f t="array" ref="G1536">IFERROR(
    INDEX(
        '[55]Apoio_Código SVs'!$D$2:$D$102,
        MATCH(
            TRUE,
            ISNUMBER(FIND('[55]Apoio_Código SVs'!$B$2:$B$102,D1536)),
            0
        )
    ),
"")</f>
        <v>RC</v>
      </c>
      <c r="H1536" s="70" t="str" cm="1">
        <f t="array" ref="H1536">IFERROR(
    INDEX(
        '[55]Apoio_Código SVs'!$G$2:$G$102,
        MATCH(
            TRUE,
            ISNUMBER(FIND('[55]Apoio_Código SVs'!$F$2:$F$102,D1536)),
            0
        )
    ),
"")</f>
        <v>I</v>
      </c>
      <c r="I1536" s="70" t="str">
        <f t="shared" si="80"/>
        <v>E.RC.I.250</v>
      </c>
      <c r="J1536" s="70" t="str">
        <f>_xlfn.XLOOKUP(I1536,[55]Aux!AJ:AJ,[55]Aux!AI:AI,I1536)</f>
        <v>E.RC.I.004</v>
      </c>
      <c r="K1536" s="70" t="str">
        <f>_xlfn.XLOOKUP(J1536,[55]Aux!AI:AI,[55]Aux!AE:AE,_xlfn.XLOOKUP(I1536,[55]Aux!AI:AI,[55]Aux!AE:AE,""))</f>
        <v>REDE COLETORA DN 250</v>
      </c>
      <c r="L1536" s="164"/>
    </row>
    <row r="1537" spans="1:12" x14ac:dyDescent="0.3">
      <c r="A1537" s="164"/>
      <c r="B1537" s="164"/>
      <c r="C1537" s="70">
        <v>6601772</v>
      </c>
      <c r="D1537" s="70" t="s">
        <v>2903</v>
      </c>
      <c r="E1537" s="73">
        <f>IF(H1537="M","001",
IFERROR(VALUE(IFERROR(IFERROR(IFERROR(IFERROR(MID(D1537,FIND("DN",D1537)+2,4),
MID(D1537,FIND("PVC",D1537)+3,4)),
MID(D1537,FIND("PEAD",D1537)+4,4)),
MID(D1537,FIND("PE100",D1537)+5,4)),
MID(D1537,FIND("ADS",D1537)+3,4))),""))</f>
        <v>250</v>
      </c>
      <c r="F1537" s="70" t="str" cm="1">
        <f t="array" ref="F1537">IFERROR(
    INDEX(
        '[55]Apoio_Código SVs'!$C$2:$C$102,
        MATCH(
            TRUE,
            ISNUMBER(FIND('[55]Apoio_Código SVs'!$B$2:$B$102,D1537)),
            0
        )
    ),
"")</f>
        <v>E</v>
      </c>
      <c r="G1537" s="70" t="str" cm="1">
        <f t="array" ref="G1537">IFERROR(
    INDEX(
        '[55]Apoio_Código SVs'!$D$2:$D$102,
        MATCH(
            TRUE,
            ISNUMBER(FIND('[55]Apoio_Código SVs'!$B$2:$B$102,D1537)),
            0
        )
    ),
"")</f>
        <v>RC</v>
      </c>
      <c r="H1537" s="70" t="str" cm="1">
        <f t="array" ref="H1537">IFERROR(
    INDEX(
        '[55]Apoio_Código SVs'!$G$2:$G$102,
        MATCH(
            TRUE,
            ISNUMBER(FIND('[55]Apoio_Código SVs'!$F$2:$F$102,D1537)),
            0
        )
    ),
"")</f>
        <v>I</v>
      </c>
      <c r="I1537" s="70" t="str">
        <f t="shared" si="80"/>
        <v>E.RC.I.250</v>
      </c>
      <c r="J1537" s="70" t="str">
        <f>_xlfn.XLOOKUP(I1537,[55]Aux!AJ:AJ,[55]Aux!AI:AI,I1537)</f>
        <v>E.RC.I.004</v>
      </c>
      <c r="K1537" s="70" t="str">
        <f>_xlfn.XLOOKUP(J1537,[55]Aux!AI:AI,[55]Aux!AE:AE,_xlfn.XLOOKUP(I1537,[55]Aux!AI:AI,[55]Aux!AE:AE,""))</f>
        <v>REDE COLETORA DN 250</v>
      </c>
      <c r="L1537" s="164"/>
    </row>
    <row r="1538" spans="1:12" x14ac:dyDescent="0.3">
      <c r="A1538" s="164"/>
      <c r="B1538" s="164"/>
      <c r="C1538" s="70">
        <v>6601774</v>
      </c>
      <c r="D1538" s="70" t="s">
        <v>2907</v>
      </c>
      <c r="E1538" s="75">
        <v>250</v>
      </c>
      <c r="F1538" s="70" t="str" cm="1">
        <f t="array" ref="F1538">IFERROR(
    INDEX(
        '[55]Apoio_Código SVs'!$C$2:$C$102,
        MATCH(
            TRUE,
            ISNUMBER(FIND('[55]Apoio_Código SVs'!$B$2:$B$102,D1538)),
            0
        )
    ),
"")</f>
        <v>E</v>
      </c>
      <c r="G1538" s="70" t="str" cm="1">
        <f t="array" ref="G1538">IFERROR(
    INDEX(
        '[55]Apoio_Código SVs'!$D$2:$D$102,
        MATCH(
            TRUE,
            ISNUMBER(FIND('[55]Apoio_Código SVs'!$B$2:$B$102,D1538)),
            0
        )
    ),
"")</f>
        <v>RC</v>
      </c>
      <c r="H1538" s="70" t="str" cm="1">
        <f t="array" ref="H1538">IFERROR(
    INDEX(
        '[55]Apoio_Código SVs'!$G$2:$G$102,
        MATCH(
            TRUE,
            ISNUMBER(FIND('[55]Apoio_Código SVs'!$F$2:$F$102,D1538)),
            0
        )
    ),
"")</f>
        <v>I</v>
      </c>
      <c r="I1538" s="70" t="str">
        <f t="shared" si="80"/>
        <v>E.RC.I.250</v>
      </c>
      <c r="J1538" s="70" t="str">
        <f>_xlfn.XLOOKUP(I1538,[55]Aux!AJ:AJ,[55]Aux!AI:AI,I1538)</f>
        <v>E.RC.I.004</v>
      </c>
      <c r="K1538" s="70" t="str">
        <f>_xlfn.XLOOKUP(J1538,[55]Aux!AI:AI,[55]Aux!AE:AE,_xlfn.XLOOKUP(I1538,[55]Aux!AI:AI,[55]Aux!AE:AE,""))</f>
        <v>REDE COLETORA DN 250</v>
      </c>
      <c r="L1538" s="164"/>
    </row>
    <row r="1539" spans="1:12" x14ac:dyDescent="0.3">
      <c r="A1539" s="164"/>
      <c r="B1539" s="164"/>
      <c r="C1539" s="70">
        <v>6601775</v>
      </c>
      <c r="D1539" s="70" t="s">
        <v>2909</v>
      </c>
      <c r="E1539" s="73">
        <f>IF(H1539="M","001",
IFERROR(VALUE(IFERROR(IFERROR(IFERROR(IFERROR(MID(D1539,FIND("DN",D1539)+2,4),
MID(D1539,FIND("PVC",D1539)+3,4)),
MID(D1539,FIND("PEAD",D1539)+4,4)),
MID(D1539,FIND("PE100",D1539)+5,4)),
MID(D1539,FIND("ADS",D1539)+3,4))),""))</f>
        <v>250</v>
      </c>
      <c r="F1539" s="70" t="str" cm="1">
        <f t="array" ref="F1539">IFERROR(
    INDEX(
        '[55]Apoio_Código SVs'!$C$2:$C$102,
        MATCH(
            TRUE,
            ISNUMBER(FIND('[55]Apoio_Código SVs'!$B$2:$B$102,D1539)),
            0
        )
    ),
"")</f>
        <v>E</v>
      </c>
      <c r="G1539" s="70" t="str" cm="1">
        <f t="array" ref="G1539">IFERROR(
    INDEX(
        '[55]Apoio_Código SVs'!$D$2:$D$102,
        MATCH(
            TRUE,
            ISNUMBER(FIND('[55]Apoio_Código SVs'!$B$2:$B$102,D1539)),
            0
        )
    ),
"")</f>
        <v>RC</v>
      </c>
      <c r="H1539" s="70" t="str" cm="1">
        <f t="array" ref="H1539">IFERROR(
    INDEX(
        '[55]Apoio_Código SVs'!$G$2:$G$102,
        MATCH(
            TRUE,
            ISNUMBER(FIND('[55]Apoio_Código SVs'!$F$2:$F$102,D1539)),
            0
        )
    ),
"")</f>
        <v>I</v>
      </c>
      <c r="I1539" s="70" t="str">
        <f t="shared" si="80"/>
        <v>E.RC.I.250</v>
      </c>
      <c r="J1539" s="70" t="str">
        <f>_xlfn.XLOOKUP(I1539,[55]Aux!AJ:AJ,[55]Aux!AI:AI,I1539)</f>
        <v>E.RC.I.004</v>
      </c>
      <c r="K1539" s="70" t="str">
        <f>_xlfn.XLOOKUP(J1539,[55]Aux!AI:AI,[55]Aux!AE:AE,_xlfn.XLOOKUP(I1539,[55]Aux!AI:AI,[55]Aux!AE:AE,""))</f>
        <v>REDE COLETORA DN 250</v>
      </c>
      <c r="L1539" s="164"/>
    </row>
    <row r="1540" spans="1:12" x14ac:dyDescent="0.3">
      <c r="A1540" s="164"/>
      <c r="B1540" s="164"/>
      <c r="C1540" s="70">
        <v>6601776</v>
      </c>
      <c r="D1540" s="70" t="s">
        <v>2911</v>
      </c>
      <c r="E1540" s="75">
        <v>250</v>
      </c>
      <c r="F1540" s="70" t="str" cm="1">
        <f t="array" ref="F1540">IFERROR(
    INDEX(
        '[55]Apoio_Código SVs'!$C$2:$C$102,
        MATCH(
            TRUE,
            ISNUMBER(FIND('[55]Apoio_Código SVs'!$B$2:$B$102,D1540)),
            0
        )
    ),
"")</f>
        <v>E</v>
      </c>
      <c r="G1540" s="70" t="str" cm="1">
        <f t="array" ref="G1540">IFERROR(
    INDEX(
        '[55]Apoio_Código SVs'!$D$2:$D$102,
        MATCH(
            TRUE,
            ISNUMBER(FIND('[55]Apoio_Código SVs'!$B$2:$B$102,D1540)),
            0
        )
    ),
"")</f>
        <v>RC</v>
      </c>
      <c r="H1540" s="70" t="str" cm="1">
        <f t="array" ref="H1540">IFERROR(
    INDEX(
        '[55]Apoio_Código SVs'!$G$2:$G$102,
        MATCH(
            TRUE,
            ISNUMBER(FIND('[55]Apoio_Código SVs'!$F$2:$F$102,D1540)),
            0
        )
    ),
"")</f>
        <v>I</v>
      </c>
      <c r="I1540" s="70" t="str">
        <f t="shared" si="80"/>
        <v>E.RC.I.250</v>
      </c>
      <c r="J1540" s="70" t="str">
        <f>_xlfn.XLOOKUP(I1540,[55]Aux!AJ:AJ,[55]Aux!AI:AI,I1540)</f>
        <v>E.RC.I.004</v>
      </c>
      <c r="K1540" s="70" t="str">
        <f>_xlfn.XLOOKUP(J1540,[55]Aux!AI:AI,[55]Aux!AE:AE,_xlfn.XLOOKUP(I1540,[55]Aux!AI:AI,[55]Aux!AE:AE,""))</f>
        <v>REDE COLETORA DN 250</v>
      </c>
      <c r="L1540" s="164"/>
    </row>
    <row r="1541" spans="1:12" x14ac:dyDescent="0.3">
      <c r="A1541" s="164"/>
      <c r="B1541" s="164"/>
      <c r="C1541" s="70">
        <v>6601778</v>
      </c>
      <c r="D1541" s="70" t="s">
        <v>2915</v>
      </c>
      <c r="E1541" s="75">
        <v>400</v>
      </c>
      <c r="F1541" s="70" t="str" cm="1">
        <f t="array" ref="F1541">IFERROR(
    INDEX(
        '[55]Apoio_Código SVs'!$C$2:$C$102,
        MATCH(
            TRUE,
            ISNUMBER(FIND('[55]Apoio_Código SVs'!$B$2:$B$102,D1541)),
            0
        )
    ),
"")</f>
        <v>E</v>
      </c>
      <c r="G1541" s="70" t="str" cm="1">
        <f t="array" ref="G1541">IFERROR(
    INDEX(
        '[55]Apoio_Código SVs'!$D$2:$D$102,
        MATCH(
            TRUE,
            ISNUMBER(FIND('[55]Apoio_Código SVs'!$B$2:$B$102,D1541)),
            0
        )
    ),
"")</f>
        <v>RC</v>
      </c>
      <c r="H1541" s="70" t="str" cm="1">
        <f t="array" ref="H1541">IFERROR(
    INDEX(
        '[55]Apoio_Código SVs'!$G$2:$G$102,
        MATCH(
            TRUE,
            ISNUMBER(FIND('[55]Apoio_Código SVs'!$F$2:$F$102,D1541)),
            0
        )
    ),
"")</f>
        <v>I</v>
      </c>
      <c r="I1541" s="70" t="str">
        <f t="shared" si="80"/>
        <v>E.RC.I.400</v>
      </c>
      <c r="J1541" s="70" t="str">
        <f>_xlfn.XLOOKUP(I1541,[55]Aux!AJ:AJ,[55]Aux!AI:AI,I1541)</f>
        <v>E.RC.I.006</v>
      </c>
      <c r="K1541" s="70" t="str">
        <f>_xlfn.XLOOKUP(J1541,[55]Aux!AI:AI,[55]Aux!AE:AE,_xlfn.XLOOKUP(I1541,[55]Aux!AI:AI,[55]Aux!AE:AE,""))</f>
        <v>REDE COLETORA DN 400</v>
      </c>
      <c r="L1541" s="164"/>
    </row>
    <row r="1542" spans="1:12" x14ac:dyDescent="0.3">
      <c r="A1542" s="164"/>
      <c r="B1542" s="164"/>
      <c r="C1542" s="70">
        <v>6601779</v>
      </c>
      <c r="D1542" s="70" t="s">
        <v>2917</v>
      </c>
      <c r="E1542" s="75">
        <v>250</v>
      </c>
      <c r="F1542" s="70" t="str" cm="1">
        <f t="array" ref="F1542">IFERROR(
    INDEX(
        '[55]Apoio_Código SVs'!$C$2:$C$102,
        MATCH(
            TRUE,
            ISNUMBER(FIND('[55]Apoio_Código SVs'!$B$2:$B$102,D1542)),
            0
        )
    ),
"")</f>
        <v>E</v>
      </c>
      <c r="G1542" s="70" t="str" cm="1">
        <f t="array" ref="G1542">IFERROR(
    INDEX(
        '[55]Apoio_Código SVs'!$D$2:$D$102,
        MATCH(
            TRUE,
            ISNUMBER(FIND('[55]Apoio_Código SVs'!$B$2:$B$102,D1542)),
            0
        )
    ),
"")</f>
        <v>RC</v>
      </c>
      <c r="H1542" s="70" t="str" cm="1">
        <f t="array" ref="H1542">IFERROR(
    INDEX(
        '[55]Apoio_Código SVs'!$G$2:$G$102,
        MATCH(
            TRUE,
            ISNUMBER(FIND('[55]Apoio_Código SVs'!$F$2:$F$102,D1542)),
            0
        )
    ),
"")</f>
        <v>I</v>
      </c>
      <c r="I1542" s="70" t="str">
        <f t="shared" si="80"/>
        <v>E.RC.I.250</v>
      </c>
      <c r="J1542" s="70" t="str">
        <f>_xlfn.XLOOKUP(I1542,[55]Aux!AJ:AJ,[55]Aux!AI:AI,I1542)</f>
        <v>E.RC.I.004</v>
      </c>
      <c r="K1542" s="70" t="str">
        <f>_xlfn.XLOOKUP(J1542,[55]Aux!AI:AI,[55]Aux!AE:AE,_xlfn.XLOOKUP(I1542,[55]Aux!AI:AI,[55]Aux!AE:AE,""))</f>
        <v>REDE COLETORA DN 250</v>
      </c>
      <c r="L1542" s="164"/>
    </row>
    <row r="1543" spans="1:12" x14ac:dyDescent="0.3">
      <c r="A1543" s="164"/>
      <c r="B1543" s="164"/>
      <c r="C1543" s="70">
        <v>6601780</v>
      </c>
      <c r="D1543" s="70" t="s">
        <v>2919</v>
      </c>
      <c r="E1543" s="75">
        <v>300</v>
      </c>
      <c r="F1543" s="70" t="str" cm="1">
        <f t="array" ref="F1543">IFERROR(
    INDEX(
        '[55]Apoio_Código SVs'!$C$2:$C$102,
        MATCH(
            TRUE,
            ISNUMBER(FIND('[55]Apoio_Código SVs'!$B$2:$B$102,D1543)),
            0
        )
    ),
"")</f>
        <v>E</v>
      </c>
      <c r="G1543" s="70" t="str" cm="1">
        <f t="array" ref="G1543">IFERROR(
    INDEX(
        '[55]Apoio_Código SVs'!$D$2:$D$102,
        MATCH(
            TRUE,
            ISNUMBER(FIND('[55]Apoio_Código SVs'!$B$2:$B$102,D1543)),
            0
        )
    ),
"")</f>
        <v>RC</v>
      </c>
      <c r="H1543" s="70" t="str" cm="1">
        <f t="array" ref="H1543">IFERROR(
    INDEX(
        '[55]Apoio_Código SVs'!$G$2:$G$102,
        MATCH(
            TRUE,
            ISNUMBER(FIND('[55]Apoio_Código SVs'!$F$2:$F$102,D1543)),
            0
        )
    ),
"")</f>
        <v>I</v>
      </c>
      <c r="I1543" s="70" t="str">
        <f t="shared" si="80"/>
        <v>E.RC.I.300</v>
      </c>
      <c r="J1543" s="70" t="str">
        <f>_xlfn.XLOOKUP(I1543,[55]Aux!AJ:AJ,[55]Aux!AI:AI,I1543)</f>
        <v>E.RC.I.005</v>
      </c>
      <c r="K1543" s="70" t="str">
        <f>_xlfn.XLOOKUP(J1543,[55]Aux!AI:AI,[55]Aux!AE:AE,_xlfn.XLOOKUP(I1543,[55]Aux!AI:AI,[55]Aux!AE:AE,""))</f>
        <v>REDE COLETORA DN 300</v>
      </c>
      <c r="L1543" s="164"/>
    </row>
    <row r="1544" spans="1:12" x14ac:dyDescent="0.3">
      <c r="A1544" s="164"/>
      <c r="B1544" s="164"/>
      <c r="C1544" s="70">
        <v>6601781</v>
      </c>
      <c r="D1544" s="70" t="s">
        <v>2921</v>
      </c>
      <c r="E1544" s="75">
        <v>400</v>
      </c>
      <c r="F1544" s="70" t="str" cm="1">
        <f t="array" ref="F1544">IFERROR(
    INDEX(
        '[55]Apoio_Código SVs'!$C$2:$C$102,
        MATCH(
            TRUE,
            ISNUMBER(FIND('[55]Apoio_Código SVs'!$B$2:$B$102,D1544)),
            0
        )
    ),
"")</f>
        <v>E</v>
      </c>
      <c r="G1544" s="70" t="str" cm="1">
        <f t="array" ref="G1544">IFERROR(
    INDEX(
        '[55]Apoio_Código SVs'!$D$2:$D$102,
        MATCH(
            TRUE,
            ISNUMBER(FIND('[55]Apoio_Código SVs'!$B$2:$B$102,D1544)),
            0
        )
    ),
"")</f>
        <v>RC</v>
      </c>
      <c r="H1544" s="70" t="str" cm="1">
        <f t="array" ref="H1544">IFERROR(
    INDEX(
        '[55]Apoio_Código SVs'!$G$2:$G$102,
        MATCH(
            TRUE,
            ISNUMBER(FIND('[55]Apoio_Código SVs'!$F$2:$F$102,D1544)),
            0
        )
    ),
"")</f>
        <v>I</v>
      </c>
      <c r="I1544" s="70" t="str">
        <f t="shared" si="80"/>
        <v>E.RC.I.400</v>
      </c>
      <c r="J1544" s="70" t="str">
        <f>_xlfn.XLOOKUP(I1544,[55]Aux!AJ:AJ,[55]Aux!AI:AI,I1544)</f>
        <v>E.RC.I.006</v>
      </c>
      <c r="K1544" s="70" t="str">
        <f>_xlfn.XLOOKUP(J1544,[55]Aux!AI:AI,[55]Aux!AE:AE,_xlfn.XLOOKUP(I1544,[55]Aux!AI:AI,[55]Aux!AE:AE,""))</f>
        <v>REDE COLETORA DN 400</v>
      </c>
      <c r="L1544" s="164"/>
    </row>
    <row r="1545" spans="1:12" x14ac:dyDescent="0.3">
      <c r="A1545" s="164"/>
      <c r="B1545" s="164"/>
      <c r="C1545" s="70">
        <v>6601782</v>
      </c>
      <c r="D1545" s="70" t="s">
        <v>2923</v>
      </c>
      <c r="E1545" s="75">
        <v>250</v>
      </c>
      <c r="F1545" s="70" t="str" cm="1">
        <f t="array" ref="F1545">IFERROR(
    INDEX(
        '[55]Apoio_Código SVs'!$C$2:$C$102,
        MATCH(
            TRUE,
            ISNUMBER(FIND('[55]Apoio_Código SVs'!$B$2:$B$102,D1545)),
            0
        )
    ),
"")</f>
        <v>E</v>
      </c>
      <c r="G1545" s="70" t="str" cm="1">
        <f t="array" ref="G1545">IFERROR(
    INDEX(
        '[55]Apoio_Código SVs'!$D$2:$D$102,
        MATCH(
            TRUE,
            ISNUMBER(FIND('[55]Apoio_Código SVs'!$B$2:$B$102,D1545)),
            0
        )
    ),
"")</f>
        <v>RC</v>
      </c>
      <c r="H1545" s="70" t="str" cm="1">
        <f t="array" ref="H1545">IFERROR(
    INDEX(
        '[55]Apoio_Código SVs'!$G$2:$G$102,
        MATCH(
            TRUE,
            ISNUMBER(FIND('[55]Apoio_Código SVs'!$F$2:$F$102,D1545)),
            0
        )
    ),
"")</f>
        <v>I</v>
      </c>
      <c r="I1545" s="70" t="str">
        <f t="shared" si="80"/>
        <v>E.RC.I.250</v>
      </c>
      <c r="J1545" s="70" t="str">
        <f>_xlfn.XLOOKUP(I1545,[55]Aux!AJ:AJ,[55]Aux!AI:AI,I1545)</f>
        <v>E.RC.I.004</v>
      </c>
      <c r="K1545" s="70" t="str">
        <f>_xlfn.XLOOKUP(J1545,[55]Aux!AI:AI,[55]Aux!AE:AE,_xlfn.XLOOKUP(I1545,[55]Aux!AI:AI,[55]Aux!AE:AE,""))</f>
        <v>REDE COLETORA DN 250</v>
      </c>
      <c r="L1545" s="164"/>
    </row>
    <row r="1546" spans="1:12" x14ac:dyDescent="0.3">
      <c r="A1546" s="164"/>
      <c r="B1546" s="164"/>
      <c r="C1546" s="70">
        <v>6601783</v>
      </c>
      <c r="D1546" s="70" t="s">
        <v>2925</v>
      </c>
      <c r="E1546" s="73">
        <f>IF(H1546="M","001",
IFERROR(VALUE(IFERROR(IFERROR(IFERROR(IFERROR(MID(D1546,FIND("DN",D1546)+2,4),
MID(D1546,FIND("PVC",D1546)+3,4)),
MID(D1546,FIND("PEAD",D1546)+4,4)),
MID(D1546,FIND("PE100",D1546)+5,4)),
MID(D1546,FIND("ADS",D1546)+3,4))),""))</f>
        <v>250</v>
      </c>
      <c r="F1546" s="70" t="str" cm="1">
        <f t="array" ref="F1546">IFERROR(
    INDEX(
        '[55]Apoio_Código SVs'!$C$2:$C$102,
        MATCH(
            TRUE,
            ISNUMBER(FIND('[55]Apoio_Código SVs'!$B$2:$B$102,D1546)),
            0
        )
    ),
"")</f>
        <v>E</v>
      </c>
      <c r="G1546" s="70" t="str" cm="1">
        <f t="array" ref="G1546">IFERROR(
    INDEX(
        '[55]Apoio_Código SVs'!$D$2:$D$102,
        MATCH(
            TRUE,
            ISNUMBER(FIND('[55]Apoio_Código SVs'!$B$2:$B$102,D1546)),
            0
        )
    ),
"")</f>
        <v>RC</v>
      </c>
      <c r="H1546" s="70" t="str" cm="1">
        <f t="array" ref="H1546">IFERROR(
    INDEX(
        '[55]Apoio_Código SVs'!$G$2:$G$102,
        MATCH(
            TRUE,
            ISNUMBER(FIND('[55]Apoio_Código SVs'!$F$2:$F$102,D1546)),
            0
        )
    ),
"")</f>
        <v>I</v>
      </c>
      <c r="I1546" s="70" t="str">
        <f t="shared" si="80"/>
        <v>E.RC.I.250</v>
      </c>
      <c r="J1546" s="70" t="str">
        <f>_xlfn.XLOOKUP(I1546,[55]Aux!AJ:AJ,[55]Aux!AI:AI,I1546)</f>
        <v>E.RC.I.004</v>
      </c>
      <c r="K1546" s="70" t="str">
        <f>_xlfn.XLOOKUP(J1546,[55]Aux!AI:AI,[55]Aux!AE:AE,_xlfn.XLOOKUP(I1546,[55]Aux!AI:AI,[55]Aux!AE:AE,""))</f>
        <v>REDE COLETORA DN 250</v>
      </c>
      <c r="L1546" s="164"/>
    </row>
    <row r="1547" spans="1:12" x14ac:dyDescent="0.3">
      <c r="A1547" s="164"/>
      <c r="B1547" s="164"/>
      <c r="C1547" s="70">
        <v>6601784</v>
      </c>
      <c r="D1547" s="70" t="s">
        <v>2927</v>
      </c>
      <c r="E1547" s="75">
        <v>400</v>
      </c>
      <c r="F1547" s="70" t="str" cm="1">
        <f t="array" ref="F1547">IFERROR(
    INDEX(
        '[55]Apoio_Código SVs'!$C$2:$C$102,
        MATCH(
            TRUE,
            ISNUMBER(FIND('[55]Apoio_Código SVs'!$B$2:$B$102,D1547)),
            0
        )
    ),
"")</f>
        <v>E</v>
      </c>
      <c r="G1547" s="70" t="str" cm="1">
        <f t="array" ref="G1547">IFERROR(
    INDEX(
        '[55]Apoio_Código SVs'!$D$2:$D$102,
        MATCH(
            TRUE,
            ISNUMBER(FIND('[55]Apoio_Código SVs'!$B$2:$B$102,D1547)),
            0
        )
    ),
"")</f>
        <v>RC</v>
      </c>
      <c r="H1547" s="70" t="str" cm="1">
        <f t="array" ref="H1547">IFERROR(
    INDEX(
        '[55]Apoio_Código SVs'!$G$2:$G$102,
        MATCH(
            TRUE,
            ISNUMBER(FIND('[55]Apoio_Código SVs'!$F$2:$F$102,D1547)),
            0
        )
    ),
"")</f>
        <v>I</v>
      </c>
      <c r="I1547" s="70" t="str">
        <f t="shared" si="80"/>
        <v>E.RC.I.400</v>
      </c>
      <c r="J1547" s="70" t="str">
        <f>_xlfn.XLOOKUP(I1547,[55]Aux!AJ:AJ,[55]Aux!AI:AI,I1547)</f>
        <v>E.RC.I.006</v>
      </c>
      <c r="K1547" s="70" t="str">
        <f>_xlfn.XLOOKUP(J1547,[55]Aux!AI:AI,[55]Aux!AE:AE,_xlfn.XLOOKUP(I1547,[55]Aux!AI:AI,[55]Aux!AE:AE,""))</f>
        <v>REDE COLETORA DN 400</v>
      </c>
      <c r="L1547" s="164"/>
    </row>
    <row r="1548" spans="1:12" x14ac:dyDescent="0.3">
      <c r="A1548" s="164"/>
      <c r="B1548" s="164"/>
      <c r="C1548" s="70">
        <v>6601785</v>
      </c>
      <c r="D1548" s="70" t="s">
        <v>2929</v>
      </c>
      <c r="E1548" s="75">
        <v>250</v>
      </c>
      <c r="F1548" s="70" t="str" cm="1">
        <f t="array" ref="F1548">IFERROR(
    INDEX(
        '[55]Apoio_Código SVs'!$C$2:$C$102,
        MATCH(
            TRUE,
            ISNUMBER(FIND('[55]Apoio_Código SVs'!$B$2:$B$102,D1548)),
            0
        )
    ),
"")</f>
        <v>E</v>
      </c>
      <c r="G1548" s="70" t="str" cm="1">
        <f t="array" ref="G1548">IFERROR(
    INDEX(
        '[55]Apoio_Código SVs'!$D$2:$D$102,
        MATCH(
            TRUE,
            ISNUMBER(FIND('[55]Apoio_Código SVs'!$B$2:$B$102,D1548)),
            0
        )
    ),
"")</f>
        <v>RC</v>
      </c>
      <c r="H1548" s="70" t="str" cm="1">
        <f t="array" ref="H1548">IFERROR(
    INDEX(
        '[55]Apoio_Código SVs'!$G$2:$G$102,
        MATCH(
            TRUE,
            ISNUMBER(FIND('[55]Apoio_Código SVs'!$F$2:$F$102,D1548)),
            0
        )
    ),
"")</f>
        <v>I</v>
      </c>
      <c r="I1548" s="70" t="str">
        <f t="shared" si="80"/>
        <v>E.RC.I.250</v>
      </c>
      <c r="J1548" s="70" t="str">
        <f>_xlfn.XLOOKUP(I1548,[55]Aux!AJ:AJ,[55]Aux!AI:AI,I1548)</f>
        <v>E.RC.I.004</v>
      </c>
      <c r="K1548" s="70" t="str">
        <f>_xlfn.XLOOKUP(J1548,[55]Aux!AI:AI,[55]Aux!AE:AE,_xlfn.XLOOKUP(I1548,[55]Aux!AI:AI,[55]Aux!AE:AE,""))</f>
        <v>REDE COLETORA DN 250</v>
      </c>
      <c r="L1548" s="164"/>
    </row>
    <row r="1549" spans="1:12" x14ac:dyDescent="0.3">
      <c r="A1549" s="164"/>
      <c r="B1549" s="164"/>
      <c r="C1549" s="70">
        <v>6601786</v>
      </c>
      <c r="D1549" s="70" t="s">
        <v>2931</v>
      </c>
      <c r="E1549" s="73">
        <f>IF(H1549="M","001",
IFERROR(VALUE(IFERROR(IFERROR(IFERROR(IFERROR(MID(D1549,FIND("DN",D1549)+2,4),
MID(D1549,FIND("PVC",D1549)+3,4)),
MID(D1549,FIND("PEAD",D1549)+4,4)),
MID(D1549,FIND("PE100",D1549)+5,4)),
MID(D1549,FIND("ADS",D1549)+3,4))),""))</f>
        <v>250</v>
      </c>
      <c r="F1549" s="70" t="str" cm="1">
        <f t="array" ref="F1549">IFERROR(
    INDEX(
        '[55]Apoio_Código SVs'!$C$2:$C$102,
        MATCH(
            TRUE,
            ISNUMBER(FIND('[55]Apoio_Código SVs'!$B$2:$B$102,D1549)),
            0
        )
    ),
"")</f>
        <v>E</v>
      </c>
      <c r="G1549" s="70" t="str" cm="1">
        <f t="array" ref="G1549">IFERROR(
    INDEX(
        '[55]Apoio_Código SVs'!$D$2:$D$102,
        MATCH(
            TRUE,
            ISNUMBER(FIND('[55]Apoio_Código SVs'!$B$2:$B$102,D1549)),
            0
        )
    ),
"")</f>
        <v>RC</v>
      </c>
      <c r="H1549" s="70" t="str" cm="1">
        <f t="array" ref="H1549">IFERROR(
    INDEX(
        '[55]Apoio_Código SVs'!$G$2:$G$102,
        MATCH(
            TRUE,
            ISNUMBER(FIND('[55]Apoio_Código SVs'!$F$2:$F$102,D1549)),
            0
        )
    ),
"")</f>
        <v>I</v>
      </c>
      <c r="I1549" s="70" t="str">
        <f t="shared" si="80"/>
        <v>E.RC.I.250</v>
      </c>
      <c r="J1549" s="70" t="str">
        <f>_xlfn.XLOOKUP(I1549,[55]Aux!AJ:AJ,[55]Aux!AI:AI,I1549)</f>
        <v>E.RC.I.004</v>
      </c>
      <c r="K1549" s="70" t="str">
        <f>_xlfn.XLOOKUP(J1549,[55]Aux!AI:AI,[55]Aux!AE:AE,_xlfn.XLOOKUP(I1549,[55]Aux!AI:AI,[55]Aux!AE:AE,""))</f>
        <v>REDE COLETORA DN 250</v>
      </c>
      <c r="L1549" s="164"/>
    </row>
    <row r="1550" spans="1:12" x14ac:dyDescent="0.3">
      <c r="A1550" s="164"/>
      <c r="B1550" s="164"/>
      <c r="C1550" s="70">
        <v>6601788</v>
      </c>
      <c r="D1550" s="70" t="s">
        <v>2935</v>
      </c>
      <c r="E1550" s="73">
        <f>IF(H1550="M","001",
IFERROR(VALUE(IFERROR(IFERROR(IFERROR(IFERROR(MID(D1550,FIND("DN",D1550)+2,4),
MID(D1550,FIND("PVC",D1550)+3,4)),
MID(D1550,FIND("PEAD",D1550)+4,4)),
MID(D1550,FIND("PE100",D1550)+5,4)),
MID(D1550,FIND("ADS",D1550)+3,4))),""))</f>
        <v>250</v>
      </c>
      <c r="F1550" s="70" t="str" cm="1">
        <f t="array" ref="F1550">IFERROR(
    INDEX(
        '[55]Apoio_Código SVs'!$C$2:$C$102,
        MATCH(
            TRUE,
            ISNUMBER(FIND('[55]Apoio_Código SVs'!$B$2:$B$102,D1550)),
            0
        )
    ),
"")</f>
        <v>E</v>
      </c>
      <c r="G1550" s="70" t="str" cm="1">
        <f t="array" ref="G1550">IFERROR(
    INDEX(
        '[55]Apoio_Código SVs'!$D$2:$D$102,
        MATCH(
            TRUE,
            ISNUMBER(FIND('[55]Apoio_Código SVs'!$B$2:$B$102,D1550)),
            0
        )
    ),
"")</f>
        <v>RC</v>
      </c>
      <c r="H1550" s="70" t="str" cm="1">
        <f t="array" ref="H1550">IFERROR(
    INDEX(
        '[55]Apoio_Código SVs'!$G$2:$G$102,
        MATCH(
            TRUE,
            ISNUMBER(FIND('[55]Apoio_Código SVs'!$F$2:$F$102,D1550)),
            0
        )
    ),
"")</f>
        <v>I</v>
      </c>
      <c r="I1550" s="70" t="str">
        <f t="shared" si="80"/>
        <v>E.RC.I.250</v>
      </c>
      <c r="J1550" s="70" t="str">
        <f>_xlfn.XLOOKUP(I1550,[55]Aux!AJ:AJ,[55]Aux!AI:AI,I1550)</f>
        <v>E.RC.I.004</v>
      </c>
      <c r="K1550" s="70" t="str">
        <f>_xlfn.XLOOKUP(J1550,[55]Aux!AI:AI,[55]Aux!AE:AE,_xlfn.XLOOKUP(I1550,[55]Aux!AI:AI,[55]Aux!AE:AE,""))</f>
        <v>REDE COLETORA DN 250</v>
      </c>
      <c r="L1550" s="164"/>
    </row>
    <row r="1551" spans="1:12" x14ac:dyDescent="0.3">
      <c r="A1551" s="164"/>
      <c r="B1551" s="164"/>
      <c r="C1551" s="70">
        <v>6601789</v>
      </c>
      <c r="D1551" s="70" t="s">
        <v>2937</v>
      </c>
      <c r="E1551" s="75">
        <v>400</v>
      </c>
      <c r="F1551" s="70" t="str" cm="1">
        <f t="array" ref="F1551">IFERROR(
    INDEX(
        '[55]Apoio_Código SVs'!$C$2:$C$102,
        MATCH(
            TRUE,
            ISNUMBER(FIND('[55]Apoio_Código SVs'!$B$2:$B$102,D1551)),
            0
        )
    ),
"")</f>
        <v>E</v>
      </c>
      <c r="G1551" s="70" t="str" cm="1">
        <f t="array" ref="G1551">IFERROR(
    INDEX(
        '[55]Apoio_Código SVs'!$D$2:$D$102,
        MATCH(
            TRUE,
            ISNUMBER(FIND('[55]Apoio_Código SVs'!$B$2:$B$102,D1551)),
            0
        )
    ),
"")</f>
        <v>RC</v>
      </c>
      <c r="H1551" s="70" t="str" cm="1">
        <f t="array" ref="H1551">IFERROR(
    INDEX(
        '[55]Apoio_Código SVs'!$G$2:$G$102,
        MATCH(
            TRUE,
            ISNUMBER(FIND('[55]Apoio_Código SVs'!$F$2:$F$102,D1551)),
            0
        )
    ),
"")</f>
        <v>I</v>
      </c>
      <c r="I1551" s="70" t="str">
        <f t="shared" si="80"/>
        <v>E.RC.I.400</v>
      </c>
      <c r="J1551" s="70" t="str">
        <f>_xlfn.XLOOKUP(I1551,[55]Aux!AJ:AJ,[55]Aux!AI:AI,I1551)</f>
        <v>E.RC.I.006</v>
      </c>
      <c r="K1551" s="70" t="str">
        <f>_xlfn.XLOOKUP(J1551,[55]Aux!AI:AI,[55]Aux!AE:AE,_xlfn.XLOOKUP(I1551,[55]Aux!AI:AI,[55]Aux!AE:AE,""))</f>
        <v>REDE COLETORA DN 400</v>
      </c>
      <c r="L1551" s="164"/>
    </row>
    <row r="1552" spans="1:12" x14ac:dyDescent="0.3">
      <c r="A1552" s="164"/>
      <c r="B1552" s="164"/>
      <c r="C1552" s="70">
        <v>6601791</v>
      </c>
      <c r="D1552" s="70" t="s">
        <v>2941</v>
      </c>
      <c r="E1552" s="73">
        <f>IF(H1552="M","001",
IFERROR(VALUE(IFERROR(IFERROR(IFERROR(IFERROR(MID(D1552,FIND("DN",D1552)+2,4),
MID(D1552,FIND("PVC",D1552)+3,4)),
MID(D1552,FIND("PEAD",D1552)+4,4)),
MID(D1552,FIND("PE100",D1552)+5,4)),
MID(D1552,FIND("ADS",D1552)+3,4))),""))</f>
        <v>250</v>
      </c>
      <c r="F1552" s="70" t="str" cm="1">
        <f t="array" ref="F1552">IFERROR(
    INDEX(
        '[55]Apoio_Código SVs'!$C$2:$C$102,
        MATCH(
            TRUE,
            ISNUMBER(FIND('[55]Apoio_Código SVs'!$B$2:$B$102,D1552)),
            0
        )
    ),
"")</f>
        <v>E</v>
      </c>
      <c r="G1552" s="70" t="str" cm="1">
        <f t="array" ref="G1552">IFERROR(
    INDEX(
        '[55]Apoio_Código SVs'!$D$2:$D$102,
        MATCH(
            TRUE,
            ISNUMBER(FIND('[55]Apoio_Código SVs'!$B$2:$B$102,D1552)),
            0
        )
    ),
"")</f>
        <v>RC</v>
      </c>
      <c r="H1552" s="70" t="str" cm="1">
        <f t="array" ref="H1552">IFERROR(
    INDEX(
        '[55]Apoio_Código SVs'!$G$2:$G$102,
        MATCH(
            TRUE,
            ISNUMBER(FIND('[55]Apoio_Código SVs'!$F$2:$F$102,D1552)),
            0
        )
    ),
"")</f>
        <v>I</v>
      </c>
      <c r="I1552" s="70" t="str">
        <f t="shared" si="80"/>
        <v>E.RC.I.250</v>
      </c>
      <c r="J1552" s="70" t="str">
        <f>_xlfn.XLOOKUP(I1552,[55]Aux!AJ:AJ,[55]Aux!AI:AI,I1552)</f>
        <v>E.RC.I.004</v>
      </c>
      <c r="K1552" s="70" t="str">
        <f>_xlfn.XLOOKUP(J1552,[55]Aux!AI:AI,[55]Aux!AE:AE,_xlfn.XLOOKUP(I1552,[55]Aux!AI:AI,[55]Aux!AE:AE,""))</f>
        <v>REDE COLETORA DN 250</v>
      </c>
      <c r="L1552" s="164"/>
    </row>
    <row r="1553" spans="1:12" x14ac:dyDescent="0.3">
      <c r="A1553" s="164"/>
      <c r="B1553" s="164"/>
      <c r="C1553" s="70">
        <v>6601792</v>
      </c>
      <c r="D1553" s="70" t="s">
        <v>2943</v>
      </c>
      <c r="E1553" s="75">
        <v>400</v>
      </c>
      <c r="F1553" s="70" t="str" cm="1">
        <f t="array" ref="F1553">IFERROR(
    INDEX(
        '[55]Apoio_Código SVs'!$C$2:$C$102,
        MATCH(
            TRUE,
            ISNUMBER(FIND('[55]Apoio_Código SVs'!$B$2:$B$102,D1553)),
            0
        )
    ),
"")</f>
        <v>E</v>
      </c>
      <c r="G1553" s="70" t="str" cm="1">
        <f t="array" ref="G1553">IFERROR(
    INDEX(
        '[55]Apoio_Código SVs'!$D$2:$D$102,
        MATCH(
            TRUE,
            ISNUMBER(FIND('[55]Apoio_Código SVs'!$B$2:$B$102,D1553)),
            0
        )
    ),
"")</f>
        <v>RC</v>
      </c>
      <c r="H1553" s="70" t="str" cm="1">
        <f t="array" ref="H1553">IFERROR(
    INDEX(
        '[55]Apoio_Código SVs'!$G$2:$G$102,
        MATCH(
            TRUE,
            ISNUMBER(FIND('[55]Apoio_Código SVs'!$F$2:$F$102,D1553)),
            0
        )
    ),
"")</f>
        <v>I</v>
      </c>
      <c r="I1553" s="70" t="str">
        <f t="shared" si="80"/>
        <v>E.RC.I.400</v>
      </c>
      <c r="J1553" s="70" t="str">
        <f>_xlfn.XLOOKUP(I1553,[55]Aux!AJ:AJ,[55]Aux!AI:AI,I1553)</f>
        <v>E.RC.I.006</v>
      </c>
      <c r="K1553" s="70" t="str">
        <f>_xlfn.XLOOKUP(J1553,[55]Aux!AI:AI,[55]Aux!AE:AE,_xlfn.XLOOKUP(I1553,[55]Aux!AI:AI,[55]Aux!AE:AE,""))</f>
        <v>REDE COLETORA DN 400</v>
      </c>
      <c r="L1553" s="164"/>
    </row>
    <row r="1554" spans="1:12" x14ac:dyDescent="0.3">
      <c r="A1554" s="164"/>
      <c r="B1554" s="164"/>
      <c r="C1554" s="70">
        <v>6601793</v>
      </c>
      <c r="D1554" s="70" t="s">
        <v>2945</v>
      </c>
      <c r="E1554" s="75">
        <v>400</v>
      </c>
      <c r="F1554" s="70" t="str" cm="1">
        <f t="array" ref="F1554">IFERROR(
    INDEX(
        '[55]Apoio_Código SVs'!$C$2:$C$102,
        MATCH(
            TRUE,
            ISNUMBER(FIND('[55]Apoio_Código SVs'!$B$2:$B$102,D1554)),
            0
        )
    ),
"")</f>
        <v>E</v>
      </c>
      <c r="G1554" s="70" t="str" cm="1">
        <f t="array" ref="G1554">IFERROR(
    INDEX(
        '[55]Apoio_Código SVs'!$D$2:$D$102,
        MATCH(
            TRUE,
            ISNUMBER(FIND('[55]Apoio_Código SVs'!$B$2:$B$102,D1554)),
            0
        )
    ),
"")</f>
        <v>RC</v>
      </c>
      <c r="H1554" s="70" t="str" cm="1">
        <f t="array" ref="H1554">IFERROR(
    INDEX(
        '[55]Apoio_Código SVs'!$G$2:$G$102,
        MATCH(
            TRUE,
            ISNUMBER(FIND('[55]Apoio_Código SVs'!$F$2:$F$102,D1554)),
            0
        )
    ),
"")</f>
        <v>I</v>
      </c>
      <c r="I1554" s="70" t="str">
        <f t="shared" si="80"/>
        <v>E.RC.I.400</v>
      </c>
      <c r="J1554" s="70" t="str">
        <f>_xlfn.XLOOKUP(I1554,[55]Aux!AJ:AJ,[55]Aux!AI:AI,I1554)</f>
        <v>E.RC.I.006</v>
      </c>
      <c r="K1554" s="70" t="str">
        <f>_xlfn.XLOOKUP(J1554,[55]Aux!AI:AI,[55]Aux!AE:AE,_xlfn.XLOOKUP(I1554,[55]Aux!AI:AI,[55]Aux!AE:AE,""))</f>
        <v>REDE COLETORA DN 400</v>
      </c>
      <c r="L1554" s="164"/>
    </row>
    <row r="1555" spans="1:12" x14ac:dyDescent="0.3">
      <c r="A1555" s="164"/>
      <c r="B1555" s="164"/>
      <c r="C1555" s="70">
        <v>6601794</v>
      </c>
      <c r="D1555" s="70" t="s">
        <v>2947</v>
      </c>
      <c r="E1555" s="75">
        <v>400</v>
      </c>
      <c r="F1555" s="70" t="str" cm="1">
        <f t="array" ref="F1555">IFERROR(
    INDEX(
        '[55]Apoio_Código SVs'!$C$2:$C$102,
        MATCH(
            TRUE,
            ISNUMBER(FIND('[55]Apoio_Código SVs'!$B$2:$B$102,D1555)),
            0
        )
    ),
"")</f>
        <v>E</v>
      </c>
      <c r="G1555" s="70" t="str" cm="1">
        <f t="array" ref="G1555">IFERROR(
    INDEX(
        '[55]Apoio_Código SVs'!$D$2:$D$102,
        MATCH(
            TRUE,
            ISNUMBER(FIND('[55]Apoio_Código SVs'!$B$2:$B$102,D1555)),
            0
        )
    ),
"")</f>
        <v>RC</v>
      </c>
      <c r="H1555" s="70" t="str" cm="1">
        <f t="array" ref="H1555">IFERROR(
    INDEX(
        '[55]Apoio_Código SVs'!$G$2:$G$102,
        MATCH(
            TRUE,
            ISNUMBER(FIND('[55]Apoio_Código SVs'!$F$2:$F$102,D1555)),
            0
        )
    ),
"")</f>
        <v>I</v>
      </c>
      <c r="I1555" s="70" t="str">
        <f t="shared" si="80"/>
        <v>E.RC.I.400</v>
      </c>
      <c r="J1555" s="70" t="str">
        <f>_xlfn.XLOOKUP(I1555,[55]Aux!AJ:AJ,[55]Aux!AI:AI,I1555)</f>
        <v>E.RC.I.006</v>
      </c>
      <c r="K1555" s="70" t="str">
        <f>_xlfn.XLOOKUP(J1555,[55]Aux!AI:AI,[55]Aux!AE:AE,_xlfn.XLOOKUP(I1555,[55]Aux!AI:AI,[55]Aux!AE:AE,""))</f>
        <v>REDE COLETORA DN 400</v>
      </c>
      <c r="L1555" s="164"/>
    </row>
    <row r="1556" spans="1:12" x14ac:dyDescent="0.3">
      <c r="A1556" s="164"/>
      <c r="B1556" s="164"/>
      <c r="C1556" s="70">
        <v>6601795</v>
      </c>
      <c r="D1556" s="70" t="s">
        <v>2949</v>
      </c>
      <c r="E1556" s="75">
        <v>400</v>
      </c>
      <c r="F1556" s="70" t="str" cm="1">
        <f t="array" ref="F1556">IFERROR(
    INDEX(
        '[55]Apoio_Código SVs'!$C$2:$C$102,
        MATCH(
            TRUE,
            ISNUMBER(FIND('[55]Apoio_Código SVs'!$B$2:$B$102,D1556)),
            0
        )
    ),
"")</f>
        <v>E</v>
      </c>
      <c r="G1556" s="70" t="str" cm="1">
        <f t="array" ref="G1556">IFERROR(
    INDEX(
        '[55]Apoio_Código SVs'!$D$2:$D$102,
        MATCH(
            TRUE,
            ISNUMBER(FIND('[55]Apoio_Código SVs'!$B$2:$B$102,D1556)),
            0
        )
    ),
"")</f>
        <v>RC</v>
      </c>
      <c r="H1556" s="70" t="str" cm="1">
        <f t="array" ref="H1556">IFERROR(
    INDEX(
        '[55]Apoio_Código SVs'!$G$2:$G$102,
        MATCH(
            TRUE,
            ISNUMBER(FIND('[55]Apoio_Código SVs'!$F$2:$F$102,D1556)),
            0
        )
    ),
"")</f>
        <v>I</v>
      </c>
      <c r="I1556" s="70" t="str">
        <f t="shared" si="80"/>
        <v>E.RC.I.400</v>
      </c>
      <c r="J1556" s="70" t="str">
        <f>_xlfn.XLOOKUP(I1556,[55]Aux!AJ:AJ,[55]Aux!AI:AI,I1556)</f>
        <v>E.RC.I.006</v>
      </c>
      <c r="K1556" s="70" t="str">
        <f>_xlfn.XLOOKUP(J1556,[55]Aux!AI:AI,[55]Aux!AE:AE,_xlfn.XLOOKUP(I1556,[55]Aux!AI:AI,[55]Aux!AE:AE,""))</f>
        <v>REDE COLETORA DN 400</v>
      </c>
      <c r="L1556" s="164"/>
    </row>
    <row r="1557" spans="1:12" x14ac:dyDescent="0.3">
      <c r="A1557" s="164"/>
      <c r="B1557" s="164"/>
      <c r="C1557" s="70">
        <v>6601796</v>
      </c>
      <c r="D1557" s="70" t="s">
        <v>2951</v>
      </c>
      <c r="E1557" s="75">
        <v>400</v>
      </c>
      <c r="F1557" s="70" t="str" cm="1">
        <f t="array" ref="F1557">IFERROR(
    INDEX(
        '[55]Apoio_Código SVs'!$C$2:$C$102,
        MATCH(
            TRUE,
            ISNUMBER(FIND('[55]Apoio_Código SVs'!$B$2:$B$102,D1557)),
            0
        )
    ),
"")</f>
        <v>E</v>
      </c>
      <c r="G1557" s="70" t="str" cm="1">
        <f t="array" ref="G1557">IFERROR(
    INDEX(
        '[55]Apoio_Código SVs'!$D$2:$D$102,
        MATCH(
            TRUE,
            ISNUMBER(FIND('[55]Apoio_Código SVs'!$B$2:$B$102,D1557)),
            0
        )
    ),
"")</f>
        <v>RC</v>
      </c>
      <c r="H1557" s="70" t="str" cm="1">
        <f t="array" ref="H1557">IFERROR(
    INDEX(
        '[55]Apoio_Código SVs'!$G$2:$G$102,
        MATCH(
            TRUE,
            ISNUMBER(FIND('[55]Apoio_Código SVs'!$F$2:$F$102,D1557)),
            0
        )
    ),
"")</f>
        <v>I</v>
      </c>
      <c r="I1557" s="70" t="str">
        <f t="shared" si="80"/>
        <v>E.RC.I.400</v>
      </c>
      <c r="J1557" s="70" t="str">
        <f>_xlfn.XLOOKUP(I1557,[55]Aux!AJ:AJ,[55]Aux!AI:AI,I1557)</f>
        <v>E.RC.I.006</v>
      </c>
      <c r="K1557" s="70" t="str">
        <f>_xlfn.XLOOKUP(J1557,[55]Aux!AI:AI,[55]Aux!AE:AE,_xlfn.XLOOKUP(I1557,[55]Aux!AI:AI,[55]Aux!AE:AE,""))</f>
        <v>REDE COLETORA DN 400</v>
      </c>
      <c r="L1557" s="164"/>
    </row>
    <row r="1558" spans="1:12" x14ac:dyDescent="0.3">
      <c r="A1558" s="164"/>
      <c r="B1558" s="164"/>
      <c r="C1558" s="70">
        <v>6601797</v>
      </c>
      <c r="D1558" s="70" t="s">
        <v>2953</v>
      </c>
      <c r="E1558" s="75">
        <v>400</v>
      </c>
      <c r="F1558" s="70" t="str" cm="1">
        <f t="array" ref="F1558">IFERROR(
    INDEX(
        '[55]Apoio_Código SVs'!$C$2:$C$102,
        MATCH(
            TRUE,
            ISNUMBER(FIND('[55]Apoio_Código SVs'!$B$2:$B$102,D1558)),
            0
        )
    ),
"")</f>
        <v>E</v>
      </c>
      <c r="G1558" s="70" t="str" cm="1">
        <f t="array" ref="G1558">IFERROR(
    INDEX(
        '[55]Apoio_Código SVs'!$D$2:$D$102,
        MATCH(
            TRUE,
            ISNUMBER(FIND('[55]Apoio_Código SVs'!$B$2:$B$102,D1558)),
            0
        )
    ),
"")</f>
        <v>RC</v>
      </c>
      <c r="H1558" s="70" t="str" cm="1">
        <f t="array" ref="H1558">IFERROR(
    INDEX(
        '[55]Apoio_Código SVs'!$G$2:$G$102,
        MATCH(
            TRUE,
            ISNUMBER(FIND('[55]Apoio_Código SVs'!$F$2:$F$102,D1558)),
            0
        )
    ),
"")</f>
        <v>I</v>
      </c>
      <c r="I1558" s="70" t="str">
        <f t="shared" si="80"/>
        <v>E.RC.I.400</v>
      </c>
      <c r="J1558" s="70" t="str">
        <f>_xlfn.XLOOKUP(I1558,[55]Aux!AJ:AJ,[55]Aux!AI:AI,I1558)</f>
        <v>E.RC.I.006</v>
      </c>
      <c r="K1558" s="70" t="str">
        <f>_xlfn.XLOOKUP(J1558,[55]Aux!AI:AI,[55]Aux!AE:AE,_xlfn.XLOOKUP(I1558,[55]Aux!AI:AI,[55]Aux!AE:AE,""))</f>
        <v>REDE COLETORA DN 400</v>
      </c>
      <c r="L1558" s="164"/>
    </row>
    <row r="1559" spans="1:12" x14ac:dyDescent="0.3">
      <c r="A1559" s="164"/>
      <c r="B1559" s="164"/>
      <c r="C1559" s="70">
        <v>6601798</v>
      </c>
      <c r="D1559" s="70" t="s">
        <v>2955</v>
      </c>
      <c r="E1559" s="75">
        <v>400</v>
      </c>
      <c r="F1559" s="70" t="str" cm="1">
        <f t="array" ref="F1559">IFERROR(
    INDEX(
        '[55]Apoio_Código SVs'!$C$2:$C$102,
        MATCH(
            TRUE,
            ISNUMBER(FIND('[55]Apoio_Código SVs'!$B$2:$B$102,D1559)),
            0
        )
    ),
"")</f>
        <v>E</v>
      </c>
      <c r="G1559" s="70" t="str" cm="1">
        <f t="array" ref="G1559">IFERROR(
    INDEX(
        '[55]Apoio_Código SVs'!$D$2:$D$102,
        MATCH(
            TRUE,
            ISNUMBER(FIND('[55]Apoio_Código SVs'!$B$2:$B$102,D1559)),
            0
        )
    ),
"")</f>
        <v>RC</v>
      </c>
      <c r="H1559" s="70" t="str" cm="1">
        <f t="array" ref="H1559">IFERROR(
    INDEX(
        '[55]Apoio_Código SVs'!$G$2:$G$102,
        MATCH(
            TRUE,
            ISNUMBER(FIND('[55]Apoio_Código SVs'!$F$2:$F$102,D1559)),
            0
        )
    ),
"")</f>
        <v>I</v>
      </c>
      <c r="I1559" s="70" t="str">
        <f t="shared" si="80"/>
        <v>E.RC.I.400</v>
      </c>
      <c r="J1559" s="70" t="str">
        <f>_xlfn.XLOOKUP(I1559,[55]Aux!AJ:AJ,[55]Aux!AI:AI,I1559)</f>
        <v>E.RC.I.006</v>
      </c>
      <c r="K1559" s="70" t="str">
        <f>_xlfn.XLOOKUP(J1559,[55]Aux!AI:AI,[55]Aux!AE:AE,_xlfn.XLOOKUP(I1559,[55]Aux!AI:AI,[55]Aux!AE:AE,""))</f>
        <v>REDE COLETORA DN 400</v>
      </c>
      <c r="L1559" s="164"/>
    </row>
    <row r="1560" spans="1:12" x14ac:dyDescent="0.3">
      <c r="A1560" s="164"/>
      <c r="B1560" s="164"/>
      <c r="C1560" s="70">
        <v>6601799</v>
      </c>
      <c r="D1560" s="70" t="s">
        <v>2957</v>
      </c>
      <c r="E1560" s="75">
        <v>400</v>
      </c>
      <c r="F1560" s="70" t="str" cm="1">
        <f t="array" ref="F1560">IFERROR(
    INDEX(
        '[55]Apoio_Código SVs'!$C$2:$C$102,
        MATCH(
            TRUE,
            ISNUMBER(FIND('[55]Apoio_Código SVs'!$B$2:$B$102,D1560)),
            0
        )
    ),
"")</f>
        <v>E</v>
      </c>
      <c r="G1560" s="70" t="str" cm="1">
        <f t="array" ref="G1560">IFERROR(
    INDEX(
        '[55]Apoio_Código SVs'!$D$2:$D$102,
        MATCH(
            TRUE,
            ISNUMBER(FIND('[55]Apoio_Código SVs'!$B$2:$B$102,D1560)),
            0
        )
    ),
"")</f>
        <v>RC</v>
      </c>
      <c r="H1560" s="70" t="str" cm="1">
        <f t="array" ref="H1560">IFERROR(
    INDEX(
        '[55]Apoio_Código SVs'!$G$2:$G$102,
        MATCH(
            TRUE,
            ISNUMBER(FIND('[55]Apoio_Código SVs'!$F$2:$F$102,D1560)),
            0
        )
    ),
"")</f>
        <v>I</v>
      </c>
      <c r="I1560" s="70" t="str">
        <f t="shared" si="80"/>
        <v>E.RC.I.400</v>
      </c>
      <c r="J1560" s="70" t="str">
        <f>_xlfn.XLOOKUP(I1560,[55]Aux!AJ:AJ,[55]Aux!AI:AI,I1560)</f>
        <v>E.RC.I.006</v>
      </c>
      <c r="K1560" s="70" t="str">
        <f>_xlfn.XLOOKUP(J1560,[55]Aux!AI:AI,[55]Aux!AE:AE,_xlfn.XLOOKUP(I1560,[55]Aux!AI:AI,[55]Aux!AE:AE,""))</f>
        <v>REDE COLETORA DN 400</v>
      </c>
      <c r="L1560" s="164"/>
    </row>
    <row r="1561" spans="1:12" x14ac:dyDescent="0.3">
      <c r="A1561" s="164"/>
      <c r="B1561" s="164"/>
      <c r="C1561" s="70">
        <v>6601800</v>
      </c>
      <c r="D1561" s="70" t="s">
        <v>2959</v>
      </c>
      <c r="E1561" s="75">
        <v>400</v>
      </c>
      <c r="F1561" s="70" t="str" cm="1">
        <f t="array" ref="F1561">IFERROR(
    INDEX(
        '[55]Apoio_Código SVs'!$C$2:$C$102,
        MATCH(
            TRUE,
            ISNUMBER(FIND('[55]Apoio_Código SVs'!$B$2:$B$102,D1561)),
            0
        )
    ),
"")</f>
        <v>E</v>
      </c>
      <c r="G1561" s="70" t="str" cm="1">
        <f t="array" ref="G1561">IFERROR(
    INDEX(
        '[55]Apoio_Código SVs'!$D$2:$D$102,
        MATCH(
            TRUE,
            ISNUMBER(FIND('[55]Apoio_Código SVs'!$B$2:$B$102,D1561)),
            0
        )
    ),
"")</f>
        <v>RC</v>
      </c>
      <c r="H1561" s="70" t="str" cm="1">
        <f t="array" ref="H1561">IFERROR(
    INDEX(
        '[55]Apoio_Código SVs'!$G$2:$G$102,
        MATCH(
            TRUE,
            ISNUMBER(FIND('[55]Apoio_Código SVs'!$F$2:$F$102,D1561)),
            0
        )
    ),
"")</f>
        <v>I</v>
      </c>
      <c r="I1561" s="70" t="str">
        <f t="shared" si="80"/>
        <v>E.RC.I.400</v>
      </c>
      <c r="J1561" s="70" t="str">
        <f>_xlfn.XLOOKUP(I1561,[55]Aux!AJ:AJ,[55]Aux!AI:AI,I1561)</f>
        <v>E.RC.I.006</v>
      </c>
      <c r="K1561" s="70" t="str">
        <f>_xlfn.XLOOKUP(J1561,[55]Aux!AI:AI,[55]Aux!AE:AE,_xlfn.XLOOKUP(I1561,[55]Aux!AI:AI,[55]Aux!AE:AE,""))</f>
        <v>REDE COLETORA DN 400</v>
      </c>
      <c r="L1561" s="164"/>
    </row>
    <row r="1562" spans="1:12" x14ac:dyDescent="0.3">
      <c r="A1562" s="164"/>
      <c r="B1562" s="164"/>
      <c r="C1562" s="70">
        <v>6601802</v>
      </c>
      <c r="D1562" s="70" t="s">
        <v>2963</v>
      </c>
      <c r="E1562" s="75">
        <v>400</v>
      </c>
      <c r="F1562" s="70" t="str" cm="1">
        <f t="array" ref="F1562">IFERROR(
    INDEX(
        '[55]Apoio_Código SVs'!$C$2:$C$102,
        MATCH(
            TRUE,
            ISNUMBER(FIND('[55]Apoio_Código SVs'!$B$2:$B$102,D1562)),
            0
        )
    ),
"")</f>
        <v>E</v>
      </c>
      <c r="G1562" s="70" t="str" cm="1">
        <f t="array" ref="G1562">IFERROR(
    INDEX(
        '[55]Apoio_Código SVs'!$D$2:$D$102,
        MATCH(
            TRUE,
            ISNUMBER(FIND('[55]Apoio_Código SVs'!$B$2:$B$102,D1562)),
            0
        )
    ),
"")</f>
        <v>RC</v>
      </c>
      <c r="H1562" s="70" t="str" cm="1">
        <f t="array" ref="H1562">IFERROR(
    INDEX(
        '[55]Apoio_Código SVs'!$G$2:$G$102,
        MATCH(
            TRUE,
            ISNUMBER(FIND('[55]Apoio_Código SVs'!$F$2:$F$102,D1562)),
            0
        )
    ),
"")</f>
        <v>I</v>
      </c>
      <c r="I1562" s="70" t="str">
        <f t="shared" si="80"/>
        <v>E.RC.I.400</v>
      </c>
      <c r="J1562" s="70" t="str">
        <f>_xlfn.XLOOKUP(I1562,[55]Aux!AJ:AJ,[55]Aux!AI:AI,I1562)</f>
        <v>E.RC.I.006</v>
      </c>
      <c r="K1562" s="70" t="str">
        <f>_xlfn.XLOOKUP(J1562,[55]Aux!AI:AI,[55]Aux!AE:AE,_xlfn.XLOOKUP(I1562,[55]Aux!AI:AI,[55]Aux!AE:AE,""))</f>
        <v>REDE COLETORA DN 400</v>
      </c>
      <c r="L1562" s="164"/>
    </row>
    <row r="1563" spans="1:12" x14ac:dyDescent="0.3">
      <c r="A1563" s="164"/>
      <c r="B1563" s="164"/>
      <c r="C1563" s="70">
        <v>6601804</v>
      </c>
      <c r="D1563" s="70" t="s">
        <v>2967</v>
      </c>
      <c r="E1563" s="75">
        <v>400</v>
      </c>
      <c r="F1563" s="70" t="str" cm="1">
        <f t="array" ref="F1563">IFERROR(
    INDEX(
        '[55]Apoio_Código SVs'!$C$2:$C$102,
        MATCH(
            TRUE,
            ISNUMBER(FIND('[55]Apoio_Código SVs'!$B$2:$B$102,D1563)),
            0
        )
    ),
"")</f>
        <v>E</v>
      </c>
      <c r="G1563" s="70" t="str" cm="1">
        <f t="array" ref="G1563">IFERROR(
    INDEX(
        '[55]Apoio_Código SVs'!$D$2:$D$102,
        MATCH(
            TRUE,
            ISNUMBER(FIND('[55]Apoio_Código SVs'!$B$2:$B$102,D1563)),
            0
        )
    ),
"")</f>
        <v>RC</v>
      </c>
      <c r="H1563" s="70" t="str" cm="1">
        <f t="array" ref="H1563">IFERROR(
    INDEX(
        '[55]Apoio_Código SVs'!$G$2:$G$102,
        MATCH(
            TRUE,
            ISNUMBER(FIND('[55]Apoio_Código SVs'!$F$2:$F$102,D1563)),
            0
        )
    ),
"")</f>
        <v>I</v>
      </c>
      <c r="I1563" s="70" t="str">
        <f t="shared" si="80"/>
        <v>E.RC.I.400</v>
      </c>
      <c r="J1563" s="70" t="str">
        <f>_xlfn.XLOOKUP(I1563,[55]Aux!AJ:AJ,[55]Aux!AI:AI,I1563)</f>
        <v>E.RC.I.006</v>
      </c>
      <c r="K1563" s="70" t="str">
        <f>_xlfn.XLOOKUP(J1563,[55]Aux!AI:AI,[55]Aux!AE:AE,_xlfn.XLOOKUP(I1563,[55]Aux!AI:AI,[55]Aux!AE:AE,""))</f>
        <v>REDE COLETORA DN 400</v>
      </c>
      <c r="L1563" s="164"/>
    </row>
    <row r="1564" spans="1:12" x14ac:dyDescent="0.3">
      <c r="A1564" s="164"/>
      <c r="B1564" s="164"/>
      <c r="C1564" s="70">
        <v>6601805</v>
      </c>
      <c r="D1564" s="70" t="s">
        <v>2969</v>
      </c>
      <c r="E1564" s="75">
        <v>400</v>
      </c>
      <c r="F1564" s="70" t="str" cm="1">
        <f t="array" ref="F1564">IFERROR(
    INDEX(
        '[55]Apoio_Código SVs'!$C$2:$C$102,
        MATCH(
            TRUE,
            ISNUMBER(FIND('[55]Apoio_Código SVs'!$B$2:$B$102,D1564)),
            0
        )
    ),
"")</f>
        <v>E</v>
      </c>
      <c r="G1564" s="70" t="str" cm="1">
        <f t="array" ref="G1564">IFERROR(
    INDEX(
        '[55]Apoio_Código SVs'!$D$2:$D$102,
        MATCH(
            TRUE,
            ISNUMBER(FIND('[55]Apoio_Código SVs'!$B$2:$B$102,D1564)),
            0
        )
    ),
"")</f>
        <v>RC</v>
      </c>
      <c r="H1564" s="70" t="str" cm="1">
        <f t="array" ref="H1564">IFERROR(
    INDEX(
        '[55]Apoio_Código SVs'!$G$2:$G$102,
        MATCH(
            TRUE,
            ISNUMBER(FIND('[55]Apoio_Código SVs'!$F$2:$F$102,D1564)),
            0
        )
    ),
"")</f>
        <v>I</v>
      </c>
      <c r="I1564" s="70" t="str">
        <f t="shared" si="80"/>
        <v>E.RC.I.400</v>
      </c>
      <c r="J1564" s="70" t="str">
        <f>_xlfn.XLOOKUP(I1564,[55]Aux!AJ:AJ,[55]Aux!AI:AI,I1564)</f>
        <v>E.RC.I.006</v>
      </c>
      <c r="K1564" s="70" t="str">
        <f>_xlfn.XLOOKUP(J1564,[55]Aux!AI:AI,[55]Aux!AE:AE,_xlfn.XLOOKUP(I1564,[55]Aux!AI:AI,[55]Aux!AE:AE,""))</f>
        <v>REDE COLETORA DN 400</v>
      </c>
      <c r="L1564" s="164"/>
    </row>
    <row r="1565" spans="1:12" x14ac:dyDescent="0.3">
      <c r="A1565" s="164"/>
      <c r="B1565" s="164"/>
      <c r="C1565" s="70">
        <v>6601806</v>
      </c>
      <c r="D1565" s="70" t="s">
        <v>2971</v>
      </c>
      <c r="E1565" s="75">
        <v>400</v>
      </c>
      <c r="F1565" s="70" t="str" cm="1">
        <f t="array" ref="F1565">IFERROR(
    INDEX(
        '[55]Apoio_Código SVs'!$C$2:$C$102,
        MATCH(
            TRUE,
            ISNUMBER(FIND('[55]Apoio_Código SVs'!$B$2:$B$102,D1565)),
            0
        )
    ),
"")</f>
        <v>E</v>
      </c>
      <c r="G1565" s="70" t="str" cm="1">
        <f t="array" ref="G1565">IFERROR(
    INDEX(
        '[55]Apoio_Código SVs'!$D$2:$D$102,
        MATCH(
            TRUE,
            ISNUMBER(FIND('[55]Apoio_Código SVs'!$B$2:$B$102,D1565)),
            0
        )
    ),
"")</f>
        <v>RC</v>
      </c>
      <c r="H1565" s="70" t="str" cm="1">
        <f t="array" ref="H1565">IFERROR(
    INDEX(
        '[55]Apoio_Código SVs'!$G$2:$G$102,
        MATCH(
            TRUE,
            ISNUMBER(FIND('[55]Apoio_Código SVs'!$F$2:$F$102,D1565)),
            0
        )
    ),
"")</f>
        <v>I</v>
      </c>
      <c r="I1565" s="70" t="str">
        <f t="shared" si="80"/>
        <v>E.RC.I.400</v>
      </c>
      <c r="J1565" s="70" t="str">
        <f>_xlfn.XLOOKUP(I1565,[55]Aux!AJ:AJ,[55]Aux!AI:AI,I1565)</f>
        <v>E.RC.I.006</v>
      </c>
      <c r="K1565" s="70" t="str">
        <f>_xlfn.XLOOKUP(J1565,[55]Aux!AI:AI,[55]Aux!AE:AE,_xlfn.XLOOKUP(I1565,[55]Aux!AI:AI,[55]Aux!AE:AE,""))</f>
        <v>REDE COLETORA DN 400</v>
      </c>
      <c r="L1565" s="164"/>
    </row>
    <row r="1566" spans="1:12" x14ac:dyDescent="0.3">
      <c r="A1566" s="164"/>
      <c r="B1566" s="164"/>
      <c r="C1566" s="70">
        <v>6601807</v>
      </c>
      <c r="D1566" s="70" t="s">
        <v>2973</v>
      </c>
      <c r="E1566" s="75">
        <v>400</v>
      </c>
      <c r="F1566" s="70" t="str" cm="1">
        <f t="array" ref="F1566">IFERROR(
    INDEX(
        '[55]Apoio_Código SVs'!$C$2:$C$102,
        MATCH(
            TRUE,
            ISNUMBER(FIND('[55]Apoio_Código SVs'!$B$2:$B$102,D1566)),
            0
        )
    ),
"")</f>
        <v>E</v>
      </c>
      <c r="G1566" s="70" t="str" cm="1">
        <f t="array" ref="G1566">IFERROR(
    INDEX(
        '[55]Apoio_Código SVs'!$D$2:$D$102,
        MATCH(
            TRUE,
            ISNUMBER(FIND('[55]Apoio_Código SVs'!$B$2:$B$102,D1566)),
            0
        )
    ),
"")</f>
        <v>RC</v>
      </c>
      <c r="H1566" s="70" t="str" cm="1">
        <f t="array" ref="H1566">IFERROR(
    INDEX(
        '[55]Apoio_Código SVs'!$G$2:$G$102,
        MATCH(
            TRUE,
            ISNUMBER(FIND('[55]Apoio_Código SVs'!$F$2:$F$102,D1566)),
            0
        )
    ),
"")</f>
        <v>I</v>
      </c>
      <c r="I1566" s="70" t="str">
        <f t="shared" si="80"/>
        <v>E.RC.I.400</v>
      </c>
      <c r="J1566" s="70" t="str">
        <f>_xlfn.XLOOKUP(I1566,[55]Aux!AJ:AJ,[55]Aux!AI:AI,I1566)</f>
        <v>E.RC.I.006</v>
      </c>
      <c r="K1566" s="70" t="str">
        <f>_xlfn.XLOOKUP(J1566,[55]Aux!AI:AI,[55]Aux!AE:AE,_xlfn.XLOOKUP(I1566,[55]Aux!AI:AI,[55]Aux!AE:AE,""))</f>
        <v>REDE COLETORA DN 400</v>
      </c>
      <c r="L1566" s="164"/>
    </row>
    <row r="1567" spans="1:12" x14ac:dyDescent="0.3">
      <c r="A1567" s="164"/>
      <c r="B1567" s="164"/>
      <c r="C1567" s="70">
        <v>6601808</v>
      </c>
      <c r="D1567" s="70" t="s">
        <v>2975</v>
      </c>
      <c r="E1567" s="75">
        <v>400</v>
      </c>
      <c r="F1567" s="70" t="str" cm="1">
        <f t="array" ref="F1567">IFERROR(
    INDEX(
        '[55]Apoio_Código SVs'!$C$2:$C$102,
        MATCH(
            TRUE,
            ISNUMBER(FIND('[55]Apoio_Código SVs'!$B$2:$B$102,D1567)),
            0
        )
    ),
"")</f>
        <v>E</v>
      </c>
      <c r="G1567" s="70" t="str" cm="1">
        <f t="array" ref="G1567">IFERROR(
    INDEX(
        '[55]Apoio_Código SVs'!$D$2:$D$102,
        MATCH(
            TRUE,
            ISNUMBER(FIND('[55]Apoio_Código SVs'!$B$2:$B$102,D1567)),
            0
        )
    ),
"")</f>
        <v>RC</v>
      </c>
      <c r="H1567" s="70" t="str" cm="1">
        <f t="array" ref="H1567">IFERROR(
    INDEX(
        '[55]Apoio_Código SVs'!$G$2:$G$102,
        MATCH(
            TRUE,
            ISNUMBER(FIND('[55]Apoio_Código SVs'!$F$2:$F$102,D1567)),
            0
        )
    ),
"")</f>
        <v>I</v>
      </c>
      <c r="I1567" s="70" t="str">
        <f t="shared" si="80"/>
        <v>E.RC.I.400</v>
      </c>
      <c r="J1567" s="70" t="str">
        <f>_xlfn.XLOOKUP(I1567,[55]Aux!AJ:AJ,[55]Aux!AI:AI,I1567)</f>
        <v>E.RC.I.006</v>
      </c>
      <c r="K1567" s="70" t="str">
        <f>_xlfn.XLOOKUP(J1567,[55]Aux!AI:AI,[55]Aux!AE:AE,_xlfn.XLOOKUP(I1567,[55]Aux!AI:AI,[55]Aux!AE:AE,""))</f>
        <v>REDE COLETORA DN 400</v>
      </c>
      <c r="L1567" s="164"/>
    </row>
    <row r="1568" spans="1:12" x14ac:dyDescent="0.3">
      <c r="A1568" s="164"/>
      <c r="B1568" s="164"/>
      <c r="C1568" s="70">
        <v>6601810</v>
      </c>
      <c r="D1568" s="70" t="s">
        <v>2979</v>
      </c>
      <c r="E1568" s="75">
        <v>400</v>
      </c>
      <c r="F1568" s="70" t="str" cm="1">
        <f t="array" ref="F1568">IFERROR(
    INDEX(
        '[55]Apoio_Código SVs'!$C$2:$C$102,
        MATCH(
            TRUE,
            ISNUMBER(FIND('[55]Apoio_Código SVs'!$B$2:$B$102,D1568)),
            0
        )
    ),
"")</f>
        <v>E</v>
      </c>
      <c r="G1568" s="70" t="str" cm="1">
        <f t="array" ref="G1568">IFERROR(
    INDEX(
        '[55]Apoio_Código SVs'!$D$2:$D$102,
        MATCH(
            TRUE,
            ISNUMBER(FIND('[55]Apoio_Código SVs'!$B$2:$B$102,D1568)),
            0
        )
    ),
"")</f>
        <v>RC</v>
      </c>
      <c r="H1568" s="70" t="str" cm="1">
        <f t="array" ref="H1568">IFERROR(
    INDEX(
        '[55]Apoio_Código SVs'!$G$2:$G$102,
        MATCH(
            TRUE,
            ISNUMBER(FIND('[55]Apoio_Código SVs'!$F$2:$F$102,D1568)),
            0
        )
    ),
"")</f>
        <v>I</v>
      </c>
      <c r="I1568" s="70" t="str">
        <f t="shared" si="80"/>
        <v>E.RC.I.400</v>
      </c>
      <c r="J1568" s="70" t="str">
        <f>_xlfn.XLOOKUP(I1568,[55]Aux!AJ:AJ,[55]Aux!AI:AI,I1568)</f>
        <v>E.RC.I.006</v>
      </c>
      <c r="K1568" s="70" t="str">
        <f>_xlfn.XLOOKUP(J1568,[55]Aux!AI:AI,[55]Aux!AE:AE,_xlfn.XLOOKUP(I1568,[55]Aux!AI:AI,[55]Aux!AE:AE,""))</f>
        <v>REDE COLETORA DN 400</v>
      </c>
      <c r="L1568" s="164"/>
    </row>
    <row r="1569" spans="1:12" x14ac:dyDescent="0.3">
      <c r="A1569" s="164"/>
      <c r="B1569" s="164"/>
      <c r="C1569" s="70">
        <v>6601811</v>
      </c>
      <c r="D1569" s="70" t="s">
        <v>2981</v>
      </c>
      <c r="E1569" s="75">
        <v>400</v>
      </c>
      <c r="F1569" s="70" t="str" cm="1">
        <f t="array" ref="F1569">IFERROR(
    INDEX(
        '[55]Apoio_Código SVs'!$C$2:$C$102,
        MATCH(
            TRUE,
            ISNUMBER(FIND('[55]Apoio_Código SVs'!$B$2:$B$102,D1569)),
            0
        )
    ),
"")</f>
        <v>E</v>
      </c>
      <c r="G1569" s="70" t="str" cm="1">
        <f t="array" ref="G1569">IFERROR(
    INDEX(
        '[55]Apoio_Código SVs'!$D$2:$D$102,
        MATCH(
            TRUE,
            ISNUMBER(FIND('[55]Apoio_Código SVs'!$B$2:$B$102,D1569)),
            0
        )
    ),
"")</f>
        <v>RC</v>
      </c>
      <c r="H1569" s="70" t="str" cm="1">
        <f t="array" ref="H1569">IFERROR(
    INDEX(
        '[55]Apoio_Código SVs'!$G$2:$G$102,
        MATCH(
            TRUE,
            ISNUMBER(FIND('[55]Apoio_Código SVs'!$F$2:$F$102,D1569)),
            0
        )
    ),
"")</f>
        <v>I</v>
      </c>
      <c r="I1569" s="70" t="str">
        <f t="shared" si="80"/>
        <v>E.RC.I.400</v>
      </c>
      <c r="J1569" s="70" t="str">
        <f>_xlfn.XLOOKUP(I1569,[55]Aux!AJ:AJ,[55]Aux!AI:AI,I1569)</f>
        <v>E.RC.I.006</v>
      </c>
      <c r="K1569" s="70" t="str">
        <f>_xlfn.XLOOKUP(J1569,[55]Aux!AI:AI,[55]Aux!AE:AE,_xlfn.XLOOKUP(I1569,[55]Aux!AI:AI,[55]Aux!AE:AE,""))</f>
        <v>REDE COLETORA DN 400</v>
      </c>
      <c r="L1569" s="164"/>
    </row>
    <row r="1570" spans="1:12" x14ac:dyDescent="0.3">
      <c r="A1570" s="164"/>
      <c r="B1570" s="164"/>
      <c r="C1570" s="70">
        <v>6601813</v>
      </c>
      <c r="D1570" s="70" t="s">
        <v>2985</v>
      </c>
      <c r="E1570" s="75">
        <v>400</v>
      </c>
      <c r="F1570" s="70" t="str" cm="1">
        <f t="array" ref="F1570">IFERROR(
    INDEX(
        '[55]Apoio_Código SVs'!$C$2:$C$102,
        MATCH(
            TRUE,
            ISNUMBER(FIND('[55]Apoio_Código SVs'!$B$2:$B$102,D1570)),
            0
        )
    ),
"")</f>
        <v>E</v>
      </c>
      <c r="G1570" s="70" t="str" cm="1">
        <f t="array" ref="G1570">IFERROR(
    INDEX(
        '[55]Apoio_Código SVs'!$D$2:$D$102,
        MATCH(
            TRUE,
            ISNUMBER(FIND('[55]Apoio_Código SVs'!$B$2:$B$102,D1570)),
            0
        )
    ),
"")</f>
        <v>RC</v>
      </c>
      <c r="H1570" s="70" t="str" cm="1">
        <f t="array" ref="H1570">IFERROR(
    INDEX(
        '[55]Apoio_Código SVs'!$G$2:$G$102,
        MATCH(
            TRUE,
            ISNUMBER(FIND('[55]Apoio_Código SVs'!$F$2:$F$102,D1570)),
            0
        )
    ),
"")</f>
        <v>I</v>
      </c>
      <c r="I1570" s="70" t="str">
        <f t="shared" si="80"/>
        <v>E.RC.I.400</v>
      </c>
      <c r="J1570" s="70" t="str">
        <f>_xlfn.XLOOKUP(I1570,[55]Aux!AJ:AJ,[55]Aux!AI:AI,I1570)</f>
        <v>E.RC.I.006</v>
      </c>
      <c r="K1570" s="70" t="str">
        <f>_xlfn.XLOOKUP(J1570,[55]Aux!AI:AI,[55]Aux!AE:AE,_xlfn.XLOOKUP(I1570,[55]Aux!AI:AI,[55]Aux!AE:AE,""))</f>
        <v>REDE COLETORA DN 400</v>
      </c>
      <c r="L1570" s="164"/>
    </row>
    <row r="1571" spans="1:12" x14ac:dyDescent="0.3">
      <c r="A1571" s="164"/>
      <c r="B1571" s="164"/>
      <c r="C1571" s="70">
        <v>6601815</v>
      </c>
      <c r="D1571" s="70" t="s">
        <v>2989</v>
      </c>
      <c r="E1571" s="75">
        <v>400</v>
      </c>
      <c r="F1571" s="70" t="str" cm="1">
        <f t="array" ref="F1571">IFERROR(
    INDEX(
        '[55]Apoio_Código SVs'!$C$2:$C$102,
        MATCH(
            TRUE,
            ISNUMBER(FIND('[55]Apoio_Código SVs'!$B$2:$B$102,D1571)),
            0
        )
    ),
"")</f>
        <v>E</v>
      </c>
      <c r="G1571" s="70" t="str" cm="1">
        <f t="array" ref="G1571">IFERROR(
    INDEX(
        '[55]Apoio_Código SVs'!$D$2:$D$102,
        MATCH(
            TRUE,
            ISNUMBER(FIND('[55]Apoio_Código SVs'!$B$2:$B$102,D1571)),
            0
        )
    ),
"")</f>
        <v>RC</v>
      </c>
      <c r="H1571" s="70" t="str" cm="1">
        <f t="array" ref="H1571">IFERROR(
    INDEX(
        '[55]Apoio_Código SVs'!$G$2:$G$102,
        MATCH(
            TRUE,
            ISNUMBER(FIND('[55]Apoio_Código SVs'!$F$2:$F$102,D1571)),
            0
        )
    ),
"")</f>
        <v>I</v>
      </c>
      <c r="I1571" s="70" t="str">
        <f t="shared" si="80"/>
        <v>E.RC.I.400</v>
      </c>
      <c r="J1571" s="70" t="str">
        <f>_xlfn.XLOOKUP(I1571,[55]Aux!AJ:AJ,[55]Aux!AI:AI,I1571)</f>
        <v>E.RC.I.006</v>
      </c>
      <c r="K1571" s="70" t="str">
        <f>_xlfn.XLOOKUP(J1571,[55]Aux!AI:AI,[55]Aux!AE:AE,_xlfn.XLOOKUP(I1571,[55]Aux!AI:AI,[55]Aux!AE:AE,""))</f>
        <v>REDE COLETORA DN 400</v>
      </c>
      <c r="L1571" s="164"/>
    </row>
    <row r="1572" spans="1:12" x14ac:dyDescent="0.3">
      <c r="A1572" s="164"/>
      <c r="B1572" s="164"/>
      <c r="C1572" s="70">
        <v>6601816</v>
      </c>
      <c r="D1572" s="70" t="s">
        <v>2991</v>
      </c>
      <c r="E1572" s="75">
        <v>300</v>
      </c>
      <c r="F1572" s="70" t="str" cm="1">
        <f t="array" ref="F1572">IFERROR(
    INDEX(
        '[55]Apoio_Código SVs'!$C$2:$C$102,
        MATCH(
            TRUE,
            ISNUMBER(FIND('[55]Apoio_Código SVs'!$B$2:$B$102,D1572)),
            0
        )
    ),
"")</f>
        <v>E</v>
      </c>
      <c r="G1572" s="70" t="str" cm="1">
        <f t="array" ref="G1572">IFERROR(
    INDEX(
        '[55]Apoio_Código SVs'!$D$2:$D$102,
        MATCH(
            TRUE,
            ISNUMBER(FIND('[55]Apoio_Código SVs'!$B$2:$B$102,D1572)),
            0
        )
    ),
"")</f>
        <v>LR</v>
      </c>
      <c r="H1572" s="70" t="str" cm="1">
        <f t="array" ref="H1572">IFERROR(
    INDEX(
        '[55]Apoio_Código SVs'!$G$2:$G$102,
        MATCH(
            TRUE,
            ISNUMBER(FIND('[55]Apoio_Código SVs'!$F$2:$F$102,D1572)),
            0
        )
    ),
"")</f>
        <v>I</v>
      </c>
      <c r="I1572" s="70" t="str">
        <f t="shared" ref="I1572:I1635" si="81">F1572&amp;"."&amp;G1572&amp;"."&amp;H1572&amp;"."&amp;E1572</f>
        <v>E.LR.I.300</v>
      </c>
      <c r="J1572" s="70" t="str">
        <f>_xlfn.XLOOKUP(I1572,[55]Aux!AJ:AJ,[55]Aux!AI:AI,I1572)</f>
        <v>E.LR.I.005</v>
      </c>
      <c r="K1572" s="70" t="str">
        <f>_xlfn.XLOOKUP(J1572,[55]Aux!AI:AI,[55]Aux!AE:AE,_xlfn.XLOOKUP(I1572,[55]Aux!AI:AI,[55]Aux!AE:AE,""))</f>
        <v>LINHA DE RECALQUE DN 300</v>
      </c>
      <c r="L1572" s="164"/>
    </row>
    <row r="1573" spans="1:12" x14ac:dyDescent="0.3">
      <c r="B1573" s="164"/>
      <c r="C1573" s="70">
        <v>6601818</v>
      </c>
      <c r="D1573" s="70" t="s">
        <v>3228</v>
      </c>
      <c r="E1573" s="75" t="s">
        <v>3109</v>
      </c>
      <c r="F1573" s="165" t="s">
        <v>3172</v>
      </c>
      <c r="G1573" s="161" t="s">
        <v>3111</v>
      </c>
      <c r="H1573" s="165" t="s">
        <v>3172</v>
      </c>
      <c r="I1573" s="70" t="str">
        <f t="shared" si="81"/>
        <v>X.XX.X.XXX</v>
      </c>
      <c r="J1573" s="70" t="str">
        <f>_xlfn.XLOOKUP(I1573,[55]Aux!AJ:AJ,[55]Aux!AI:AI,I1573)</f>
        <v>X.XX.X.XXX</v>
      </c>
      <c r="K1573" s="76" t="s">
        <v>3112</v>
      </c>
      <c r="L1573" s="164"/>
    </row>
    <row r="1574" spans="1:12" x14ac:dyDescent="0.3">
      <c r="B1574" s="164"/>
      <c r="C1574" s="70">
        <v>6601819</v>
      </c>
      <c r="D1574" s="70" t="s">
        <v>2172</v>
      </c>
      <c r="E1574" s="75" t="s">
        <v>3109</v>
      </c>
      <c r="F1574" s="165" t="s">
        <v>3172</v>
      </c>
      <c r="G1574" s="161" t="s">
        <v>3111</v>
      </c>
      <c r="H1574" s="165" t="s">
        <v>3172</v>
      </c>
      <c r="I1574" s="70" t="str">
        <f t="shared" si="81"/>
        <v>X.XX.X.XXX</v>
      </c>
      <c r="J1574" s="70" t="str">
        <f>_xlfn.XLOOKUP(I1574,[55]Aux!AJ:AJ,[55]Aux!AI:AI,I1574)</f>
        <v>X.XX.X.XXX</v>
      </c>
      <c r="K1574" s="76" t="s">
        <v>3112</v>
      </c>
      <c r="L1574" s="164"/>
    </row>
    <row r="1575" spans="1:12" x14ac:dyDescent="0.3">
      <c r="A1575" s="164"/>
      <c r="B1575" s="164"/>
      <c r="C1575" s="70">
        <v>6601821</v>
      </c>
      <c r="D1575" s="70" t="s">
        <v>2997</v>
      </c>
      <c r="E1575" s="75">
        <v>400</v>
      </c>
      <c r="F1575" s="70" t="str" cm="1">
        <f t="array" ref="F1575">IFERROR(
    INDEX(
        '[55]Apoio_Código SVs'!$C$2:$C$102,
        MATCH(
            TRUE,
            ISNUMBER(FIND('[55]Apoio_Código SVs'!$B$2:$B$102,D1575)),
            0
        )
    ),
"")</f>
        <v>E</v>
      </c>
      <c r="G1575" s="70" t="str" cm="1">
        <f t="array" ref="G1575">IFERROR(
    INDEX(
        '[55]Apoio_Código SVs'!$D$2:$D$102,
        MATCH(
            TRUE,
            ISNUMBER(FIND('[55]Apoio_Código SVs'!$B$2:$B$102,D1575)),
            0
        )
    ),
"")</f>
        <v>RC</v>
      </c>
      <c r="H1575" s="70" t="str" cm="1">
        <f t="array" ref="H1575">IFERROR(
    INDEX(
        '[55]Apoio_Código SVs'!$G$2:$G$102,
        MATCH(
            TRUE,
            ISNUMBER(FIND('[55]Apoio_Código SVs'!$F$2:$F$102,D1575)),
            0
        )
    ),
"")</f>
        <v>I</v>
      </c>
      <c r="I1575" s="70" t="str">
        <f t="shared" si="81"/>
        <v>E.RC.I.400</v>
      </c>
      <c r="J1575" s="70" t="str">
        <f>_xlfn.XLOOKUP(I1575,[55]Aux!AJ:AJ,[55]Aux!AI:AI,I1575)</f>
        <v>E.RC.I.006</v>
      </c>
      <c r="K1575" s="70" t="str">
        <f>_xlfn.XLOOKUP(J1575,[55]Aux!AI:AI,[55]Aux!AE:AE,_xlfn.XLOOKUP(I1575,[55]Aux!AI:AI,[55]Aux!AE:AE,""))</f>
        <v>REDE COLETORA DN 400</v>
      </c>
      <c r="L1575" s="164"/>
    </row>
    <row r="1576" spans="1:12" x14ac:dyDescent="0.3">
      <c r="A1576" s="164"/>
      <c r="B1576" s="164"/>
      <c r="C1576" s="70">
        <v>6601822</v>
      </c>
      <c r="D1576" s="70" t="s">
        <v>2999</v>
      </c>
      <c r="E1576" s="75">
        <v>400</v>
      </c>
      <c r="F1576" s="70" t="str" cm="1">
        <f t="array" ref="F1576">IFERROR(
    INDEX(
        '[55]Apoio_Código SVs'!$C$2:$C$102,
        MATCH(
            TRUE,
            ISNUMBER(FIND('[55]Apoio_Código SVs'!$B$2:$B$102,D1576)),
            0
        )
    ),
"")</f>
        <v>E</v>
      </c>
      <c r="G1576" s="70" t="str" cm="1">
        <f t="array" ref="G1576">IFERROR(
    INDEX(
        '[55]Apoio_Código SVs'!$D$2:$D$102,
        MATCH(
            TRUE,
            ISNUMBER(FIND('[55]Apoio_Código SVs'!$B$2:$B$102,D1576)),
            0
        )
    ),
"")</f>
        <v>RC</v>
      </c>
      <c r="H1576" s="70" t="str" cm="1">
        <f t="array" ref="H1576">IFERROR(
    INDEX(
        '[55]Apoio_Código SVs'!$G$2:$G$102,
        MATCH(
            TRUE,
            ISNUMBER(FIND('[55]Apoio_Código SVs'!$F$2:$F$102,D1576)),
            0
        )
    ),
"")</f>
        <v>I</v>
      </c>
      <c r="I1576" s="70" t="str">
        <f t="shared" si="81"/>
        <v>E.RC.I.400</v>
      </c>
      <c r="J1576" s="70" t="str">
        <f>_xlfn.XLOOKUP(I1576,[55]Aux!AJ:AJ,[55]Aux!AI:AI,I1576)</f>
        <v>E.RC.I.006</v>
      </c>
      <c r="K1576" s="70" t="str">
        <f>_xlfn.XLOOKUP(J1576,[55]Aux!AI:AI,[55]Aux!AE:AE,_xlfn.XLOOKUP(I1576,[55]Aux!AI:AI,[55]Aux!AE:AE,""))</f>
        <v>REDE COLETORA DN 400</v>
      </c>
      <c r="L1576" s="164"/>
    </row>
    <row r="1577" spans="1:12" x14ac:dyDescent="0.3">
      <c r="A1577" s="164"/>
      <c r="B1577" s="164"/>
      <c r="C1577" s="70">
        <v>6601823</v>
      </c>
      <c r="D1577" s="70" t="s">
        <v>3001</v>
      </c>
      <c r="E1577" s="75">
        <v>400</v>
      </c>
      <c r="F1577" s="70" t="str" cm="1">
        <f t="array" ref="F1577">IFERROR(
    INDEX(
        '[55]Apoio_Código SVs'!$C$2:$C$102,
        MATCH(
            TRUE,
            ISNUMBER(FIND('[55]Apoio_Código SVs'!$B$2:$B$102,D1577)),
            0
        )
    ),
"")</f>
        <v>E</v>
      </c>
      <c r="G1577" s="70" t="str" cm="1">
        <f t="array" ref="G1577">IFERROR(
    INDEX(
        '[55]Apoio_Código SVs'!$D$2:$D$102,
        MATCH(
            TRUE,
            ISNUMBER(FIND('[55]Apoio_Código SVs'!$B$2:$B$102,D1577)),
            0
        )
    ),
"")</f>
        <v>RC</v>
      </c>
      <c r="H1577" s="70" t="str" cm="1">
        <f t="array" ref="H1577">IFERROR(
    INDEX(
        '[55]Apoio_Código SVs'!$G$2:$G$102,
        MATCH(
            TRUE,
            ISNUMBER(FIND('[55]Apoio_Código SVs'!$F$2:$F$102,D1577)),
            0
        )
    ),
"")</f>
        <v>I</v>
      </c>
      <c r="I1577" s="70" t="str">
        <f t="shared" si="81"/>
        <v>E.RC.I.400</v>
      </c>
      <c r="J1577" s="70" t="str">
        <f>_xlfn.XLOOKUP(I1577,[55]Aux!AJ:AJ,[55]Aux!AI:AI,I1577)</f>
        <v>E.RC.I.006</v>
      </c>
      <c r="K1577" s="70" t="str">
        <f>_xlfn.XLOOKUP(J1577,[55]Aux!AI:AI,[55]Aux!AE:AE,_xlfn.XLOOKUP(I1577,[55]Aux!AI:AI,[55]Aux!AE:AE,""))</f>
        <v>REDE COLETORA DN 400</v>
      </c>
      <c r="L1577" s="164"/>
    </row>
    <row r="1578" spans="1:12" x14ac:dyDescent="0.3">
      <c r="A1578" s="164"/>
      <c r="B1578" s="164"/>
      <c r="C1578" s="70">
        <v>6601824</v>
      </c>
      <c r="D1578" s="70" t="s">
        <v>3003</v>
      </c>
      <c r="E1578" s="75">
        <v>400</v>
      </c>
      <c r="F1578" s="70" t="str" cm="1">
        <f t="array" ref="F1578">IFERROR(
    INDEX(
        '[55]Apoio_Código SVs'!$C$2:$C$102,
        MATCH(
            TRUE,
            ISNUMBER(FIND('[55]Apoio_Código SVs'!$B$2:$B$102,D1578)),
            0
        )
    ),
"")</f>
        <v>E</v>
      </c>
      <c r="G1578" s="70" t="str" cm="1">
        <f t="array" ref="G1578">IFERROR(
    INDEX(
        '[55]Apoio_Código SVs'!$D$2:$D$102,
        MATCH(
            TRUE,
            ISNUMBER(FIND('[55]Apoio_Código SVs'!$B$2:$B$102,D1578)),
            0
        )
    ),
"")</f>
        <v>RC</v>
      </c>
      <c r="H1578" s="70" t="str" cm="1">
        <f t="array" ref="H1578">IFERROR(
    INDEX(
        '[55]Apoio_Código SVs'!$G$2:$G$102,
        MATCH(
            TRUE,
            ISNUMBER(FIND('[55]Apoio_Código SVs'!$F$2:$F$102,D1578)),
            0
        )
    ),
"")</f>
        <v>I</v>
      </c>
      <c r="I1578" s="70" t="str">
        <f t="shared" si="81"/>
        <v>E.RC.I.400</v>
      </c>
      <c r="J1578" s="70" t="str">
        <f>_xlfn.XLOOKUP(I1578,[55]Aux!AJ:AJ,[55]Aux!AI:AI,I1578)</f>
        <v>E.RC.I.006</v>
      </c>
      <c r="K1578" s="70" t="str">
        <f>_xlfn.XLOOKUP(J1578,[55]Aux!AI:AI,[55]Aux!AE:AE,_xlfn.XLOOKUP(I1578,[55]Aux!AI:AI,[55]Aux!AE:AE,""))</f>
        <v>REDE COLETORA DN 400</v>
      </c>
      <c r="L1578" s="164"/>
    </row>
    <row r="1579" spans="1:12" x14ac:dyDescent="0.3">
      <c r="A1579" s="164"/>
      <c r="B1579" s="164"/>
      <c r="C1579" s="70">
        <v>6601825</v>
      </c>
      <c r="D1579" s="70" t="s">
        <v>3005</v>
      </c>
      <c r="E1579" s="75">
        <v>400</v>
      </c>
      <c r="F1579" s="70" t="str" cm="1">
        <f t="array" ref="F1579">IFERROR(
    INDEX(
        '[55]Apoio_Código SVs'!$C$2:$C$102,
        MATCH(
            TRUE,
            ISNUMBER(FIND('[55]Apoio_Código SVs'!$B$2:$B$102,D1579)),
            0
        )
    ),
"")</f>
        <v>E</v>
      </c>
      <c r="G1579" s="70" t="str" cm="1">
        <f t="array" ref="G1579">IFERROR(
    INDEX(
        '[55]Apoio_Código SVs'!$D$2:$D$102,
        MATCH(
            TRUE,
            ISNUMBER(FIND('[55]Apoio_Código SVs'!$B$2:$B$102,D1579)),
            0
        )
    ),
"")</f>
        <v>RC</v>
      </c>
      <c r="H1579" s="70" t="str" cm="1">
        <f t="array" ref="H1579">IFERROR(
    INDEX(
        '[55]Apoio_Código SVs'!$G$2:$G$102,
        MATCH(
            TRUE,
            ISNUMBER(FIND('[55]Apoio_Código SVs'!$F$2:$F$102,D1579)),
            0
        )
    ),
"")</f>
        <v>I</v>
      </c>
      <c r="I1579" s="70" t="str">
        <f t="shared" si="81"/>
        <v>E.RC.I.400</v>
      </c>
      <c r="J1579" s="70" t="str">
        <f>_xlfn.XLOOKUP(I1579,[55]Aux!AJ:AJ,[55]Aux!AI:AI,I1579)</f>
        <v>E.RC.I.006</v>
      </c>
      <c r="K1579" s="70" t="str">
        <f>_xlfn.XLOOKUP(J1579,[55]Aux!AI:AI,[55]Aux!AE:AE,_xlfn.XLOOKUP(I1579,[55]Aux!AI:AI,[55]Aux!AE:AE,""))</f>
        <v>REDE COLETORA DN 400</v>
      </c>
      <c r="L1579" s="164"/>
    </row>
    <row r="1580" spans="1:12" x14ac:dyDescent="0.3">
      <c r="A1580" s="164"/>
      <c r="B1580" s="164"/>
      <c r="C1580" s="70">
        <v>6601826</v>
      </c>
      <c r="D1580" s="70" t="s">
        <v>3007</v>
      </c>
      <c r="E1580" s="75">
        <v>400</v>
      </c>
      <c r="F1580" s="70" t="str" cm="1">
        <f t="array" ref="F1580">IFERROR(
    INDEX(
        '[55]Apoio_Código SVs'!$C$2:$C$102,
        MATCH(
            TRUE,
            ISNUMBER(FIND('[55]Apoio_Código SVs'!$B$2:$B$102,D1580)),
            0
        )
    ),
"")</f>
        <v>E</v>
      </c>
      <c r="G1580" s="70" t="str" cm="1">
        <f t="array" ref="G1580">IFERROR(
    INDEX(
        '[55]Apoio_Código SVs'!$D$2:$D$102,
        MATCH(
            TRUE,
            ISNUMBER(FIND('[55]Apoio_Código SVs'!$B$2:$B$102,D1580)),
            0
        )
    ),
"")</f>
        <v>RC</v>
      </c>
      <c r="H1580" s="70" t="str" cm="1">
        <f t="array" ref="H1580">IFERROR(
    INDEX(
        '[55]Apoio_Código SVs'!$G$2:$G$102,
        MATCH(
            TRUE,
            ISNUMBER(FIND('[55]Apoio_Código SVs'!$F$2:$F$102,D1580)),
            0
        )
    ),
"")</f>
        <v>I</v>
      </c>
      <c r="I1580" s="70" t="str">
        <f t="shared" si="81"/>
        <v>E.RC.I.400</v>
      </c>
      <c r="J1580" s="70" t="str">
        <f>_xlfn.XLOOKUP(I1580,[55]Aux!AJ:AJ,[55]Aux!AI:AI,I1580)</f>
        <v>E.RC.I.006</v>
      </c>
      <c r="K1580" s="70" t="str">
        <f>_xlfn.XLOOKUP(J1580,[55]Aux!AI:AI,[55]Aux!AE:AE,_xlfn.XLOOKUP(I1580,[55]Aux!AI:AI,[55]Aux!AE:AE,""))</f>
        <v>REDE COLETORA DN 400</v>
      </c>
      <c r="L1580" s="164"/>
    </row>
    <row r="1581" spans="1:12" x14ac:dyDescent="0.3">
      <c r="A1581" s="164"/>
      <c r="B1581" s="164"/>
      <c r="C1581" s="70">
        <v>6601827</v>
      </c>
      <c r="D1581" s="70" t="s">
        <v>3009</v>
      </c>
      <c r="E1581" s="75">
        <v>400</v>
      </c>
      <c r="F1581" s="70" t="str" cm="1">
        <f t="array" ref="F1581">IFERROR(
    INDEX(
        '[55]Apoio_Código SVs'!$C$2:$C$102,
        MATCH(
            TRUE,
            ISNUMBER(FIND('[55]Apoio_Código SVs'!$B$2:$B$102,D1581)),
            0
        )
    ),
"")</f>
        <v>E</v>
      </c>
      <c r="G1581" s="70" t="str" cm="1">
        <f t="array" ref="G1581">IFERROR(
    INDEX(
        '[55]Apoio_Código SVs'!$D$2:$D$102,
        MATCH(
            TRUE,
            ISNUMBER(FIND('[55]Apoio_Código SVs'!$B$2:$B$102,D1581)),
            0
        )
    ),
"")</f>
        <v>RC</v>
      </c>
      <c r="H1581" s="70" t="str" cm="1">
        <f t="array" ref="H1581">IFERROR(
    INDEX(
        '[55]Apoio_Código SVs'!$G$2:$G$102,
        MATCH(
            TRUE,
            ISNUMBER(FIND('[55]Apoio_Código SVs'!$F$2:$F$102,D1581)),
            0
        )
    ),
"")</f>
        <v>I</v>
      </c>
      <c r="I1581" s="70" t="str">
        <f t="shared" si="81"/>
        <v>E.RC.I.400</v>
      </c>
      <c r="J1581" s="70" t="str">
        <f>_xlfn.XLOOKUP(I1581,[55]Aux!AJ:AJ,[55]Aux!AI:AI,I1581)</f>
        <v>E.RC.I.006</v>
      </c>
      <c r="K1581" s="70" t="str">
        <f>_xlfn.XLOOKUP(J1581,[55]Aux!AI:AI,[55]Aux!AE:AE,_xlfn.XLOOKUP(I1581,[55]Aux!AI:AI,[55]Aux!AE:AE,""))</f>
        <v>REDE COLETORA DN 400</v>
      </c>
      <c r="L1581" s="164"/>
    </row>
    <row r="1582" spans="1:12" x14ac:dyDescent="0.3">
      <c r="A1582" s="164"/>
      <c r="B1582" s="164"/>
      <c r="C1582" s="70">
        <v>6601828</v>
      </c>
      <c r="D1582" s="70" t="s">
        <v>3011</v>
      </c>
      <c r="E1582" s="75">
        <v>400</v>
      </c>
      <c r="F1582" s="70" t="str" cm="1">
        <f t="array" ref="F1582">IFERROR(
    INDEX(
        '[55]Apoio_Código SVs'!$C$2:$C$102,
        MATCH(
            TRUE,
            ISNUMBER(FIND('[55]Apoio_Código SVs'!$B$2:$B$102,D1582)),
            0
        )
    ),
"")</f>
        <v>E</v>
      </c>
      <c r="G1582" s="70" t="str" cm="1">
        <f t="array" ref="G1582">IFERROR(
    INDEX(
        '[55]Apoio_Código SVs'!$D$2:$D$102,
        MATCH(
            TRUE,
            ISNUMBER(FIND('[55]Apoio_Código SVs'!$B$2:$B$102,D1582)),
            0
        )
    ),
"")</f>
        <v>RC</v>
      </c>
      <c r="H1582" s="70" t="str" cm="1">
        <f t="array" ref="H1582">IFERROR(
    INDEX(
        '[55]Apoio_Código SVs'!$G$2:$G$102,
        MATCH(
            TRUE,
            ISNUMBER(FIND('[55]Apoio_Código SVs'!$F$2:$F$102,D1582)),
            0
        )
    ),
"")</f>
        <v>I</v>
      </c>
      <c r="I1582" s="70" t="str">
        <f t="shared" si="81"/>
        <v>E.RC.I.400</v>
      </c>
      <c r="J1582" s="70" t="str">
        <f>_xlfn.XLOOKUP(I1582,[55]Aux!AJ:AJ,[55]Aux!AI:AI,I1582)</f>
        <v>E.RC.I.006</v>
      </c>
      <c r="K1582" s="70" t="str">
        <f>_xlfn.XLOOKUP(J1582,[55]Aux!AI:AI,[55]Aux!AE:AE,_xlfn.XLOOKUP(I1582,[55]Aux!AI:AI,[55]Aux!AE:AE,""))</f>
        <v>REDE COLETORA DN 400</v>
      </c>
      <c r="L1582" s="164"/>
    </row>
    <row r="1583" spans="1:12" x14ac:dyDescent="0.3">
      <c r="A1583" s="164"/>
      <c r="B1583" s="164"/>
      <c r="C1583" s="70">
        <v>6601829</v>
      </c>
      <c r="D1583" s="70" t="s">
        <v>3013</v>
      </c>
      <c r="E1583" s="75">
        <v>400</v>
      </c>
      <c r="F1583" s="70" t="str" cm="1">
        <f t="array" ref="F1583">IFERROR(
    INDEX(
        '[55]Apoio_Código SVs'!$C$2:$C$102,
        MATCH(
            TRUE,
            ISNUMBER(FIND('[55]Apoio_Código SVs'!$B$2:$B$102,D1583)),
            0
        )
    ),
"")</f>
        <v>E</v>
      </c>
      <c r="G1583" s="70" t="str" cm="1">
        <f t="array" ref="G1583">IFERROR(
    INDEX(
        '[55]Apoio_Código SVs'!$D$2:$D$102,
        MATCH(
            TRUE,
            ISNUMBER(FIND('[55]Apoio_Código SVs'!$B$2:$B$102,D1583)),
            0
        )
    ),
"")</f>
        <v>RC</v>
      </c>
      <c r="H1583" s="70" t="str" cm="1">
        <f t="array" ref="H1583">IFERROR(
    INDEX(
        '[55]Apoio_Código SVs'!$G$2:$G$102,
        MATCH(
            TRUE,
            ISNUMBER(FIND('[55]Apoio_Código SVs'!$F$2:$F$102,D1583)),
            0
        )
    ),
"")</f>
        <v>I</v>
      </c>
      <c r="I1583" s="70" t="str">
        <f t="shared" si="81"/>
        <v>E.RC.I.400</v>
      </c>
      <c r="J1583" s="70" t="str">
        <f>_xlfn.XLOOKUP(I1583,[55]Aux!AJ:AJ,[55]Aux!AI:AI,I1583)</f>
        <v>E.RC.I.006</v>
      </c>
      <c r="K1583" s="70" t="str">
        <f>_xlfn.XLOOKUP(J1583,[55]Aux!AI:AI,[55]Aux!AE:AE,_xlfn.XLOOKUP(I1583,[55]Aux!AI:AI,[55]Aux!AE:AE,""))</f>
        <v>REDE COLETORA DN 400</v>
      </c>
      <c r="L1583" s="164"/>
    </row>
    <row r="1584" spans="1:12" x14ac:dyDescent="0.3">
      <c r="A1584" s="164"/>
      <c r="B1584" s="164"/>
      <c r="C1584" s="70">
        <v>6601830</v>
      </c>
      <c r="D1584" s="70" t="s">
        <v>3015</v>
      </c>
      <c r="E1584" s="75">
        <v>400</v>
      </c>
      <c r="F1584" s="70" t="str" cm="1">
        <f t="array" ref="F1584">IFERROR(
    INDEX(
        '[55]Apoio_Código SVs'!$C$2:$C$102,
        MATCH(
            TRUE,
            ISNUMBER(FIND('[55]Apoio_Código SVs'!$B$2:$B$102,D1584)),
            0
        )
    ),
"")</f>
        <v>E</v>
      </c>
      <c r="G1584" s="70" t="str" cm="1">
        <f t="array" ref="G1584">IFERROR(
    INDEX(
        '[55]Apoio_Código SVs'!$D$2:$D$102,
        MATCH(
            TRUE,
            ISNUMBER(FIND('[55]Apoio_Código SVs'!$B$2:$B$102,D1584)),
            0
        )
    ),
"")</f>
        <v>RC</v>
      </c>
      <c r="H1584" s="70" t="str" cm="1">
        <f t="array" ref="H1584">IFERROR(
    INDEX(
        '[55]Apoio_Código SVs'!$G$2:$G$102,
        MATCH(
            TRUE,
            ISNUMBER(FIND('[55]Apoio_Código SVs'!$F$2:$F$102,D1584)),
            0
        )
    ),
"")</f>
        <v>I</v>
      </c>
      <c r="I1584" s="70" t="str">
        <f t="shared" si="81"/>
        <v>E.RC.I.400</v>
      </c>
      <c r="J1584" s="70" t="str">
        <f>_xlfn.XLOOKUP(I1584,[55]Aux!AJ:AJ,[55]Aux!AI:AI,I1584)</f>
        <v>E.RC.I.006</v>
      </c>
      <c r="K1584" s="70" t="str">
        <f>_xlfn.XLOOKUP(J1584,[55]Aux!AI:AI,[55]Aux!AE:AE,_xlfn.XLOOKUP(I1584,[55]Aux!AI:AI,[55]Aux!AE:AE,""))</f>
        <v>REDE COLETORA DN 400</v>
      </c>
      <c r="L1584" s="164"/>
    </row>
    <row r="1585" spans="1:12" x14ac:dyDescent="0.3">
      <c r="A1585" s="164"/>
      <c r="B1585" s="164"/>
      <c r="C1585" s="70">
        <v>6601831</v>
      </c>
      <c r="D1585" s="70" t="s">
        <v>3017</v>
      </c>
      <c r="E1585" s="75">
        <v>400</v>
      </c>
      <c r="F1585" s="70" t="str" cm="1">
        <f t="array" ref="F1585">IFERROR(
    INDEX(
        '[55]Apoio_Código SVs'!$C$2:$C$102,
        MATCH(
            TRUE,
            ISNUMBER(FIND('[55]Apoio_Código SVs'!$B$2:$B$102,D1585)),
            0
        )
    ),
"")</f>
        <v>E</v>
      </c>
      <c r="G1585" s="70" t="str" cm="1">
        <f t="array" ref="G1585">IFERROR(
    INDEX(
        '[55]Apoio_Código SVs'!$D$2:$D$102,
        MATCH(
            TRUE,
            ISNUMBER(FIND('[55]Apoio_Código SVs'!$B$2:$B$102,D1585)),
            0
        )
    ),
"")</f>
        <v>RC</v>
      </c>
      <c r="H1585" s="70" t="str" cm="1">
        <f t="array" ref="H1585">IFERROR(
    INDEX(
        '[55]Apoio_Código SVs'!$G$2:$G$102,
        MATCH(
            TRUE,
            ISNUMBER(FIND('[55]Apoio_Código SVs'!$F$2:$F$102,D1585)),
            0
        )
    ),
"")</f>
        <v>I</v>
      </c>
      <c r="I1585" s="70" t="str">
        <f t="shared" si="81"/>
        <v>E.RC.I.400</v>
      </c>
      <c r="J1585" s="70" t="str">
        <f>_xlfn.XLOOKUP(I1585,[55]Aux!AJ:AJ,[55]Aux!AI:AI,I1585)</f>
        <v>E.RC.I.006</v>
      </c>
      <c r="K1585" s="70" t="str">
        <f>_xlfn.XLOOKUP(J1585,[55]Aux!AI:AI,[55]Aux!AE:AE,_xlfn.XLOOKUP(I1585,[55]Aux!AI:AI,[55]Aux!AE:AE,""))</f>
        <v>REDE COLETORA DN 400</v>
      </c>
      <c r="L1585" s="164"/>
    </row>
    <row r="1586" spans="1:12" x14ac:dyDescent="0.3">
      <c r="A1586" s="164"/>
      <c r="B1586" s="164"/>
      <c r="C1586" s="70">
        <v>6601833</v>
      </c>
      <c r="D1586" s="70" t="s">
        <v>3021</v>
      </c>
      <c r="E1586" s="75">
        <v>400</v>
      </c>
      <c r="F1586" s="70" t="str" cm="1">
        <f t="array" ref="F1586">IFERROR(
    INDEX(
        '[55]Apoio_Código SVs'!$C$2:$C$102,
        MATCH(
            TRUE,
            ISNUMBER(FIND('[55]Apoio_Código SVs'!$B$2:$B$102,D1586)),
            0
        )
    ),
"")</f>
        <v>E</v>
      </c>
      <c r="G1586" s="70" t="str" cm="1">
        <f t="array" ref="G1586">IFERROR(
    INDEX(
        '[55]Apoio_Código SVs'!$D$2:$D$102,
        MATCH(
            TRUE,
            ISNUMBER(FIND('[55]Apoio_Código SVs'!$B$2:$B$102,D1586)),
            0
        )
    ),
"")</f>
        <v>RC</v>
      </c>
      <c r="H1586" s="70" t="str" cm="1">
        <f t="array" ref="H1586">IFERROR(
    INDEX(
        '[55]Apoio_Código SVs'!$G$2:$G$102,
        MATCH(
            TRUE,
            ISNUMBER(FIND('[55]Apoio_Código SVs'!$F$2:$F$102,D1586)),
            0
        )
    ),
"")</f>
        <v>I</v>
      </c>
      <c r="I1586" s="70" t="str">
        <f t="shared" si="81"/>
        <v>E.RC.I.400</v>
      </c>
      <c r="J1586" s="70" t="str">
        <f>_xlfn.XLOOKUP(I1586,[55]Aux!AJ:AJ,[55]Aux!AI:AI,I1586)</f>
        <v>E.RC.I.006</v>
      </c>
      <c r="K1586" s="70" t="str">
        <f>_xlfn.XLOOKUP(J1586,[55]Aux!AI:AI,[55]Aux!AE:AE,_xlfn.XLOOKUP(I1586,[55]Aux!AI:AI,[55]Aux!AE:AE,""))</f>
        <v>REDE COLETORA DN 400</v>
      </c>
      <c r="L1586" s="164"/>
    </row>
    <row r="1587" spans="1:12" x14ac:dyDescent="0.3">
      <c r="A1587" s="164"/>
      <c r="B1587" s="164"/>
      <c r="C1587" s="70">
        <v>6601835</v>
      </c>
      <c r="D1587" s="70" t="s">
        <v>3025</v>
      </c>
      <c r="E1587" s="75">
        <v>400</v>
      </c>
      <c r="F1587" s="70" t="str" cm="1">
        <f t="array" ref="F1587">IFERROR(
    INDEX(
        '[55]Apoio_Código SVs'!$C$2:$C$102,
        MATCH(
            TRUE,
            ISNUMBER(FIND('[55]Apoio_Código SVs'!$B$2:$B$102,D1587)),
            0
        )
    ),
"")</f>
        <v>E</v>
      </c>
      <c r="G1587" s="70" t="str" cm="1">
        <f t="array" ref="G1587">IFERROR(
    INDEX(
        '[55]Apoio_Código SVs'!$D$2:$D$102,
        MATCH(
            TRUE,
            ISNUMBER(FIND('[55]Apoio_Código SVs'!$B$2:$B$102,D1587)),
            0
        )
    ),
"")</f>
        <v>RC</v>
      </c>
      <c r="H1587" s="70" t="str" cm="1">
        <f t="array" ref="H1587">IFERROR(
    INDEX(
        '[55]Apoio_Código SVs'!$G$2:$G$102,
        MATCH(
            TRUE,
            ISNUMBER(FIND('[55]Apoio_Código SVs'!$F$2:$F$102,D1587)),
            0
        )
    ),
"")</f>
        <v>I</v>
      </c>
      <c r="I1587" s="70" t="str">
        <f t="shared" si="81"/>
        <v>E.RC.I.400</v>
      </c>
      <c r="J1587" s="70" t="str">
        <f>_xlfn.XLOOKUP(I1587,[55]Aux!AJ:AJ,[55]Aux!AI:AI,I1587)</f>
        <v>E.RC.I.006</v>
      </c>
      <c r="K1587" s="70" t="str">
        <f>_xlfn.XLOOKUP(J1587,[55]Aux!AI:AI,[55]Aux!AE:AE,_xlfn.XLOOKUP(I1587,[55]Aux!AI:AI,[55]Aux!AE:AE,""))</f>
        <v>REDE COLETORA DN 400</v>
      </c>
      <c r="L1587" s="164"/>
    </row>
    <row r="1588" spans="1:12" x14ac:dyDescent="0.3">
      <c r="A1588" s="164"/>
      <c r="B1588" s="164"/>
      <c r="C1588" s="70">
        <v>6601836</v>
      </c>
      <c r="D1588" s="70" t="s">
        <v>3027</v>
      </c>
      <c r="E1588" s="75">
        <v>400</v>
      </c>
      <c r="F1588" s="70" t="str" cm="1">
        <f t="array" ref="F1588">IFERROR(
    INDEX(
        '[55]Apoio_Código SVs'!$C$2:$C$102,
        MATCH(
            TRUE,
            ISNUMBER(FIND('[55]Apoio_Código SVs'!$B$2:$B$102,D1588)),
            0
        )
    ),
"")</f>
        <v>E</v>
      </c>
      <c r="G1588" s="70" t="str" cm="1">
        <f t="array" ref="G1588">IFERROR(
    INDEX(
        '[55]Apoio_Código SVs'!$D$2:$D$102,
        MATCH(
            TRUE,
            ISNUMBER(FIND('[55]Apoio_Código SVs'!$B$2:$B$102,D1588)),
            0
        )
    ),
"")</f>
        <v>RC</v>
      </c>
      <c r="H1588" s="70" t="str" cm="1">
        <f t="array" ref="H1588">IFERROR(
    INDEX(
        '[55]Apoio_Código SVs'!$G$2:$G$102,
        MATCH(
            TRUE,
            ISNUMBER(FIND('[55]Apoio_Código SVs'!$F$2:$F$102,D1588)),
            0
        )
    ),
"")</f>
        <v>I</v>
      </c>
      <c r="I1588" s="70" t="str">
        <f t="shared" si="81"/>
        <v>E.RC.I.400</v>
      </c>
      <c r="J1588" s="70" t="str">
        <f>_xlfn.XLOOKUP(I1588,[55]Aux!AJ:AJ,[55]Aux!AI:AI,I1588)</f>
        <v>E.RC.I.006</v>
      </c>
      <c r="K1588" s="70" t="str">
        <f>_xlfn.XLOOKUP(J1588,[55]Aux!AI:AI,[55]Aux!AE:AE,_xlfn.XLOOKUP(I1588,[55]Aux!AI:AI,[55]Aux!AE:AE,""))</f>
        <v>REDE COLETORA DN 400</v>
      </c>
      <c r="L1588" s="164"/>
    </row>
    <row r="1589" spans="1:12" x14ac:dyDescent="0.3">
      <c r="A1589" s="164"/>
      <c r="B1589" s="164"/>
      <c r="C1589" s="70">
        <v>6601837</v>
      </c>
      <c r="D1589" s="70" t="s">
        <v>3029</v>
      </c>
      <c r="E1589" s="75">
        <v>400</v>
      </c>
      <c r="F1589" s="70" t="str" cm="1">
        <f t="array" ref="F1589">IFERROR(
    INDEX(
        '[55]Apoio_Código SVs'!$C$2:$C$102,
        MATCH(
            TRUE,
            ISNUMBER(FIND('[55]Apoio_Código SVs'!$B$2:$B$102,D1589)),
            0
        )
    ),
"")</f>
        <v>E</v>
      </c>
      <c r="G1589" s="70" t="str" cm="1">
        <f t="array" ref="G1589">IFERROR(
    INDEX(
        '[55]Apoio_Código SVs'!$D$2:$D$102,
        MATCH(
            TRUE,
            ISNUMBER(FIND('[55]Apoio_Código SVs'!$B$2:$B$102,D1589)),
            0
        )
    ),
"")</f>
        <v>RC</v>
      </c>
      <c r="H1589" s="70" t="str" cm="1">
        <f t="array" ref="H1589">IFERROR(
    INDEX(
        '[55]Apoio_Código SVs'!$G$2:$G$102,
        MATCH(
            TRUE,
            ISNUMBER(FIND('[55]Apoio_Código SVs'!$F$2:$F$102,D1589)),
            0
        )
    ),
"")</f>
        <v>I</v>
      </c>
      <c r="I1589" s="70" t="str">
        <f t="shared" si="81"/>
        <v>E.RC.I.400</v>
      </c>
      <c r="J1589" s="70" t="str">
        <f>_xlfn.XLOOKUP(I1589,[55]Aux!AJ:AJ,[55]Aux!AI:AI,I1589)</f>
        <v>E.RC.I.006</v>
      </c>
      <c r="K1589" s="70" t="str">
        <f>_xlfn.XLOOKUP(J1589,[55]Aux!AI:AI,[55]Aux!AE:AE,_xlfn.XLOOKUP(I1589,[55]Aux!AI:AI,[55]Aux!AE:AE,""))</f>
        <v>REDE COLETORA DN 400</v>
      </c>
      <c r="L1589" s="164"/>
    </row>
    <row r="1590" spans="1:12" x14ac:dyDescent="0.3">
      <c r="A1590" s="164"/>
      <c r="B1590" s="164"/>
      <c r="C1590" s="70">
        <v>6601840</v>
      </c>
      <c r="D1590" s="70" t="s">
        <v>3035</v>
      </c>
      <c r="E1590" s="75">
        <v>400</v>
      </c>
      <c r="F1590" s="70" t="str" cm="1">
        <f t="array" ref="F1590">IFERROR(
    INDEX(
        '[55]Apoio_Código SVs'!$C$2:$C$102,
        MATCH(
            TRUE,
            ISNUMBER(FIND('[55]Apoio_Código SVs'!$B$2:$B$102,D1590)),
            0
        )
    ),
"")</f>
        <v>E</v>
      </c>
      <c r="G1590" s="70" t="str" cm="1">
        <f t="array" ref="G1590">IFERROR(
    INDEX(
        '[55]Apoio_Código SVs'!$D$2:$D$102,
        MATCH(
            TRUE,
            ISNUMBER(FIND('[55]Apoio_Código SVs'!$B$2:$B$102,D1590)),
            0
        )
    ),
"")</f>
        <v>RC</v>
      </c>
      <c r="H1590" s="70" t="str" cm="1">
        <f t="array" ref="H1590">IFERROR(
    INDEX(
        '[55]Apoio_Código SVs'!$G$2:$G$102,
        MATCH(
            TRUE,
            ISNUMBER(FIND('[55]Apoio_Código SVs'!$F$2:$F$102,D1590)),
            0
        )
    ),
"")</f>
        <v>I</v>
      </c>
      <c r="I1590" s="70" t="str">
        <f t="shared" si="81"/>
        <v>E.RC.I.400</v>
      </c>
      <c r="J1590" s="70" t="str">
        <f>_xlfn.XLOOKUP(I1590,[55]Aux!AJ:AJ,[55]Aux!AI:AI,I1590)</f>
        <v>E.RC.I.006</v>
      </c>
      <c r="K1590" s="70" t="str">
        <f>_xlfn.XLOOKUP(J1590,[55]Aux!AI:AI,[55]Aux!AE:AE,_xlfn.XLOOKUP(I1590,[55]Aux!AI:AI,[55]Aux!AE:AE,""))</f>
        <v>REDE COLETORA DN 400</v>
      </c>
      <c r="L1590" s="164"/>
    </row>
    <row r="1591" spans="1:12" x14ac:dyDescent="0.3">
      <c r="A1591" s="164"/>
      <c r="B1591" s="164"/>
      <c r="C1591" s="70">
        <v>6601841</v>
      </c>
      <c r="D1591" s="70" t="s">
        <v>3037</v>
      </c>
      <c r="E1591" s="75">
        <v>400</v>
      </c>
      <c r="F1591" s="70" t="str" cm="1">
        <f t="array" ref="F1591">IFERROR(
    INDEX(
        '[55]Apoio_Código SVs'!$C$2:$C$102,
        MATCH(
            TRUE,
            ISNUMBER(FIND('[55]Apoio_Código SVs'!$B$2:$B$102,D1591)),
            0
        )
    ),
"")</f>
        <v>E</v>
      </c>
      <c r="G1591" s="70" t="str" cm="1">
        <f t="array" ref="G1591">IFERROR(
    INDEX(
        '[55]Apoio_Código SVs'!$D$2:$D$102,
        MATCH(
            TRUE,
            ISNUMBER(FIND('[55]Apoio_Código SVs'!$B$2:$B$102,D1591)),
            0
        )
    ),
"")</f>
        <v>RC</v>
      </c>
      <c r="H1591" s="70" t="str" cm="1">
        <f t="array" ref="H1591">IFERROR(
    INDEX(
        '[55]Apoio_Código SVs'!$G$2:$G$102,
        MATCH(
            TRUE,
            ISNUMBER(FIND('[55]Apoio_Código SVs'!$F$2:$F$102,D1591)),
            0
        )
    ),
"")</f>
        <v>I</v>
      </c>
      <c r="I1591" s="70" t="str">
        <f t="shared" si="81"/>
        <v>E.RC.I.400</v>
      </c>
      <c r="J1591" s="70" t="str">
        <f>_xlfn.XLOOKUP(I1591,[55]Aux!AJ:AJ,[55]Aux!AI:AI,I1591)</f>
        <v>E.RC.I.006</v>
      </c>
      <c r="K1591" s="70" t="str">
        <f>_xlfn.XLOOKUP(J1591,[55]Aux!AI:AI,[55]Aux!AE:AE,_xlfn.XLOOKUP(I1591,[55]Aux!AI:AI,[55]Aux!AE:AE,""))</f>
        <v>REDE COLETORA DN 400</v>
      </c>
      <c r="L1591" s="164"/>
    </row>
    <row r="1592" spans="1:12" x14ac:dyDescent="0.3">
      <c r="A1592" s="164"/>
      <c r="B1592" s="164"/>
      <c r="C1592" s="70">
        <v>6601844</v>
      </c>
      <c r="D1592" s="70" t="s">
        <v>3043</v>
      </c>
      <c r="E1592" s="75">
        <v>400</v>
      </c>
      <c r="F1592" s="70" t="str" cm="1">
        <f t="array" ref="F1592">IFERROR(
    INDEX(
        '[55]Apoio_Código SVs'!$C$2:$C$102,
        MATCH(
            TRUE,
            ISNUMBER(FIND('[55]Apoio_Código SVs'!$B$2:$B$102,D1592)),
            0
        )
    ),
"")</f>
        <v>E</v>
      </c>
      <c r="G1592" s="70" t="str" cm="1">
        <f t="array" ref="G1592">IFERROR(
    INDEX(
        '[55]Apoio_Código SVs'!$D$2:$D$102,
        MATCH(
            TRUE,
            ISNUMBER(FIND('[55]Apoio_Código SVs'!$B$2:$B$102,D1592)),
            0
        )
    ),
"")</f>
        <v>RC</v>
      </c>
      <c r="H1592" s="70" t="str" cm="1">
        <f t="array" ref="H1592">IFERROR(
    INDEX(
        '[55]Apoio_Código SVs'!$G$2:$G$102,
        MATCH(
            TRUE,
            ISNUMBER(FIND('[55]Apoio_Código SVs'!$F$2:$F$102,D1592)),
            0
        )
    ),
"")</f>
        <v>I</v>
      </c>
      <c r="I1592" s="70" t="str">
        <f t="shared" si="81"/>
        <v>E.RC.I.400</v>
      </c>
      <c r="J1592" s="70" t="str">
        <f>_xlfn.XLOOKUP(I1592,[55]Aux!AJ:AJ,[55]Aux!AI:AI,I1592)</f>
        <v>E.RC.I.006</v>
      </c>
      <c r="K1592" s="70" t="str">
        <f>_xlfn.XLOOKUP(J1592,[55]Aux!AI:AI,[55]Aux!AE:AE,_xlfn.XLOOKUP(I1592,[55]Aux!AI:AI,[55]Aux!AE:AE,""))</f>
        <v>REDE COLETORA DN 400</v>
      </c>
      <c r="L1592" s="164"/>
    </row>
    <row r="1593" spans="1:12" x14ac:dyDescent="0.3">
      <c r="A1593" s="164"/>
      <c r="B1593" s="164"/>
      <c r="C1593" s="70">
        <v>6601845</v>
      </c>
      <c r="D1593" s="70" t="s">
        <v>3045</v>
      </c>
      <c r="E1593" s="75">
        <v>400</v>
      </c>
      <c r="F1593" s="70" t="str" cm="1">
        <f t="array" ref="F1593">IFERROR(
    INDEX(
        '[55]Apoio_Código SVs'!$C$2:$C$102,
        MATCH(
            TRUE,
            ISNUMBER(FIND('[55]Apoio_Código SVs'!$B$2:$B$102,D1593)),
            0
        )
    ),
"")</f>
        <v>E</v>
      </c>
      <c r="G1593" s="70" t="str" cm="1">
        <f t="array" ref="G1593">IFERROR(
    INDEX(
        '[55]Apoio_Código SVs'!$D$2:$D$102,
        MATCH(
            TRUE,
            ISNUMBER(FIND('[55]Apoio_Código SVs'!$B$2:$B$102,D1593)),
            0
        )
    ),
"")</f>
        <v>RC</v>
      </c>
      <c r="H1593" s="70" t="str" cm="1">
        <f t="array" ref="H1593">IFERROR(
    INDEX(
        '[55]Apoio_Código SVs'!$G$2:$G$102,
        MATCH(
            TRUE,
            ISNUMBER(FIND('[55]Apoio_Código SVs'!$F$2:$F$102,D1593)),
            0
        )
    ),
"")</f>
        <v>I</v>
      </c>
      <c r="I1593" s="70" t="str">
        <f t="shared" si="81"/>
        <v>E.RC.I.400</v>
      </c>
      <c r="J1593" s="70" t="str">
        <f>_xlfn.XLOOKUP(I1593,[55]Aux!AJ:AJ,[55]Aux!AI:AI,I1593)</f>
        <v>E.RC.I.006</v>
      </c>
      <c r="K1593" s="70" t="str">
        <f>_xlfn.XLOOKUP(J1593,[55]Aux!AI:AI,[55]Aux!AE:AE,_xlfn.XLOOKUP(I1593,[55]Aux!AI:AI,[55]Aux!AE:AE,""))</f>
        <v>REDE COLETORA DN 400</v>
      </c>
      <c r="L1593" s="164"/>
    </row>
    <row r="1594" spans="1:12" x14ac:dyDescent="0.3">
      <c r="A1594" s="164"/>
      <c r="B1594" s="164"/>
      <c r="C1594" s="70">
        <v>6601846</v>
      </c>
      <c r="D1594" s="70" t="s">
        <v>3047</v>
      </c>
      <c r="E1594" s="75">
        <v>150</v>
      </c>
      <c r="F1594" s="70" t="str" cm="1">
        <f t="array" ref="F1594">IFERROR(
    INDEX(
        '[55]Apoio_Código SVs'!$C$2:$C$102,
        MATCH(
            TRUE,
            ISNUMBER(FIND('[55]Apoio_Código SVs'!$B$2:$B$102,D1594)),
            0
        )
    ),
"")</f>
        <v>E</v>
      </c>
      <c r="G1594" s="70" t="str" cm="1">
        <f t="array" ref="G1594">IFERROR(
    INDEX(
        '[55]Apoio_Código SVs'!$D$2:$D$102,
        MATCH(
            TRUE,
            ISNUMBER(FIND('[55]Apoio_Código SVs'!$B$2:$B$102,D1594)),
            0
        )
    ),
"")</f>
        <v>RC</v>
      </c>
      <c r="H1594" s="70" t="str" cm="1">
        <f t="array" ref="H1594">IFERROR(
    INDEX(
        '[55]Apoio_Código SVs'!$G$2:$G$102,
        MATCH(
            TRUE,
            ISNUMBER(FIND('[55]Apoio_Código SVs'!$F$2:$F$102,D1594)),
            0
        )
    ),
"")</f>
        <v>I</v>
      </c>
      <c r="I1594" s="70" t="str">
        <f t="shared" si="81"/>
        <v>E.RC.I.150</v>
      </c>
      <c r="J1594" s="70" t="str">
        <f>_xlfn.XLOOKUP(I1594,[55]Aux!AJ:AJ,[55]Aux!AI:AI,I1594)</f>
        <v>E.RC.I.002</v>
      </c>
      <c r="K1594" s="70" t="str">
        <f>_xlfn.XLOOKUP(J1594,[55]Aux!AI:AI,[55]Aux!AE:AE,_xlfn.XLOOKUP(I1594,[55]Aux!AI:AI,[55]Aux!AE:AE,""))</f>
        <v>REDE COLETORA DN 150</v>
      </c>
      <c r="L1594" s="164"/>
    </row>
    <row r="1595" spans="1:12" x14ac:dyDescent="0.3">
      <c r="A1595" s="164"/>
      <c r="B1595" s="164"/>
      <c r="C1595" s="70">
        <v>6601847</v>
      </c>
      <c r="D1595" s="70" t="s">
        <v>3049</v>
      </c>
      <c r="E1595" s="75">
        <v>150</v>
      </c>
      <c r="F1595" s="70" t="str" cm="1">
        <f t="array" ref="F1595">IFERROR(
    INDEX(
        '[55]Apoio_Código SVs'!$C$2:$C$102,
        MATCH(
            TRUE,
            ISNUMBER(FIND('[55]Apoio_Código SVs'!$B$2:$B$102,D1595)),
            0
        )
    ),
"")</f>
        <v>E</v>
      </c>
      <c r="G1595" s="70" t="str" cm="1">
        <f t="array" ref="G1595">IFERROR(
    INDEX(
        '[55]Apoio_Código SVs'!$D$2:$D$102,
        MATCH(
            TRUE,
            ISNUMBER(FIND('[55]Apoio_Código SVs'!$B$2:$B$102,D1595)),
            0
        )
    ),
"")</f>
        <v>RC</v>
      </c>
      <c r="H1595" s="70" t="str" cm="1">
        <f t="array" ref="H1595">IFERROR(
    INDEX(
        '[55]Apoio_Código SVs'!$G$2:$G$102,
        MATCH(
            TRUE,
            ISNUMBER(FIND('[55]Apoio_Código SVs'!$F$2:$F$102,D1595)),
            0
        )
    ),
"")</f>
        <v>I</v>
      </c>
      <c r="I1595" s="70" t="str">
        <f t="shared" si="81"/>
        <v>E.RC.I.150</v>
      </c>
      <c r="J1595" s="70" t="str">
        <f>_xlfn.XLOOKUP(I1595,[55]Aux!AJ:AJ,[55]Aux!AI:AI,I1595)</f>
        <v>E.RC.I.002</v>
      </c>
      <c r="K1595" s="70" t="str">
        <f>_xlfn.XLOOKUP(J1595,[55]Aux!AI:AI,[55]Aux!AE:AE,_xlfn.XLOOKUP(I1595,[55]Aux!AI:AI,[55]Aux!AE:AE,""))</f>
        <v>REDE COLETORA DN 150</v>
      </c>
      <c r="L1595" s="164"/>
    </row>
    <row r="1596" spans="1:12" x14ac:dyDescent="0.3">
      <c r="A1596" s="164"/>
      <c r="B1596" s="164"/>
      <c r="C1596" s="70">
        <v>6601848</v>
      </c>
      <c r="D1596" s="70" t="s">
        <v>3051</v>
      </c>
      <c r="E1596" s="75">
        <v>400</v>
      </c>
      <c r="F1596" s="70" t="str" cm="1">
        <f t="array" ref="F1596">IFERROR(
    INDEX(
        '[55]Apoio_Código SVs'!$C$2:$C$102,
        MATCH(
            TRUE,
            ISNUMBER(FIND('[55]Apoio_Código SVs'!$B$2:$B$102,D1596)),
            0
        )
    ),
"")</f>
        <v>E</v>
      </c>
      <c r="G1596" s="70" t="str" cm="1">
        <f t="array" ref="G1596">IFERROR(
    INDEX(
        '[55]Apoio_Código SVs'!$D$2:$D$102,
        MATCH(
            TRUE,
            ISNUMBER(FIND('[55]Apoio_Código SVs'!$B$2:$B$102,D1596)),
            0
        )
    ),
"")</f>
        <v>RC</v>
      </c>
      <c r="H1596" s="70" t="str" cm="1">
        <f t="array" ref="H1596">IFERROR(
    INDEX(
        '[55]Apoio_Código SVs'!$G$2:$G$102,
        MATCH(
            TRUE,
            ISNUMBER(FIND('[55]Apoio_Código SVs'!$F$2:$F$102,D1596)),
            0
        )
    ),
"")</f>
        <v>I</v>
      </c>
      <c r="I1596" s="70" t="str">
        <f t="shared" si="81"/>
        <v>E.RC.I.400</v>
      </c>
      <c r="J1596" s="70" t="str">
        <f>_xlfn.XLOOKUP(I1596,[55]Aux!AJ:AJ,[55]Aux!AI:AI,I1596)</f>
        <v>E.RC.I.006</v>
      </c>
      <c r="K1596" s="70" t="str">
        <f>_xlfn.XLOOKUP(J1596,[55]Aux!AI:AI,[55]Aux!AE:AE,_xlfn.XLOOKUP(I1596,[55]Aux!AI:AI,[55]Aux!AE:AE,""))</f>
        <v>REDE COLETORA DN 400</v>
      </c>
      <c r="L1596" s="164"/>
    </row>
    <row r="1597" spans="1:12" x14ac:dyDescent="0.3">
      <c r="A1597" s="164"/>
      <c r="B1597" s="164"/>
      <c r="C1597" s="70">
        <v>6601849</v>
      </c>
      <c r="D1597" s="70" t="s">
        <v>3053</v>
      </c>
      <c r="E1597" s="75">
        <v>400</v>
      </c>
      <c r="F1597" s="70" t="str" cm="1">
        <f t="array" ref="F1597">IFERROR(
    INDEX(
        '[55]Apoio_Código SVs'!$C$2:$C$102,
        MATCH(
            TRUE,
            ISNUMBER(FIND('[55]Apoio_Código SVs'!$B$2:$B$102,D1597)),
            0
        )
    ),
"")</f>
        <v>E</v>
      </c>
      <c r="G1597" s="70" t="str" cm="1">
        <f t="array" ref="G1597">IFERROR(
    INDEX(
        '[55]Apoio_Código SVs'!$D$2:$D$102,
        MATCH(
            TRUE,
            ISNUMBER(FIND('[55]Apoio_Código SVs'!$B$2:$B$102,D1597)),
            0
        )
    ),
"")</f>
        <v>RC</v>
      </c>
      <c r="H1597" s="70" t="str" cm="1">
        <f t="array" ref="H1597">IFERROR(
    INDEX(
        '[55]Apoio_Código SVs'!$G$2:$G$102,
        MATCH(
            TRUE,
            ISNUMBER(FIND('[55]Apoio_Código SVs'!$F$2:$F$102,D1597)),
            0
        )
    ),
"")</f>
        <v>I</v>
      </c>
      <c r="I1597" s="70" t="str">
        <f t="shared" si="81"/>
        <v>E.RC.I.400</v>
      </c>
      <c r="J1597" s="70" t="str">
        <f>_xlfn.XLOOKUP(I1597,[55]Aux!AJ:AJ,[55]Aux!AI:AI,I1597)</f>
        <v>E.RC.I.006</v>
      </c>
      <c r="K1597" s="70" t="str">
        <f>_xlfn.XLOOKUP(J1597,[55]Aux!AI:AI,[55]Aux!AE:AE,_xlfn.XLOOKUP(I1597,[55]Aux!AI:AI,[55]Aux!AE:AE,""))</f>
        <v>REDE COLETORA DN 400</v>
      </c>
      <c r="L1597" s="164"/>
    </row>
    <row r="1598" spans="1:12" x14ac:dyDescent="0.3">
      <c r="A1598" s="164"/>
      <c r="B1598" s="164"/>
      <c r="C1598" s="70">
        <v>6601853</v>
      </c>
      <c r="D1598" s="70" t="s">
        <v>3061</v>
      </c>
      <c r="E1598" s="73">
        <f>IF(H1598="M","001",
IFERROR(VALUE(IFERROR(IFERROR(IFERROR(IFERROR(MID(D1598,FIND("DN",D1598)+2,4),
MID(D1598,FIND("PVC",D1598)+3,4)),
MID(D1598,FIND("PEAD",D1598)+4,4)),
MID(D1598,FIND("PE100",D1598)+5,4)),
MID(D1598,FIND("ADS",D1598)+3,4))),""))</f>
        <v>200</v>
      </c>
      <c r="F1598" s="70" t="str" cm="1">
        <f t="array" ref="F1598">IFERROR(
    INDEX(
        '[55]Apoio_Código SVs'!$C$2:$C$102,
        MATCH(
            TRUE,
            ISNUMBER(FIND('[55]Apoio_Código SVs'!$B$2:$B$102,D1598)),
            0
        )
    ),
"")</f>
        <v>E</v>
      </c>
      <c r="G1598" s="70" t="str" cm="1">
        <f t="array" ref="G1598">IFERROR(
    INDEX(
        '[55]Apoio_Código SVs'!$D$2:$D$102,
        MATCH(
            TRUE,
            ISNUMBER(FIND('[55]Apoio_Código SVs'!$B$2:$B$102,D1598)),
            0
        )
    ),
"")</f>
        <v>RC</v>
      </c>
      <c r="H1598" s="70" t="str" cm="1">
        <f t="array" ref="H1598">IFERROR(
    INDEX(
        '[55]Apoio_Código SVs'!$G$2:$G$102,
        MATCH(
            TRUE,
            ISNUMBER(FIND('[55]Apoio_Código SVs'!$F$2:$F$102,D1598)),
            0
        )
    ),
"")</f>
        <v>I</v>
      </c>
      <c r="I1598" s="70" t="str">
        <f t="shared" si="81"/>
        <v>E.RC.I.200</v>
      </c>
      <c r="J1598" s="70" t="str">
        <f>_xlfn.XLOOKUP(I1598,[55]Aux!AJ:AJ,[55]Aux!AI:AI,I1598)</f>
        <v>E.RC.I.003</v>
      </c>
      <c r="K1598" s="70" t="str">
        <f>_xlfn.XLOOKUP(J1598,[55]Aux!AI:AI,[55]Aux!AE:AE,_xlfn.XLOOKUP(I1598,[55]Aux!AI:AI,[55]Aux!AE:AE,""))</f>
        <v>REDE COLETORA DN 200</v>
      </c>
      <c r="L1598" s="164"/>
    </row>
    <row r="1599" spans="1:12" x14ac:dyDescent="0.3">
      <c r="A1599" s="164"/>
      <c r="B1599" s="164"/>
      <c r="C1599" s="70">
        <v>6601855</v>
      </c>
      <c r="D1599" s="70" t="s">
        <v>3065</v>
      </c>
      <c r="E1599" s="75">
        <v>150</v>
      </c>
      <c r="F1599" s="70" t="str" cm="1">
        <f t="array" ref="F1599">IFERROR(
    INDEX(
        '[55]Apoio_Código SVs'!$C$2:$C$102,
        MATCH(
            TRUE,
            ISNUMBER(FIND('[55]Apoio_Código SVs'!$B$2:$B$102,D1599)),
            0
        )
    ),
"")</f>
        <v>E</v>
      </c>
      <c r="G1599" s="70" t="str" cm="1">
        <f t="array" ref="G1599">IFERROR(
    INDEX(
        '[55]Apoio_Código SVs'!$D$2:$D$102,
        MATCH(
            TRUE,
            ISNUMBER(FIND('[55]Apoio_Código SVs'!$B$2:$B$102,D1599)),
            0
        )
    ),
"")</f>
        <v>RC</v>
      </c>
      <c r="H1599" s="70" t="str" cm="1">
        <f t="array" ref="H1599">IFERROR(
    INDEX(
        '[55]Apoio_Código SVs'!$G$2:$G$102,
        MATCH(
            TRUE,
            ISNUMBER(FIND('[55]Apoio_Código SVs'!$F$2:$F$102,D1599)),
            0
        )
    ),
"")</f>
        <v>I</v>
      </c>
      <c r="I1599" s="70" t="str">
        <f t="shared" si="81"/>
        <v>E.RC.I.150</v>
      </c>
      <c r="J1599" s="70" t="str">
        <f>_xlfn.XLOOKUP(I1599,[55]Aux!AJ:AJ,[55]Aux!AI:AI,I1599)</f>
        <v>E.RC.I.002</v>
      </c>
      <c r="K1599" s="70" t="str">
        <f>_xlfn.XLOOKUP(J1599,[55]Aux!AI:AI,[55]Aux!AE:AE,_xlfn.XLOOKUP(I1599,[55]Aux!AI:AI,[55]Aux!AE:AE,""))</f>
        <v>REDE COLETORA DN 150</v>
      </c>
      <c r="L1599" s="164"/>
    </row>
    <row r="1600" spans="1:12" x14ac:dyDescent="0.3">
      <c r="A1600" s="164"/>
      <c r="B1600" s="164"/>
      <c r="C1600" s="70">
        <v>6601856</v>
      </c>
      <c r="D1600" s="70" t="s">
        <v>3067</v>
      </c>
      <c r="E1600" s="75">
        <v>150</v>
      </c>
      <c r="F1600" s="70" t="str" cm="1">
        <f t="array" ref="F1600">IFERROR(
    INDEX(
        '[55]Apoio_Código SVs'!$C$2:$C$102,
        MATCH(
            TRUE,
            ISNUMBER(FIND('[55]Apoio_Código SVs'!$B$2:$B$102,D1600)),
            0
        )
    ),
"")</f>
        <v>E</v>
      </c>
      <c r="G1600" s="70" t="str" cm="1">
        <f t="array" ref="G1600">IFERROR(
    INDEX(
        '[55]Apoio_Código SVs'!$D$2:$D$102,
        MATCH(
            TRUE,
            ISNUMBER(FIND('[55]Apoio_Código SVs'!$B$2:$B$102,D1600)),
            0
        )
    ),
"")</f>
        <v>RC</v>
      </c>
      <c r="H1600" s="70" t="str" cm="1">
        <f t="array" ref="H1600">IFERROR(
    INDEX(
        '[55]Apoio_Código SVs'!$G$2:$G$102,
        MATCH(
            TRUE,
            ISNUMBER(FIND('[55]Apoio_Código SVs'!$F$2:$F$102,D1600)),
            0
        )
    ),
"")</f>
        <v>I</v>
      </c>
      <c r="I1600" s="70" t="str">
        <f t="shared" si="81"/>
        <v>E.RC.I.150</v>
      </c>
      <c r="J1600" s="70" t="str">
        <f>_xlfn.XLOOKUP(I1600,[55]Aux!AJ:AJ,[55]Aux!AI:AI,I1600)</f>
        <v>E.RC.I.002</v>
      </c>
      <c r="K1600" s="70" t="str">
        <f>_xlfn.XLOOKUP(J1600,[55]Aux!AI:AI,[55]Aux!AE:AE,_xlfn.XLOOKUP(I1600,[55]Aux!AI:AI,[55]Aux!AE:AE,""))</f>
        <v>REDE COLETORA DN 150</v>
      </c>
      <c r="L1600" s="164"/>
    </row>
    <row r="1601" spans="1:12" x14ac:dyDescent="0.3">
      <c r="A1601" s="164"/>
      <c r="B1601" s="164"/>
      <c r="C1601" s="70">
        <v>6601857</v>
      </c>
      <c r="D1601" s="70" t="s">
        <v>3069</v>
      </c>
      <c r="E1601" s="75">
        <v>200</v>
      </c>
      <c r="F1601" s="70" t="str" cm="1">
        <f t="array" ref="F1601">IFERROR(
    INDEX(
        '[55]Apoio_Código SVs'!$C$2:$C$102,
        MATCH(
            TRUE,
            ISNUMBER(FIND('[55]Apoio_Código SVs'!$B$2:$B$102,D1601)),
            0
        )
    ),
"")</f>
        <v>E</v>
      </c>
      <c r="G1601" s="70" t="str" cm="1">
        <f t="array" ref="G1601">IFERROR(
    INDEX(
        '[55]Apoio_Código SVs'!$D$2:$D$102,
        MATCH(
            TRUE,
            ISNUMBER(FIND('[55]Apoio_Código SVs'!$B$2:$B$102,D1601)),
            0
        )
    ),
"")</f>
        <v>RC</v>
      </c>
      <c r="H1601" s="70" t="str" cm="1">
        <f t="array" ref="H1601">IFERROR(
    INDEX(
        '[55]Apoio_Código SVs'!$G$2:$G$102,
        MATCH(
            TRUE,
            ISNUMBER(FIND('[55]Apoio_Código SVs'!$F$2:$F$102,D1601)),
            0
        )
    ),
"")</f>
        <v>I</v>
      </c>
      <c r="I1601" s="70" t="str">
        <f t="shared" si="81"/>
        <v>E.RC.I.200</v>
      </c>
      <c r="J1601" s="70" t="str">
        <f>_xlfn.XLOOKUP(I1601,[55]Aux!AJ:AJ,[55]Aux!AI:AI,I1601)</f>
        <v>E.RC.I.003</v>
      </c>
      <c r="K1601" s="70" t="str">
        <f>_xlfn.XLOOKUP(J1601,[55]Aux!AI:AI,[55]Aux!AE:AE,_xlfn.XLOOKUP(I1601,[55]Aux!AI:AI,[55]Aux!AE:AE,""))</f>
        <v>REDE COLETORA DN 200</v>
      </c>
      <c r="L1601" s="164"/>
    </row>
    <row r="1602" spans="1:12" x14ac:dyDescent="0.3">
      <c r="A1602" s="164"/>
      <c r="B1602" s="164"/>
      <c r="C1602" s="70">
        <v>6601861</v>
      </c>
      <c r="D1602" s="70" t="s">
        <v>3077</v>
      </c>
      <c r="E1602" s="73">
        <f>IF(H1602="M","001",
IFERROR(VALUE(IFERROR(IFERROR(IFERROR(IFERROR(MID(D1602,FIND("DN",D1602)+2,4),
MID(D1602,FIND("PVC",D1602)+3,4)),
MID(D1602,FIND("PEAD",D1602)+4,4)),
MID(D1602,FIND("PE100",D1602)+5,4)),
MID(D1602,FIND("ADS",D1602)+3,4))),""))</f>
        <v>250</v>
      </c>
      <c r="F1602" s="70" t="str" cm="1">
        <f t="array" ref="F1602">IFERROR(
    INDEX(
        '[55]Apoio_Código SVs'!$C$2:$C$102,
        MATCH(
            TRUE,
            ISNUMBER(FIND('[55]Apoio_Código SVs'!$B$2:$B$102,D1602)),
            0
        )
    ),
"")</f>
        <v>E</v>
      </c>
      <c r="G1602" s="70" t="str" cm="1">
        <f t="array" ref="G1602">IFERROR(
    INDEX(
        '[55]Apoio_Código SVs'!$D$2:$D$102,
        MATCH(
            TRUE,
            ISNUMBER(FIND('[55]Apoio_Código SVs'!$B$2:$B$102,D1602)),
            0
        )
    ),
"")</f>
        <v>RC</v>
      </c>
      <c r="H1602" s="70" t="str" cm="1">
        <f t="array" ref="H1602">IFERROR(
    INDEX(
        '[55]Apoio_Código SVs'!$G$2:$G$102,
        MATCH(
            TRUE,
            ISNUMBER(FIND('[55]Apoio_Código SVs'!$F$2:$F$102,D1602)),
            0
        )
    ),
"")</f>
        <v>I</v>
      </c>
      <c r="I1602" s="70" t="str">
        <f t="shared" si="81"/>
        <v>E.RC.I.250</v>
      </c>
      <c r="J1602" s="70" t="str">
        <f>_xlfn.XLOOKUP(I1602,[55]Aux!AJ:AJ,[55]Aux!AI:AI,I1602)</f>
        <v>E.RC.I.004</v>
      </c>
      <c r="K1602" s="70" t="str">
        <f>_xlfn.XLOOKUP(J1602,[55]Aux!AI:AI,[55]Aux!AE:AE,_xlfn.XLOOKUP(I1602,[55]Aux!AI:AI,[55]Aux!AE:AE,""))</f>
        <v>REDE COLETORA DN 250</v>
      </c>
      <c r="L1602" s="164"/>
    </row>
    <row r="1603" spans="1:12" x14ac:dyDescent="0.3">
      <c r="A1603" s="164"/>
      <c r="B1603" s="164"/>
      <c r="C1603" s="70">
        <v>6601864</v>
      </c>
      <c r="D1603" s="70" t="s">
        <v>3083</v>
      </c>
      <c r="E1603" s="73">
        <f>IF(H1603="M","001",
IFERROR(VALUE(IFERROR(IFERROR(IFERROR(IFERROR(MID(D1603,FIND("DN",D1603)+2,4),
MID(D1603,FIND("PVC",D1603)+3,4)),
MID(D1603,FIND("PEAD",D1603)+4,4)),
MID(D1603,FIND("PE100",D1603)+5,4)),
MID(D1603,FIND("ADS",D1603)+3,4))),""))</f>
        <v>200</v>
      </c>
      <c r="F1603" s="70" t="str" cm="1">
        <f t="array" ref="F1603">IFERROR(
    INDEX(
        '[55]Apoio_Código SVs'!$C$2:$C$102,
        MATCH(
            TRUE,
            ISNUMBER(FIND('[55]Apoio_Código SVs'!$B$2:$B$102,D1603)),
            0
        )
    ),
"")</f>
        <v>E</v>
      </c>
      <c r="G1603" s="70" t="str" cm="1">
        <f t="array" ref="G1603">IFERROR(
    INDEX(
        '[55]Apoio_Código SVs'!$D$2:$D$102,
        MATCH(
            TRUE,
            ISNUMBER(FIND('[55]Apoio_Código SVs'!$B$2:$B$102,D1603)),
            0
        )
    ),
"")</f>
        <v>RC</v>
      </c>
      <c r="H1603" s="70" t="str" cm="1">
        <f t="array" ref="H1603">IFERROR(
    INDEX(
        '[55]Apoio_Código SVs'!$G$2:$G$102,
        MATCH(
            TRUE,
            ISNUMBER(FIND('[55]Apoio_Código SVs'!$F$2:$F$102,D1603)),
            0
        )
    ),
"")</f>
        <v>I</v>
      </c>
      <c r="I1603" s="70" t="str">
        <f t="shared" si="81"/>
        <v>E.RC.I.200</v>
      </c>
      <c r="J1603" s="70" t="str">
        <f>_xlfn.XLOOKUP(I1603,[55]Aux!AJ:AJ,[55]Aux!AI:AI,I1603)</f>
        <v>E.RC.I.003</v>
      </c>
      <c r="K1603" s="70" t="str">
        <f>_xlfn.XLOOKUP(J1603,[55]Aux!AI:AI,[55]Aux!AE:AE,_xlfn.XLOOKUP(I1603,[55]Aux!AI:AI,[55]Aux!AE:AE,""))</f>
        <v>REDE COLETORA DN 200</v>
      </c>
      <c r="L1603" s="164"/>
    </row>
    <row r="1604" spans="1:12" x14ac:dyDescent="0.3">
      <c r="B1604" s="164"/>
      <c r="C1604" s="70">
        <v>6601868</v>
      </c>
      <c r="D1604" s="70" t="s">
        <v>3091</v>
      </c>
      <c r="E1604" s="75" t="s">
        <v>3109</v>
      </c>
      <c r="F1604" s="165" t="s">
        <v>3172</v>
      </c>
      <c r="G1604" s="161" t="s">
        <v>3111</v>
      </c>
      <c r="H1604" s="165" t="s">
        <v>3172</v>
      </c>
      <c r="I1604" s="70" t="str">
        <f t="shared" si="81"/>
        <v>X.XX.X.XXX</v>
      </c>
      <c r="J1604" s="70" t="str">
        <f>_xlfn.XLOOKUP(I1604,[55]Aux!AJ:AJ,[55]Aux!AI:AI,I1604)</f>
        <v>X.XX.X.XXX</v>
      </c>
      <c r="K1604" s="76" t="s">
        <v>3112</v>
      </c>
      <c r="L1604" s="164"/>
    </row>
    <row r="1605" spans="1:12" x14ac:dyDescent="0.3">
      <c r="A1605" s="164"/>
      <c r="B1605" s="164"/>
      <c r="C1605" s="70">
        <v>6601869</v>
      </c>
      <c r="D1605" s="70" t="s">
        <v>3093</v>
      </c>
      <c r="E1605" s="75">
        <v>400</v>
      </c>
      <c r="F1605" s="70" t="str" cm="1">
        <f t="array" ref="F1605">IFERROR(
    INDEX(
        '[55]Apoio_Código SVs'!$C$2:$C$102,
        MATCH(
            TRUE,
            ISNUMBER(FIND('[55]Apoio_Código SVs'!$B$2:$B$102,D1605)),
            0
        )
    ),
"")</f>
        <v>E</v>
      </c>
      <c r="G1605" s="70" t="str" cm="1">
        <f t="array" ref="G1605">IFERROR(
    INDEX(
        '[55]Apoio_Código SVs'!$D$2:$D$102,
        MATCH(
            TRUE,
            ISNUMBER(FIND('[55]Apoio_Código SVs'!$B$2:$B$102,D1605)),
            0
        )
    ),
"")</f>
        <v>RC</v>
      </c>
      <c r="H1605" s="70" t="str" cm="1">
        <f t="array" ref="H1605">IFERROR(
    INDEX(
        '[55]Apoio_Código SVs'!$G$2:$G$102,
        MATCH(
            TRUE,
            ISNUMBER(FIND('[55]Apoio_Código SVs'!$F$2:$F$102,D1605)),
            0
        )
    ),
"")</f>
        <v>I</v>
      </c>
      <c r="I1605" s="70" t="str">
        <f t="shared" si="81"/>
        <v>E.RC.I.400</v>
      </c>
      <c r="J1605" s="70" t="str">
        <f>_xlfn.XLOOKUP(I1605,[55]Aux!AJ:AJ,[55]Aux!AI:AI,I1605)</f>
        <v>E.RC.I.006</v>
      </c>
      <c r="K1605" s="70" t="str">
        <f>_xlfn.XLOOKUP(J1605,[55]Aux!AI:AI,[55]Aux!AE:AE,_xlfn.XLOOKUP(I1605,[55]Aux!AI:AI,[55]Aux!AE:AE,""))</f>
        <v>REDE COLETORA DN 400</v>
      </c>
      <c r="L1605" s="164"/>
    </row>
    <row r="1606" spans="1:12" x14ac:dyDescent="0.3">
      <c r="A1606" s="164"/>
      <c r="B1606" s="164"/>
      <c r="C1606" s="70">
        <v>6601870</v>
      </c>
      <c r="D1606" s="70" t="s">
        <v>3095</v>
      </c>
      <c r="E1606" s="75">
        <v>400</v>
      </c>
      <c r="F1606" s="70" t="str" cm="1">
        <f t="array" ref="F1606">IFERROR(
    INDEX(
        '[55]Apoio_Código SVs'!$C$2:$C$102,
        MATCH(
            TRUE,
            ISNUMBER(FIND('[55]Apoio_Código SVs'!$B$2:$B$102,D1606)),
            0
        )
    ),
"")</f>
        <v>E</v>
      </c>
      <c r="G1606" s="70" t="str" cm="1">
        <f t="array" ref="G1606">IFERROR(
    INDEX(
        '[55]Apoio_Código SVs'!$D$2:$D$102,
        MATCH(
            TRUE,
            ISNUMBER(FIND('[55]Apoio_Código SVs'!$B$2:$B$102,D1606)),
            0
        )
    ),
"")</f>
        <v>RC</v>
      </c>
      <c r="H1606" s="70" t="str" cm="1">
        <f t="array" ref="H1606">IFERROR(
    INDEX(
        '[55]Apoio_Código SVs'!$G$2:$G$102,
        MATCH(
            TRUE,
            ISNUMBER(FIND('[55]Apoio_Código SVs'!$F$2:$F$102,D1606)),
            0
        )
    ),
"")</f>
        <v>I</v>
      </c>
      <c r="I1606" s="70" t="str">
        <f t="shared" si="81"/>
        <v>E.RC.I.400</v>
      </c>
      <c r="J1606" s="70" t="str">
        <f>_xlfn.XLOOKUP(I1606,[55]Aux!AJ:AJ,[55]Aux!AI:AI,I1606)</f>
        <v>E.RC.I.006</v>
      </c>
      <c r="K1606" s="70" t="str">
        <f>_xlfn.XLOOKUP(J1606,[55]Aux!AI:AI,[55]Aux!AE:AE,_xlfn.XLOOKUP(I1606,[55]Aux!AI:AI,[55]Aux!AE:AE,""))</f>
        <v>REDE COLETORA DN 400</v>
      </c>
      <c r="L1606" s="164"/>
    </row>
    <row r="1607" spans="1:12" x14ac:dyDescent="0.3">
      <c r="B1607" s="164"/>
      <c r="C1607" s="70">
        <v>6601872</v>
      </c>
      <c r="D1607" s="70" t="s">
        <v>3099</v>
      </c>
      <c r="E1607" s="75" t="s">
        <v>3109</v>
      </c>
      <c r="F1607" s="165" t="s">
        <v>3172</v>
      </c>
      <c r="G1607" s="161" t="s">
        <v>3111</v>
      </c>
      <c r="H1607" s="165" t="s">
        <v>3172</v>
      </c>
      <c r="I1607" s="70" t="str">
        <f t="shared" si="81"/>
        <v>X.XX.X.XXX</v>
      </c>
      <c r="J1607" s="70" t="str">
        <f>_xlfn.XLOOKUP(I1607,[55]Aux!AJ:AJ,[55]Aux!AI:AI,I1607)</f>
        <v>X.XX.X.XXX</v>
      </c>
      <c r="K1607" s="76" t="s">
        <v>3112</v>
      </c>
      <c r="L1607" s="164"/>
    </row>
    <row r="1608" spans="1:12" x14ac:dyDescent="0.3">
      <c r="B1608" s="164"/>
      <c r="C1608" s="70">
        <v>6601873</v>
      </c>
      <c r="D1608" s="70" t="s">
        <v>3101</v>
      </c>
      <c r="E1608" s="75" t="s">
        <v>3109</v>
      </c>
      <c r="F1608" s="165" t="s">
        <v>3172</v>
      </c>
      <c r="G1608" s="161" t="s">
        <v>3111</v>
      </c>
      <c r="H1608" s="165" t="s">
        <v>3172</v>
      </c>
      <c r="I1608" s="70" t="str">
        <f t="shared" si="81"/>
        <v>X.XX.X.XXX</v>
      </c>
      <c r="J1608" s="70" t="str">
        <f>_xlfn.XLOOKUP(I1608,[55]Aux!AJ:AJ,[55]Aux!AI:AI,I1608)</f>
        <v>X.XX.X.XXX</v>
      </c>
      <c r="K1608" s="76" t="s">
        <v>3112</v>
      </c>
      <c r="L1608" s="164"/>
    </row>
    <row r="1609" spans="1:12" x14ac:dyDescent="0.3">
      <c r="B1609" s="164"/>
      <c r="C1609" s="70">
        <v>6601874</v>
      </c>
      <c r="D1609" s="70" t="s">
        <v>3229</v>
      </c>
      <c r="E1609" s="75" t="s">
        <v>3109</v>
      </c>
      <c r="F1609" s="165" t="s">
        <v>3172</v>
      </c>
      <c r="G1609" s="161" t="s">
        <v>3111</v>
      </c>
      <c r="H1609" s="165" t="s">
        <v>3172</v>
      </c>
      <c r="I1609" s="70" t="str">
        <f t="shared" si="81"/>
        <v>X.XX.X.XXX</v>
      </c>
      <c r="J1609" s="70" t="str">
        <f>_xlfn.XLOOKUP(I1609,[55]Aux!AJ:AJ,[55]Aux!AI:AI,I1609)</f>
        <v>X.XX.X.XXX</v>
      </c>
      <c r="K1609" s="76" t="s">
        <v>3112</v>
      </c>
      <c r="L1609" s="164"/>
    </row>
    <row r="1610" spans="1:12" x14ac:dyDescent="0.3">
      <c r="A1610" s="164"/>
      <c r="B1610" s="164"/>
      <c r="C1610" s="70">
        <v>6601875</v>
      </c>
      <c r="D1610" s="70" t="s">
        <v>3230</v>
      </c>
      <c r="E1610" s="75">
        <v>100</v>
      </c>
      <c r="F1610" s="70" t="str" cm="1">
        <f t="array" ref="F1610">IFERROR(
    INDEX(
        '[55]Apoio_Código SVs'!$C$2:$C$102,
        MATCH(
            TRUE,
            ISNUMBER(FIND('[55]Apoio_Código SVs'!$B$2:$B$102,D1610)),
            0
        )
    ),
"")</f>
        <v>A</v>
      </c>
      <c r="G1610" s="70" t="str" cm="1">
        <f t="array" ref="G1610">IFERROR(
    INDEX(
        '[55]Apoio_Código SVs'!$D$2:$D$102,
        MATCH(
            TRUE,
            ISNUMBER(FIND('[55]Apoio_Código SVs'!$B$2:$B$102,D1610)),
            0
        )
    ),
"")</f>
        <v>RD</v>
      </c>
      <c r="H1610" s="70" t="str" cm="1">
        <f t="array" ref="H1610">IFERROR(
    INDEX(
        '[55]Apoio_Código SVs'!$G$2:$G$102,
        MATCH(
            TRUE,
            ISNUMBER(FIND('[55]Apoio_Código SVs'!$F$2:$F$102,D1610)),
            0
        )
    ),
"")</f>
        <v>I</v>
      </c>
      <c r="I1610" s="70" t="str">
        <f t="shared" si="81"/>
        <v>A.RD.I.100</v>
      </c>
      <c r="J1610" s="70" t="str">
        <f>_xlfn.XLOOKUP(I1610,[55]Aux!AJ:AJ,[55]Aux!AI:AI,I1610)</f>
        <v>A.RD.I.003</v>
      </c>
      <c r="K1610" s="70" t="str">
        <f>_xlfn.XLOOKUP(J1610,[55]Aux!AI:AI,[55]Aux!AE:AE,_xlfn.XLOOKUP(I1610,[55]Aux!AI:AI,[55]Aux!AE:AE,""))</f>
        <v>REDE DE DISTRIBUIÇÃO DE ÁGUA DN 100</v>
      </c>
      <c r="L1610" s="164"/>
    </row>
    <row r="1611" spans="1:12" x14ac:dyDescent="0.3">
      <c r="B1611" s="164"/>
      <c r="C1611" s="70">
        <v>6601881</v>
      </c>
      <c r="D1611" s="70" t="s">
        <v>3231</v>
      </c>
      <c r="E1611" s="75" t="s">
        <v>3109</v>
      </c>
      <c r="F1611" s="165" t="s">
        <v>3172</v>
      </c>
      <c r="G1611" s="161" t="s">
        <v>3111</v>
      </c>
      <c r="H1611" s="165" t="s">
        <v>3172</v>
      </c>
      <c r="I1611" s="70" t="str">
        <f t="shared" si="81"/>
        <v>X.XX.X.XXX</v>
      </c>
      <c r="J1611" s="70" t="str">
        <f>_xlfn.XLOOKUP(I1611,[55]Aux!AJ:AJ,[55]Aux!AI:AI,I1611)</f>
        <v>X.XX.X.XXX</v>
      </c>
      <c r="K1611" s="76" t="s">
        <v>3112</v>
      </c>
      <c r="L1611" s="164"/>
    </row>
    <row r="1612" spans="1:12" x14ac:dyDescent="0.3">
      <c r="A1612" s="164"/>
      <c r="B1612" s="164"/>
      <c r="C1612" s="70">
        <v>6601882</v>
      </c>
      <c r="D1612" s="70" t="s">
        <v>3232</v>
      </c>
      <c r="E1612" s="75">
        <v>1200</v>
      </c>
      <c r="F1612" s="70" t="str" cm="1">
        <f t="array" ref="F1612">IFERROR(
    INDEX(
        '[55]Apoio_Código SVs'!$C$2:$C$102,
        MATCH(
            TRUE,
            ISNUMBER(FIND('[55]Apoio_Código SVs'!$B$2:$B$102,D1612)),
            0
        )
    ),
"")</f>
        <v>E</v>
      </c>
      <c r="G1612" s="70" t="str" cm="1">
        <f t="array" ref="G1612">IFERROR(
    INDEX(
        '[55]Apoio_Código SVs'!$D$2:$D$102,
        MATCH(
            TRUE,
            ISNUMBER(FIND('[55]Apoio_Código SVs'!$B$2:$B$102,D1612)),
            0
        )
    ),
"")</f>
        <v>CT</v>
      </c>
      <c r="H1612" s="70" t="str" cm="1">
        <f t="array" ref="H1612">IFERROR(
    INDEX(
        '[55]Apoio_Código SVs'!$G$2:$G$102,
        MATCH(
            TRUE,
            ISNUMBER(FIND('[55]Apoio_Código SVs'!$F$2:$F$102,D1612)),
            0
        )
    ),
"")</f>
        <v>I</v>
      </c>
      <c r="I1612" s="70" t="str">
        <f t="shared" si="81"/>
        <v>E.CT.I.1200</v>
      </c>
      <c r="J1612" s="70" t="str">
        <f>_xlfn.XLOOKUP(I1612,[55]Aux!AJ:AJ,[55]Aux!AI:AI,I1612)</f>
        <v>E.CT.I.119</v>
      </c>
      <c r="K1612" s="70" t="str">
        <f>_xlfn.XLOOKUP(J1612,[55]Aux!AI:AI,[55]Aux!AE:AE,_xlfn.XLOOKUP(I1612,[55]Aux!AI:AI,[55]Aux!AE:AE,""))</f>
        <v>COLETOR TRONCO DN 1.200</v>
      </c>
      <c r="L1612" s="164"/>
    </row>
    <row r="1613" spans="1:12" x14ac:dyDescent="0.3">
      <c r="B1613" s="164"/>
      <c r="C1613" s="70">
        <v>6601890</v>
      </c>
      <c r="D1613" s="70" t="s">
        <v>3233</v>
      </c>
      <c r="E1613" s="75" t="s">
        <v>3109</v>
      </c>
      <c r="F1613" s="165" t="s">
        <v>3172</v>
      </c>
      <c r="G1613" s="161" t="s">
        <v>3111</v>
      </c>
      <c r="H1613" s="165" t="s">
        <v>3172</v>
      </c>
      <c r="I1613" s="70" t="str">
        <f t="shared" si="81"/>
        <v>X.XX.X.XXX</v>
      </c>
      <c r="J1613" s="70" t="str">
        <f>_xlfn.XLOOKUP(I1613,[55]Aux!AJ:AJ,[55]Aux!AI:AI,I1613)</f>
        <v>X.XX.X.XXX</v>
      </c>
      <c r="K1613" s="76" t="s">
        <v>3112</v>
      </c>
      <c r="L1613" s="164"/>
    </row>
    <row r="1614" spans="1:12" x14ac:dyDescent="0.3">
      <c r="B1614" s="164"/>
      <c r="C1614" s="70">
        <v>6601901</v>
      </c>
      <c r="D1614" s="70" t="s">
        <v>3234</v>
      </c>
      <c r="E1614" s="75" t="s">
        <v>3109</v>
      </c>
      <c r="F1614" s="165" t="s">
        <v>3172</v>
      </c>
      <c r="G1614" s="161" t="s">
        <v>3111</v>
      </c>
      <c r="H1614" s="165" t="s">
        <v>3172</v>
      </c>
      <c r="I1614" s="70" t="str">
        <f t="shared" si="81"/>
        <v>X.XX.X.XXX</v>
      </c>
      <c r="J1614" s="70" t="str">
        <f>_xlfn.XLOOKUP(I1614,[55]Aux!AJ:AJ,[55]Aux!AI:AI,I1614)</f>
        <v>X.XX.X.XXX</v>
      </c>
      <c r="K1614" s="76" t="s">
        <v>3112</v>
      </c>
      <c r="L1614" s="164"/>
    </row>
    <row r="1615" spans="1:12" x14ac:dyDescent="0.3">
      <c r="B1615" s="164"/>
      <c r="C1615" s="70">
        <v>6601902</v>
      </c>
      <c r="D1615" s="70" t="s">
        <v>3235</v>
      </c>
      <c r="E1615" s="75" t="s">
        <v>3109</v>
      </c>
      <c r="F1615" s="165" t="s">
        <v>3172</v>
      </c>
      <c r="G1615" s="161" t="s">
        <v>3111</v>
      </c>
      <c r="H1615" s="165" t="s">
        <v>3172</v>
      </c>
      <c r="I1615" s="70" t="str">
        <f t="shared" si="81"/>
        <v>X.XX.X.XXX</v>
      </c>
      <c r="J1615" s="70" t="str">
        <f>_xlfn.XLOOKUP(I1615,[55]Aux!AJ:AJ,[55]Aux!AI:AI,I1615)</f>
        <v>X.XX.X.XXX</v>
      </c>
      <c r="K1615" s="76" t="s">
        <v>3112</v>
      </c>
      <c r="L1615" s="164"/>
    </row>
    <row r="1616" spans="1:12" x14ac:dyDescent="0.3">
      <c r="B1616" s="164"/>
      <c r="C1616" s="70">
        <v>6601903</v>
      </c>
      <c r="D1616" s="70" t="s">
        <v>3236</v>
      </c>
      <c r="E1616" s="75" t="s">
        <v>3109</v>
      </c>
      <c r="F1616" s="165" t="s">
        <v>3172</v>
      </c>
      <c r="G1616" s="161" t="s">
        <v>3111</v>
      </c>
      <c r="H1616" s="165" t="s">
        <v>3172</v>
      </c>
      <c r="I1616" s="70" t="str">
        <f t="shared" si="81"/>
        <v>X.XX.X.XXX</v>
      </c>
      <c r="J1616" s="70" t="str">
        <f>_xlfn.XLOOKUP(I1616,[55]Aux!AJ:AJ,[55]Aux!AI:AI,I1616)</f>
        <v>X.XX.X.XXX</v>
      </c>
      <c r="K1616" s="76" t="s">
        <v>3112</v>
      </c>
      <c r="L1616" s="164"/>
    </row>
    <row r="1617" spans="2:12" x14ac:dyDescent="0.3">
      <c r="B1617" s="164"/>
      <c r="C1617" s="70">
        <v>6601904</v>
      </c>
      <c r="D1617" s="70" t="s">
        <v>3237</v>
      </c>
      <c r="E1617" s="75" t="s">
        <v>3109</v>
      </c>
      <c r="F1617" s="165" t="s">
        <v>3172</v>
      </c>
      <c r="G1617" s="161" t="s">
        <v>3111</v>
      </c>
      <c r="H1617" s="165" t="s">
        <v>3172</v>
      </c>
      <c r="I1617" s="70" t="str">
        <f t="shared" si="81"/>
        <v>X.XX.X.XXX</v>
      </c>
      <c r="J1617" s="70" t="str">
        <f>_xlfn.XLOOKUP(I1617,[55]Aux!AJ:AJ,[55]Aux!AI:AI,I1617)</f>
        <v>X.XX.X.XXX</v>
      </c>
      <c r="K1617" s="76" t="s">
        <v>3112</v>
      </c>
      <c r="L1617" s="164"/>
    </row>
    <row r="1618" spans="2:12" x14ac:dyDescent="0.3">
      <c r="B1618" s="164"/>
      <c r="C1618" s="70">
        <v>6601905</v>
      </c>
      <c r="D1618" s="70" t="s">
        <v>3238</v>
      </c>
      <c r="E1618" s="75" t="s">
        <v>3109</v>
      </c>
      <c r="F1618" s="165" t="s">
        <v>3172</v>
      </c>
      <c r="G1618" s="161" t="s">
        <v>3111</v>
      </c>
      <c r="H1618" s="165" t="s">
        <v>3172</v>
      </c>
      <c r="I1618" s="70" t="str">
        <f t="shared" si="81"/>
        <v>X.XX.X.XXX</v>
      </c>
      <c r="J1618" s="70" t="str">
        <f>_xlfn.XLOOKUP(I1618,[55]Aux!AJ:AJ,[55]Aux!AI:AI,I1618)</f>
        <v>X.XX.X.XXX</v>
      </c>
      <c r="K1618" s="76" t="s">
        <v>3112</v>
      </c>
      <c r="L1618" s="164"/>
    </row>
    <row r="1619" spans="2:12" x14ac:dyDescent="0.3">
      <c r="B1619" s="164"/>
      <c r="C1619" s="70">
        <v>6601906</v>
      </c>
      <c r="D1619" s="70" t="s">
        <v>3239</v>
      </c>
      <c r="E1619" s="75" t="s">
        <v>3109</v>
      </c>
      <c r="F1619" s="165" t="s">
        <v>3172</v>
      </c>
      <c r="G1619" s="161" t="s">
        <v>3111</v>
      </c>
      <c r="H1619" s="165" t="s">
        <v>3172</v>
      </c>
      <c r="I1619" s="70" t="str">
        <f t="shared" si="81"/>
        <v>X.XX.X.XXX</v>
      </c>
      <c r="J1619" s="70" t="str">
        <f>_xlfn.XLOOKUP(I1619,[55]Aux!AJ:AJ,[55]Aux!AI:AI,I1619)</f>
        <v>X.XX.X.XXX</v>
      </c>
      <c r="K1619" s="76" t="s">
        <v>3112</v>
      </c>
      <c r="L1619" s="164"/>
    </row>
    <row r="1620" spans="2:12" x14ac:dyDescent="0.3">
      <c r="B1620" s="164"/>
      <c r="C1620" s="70">
        <v>6601907</v>
      </c>
      <c r="D1620" s="70" t="s">
        <v>3240</v>
      </c>
      <c r="E1620" s="75" t="s">
        <v>3109</v>
      </c>
      <c r="F1620" s="165" t="s">
        <v>3172</v>
      </c>
      <c r="G1620" s="161" t="s">
        <v>3111</v>
      </c>
      <c r="H1620" s="165" t="s">
        <v>3172</v>
      </c>
      <c r="I1620" s="70" t="str">
        <f t="shared" si="81"/>
        <v>X.XX.X.XXX</v>
      </c>
      <c r="J1620" s="70" t="str">
        <f>_xlfn.XLOOKUP(I1620,[55]Aux!AJ:AJ,[55]Aux!AI:AI,I1620)</f>
        <v>X.XX.X.XXX</v>
      </c>
      <c r="K1620" s="76" t="s">
        <v>3112</v>
      </c>
      <c r="L1620" s="164"/>
    </row>
    <row r="1621" spans="2:12" x14ac:dyDescent="0.3">
      <c r="B1621" s="164"/>
      <c r="C1621" s="70">
        <v>6601909</v>
      </c>
      <c r="D1621" s="70" t="s">
        <v>3241</v>
      </c>
      <c r="E1621" s="75" t="s">
        <v>3109</v>
      </c>
      <c r="F1621" s="165" t="s">
        <v>3172</v>
      </c>
      <c r="G1621" s="161" t="s">
        <v>3111</v>
      </c>
      <c r="H1621" s="165" t="s">
        <v>3172</v>
      </c>
      <c r="I1621" s="70" t="str">
        <f t="shared" si="81"/>
        <v>X.XX.X.XXX</v>
      </c>
      <c r="J1621" s="70" t="str">
        <f>_xlfn.XLOOKUP(I1621,[55]Aux!AJ:AJ,[55]Aux!AI:AI,I1621)</f>
        <v>X.XX.X.XXX</v>
      </c>
      <c r="K1621" s="76" t="s">
        <v>3112</v>
      </c>
      <c r="L1621" s="164"/>
    </row>
    <row r="1622" spans="2:12" x14ac:dyDescent="0.3">
      <c r="B1622" s="164"/>
      <c r="C1622" s="70">
        <v>6601911</v>
      </c>
      <c r="D1622" s="70" t="s">
        <v>3242</v>
      </c>
      <c r="E1622" s="75" t="s">
        <v>3109</v>
      </c>
      <c r="F1622" s="165" t="s">
        <v>3172</v>
      </c>
      <c r="G1622" s="161" t="s">
        <v>3111</v>
      </c>
      <c r="H1622" s="165" t="s">
        <v>3172</v>
      </c>
      <c r="I1622" s="70" t="str">
        <f t="shared" si="81"/>
        <v>X.XX.X.XXX</v>
      </c>
      <c r="J1622" s="70" t="str">
        <f>_xlfn.XLOOKUP(I1622,[55]Aux!AJ:AJ,[55]Aux!AI:AI,I1622)</f>
        <v>X.XX.X.XXX</v>
      </c>
      <c r="K1622" s="76" t="s">
        <v>3112</v>
      </c>
      <c r="L1622" s="164"/>
    </row>
    <row r="1623" spans="2:12" x14ac:dyDescent="0.3">
      <c r="B1623" s="164"/>
      <c r="C1623" s="70">
        <v>6601912</v>
      </c>
      <c r="D1623" s="70" t="s">
        <v>3243</v>
      </c>
      <c r="E1623" s="78" t="s">
        <v>3109</v>
      </c>
      <c r="F1623" s="165" t="s">
        <v>3172</v>
      </c>
      <c r="G1623" s="161" t="s">
        <v>3111</v>
      </c>
      <c r="H1623" s="70" t="str" cm="1">
        <f t="array" ref="H1623">IFERROR(
    INDEX(
        '[55]Apoio_Código SVs'!$G$2:$G$102,
        MATCH(
            TRUE,
            ISNUMBER(FIND('[55]Apoio_Código SVs'!$F$2:$F$102,D1623)),
            0
        )
    ),
"")</f>
        <v>I</v>
      </c>
      <c r="I1623" s="70" t="str">
        <f t="shared" si="81"/>
        <v>X.XX.I.XXX</v>
      </c>
      <c r="J1623" s="70" t="str">
        <f>_xlfn.XLOOKUP(I1623,[55]Aux!AJ:AJ,[55]Aux!AI:AI,I1623)</f>
        <v>X.XX.I.XXX</v>
      </c>
      <c r="K1623" s="76" t="s">
        <v>3112</v>
      </c>
      <c r="L1623" s="164"/>
    </row>
    <row r="1624" spans="2:12" x14ac:dyDescent="0.3">
      <c r="B1624" s="164"/>
      <c r="C1624" s="70">
        <v>6601913</v>
      </c>
      <c r="D1624" s="70" t="s">
        <v>3244</v>
      </c>
      <c r="E1624" s="75" t="s">
        <v>3109</v>
      </c>
      <c r="F1624" s="165" t="s">
        <v>3172</v>
      </c>
      <c r="G1624" s="161" t="s">
        <v>3111</v>
      </c>
      <c r="H1624" s="165" t="s">
        <v>3172</v>
      </c>
      <c r="I1624" s="70" t="str">
        <f t="shared" si="81"/>
        <v>X.XX.X.XXX</v>
      </c>
      <c r="J1624" s="70" t="str">
        <f>_xlfn.XLOOKUP(I1624,[55]Aux!AJ:AJ,[55]Aux!AI:AI,I1624)</f>
        <v>X.XX.X.XXX</v>
      </c>
      <c r="K1624" s="76" t="s">
        <v>3112</v>
      </c>
      <c r="L1624" s="164"/>
    </row>
    <row r="1625" spans="2:12" x14ac:dyDescent="0.3">
      <c r="B1625" s="164"/>
      <c r="C1625" s="70">
        <v>6601914</v>
      </c>
      <c r="D1625" s="70" t="s">
        <v>3245</v>
      </c>
      <c r="E1625" s="75" t="s">
        <v>3109</v>
      </c>
      <c r="F1625" s="165" t="s">
        <v>3172</v>
      </c>
      <c r="G1625" s="161" t="s">
        <v>3111</v>
      </c>
      <c r="H1625" s="165" t="s">
        <v>3172</v>
      </c>
      <c r="I1625" s="70" t="str">
        <f t="shared" si="81"/>
        <v>X.XX.X.XXX</v>
      </c>
      <c r="J1625" s="70" t="str">
        <f>_xlfn.XLOOKUP(I1625,[55]Aux!AJ:AJ,[55]Aux!AI:AI,I1625)</f>
        <v>X.XX.X.XXX</v>
      </c>
      <c r="K1625" s="76" t="s">
        <v>3112</v>
      </c>
      <c r="L1625" s="164"/>
    </row>
    <row r="1626" spans="2:12" x14ac:dyDescent="0.3">
      <c r="B1626" s="164"/>
      <c r="C1626" s="70">
        <v>6601915</v>
      </c>
      <c r="D1626" s="70" t="s">
        <v>3246</v>
      </c>
      <c r="E1626" s="75" t="s">
        <v>3109</v>
      </c>
      <c r="F1626" s="165" t="s">
        <v>3172</v>
      </c>
      <c r="G1626" s="161" t="s">
        <v>3111</v>
      </c>
      <c r="H1626" s="165" t="s">
        <v>3172</v>
      </c>
      <c r="I1626" s="70" t="str">
        <f t="shared" si="81"/>
        <v>X.XX.X.XXX</v>
      </c>
      <c r="J1626" s="70" t="str">
        <f>_xlfn.XLOOKUP(I1626,[55]Aux!AJ:AJ,[55]Aux!AI:AI,I1626)</f>
        <v>X.XX.X.XXX</v>
      </c>
      <c r="K1626" s="76" t="s">
        <v>3112</v>
      </c>
      <c r="L1626" s="164"/>
    </row>
    <row r="1627" spans="2:12" x14ac:dyDescent="0.3">
      <c r="B1627" s="164"/>
      <c r="C1627" s="70">
        <v>6601916</v>
      </c>
      <c r="D1627" s="70" t="s">
        <v>3247</v>
      </c>
      <c r="E1627" s="75" t="s">
        <v>3109</v>
      </c>
      <c r="F1627" s="165" t="s">
        <v>3172</v>
      </c>
      <c r="G1627" s="161" t="s">
        <v>3111</v>
      </c>
      <c r="H1627" s="165" t="s">
        <v>3172</v>
      </c>
      <c r="I1627" s="70" t="str">
        <f t="shared" si="81"/>
        <v>X.XX.X.XXX</v>
      </c>
      <c r="J1627" s="70" t="str">
        <f>_xlfn.XLOOKUP(I1627,[55]Aux!AJ:AJ,[55]Aux!AI:AI,I1627)</f>
        <v>X.XX.X.XXX</v>
      </c>
      <c r="K1627" s="76" t="s">
        <v>3112</v>
      </c>
      <c r="L1627" s="164"/>
    </row>
    <row r="1628" spans="2:12" x14ac:dyDescent="0.3">
      <c r="B1628" s="164"/>
      <c r="C1628" s="70">
        <v>6601920</v>
      </c>
      <c r="D1628" s="70" t="s">
        <v>3248</v>
      </c>
      <c r="E1628" s="75" t="s">
        <v>3109</v>
      </c>
      <c r="F1628" s="165" t="s">
        <v>3172</v>
      </c>
      <c r="G1628" s="161" t="s">
        <v>3111</v>
      </c>
      <c r="H1628" s="165" t="s">
        <v>3172</v>
      </c>
      <c r="I1628" s="70" t="str">
        <f t="shared" si="81"/>
        <v>X.XX.X.XXX</v>
      </c>
      <c r="J1628" s="70" t="str">
        <f>_xlfn.XLOOKUP(I1628,[55]Aux!AJ:AJ,[55]Aux!AI:AI,I1628)</f>
        <v>X.XX.X.XXX</v>
      </c>
      <c r="K1628" s="76" t="s">
        <v>3112</v>
      </c>
      <c r="L1628" s="164"/>
    </row>
    <row r="1629" spans="2:12" x14ac:dyDescent="0.3">
      <c r="B1629" s="164"/>
      <c r="C1629" s="70">
        <v>6601922</v>
      </c>
      <c r="D1629" s="70" t="s">
        <v>3249</v>
      </c>
      <c r="E1629" s="75" t="s">
        <v>3109</v>
      </c>
      <c r="F1629" s="165" t="s">
        <v>3172</v>
      </c>
      <c r="G1629" s="161" t="s">
        <v>3111</v>
      </c>
      <c r="H1629" s="165" t="s">
        <v>3172</v>
      </c>
      <c r="I1629" s="70" t="str">
        <f t="shared" si="81"/>
        <v>X.XX.X.XXX</v>
      </c>
      <c r="J1629" s="70" t="str">
        <f>_xlfn.XLOOKUP(I1629,[55]Aux!AJ:AJ,[55]Aux!AI:AI,I1629)</f>
        <v>X.XX.X.XXX</v>
      </c>
      <c r="K1629" s="76" t="s">
        <v>3112</v>
      </c>
      <c r="L1629" s="164"/>
    </row>
    <row r="1630" spans="2:12" x14ac:dyDescent="0.3">
      <c r="B1630" s="164"/>
      <c r="C1630" s="70">
        <v>6601923</v>
      </c>
      <c r="D1630" s="70" t="s">
        <v>3250</v>
      </c>
      <c r="E1630" s="75" t="s">
        <v>3109</v>
      </c>
      <c r="F1630" s="165" t="s">
        <v>3172</v>
      </c>
      <c r="G1630" s="161" t="s">
        <v>3111</v>
      </c>
      <c r="H1630" s="165" t="s">
        <v>3172</v>
      </c>
      <c r="I1630" s="70" t="str">
        <f t="shared" si="81"/>
        <v>X.XX.X.XXX</v>
      </c>
      <c r="J1630" s="70" t="str">
        <f>_xlfn.XLOOKUP(I1630,[55]Aux!AJ:AJ,[55]Aux!AI:AI,I1630)</f>
        <v>X.XX.X.XXX</v>
      </c>
      <c r="K1630" s="76" t="s">
        <v>3112</v>
      </c>
      <c r="L1630" s="164"/>
    </row>
    <row r="1631" spans="2:12" x14ac:dyDescent="0.3">
      <c r="B1631" s="164"/>
      <c r="C1631" s="70">
        <v>6601924</v>
      </c>
      <c r="D1631" s="70" t="s">
        <v>3251</v>
      </c>
      <c r="E1631" s="75" t="s">
        <v>3109</v>
      </c>
      <c r="F1631" s="165" t="s">
        <v>3172</v>
      </c>
      <c r="G1631" s="161" t="s">
        <v>3111</v>
      </c>
      <c r="H1631" s="165" t="s">
        <v>3172</v>
      </c>
      <c r="I1631" s="70" t="str">
        <f t="shared" si="81"/>
        <v>X.XX.X.XXX</v>
      </c>
      <c r="J1631" s="70" t="str">
        <f>_xlfn.XLOOKUP(I1631,[55]Aux!AJ:AJ,[55]Aux!AI:AI,I1631)</f>
        <v>X.XX.X.XXX</v>
      </c>
      <c r="K1631" s="76" t="s">
        <v>3112</v>
      </c>
      <c r="L1631" s="164"/>
    </row>
    <row r="1632" spans="2:12" x14ac:dyDescent="0.3">
      <c r="B1632" s="164"/>
      <c r="C1632" s="70">
        <v>6601925</v>
      </c>
      <c r="D1632" s="70" t="s">
        <v>3252</v>
      </c>
      <c r="E1632" s="75" t="s">
        <v>3109</v>
      </c>
      <c r="F1632" s="165" t="s">
        <v>3172</v>
      </c>
      <c r="G1632" s="161" t="s">
        <v>3111</v>
      </c>
      <c r="H1632" s="165" t="s">
        <v>3172</v>
      </c>
      <c r="I1632" s="70" t="str">
        <f t="shared" si="81"/>
        <v>X.XX.X.XXX</v>
      </c>
      <c r="J1632" s="70" t="str">
        <f>_xlfn.XLOOKUP(I1632,[55]Aux!AJ:AJ,[55]Aux!AI:AI,I1632)</f>
        <v>X.XX.X.XXX</v>
      </c>
      <c r="K1632" s="76" t="s">
        <v>3112</v>
      </c>
      <c r="L1632" s="164"/>
    </row>
    <row r="1633" spans="1:12" x14ac:dyDescent="0.3">
      <c r="B1633" s="164"/>
      <c r="C1633" s="70">
        <v>6601926</v>
      </c>
      <c r="D1633" s="70" t="s">
        <v>3253</v>
      </c>
      <c r="E1633" s="75" t="s">
        <v>3109</v>
      </c>
      <c r="F1633" s="165" t="s">
        <v>3172</v>
      </c>
      <c r="G1633" s="161" t="s">
        <v>3111</v>
      </c>
      <c r="H1633" s="165" t="s">
        <v>3172</v>
      </c>
      <c r="I1633" s="70" t="str">
        <f t="shared" si="81"/>
        <v>X.XX.X.XXX</v>
      </c>
      <c r="J1633" s="70" t="str">
        <f>_xlfn.XLOOKUP(I1633,[55]Aux!AJ:AJ,[55]Aux!AI:AI,I1633)</f>
        <v>X.XX.X.XXX</v>
      </c>
      <c r="K1633" s="76" t="s">
        <v>3112</v>
      </c>
      <c r="L1633" s="164"/>
    </row>
    <row r="1634" spans="1:12" x14ac:dyDescent="0.3">
      <c r="B1634" s="164"/>
      <c r="C1634" s="70">
        <v>6601927</v>
      </c>
      <c r="D1634" s="70" t="s">
        <v>3254</v>
      </c>
      <c r="E1634" s="75" t="s">
        <v>3109</v>
      </c>
      <c r="F1634" s="165" t="s">
        <v>3172</v>
      </c>
      <c r="G1634" s="161" t="s">
        <v>3111</v>
      </c>
      <c r="H1634" s="165" t="s">
        <v>3172</v>
      </c>
      <c r="I1634" s="70" t="str">
        <f t="shared" si="81"/>
        <v>X.XX.X.XXX</v>
      </c>
      <c r="J1634" s="70" t="str">
        <f>_xlfn.XLOOKUP(I1634,[55]Aux!AJ:AJ,[55]Aux!AI:AI,I1634)</f>
        <v>X.XX.X.XXX</v>
      </c>
      <c r="K1634" s="76" t="s">
        <v>3112</v>
      </c>
      <c r="L1634" s="164"/>
    </row>
    <row r="1635" spans="1:12" x14ac:dyDescent="0.3">
      <c r="B1635" s="164"/>
      <c r="C1635" s="70">
        <v>6601928</v>
      </c>
      <c r="D1635" s="70" t="s">
        <v>3255</v>
      </c>
      <c r="E1635" s="75" t="s">
        <v>3109</v>
      </c>
      <c r="F1635" s="165" t="s">
        <v>3172</v>
      </c>
      <c r="G1635" s="161" t="s">
        <v>3111</v>
      </c>
      <c r="H1635" s="165" t="s">
        <v>3172</v>
      </c>
      <c r="I1635" s="70" t="str">
        <f t="shared" si="81"/>
        <v>X.XX.X.XXX</v>
      </c>
      <c r="J1635" s="70" t="str">
        <f>_xlfn.XLOOKUP(I1635,[55]Aux!AJ:AJ,[55]Aux!AI:AI,I1635)</f>
        <v>X.XX.X.XXX</v>
      </c>
      <c r="K1635" s="76" t="s">
        <v>3112</v>
      </c>
      <c r="L1635" s="164"/>
    </row>
    <row r="1636" spans="1:12" x14ac:dyDescent="0.3">
      <c r="B1636" s="164"/>
      <c r="C1636" s="70">
        <v>6601929</v>
      </c>
      <c r="D1636" s="70" t="s">
        <v>3256</v>
      </c>
      <c r="E1636" s="75" t="s">
        <v>3109</v>
      </c>
      <c r="F1636" s="165" t="s">
        <v>3172</v>
      </c>
      <c r="G1636" s="161" t="s">
        <v>3111</v>
      </c>
      <c r="H1636" s="70" t="str" cm="1">
        <f t="array" ref="H1636">IFERROR(
    INDEX(
        '[55]Apoio_Código SVs'!$G$2:$G$102,
        MATCH(
            TRUE,
            ISNUMBER(FIND('[55]Apoio_Código SVs'!$F$2:$F$102,D1636)),
            0
        )
    ),
"")</f>
        <v>I</v>
      </c>
      <c r="I1636" s="70" t="str">
        <f t="shared" ref="I1636:I1699" si="82">F1636&amp;"."&amp;G1636&amp;"."&amp;H1636&amp;"."&amp;E1636</f>
        <v>X.XX.I.XXX</v>
      </c>
      <c r="J1636" s="70" t="str">
        <f>_xlfn.XLOOKUP(I1636,[55]Aux!AJ:AJ,[55]Aux!AI:AI,I1636)</f>
        <v>X.XX.I.XXX</v>
      </c>
      <c r="K1636" s="76" t="s">
        <v>3112</v>
      </c>
      <c r="L1636" s="164"/>
    </row>
    <row r="1637" spans="1:12" x14ac:dyDescent="0.3">
      <c r="B1637" s="164"/>
      <c r="C1637" s="70">
        <v>6601930</v>
      </c>
      <c r="D1637" s="70" t="s">
        <v>3257</v>
      </c>
      <c r="E1637" s="75" t="s">
        <v>3109</v>
      </c>
      <c r="F1637" s="165" t="s">
        <v>3172</v>
      </c>
      <c r="G1637" s="165" t="s">
        <v>3186</v>
      </c>
      <c r="H1637" s="165" t="s">
        <v>3172</v>
      </c>
      <c r="I1637" s="70" t="str">
        <f t="shared" si="82"/>
        <v>X.PX.X.XXX</v>
      </c>
      <c r="J1637" s="70" t="str">
        <f>_xlfn.XLOOKUP(I1637,[55]Aux!AJ:AJ,[55]Aux!AI:AI,I1637)</f>
        <v>X.PX.X.XXX</v>
      </c>
      <c r="K1637" s="76" t="s">
        <v>3112</v>
      </c>
      <c r="L1637" s="164"/>
    </row>
    <row r="1638" spans="1:12" x14ac:dyDescent="0.3">
      <c r="B1638" s="164"/>
      <c r="C1638" s="70">
        <v>6601931</v>
      </c>
      <c r="D1638" s="70" t="s">
        <v>3258</v>
      </c>
      <c r="E1638" s="75" t="s">
        <v>3109</v>
      </c>
      <c r="F1638" s="165" t="s">
        <v>3172</v>
      </c>
      <c r="G1638" s="165" t="s">
        <v>3186</v>
      </c>
      <c r="H1638" s="165" t="s">
        <v>3172</v>
      </c>
      <c r="I1638" s="70" t="str">
        <f t="shared" si="82"/>
        <v>X.PX.X.XXX</v>
      </c>
      <c r="J1638" s="70" t="str">
        <f>_xlfn.XLOOKUP(I1638,[55]Aux!AJ:AJ,[55]Aux!AI:AI,I1638)</f>
        <v>X.PX.X.XXX</v>
      </c>
      <c r="K1638" s="76" t="s">
        <v>3112</v>
      </c>
      <c r="L1638" s="164"/>
    </row>
    <row r="1639" spans="1:12" x14ac:dyDescent="0.3">
      <c r="B1639" s="164"/>
      <c r="C1639" s="70">
        <v>6601932</v>
      </c>
      <c r="D1639" s="70" t="s">
        <v>3259</v>
      </c>
      <c r="E1639" s="75" t="s">
        <v>3109</v>
      </c>
      <c r="F1639" s="165" t="s">
        <v>3172</v>
      </c>
      <c r="G1639" s="165" t="s">
        <v>3186</v>
      </c>
      <c r="H1639" s="165" t="s">
        <v>3172</v>
      </c>
      <c r="I1639" s="70" t="str">
        <f t="shared" si="82"/>
        <v>X.PX.X.XXX</v>
      </c>
      <c r="J1639" s="70" t="str">
        <f>_xlfn.XLOOKUP(I1639,[55]Aux!AJ:AJ,[55]Aux!AI:AI,I1639)</f>
        <v>X.PX.X.XXX</v>
      </c>
      <c r="K1639" s="76" t="s">
        <v>3112</v>
      </c>
      <c r="L1639" s="164"/>
    </row>
    <row r="1640" spans="1:12" x14ac:dyDescent="0.3">
      <c r="B1640" s="164"/>
      <c r="C1640" s="70">
        <v>6601933</v>
      </c>
      <c r="D1640" s="70" t="s">
        <v>3260</v>
      </c>
      <c r="E1640" s="75" t="s">
        <v>3109</v>
      </c>
      <c r="F1640" s="165" t="s">
        <v>3172</v>
      </c>
      <c r="G1640" s="165" t="s">
        <v>3186</v>
      </c>
      <c r="H1640" s="165" t="s">
        <v>3172</v>
      </c>
      <c r="I1640" s="70" t="str">
        <f t="shared" si="82"/>
        <v>X.PX.X.XXX</v>
      </c>
      <c r="J1640" s="70" t="str">
        <f>_xlfn.XLOOKUP(I1640,[55]Aux!AJ:AJ,[55]Aux!AI:AI,I1640)</f>
        <v>X.PX.X.XXX</v>
      </c>
      <c r="K1640" s="76" t="s">
        <v>3112</v>
      </c>
      <c r="L1640" s="164"/>
    </row>
    <row r="1641" spans="1:12" x14ac:dyDescent="0.3">
      <c r="B1641" s="164"/>
      <c r="C1641" s="70">
        <v>6601935</v>
      </c>
      <c r="D1641" s="70" t="s">
        <v>3261</v>
      </c>
      <c r="E1641" s="75" t="s">
        <v>3109</v>
      </c>
      <c r="F1641" s="165" t="s">
        <v>3172</v>
      </c>
      <c r="G1641" s="165" t="s">
        <v>3186</v>
      </c>
      <c r="H1641" s="164" t="s">
        <v>3172</v>
      </c>
      <c r="I1641" s="70" t="str">
        <f t="shared" si="82"/>
        <v>X.PX.X.XXX</v>
      </c>
      <c r="J1641" s="70" t="str">
        <f>_xlfn.XLOOKUP(I1641,[55]Aux!AJ:AJ,[55]Aux!AI:AI,I1641)</f>
        <v>X.PX.X.XXX</v>
      </c>
      <c r="K1641" s="76" t="s">
        <v>3112</v>
      </c>
      <c r="L1641" s="164"/>
    </row>
    <row r="1642" spans="1:12" x14ac:dyDescent="0.3">
      <c r="A1642" s="164"/>
      <c r="B1642" s="164"/>
      <c r="C1642" s="70">
        <v>6601936</v>
      </c>
      <c r="D1642" s="70" t="s">
        <v>3262</v>
      </c>
      <c r="E1642" s="165" t="s">
        <v>3109</v>
      </c>
      <c r="F1642" s="70" t="str" cm="1">
        <f t="array" ref="F1642">IFERROR(
    INDEX(
        '[55]Apoio_Código SVs'!$C$2:$C$102,
        MATCH(
            TRUE,
            ISNUMBER(FIND('[55]Apoio_Código SVs'!$B$2:$B$102,D1642)),
            0
        )
    ),
"")</f>
        <v>A</v>
      </c>
      <c r="G1642" s="70" t="str" cm="1">
        <f t="array" ref="G1642">IFERROR(
    INDEX(
        '[55]Apoio_Código SVs'!$D$2:$D$102,
        MATCH(
            TRUE,
            ISNUMBER(FIND('[55]Apoio_Código SVs'!$B$2:$B$102,D1642)),
            0
        )
    ),
"")</f>
        <v>AD</v>
      </c>
      <c r="H1642" s="165" t="s">
        <v>3172</v>
      </c>
      <c r="I1642" s="70" t="str">
        <f t="shared" si="82"/>
        <v>A.AD.X.XXX</v>
      </c>
      <c r="J1642" s="70" t="str">
        <f>_xlfn.XLOOKUP(I1642,[55]Aux!AJ:AJ,[55]Aux!AI:AI,I1642)</f>
        <v>A.AD.X.XXX</v>
      </c>
      <c r="K1642" s="76" t="s">
        <v>3112</v>
      </c>
      <c r="L1642" s="164"/>
    </row>
    <row r="1643" spans="1:12" x14ac:dyDescent="0.3">
      <c r="B1643" s="164"/>
      <c r="C1643" s="70">
        <v>6601937</v>
      </c>
      <c r="D1643" s="70" t="s">
        <v>3263</v>
      </c>
      <c r="E1643" s="78" t="s">
        <v>3109</v>
      </c>
      <c r="F1643" s="165" t="s">
        <v>3172</v>
      </c>
      <c r="G1643" s="161" t="s">
        <v>3111</v>
      </c>
      <c r="H1643" s="165" t="s">
        <v>3172</v>
      </c>
      <c r="I1643" s="70" t="str">
        <f t="shared" si="82"/>
        <v>X.XX.X.XXX</v>
      </c>
      <c r="J1643" s="70" t="str">
        <f>_xlfn.XLOOKUP(I1643,[55]Aux!AJ:AJ,[55]Aux!AI:AI,I1643)</f>
        <v>X.XX.X.XXX</v>
      </c>
      <c r="K1643" s="76" t="s">
        <v>3112</v>
      </c>
      <c r="L1643" s="164"/>
    </row>
    <row r="1644" spans="1:12" x14ac:dyDescent="0.3">
      <c r="B1644" s="164"/>
      <c r="C1644" s="70">
        <v>6601938</v>
      </c>
      <c r="D1644" s="70" t="s">
        <v>3264</v>
      </c>
      <c r="E1644" s="78" t="s">
        <v>3109</v>
      </c>
      <c r="F1644" s="165" t="s">
        <v>3172</v>
      </c>
      <c r="G1644" s="161" t="s">
        <v>3111</v>
      </c>
      <c r="H1644" s="165" t="s">
        <v>3172</v>
      </c>
      <c r="I1644" s="70" t="str">
        <f t="shared" si="82"/>
        <v>X.XX.X.XXX</v>
      </c>
      <c r="J1644" s="70" t="str">
        <f>_xlfn.XLOOKUP(I1644,[55]Aux!AJ:AJ,[55]Aux!AI:AI,I1644)</f>
        <v>X.XX.X.XXX</v>
      </c>
      <c r="K1644" s="76" t="s">
        <v>3112</v>
      </c>
      <c r="L1644" s="164"/>
    </row>
    <row r="1645" spans="1:12" x14ac:dyDescent="0.3">
      <c r="B1645" s="164"/>
      <c r="C1645" s="70">
        <v>6601939</v>
      </c>
      <c r="D1645" s="70" t="s">
        <v>3265</v>
      </c>
      <c r="E1645" s="78" t="s">
        <v>3109</v>
      </c>
      <c r="F1645" s="165" t="s">
        <v>3172</v>
      </c>
      <c r="G1645" s="161" t="s">
        <v>3111</v>
      </c>
      <c r="H1645" s="165" t="s">
        <v>3172</v>
      </c>
      <c r="I1645" s="70" t="str">
        <f t="shared" si="82"/>
        <v>X.XX.X.XXX</v>
      </c>
      <c r="J1645" s="70" t="str">
        <f>_xlfn.XLOOKUP(I1645,[55]Aux!AJ:AJ,[55]Aux!AI:AI,I1645)</f>
        <v>X.XX.X.XXX</v>
      </c>
      <c r="K1645" s="76" t="s">
        <v>3112</v>
      </c>
      <c r="L1645" s="164"/>
    </row>
    <row r="1646" spans="1:12" x14ac:dyDescent="0.3">
      <c r="B1646" s="164"/>
      <c r="C1646" s="70">
        <v>6601940</v>
      </c>
      <c r="D1646" s="70" t="s">
        <v>3266</v>
      </c>
      <c r="E1646" s="78" t="s">
        <v>3109</v>
      </c>
      <c r="F1646" s="165" t="s">
        <v>3172</v>
      </c>
      <c r="G1646" s="161" t="s">
        <v>3111</v>
      </c>
      <c r="H1646" s="70" t="str" cm="1">
        <f t="array" ref="H1646">IFERROR(
    INDEX(
        '[55]Apoio_Código SVs'!$G$2:$G$102,
        MATCH(
            TRUE,
            ISNUMBER(FIND('[55]Apoio_Código SVs'!$F$2:$F$102,D1646)),
            0
        )
    ),
"")</f>
        <v>I</v>
      </c>
      <c r="I1646" s="70" t="str">
        <f t="shared" si="82"/>
        <v>X.XX.I.XXX</v>
      </c>
      <c r="J1646" s="70" t="str">
        <f>_xlfn.XLOOKUP(I1646,[55]Aux!AJ:AJ,[55]Aux!AI:AI,I1646)</f>
        <v>X.XX.I.XXX</v>
      </c>
      <c r="K1646" s="76" t="s">
        <v>3112</v>
      </c>
      <c r="L1646" s="164"/>
    </row>
    <row r="1647" spans="1:12" x14ac:dyDescent="0.3">
      <c r="B1647" s="164"/>
      <c r="C1647" s="70">
        <v>6601941</v>
      </c>
      <c r="D1647" s="70" t="s">
        <v>3267</v>
      </c>
      <c r="E1647" s="75" t="s">
        <v>3109</v>
      </c>
      <c r="F1647" s="165" t="s">
        <v>3172</v>
      </c>
      <c r="G1647" s="161" t="s">
        <v>3111</v>
      </c>
      <c r="H1647" s="165" t="s">
        <v>3172</v>
      </c>
      <c r="I1647" s="70" t="str">
        <f t="shared" si="82"/>
        <v>X.XX.X.XXX</v>
      </c>
      <c r="J1647" s="70" t="str">
        <f>_xlfn.XLOOKUP(I1647,[55]Aux!AJ:AJ,[55]Aux!AI:AI,I1647)</f>
        <v>X.XX.X.XXX</v>
      </c>
      <c r="K1647" s="76" t="s">
        <v>3112</v>
      </c>
      <c r="L1647" s="164"/>
    </row>
    <row r="1648" spans="1:12" x14ac:dyDescent="0.3">
      <c r="B1648" s="164"/>
      <c r="C1648" s="70">
        <v>6601942</v>
      </c>
      <c r="D1648" s="70" t="s">
        <v>3268</v>
      </c>
      <c r="E1648" s="75" t="s">
        <v>3109</v>
      </c>
      <c r="F1648" s="165" t="s">
        <v>3172</v>
      </c>
      <c r="G1648" s="161" t="s">
        <v>3111</v>
      </c>
      <c r="H1648" s="165" t="s">
        <v>3172</v>
      </c>
      <c r="I1648" s="70" t="str">
        <f t="shared" si="82"/>
        <v>X.XX.X.XXX</v>
      </c>
      <c r="J1648" s="70" t="str">
        <f>_xlfn.XLOOKUP(I1648,[55]Aux!AJ:AJ,[55]Aux!AI:AI,I1648)</f>
        <v>X.XX.X.XXX</v>
      </c>
      <c r="K1648" s="76" t="s">
        <v>3112</v>
      </c>
      <c r="L1648" s="164"/>
    </row>
    <row r="1649" spans="1:12" x14ac:dyDescent="0.3">
      <c r="A1649" s="164"/>
      <c r="B1649" s="164"/>
      <c r="C1649" s="70">
        <v>6601943</v>
      </c>
      <c r="D1649" s="70" t="s">
        <v>3269</v>
      </c>
      <c r="E1649" s="166" t="s">
        <v>3214</v>
      </c>
      <c r="F1649" s="70" t="str" cm="1">
        <f t="array" ref="F1649">IFERROR(
    INDEX(
        '[55]Apoio_Código SVs'!$C$2:$C$102,
        MATCH(
            TRUE,
            ISNUMBER(FIND('[55]Apoio_Código SVs'!$B$2:$B$102,D1649)),
            0
        )
    ),
"")</f>
        <v>E</v>
      </c>
      <c r="G1649" s="70" t="str" cm="1">
        <f t="array" ref="G1649">IFERROR(
    INDEX(
        '[55]Apoio_Código SVs'!$D$2:$D$102,
        MATCH(
            TRUE,
            ISNUMBER(FIND('[55]Apoio_Código SVs'!$B$2:$B$102,D1649)),
            0
        )
    ),
"")</f>
        <v>RC</v>
      </c>
      <c r="H1649" s="70" t="str" cm="1">
        <f t="array" ref="H1649">IFERROR(
    INDEX(
        '[55]Apoio_Código SVs'!$G$2:$G$102,
        MATCH(
            TRUE,
            ISNUMBER(FIND('[55]Apoio_Código SVs'!$F$2:$F$102,D1649)),
            0
        )
    ),
"")</f>
        <v>I</v>
      </c>
      <c r="I1649" s="70" t="str">
        <f t="shared" si="82"/>
        <v>E.RC.I.400</v>
      </c>
      <c r="J1649" s="70" t="str">
        <f>_xlfn.XLOOKUP(I1649,[55]Aux!AJ:AJ,[55]Aux!AI:AI,I1649)</f>
        <v>E.RC.I.006</v>
      </c>
      <c r="K1649" s="70" t="str">
        <f>_xlfn.XLOOKUP(J1649,[55]Aux!AI:AI,[55]Aux!AE:AE,_xlfn.XLOOKUP(I1649,[55]Aux!AI:AI,[55]Aux!AE:AE,""))</f>
        <v>REDE COLETORA DN 400</v>
      </c>
      <c r="L1649" s="164"/>
    </row>
    <row r="1650" spans="1:12" x14ac:dyDescent="0.3">
      <c r="A1650" s="164"/>
      <c r="B1650" s="164"/>
      <c r="C1650" s="70">
        <v>6601944</v>
      </c>
      <c r="D1650" s="70" t="s">
        <v>3270</v>
      </c>
      <c r="E1650" s="166" t="s">
        <v>3214</v>
      </c>
      <c r="F1650" s="70" t="str" cm="1">
        <f t="array" ref="F1650">IFERROR(
    INDEX(
        '[55]Apoio_Código SVs'!$C$2:$C$102,
        MATCH(
            TRUE,
            ISNUMBER(FIND('[55]Apoio_Código SVs'!$B$2:$B$102,D1650)),
            0
        )
    ),
"")</f>
        <v>E</v>
      </c>
      <c r="G1650" s="70" t="str" cm="1">
        <f t="array" ref="G1650">IFERROR(
    INDEX(
        '[55]Apoio_Código SVs'!$D$2:$D$102,
        MATCH(
            TRUE,
            ISNUMBER(FIND('[55]Apoio_Código SVs'!$B$2:$B$102,D1650)),
            0
        )
    ),
"")</f>
        <v>RC</v>
      </c>
      <c r="H1650" s="70" t="str" cm="1">
        <f t="array" ref="H1650">IFERROR(
    INDEX(
        '[55]Apoio_Código SVs'!$G$2:$G$102,
        MATCH(
            TRUE,
            ISNUMBER(FIND('[55]Apoio_Código SVs'!$F$2:$F$102,D1650)),
            0
        )
    ),
"")</f>
        <v>I</v>
      </c>
      <c r="I1650" s="70" t="str">
        <f t="shared" si="82"/>
        <v>E.RC.I.400</v>
      </c>
      <c r="J1650" s="70" t="str">
        <f>_xlfn.XLOOKUP(I1650,[55]Aux!AJ:AJ,[55]Aux!AI:AI,I1650)</f>
        <v>E.RC.I.006</v>
      </c>
      <c r="K1650" s="70" t="str">
        <f>_xlfn.XLOOKUP(J1650,[55]Aux!AI:AI,[55]Aux!AE:AE,_xlfn.XLOOKUP(I1650,[55]Aux!AI:AI,[55]Aux!AE:AE,""))</f>
        <v>REDE COLETORA DN 400</v>
      </c>
      <c r="L1650" s="164"/>
    </row>
    <row r="1651" spans="1:12" x14ac:dyDescent="0.3">
      <c r="B1651" s="164"/>
      <c r="C1651" s="70">
        <v>6601945</v>
      </c>
      <c r="D1651" s="70" t="s">
        <v>3271</v>
      </c>
      <c r="E1651" s="75" t="s">
        <v>3109</v>
      </c>
      <c r="F1651" s="165" t="s">
        <v>3172</v>
      </c>
      <c r="G1651" s="161" t="s">
        <v>3111</v>
      </c>
      <c r="H1651" s="165" t="s">
        <v>3172</v>
      </c>
      <c r="I1651" s="70" t="str">
        <f t="shared" si="82"/>
        <v>X.XX.X.XXX</v>
      </c>
      <c r="J1651" s="70" t="str">
        <f>_xlfn.XLOOKUP(I1651,[55]Aux!AJ:AJ,[55]Aux!AI:AI,I1651)</f>
        <v>X.XX.X.XXX</v>
      </c>
      <c r="K1651" s="76" t="s">
        <v>3112</v>
      </c>
      <c r="L1651" s="164"/>
    </row>
    <row r="1652" spans="1:12" x14ac:dyDescent="0.3">
      <c r="B1652" s="164"/>
      <c r="C1652" s="70">
        <v>6601946</v>
      </c>
      <c r="D1652" s="70" t="s">
        <v>3272</v>
      </c>
      <c r="E1652" s="75" t="s">
        <v>3109</v>
      </c>
      <c r="F1652" s="165" t="s">
        <v>3172</v>
      </c>
      <c r="G1652" s="161" t="s">
        <v>3111</v>
      </c>
      <c r="H1652" s="165" t="s">
        <v>3172</v>
      </c>
      <c r="I1652" s="70" t="str">
        <f t="shared" si="82"/>
        <v>X.XX.X.XXX</v>
      </c>
      <c r="J1652" s="70" t="str">
        <f>_xlfn.XLOOKUP(I1652,[55]Aux!AJ:AJ,[55]Aux!AI:AI,I1652)</f>
        <v>X.XX.X.XXX</v>
      </c>
      <c r="K1652" s="76" t="s">
        <v>3112</v>
      </c>
      <c r="L1652" s="164"/>
    </row>
    <row r="1653" spans="1:12" x14ac:dyDescent="0.3">
      <c r="B1653" s="164"/>
      <c r="C1653" s="70">
        <v>6601950</v>
      </c>
      <c r="D1653" s="70" t="s">
        <v>3273</v>
      </c>
      <c r="E1653" s="75" t="s">
        <v>3109</v>
      </c>
      <c r="F1653" s="165" t="s">
        <v>3172</v>
      </c>
      <c r="G1653" s="161" t="s">
        <v>3111</v>
      </c>
      <c r="H1653" s="165" t="s">
        <v>3172</v>
      </c>
      <c r="I1653" s="70" t="str">
        <f t="shared" si="82"/>
        <v>X.XX.X.XXX</v>
      </c>
      <c r="J1653" s="70" t="str">
        <f>_xlfn.XLOOKUP(I1653,[55]Aux!AJ:AJ,[55]Aux!AI:AI,I1653)</f>
        <v>X.XX.X.XXX</v>
      </c>
      <c r="K1653" s="76" t="s">
        <v>3112</v>
      </c>
      <c r="L1653" s="164"/>
    </row>
    <row r="1654" spans="1:12" x14ac:dyDescent="0.3">
      <c r="B1654" s="164"/>
      <c r="C1654" s="70">
        <v>6601951</v>
      </c>
      <c r="D1654" s="70" t="s">
        <v>3274</v>
      </c>
      <c r="E1654" s="75" t="s">
        <v>3109</v>
      </c>
      <c r="F1654" s="165" t="s">
        <v>3172</v>
      </c>
      <c r="G1654" s="161" t="s">
        <v>3111</v>
      </c>
      <c r="H1654" s="165" t="s">
        <v>3172</v>
      </c>
      <c r="I1654" s="70" t="str">
        <f t="shared" si="82"/>
        <v>X.XX.X.XXX</v>
      </c>
      <c r="J1654" s="70" t="str">
        <f>_xlfn.XLOOKUP(I1654,[55]Aux!AJ:AJ,[55]Aux!AI:AI,I1654)</f>
        <v>X.XX.X.XXX</v>
      </c>
      <c r="K1654" s="76" t="s">
        <v>3112</v>
      </c>
      <c r="L1654" s="164"/>
    </row>
    <row r="1655" spans="1:12" x14ac:dyDescent="0.3">
      <c r="B1655" s="164"/>
      <c r="C1655" s="70">
        <v>6601960</v>
      </c>
      <c r="D1655" s="70" t="s">
        <v>3275</v>
      </c>
      <c r="E1655" s="75" t="s">
        <v>3109</v>
      </c>
      <c r="F1655" s="165" t="s">
        <v>3172</v>
      </c>
      <c r="G1655" s="161" t="s">
        <v>3111</v>
      </c>
      <c r="H1655" s="165" t="s">
        <v>3172</v>
      </c>
      <c r="I1655" s="70" t="str">
        <f t="shared" si="82"/>
        <v>X.XX.X.XXX</v>
      </c>
      <c r="J1655" s="70" t="str">
        <f>_xlfn.XLOOKUP(I1655,[55]Aux!AJ:AJ,[55]Aux!AI:AI,I1655)</f>
        <v>X.XX.X.XXX</v>
      </c>
      <c r="K1655" s="76" t="s">
        <v>3112</v>
      </c>
      <c r="L1655" s="164"/>
    </row>
    <row r="1656" spans="1:12" x14ac:dyDescent="0.3">
      <c r="B1656" s="164"/>
      <c r="C1656" s="70">
        <v>6601970</v>
      </c>
      <c r="D1656" s="70" t="s">
        <v>3276</v>
      </c>
      <c r="E1656" s="75" t="s">
        <v>3109</v>
      </c>
      <c r="F1656" s="165" t="s">
        <v>3172</v>
      </c>
      <c r="G1656" s="161" t="s">
        <v>3111</v>
      </c>
      <c r="H1656" s="165" t="s">
        <v>3172</v>
      </c>
      <c r="I1656" s="70" t="str">
        <f t="shared" si="82"/>
        <v>X.XX.X.XXX</v>
      </c>
      <c r="J1656" s="70" t="str">
        <f>_xlfn.XLOOKUP(I1656,[55]Aux!AJ:AJ,[55]Aux!AI:AI,I1656)</f>
        <v>X.XX.X.XXX</v>
      </c>
      <c r="K1656" s="76" t="s">
        <v>3112</v>
      </c>
      <c r="L1656" s="164"/>
    </row>
    <row r="1657" spans="1:12" x14ac:dyDescent="0.3">
      <c r="B1657" s="164"/>
      <c r="C1657" s="70">
        <v>6601971</v>
      </c>
      <c r="D1657" s="70" t="s">
        <v>3277</v>
      </c>
      <c r="E1657" s="75" t="s">
        <v>3109</v>
      </c>
      <c r="F1657" s="165" t="s">
        <v>3172</v>
      </c>
      <c r="G1657" s="161" t="s">
        <v>3111</v>
      </c>
      <c r="H1657" s="165" t="s">
        <v>3172</v>
      </c>
      <c r="I1657" s="70" t="str">
        <f t="shared" si="82"/>
        <v>X.XX.X.XXX</v>
      </c>
      <c r="J1657" s="70" t="str">
        <f>_xlfn.XLOOKUP(I1657,[55]Aux!AJ:AJ,[55]Aux!AI:AI,I1657)</f>
        <v>X.XX.X.XXX</v>
      </c>
      <c r="K1657" s="76" t="s">
        <v>3112</v>
      </c>
      <c r="L1657" s="164"/>
    </row>
    <row r="1658" spans="1:12" x14ac:dyDescent="0.3">
      <c r="B1658" s="164"/>
      <c r="C1658" s="70">
        <v>6601980</v>
      </c>
      <c r="D1658" s="70" t="s">
        <v>3278</v>
      </c>
      <c r="E1658" s="75" t="s">
        <v>3109</v>
      </c>
      <c r="F1658" s="165" t="s">
        <v>3172</v>
      </c>
      <c r="G1658" s="161" t="s">
        <v>3111</v>
      </c>
      <c r="H1658" s="165" t="s">
        <v>3172</v>
      </c>
      <c r="I1658" s="70" t="str">
        <f t="shared" si="82"/>
        <v>X.XX.X.XXX</v>
      </c>
      <c r="J1658" s="70" t="str">
        <f>_xlfn.XLOOKUP(I1658,[55]Aux!AJ:AJ,[55]Aux!AI:AI,I1658)</f>
        <v>X.XX.X.XXX</v>
      </c>
      <c r="K1658" s="76" t="s">
        <v>3112</v>
      </c>
      <c r="L1658" s="164"/>
    </row>
    <row r="1659" spans="1:12" x14ac:dyDescent="0.3">
      <c r="B1659" s="164"/>
      <c r="C1659" s="70">
        <v>6601981</v>
      </c>
      <c r="D1659" s="70" t="s">
        <v>3279</v>
      </c>
      <c r="E1659" s="75" t="s">
        <v>3109</v>
      </c>
      <c r="F1659" s="165" t="s">
        <v>3172</v>
      </c>
      <c r="G1659" s="161" t="s">
        <v>3111</v>
      </c>
      <c r="H1659" s="70" t="str" cm="1">
        <f t="array" ref="H1659">IFERROR(
    INDEX(
        '[55]Apoio_Código SVs'!$G$2:$G$102,
        MATCH(
            TRUE,
            ISNUMBER(FIND('[55]Apoio_Código SVs'!$F$2:$F$102,D1659)),
            0
        )
    ),
"")</f>
        <v>I</v>
      </c>
      <c r="I1659" s="70" t="str">
        <f t="shared" si="82"/>
        <v>X.XX.I.XXX</v>
      </c>
      <c r="J1659" s="70" t="str">
        <f>_xlfn.XLOOKUP(I1659,[55]Aux!AJ:AJ,[55]Aux!AI:AI,I1659)</f>
        <v>X.XX.I.XXX</v>
      </c>
      <c r="K1659" s="76" t="s">
        <v>3112</v>
      </c>
      <c r="L1659" s="164"/>
    </row>
    <row r="1660" spans="1:12" x14ac:dyDescent="0.3">
      <c r="B1660" s="164"/>
      <c r="C1660" s="70">
        <v>6601991</v>
      </c>
      <c r="D1660" s="70" t="s">
        <v>3280</v>
      </c>
      <c r="E1660" s="75" t="s">
        <v>3109</v>
      </c>
      <c r="F1660" s="165" t="s">
        <v>3172</v>
      </c>
      <c r="G1660" s="161" t="s">
        <v>3111</v>
      </c>
      <c r="H1660" s="165" t="s">
        <v>3172</v>
      </c>
      <c r="I1660" s="70" t="str">
        <f t="shared" si="82"/>
        <v>X.XX.X.XXX</v>
      </c>
      <c r="J1660" s="70" t="str">
        <f>_xlfn.XLOOKUP(I1660,[55]Aux!AJ:AJ,[55]Aux!AI:AI,I1660)</f>
        <v>X.XX.X.XXX</v>
      </c>
      <c r="K1660" s="76" t="s">
        <v>3112</v>
      </c>
      <c r="L1660" s="164"/>
    </row>
    <row r="1661" spans="1:12" x14ac:dyDescent="0.3">
      <c r="B1661" s="164"/>
      <c r="C1661" s="70">
        <v>6601992</v>
      </c>
      <c r="D1661" s="70" t="s">
        <v>3281</v>
      </c>
      <c r="E1661" s="75" t="s">
        <v>3109</v>
      </c>
      <c r="F1661" s="165" t="s">
        <v>3172</v>
      </c>
      <c r="G1661" s="161" t="s">
        <v>3111</v>
      </c>
      <c r="H1661" s="165" t="s">
        <v>3172</v>
      </c>
      <c r="I1661" s="70" t="str">
        <f t="shared" si="82"/>
        <v>X.XX.X.XXX</v>
      </c>
      <c r="J1661" s="70" t="str">
        <f>_xlfn.XLOOKUP(I1661,[55]Aux!AJ:AJ,[55]Aux!AI:AI,I1661)</f>
        <v>X.XX.X.XXX</v>
      </c>
      <c r="K1661" s="76" t="s">
        <v>3112</v>
      </c>
      <c r="L1661" s="164"/>
    </row>
    <row r="1662" spans="1:12" x14ac:dyDescent="0.3">
      <c r="B1662" s="164"/>
      <c r="C1662" s="70">
        <v>6601993</v>
      </c>
      <c r="D1662" s="70" t="s">
        <v>3282</v>
      </c>
      <c r="E1662" s="75" t="s">
        <v>3109</v>
      </c>
      <c r="F1662" s="165" t="s">
        <v>3172</v>
      </c>
      <c r="G1662" s="161" t="s">
        <v>3111</v>
      </c>
      <c r="H1662" s="165" t="s">
        <v>3172</v>
      </c>
      <c r="I1662" s="70" t="str">
        <f t="shared" si="82"/>
        <v>X.XX.X.XXX</v>
      </c>
      <c r="J1662" s="70" t="str">
        <f>_xlfn.XLOOKUP(I1662,[55]Aux!AJ:AJ,[55]Aux!AI:AI,I1662)</f>
        <v>X.XX.X.XXX</v>
      </c>
      <c r="K1662" s="76" t="s">
        <v>3112</v>
      </c>
      <c r="L1662" s="164"/>
    </row>
    <row r="1663" spans="1:12" x14ac:dyDescent="0.3">
      <c r="B1663" s="164"/>
      <c r="C1663" s="70">
        <v>6601994</v>
      </c>
      <c r="D1663" s="70" t="s">
        <v>3283</v>
      </c>
      <c r="E1663" s="75" t="s">
        <v>3109</v>
      </c>
      <c r="F1663" s="165" t="s">
        <v>3172</v>
      </c>
      <c r="G1663" s="161" t="s">
        <v>3111</v>
      </c>
      <c r="H1663" s="165" t="s">
        <v>3172</v>
      </c>
      <c r="I1663" s="70" t="str">
        <f t="shared" si="82"/>
        <v>X.XX.X.XXX</v>
      </c>
      <c r="J1663" s="70" t="str">
        <f>_xlfn.XLOOKUP(I1663,[55]Aux!AJ:AJ,[55]Aux!AI:AI,I1663)</f>
        <v>X.XX.X.XXX</v>
      </c>
      <c r="K1663" s="76" t="s">
        <v>3112</v>
      </c>
      <c r="L1663" s="164"/>
    </row>
    <row r="1664" spans="1:12" x14ac:dyDescent="0.3">
      <c r="B1664" s="164"/>
      <c r="C1664" s="70">
        <v>6601995</v>
      </c>
      <c r="D1664" s="70" t="s">
        <v>3284</v>
      </c>
      <c r="E1664" s="75" t="s">
        <v>3109</v>
      </c>
      <c r="F1664" s="165" t="s">
        <v>3172</v>
      </c>
      <c r="G1664" s="161" t="s">
        <v>3111</v>
      </c>
      <c r="H1664" s="165" t="s">
        <v>3172</v>
      </c>
      <c r="I1664" s="70" t="str">
        <f t="shared" si="82"/>
        <v>X.XX.X.XXX</v>
      </c>
      <c r="J1664" s="70" t="str">
        <f>_xlfn.XLOOKUP(I1664,[55]Aux!AJ:AJ,[55]Aux!AI:AI,I1664)</f>
        <v>X.XX.X.XXX</v>
      </c>
      <c r="K1664" s="76" t="s">
        <v>3112</v>
      </c>
      <c r="L1664" s="164"/>
    </row>
    <row r="1665" spans="1:12" x14ac:dyDescent="0.3">
      <c r="B1665" s="164"/>
      <c r="C1665" s="70">
        <v>6601996</v>
      </c>
      <c r="D1665" s="70" t="s">
        <v>3285</v>
      </c>
      <c r="E1665" s="75" t="s">
        <v>3109</v>
      </c>
      <c r="F1665" s="165" t="s">
        <v>3172</v>
      </c>
      <c r="G1665" s="161" t="s">
        <v>3111</v>
      </c>
      <c r="H1665" s="165" t="s">
        <v>3172</v>
      </c>
      <c r="I1665" s="70" t="str">
        <f t="shared" si="82"/>
        <v>X.XX.X.XXX</v>
      </c>
      <c r="J1665" s="70" t="str">
        <f>_xlfn.XLOOKUP(I1665,[55]Aux!AJ:AJ,[55]Aux!AI:AI,I1665)</f>
        <v>X.XX.X.XXX</v>
      </c>
      <c r="K1665" s="76" t="s">
        <v>3112</v>
      </c>
      <c r="L1665" s="164"/>
    </row>
    <row r="1666" spans="1:12" x14ac:dyDescent="0.3">
      <c r="B1666" s="164"/>
      <c r="C1666" s="70">
        <v>6601997</v>
      </c>
      <c r="D1666" s="70" t="s">
        <v>3286</v>
      </c>
      <c r="E1666" s="75" t="s">
        <v>3109</v>
      </c>
      <c r="F1666" s="165" t="s">
        <v>3172</v>
      </c>
      <c r="G1666" s="161" t="s">
        <v>3111</v>
      </c>
      <c r="H1666" s="165" t="s">
        <v>3172</v>
      </c>
      <c r="I1666" s="70" t="str">
        <f t="shared" si="82"/>
        <v>X.XX.X.XXX</v>
      </c>
      <c r="J1666" s="70" t="str">
        <f>_xlfn.XLOOKUP(I1666,[55]Aux!AJ:AJ,[55]Aux!AI:AI,I1666)</f>
        <v>X.XX.X.XXX</v>
      </c>
      <c r="K1666" s="76" t="s">
        <v>3112</v>
      </c>
      <c r="L1666" s="164"/>
    </row>
    <row r="1667" spans="1:12" x14ac:dyDescent="0.3">
      <c r="B1667" s="164"/>
      <c r="C1667" s="70">
        <v>6601998</v>
      </c>
      <c r="D1667" s="70" t="s">
        <v>3287</v>
      </c>
      <c r="E1667" s="75" t="s">
        <v>3109</v>
      </c>
      <c r="F1667" s="165" t="s">
        <v>3172</v>
      </c>
      <c r="G1667" s="161" t="s">
        <v>3111</v>
      </c>
      <c r="H1667" s="165" t="s">
        <v>3172</v>
      </c>
      <c r="I1667" s="70" t="str">
        <f t="shared" si="82"/>
        <v>X.XX.X.XXX</v>
      </c>
      <c r="J1667" s="70" t="str">
        <f>_xlfn.XLOOKUP(I1667,[55]Aux!AJ:AJ,[55]Aux!AI:AI,I1667)</f>
        <v>X.XX.X.XXX</v>
      </c>
      <c r="K1667" s="76" t="s">
        <v>3112</v>
      </c>
      <c r="L1667" s="164"/>
    </row>
    <row r="1668" spans="1:12" x14ac:dyDescent="0.3">
      <c r="B1668" s="164"/>
      <c r="C1668" s="70">
        <v>6601999</v>
      </c>
      <c r="D1668" s="70" t="s">
        <v>3288</v>
      </c>
      <c r="E1668" s="75" t="s">
        <v>3109</v>
      </c>
      <c r="F1668" s="165" t="s">
        <v>3172</v>
      </c>
      <c r="G1668" s="161" t="s">
        <v>3111</v>
      </c>
      <c r="H1668" s="165" t="s">
        <v>3172</v>
      </c>
      <c r="I1668" s="70" t="str">
        <f t="shared" si="82"/>
        <v>X.XX.X.XXX</v>
      </c>
      <c r="J1668" s="70" t="str">
        <f>_xlfn.XLOOKUP(I1668,[55]Aux!AJ:AJ,[55]Aux!AI:AI,I1668)</f>
        <v>X.XX.X.XXX</v>
      </c>
      <c r="K1668" s="76" t="s">
        <v>3112</v>
      </c>
      <c r="L1668" s="164"/>
    </row>
    <row r="1669" spans="1:12" x14ac:dyDescent="0.3">
      <c r="B1669" s="164"/>
      <c r="C1669" s="70">
        <v>6602000</v>
      </c>
      <c r="D1669" s="70" t="s">
        <v>3289</v>
      </c>
      <c r="E1669" s="75" t="s">
        <v>3109</v>
      </c>
      <c r="F1669" s="165" t="s">
        <v>3172</v>
      </c>
      <c r="G1669" s="161" t="s">
        <v>3111</v>
      </c>
      <c r="H1669" s="165" t="s">
        <v>3172</v>
      </c>
      <c r="I1669" s="70" t="str">
        <f t="shared" si="82"/>
        <v>X.XX.X.XXX</v>
      </c>
      <c r="J1669" s="70" t="str">
        <f>_xlfn.XLOOKUP(I1669,[55]Aux!AJ:AJ,[55]Aux!AI:AI,I1669)</f>
        <v>X.XX.X.XXX</v>
      </c>
      <c r="K1669" s="76" t="s">
        <v>3112</v>
      </c>
      <c r="L1669" s="164"/>
    </row>
    <row r="1670" spans="1:12" x14ac:dyDescent="0.3">
      <c r="B1670" s="164"/>
      <c r="C1670" s="70">
        <v>6602001</v>
      </c>
      <c r="D1670" s="70" t="s">
        <v>3290</v>
      </c>
      <c r="E1670" s="75" t="s">
        <v>3109</v>
      </c>
      <c r="F1670" s="165" t="s">
        <v>3172</v>
      </c>
      <c r="G1670" s="161" t="s">
        <v>3111</v>
      </c>
      <c r="H1670" s="165" t="s">
        <v>3172</v>
      </c>
      <c r="I1670" s="70" t="str">
        <f t="shared" si="82"/>
        <v>X.XX.X.XXX</v>
      </c>
      <c r="J1670" s="70" t="str">
        <f>_xlfn.XLOOKUP(I1670,[55]Aux!AJ:AJ,[55]Aux!AI:AI,I1670)</f>
        <v>X.XX.X.XXX</v>
      </c>
      <c r="K1670" s="76" t="s">
        <v>3112</v>
      </c>
      <c r="L1670" s="164"/>
    </row>
    <row r="1671" spans="1:12" x14ac:dyDescent="0.3">
      <c r="B1671" s="164"/>
      <c r="C1671" s="70">
        <v>6602002</v>
      </c>
      <c r="D1671" s="70" t="s">
        <v>3291</v>
      </c>
      <c r="E1671" s="75" t="s">
        <v>3109</v>
      </c>
      <c r="F1671" s="165" t="s">
        <v>3172</v>
      </c>
      <c r="G1671" s="161" t="s">
        <v>3111</v>
      </c>
      <c r="H1671" s="165" t="s">
        <v>3172</v>
      </c>
      <c r="I1671" s="70" t="str">
        <f t="shared" si="82"/>
        <v>X.XX.X.XXX</v>
      </c>
      <c r="J1671" s="70" t="str">
        <f>_xlfn.XLOOKUP(I1671,[55]Aux!AJ:AJ,[55]Aux!AI:AI,I1671)</f>
        <v>X.XX.X.XXX</v>
      </c>
      <c r="K1671" s="76" t="s">
        <v>3112</v>
      </c>
      <c r="L1671" s="164"/>
    </row>
    <row r="1672" spans="1:12" x14ac:dyDescent="0.3">
      <c r="B1672" s="164"/>
      <c r="C1672" s="70">
        <v>6602003</v>
      </c>
      <c r="D1672" s="70" t="s">
        <v>3292</v>
      </c>
      <c r="E1672" s="75" t="s">
        <v>3109</v>
      </c>
      <c r="F1672" s="165" t="s">
        <v>3172</v>
      </c>
      <c r="G1672" s="161" t="s">
        <v>3111</v>
      </c>
      <c r="H1672" s="165" t="s">
        <v>3172</v>
      </c>
      <c r="I1672" s="70" t="str">
        <f t="shared" si="82"/>
        <v>X.XX.X.XXX</v>
      </c>
      <c r="J1672" s="70" t="str">
        <f>_xlfn.XLOOKUP(I1672,[55]Aux!AJ:AJ,[55]Aux!AI:AI,I1672)</f>
        <v>X.XX.X.XXX</v>
      </c>
      <c r="K1672" s="76" t="s">
        <v>3112</v>
      </c>
      <c r="L1672" s="164"/>
    </row>
    <row r="1673" spans="1:12" x14ac:dyDescent="0.3">
      <c r="B1673" s="164"/>
      <c r="C1673" s="70">
        <v>6602004</v>
      </c>
      <c r="D1673" s="70" t="s">
        <v>3293</v>
      </c>
      <c r="E1673" s="75" t="s">
        <v>3109</v>
      </c>
      <c r="F1673" s="165" t="s">
        <v>3172</v>
      </c>
      <c r="G1673" s="161" t="s">
        <v>3111</v>
      </c>
      <c r="H1673" s="165" t="s">
        <v>3172</v>
      </c>
      <c r="I1673" s="70" t="str">
        <f t="shared" si="82"/>
        <v>X.XX.X.XXX</v>
      </c>
      <c r="J1673" s="70" t="str">
        <f>_xlfn.XLOOKUP(I1673,[55]Aux!AJ:AJ,[55]Aux!AI:AI,I1673)</f>
        <v>X.XX.X.XXX</v>
      </c>
      <c r="K1673" s="76" t="s">
        <v>3112</v>
      </c>
      <c r="L1673" s="164"/>
    </row>
    <row r="1674" spans="1:12" x14ac:dyDescent="0.3">
      <c r="B1674" s="164"/>
      <c r="C1674" s="70">
        <v>6602005</v>
      </c>
      <c r="D1674" s="70" t="s">
        <v>3294</v>
      </c>
      <c r="E1674" s="75" t="s">
        <v>3109</v>
      </c>
      <c r="F1674" s="165" t="s">
        <v>3172</v>
      </c>
      <c r="G1674" s="161" t="s">
        <v>3111</v>
      </c>
      <c r="H1674" s="165" t="s">
        <v>3172</v>
      </c>
      <c r="I1674" s="70" t="str">
        <f t="shared" si="82"/>
        <v>X.XX.X.XXX</v>
      </c>
      <c r="J1674" s="70" t="str">
        <f>_xlfn.XLOOKUP(I1674,[55]Aux!AJ:AJ,[55]Aux!AI:AI,I1674)</f>
        <v>X.XX.X.XXX</v>
      </c>
      <c r="K1674" s="76" t="s">
        <v>3112</v>
      </c>
      <c r="L1674" s="164"/>
    </row>
    <row r="1675" spans="1:12" x14ac:dyDescent="0.3">
      <c r="B1675" s="164"/>
      <c r="C1675" s="70">
        <v>6602006</v>
      </c>
      <c r="D1675" s="70" t="s">
        <v>3295</v>
      </c>
      <c r="E1675" s="75" t="s">
        <v>3109</v>
      </c>
      <c r="F1675" s="165" t="s">
        <v>3172</v>
      </c>
      <c r="G1675" s="161" t="s">
        <v>3111</v>
      </c>
      <c r="H1675" s="165" t="s">
        <v>3172</v>
      </c>
      <c r="I1675" s="70" t="str">
        <f t="shared" si="82"/>
        <v>X.XX.X.XXX</v>
      </c>
      <c r="J1675" s="70" t="str">
        <f>_xlfn.XLOOKUP(I1675,[55]Aux!AJ:AJ,[55]Aux!AI:AI,I1675)</f>
        <v>X.XX.X.XXX</v>
      </c>
      <c r="K1675" s="76" t="s">
        <v>3112</v>
      </c>
      <c r="L1675" s="164"/>
    </row>
    <row r="1676" spans="1:12" x14ac:dyDescent="0.3">
      <c r="B1676" s="164"/>
      <c r="C1676" s="70">
        <v>6602007</v>
      </c>
      <c r="D1676" s="70" t="s">
        <v>3296</v>
      </c>
      <c r="E1676" s="75" t="s">
        <v>3109</v>
      </c>
      <c r="F1676" s="165" t="s">
        <v>3172</v>
      </c>
      <c r="G1676" s="161" t="s">
        <v>3111</v>
      </c>
      <c r="H1676" s="165" t="s">
        <v>3172</v>
      </c>
      <c r="I1676" s="70" t="str">
        <f t="shared" si="82"/>
        <v>X.XX.X.XXX</v>
      </c>
      <c r="J1676" s="70" t="str">
        <f>_xlfn.XLOOKUP(I1676,[55]Aux!AJ:AJ,[55]Aux!AI:AI,I1676)</f>
        <v>X.XX.X.XXX</v>
      </c>
      <c r="K1676" s="76" t="s">
        <v>3112</v>
      </c>
      <c r="L1676" s="164"/>
    </row>
    <row r="1677" spans="1:12" x14ac:dyDescent="0.3">
      <c r="B1677" s="164"/>
      <c r="C1677" s="70">
        <v>6602008</v>
      </c>
      <c r="D1677" s="70" t="s">
        <v>3297</v>
      </c>
      <c r="E1677" s="75" t="s">
        <v>3109</v>
      </c>
      <c r="F1677" s="165" t="s">
        <v>3172</v>
      </c>
      <c r="G1677" s="161" t="s">
        <v>3111</v>
      </c>
      <c r="H1677" s="165" t="s">
        <v>3172</v>
      </c>
      <c r="I1677" s="70" t="str">
        <f t="shared" si="82"/>
        <v>X.XX.X.XXX</v>
      </c>
      <c r="J1677" s="70" t="str">
        <f>_xlfn.XLOOKUP(I1677,[55]Aux!AJ:AJ,[55]Aux!AI:AI,I1677)</f>
        <v>X.XX.X.XXX</v>
      </c>
      <c r="K1677" s="76" t="s">
        <v>3112</v>
      </c>
      <c r="L1677" s="164"/>
    </row>
    <row r="1678" spans="1:12" x14ac:dyDescent="0.3">
      <c r="A1678" s="164"/>
      <c r="B1678" s="164"/>
      <c r="C1678" s="70">
        <v>6602009</v>
      </c>
      <c r="D1678" s="70" t="s">
        <v>3298</v>
      </c>
      <c r="E1678" s="73">
        <f>IF(H1678="M","001",
IFERROR(VALUE(IFERROR(IFERROR(IFERROR(IFERROR(MID(D1678,FIND("DN",D1678)+2,4),
MID(D1678,FIND("PVC",D1678)+3,4)),
MID(D1678,FIND("PEAD",D1678)+4,4)),
MID(D1678,FIND("PE100",D1678)+5,4)),
MID(D1678,FIND("ADS",D1678)+3,4))),""))</f>
        <v>300</v>
      </c>
      <c r="F1678" s="70" t="str" cm="1">
        <f t="array" ref="F1678">IFERROR(
    INDEX(
        '[55]Apoio_Código SVs'!$C$2:$C$102,
        MATCH(
            TRUE,
            ISNUMBER(FIND('[55]Apoio_Código SVs'!$B$2:$B$102,D1678)),
            0
        )
    ),
"")</f>
        <v>E</v>
      </c>
      <c r="G1678" s="70" t="str" cm="1">
        <f t="array" ref="G1678">IFERROR(
    INDEX(
        '[55]Apoio_Código SVs'!$D$2:$D$102,
        MATCH(
            TRUE,
            ISNUMBER(FIND('[55]Apoio_Código SVs'!$B$2:$B$102,D1678)),
            0
        )
    ),
"")</f>
        <v>CT</v>
      </c>
      <c r="H1678" s="70" t="str" cm="1">
        <f t="array" ref="H1678">IFERROR(
    INDEX(
        '[55]Apoio_Código SVs'!$G$2:$G$102,
        MATCH(
            TRUE,
            ISNUMBER(FIND('[55]Apoio_Código SVs'!$F$2:$F$102,D1678)),
            0
        )
    ),
"")</f>
        <v>I</v>
      </c>
      <c r="I1678" s="70" t="str">
        <f t="shared" si="82"/>
        <v>E.CT.I.300</v>
      </c>
      <c r="J1678" s="70" t="str">
        <f>_xlfn.XLOOKUP(I1678,[55]Aux!AJ:AJ,[55]Aux!AI:AI,I1678)</f>
        <v>E.CT.I.103</v>
      </c>
      <c r="K1678" s="70" t="str">
        <f>_xlfn.XLOOKUP(J1678,[55]Aux!AI:AI,[55]Aux!AE:AE,_xlfn.XLOOKUP(I1678,[55]Aux!AI:AI,[55]Aux!AE:AE,""))</f>
        <v>COLETOR TRONCO DN 300</v>
      </c>
      <c r="L1678" s="164"/>
    </row>
    <row r="1679" spans="1:12" x14ac:dyDescent="0.3">
      <c r="A1679" s="164"/>
      <c r="B1679" s="164"/>
      <c r="C1679" s="70">
        <v>6602014</v>
      </c>
      <c r="D1679" s="70" t="s">
        <v>3299</v>
      </c>
      <c r="E1679" s="73">
        <f>IF(H1679="M","001",
IFERROR(VALUE(IFERROR(IFERROR(IFERROR(IFERROR(MID(D1679,FIND("DN",D1679)+2,4),
MID(D1679,FIND("PVC",D1679)+3,4)),
MID(D1679,FIND("PEAD",D1679)+4,4)),
MID(D1679,FIND("PE100",D1679)+5,4)),
MID(D1679,FIND("ADS",D1679)+3,4))),""))</f>
        <v>900</v>
      </c>
      <c r="F1679" s="70" t="str" cm="1">
        <f t="array" ref="F1679">IFERROR(
    INDEX(
        '[55]Apoio_Código SVs'!$C$2:$C$102,
        MATCH(
            TRUE,
            ISNUMBER(FIND('[55]Apoio_Código SVs'!$B$2:$B$102,D1679)),
            0
        )
    ),
"")</f>
        <v>E</v>
      </c>
      <c r="G1679" s="70" t="str" cm="1">
        <f t="array" ref="G1679">IFERROR(
    INDEX(
        '[55]Apoio_Código SVs'!$D$2:$D$102,
        MATCH(
            TRUE,
            ISNUMBER(FIND('[55]Apoio_Código SVs'!$B$2:$B$102,D1679)),
            0
        )
    ),
"")</f>
        <v>CT</v>
      </c>
      <c r="H1679" s="70" t="str" cm="1">
        <f t="array" ref="H1679">IFERROR(
    INDEX(
        '[55]Apoio_Código SVs'!$G$2:$G$102,
        MATCH(
            TRUE,
            ISNUMBER(FIND('[55]Apoio_Código SVs'!$F$2:$F$102,D1679)),
            0
        )
    ),
"")</f>
        <v>I</v>
      </c>
      <c r="I1679" s="70" t="str">
        <f t="shared" si="82"/>
        <v>E.CT.I.900</v>
      </c>
      <c r="J1679" s="70" t="str">
        <f>_xlfn.XLOOKUP(I1679,[55]Aux!AJ:AJ,[55]Aux!AI:AI,I1679)</f>
        <v>E.CT.I.115</v>
      </c>
      <c r="K1679" s="70" t="str">
        <f>_xlfn.XLOOKUP(J1679,[55]Aux!AI:AI,[55]Aux!AE:AE,_xlfn.XLOOKUP(I1679,[55]Aux!AI:AI,[55]Aux!AE:AE,""))</f>
        <v>COLETOR TRONCO DN 900</v>
      </c>
      <c r="L1679" s="164"/>
    </row>
    <row r="1680" spans="1:12" x14ac:dyDescent="0.3">
      <c r="A1680" s="164"/>
      <c r="B1680" s="164"/>
      <c r="C1680" s="70">
        <v>6602015</v>
      </c>
      <c r="D1680" s="70" t="s">
        <v>3300</v>
      </c>
      <c r="E1680" s="73">
        <f>IF(H1680="M","001",
IFERROR(VALUE(IFERROR(IFERROR(IFERROR(IFERROR(MID(D1680,FIND("DN",D1680)+2,4),
MID(D1680,FIND("PVC",D1680)+3,4)),
MID(D1680,FIND("PEAD",D1680)+4,4)),
MID(D1680,FIND("PE100",D1680)+5,4)),
MID(D1680,FIND("ADS",D1680)+3,4))),""))</f>
        <v>900</v>
      </c>
      <c r="F1680" s="70" t="str" cm="1">
        <f t="array" ref="F1680">IFERROR(
    INDEX(
        '[55]Apoio_Código SVs'!$C$2:$C$102,
        MATCH(
            TRUE,
            ISNUMBER(FIND('[55]Apoio_Código SVs'!$B$2:$B$102,D1680)),
            0
        )
    ),
"")</f>
        <v>E</v>
      </c>
      <c r="G1680" s="70" t="str" cm="1">
        <f t="array" ref="G1680">IFERROR(
    INDEX(
        '[55]Apoio_Código SVs'!$D$2:$D$102,
        MATCH(
            TRUE,
            ISNUMBER(FIND('[55]Apoio_Código SVs'!$B$2:$B$102,D1680)),
            0
        )
    ),
"")</f>
        <v>CT</v>
      </c>
      <c r="H1680" s="70" t="str" cm="1">
        <f t="array" ref="H1680">IFERROR(
    INDEX(
        '[55]Apoio_Código SVs'!$G$2:$G$102,
        MATCH(
            TRUE,
            ISNUMBER(FIND('[55]Apoio_Código SVs'!$F$2:$F$102,D1680)),
            0
        )
    ),
"")</f>
        <v>I</v>
      </c>
      <c r="I1680" s="70" t="str">
        <f t="shared" si="82"/>
        <v>E.CT.I.900</v>
      </c>
      <c r="J1680" s="70" t="str">
        <f>_xlfn.XLOOKUP(I1680,[55]Aux!AJ:AJ,[55]Aux!AI:AI,I1680)</f>
        <v>E.CT.I.115</v>
      </c>
      <c r="K1680" s="70" t="str">
        <f>_xlfn.XLOOKUP(J1680,[55]Aux!AI:AI,[55]Aux!AE:AE,_xlfn.XLOOKUP(I1680,[55]Aux!AI:AI,[55]Aux!AE:AE,""))</f>
        <v>COLETOR TRONCO DN 900</v>
      </c>
      <c r="L1680" s="164"/>
    </row>
    <row r="1681" spans="1:12" x14ac:dyDescent="0.3">
      <c r="A1681" s="164"/>
      <c r="B1681" s="164"/>
      <c r="C1681" s="70">
        <v>6602017</v>
      </c>
      <c r="D1681" s="70" t="s">
        <v>3301</v>
      </c>
      <c r="E1681" s="75">
        <v>400</v>
      </c>
      <c r="F1681" s="70" t="str" cm="1">
        <f t="array" ref="F1681">IFERROR(
    INDEX(
        '[55]Apoio_Código SVs'!$C$2:$C$102,
        MATCH(
            TRUE,
            ISNUMBER(FIND('[55]Apoio_Código SVs'!$B$2:$B$102,D1681)),
            0
        )
    ),
"")</f>
        <v>E</v>
      </c>
      <c r="G1681" s="70" t="str" cm="1">
        <f t="array" ref="G1681">IFERROR(
    INDEX(
        '[55]Apoio_Código SVs'!$D$2:$D$102,
        MATCH(
            TRUE,
            ISNUMBER(FIND('[55]Apoio_Código SVs'!$B$2:$B$102,D1681)),
            0
        )
    ),
"")</f>
        <v>LR</v>
      </c>
      <c r="H1681" s="70" t="str" cm="1">
        <f t="array" ref="H1681">IFERROR(
    INDEX(
        '[55]Apoio_Código SVs'!$G$2:$G$102,
        MATCH(
            TRUE,
            ISNUMBER(FIND('[55]Apoio_Código SVs'!$F$2:$F$102,D1681)),
            0
        )
    ),
"")</f>
        <v>I</v>
      </c>
      <c r="I1681" s="70" t="str">
        <f t="shared" si="82"/>
        <v>E.LR.I.400</v>
      </c>
      <c r="J1681" s="70" t="str">
        <f>_xlfn.XLOOKUP(I1681,[55]Aux!AJ:AJ,[55]Aux!AI:AI,I1681)</f>
        <v>E.LR.I.007</v>
      </c>
      <c r="K1681" s="70" t="str">
        <f>_xlfn.XLOOKUP(J1681,[55]Aux!AI:AI,[55]Aux!AE:AE,_xlfn.XLOOKUP(I1681,[55]Aux!AI:AI,[55]Aux!AE:AE,""))</f>
        <v>LINHA DE RECALQUE DN 400</v>
      </c>
      <c r="L1681" s="164"/>
    </row>
    <row r="1682" spans="1:12" x14ac:dyDescent="0.3">
      <c r="A1682" s="164"/>
      <c r="B1682" s="164"/>
      <c r="C1682" s="70">
        <v>6602018</v>
      </c>
      <c r="D1682" s="70" t="s">
        <v>3302</v>
      </c>
      <c r="E1682" s="73">
        <f t="shared" ref="E1682:E1691" si="83">IF(H1682="M","001",
IFERROR(VALUE(IFERROR(IFERROR(IFERROR(IFERROR(MID(D1682,FIND("DN",D1682)+2,4),
MID(D1682,FIND("PVC",D1682)+3,4)),
MID(D1682,FIND("PEAD",D1682)+4,4)),
MID(D1682,FIND("PE100",D1682)+5,4)),
MID(D1682,FIND("ADS",D1682)+3,4))),""))</f>
        <v>300</v>
      </c>
      <c r="F1682" s="70" t="str" cm="1">
        <f t="array" ref="F1682">IFERROR(
    INDEX(
        '[55]Apoio_Código SVs'!$C$2:$C$102,
        MATCH(
            TRUE,
            ISNUMBER(FIND('[55]Apoio_Código SVs'!$B$2:$B$102,D1682)),
            0
        )
    ),
"")</f>
        <v>E</v>
      </c>
      <c r="G1682" s="70" t="str" cm="1">
        <f t="array" ref="G1682">IFERROR(
    INDEX(
        '[55]Apoio_Código SVs'!$D$2:$D$102,
        MATCH(
            TRUE,
            ISNUMBER(FIND('[55]Apoio_Código SVs'!$B$2:$B$102,D1682)),
            0
        )
    ),
"")</f>
        <v>CT</v>
      </c>
      <c r="H1682" s="70" t="str" cm="1">
        <f t="array" ref="H1682">IFERROR(
    INDEX(
        '[55]Apoio_Código SVs'!$G$2:$G$102,
        MATCH(
            TRUE,
            ISNUMBER(FIND('[55]Apoio_Código SVs'!$F$2:$F$102,D1682)),
            0
        )
    ),
"")</f>
        <v>I</v>
      </c>
      <c r="I1682" s="70" t="str">
        <f t="shared" si="82"/>
        <v>E.CT.I.300</v>
      </c>
      <c r="J1682" s="70" t="str">
        <f>_xlfn.XLOOKUP(I1682,[55]Aux!AJ:AJ,[55]Aux!AI:AI,I1682)</f>
        <v>E.CT.I.103</v>
      </c>
      <c r="K1682" s="70" t="str">
        <f>_xlfn.XLOOKUP(J1682,[55]Aux!AI:AI,[55]Aux!AE:AE,_xlfn.XLOOKUP(I1682,[55]Aux!AI:AI,[55]Aux!AE:AE,""))</f>
        <v>COLETOR TRONCO DN 300</v>
      </c>
      <c r="L1682" s="164"/>
    </row>
    <row r="1683" spans="1:12" x14ac:dyDescent="0.3">
      <c r="A1683" s="164"/>
      <c r="B1683" s="164"/>
      <c r="C1683" s="70">
        <v>6602019</v>
      </c>
      <c r="D1683" s="70" t="s">
        <v>3303</v>
      </c>
      <c r="E1683" s="73">
        <f t="shared" si="83"/>
        <v>200</v>
      </c>
      <c r="F1683" s="70" t="str" cm="1">
        <f t="array" ref="F1683">IFERROR(
    INDEX(
        '[55]Apoio_Código SVs'!$C$2:$C$102,
        MATCH(
            TRUE,
            ISNUMBER(FIND('[55]Apoio_Código SVs'!$B$2:$B$102,D1683)),
            0
        )
    ),
"")</f>
        <v>E</v>
      </c>
      <c r="G1683" s="70" t="str" cm="1">
        <f t="array" ref="G1683">IFERROR(
    INDEX(
        '[55]Apoio_Código SVs'!$D$2:$D$102,
        MATCH(
            TRUE,
            ISNUMBER(FIND('[55]Apoio_Código SVs'!$B$2:$B$102,D1683)),
            0
        )
    ),
"")</f>
        <v>CT</v>
      </c>
      <c r="H1683" s="70" t="str" cm="1">
        <f t="array" ref="H1683">IFERROR(
    INDEX(
        '[55]Apoio_Código SVs'!$G$2:$G$102,
        MATCH(
            TRUE,
            ISNUMBER(FIND('[55]Apoio_Código SVs'!$F$2:$F$102,D1683)),
            0
        )
    ),
"")</f>
        <v>I</v>
      </c>
      <c r="I1683" s="70" t="str">
        <f t="shared" si="82"/>
        <v>E.CT.I.200</v>
      </c>
      <c r="J1683" s="70" t="str">
        <f>_xlfn.XLOOKUP(I1683,[55]Aux!AJ:AJ,[55]Aux!AI:AI,I1683)</f>
        <v>E.CT.I.101</v>
      </c>
      <c r="K1683" s="70" t="str">
        <f>_xlfn.XLOOKUP(J1683,[55]Aux!AI:AI,[55]Aux!AE:AE,_xlfn.XLOOKUP(I1683,[55]Aux!AI:AI,[55]Aux!AE:AE,""))</f>
        <v>COLETOR TRONCO DN 200</v>
      </c>
      <c r="L1683" s="164"/>
    </row>
    <row r="1684" spans="1:12" x14ac:dyDescent="0.3">
      <c r="A1684" s="164"/>
      <c r="B1684" s="164"/>
      <c r="C1684" s="70">
        <v>6602020</v>
      </c>
      <c r="D1684" s="70" t="s">
        <v>3304</v>
      </c>
      <c r="E1684" s="73">
        <f t="shared" si="83"/>
        <v>300</v>
      </c>
      <c r="F1684" s="70" t="str" cm="1">
        <f t="array" ref="F1684">IFERROR(
    INDEX(
        '[55]Apoio_Código SVs'!$C$2:$C$102,
        MATCH(
            TRUE,
            ISNUMBER(FIND('[55]Apoio_Código SVs'!$B$2:$B$102,D1684)),
            0
        )
    ),
"")</f>
        <v>E</v>
      </c>
      <c r="G1684" s="70" t="str" cm="1">
        <f t="array" ref="G1684">IFERROR(
    INDEX(
        '[55]Apoio_Código SVs'!$D$2:$D$102,
        MATCH(
            TRUE,
            ISNUMBER(FIND('[55]Apoio_Código SVs'!$B$2:$B$102,D1684)),
            0
        )
    ),
"")</f>
        <v>CT</v>
      </c>
      <c r="H1684" s="70" t="str" cm="1">
        <f t="array" ref="H1684">IFERROR(
    INDEX(
        '[55]Apoio_Código SVs'!$G$2:$G$102,
        MATCH(
            TRUE,
            ISNUMBER(FIND('[55]Apoio_Código SVs'!$F$2:$F$102,D1684)),
            0
        )
    ),
"")</f>
        <v>I</v>
      </c>
      <c r="I1684" s="70" t="str">
        <f t="shared" si="82"/>
        <v>E.CT.I.300</v>
      </c>
      <c r="J1684" s="70" t="str">
        <f>_xlfn.XLOOKUP(I1684,[55]Aux!AJ:AJ,[55]Aux!AI:AI,I1684)</f>
        <v>E.CT.I.103</v>
      </c>
      <c r="K1684" s="70" t="str">
        <f>_xlfn.XLOOKUP(J1684,[55]Aux!AI:AI,[55]Aux!AE:AE,_xlfn.XLOOKUP(I1684,[55]Aux!AI:AI,[55]Aux!AE:AE,""))</f>
        <v>COLETOR TRONCO DN 300</v>
      </c>
      <c r="L1684" s="164"/>
    </row>
    <row r="1685" spans="1:12" x14ac:dyDescent="0.3">
      <c r="A1685" s="164"/>
      <c r="B1685" s="164"/>
      <c r="C1685" s="70">
        <v>6602021</v>
      </c>
      <c r="D1685" s="70" t="s">
        <v>3305</v>
      </c>
      <c r="E1685" s="73">
        <f t="shared" si="83"/>
        <v>200</v>
      </c>
      <c r="F1685" s="70" t="str" cm="1">
        <f t="array" ref="F1685">IFERROR(
    INDEX(
        '[55]Apoio_Código SVs'!$C$2:$C$102,
        MATCH(
            TRUE,
            ISNUMBER(FIND('[55]Apoio_Código SVs'!$B$2:$B$102,D1685)),
            0
        )
    ),
"")</f>
        <v>E</v>
      </c>
      <c r="G1685" s="70" t="str" cm="1">
        <f t="array" ref="G1685">IFERROR(
    INDEX(
        '[55]Apoio_Código SVs'!$D$2:$D$102,
        MATCH(
            TRUE,
            ISNUMBER(FIND('[55]Apoio_Código SVs'!$B$2:$B$102,D1685)),
            0
        )
    ),
"")</f>
        <v>CT</v>
      </c>
      <c r="H1685" s="70" t="str" cm="1">
        <f t="array" ref="H1685">IFERROR(
    INDEX(
        '[55]Apoio_Código SVs'!$G$2:$G$102,
        MATCH(
            TRUE,
            ISNUMBER(FIND('[55]Apoio_Código SVs'!$F$2:$F$102,D1685)),
            0
        )
    ),
"")</f>
        <v>I</v>
      </c>
      <c r="I1685" s="70" t="str">
        <f t="shared" si="82"/>
        <v>E.CT.I.200</v>
      </c>
      <c r="J1685" s="70" t="str">
        <f>_xlfn.XLOOKUP(I1685,[55]Aux!AJ:AJ,[55]Aux!AI:AI,I1685)</f>
        <v>E.CT.I.101</v>
      </c>
      <c r="K1685" s="70" t="str">
        <f>_xlfn.XLOOKUP(J1685,[55]Aux!AI:AI,[55]Aux!AE:AE,_xlfn.XLOOKUP(I1685,[55]Aux!AI:AI,[55]Aux!AE:AE,""))</f>
        <v>COLETOR TRONCO DN 200</v>
      </c>
      <c r="L1685" s="164"/>
    </row>
    <row r="1686" spans="1:12" x14ac:dyDescent="0.3">
      <c r="A1686" s="164"/>
      <c r="B1686" s="164"/>
      <c r="C1686" s="70">
        <v>6602022</v>
      </c>
      <c r="D1686" s="70" t="s">
        <v>3306</v>
      </c>
      <c r="E1686" s="73">
        <f t="shared" si="83"/>
        <v>450</v>
      </c>
      <c r="F1686" s="70" t="str" cm="1">
        <f t="array" ref="F1686">IFERROR(
    INDEX(
        '[55]Apoio_Código SVs'!$C$2:$C$102,
        MATCH(
            TRUE,
            ISNUMBER(FIND('[55]Apoio_Código SVs'!$B$2:$B$102,D1686)),
            0
        )
    ),
"")</f>
        <v>E</v>
      </c>
      <c r="G1686" s="70" t="str" cm="1">
        <f t="array" ref="G1686">IFERROR(
    INDEX(
        '[55]Apoio_Código SVs'!$D$2:$D$102,
        MATCH(
            TRUE,
            ISNUMBER(FIND('[55]Apoio_Código SVs'!$B$2:$B$102,D1686)),
            0
        )
    ),
"")</f>
        <v>CT</v>
      </c>
      <c r="H1686" s="70" t="str" cm="1">
        <f t="array" ref="H1686">IFERROR(
    INDEX(
        '[55]Apoio_Código SVs'!$G$2:$G$102,
        MATCH(
            TRUE,
            ISNUMBER(FIND('[55]Apoio_Código SVs'!$F$2:$F$102,D1686)),
            0
        )
    ),
"")</f>
        <v>I</v>
      </c>
      <c r="I1686" s="70" t="str">
        <f t="shared" si="82"/>
        <v>E.CT.I.450</v>
      </c>
      <c r="J1686" s="70" t="str">
        <f>_xlfn.XLOOKUP(I1686,[55]Aux!AJ:AJ,[55]Aux!AI:AI,I1686)</f>
        <v>E.CT.I.106</v>
      </c>
      <c r="K1686" s="70" t="str">
        <f>_xlfn.XLOOKUP(J1686,[55]Aux!AI:AI,[55]Aux!AE:AE,_xlfn.XLOOKUP(I1686,[55]Aux!AI:AI,[55]Aux!AE:AE,""))</f>
        <v>COLETOR TRONCO DN 450</v>
      </c>
      <c r="L1686" s="164"/>
    </row>
    <row r="1687" spans="1:12" x14ac:dyDescent="0.3">
      <c r="A1687" s="164"/>
      <c r="B1687" s="164"/>
      <c r="C1687" s="70">
        <v>6602023</v>
      </c>
      <c r="D1687" s="70" t="s">
        <v>3307</v>
      </c>
      <c r="E1687" s="73">
        <f t="shared" si="83"/>
        <v>200</v>
      </c>
      <c r="F1687" s="70" t="str" cm="1">
        <f t="array" ref="F1687">IFERROR(
    INDEX(
        '[55]Apoio_Código SVs'!$C$2:$C$102,
        MATCH(
            TRUE,
            ISNUMBER(FIND('[55]Apoio_Código SVs'!$B$2:$B$102,D1687)),
            0
        )
    ),
"")</f>
        <v>E</v>
      </c>
      <c r="G1687" s="70" t="str" cm="1">
        <f t="array" ref="G1687">IFERROR(
    INDEX(
        '[55]Apoio_Código SVs'!$D$2:$D$102,
        MATCH(
            TRUE,
            ISNUMBER(FIND('[55]Apoio_Código SVs'!$B$2:$B$102,D1687)),
            0
        )
    ),
"")</f>
        <v>CT</v>
      </c>
      <c r="H1687" s="70" t="str" cm="1">
        <f t="array" ref="H1687">IFERROR(
    INDEX(
        '[55]Apoio_Código SVs'!$G$2:$G$102,
        MATCH(
            TRUE,
            ISNUMBER(FIND('[55]Apoio_Código SVs'!$F$2:$F$102,D1687)),
            0
        )
    ),
"")</f>
        <v>I</v>
      </c>
      <c r="I1687" s="70" t="str">
        <f t="shared" si="82"/>
        <v>E.CT.I.200</v>
      </c>
      <c r="J1687" s="70" t="str">
        <f>_xlfn.XLOOKUP(I1687,[55]Aux!AJ:AJ,[55]Aux!AI:AI,I1687)</f>
        <v>E.CT.I.101</v>
      </c>
      <c r="K1687" s="70" t="str">
        <f>_xlfn.XLOOKUP(J1687,[55]Aux!AI:AI,[55]Aux!AE:AE,_xlfn.XLOOKUP(I1687,[55]Aux!AI:AI,[55]Aux!AE:AE,""))</f>
        <v>COLETOR TRONCO DN 200</v>
      </c>
      <c r="L1687" s="164"/>
    </row>
    <row r="1688" spans="1:12" x14ac:dyDescent="0.3">
      <c r="A1688" s="164"/>
      <c r="B1688" s="164"/>
      <c r="C1688" s="70">
        <v>6602024</v>
      </c>
      <c r="D1688" s="70" t="s">
        <v>3308</v>
      </c>
      <c r="E1688" s="73">
        <f t="shared" si="83"/>
        <v>200</v>
      </c>
      <c r="F1688" s="70" t="str" cm="1">
        <f t="array" ref="F1688">IFERROR(
    INDEX(
        '[55]Apoio_Código SVs'!$C$2:$C$102,
        MATCH(
            TRUE,
            ISNUMBER(FIND('[55]Apoio_Código SVs'!$B$2:$B$102,D1688)),
            0
        )
    ),
"")</f>
        <v>E</v>
      </c>
      <c r="G1688" s="70" t="str" cm="1">
        <f t="array" ref="G1688">IFERROR(
    INDEX(
        '[55]Apoio_Código SVs'!$D$2:$D$102,
        MATCH(
            TRUE,
            ISNUMBER(FIND('[55]Apoio_Código SVs'!$B$2:$B$102,D1688)),
            0
        )
    ),
"")</f>
        <v>CT</v>
      </c>
      <c r="H1688" s="70" t="str" cm="1">
        <f t="array" ref="H1688">IFERROR(
    INDEX(
        '[55]Apoio_Código SVs'!$G$2:$G$102,
        MATCH(
            TRUE,
            ISNUMBER(FIND('[55]Apoio_Código SVs'!$F$2:$F$102,D1688)),
            0
        )
    ),
"")</f>
        <v>I</v>
      </c>
      <c r="I1688" s="70" t="str">
        <f t="shared" si="82"/>
        <v>E.CT.I.200</v>
      </c>
      <c r="J1688" s="70" t="str">
        <f>_xlfn.XLOOKUP(I1688,[55]Aux!AJ:AJ,[55]Aux!AI:AI,I1688)</f>
        <v>E.CT.I.101</v>
      </c>
      <c r="K1688" s="70" t="str">
        <f>_xlfn.XLOOKUP(J1688,[55]Aux!AI:AI,[55]Aux!AE:AE,_xlfn.XLOOKUP(I1688,[55]Aux!AI:AI,[55]Aux!AE:AE,""))</f>
        <v>COLETOR TRONCO DN 200</v>
      </c>
      <c r="L1688" s="164"/>
    </row>
    <row r="1689" spans="1:12" x14ac:dyDescent="0.3">
      <c r="A1689" s="164"/>
      <c r="B1689" s="164"/>
      <c r="C1689" s="70">
        <v>6602025</v>
      </c>
      <c r="D1689" s="70" t="s">
        <v>3309</v>
      </c>
      <c r="E1689" s="73">
        <f t="shared" si="83"/>
        <v>450</v>
      </c>
      <c r="F1689" s="70" t="str" cm="1">
        <f t="array" ref="F1689">IFERROR(
    INDEX(
        '[55]Apoio_Código SVs'!$C$2:$C$102,
        MATCH(
            TRUE,
            ISNUMBER(FIND('[55]Apoio_Código SVs'!$B$2:$B$102,D1689)),
            0
        )
    ),
"")</f>
        <v>E</v>
      </c>
      <c r="G1689" s="70" t="str" cm="1">
        <f t="array" ref="G1689">IFERROR(
    INDEX(
        '[55]Apoio_Código SVs'!$D$2:$D$102,
        MATCH(
            TRUE,
            ISNUMBER(FIND('[55]Apoio_Código SVs'!$B$2:$B$102,D1689)),
            0
        )
    ),
"")</f>
        <v>CT</v>
      </c>
      <c r="H1689" s="70" t="str" cm="1">
        <f t="array" ref="H1689">IFERROR(
    INDEX(
        '[55]Apoio_Código SVs'!$G$2:$G$102,
        MATCH(
            TRUE,
            ISNUMBER(FIND('[55]Apoio_Código SVs'!$F$2:$F$102,D1689)),
            0
        )
    ),
"")</f>
        <v>I</v>
      </c>
      <c r="I1689" s="70" t="str">
        <f t="shared" si="82"/>
        <v>E.CT.I.450</v>
      </c>
      <c r="J1689" s="70" t="str">
        <f>_xlfn.XLOOKUP(I1689,[55]Aux!AJ:AJ,[55]Aux!AI:AI,I1689)</f>
        <v>E.CT.I.106</v>
      </c>
      <c r="K1689" s="70" t="str">
        <f>_xlfn.XLOOKUP(J1689,[55]Aux!AI:AI,[55]Aux!AE:AE,_xlfn.XLOOKUP(I1689,[55]Aux!AI:AI,[55]Aux!AE:AE,""))</f>
        <v>COLETOR TRONCO DN 450</v>
      </c>
      <c r="L1689" s="164"/>
    </row>
    <row r="1690" spans="1:12" x14ac:dyDescent="0.3">
      <c r="A1690" s="164"/>
      <c r="B1690" s="164"/>
      <c r="C1690" s="70">
        <v>6602027</v>
      </c>
      <c r="D1690" s="70" t="s">
        <v>3310</v>
      </c>
      <c r="E1690" s="73">
        <f t="shared" si="83"/>
        <v>750</v>
      </c>
      <c r="F1690" s="70" t="str" cm="1">
        <f t="array" ref="F1690">IFERROR(
    INDEX(
        '[55]Apoio_Código SVs'!$C$2:$C$102,
        MATCH(
            TRUE,
            ISNUMBER(FIND('[55]Apoio_Código SVs'!$B$2:$B$102,D1690)),
            0
        )
    ),
"")</f>
        <v>E</v>
      </c>
      <c r="G1690" s="70" t="str" cm="1">
        <f t="array" ref="G1690">IFERROR(
    INDEX(
        '[55]Apoio_Código SVs'!$D$2:$D$102,
        MATCH(
            TRUE,
            ISNUMBER(FIND('[55]Apoio_Código SVs'!$B$2:$B$102,D1690)),
            0
        )
    ),
"")</f>
        <v>CT</v>
      </c>
      <c r="H1690" s="70" t="str" cm="1">
        <f t="array" ref="H1690">IFERROR(
    INDEX(
        '[55]Apoio_Código SVs'!$G$2:$G$102,
        MATCH(
            TRUE,
            ISNUMBER(FIND('[55]Apoio_Código SVs'!$F$2:$F$102,D1690)),
            0
        )
    ),
"")</f>
        <v>I</v>
      </c>
      <c r="I1690" s="70" t="str">
        <f t="shared" si="82"/>
        <v>E.CT.I.750</v>
      </c>
      <c r="J1690" s="70" t="str">
        <f>_xlfn.XLOOKUP(I1690,[55]Aux!AJ:AJ,[55]Aux!AI:AI,I1690)</f>
        <v>E.CT.I.112</v>
      </c>
      <c r="K1690" s="70" t="str">
        <f>_xlfn.XLOOKUP(J1690,[55]Aux!AI:AI,[55]Aux!AE:AE,_xlfn.XLOOKUP(I1690,[55]Aux!AI:AI,[55]Aux!AE:AE,""))</f>
        <v>COLETOR TRONCO DN 750</v>
      </c>
      <c r="L1690" s="164"/>
    </row>
    <row r="1691" spans="1:12" x14ac:dyDescent="0.3">
      <c r="A1691" s="164"/>
      <c r="B1691" s="164"/>
      <c r="C1691" s="70">
        <v>6602030</v>
      </c>
      <c r="D1691" s="70" t="s">
        <v>3311</v>
      </c>
      <c r="E1691" s="73">
        <f t="shared" si="83"/>
        <v>450</v>
      </c>
      <c r="F1691" s="70" t="str" cm="1">
        <f t="array" ref="F1691">IFERROR(
    INDEX(
        '[55]Apoio_Código SVs'!$C$2:$C$102,
        MATCH(
            TRUE,
            ISNUMBER(FIND('[55]Apoio_Código SVs'!$B$2:$B$102,D1691)),
            0
        )
    ),
"")</f>
        <v>E</v>
      </c>
      <c r="G1691" s="70" t="str" cm="1">
        <f t="array" ref="G1691">IFERROR(
    INDEX(
        '[55]Apoio_Código SVs'!$D$2:$D$102,
        MATCH(
            TRUE,
            ISNUMBER(FIND('[55]Apoio_Código SVs'!$B$2:$B$102,D1691)),
            0
        )
    ),
"")</f>
        <v>CT</v>
      </c>
      <c r="H1691" s="70" t="str" cm="1">
        <f t="array" ref="H1691">IFERROR(
    INDEX(
        '[55]Apoio_Código SVs'!$G$2:$G$102,
        MATCH(
            TRUE,
            ISNUMBER(FIND('[55]Apoio_Código SVs'!$F$2:$F$102,D1691)),
            0
        )
    ),
"")</f>
        <v>I</v>
      </c>
      <c r="I1691" s="70" t="str">
        <f t="shared" si="82"/>
        <v>E.CT.I.450</v>
      </c>
      <c r="J1691" s="70" t="str">
        <f>_xlfn.XLOOKUP(I1691,[55]Aux!AJ:AJ,[55]Aux!AI:AI,I1691)</f>
        <v>E.CT.I.106</v>
      </c>
      <c r="K1691" s="70" t="str">
        <f>_xlfn.XLOOKUP(J1691,[55]Aux!AI:AI,[55]Aux!AE:AE,_xlfn.XLOOKUP(I1691,[55]Aux!AI:AI,[55]Aux!AE:AE,""))</f>
        <v>COLETOR TRONCO DN 450</v>
      </c>
      <c r="L1691" s="164"/>
    </row>
    <row r="1692" spans="1:12" x14ac:dyDescent="0.3">
      <c r="A1692" s="164"/>
      <c r="B1692" s="164"/>
      <c r="C1692" s="70">
        <v>6602035</v>
      </c>
      <c r="D1692" s="70" t="s">
        <v>3312</v>
      </c>
      <c r="E1692" s="75">
        <v>550</v>
      </c>
      <c r="F1692" s="70" t="str" cm="1">
        <f t="array" ref="F1692">IFERROR(
    INDEX(
        '[55]Apoio_Código SVs'!$C$2:$C$102,
        MATCH(
            TRUE,
            ISNUMBER(FIND('[55]Apoio_Código SVs'!$B$2:$B$102,D1692)),
            0
        )
    ),
"")</f>
        <v>E</v>
      </c>
      <c r="G1692" s="70" t="str" cm="1">
        <f t="array" ref="G1692">IFERROR(
    INDEX(
        '[55]Apoio_Código SVs'!$D$2:$D$102,
        MATCH(
            TRUE,
            ISNUMBER(FIND('[55]Apoio_Código SVs'!$B$2:$B$102,D1692)),
            0
        )
    ),
"")</f>
        <v>CT</v>
      </c>
      <c r="H1692" s="70" t="str" cm="1">
        <f t="array" ref="H1692">IFERROR(
    INDEX(
        '[55]Apoio_Código SVs'!$G$2:$G$102,
        MATCH(
            TRUE,
            ISNUMBER(FIND('[55]Apoio_Código SVs'!$F$2:$F$102,D1692)),
            0
        )
    ),
"")</f>
        <v>I</v>
      </c>
      <c r="I1692" s="70" t="str">
        <f t="shared" si="82"/>
        <v>E.CT.I.550</v>
      </c>
      <c r="J1692" s="70" t="str">
        <f>_xlfn.XLOOKUP(I1692,[55]Aux!AJ:AJ,[55]Aux!AI:AI,I1692)</f>
        <v>E.CT.I.108</v>
      </c>
      <c r="K1692" s="70" t="str">
        <f>_xlfn.XLOOKUP(J1692,[55]Aux!AI:AI,[55]Aux!AE:AE,_xlfn.XLOOKUP(I1692,[55]Aux!AI:AI,[55]Aux!AE:AE,""))</f>
        <v>COLETOR TRONCO DN 550</v>
      </c>
      <c r="L1692" s="164"/>
    </row>
    <row r="1693" spans="1:12" x14ac:dyDescent="0.3">
      <c r="A1693" s="164"/>
      <c r="B1693" s="164"/>
      <c r="C1693" s="70">
        <v>6602038</v>
      </c>
      <c r="D1693" s="70" t="s">
        <v>3313</v>
      </c>
      <c r="E1693" s="73">
        <f>IF(H1693="M","001",
IFERROR(VALUE(IFERROR(IFERROR(IFERROR(IFERROR(MID(D1693,FIND("DN",D1693)+2,4),
MID(D1693,FIND("PVC",D1693)+3,4)),
MID(D1693,FIND("PEAD",D1693)+4,4)),
MID(D1693,FIND("PE100",D1693)+5,4)),
MID(D1693,FIND("ADS",D1693)+3,4))),""))</f>
        <v>900</v>
      </c>
      <c r="F1693" s="70" t="str" cm="1">
        <f t="array" ref="F1693">IFERROR(
    INDEX(
        '[55]Apoio_Código SVs'!$C$2:$C$102,
        MATCH(
            TRUE,
            ISNUMBER(FIND('[55]Apoio_Código SVs'!$B$2:$B$102,D1693)),
            0
        )
    ),
"")</f>
        <v>E</v>
      </c>
      <c r="G1693" s="70" t="str" cm="1">
        <f t="array" ref="G1693">IFERROR(
    INDEX(
        '[55]Apoio_Código SVs'!$D$2:$D$102,
        MATCH(
            TRUE,
            ISNUMBER(FIND('[55]Apoio_Código SVs'!$B$2:$B$102,D1693)),
            0
        )
    ),
"")</f>
        <v>CT</v>
      </c>
      <c r="H1693" s="70" t="str" cm="1">
        <f t="array" ref="H1693">IFERROR(
    INDEX(
        '[55]Apoio_Código SVs'!$G$2:$G$102,
        MATCH(
            TRUE,
            ISNUMBER(FIND('[55]Apoio_Código SVs'!$F$2:$F$102,D1693)),
            0
        )
    ),
"")</f>
        <v>I</v>
      </c>
      <c r="I1693" s="70" t="str">
        <f t="shared" si="82"/>
        <v>E.CT.I.900</v>
      </c>
      <c r="J1693" s="70" t="str">
        <f>_xlfn.XLOOKUP(I1693,[55]Aux!AJ:AJ,[55]Aux!AI:AI,I1693)</f>
        <v>E.CT.I.115</v>
      </c>
      <c r="K1693" s="70" t="str">
        <f>_xlfn.XLOOKUP(J1693,[55]Aux!AI:AI,[55]Aux!AE:AE,_xlfn.XLOOKUP(I1693,[55]Aux!AI:AI,[55]Aux!AE:AE,""))</f>
        <v>COLETOR TRONCO DN 900</v>
      </c>
      <c r="L1693" s="164"/>
    </row>
    <row r="1694" spans="1:12" x14ac:dyDescent="0.3">
      <c r="A1694" s="164"/>
      <c r="B1694" s="164"/>
      <c r="C1694" s="70">
        <v>6602042</v>
      </c>
      <c r="D1694" s="70" t="s">
        <v>3314</v>
      </c>
      <c r="E1694" s="75">
        <v>550</v>
      </c>
      <c r="F1694" s="70" t="str" cm="1">
        <f t="array" ref="F1694">IFERROR(
    INDEX(
        '[55]Apoio_Código SVs'!$C$2:$C$102,
        MATCH(
            TRUE,
            ISNUMBER(FIND('[55]Apoio_Código SVs'!$B$2:$B$102,D1694)),
            0
        )
    ),
"")</f>
        <v>E</v>
      </c>
      <c r="G1694" s="70" t="str" cm="1">
        <f t="array" ref="G1694">IFERROR(
    INDEX(
        '[55]Apoio_Código SVs'!$D$2:$D$102,
        MATCH(
            TRUE,
            ISNUMBER(FIND('[55]Apoio_Código SVs'!$B$2:$B$102,D1694)),
            0
        )
    ),
"")</f>
        <v>CT</v>
      </c>
      <c r="H1694" s="70" t="str" cm="1">
        <f t="array" ref="H1694">IFERROR(
    INDEX(
        '[55]Apoio_Código SVs'!$G$2:$G$102,
        MATCH(
            TRUE,
            ISNUMBER(FIND('[55]Apoio_Código SVs'!$F$2:$F$102,D1694)),
            0
        )
    ),
"")</f>
        <v>I</v>
      </c>
      <c r="I1694" s="70" t="str">
        <f t="shared" si="82"/>
        <v>E.CT.I.550</v>
      </c>
      <c r="J1694" s="70" t="str">
        <f>_xlfn.XLOOKUP(I1694,[55]Aux!AJ:AJ,[55]Aux!AI:AI,I1694)</f>
        <v>E.CT.I.108</v>
      </c>
      <c r="K1694" s="70" t="str">
        <f>_xlfn.XLOOKUP(J1694,[55]Aux!AI:AI,[55]Aux!AE:AE,_xlfn.XLOOKUP(I1694,[55]Aux!AI:AI,[55]Aux!AE:AE,""))</f>
        <v>COLETOR TRONCO DN 550</v>
      </c>
      <c r="L1694" s="164"/>
    </row>
    <row r="1695" spans="1:12" x14ac:dyDescent="0.3">
      <c r="A1695" s="164"/>
      <c r="B1695" s="164"/>
      <c r="C1695" s="70">
        <v>6602047</v>
      </c>
      <c r="D1695" s="70" t="s">
        <v>3315</v>
      </c>
      <c r="E1695" s="75">
        <v>600</v>
      </c>
      <c r="F1695" s="70" t="str" cm="1">
        <f t="array" ref="F1695">IFERROR(
    INDEX(
        '[55]Apoio_Código SVs'!$C$2:$C$102,
        MATCH(
            TRUE,
            ISNUMBER(FIND('[55]Apoio_Código SVs'!$B$2:$B$102,D1695)),
            0
        )
    ),
"")</f>
        <v>E</v>
      </c>
      <c r="G1695" s="70" t="str" cm="1">
        <f t="array" ref="G1695">IFERROR(
    INDEX(
        '[55]Apoio_Código SVs'!$D$2:$D$102,
        MATCH(
            TRUE,
            ISNUMBER(FIND('[55]Apoio_Código SVs'!$B$2:$B$102,D1695)),
            0
        )
    ),
"")</f>
        <v>LR</v>
      </c>
      <c r="H1695" s="70" t="str" cm="1">
        <f t="array" ref="H1695">IFERROR(
    INDEX(
        '[55]Apoio_Código SVs'!$G$2:$G$102,
        MATCH(
            TRUE,
            ISNUMBER(FIND('[55]Apoio_Código SVs'!$F$2:$F$102,D1695)),
            0
        )
    ),
"")</f>
        <v>I</v>
      </c>
      <c r="I1695" s="70" t="str">
        <f t="shared" si="82"/>
        <v>E.LR.I.600</v>
      </c>
      <c r="J1695" s="70" t="str">
        <f>_xlfn.XLOOKUP(I1695,[55]Aux!AJ:AJ,[55]Aux!AI:AI,I1695)</f>
        <v>E.LR.I.010</v>
      </c>
      <c r="K1695" s="70" t="str">
        <f>_xlfn.XLOOKUP(J1695,[55]Aux!AI:AI,[55]Aux!AE:AE,_xlfn.XLOOKUP(I1695,[55]Aux!AI:AI,[55]Aux!AE:AE,""))</f>
        <v>LINHA DE RECALQUE DN 600</v>
      </c>
      <c r="L1695" s="164"/>
    </row>
    <row r="1696" spans="1:12" x14ac:dyDescent="0.3">
      <c r="B1696" s="164"/>
      <c r="C1696" s="70">
        <v>6602049</v>
      </c>
      <c r="D1696" s="70" t="s">
        <v>3316</v>
      </c>
      <c r="E1696" s="75" t="s">
        <v>3109</v>
      </c>
      <c r="F1696" s="165" t="s">
        <v>3172</v>
      </c>
      <c r="G1696" s="161" t="s">
        <v>3111</v>
      </c>
      <c r="H1696" s="165" t="s">
        <v>3172</v>
      </c>
      <c r="I1696" s="70" t="str">
        <f t="shared" si="82"/>
        <v>X.XX.X.XXX</v>
      </c>
      <c r="J1696" s="70" t="str">
        <f>_xlfn.XLOOKUP(I1696,[55]Aux!AJ:AJ,[55]Aux!AI:AI,I1696)</f>
        <v>X.XX.X.XXX</v>
      </c>
      <c r="K1696" s="76" t="s">
        <v>3112</v>
      </c>
      <c r="L1696" s="164"/>
    </row>
    <row r="1697" spans="1:12" x14ac:dyDescent="0.3">
      <c r="B1697" s="164"/>
      <c r="C1697" s="70">
        <v>6602050</v>
      </c>
      <c r="D1697" s="70" t="s">
        <v>3317</v>
      </c>
      <c r="E1697" s="75" t="s">
        <v>3109</v>
      </c>
      <c r="F1697" s="165" t="s">
        <v>3172</v>
      </c>
      <c r="G1697" s="161" t="s">
        <v>3111</v>
      </c>
      <c r="H1697" s="70" t="str" cm="1">
        <f t="array" ref="H1697">IFERROR(
    INDEX(
        '[55]Apoio_Código SVs'!$G$2:$G$102,
        MATCH(
            TRUE,
            ISNUMBER(FIND('[55]Apoio_Código SVs'!$F$2:$F$102,D1697)),
            0
        )
    ),
"")</f>
        <v>I</v>
      </c>
      <c r="I1697" s="70" t="str">
        <f t="shared" si="82"/>
        <v>X.XX.I.XXX</v>
      </c>
      <c r="J1697" s="70" t="str">
        <f>_xlfn.XLOOKUP(I1697,[55]Aux!AJ:AJ,[55]Aux!AI:AI,I1697)</f>
        <v>X.XX.I.XXX</v>
      </c>
      <c r="K1697" s="76" t="s">
        <v>3112</v>
      </c>
      <c r="L1697" s="164"/>
    </row>
    <row r="1698" spans="1:12" x14ac:dyDescent="0.3">
      <c r="B1698" s="164"/>
      <c r="C1698" s="70">
        <v>6602060</v>
      </c>
      <c r="D1698" s="70" t="s">
        <v>3318</v>
      </c>
      <c r="E1698" s="75" t="s">
        <v>3109</v>
      </c>
      <c r="F1698" s="165" t="s">
        <v>3172</v>
      </c>
      <c r="G1698" s="161" t="s">
        <v>3111</v>
      </c>
      <c r="H1698" s="165" t="s">
        <v>3172</v>
      </c>
      <c r="I1698" s="70" t="str">
        <f t="shared" si="82"/>
        <v>X.XX.X.XXX</v>
      </c>
      <c r="J1698" s="70" t="str">
        <f>_xlfn.XLOOKUP(I1698,[55]Aux!AJ:AJ,[55]Aux!AI:AI,I1698)</f>
        <v>X.XX.X.XXX</v>
      </c>
      <c r="K1698" s="76" t="s">
        <v>3112</v>
      </c>
      <c r="L1698" s="164"/>
    </row>
    <row r="1699" spans="1:12" x14ac:dyDescent="0.3">
      <c r="B1699" s="164"/>
      <c r="C1699" s="70">
        <v>6602061</v>
      </c>
      <c r="D1699" s="70" t="s">
        <v>3319</v>
      </c>
      <c r="E1699" s="75" t="s">
        <v>3109</v>
      </c>
      <c r="F1699" s="165" t="s">
        <v>3172</v>
      </c>
      <c r="G1699" s="161" t="s">
        <v>3111</v>
      </c>
      <c r="H1699" s="165" t="s">
        <v>3172</v>
      </c>
      <c r="I1699" s="70" t="str">
        <f t="shared" si="82"/>
        <v>X.XX.X.XXX</v>
      </c>
      <c r="J1699" s="70" t="str">
        <f>_xlfn.XLOOKUP(I1699,[55]Aux!AJ:AJ,[55]Aux!AI:AI,I1699)</f>
        <v>X.XX.X.XXX</v>
      </c>
      <c r="K1699" s="76" t="s">
        <v>3112</v>
      </c>
      <c r="L1699" s="164"/>
    </row>
    <row r="1700" spans="1:12" x14ac:dyDescent="0.3">
      <c r="B1700" s="164"/>
      <c r="C1700" s="70">
        <v>6602062</v>
      </c>
      <c r="D1700" s="70" t="s">
        <v>3320</v>
      </c>
      <c r="E1700" s="75" t="s">
        <v>3109</v>
      </c>
      <c r="F1700" s="165" t="s">
        <v>3172</v>
      </c>
      <c r="G1700" s="161" t="s">
        <v>3111</v>
      </c>
      <c r="H1700" s="165" t="s">
        <v>3172</v>
      </c>
      <c r="I1700" s="70" t="str">
        <f t="shared" ref="I1700:I1763" si="84">F1700&amp;"."&amp;G1700&amp;"."&amp;H1700&amp;"."&amp;E1700</f>
        <v>X.XX.X.XXX</v>
      </c>
      <c r="J1700" s="70" t="str">
        <f>_xlfn.XLOOKUP(I1700,[55]Aux!AJ:AJ,[55]Aux!AI:AI,I1700)</f>
        <v>X.XX.X.XXX</v>
      </c>
      <c r="K1700" s="76" t="s">
        <v>3112</v>
      </c>
      <c r="L1700" s="164"/>
    </row>
    <row r="1701" spans="1:12" x14ac:dyDescent="0.3">
      <c r="B1701" s="164"/>
      <c r="C1701" s="70">
        <v>6602063</v>
      </c>
      <c r="D1701" s="70" t="s">
        <v>3321</v>
      </c>
      <c r="E1701" s="75" t="s">
        <v>3109</v>
      </c>
      <c r="F1701" s="165" t="s">
        <v>3172</v>
      </c>
      <c r="G1701" s="161" t="s">
        <v>3111</v>
      </c>
      <c r="H1701" s="165" t="s">
        <v>3172</v>
      </c>
      <c r="I1701" s="70" t="str">
        <f t="shared" si="84"/>
        <v>X.XX.X.XXX</v>
      </c>
      <c r="J1701" s="70" t="str">
        <f>_xlfn.XLOOKUP(I1701,[55]Aux!AJ:AJ,[55]Aux!AI:AI,I1701)</f>
        <v>X.XX.X.XXX</v>
      </c>
      <c r="K1701" s="76" t="s">
        <v>3112</v>
      </c>
      <c r="L1701" s="164"/>
    </row>
    <row r="1702" spans="1:12" x14ac:dyDescent="0.3">
      <c r="B1702" s="164"/>
      <c r="C1702" s="70">
        <v>6602064</v>
      </c>
      <c r="D1702" s="70" t="s">
        <v>3322</v>
      </c>
      <c r="E1702" s="75" t="s">
        <v>3109</v>
      </c>
      <c r="F1702" s="165" t="s">
        <v>3172</v>
      </c>
      <c r="G1702" s="161" t="s">
        <v>3111</v>
      </c>
      <c r="H1702" s="165" t="s">
        <v>3172</v>
      </c>
      <c r="I1702" s="70" t="str">
        <f t="shared" si="84"/>
        <v>X.XX.X.XXX</v>
      </c>
      <c r="J1702" s="70" t="str">
        <f>_xlfn.XLOOKUP(I1702,[55]Aux!AJ:AJ,[55]Aux!AI:AI,I1702)</f>
        <v>X.XX.X.XXX</v>
      </c>
      <c r="K1702" s="76" t="s">
        <v>3112</v>
      </c>
      <c r="L1702" s="164"/>
    </row>
    <row r="1703" spans="1:12" x14ac:dyDescent="0.3">
      <c r="B1703" s="164"/>
      <c r="C1703" s="70">
        <v>6602070</v>
      </c>
      <c r="D1703" s="70" t="s">
        <v>3323</v>
      </c>
      <c r="E1703" s="75" t="s">
        <v>3109</v>
      </c>
      <c r="F1703" s="165" t="s">
        <v>3172</v>
      </c>
      <c r="G1703" s="161" t="s">
        <v>3111</v>
      </c>
      <c r="H1703" s="165" t="s">
        <v>3172</v>
      </c>
      <c r="I1703" s="70" t="str">
        <f t="shared" si="84"/>
        <v>X.XX.X.XXX</v>
      </c>
      <c r="J1703" s="70" t="str">
        <f>_xlfn.XLOOKUP(I1703,[55]Aux!AJ:AJ,[55]Aux!AI:AI,I1703)</f>
        <v>X.XX.X.XXX</v>
      </c>
      <c r="K1703" s="76" t="s">
        <v>3112</v>
      </c>
      <c r="L1703" s="164"/>
    </row>
    <row r="1704" spans="1:12" x14ac:dyDescent="0.3">
      <c r="B1704" s="164"/>
      <c r="C1704" s="70">
        <v>6602071</v>
      </c>
      <c r="D1704" s="70" t="s">
        <v>3324</v>
      </c>
      <c r="E1704" s="75" t="s">
        <v>3109</v>
      </c>
      <c r="F1704" s="165" t="s">
        <v>3172</v>
      </c>
      <c r="G1704" s="161" t="s">
        <v>3111</v>
      </c>
      <c r="H1704" s="165" t="s">
        <v>3172</v>
      </c>
      <c r="I1704" s="70" t="str">
        <f t="shared" si="84"/>
        <v>X.XX.X.XXX</v>
      </c>
      <c r="J1704" s="70" t="str">
        <f>_xlfn.XLOOKUP(I1704,[55]Aux!AJ:AJ,[55]Aux!AI:AI,I1704)</f>
        <v>X.XX.X.XXX</v>
      </c>
      <c r="K1704" s="76" t="s">
        <v>3112</v>
      </c>
      <c r="L1704" s="164"/>
    </row>
    <row r="1705" spans="1:12" x14ac:dyDescent="0.3">
      <c r="B1705" s="164"/>
      <c r="C1705" s="70">
        <v>6602072</v>
      </c>
      <c r="D1705" s="70" t="s">
        <v>3325</v>
      </c>
      <c r="E1705" s="75" t="s">
        <v>3109</v>
      </c>
      <c r="F1705" s="165" t="s">
        <v>3172</v>
      </c>
      <c r="G1705" s="161" t="s">
        <v>3111</v>
      </c>
      <c r="H1705" s="165" t="s">
        <v>3172</v>
      </c>
      <c r="I1705" s="70" t="str">
        <f t="shared" si="84"/>
        <v>X.XX.X.XXX</v>
      </c>
      <c r="J1705" s="70" t="str">
        <f>_xlfn.XLOOKUP(I1705,[55]Aux!AJ:AJ,[55]Aux!AI:AI,I1705)</f>
        <v>X.XX.X.XXX</v>
      </c>
      <c r="K1705" s="76" t="s">
        <v>3112</v>
      </c>
      <c r="L1705" s="164"/>
    </row>
    <row r="1706" spans="1:12" x14ac:dyDescent="0.3">
      <c r="A1706" s="164"/>
      <c r="B1706" s="164"/>
      <c r="C1706" s="70">
        <v>6602080</v>
      </c>
      <c r="D1706" s="70" t="s">
        <v>3326</v>
      </c>
      <c r="E1706" s="75">
        <v>600</v>
      </c>
      <c r="F1706" s="70" t="str" cm="1">
        <f t="array" ref="F1706">IFERROR(
    INDEX(
        '[55]Apoio_Código SVs'!$C$2:$C$102,
        MATCH(
            TRUE,
            ISNUMBER(FIND('[55]Apoio_Código SVs'!$B$2:$B$102,D1706)),
            0
        )
    ),
"")</f>
        <v>E</v>
      </c>
      <c r="G1706" s="70" t="str" cm="1">
        <f t="array" ref="G1706">IFERROR(
    INDEX(
        '[55]Apoio_Código SVs'!$D$2:$D$102,
        MATCH(
            TRUE,
            ISNUMBER(FIND('[55]Apoio_Código SVs'!$B$2:$B$102,D1706)),
            0
        )
    ),
"")</f>
        <v>CT</v>
      </c>
      <c r="H1706" s="70" t="str" cm="1">
        <f t="array" ref="H1706">IFERROR(
    INDEX(
        '[55]Apoio_Código SVs'!$G$2:$G$102,
        MATCH(
            TRUE,
            ISNUMBER(FIND('[55]Apoio_Código SVs'!$F$2:$F$102,D1706)),
            0
        )
    ),
"")</f>
        <v>I</v>
      </c>
      <c r="I1706" s="70" t="str">
        <f t="shared" si="84"/>
        <v>E.CT.I.600</v>
      </c>
      <c r="J1706" s="70" t="str">
        <f>_xlfn.XLOOKUP(I1706,[55]Aux!AJ:AJ,[55]Aux!AI:AI,I1706)</f>
        <v>E.CT.I.109</v>
      </c>
      <c r="K1706" s="70" t="str">
        <f>_xlfn.XLOOKUP(J1706,[55]Aux!AI:AI,[55]Aux!AE:AE,_xlfn.XLOOKUP(I1706,[55]Aux!AI:AI,[55]Aux!AE:AE,""))</f>
        <v>COLETOR TRONCO DN 600</v>
      </c>
      <c r="L1706" s="164"/>
    </row>
    <row r="1707" spans="1:12" x14ac:dyDescent="0.3">
      <c r="A1707" s="164"/>
      <c r="B1707" s="164"/>
      <c r="C1707" s="70">
        <v>6602081</v>
      </c>
      <c r="D1707" s="70" t="s">
        <v>3327</v>
      </c>
      <c r="E1707" s="73">
        <f>IF(H1707="M","001",
IFERROR(VALUE(IFERROR(IFERROR(IFERROR(IFERROR(MID(D1707,FIND("DN",D1707)+2,4),
MID(D1707,FIND("PVC",D1707)+3,4)),
MID(D1707,FIND("PEAD",D1707)+4,4)),
MID(D1707,FIND("PE100",D1707)+5,4)),
MID(D1707,FIND("ADS",D1707)+3,4))),""))</f>
        <v>800</v>
      </c>
      <c r="F1707" s="70" t="str" cm="1">
        <f t="array" ref="F1707">IFERROR(
    INDEX(
        '[55]Apoio_Código SVs'!$C$2:$C$102,
        MATCH(
            TRUE,
            ISNUMBER(FIND('[55]Apoio_Código SVs'!$B$2:$B$102,D1707)),
            0
        )
    ),
"")</f>
        <v>E</v>
      </c>
      <c r="G1707" s="70" t="str" cm="1">
        <f t="array" ref="G1707">IFERROR(
    INDEX(
        '[55]Apoio_Código SVs'!$D$2:$D$102,
        MATCH(
            TRUE,
            ISNUMBER(FIND('[55]Apoio_Código SVs'!$B$2:$B$102,D1707)),
            0
        )
    ),
"")</f>
        <v>CT</v>
      </c>
      <c r="H1707" s="70" t="str" cm="1">
        <f t="array" ref="H1707">IFERROR(
    INDEX(
        '[55]Apoio_Código SVs'!$G$2:$G$102,
        MATCH(
            TRUE,
            ISNUMBER(FIND('[55]Apoio_Código SVs'!$F$2:$F$102,D1707)),
            0
        )
    ),
"")</f>
        <v>I</v>
      </c>
      <c r="I1707" s="70" t="str">
        <f t="shared" si="84"/>
        <v>E.CT.I.800</v>
      </c>
      <c r="J1707" s="70" t="str">
        <f>_xlfn.XLOOKUP(I1707,[55]Aux!AJ:AJ,[55]Aux!AI:AI,I1707)</f>
        <v>E.CT.I.113</v>
      </c>
      <c r="K1707" s="70" t="str">
        <f>_xlfn.XLOOKUP(J1707,[55]Aux!AI:AI,[55]Aux!AE:AE,_xlfn.XLOOKUP(I1707,[55]Aux!AI:AI,[55]Aux!AE:AE,""))</f>
        <v>COLETOR TRONCO DN 800</v>
      </c>
      <c r="L1707" s="164"/>
    </row>
    <row r="1708" spans="1:12" x14ac:dyDescent="0.3">
      <c r="A1708" s="164"/>
      <c r="B1708" s="164"/>
      <c r="C1708" s="70">
        <v>6602082</v>
      </c>
      <c r="D1708" s="70" t="s">
        <v>3328</v>
      </c>
      <c r="E1708" s="73">
        <f>IF(H1708="M","001",
IFERROR(VALUE(IFERROR(IFERROR(IFERROR(IFERROR(MID(D1708,FIND("DN",D1708)+2,4),
MID(D1708,FIND("PVC",D1708)+3,4)),
MID(D1708,FIND("PEAD",D1708)+4,4)),
MID(D1708,FIND("PE100",D1708)+5,4)),
MID(D1708,FIND("ADS",D1708)+3,4))),""))</f>
        <v>500</v>
      </c>
      <c r="F1708" s="70" t="str" cm="1">
        <f t="array" ref="F1708">IFERROR(
    INDEX(
        '[55]Apoio_Código SVs'!$C$2:$C$102,
        MATCH(
            TRUE,
            ISNUMBER(FIND('[55]Apoio_Código SVs'!$B$2:$B$102,D1708)),
            0
        )
    ),
"")</f>
        <v>E</v>
      </c>
      <c r="G1708" s="70" t="str" cm="1">
        <f t="array" ref="G1708">IFERROR(
    INDEX(
        '[55]Apoio_Código SVs'!$D$2:$D$102,
        MATCH(
            TRUE,
            ISNUMBER(FIND('[55]Apoio_Código SVs'!$B$2:$B$102,D1708)),
            0
        )
    ),
"")</f>
        <v>LR</v>
      </c>
      <c r="H1708" s="70" t="str" cm="1">
        <f t="array" ref="H1708">IFERROR(
    INDEX(
        '[55]Apoio_Código SVs'!$G$2:$G$102,
        MATCH(
            TRUE,
            ISNUMBER(FIND('[55]Apoio_Código SVs'!$F$2:$F$102,D1708)),
            0
        )
    ),
"")</f>
        <v>I</v>
      </c>
      <c r="I1708" s="70" t="str">
        <f t="shared" si="84"/>
        <v>E.LR.I.500</v>
      </c>
      <c r="J1708" s="70" t="str">
        <f>_xlfn.XLOOKUP(I1708,[55]Aux!AJ:AJ,[55]Aux!AI:AI,I1708)</f>
        <v>E.LR.I.009</v>
      </c>
      <c r="K1708" s="70" t="str">
        <f>_xlfn.XLOOKUP(J1708,[55]Aux!AI:AI,[55]Aux!AE:AE,_xlfn.XLOOKUP(I1708,[55]Aux!AI:AI,[55]Aux!AE:AE,""))</f>
        <v>LINHA DE RECALQUE DN 500</v>
      </c>
      <c r="L1708" s="164"/>
    </row>
    <row r="1709" spans="1:12" x14ac:dyDescent="0.3">
      <c r="A1709" s="164"/>
      <c r="B1709" s="164"/>
      <c r="C1709" s="70">
        <v>6602083</v>
      </c>
      <c r="D1709" s="70" t="s">
        <v>3329</v>
      </c>
      <c r="E1709" s="75">
        <v>600</v>
      </c>
      <c r="F1709" s="70" t="str" cm="1">
        <f t="array" ref="F1709">IFERROR(
    INDEX(
        '[55]Apoio_Código SVs'!$C$2:$C$102,
        MATCH(
            TRUE,
            ISNUMBER(FIND('[55]Apoio_Código SVs'!$B$2:$B$102,D1709)),
            0
        )
    ),
"")</f>
        <v>E</v>
      </c>
      <c r="G1709" s="70" t="str" cm="1">
        <f t="array" ref="G1709">IFERROR(
    INDEX(
        '[55]Apoio_Código SVs'!$D$2:$D$102,
        MATCH(
            TRUE,
            ISNUMBER(FIND('[55]Apoio_Código SVs'!$B$2:$B$102,D1709)),
            0
        )
    ),
"")</f>
        <v>LR</v>
      </c>
      <c r="H1709" s="70" t="str" cm="1">
        <f t="array" ref="H1709">IFERROR(
    INDEX(
        '[55]Apoio_Código SVs'!$G$2:$G$102,
        MATCH(
            TRUE,
            ISNUMBER(FIND('[55]Apoio_Código SVs'!$F$2:$F$102,D1709)),
            0
        )
    ),
"")</f>
        <v>I</v>
      </c>
      <c r="I1709" s="70" t="str">
        <f t="shared" si="84"/>
        <v>E.LR.I.600</v>
      </c>
      <c r="J1709" s="70" t="str">
        <f>_xlfn.XLOOKUP(I1709,[55]Aux!AJ:AJ,[55]Aux!AI:AI,I1709)</f>
        <v>E.LR.I.010</v>
      </c>
      <c r="K1709" s="70" t="str">
        <f>_xlfn.XLOOKUP(J1709,[55]Aux!AI:AI,[55]Aux!AE:AE,_xlfn.XLOOKUP(I1709,[55]Aux!AI:AI,[55]Aux!AE:AE,""))</f>
        <v>LINHA DE RECALQUE DN 600</v>
      </c>
      <c r="L1709" s="164"/>
    </row>
    <row r="1710" spans="1:12" x14ac:dyDescent="0.3">
      <c r="A1710" s="164"/>
      <c r="B1710" s="164"/>
      <c r="C1710" s="70">
        <v>6602084</v>
      </c>
      <c r="D1710" s="70" t="s">
        <v>3330</v>
      </c>
      <c r="E1710" s="75">
        <v>600</v>
      </c>
      <c r="F1710" s="70" t="str" cm="1">
        <f t="array" ref="F1710">IFERROR(
    INDEX(
        '[55]Apoio_Código SVs'!$C$2:$C$102,
        MATCH(
            TRUE,
            ISNUMBER(FIND('[55]Apoio_Código SVs'!$B$2:$B$102,D1710)),
            0
        )
    ),
"")</f>
        <v>E</v>
      </c>
      <c r="G1710" s="70" t="str" cm="1">
        <f t="array" ref="G1710">IFERROR(
    INDEX(
        '[55]Apoio_Código SVs'!$D$2:$D$102,
        MATCH(
            TRUE,
            ISNUMBER(FIND('[55]Apoio_Código SVs'!$B$2:$B$102,D1710)),
            0
        )
    ),
"")</f>
        <v>CT</v>
      </c>
      <c r="H1710" s="70" t="str" cm="1">
        <f t="array" ref="H1710">IFERROR(
    INDEX(
        '[55]Apoio_Código SVs'!$G$2:$G$102,
        MATCH(
            TRUE,
            ISNUMBER(FIND('[55]Apoio_Código SVs'!$F$2:$F$102,D1710)),
            0
        )
    ),
"")</f>
        <v>I</v>
      </c>
      <c r="I1710" s="70" t="str">
        <f t="shared" si="84"/>
        <v>E.CT.I.600</v>
      </c>
      <c r="J1710" s="70" t="str">
        <f>_xlfn.XLOOKUP(I1710,[55]Aux!AJ:AJ,[55]Aux!AI:AI,I1710)</f>
        <v>E.CT.I.109</v>
      </c>
      <c r="K1710" s="70" t="str">
        <f>_xlfn.XLOOKUP(J1710,[55]Aux!AI:AI,[55]Aux!AE:AE,_xlfn.XLOOKUP(I1710,[55]Aux!AI:AI,[55]Aux!AE:AE,""))</f>
        <v>COLETOR TRONCO DN 600</v>
      </c>
      <c r="L1710" s="164"/>
    </row>
    <row r="1711" spans="1:12" x14ac:dyDescent="0.3">
      <c r="A1711" s="164"/>
      <c r="B1711" s="164"/>
      <c r="C1711" s="70">
        <v>6602085</v>
      </c>
      <c r="D1711" s="70" t="s">
        <v>3331</v>
      </c>
      <c r="E1711" s="75">
        <v>400</v>
      </c>
      <c r="F1711" s="70" t="str" cm="1">
        <f t="array" ref="F1711">IFERROR(
    INDEX(
        '[55]Apoio_Código SVs'!$C$2:$C$102,
        MATCH(
            TRUE,
            ISNUMBER(FIND('[55]Apoio_Código SVs'!$B$2:$B$102,D1711)),
            0
        )
    ),
"")</f>
        <v>E</v>
      </c>
      <c r="G1711" s="70" t="str" cm="1">
        <f t="array" ref="G1711">IFERROR(
    INDEX(
        '[55]Apoio_Código SVs'!$D$2:$D$102,
        MATCH(
            TRUE,
            ISNUMBER(FIND('[55]Apoio_Código SVs'!$B$2:$B$102,D1711)),
            0
        )
    ),
"")</f>
        <v>LR</v>
      </c>
      <c r="H1711" s="70" t="str" cm="1">
        <f t="array" ref="H1711">IFERROR(
    INDEX(
        '[55]Apoio_Código SVs'!$G$2:$G$102,
        MATCH(
            TRUE,
            ISNUMBER(FIND('[55]Apoio_Código SVs'!$F$2:$F$102,D1711)),
            0
        )
    ),
"")</f>
        <v>I</v>
      </c>
      <c r="I1711" s="70" t="str">
        <f t="shared" si="84"/>
        <v>E.LR.I.400</v>
      </c>
      <c r="J1711" s="70" t="str">
        <f>_xlfn.XLOOKUP(I1711,[55]Aux!AJ:AJ,[55]Aux!AI:AI,I1711)</f>
        <v>E.LR.I.007</v>
      </c>
      <c r="K1711" s="70" t="str">
        <f>_xlfn.XLOOKUP(J1711,[55]Aux!AI:AI,[55]Aux!AE:AE,_xlfn.XLOOKUP(I1711,[55]Aux!AI:AI,[55]Aux!AE:AE,""))</f>
        <v>LINHA DE RECALQUE DN 400</v>
      </c>
      <c r="L1711" s="164"/>
    </row>
    <row r="1712" spans="1:12" x14ac:dyDescent="0.3">
      <c r="A1712" s="164"/>
      <c r="B1712" s="164"/>
      <c r="C1712" s="70">
        <v>6602086</v>
      </c>
      <c r="D1712" s="70" t="s">
        <v>3332</v>
      </c>
      <c r="E1712" s="73">
        <f>IF(H1712="M","001",
IFERROR(VALUE(IFERROR(IFERROR(IFERROR(IFERROR(MID(D1712,FIND("DN",D1712)+2,4),
MID(D1712,FIND("PVC",D1712)+3,4)),
MID(D1712,FIND("PEAD",D1712)+4,4)),
MID(D1712,FIND("PE100",D1712)+5,4)),
MID(D1712,FIND("ADS",D1712)+3,4))),""))</f>
        <v>500</v>
      </c>
      <c r="F1712" s="70" t="str" cm="1">
        <f t="array" ref="F1712">IFERROR(
    INDEX(
        '[55]Apoio_Código SVs'!$C$2:$C$102,
        MATCH(
            TRUE,
            ISNUMBER(FIND('[55]Apoio_Código SVs'!$B$2:$B$102,D1712)),
            0
        )
    ),
"")</f>
        <v>E</v>
      </c>
      <c r="G1712" s="70" t="str" cm="1">
        <f t="array" ref="G1712">IFERROR(
    INDEX(
        '[55]Apoio_Código SVs'!$D$2:$D$102,
        MATCH(
            TRUE,
            ISNUMBER(FIND('[55]Apoio_Código SVs'!$B$2:$B$102,D1712)),
            0
        )
    ),
"")</f>
        <v>LR</v>
      </c>
      <c r="H1712" s="70" t="str" cm="1">
        <f t="array" ref="H1712">IFERROR(
    INDEX(
        '[55]Apoio_Código SVs'!$G$2:$G$102,
        MATCH(
            TRUE,
            ISNUMBER(FIND('[55]Apoio_Código SVs'!$F$2:$F$102,D1712)),
            0
        )
    ),
"")</f>
        <v>I</v>
      </c>
      <c r="I1712" s="70" t="str">
        <f t="shared" si="84"/>
        <v>E.LR.I.500</v>
      </c>
      <c r="J1712" s="70" t="str">
        <f>_xlfn.XLOOKUP(I1712,[55]Aux!AJ:AJ,[55]Aux!AI:AI,I1712)</f>
        <v>E.LR.I.009</v>
      </c>
      <c r="K1712" s="70" t="str">
        <f>_xlfn.XLOOKUP(J1712,[55]Aux!AI:AI,[55]Aux!AE:AE,_xlfn.XLOOKUP(I1712,[55]Aux!AI:AI,[55]Aux!AE:AE,""))</f>
        <v>LINHA DE RECALQUE DN 500</v>
      </c>
      <c r="L1712" s="164"/>
    </row>
    <row r="1713" spans="1:12" x14ac:dyDescent="0.3">
      <c r="A1713" s="164"/>
      <c r="B1713" s="164"/>
      <c r="C1713" s="70">
        <v>6602087</v>
      </c>
      <c r="D1713" s="70" t="s">
        <v>3333</v>
      </c>
      <c r="E1713" s="75">
        <v>400</v>
      </c>
      <c r="F1713" s="70" t="str" cm="1">
        <f t="array" ref="F1713">IFERROR(
    INDEX(
        '[55]Apoio_Código SVs'!$C$2:$C$102,
        MATCH(
            TRUE,
            ISNUMBER(FIND('[55]Apoio_Código SVs'!$B$2:$B$102,D1713)),
            0
        )
    ),
"")</f>
        <v>E</v>
      </c>
      <c r="G1713" s="70" t="str" cm="1">
        <f t="array" ref="G1713">IFERROR(
    INDEX(
        '[55]Apoio_Código SVs'!$D$2:$D$102,
        MATCH(
            TRUE,
            ISNUMBER(FIND('[55]Apoio_Código SVs'!$B$2:$B$102,D1713)),
            0
        )
    ),
"")</f>
        <v>LR</v>
      </c>
      <c r="H1713" s="70" t="str" cm="1">
        <f t="array" ref="H1713">IFERROR(
    INDEX(
        '[55]Apoio_Código SVs'!$G$2:$G$102,
        MATCH(
            TRUE,
            ISNUMBER(FIND('[55]Apoio_Código SVs'!$F$2:$F$102,D1713)),
            0
        )
    ),
"")</f>
        <v>I</v>
      </c>
      <c r="I1713" s="70" t="str">
        <f t="shared" si="84"/>
        <v>E.LR.I.400</v>
      </c>
      <c r="J1713" s="70" t="str">
        <f>_xlfn.XLOOKUP(I1713,[55]Aux!AJ:AJ,[55]Aux!AI:AI,I1713)</f>
        <v>E.LR.I.007</v>
      </c>
      <c r="K1713" s="70" t="str">
        <f>_xlfn.XLOOKUP(J1713,[55]Aux!AI:AI,[55]Aux!AE:AE,_xlfn.XLOOKUP(I1713,[55]Aux!AI:AI,[55]Aux!AE:AE,""))</f>
        <v>LINHA DE RECALQUE DN 400</v>
      </c>
      <c r="L1713" s="164"/>
    </row>
    <row r="1714" spans="1:12" x14ac:dyDescent="0.3">
      <c r="A1714" s="164"/>
      <c r="B1714" s="164"/>
      <c r="C1714" s="70">
        <v>6602088</v>
      </c>
      <c r="D1714" s="70" t="s">
        <v>3334</v>
      </c>
      <c r="E1714" s="75">
        <v>600</v>
      </c>
      <c r="F1714" s="70" t="str" cm="1">
        <f t="array" ref="F1714">IFERROR(
    INDEX(
        '[55]Apoio_Código SVs'!$C$2:$C$102,
        MATCH(
            TRUE,
            ISNUMBER(FIND('[55]Apoio_Código SVs'!$B$2:$B$102,D1714)),
            0
        )
    ),
"")</f>
        <v>E</v>
      </c>
      <c r="G1714" s="70" t="str" cm="1">
        <f t="array" ref="G1714">IFERROR(
    INDEX(
        '[55]Apoio_Código SVs'!$D$2:$D$102,
        MATCH(
            TRUE,
            ISNUMBER(FIND('[55]Apoio_Código SVs'!$B$2:$B$102,D1714)),
            0
        )
    ),
"")</f>
        <v>CT</v>
      </c>
      <c r="H1714" s="70" t="str" cm="1">
        <f t="array" ref="H1714">IFERROR(
    INDEX(
        '[55]Apoio_Código SVs'!$G$2:$G$102,
        MATCH(
            TRUE,
            ISNUMBER(FIND('[55]Apoio_Código SVs'!$F$2:$F$102,D1714)),
            0
        )
    ),
"")</f>
        <v>I</v>
      </c>
      <c r="I1714" s="70" t="str">
        <f t="shared" si="84"/>
        <v>E.CT.I.600</v>
      </c>
      <c r="J1714" s="70" t="str">
        <f>_xlfn.XLOOKUP(I1714,[55]Aux!AJ:AJ,[55]Aux!AI:AI,I1714)</f>
        <v>E.CT.I.109</v>
      </c>
      <c r="K1714" s="70" t="str">
        <f>_xlfn.XLOOKUP(J1714,[55]Aux!AI:AI,[55]Aux!AE:AE,_xlfn.XLOOKUP(I1714,[55]Aux!AI:AI,[55]Aux!AE:AE,""))</f>
        <v>COLETOR TRONCO DN 600</v>
      </c>
      <c r="L1714" s="164"/>
    </row>
    <row r="1715" spans="1:12" x14ac:dyDescent="0.3">
      <c r="A1715" s="164"/>
      <c r="B1715" s="164"/>
      <c r="C1715" s="70">
        <v>6602089</v>
      </c>
      <c r="D1715" s="70" t="s">
        <v>3335</v>
      </c>
      <c r="E1715" s="73">
        <f>IF(H1715="M","001",
IFERROR(VALUE(IFERROR(IFERROR(IFERROR(IFERROR(MID(D1715,FIND("DN",D1715)+2,4),
MID(D1715,FIND("PVC",D1715)+3,4)),
MID(D1715,FIND("PEAD",D1715)+4,4)),
MID(D1715,FIND("PE100",D1715)+5,4)),
MID(D1715,FIND("ADS",D1715)+3,4))),""))</f>
        <v>700</v>
      </c>
      <c r="F1715" s="70" t="str" cm="1">
        <f t="array" ref="F1715">IFERROR(
    INDEX(
        '[55]Apoio_Código SVs'!$C$2:$C$102,
        MATCH(
            TRUE,
            ISNUMBER(FIND('[55]Apoio_Código SVs'!$B$2:$B$102,D1715)),
            0
        )
    ),
"")</f>
        <v>E</v>
      </c>
      <c r="G1715" s="70" t="str" cm="1">
        <f t="array" ref="G1715">IFERROR(
    INDEX(
        '[55]Apoio_Código SVs'!$D$2:$D$102,
        MATCH(
            TRUE,
            ISNUMBER(FIND('[55]Apoio_Código SVs'!$B$2:$B$102,D1715)),
            0
        )
    ),
"")</f>
        <v>CT</v>
      </c>
      <c r="H1715" s="70" t="str" cm="1">
        <f t="array" ref="H1715">IFERROR(
    INDEX(
        '[55]Apoio_Código SVs'!$G$2:$G$102,
        MATCH(
            TRUE,
            ISNUMBER(FIND('[55]Apoio_Código SVs'!$F$2:$F$102,D1715)),
            0
        )
    ),
"")</f>
        <v>I</v>
      </c>
      <c r="I1715" s="70" t="str">
        <f t="shared" si="84"/>
        <v>E.CT.I.700</v>
      </c>
      <c r="J1715" s="70" t="str">
        <f>_xlfn.XLOOKUP(I1715,[55]Aux!AJ:AJ,[55]Aux!AI:AI,I1715)</f>
        <v>E.CT.I.111</v>
      </c>
      <c r="K1715" s="70" t="str">
        <f>_xlfn.XLOOKUP(J1715,[55]Aux!AI:AI,[55]Aux!AE:AE,_xlfn.XLOOKUP(I1715,[55]Aux!AI:AI,[55]Aux!AE:AE,""))</f>
        <v>COLETOR TRONCO DN 700</v>
      </c>
      <c r="L1715" s="164"/>
    </row>
    <row r="1716" spans="1:12" x14ac:dyDescent="0.3">
      <c r="A1716" s="164"/>
      <c r="B1716" s="164"/>
      <c r="C1716" s="70">
        <v>6602090</v>
      </c>
      <c r="D1716" s="70" t="s">
        <v>3336</v>
      </c>
      <c r="E1716" s="75">
        <v>600</v>
      </c>
      <c r="F1716" s="70" t="str" cm="1">
        <f t="array" ref="F1716">IFERROR(
    INDEX(
        '[55]Apoio_Código SVs'!$C$2:$C$102,
        MATCH(
            TRUE,
            ISNUMBER(FIND('[55]Apoio_Código SVs'!$B$2:$B$102,D1716)),
            0
        )
    ),
"")</f>
        <v>E</v>
      </c>
      <c r="G1716" s="70" t="str" cm="1">
        <f t="array" ref="G1716">IFERROR(
    INDEX(
        '[55]Apoio_Código SVs'!$D$2:$D$102,
        MATCH(
            TRUE,
            ISNUMBER(FIND('[55]Apoio_Código SVs'!$B$2:$B$102,D1716)),
            0
        )
    ),
"")</f>
        <v>LR</v>
      </c>
      <c r="H1716" s="70" t="str" cm="1">
        <f t="array" ref="H1716">IFERROR(
    INDEX(
        '[55]Apoio_Código SVs'!$G$2:$G$102,
        MATCH(
            TRUE,
            ISNUMBER(FIND('[55]Apoio_Código SVs'!$F$2:$F$102,D1716)),
            0
        )
    ),
"")</f>
        <v>I</v>
      </c>
      <c r="I1716" s="70" t="str">
        <f t="shared" si="84"/>
        <v>E.LR.I.600</v>
      </c>
      <c r="J1716" s="70" t="str">
        <f>_xlfn.XLOOKUP(I1716,[55]Aux!AJ:AJ,[55]Aux!AI:AI,I1716)</f>
        <v>E.LR.I.010</v>
      </c>
      <c r="K1716" s="70" t="str">
        <f>_xlfn.XLOOKUP(J1716,[55]Aux!AI:AI,[55]Aux!AE:AE,_xlfn.XLOOKUP(I1716,[55]Aux!AI:AI,[55]Aux!AE:AE,""))</f>
        <v>LINHA DE RECALQUE DN 600</v>
      </c>
      <c r="L1716" s="164"/>
    </row>
    <row r="1717" spans="1:12" x14ac:dyDescent="0.3">
      <c r="A1717" s="164"/>
      <c r="B1717" s="164"/>
      <c r="C1717" s="70">
        <v>6602091</v>
      </c>
      <c r="D1717" s="70" t="s">
        <v>3337</v>
      </c>
      <c r="E1717" s="75">
        <v>300</v>
      </c>
      <c r="F1717" s="70" t="str" cm="1">
        <f t="array" ref="F1717">IFERROR(
    INDEX(
        '[55]Apoio_Código SVs'!$C$2:$C$102,
        MATCH(
            TRUE,
            ISNUMBER(FIND('[55]Apoio_Código SVs'!$B$2:$B$102,D1717)),
            0
        )
    ),
"")</f>
        <v>E</v>
      </c>
      <c r="G1717" s="70" t="str" cm="1">
        <f t="array" ref="G1717">IFERROR(
    INDEX(
        '[55]Apoio_Código SVs'!$D$2:$D$102,
        MATCH(
            TRUE,
            ISNUMBER(FIND('[55]Apoio_Código SVs'!$B$2:$B$102,D1717)),
            0
        )
    ),
"")</f>
        <v>LR</v>
      </c>
      <c r="H1717" s="70" t="str" cm="1">
        <f t="array" ref="H1717">IFERROR(
    INDEX(
        '[55]Apoio_Código SVs'!$G$2:$G$102,
        MATCH(
            TRUE,
            ISNUMBER(FIND('[55]Apoio_Código SVs'!$F$2:$F$102,D1717)),
            0
        )
    ),
"")</f>
        <v>I</v>
      </c>
      <c r="I1717" s="70" t="str">
        <f t="shared" si="84"/>
        <v>E.LR.I.300</v>
      </c>
      <c r="J1717" s="70" t="str">
        <f>_xlfn.XLOOKUP(I1717,[55]Aux!AJ:AJ,[55]Aux!AI:AI,I1717)</f>
        <v>E.LR.I.005</v>
      </c>
      <c r="K1717" s="70" t="str">
        <f>_xlfn.XLOOKUP(J1717,[55]Aux!AI:AI,[55]Aux!AE:AE,_xlfn.XLOOKUP(I1717,[55]Aux!AI:AI,[55]Aux!AE:AE,""))</f>
        <v>LINHA DE RECALQUE DN 300</v>
      </c>
      <c r="L1717" s="164"/>
    </row>
    <row r="1718" spans="1:12" x14ac:dyDescent="0.3">
      <c r="A1718" s="164"/>
      <c r="B1718" s="164"/>
      <c r="C1718" s="70">
        <v>6602092</v>
      </c>
      <c r="D1718" s="70" t="s">
        <v>3338</v>
      </c>
      <c r="E1718" s="75">
        <v>600</v>
      </c>
      <c r="F1718" s="70" t="str" cm="1">
        <f t="array" ref="F1718">IFERROR(
    INDEX(
        '[55]Apoio_Código SVs'!$C$2:$C$102,
        MATCH(
            TRUE,
            ISNUMBER(FIND('[55]Apoio_Código SVs'!$B$2:$B$102,D1718)),
            0
        )
    ),
"")</f>
        <v>E</v>
      </c>
      <c r="G1718" s="70" t="str" cm="1">
        <f t="array" ref="G1718">IFERROR(
    INDEX(
        '[55]Apoio_Código SVs'!$D$2:$D$102,
        MATCH(
            TRUE,
            ISNUMBER(FIND('[55]Apoio_Código SVs'!$B$2:$B$102,D1718)),
            0
        )
    ),
"")</f>
        <v>CT</v>
      </c>
      <c r="H1718" s="70" t="str" cm="1">
        <f t="array" ref="H1718">IFERROR(
    INDEX(
        '[55]Apoio_Código SVs'!$G$2:$G$102,
        MATCH(
            TRUE,
            ISNUMBER(FIND('[55]Apoio_Código SVs'!$F$2:$F$102,D1718)),
            0
        )
    ),
"")</f>
        <v>I</v>
      </c>
      <c r="I1718" s="70" t="str">
        <f t="shared" si="84"/>
        <v>E.CT.I.600</v>
      </c>
      <c r="J1718" s="70" t="str">
        <f>_xlfn.XLOOKUP(I1718,[55]Aux!AJ:AJ,[55]Aux!AI:AI,I1718)</f>
        <v>E.CT.I.109</v>
      </c>
      <c r="K1718" s="70" t="str">
        <f>_xlfn.XLOOKUP(J1718,[55]Aux!AI:AI,[55]Aux!AE:AE,_xlfn.XLOOKUP(I1718,[55]Aux!AI:AI,[55]Aux!AE:AE,""))</f>
        <v>COLETOR TRONCO DN 600</v>
      </c>
      <c r="L1718" s="164"/>
    </row>
    <row r="1719" spans="1:12" x14ac:dyDescent="0.3">
      <c r="A1719" s="164"/>
      <c r="B1719" s="164"/>
      <c r="C1719" s="70">
        <v>6602093</v>
      </c>
      <c r="D1719" s="70" t="s">
        <v>3339</v>
      </c>
      <c r="E1719" s="73">
        <f>IF(H1719="M","001",
IFERROR(VALUE(IFERROR(IFERROR(IFERROR(IFERROR(MID(D1719,FIND("DN",D1719)+2,4),
MID(D1719,FIND("PVC",D1719)+3,4)),
MID(D1719,FIND("PEAD",D1719)+4,4)),
MID(D1719,FIND("PE100",D1719)+5,4)),
MID(D1719,FIND("ADS",D1719)+3,4))),""))</f>
        <v>500</v>
      </c>
      <c r="F1719" s="70" t="str" cm="1">
        <f t="array" ref="F1719">IFERROR(
    INDEX(
        '[55]Apoio_Código SVs'!$C$2:$C$102,
        MATCH(
            TRUE,
            ISNUMBER(FIND('[55]Apoio_Código SVs'!$B$2:$B$102,D1719)),
            0
        )
    ),
"")</f>
        <v>E</v>
      </c>
      <c r="G1719" s="70" t="str" cm="1">
        <f t="array" ref="G1719">IFERROR(
    INDEX(
        '[55]Apoio_Código SVs'!$D$2:$D$102,
        MATCH(
            TRUE,
            ISNUMBER(FIND('[55]Apoio_Código SVs'!$B$2:$B$102,D1719)),
            0
        )
    ),
"")</f>
        <v>LR</v>
      </c>
      <c r="H1719" s="70" t="str" cm="1">
        <f t="array" ref="H1719">IFERROR(
    INDEX(
        '[55]Apoio_Código SVs'!$G$2:$G$102,
        MATCH(
            TRUE,
            ISNUMBER(FIND('[55]Apoio_Código SVs'!$F$2:$F$102,D1719)),
            0
        )
    ),
"")</f>
        <v>I</v>
      </c>
      <c r="I1719" s="70" t="str">
        <f t="shared" si="84"/>
        <v>E.LR.I.500</v>
      </c>
      <c r="J1719" s="70" t="str">
        <f>_xlfn.XLOOKUP(I1719,[55]Aux!AJ:AJ,[55]Aux!AI:AI,I1719)</f>
        <v>E.LR.I.009</v>
      </c>
      <c r="K1719" s="70" t="str">
        <f>_xlfn.XLOOKUP(J1719,[55]Aux!AI:AI,[55]Aux!AE:AE,_xlfn.XLOOKUP(I1719,[55]Aux!AI:AI,[55]Aux!AE:AE,""))</f>
        <v>LINHA DE RECALQUE DN 500</v>
      </c>
      <c r="L1719" s="164"/>
    </row>
    <row r="1720" spans="1:12" x14ac:dyDescent="0.3">
      <c r="A1720" s="164"/>
      <c r="B1720" s="164"/>
      <c r="C1720" s="70">
        <v>6602094</v>
      </c>
      <c r="D1720" s="70" t="s">
        <v>3340</v>
      </c>
      <c r="E1720" s="75">
        <v>350</v>
      </c>
      <c r="F1720" s="70" t="str" cm="1">
        <f t="array" ref="F1720">IFERROR(
    INDEX(
        '[55]Apoio_Código SVs'!$C$2:$C$102,
        MATCH(
            TRUE,
            ISNUMBER(FIND('[55]Apoio_Código SVs'!$B$2:$B$102,D1720)),
            0
        )
    ),
"")</f>
        <v>E</v>
      </c>
      <c r="G1720" s="70" t="str" cm="1">
        <f t="array" ref="G1720">IFERROR(
    INDEX(
        '[55]Apoio_Código SVs'!$D$2:$D$102,
        MATCH(
            TRUE,
            ISNUMBER(FIND('[55]Apoio_Código SVs'!$B$2:$B$102,D1720)),
            0
        )
    ),
"")</f>
        <v>LR</v>
      </c>
      <c r="H1720" s="70" t="str" cm="1">
        <f t="array" ref="H1720">IFERROR(
    INDEX(
        '[55]Apoio_Código SVs'!$G$2:$G$102,
        MATCH(
            TRUE,
            ISNUMBER(FIND('[55]Apoio_Código SVs'!$F$2:$F$102,D1720)),
            0
        )
    ),
"")</f>
        <v>I</v>
      </c>
      <c r="I1720" s="70" t="str">
        <f t="shared" si="84"/>
        <v>E.LR.I.350</v>
      </c>
      <c r="J1720" s="70" t="str">
        <f>_xlfn.XLOOKUP(I1720,[55]Aux!AJ:AJ,[55]Aux!AI:AI,I1720)</f>
        <v>E.LR.I.006</v>
      </c>
      <c r="K1720" s="70" t="str">
        <f>_xlfn.XLOOKUP(J1720,[55]Aux!AI:AI,[55]Aux!AE:AE,_xlfn.XLOOKUP(I1720,[55]Aux!AI:AI,[55]Aux!AE:AE,""))</f>
        <v>LINHA DE RECALQUE DN 350</v>
      </c>
      <c r="L1720" s="164"/>
    </row>
    <row r="1721" spans="1:12" x14ac:dyDescent="0.3">
      <c r="A1721" s="164"/>
      <c r="B1721" s="164"/>
      <c r="C1721" s="70">
        <v>6602095</v>
      </c>
      <c r="D1721" s="70" t="s">
        <v>3341</v>
      </c>
      <c r="E1721" s="75">
        <v>600</v>
      </c>
      <c r="F1721" s="70" t="str" cm="1">
        <f t="array" ref="F1721">IFERROR(
    INDEX(
        '[55]Apoio_Código SVs'!$C$2:$C$102,
        MATCH(
            TRUE,
            ISNUMBER(FIND('[55]Apoio_Código SVs'!$B$2:$B$102,D1721)),
            0
        )
    ),
"")</f>
        <v>E</v>
      </c>
      <c r="G1721" s="70" t="str" cm="1">
        <f t="array" ref="G1721">IFERROR(
    INDEX(
        '[55]Apoio_Código SVs'!$D$2:$D$102,
        MATCH(
            TRUE,
            ISNUMBER(FIND('[55]Apoio_Código SVs'!$B$2:$B$102,D1721)),
            0
        )
    ),
"")</f>
        <v>CT</v>
      </c>
      <c r="H1721" s="70" t="str" cm="1">
        <f t="array" ref="H1721">IFERROR(
    INDEX(
        '[55]Apoio_Código SVs'!$G$2:$G$102,
        MATCH(
            TRUE,
            ISNUMBER(FIND('[55]Apoio_Código SVs'!$F$2:$F$102,D1721)),
            0
        )
    ),
"")</f>
        <v>I</v>
      </c>
      <c r="I1721" s="70" t="str">
        <f t="shared" si="84"/>
        <v>E.CT.I.600</v>
      </c>
      <c r="J1721" s="70" t="str">
        <f>_xlfn.XLOOKUP(I1721,[55]Aux!AJ:AJ,[55]Aux!AI:AI,I1721)</f>
        <v>E.CT.I.109</v>
      </c>
      <c r="K1721" s="70" t="str">
        <f>_xlfn.XLOOKUP(J1721,[55]Aux!AI:AI,[55]Aux!AE:AE,_xlfn.XLOOKUP(I1721,[55]Aux!AI:AI,[55]Aux!AE:AE,""))</f>
        <v>COLETOR TRONCO DN 600</v>
      </c>
      <c r="L1721" s="164"/>
    </row>
    <row r="1722" spans="1:12" x14ac:dyDescent="0.3">
      <c r="A1722" s="164"/>
      <c r="B1722" s="164"/>
      <c r="C1722" s="70">
        <v>6602096</v>
      </c>
      <c r="D1722" s="70" t="s">
        <v>3315</v>
      </c>
      <c r="E1722" s="75">
        <v>600</v>
      </c>
      <c r="F1722" s="70" t="str" cm="1">
        <f t="array" ref="F1722">IFERROR(
    INDEX(
        '[55]Apoio_Código SVs'!$C$2:$C$102,
        MATCH(
            TRUE,
            ISNUMBER(FIND('[55]Apoio_Código SVs'!$B$2:$B$102,D1722)),
            0
        )
    ),
"")</f>
        <v>E</v>
      </c>
      <c r="G1722" s="70" t="str" cm="1">
        <f t="array" ref="G1722">IFERROR(
    INDEX(
        '[55]Apoio_Código SVs'!$D$2:$D$102,
        MATCH(
            TRUE,
            ISNUMBER(FIND('[55]Apoio_Código SVs'!$B$2:$B$102,D1722)),
            0
        )
    ),
"")</f>
        <v>LR</v>
      </c>
      <c r="H1722" s="70" t="str" cm="1">
        <f t="array" ref="H1722">IFERROR(
    INDEX(
        '[55]Apoio_Código SVs'!$G$2:$G$102,
        MATCH(
            TRUE,
            ISNUMBER(FIND('[55]Apoio_Código SVs'!$F$2:$F$102,D1722)),
            0
        )
    ),
"")</f>
        <v>I</v>
      </c>
      <c r="I1722" s="70" t="str">
        <f t="shared" si="84"/>
        <v>E.LR.I.600</v>
      </c>
      <c r="J1722" s="70" t="str">
        <f>_xlfn.XLOOKUP(I1722,[55]Aux!AJ:AJ,[55]Aux!AI:AI,I1722)</f>
        <v>E.LR.I.010</v>
      </c>
      <c r="K1722" s="70" t="str">
        <f>_xlfn.XLOOKUP(J1722,[55]Aux!AI:AI,[55]Aux!AE:AE,_xlfn.XLOOKUP(I1722,[55]Aux!AI:AI,[55]Aux!AE:AE,""))</f>
        <v>LINHA DE RECALQUE DN 600</v>
      </c>
      <c r="L1722" s="164"/>
    </row>
    <row r="1723" spans="1:12" x14ac:dyDescent="0.3">
      <c r="A1723" s="164"/>
      <c r="B1723" s="164"/>
      <c r="C1723" s="70">
        <v>6602097</v>
      </c>
      <c r="D1723" s="70" t="s">
        <v>3342</v>
      </c>
      <c r="E1723" s="75">
        <v>600</v>
      </c>
      <c r="F1723" s="70" t="str" cm="1">
        <f t="array" ref="F1723">IFERROR(
    INDEX(
        '[55]Apoio_Código SVs'!$C$2:$C$102,
        MATCH(
            TRUE,
            ISNUMBER(FIND('[55]Apoio_Código SVs'!$B$2:$B$102,D1723)),
            0
        )
    ),
"")</f>
        <v>E</v>
      </c>
      <c r="G1723" s="70" t="str" cm="1">
        <f t="array" ref="G1723">IFERROR(
    INDEX(
        '[55]Apoio_Código SVs'!$D$2:$D$102,
        MATCH(
            TRUE,
            ISNUMBER(FIND('[55]Apoio_Código SVs'!$B$2:$B$102,D1723)),
            0
        )
    ),
"")</f>
        <v>CT</v>
      </c>
      <c r="H1723" s="70" t="str" cm="1">
        <f t="array" ref="H1723">IFERROR(
    INDEX(
        '[55]Apoio_Código SVs'!$G$2:$G$102,
        MATCH(
            TRUE,
            ISNUMBER(FIND('[55]Apoio_Código SVs'!$F$2:$F$102,D1723)),
            0
        )
    ),
"")</f>
        <v>I</v>
      </c>
      <c r="I1723" s="70" t="str">
        <f t="shared" si="84"/>
        <v>E.CT.I.600</v>
      </c>
      <c r="J1723" s="70" t="str">
        <f>_xlfn.XLOOKUP(I1723,[55]Aux!AJ:AJ,[55]Aux!AI:AI,I1723)</f>
        <v>E.CT.I.109</v>
      </c>
      <c r="K1723" s="70" t="str">
        <f>_xlfn.XLOOKUP(J1723,[55]Aux!AI:AI,[55]Aux!AE:AE,_xlfn.XLOOKUP(I1723,[55]Aux!AI:AI,[55]Aux!AE:AE,""))</f>
        <v>COLETOR TRONCO DN 600</v>
      </c>
      <c r="L1723" s="164"/>
    </row>
    <row r="1724" spans="1:12" x14ac:dyDescent="0.3">
      <c r="A1724" s="164"/>
      <c r="B1724" s="164"/>
      <c r="C1724" s="70">
        <v>6602098</v>
      </c>
      <c r="D1724" s="70" t="s">
        <v>3343</v>
      </c>
      <c r="E1724" s="75">
        <v>300</v>
      </c>
      <c r="F1724" s="70" t="str" cm="1">
        <f t="array" ref="F1724">IFERROR(
    INDEX(
        '[55]Apoio_Código SVs'!$C$2:$C$102,
        MATCH(
            TRUE,
            ISNUMBER(FIND('[55]Apoio_Código SVs'!$B$2:$B$102,D1724)),
            0
        )
    ),
"")</f>
        <v>E</v>
      </c>
      <c r="G1724" s="70" t="str" cm="1">
        <f t="array" ref="G1724">IFERROR(
    INDEX(
        '[55]Apoio_Código SVs'!$D$2:$D$102,
        MATCH(
            TRUE,
            ISNUMBER(FIND('[55]Apoio_Código SVs'!$B$2:$B$102,D1724)),
            0
        )
    ),
"")</f>
        <v>LR</v>
      </c>
      <c r="H1724" s="70" t="str" cm="1">
        <f t="array" ref="H1724">IFERROR(
    INDEX(
        '[55]Apoio_Código SVs'!$G$2:$G$102,
        MATCH(
            TRUE,
            ISNUMBER(FIND('[55]Apoio_Código SVs'!$F$2:$F$102,D1724)),
            0
        )
    ),
"")</f>
        <v>I</v>
      </c>
      <c r="I1724" s="70" t="str">
        <f t="shared" si="84"/>
        <v>E.LR.I.300</v>
      </c>
      <c r="J1724" s="70" t="str">
        <f>_xlfn.XLOOKUP(I1724,[55]Aux!AJ:AJ,[55]Aux!AI:AI,I1724)</f>
        <v>E.LR.I.005</v>
      </c>
      <c r="K1724" s="70" t="str">
        <f>_xlfn.XLOOKUP(J1724,[55]Aux!AI:AI,[55]Aux!AE:AE,_xlfn.XLOOKUP(I1724,[55]Aux!AI:AI,[55]Aux!AE:AE,""))</f>
        <v>LINHA DE RECALQUE DN 300</v>
      </c>
      <c r="L1724" s="164"/>
    </row>
    <row r="1725" spans="1:12" x14ac:dyDescent="0.3">
      <c r="A1725" s="164"/>
      <c r="B1725" s="164"/>
      <c r="C1725" s="70">
        <v>6602099</v>
      </c>
      <c r="D1725" s="70" t="s">
        <v>3344</v>
      </c>
      <c r="E1725" s="75">
        <v>600</v>
      </c>
      <c r="F1725" s="70" t="str" cm="1">
        <f t="array" ref="F1725">IFERROR(
    INDEX(
        '[55]Apoio_Código SVs'!$C$2:$C$102,
        MATCH(
            TRUE,
            ISNUMBER(FIND('[55]Apoio_Código SVs'!$B$2:$B$102,D1725)),
            0
        )
    ),
"")</f>
        <v>E</v>
      </c>
      <c r="G1725" s="70" t="str" cm="1">
        <f t="array" ref="G1725">IFERROR(
    INDEX(
        '[55]Apoio_Código SVs'!$D$2:$D$102,
        MATCH(
            TRUE,
            ISNUMBER(FIND('[55]Apoio_Código SVs'!$B$2:$B$102,D1725)),
            0
        )
    ),
"")</f>
        <v>CT</v>
      </c>
      <c r="H1725" s="70" t="str" cm="1">
        <f t="array" ref="H1725">IFERROR(
    INDEX(
        '[55]Apoio_Código SVs'!$G$2:$G$102,
        MATCH(
            TRUE,
            ISNUMBER(FIND('[55]Apoio_Código SVs'!$F$2:$F$102,D1725)),
            0
        )
    ),
"")</f>
        <v>I</v>
      </c>
      <c r="I1725" s="70" t="str">
        <f t="shared" si="84"/>
        <v>E.CT.I.600</v>
      </c>
      <c r="J1725" s="70" t="str">
        <f>_xlfn.XLOOKUP(I1725,[55]Aux!AJ:AJ,[55]Aux!AI:AI,I1725)</f>
        <v>E.CT.I.109</v>
      </c>
      <c r="K1725" s="70" t="str">
        <f>_xlfn.XLOOKUP(J1725,[55]Aux!AI:AI,[55]Aux!AE:AE,_xlfn.XLOOKUP(I1725,[55]Aux!AI:AI,[55]Aux!AE:AE,""))</f>
        <v>COLETOR TRONCO DN 600</v>
      </c>
      <c r="L1725" s="164"/>
    </row>
    <row r="1726" spans="1:12" x14ac:dyDescent="0.3">
      <c r="A1726" s="164"/>
      <c r="B1726" s="164"/>
      <c r="C1726" s="70">
        <v>6602100</v>
      </c>
      <c r="D1726" s="70" t="s">
        <v>3345</v>
      </c>
      <c r="E1726" s="75">
        <v>350</v>
      </c>
      <c r="F1726" s="70" t="str" cm="1">
        <f t="array" ref="F1726">IFERROR(
    INDEX(
        '[55]Apoio_Código SVs'!$C$2:$C$102,
        MATCH(
            TRUE,
            ISNUMBER(FIND('[55]Apoio_Código SVs'!$B$2:$B$102,D1726)),
            0
        )
    ),
"")</f>
        <v>E</v>
      </c>
      <c r="G1726" s="70" t="str" cm="1">
        <f t="array" ref="G1726">IFERROR(
    INDEX(
        '[55]Apoio_Código SVs'!$D$2:$D$102,
        MATCH(
            TRUE,
            ISNUMBER(FIND('[55]Apoio_Código SVs'!$B$2:$B$102,D1726)),
            0
        )
    ),
"")</f>
        <v>LR</v>
      </c>
      <c r="H1726" s="70" t="str" cm="1">
        <f t="array" ref="H1726">IFERROR(
    INDEX(
        '[55]Apoio_Código SVs'!$G$2:$G$102,
        MATCH(
            TRUE,
            ISNUMBER(FIND('[55]Apoio_Código SVs'!$F$2:$F$102,D1726)),
            0
        )
    ),
"")</f>
        <v>I</v>
      </c>
      <c r="I1726" s="70" t="str">
        <f t="shared" si="84"/>
        <v>E.LR.I.350</v>
      </c>
      <c r="J1726" s="70" t="str">
        <f>_xlfn.XLOOKUP(I1726,[55]Aux!AJ:AJ,[55]Aux!AI:AI,I1726)</f>
        <v>E.LR.I.006</v>
      </c>
      <c r="K1726" s="70" t="str">
        <f>_xlfn.XLOOKUP(J1726,[55]Aux!AI:AI,[55]Aux!AE:AE,_xlfn.XLOOKUP(I1726,[55]Aux!AI:AI,[55]Aux!AE:AE,""))</f>
        <v>LINHA DE RECALQUE DN 350</v>
      </c>
      <c r="L1726" s="164"/>
    </row>
    <row r="1727" spans="1:12" x14ac:dyDescent="0.3">
      <c r="A1727" s="164"/>
      <c r="B1727" s="164"/>
      <c r="C1727" s="70">
        <v>6602101</v>
      </c>
      <c r="D1727" s="70" t="s">
        <v>3346</v>
      </c>
      <c r="E1727" s="75">
        <v>600</v>
      </c>
      <c r="F1727" s="70" t="str" cm="1">
        <f t="array" ref="F1727">IFERROR(
    INDEX(
        '[55]Apoio_Código SVs'!$C$2:$C$102,
        MATCH(
            TRUE,
            ISNUMBER(FIND('[55]Apoio_Código SVs'!$B$2:$B$102,D1727)),
            0
        )
    ),
"")</f>
        <v>E</v>
      </c>
      <c r="G1727" s="70" t="str" cm="1">
        <f t="array" ref="G1727">IFERROR(
    INDEX(
        '[55]Apoio_Código SVs'!$D$2:$D$102,
        MATCH(
            TRUE,
            ISNUMBER(FIND('[55]Apoio_Código SVs'!$B$2:$B$102,D1727)),
            0
        )
    ),
"")</f>
        <v>LR</v>
      </c>
      <c r="H1727" s="70" t="str" cm="1">
        <f t="array" ref="H1727">IFERROR(
    INDEX(
        '[55]Apoio_Código SVs'!$G$2:$G$102,
        MATCH(
            TRUE,
            ISNUMBER(FIND('[55]Apoio_Código SVs'!$F$2:$F$102,D1727)),
            0
        )
    ),
"")</f>
        <v>I</v>
      </c>
      <c r="I1727" s="70" t="str">
        <f t="shared" si="84"/>
        <v>E.LR.I.600</v>
      </c>
      <c r="J1727" s="70" t="str">
        <f>_xlfn.XLOOKUP(I1727,[55]Aux!AJ:AJ,[55]Aux!AI:AI,I1727)</f>
        <v>E.LR.I.010</v>
      </c>
      <c r="K1727" s="70" t="str">
        <f>_xlfn.XLOOKUP(J1727,[55]Aux!AI:AI,[55]Aux!AE:AE,_xlfn.XLOOKUP(I1727,[55]Aux!AI:AI,[55]Aux!AE:AE,""))</f>
        <v>LINHA DE RECALQUE DN 600</v>
      </c>
      <c r="L1727" s="164"/>
    </row>
    <row r="1728" spans="1:12" x14ac:dyDescent="0.3">
      <c r="A1728" s="164"/>
      <c r="B1728" s="164"/>
      <c r="C1728" s="70">
        <v>6602102</v>
      </c>
      <c r="D1728" s="70" t="s">
        <v>3347</v>
      </c>
      <c r="E1728" s="75">
        <v>600</v>
      </c>
      <c r="F1728" s="70" t="str" cm="1">
        <f t="array" ref="F1728">IFERROR(
    INDEX(
        '[55]Apoio_Código SVs'!$C$2:$C$102,
        MATCH(
            TRUE,
            ISNUMBER(FIND('[55]Apoio_Código SVs'!$B$2:$B$102,D1728)),
            0
        )
    ),
"")</f>
        <v>E</v>
      </c>
      <c r="G1728" s="70" t="str" cm="1">
        <f t="array" ref="G1728">IFERROR(
    INDEX(
        '[55]Apoio_Código SVs'!$D$2:$D$102,
        MATCH(
            TRUE,
            ISNUMBER(FIND('[55]Apoio_Código SVs'!$B$2:$B$102,D1728)),
            0
        )
    ),
"")</f>
        <v>LR</v>
      </c>
      <c r="H1728" s="70" t="str" cm="1">
        <f t="array" ref="H1728">IFERROR(
    INDEX(
        '[55]Apoio_Código SVs'!$G$2:$G$102,
        MATCH(
            TRUE,
            ISNUMBER(FIND('[55]Apoio_Código SVs'!$F$2:$F$102,D1728)),
            0
        )
    ),
"")</f>
        <v>I</v>
      </c>
      <c r="I1728" s="70" t="str">
        <f t="shared" si="84"/>
        <v>E.LR.I.600</v>
      </c>
      <c r="J1728" s="70" t="str">
        <f>_xlfn.XLOOKUP(I1728,[55]Aux!AJ:AJ,[55]Aux!AI:AI,I1728)</f>
        <v>E.LR.I.010</v>
      </c>
      <c r="K1728" s="70" t="str">
        <f>_xlfn.XLOOKUP(J1728,[55]Aux!AI:AI,[55]Aux!AE:AE,_xlfn.XLOOKUP(I1728,[55]Aux!AI:AI,[55]Aux!AE:AE,""))</f>
        <v>LINHA DE RECALQUE DN 600</v>
      </c>
      <c r="L1728" s="164"/>
    </row>
    <row r="1729" spans="1:12" x14ac:dyDescent="0.3">
      <c r="B1729" s="164"/>
      <c r="C1729" s="70">
        <v>6602103</v>
      </c>
      <c r="D1729" s="70" t="s">
        <v>3348</v>
      </c>
      <c r="E1729" s="75" t="s">
        <v>3109</v>
      </c>
      <c r="F1729" s="165" t="s">
        <v>3172</v>
      </c>
      <c r="G1729" s="165" t="s">
        <v>3111</v>
      </c>
      <c r="H1729" s="165" t="s">
        <v>3172</v>
      </c>
      <c r="I1729" s="70" t="str">
        <f t="shared" si="84"/>
        <v>X.XX.X.XXX</v>
      </c>
      <c r="J1729" s="70" t="str">
        <f>_xlfn.XLOOKUP(I1729,[55]Aux!AJ:AJ,[55]Aux!AI:AI,I1729)</f>
        <v>X.XX.X.XXX</v>
      </c>
      <c r="K1729" s="76" t="s">
        <v>3112</v>
      </c>
      <c r="L1729" s="164"/>
    </row>
    <row r="1730" spans="1:12" x14ac:dyDescent="0.3">
      <c r="B1730" s="164"/>
      <c r="C1730" s="70">
        <v>6602105</v>
      </c>
      <c r="D1730" s="70" t="s">
        <v>3349</v>
      </c>
      <c r="E1730" s="75" t="s">
        <v>3109</v>
      </c>
      <c r="F1730" s="165" t="s">
        <v>3172</v>
      </c>
      <c r="G1730" s="165" t="s">
        <v>3111</v>
      </c>
      <c r="H1730" s="165" t="s">
        <v>3172</v>
      </c>
      <c r="I1730" s="70" t="str">
        <f t="shared" si="84"/>
        <v>X.XX.X.XXX</v>
      </c>
      <c r="J1730" s="70" t="str">
        <f>_xlfn.XLOOKUP(I1730,[55]Aux!AJ:AJ,[55]Aux!AI:AI,I1730)</f>
        <v>X.XX.X.XXX</v>
      </c>
      <c r="K1730" s="76" t="s">
        <v>3112</v>
      </c>
      <c r="L1730" s="164"/>
    </row>
    <row r="1731" spans="1:12" x14ac:dyDescent="0.3">
      <c r="A1731" s="164"/>
      <c r="B1731" s="164"/>
      <c r="C1731" s="70">
        <v>6602110</v>
      </c>
      <c r="D1731" s="70" t="s">
        <v>3350</v>
      </c>
      <c r="E1731" s="75">
        <v>100</v>
      </c>
      <c r="F1731" s="70" t="str" cm="1">
        <f t="array" ref="F1731">IFERROR(
    INDEX(
        '[55]Apoio_Código SVs'!$C$2:$C$102,
        MATCH(
            TRUE,
            ISNUMBER(FIND('[55]Apoio_Código SVs'!$B$2:$B$102,D1731)),
            0
        )
    ),
"")</f>
        <v>E</v>
      </c>
      <c r="G1731" s="70" t="str" cm="1">
        <f t="array" ref="G1731">IFERROR(
    INDEX(
        '[55]Apoio_Código SVs'!$D$2:$D$102,
        MATCH(
            TRUE,
            ISNUMBER(FIND('[55]Apoio_Código SVs'!$B$2:$B$102,D1731)),
            0
        )
    ),
"")</f>
        <v>LR</v>
      </c>
      <c r="H1731" s="70" t="str" cm="1">
        <f t="array" ref="H1731">IFERROR(
    INDEX(
        '[55]Apoio_Código SVs'!$G$2:$G$102,
        MATCH(
            TRUE,
            ISNUMBER(FIND('[55]Apoio_Código SVs'!$F$2:$F$102,D1731)),
            0
        )
    ),
"")</f>
        <v>I</v>
      </c>
      <c r="I1731" s="70" t="str">
        <f t="shared" si="84"/>
        <v>E.LR.I.100</v>
      </c>
      <c r="J1731" s="70" t="str">
        <f>_xlfn.XLOOKUP(I1731,[55]Aux!AJ:AJ,[55]Aux!AI:AI,I1731)</f>
        <v>E.LR.I.001</v>
      </c>
      <c r="K1731" s="70" t="str">
        <f>_xlfn.XLOOKUP(J1731,[55]Aux!AI:AI,[55]Aux!AE:AE,_xlfn.XLOOKUP(I1731,[55]Aux!AI:AI,[55]Aux!AE:AE,""))</f>
        <v>LINHA DE RECALQUE DN 100</v>
      </c>
      <c r="L1731" s="164"/>
    </row>
    <row r="1732" spans="1:12" x14ac:dyDescent="0.3">
      <c r="A1732" s="164"/>
      <c r="B1732" s="164"/>
      <c r="C1732" s="70">
        <v>6602111</v>
      </c>
      <c r="D1732" s="70" t="s">
        <v>3351</v>
      </c>
      <c r="E1732" s="75" t="s">
        <v>3109</v>
      </c>
      <c r="F1732" s="70" t="str" cm="1">
        <f t="array" ref="F1732">IFERROR(
    INDEX(
        '[55]Apoio_Código SVs'!$C$2:$C$102,
        MATCH(
            TRUE,
            ISNUMBER(FIND('[55]Apoio_Código SVs'!$B$2:$B$102,D1732)),
            0
        )
    ),
"")</f>
        <v>A</v>
      </c>
      <c r="G1732" s="165" t="s">
        <v>3186</v>
      </c>
      <c r="H1732" s="165" t="s">
        <v>3172</v>
      </c>
      <c r="I1732" s="70" t="str">
        <f t="shared" si="84"/>
        <v>A.PX.X.XXX</v>
      </c>
      <c r="J1732" s="70" t="str">
        <f>_xlfn.XLOOKUP(I1732,[55]Aux!AJ:AJ,[55]Aux!AI:AI,I1732)</f>
        <v>A.PX.X.XXX</v>
      </c>
      <c r="K1732" s="76" t="s">
        <v>3112</v>
      </c>
      <c r="L1732" s="164"/>
    </row>
    <row r="1733" spans="1:12" x14ac:dyDescent="0.3">
      <c r="A1733" s="164"/>
      <c r="B1733" s="164"/>
      <c r="C1733" s="70">
        <v>6602112</v>
      </c>
      <c r="D1733" s="164" t="s">
        <v>3216</v>
      </c>
      <c r="E1733" s="166" t="s">
        <v>3182</v>
      </c>
      <c r="F1733" s="70" t="str" cm="1">
        <f t="array" ref="F1733">IFERROR(
    INDEX(
        '[55]Apoio_Código SVs'!$C$2:$C$102,
        MATCH(
            TRUE,
            ISNUMBER(FIND('[55]Apoio_Código SVs'!$B$2:$B$102,D1733)),
            0
        )
    ),
"")</f>
        <v>E</v>
      </c>
      <c r="G1733" s="167" t="s">
        <v>3207</v>
      </c>
      <c r="H1733" s="165" t="s">
        <v>95</v>
      </c>
      <c r="I1733" s="70" t="str">
        <f t="shared" si="84"/>
        <v>E.IN.M.003</v>
      </c>
      <c r="J1733" s="70" t="str">
        <f>_xlfn.XLOOKUP(I1733,[55]Aux!AJ:AJ,[55]Aux!AI:AI,I1733)</f>
        <v>E.IN.M.003</v>
      </c>
      <c r="K1733" s="70" t="str">
        <f>_xlfn.XLOOKUP(J1733,[55]Aux!AI:AI,[55]Aux!AE:AE,_xlfn.XLOOKUP(I1733,[55]Aux!AI:AI,[55]Aux!AE:AE,""))</f>
        <v/>
      </c>
      <c r="L1733" s="164"/>
    </row>
    <row r="1734" spans="1:12" x14ac:dyDescent="0.3">
      <c r="A1734" s="164"/>
      <c r="B1734" s="164"/>
      <c r="C1734" s="70">
        <v>6602453</v>
      </c>
      <c r="D1734" s="70" t="s">
        <v>3352</v>
      </c>
      <c r="E1734" s="74" t="s">
        <v>3182</v>
      </c>
      <c r="F1734" s="165" t="s">
        <v>3192</v>
      </c>
      <c r="G1734" s="165" t="s">
        <v>3193</v>
      </c>
      <c r="H1734" s="165" t="s">
        <v>3184</v>
      </c>
      <c r="I1734" s="70" t="str">
        <f t="shared" si="84"/>
        <v>D.RP.I.003</v>
      </c>
      <c r="J1734" s="70" t="str">
        <f>_xlfn.XLOOKUP(I1734,[55]Aux!AJ:AJ,[55]Aux!AI:AI,I1734)</f>
        <v>D.RP.I.003</v>
      </c>
      <c r="K1734" s="70" t="str">
        <f>_xlfn.XLOOKUP(J1734,[55]Aux!AI:AI,[55]Aux!AE:AE,_xlfn.XLOOKUP(I1734,[55]Aux!AI:AI,[55]Aux!AE:AE,""))</f>
        <v>TECNOL. E INFRA P/ MACROMEDIÇÃO DE VAZÃO</v>
      </c>
      <c r="L1734" s="164"/>
    </row>
    <row r="1735" spans="1:12" x14ac:dyDescent="0.3">
      <c r="A1735" s="164"/>
      <c r="B1735" s="164"/>
      <c r="C1735" s="70">
        <v>6602113</v>
      </c>
      <c r="D1735" s="70" t="s">
        <v>3353</v>
      </c>
      <c r="E1735" s="75" t="s">
        <v>3109</v>
      </c>
      <c r="F1735" s="165" t="s">
        <v>3172</v>
      </c>
      <c r="G1735" s="165" t="s">
        <v>3111</v>
      </c>
      <c r="H1735" s="165" t="s">
        <v>3172</v>
      </c>
      <c r="I1735" s="70" t="str">
        <f t="shared" si="84"/>
        <v>X.XX.X.XXX</v>
      </c>
      <c r="J1735" s="70" t="str">
        <f>_xlfn.XLOOKUP(I1735,[55]Aux!AJ:AJ,[55]Aux!AI:AI,I1735)</f>
        <v>X.XX.X.XXX</v>
      </c>
      <c r="K1735" s="76" t="s">
        <v>3112</v>
      </c>
      <c r="L1735" s="164"/>
    </row>
    <row r="1736" spans="1:12" x14ac:dyDescent="0.3">
      <c r="A1736" s="164"/>
      <c r="B1736" s="164"/>
      <c r="C1736" s="70">
        <v>6602114</v>
      </c>
      <c r="D1736" s="70" t="s">
        <v>3354</v>
      </c>
      <c r="E1736" s="75" t="s">
        <v>3109</v>
      </c>
      <c r="F1736" s="165" t="s">
        <v>3172</v>
      </c>
      <c r="G1736" s="165" t="s">
        <v>3111</v>
      </c>
      <c r="H1736" s="165" t="s">
        <v>3172</v>
      </c>
      <c r="I1736" s="70" t="str">
        <f t="shared" si="84"/>
        <v>X.XX.X.XXX</v>
      </c>
      <c r="J1736" s="70" t="str">
        <f>_xlfn.XLOOKUP(I1736,[55]Aux!AJ:AJ,[55]Aux!AI:AI,I1736)</f>
        <v>X.XX.X.XXX</v>
      </c>
      <c r="K1736" s="76" t="s">
        <v>3112</v>
      </c>
      <c r="L1736" s="164"/>
    </row>
    <row r="1737" spans="1:12" x14ac:dyDescent="0.3">
      <c r="A1737" s="164"/>
      <c r="B1737" s="164"/>
      <c r="C1737" s="70">
        <v>6602115</v>
      </c>
      <c r="D1737" s="70" t="s">
        <v>3355</v>
      </c>
      <c r="E1737" s="75" t="s">
        <v>3109</v>
      </c>
      <c r="F1737" s="165" t="s">
        <v>3172</v>
      </c>
      <c r="G1737" s="165" t="s">
        <v>3111</v>
      </c>
      <c r="H1737" s="165" t="s">
        <v>3172</v>
      </c>
      <c r="I1737" s="70" t="str">
        <f t="shared" si="84"/>
        <v>X.XX.X.XXX</v>
      </c>
      <c r="J1737" s="70" t="str">
        <f>_xlfn.XLOOKUP(I1737,[55]Aux!AJ:AJ,[55]Aux!AI:AI,I1737)</f>
        <v>X.XX.X.XXX</v>
      </c>
      <c r="K1737" s="76" t="s">
        <v>3112</v>
      </c>
      <c r="L1737" s="164"/>
    </row>
    <row r="1738" spans="1:12" x14ac:dyDescent="0.3">
      <c r="A1738" s="164"/>
      <c r="B1738" s="164"/>
      <c r="C1738" s="70">
        <v>6602116</v>
      </c>
      <c r="D1738" s="70" t="s">
        <v>3356</v>
      </c>
      <c r="E1738" s="73" t="str">
        <f>IF(H1738="M","001",
IFERROR(VALUE(IFERROR(IFERROR(IFERROR(IFERROR(MID(D1738,FIND("DN",D1738)+2,4),
MID(D1738,FIND("PVC",D1738)+3,4)),
MID(D1738,FIND("PEAD",D1738)+4,4)),
MID(D1738,FIND("PE100",D1738)+5,4)),
MID(D1738,FIND("ADS",D1738)+3,4))),""))</f>
        <v>001</v>
      </c>
      <c r="F1738" s="70" t="str" cm="1">
        <f t="array" ref="F1738">IFERROR(
    INDEX(
        '[55]Apoio_Código SVs'!$C$2:$C$102,
        MATCH(
            TRUE,
            ISNUMBER(FIND('[55]Apoio_Código SVs'!$B$2:$B$102,D1738)),
            0
        )
    ),
"")</f>
        <v>E</v>
      </c>
      <c r="G1738" s="70" t="str" cm="1">
        <f t="array" ref="G1738">IFERROR(
    INDEX(
        '[55]Apoio_Código SVs'!$D$2:$D$102,
        MATCH(
            TRUE,
            ISNUMBER(FIND('[55]Apoio_Código SVs'!$B$2:$B$102,D1738)),
            0
        )
    ),
"")</f>
        <v>LR</v>
      </c>
      <c r="H1738" s="70" t="str" cm="1">
        <f t="array" ref="H1738">IFERROR(
    INDEX(
        '[55]Apoio_Código SVs'!$G$2:$G$102,
        MATCH(
            TRUE,
            ISNUMBER(FIND('[55]Apoio_Código SVs'!$F$2:$F$102,D1738)),
            0
        )
    ),
"")</f>
        <v>M</v>
      </c>
      <c r="I1738" s="70" t="str">
        <f t="shared" si="84"/>
        <v>E.LR.M.001</v>
      </c>
      <c r="J1738" s="70" t="str">
        <f>_xlfn.XLOOKUP(I1738,[55]Aux!AJ:AJ,[55]Aux!AI:AI,I1738)</f>
        <v>E.LR.M.001</v>
      </c>
      <c r="K1738" s="70" t="str">
        <f>_xlfn.XLOOKUP(J1738,[55]Aux!AI:AI,[55]Aux!AE:AE,_xlfn.XLOOKUP(I1738,[55]Aux!AI:AI,[55]Aux!AE:AE,""))</f>
        <v>LINHA DE RECALQUE EXISTENTE</v>
      </c>
      <c r="L1738" s="164"/>
    </row>
    <row r="1739" spans="1:12" x14ac:dyDescent="0.3">
      <c r="A1739" s="164"/>
      <c r="B1739" s="164"/>
      <c r="C1739" s="70">
        <v>6602117</v>
      </c>
      <c r="D1739" s="70" t="s">
        <v>3357</v>
      </c>
      <c r="E1739" s="75" t="s">
        <v>3109</v>
      </c>
      <c r="F1739" s="165" t="s">
        <v>3172</v>
      </c>
      <c r="G1739" s="165" t="s">
        <v>3111</v>
      </c>
      <c r="H1739" s="165" t="s">
        <v>3172</v>
      </c>
      <c r="I1739" s="70" t="str">
        <f t="shared" si="84"/>
        <v>X.XX.X.XXX</v>
      </c>
      <c r="J1739" s="70" t="str">
        <f>_xlfn.XLOOKUP(I1739,[55]Aux!AJ:AJ,[55]Aux!AI:AI,I1739)</f>
        <v>X.XX.X.XXX</v>
      </c>
      <c r="K1739" s="76" t="s">
        <v>3112</v>
      </c>
      <c r="L1739" s="164"/>
    </row>
    <row r="1740" spans="1:12" x14ac:dyDescent="0.3">
      <c r="A1740" s="164"/>
      <c r="B1740" s="164"/>
      <c r="C1740" s="70">
        <v>6602118</v>
      </c>
      <c r="D1740" s="70" t="s">
        <v>1567</v>
      </c>
      <c r="E1740" s="73">
        <f>IF(H1740="M","001",
IFERROR(VALUE(IFERROR(IFERROR(IFERROR(IFERROR(MID(D1740,FIND("DN",D1740)+2,4),
MID(D1740,FIND("PVC",D1740)+3,4)),
MID(D1740,FIND("PEAD",D1740)+4,4)),
MID(D1740,FIND("PE100",D1740)+5,4)),
MID(D1740,FIND("ADS",D1740)+3,4))),""))</f>
        <v>150</v>
      </c>
      <c r="F1740" s="70" t="str" cm="1">
        <f t="array" ref="F1740">IFERROR(
    INDEX(
        '[55]Apoio_Código SVs'!$C$2:$C$102,
        MATCH(
            TRUE,
            ISNUMBER(FIND('[55]Apoio_Código SVs'!$B$2:$B$102,D1740)),
            0
        )
    ),
"")</f>
        <v>E</v>
      </c>
      <c r="G1740" s="70" t="str" cm="1">
        <f t="array" ref="G1740">IFERROR(
    INDEX(
        '[55]Apoio_Código SVs'!$D$2:$D$102,
        MATCH(
            TRUE,
            ISNUMBER(FIND('[55]Apoio_Código SVs'!$B$2:$B$102,D1740)),
            0
        )
    ),
"")</f>
        <v>RC</v>
      </c>
      <c r="H1740" s="70" t="str" cm="1">
        <f t="array" ref="H1740">IFERROR(
    INDEX(
        '[55]Apoio_Código SVs'!$G$2:$G$102,
        MATCH(
            TRUE,
            ISNUMBER(FIND('[55]Apoio_Código SVs'!$F$2:$F$102,D1740)),
            0
        )
    ),
"")</f>
        <v>I</v>
      </c>
      <c r="I1740" s="70" t="str">
        <f t="shared" si="84"/>
        <v>E.RC.I.150</v>
      </c>
      <c r="J1740" s="70" t="str">
        <f>_xlfn.XLOOKUP(I1740,[55]Aux!AJ:AJ,[55]Aux!AI:AI,I1740)</f>
        <v>E.RC.I.002</v>
      </c>
      <c r="K1740" s="70" t="str">
        <f>_xlfn.XLOOKUP(J1740,[55]Aux!AI:AI,[55]Aux!AE:AE,_xlfn.XLOOKUP(I1740,[55]Aux!AI:AI,[55]Aux!AE:AE,""))</f>
        <v>REDE COLETORA DN 150</v>
      </c>
      <c r="L1740" s="164"/>
    </row>
    <row r="1741" spans="1:12" x14ac:dyDescent="0.3">
      <c r="A1741" s="164"/>
      <c r="B1741" s="164"/>
      <c r="C1741" s="70">
        <v>6602119</v>
      </c>
      <c r="D1741" s="70" t="s">
        <v>1005</v>
      </c>
      <c r="E1741" s="73">
        <f>IF(H1741="M","001",
IFERROR(VALUE(IFERROR(IFERROR(IFERROR(IFERROR(MID(D1741,FIND("DN",D1741)+2,4),
MID(D1741,FIND("PVC",D1741)+3,4)),
MID(D1741,FIND("PEAD",D1741)+4,4)),
MID(D1741,FIND("PE100",D1741)+5,4)),
MID(D1741,FIND("ADS",D1741)+3,4))),""))</f>
        <v>250</v>
      </c>
      <c r="F1741" s="70" t="str" cm="1">
        <f t="array" ref="F1741">IFERROR(
    INDEX(
        '[55]Apoio_Código SVs'!$C$2:$C$102,
        MATCH(
            TRUE,
            ISNUMBER(FIND('[55]Apoio_Código SVs'!$B$2:$B$102,D1741)),
            0
        )
    ),
"")</f>
        <v>E</v>
      </c>
      <c r="G1741" s="70" t="str" cm="1">
        <f t="array" ref="G1741">IFERROR(
    INDEX(
        '[55]Apoio_Código SVs'!$D$2:$D$102,
        MATCH(
            TRUE,
            ISNUMBER(FIND('[55]Apoio_Código SVs'!$B$2:$B$102,D1741)),
            0
        )
    ),
"")</f>
        <v>RC</v>
      </c>
      <c r="H1741" s="70" t="str" cm="1">
        <f t="array" ref="H1741">IFERROR(
    INDEX(
        '[55]Apoio_Código SVs'!$G$2:$G$102,
        MATCH(
            TRUE,
            ISNUMBER(FIND('[55]Apoio_Código SVs'!$F$2:$F$102,D1741)),
            0
        )
    ),
"")</f>
        <v>I</v>
      </c>
      <c r="I1741" s="70" t="str">
        <f t="shared" si="84"/>
        <v>E.RC.I.250</v>
      </c>
      <c r="J1741" s="70" t="str">
        <f>_xlfn.XLOOKUP(I1741,[55]Aux!AJ:AJ,[55]Aux!AI:AI,I1741)</f>
        <v>E.RC.I.004</v>
      </c>
      <c r="K1741" s="70" t="str">
        <f>_xlfn.XLOOKUP(J1741,[55]Aux!AI:AI,[55]Aux!AE:AE,_xlfn.XLOOKUP(I1741,[55]Aux!AI:AI,[55]Aux!AE:AE,""))</f>
        <v>REDE COLETORA DN 250</v>
      </c>
      <c r="L1741" s="164"/>
    </row>
    <row r="1742" spans="1:12" x14ac:dyDescent="0.3">
      <c r="A1742" s="164"/>
      <c r="B1742" s="164"/>
      <c r="C1742" s="70">
        <v>6602120</v>
      </c>
      <c r="D1742" s="70" t="s">
        <v>3358</v>
      </c>
      <c r="E1742" s="75">
        <v>600</v>
      </c>
      <c r="F1742" s="70" t="str" cm="1">
        <f t="array" ref="F1742">IFERROR(
    INDEX(
        '[55]Apoio_Código SVs'!$C$2:$C$102,
        MATCH(
            TRUE,
            ISNUMBER(FIND('[55]Apoio_Código SVs'!$B$2:$B$102,D1742)),
            0
        )
    ),
"")</f>
        <v>E</v>
      </c>
      <c r="G1742" s="70" t="str" cm="1">
        <f t="array" ref="G1742">IFERROR(
    INDEX(
        '[55]Apoio_Código SVs'!$D$2:$D$102,
        MATCH(
            TRUE,
            ISNUMBER(FIND('[55]Apoio_Código SVs'!$B$2:$B$102,D1742)),
            0
        )
    ),
"")</f>
        <v>LR</v>
      </c>
      <c r="H1742" s="70" t="str" cm="1">
        <f t="array" ref="H1742">IFERROR(
    INDEX(
        '[55]Apoio_Código SVs'!$G$2:$G$102,
        MATCH(
            TRUE,
            ISNUMBER(FIND('[55]Apoio_Código SVs'!$F$2:$F$102,D1742)),
            0
        )
    ),
"")</f>
        <v>I</v>
      </c>
      <c r="I1742" s="70" t="str">
        <f t="shared" si="84"/>
        <v>E.LR.I.600</v>
      </c>
      <c r="J1742" s="70" t="str">
        <f>_xlfn.XLOOKUP(I1742,[55]Aux!AJ:AJ,[55]Aux!AI:AI,I1742)</f>
        <v>E.LR.I.010</v>
      </c>
      <c r="K1742" s="70" t="str">
        <f>_xlfn.XLOOKUP(J1742,[55]Aux!AI:AI,[55]Aux!AE:AE,_xlfn.XLOOKUP(I1742,[55]Aux!AI:AI,[55]Aux!AE:AE,""))</f>
        <v>LINHA DE RECALQUE DN 600</v>
      </c>
      <c r="L1742" s="164"/>
    </row>
    <row r="1743" spans="1:12" x14ac:dyDescent="0.3">
      <c r="A1743" s="164"/>
      <c r="B1743" s="164"/>
      <c r="C1743" s="70">
        <v>6602121</v>
      </c>
      <c r="D1743" s="70" t="s">
        <v>3359</v>
      </c>
      <c r="E1743" s="75" t="s">
        <v>3109</v>
      </c>
      <c r="F1743" s="165" t="s">
        <v>3172</v>
      </c>
      <c r="G1743" s="165" t="s">
        <v>3111</v>
      </c>
      <c r="H1743" s="165" t="s">
        <v>3172</v>
      </c>
      <c r="I1743" s="70" t="str">
        <f t="shared" si="84"/>
        <v>X.XX.X.XXX</v>
      </c>
      <c r="J1743" s="70" t="str">
        <f>_xlfn.XLOOKUP(I1743,[55]Aux!AJ:AJ,[55]Aux!AI:AI,I1743)</f>
        <v>X.XX.X.XXX</v>
      </c>
      <c r="K1743" s="76" t="s">
        <v>3112</v>
      </c>
      <c r="L1743" s="164"/>
    </row>
    <row r="1744" spans="1:12" x14ac:dyDescent="0.3">
      <c r="A1744" s="164"/>
      <c r="B1744" s="164"/>
      <c r="C1744" s="70">
        <v>6602122</v>
      </c>
      <c r="D1744" s="70" t="s">
        <v>3360</v>
      </c>
      <c r="E1744" s="75" t="s">
        <v>3109</v>
      </c>
      <c r="F1744" s="165" t="s">
        <v>3172</v>
      </c>
      <c r="G1744" s="165" t="s">
        <v>3111</v>
      </c>
      <c r="H1744" s="165" t="s">
        <v>3172</v>
      </c>
      <c r="I1744" s="70" t="str">
        <f t="shared" si="84"/>
        <v>X.XX.X.XXX</v>
      </c>
      <c r="J1744" s="70" t="str">
        <f>_xlfn.XLOOKUP(I1744,[55]Aux!AJ:AJ,[55]Aux!AI:AI,I1744)</f>
        <v>X.XX.X.XXX</v>
      </c>
      <c r="K1744" s="76" t="s">
        <v>3112</v>
      </c>
      <c r="L1744" s="164"/>
    </row>
    <row r="1745" spans="1:12" x14ac:dyDescent="0.3">
      <c r="A1745" s="164"/>
      <c r="B1745" s="164"/>
      <c r="C1745" s="70">
        <v>6602123</v>
      </c>
      <c r="D1745" s="70" t="s">
        <v>3361</v>
      </c>
      <c r="E1745" s="75" t="s">
        <v>3109</v>
      </c>
      <c r="F1745" s="165" t="s">
        <v>3172</v>
      </c>
      <c r="G1745" s="165" t="s">
        <v>3111</v>
      </c>
      <c r="H1745" s="165" t="s">
        <v>3172</v>
      </c>
      <c r="I1745" s="70" t="str">
        <f t="shared" si="84"/>
        <v>X.XX.X.XXX</v>
      </c>
      <c r="J1745" s="70" t="str">
        <f>_xlfn.XLOOKUP(I1745,[55]Aux!AJ:AJ,[55]Aux!AI:AI,I1745)</f>
        <v>X.XX.X.XXX</v>
      </c>
      <c r="K1745" s="76" t="s">
        <v>3112</v>
      </c>
      <c r="L1745" s="164"/>
    </row>
    <row r="1746" spans="1:12" x14ac:dyDescent="0.3">
      <c r="A1746" s="164"/>
      <c r="B1746" s="164"/>
      <c r="C1746" s="70">
        <v>6602124</v>
      </c>
      <c r="D1746" s="70" t="s">
        <v>3362</v>
      </c>
      <c r="E1746" s="75" t="s">
        <v>3109</v>
      </c>
      <c r="F1746" s="165" t="s">
        <v>3172</v>
      </c>
      <c r="G1746" s="165" t="s">
        <v>3111</v>
      </c>
      <c r="H1746" s="165" t="s">
        <v>3172</v>
      </c>
      <c r="I1746" s="70" t="str">
        <f t="shared" si="84"/>
        <v>X.XX.X.XXX</v>
      </c>
      <c r="J1746" s="70" t="str">
        <f>_xlfn.XLOOKUP(I1746,[55]Aux!AJ:AJ,[55]Aux!AI:AI,I1746)</f>
        <v>X.XX.X.XXX</v>
      </c>
      <c r="K1746" s="76" t="s">
        <v>3112</v>
      </c>
      <c r="L1746" s="164"/>
    </row>
    <row r="1747" spans="1:12" x14ac:dyDescent="0.3">
      <c r="A1747" s="164"/>
      <c r="B1747" s="164"/>
      <c r="C1747" s="70">
        <v>6602125</v>
      </c>
      <c r="D1747" s="70" t="s">
        <v>3363</v>
      </c>
      <c r="E1747" s="75" t="s">
        <v>3109</v>
      </c>
      <c r="F1747" s="165" t="s">
        <v>3172</v>
      </c>
      <c r="G1747" s="165" t="s">
        <v>3111</v>
      </c>
      <c r="H1747" s="165" t="s">
        <v>3172</v>
      </c>
      <c r="I1747" s="70" t="str">
        <f t="shared" si="84"/>
        <v>X.XX.X.XXX</v>
      </c>
      <c r="J1747" s="70" t="str">
        <f>_xlfn.XLOOKUP(I1747,[55]Aux!AJ:AJ,[55]Aux!AI:AI,I1747)</f>
        <v>X.XX.X.XXX</v>
      </c>
      <c r="K1747" s="76" t="s">
        <v>3112</v>
      </c>
      <c r="L1747" s="164"/>
    </row>
    <row r="1748" spans="1:12" x14ac:dyDescent="0.3">
      <c r="A1748" s="164"/>
      <c r="B1748" s="164"/>
      <c r="C1748" s="70">
        <v>6602126</v>
      </c>
      <c r="D1748" s="70" t="s">
        <v>3364</v>
      </c>
      <c r="E1748" s="75" t="s">
        <v>3109</v>
      </c>
      <c r="F1748" s="165" t="s">
        <v>3172</v>
      </c>
      <c r="G1748" s="165" t="s">
        <v>3111</v>
      </c>
      <c r="H1748" s="165" t="s">
        <v>3172</v>
      </c>
      <c r="I1748" s="70" t="str">
        <f t="shared" si="84"/>
        <v>X.XX.X.XXX</v>
      </c>
      <c r="J1748" s="70" t="str">
        <f>_xlfn.XLOOKUP(I1748,[55]Aux!AJ:AJ,[55]Aux!AI:AI,I1748)</f>
        <v>X.XX.X.XXX</v>
      </c>
      <c r="K1748" s="76" t="s">
        <v>3112</v>
      </c>
      <c r="L1748" s="164"/>
    </row>
    <row r="1749" spans="1:12" x14ac:dyDescent="0.3">
      <c r="A1749" s="164"/>
      <c r="B1749" s="164"/>
      <c r="C1749" s="70">
        <v>6602127</v>
      </c>
      <c r="D1749" s="70" t="s">
        <v>843</v>
      </c>
      <c r="E1749" s="73">
        <f>IF(H1749="M","001",
IFERROR(VALUE(IFERROR(IFERROR(IFERROR(IFERROR(MID(D1749,FIND("DN",D1749)+2,4),
MID(D1749,FIND("PVC",D1749)+3,4)),
MID(D1749,FIND("PEAD",D1749)+4,4)),
MID(D1749,FIND("PE100",D1749)+5,4)),
MID(D1749,FIND("ADS",D1749)+3,4))),""))</f>
        <v>150</v>
      </c>
      <c r="F1749" s="70" t="str" cm="1">
        <f t="array" ref="F1749">IFERROR(
    INDEX(
        '[55]Apoio_Código SVs'!$C$2:$C$102,
        MATCH(
            TRUE,
            ISNUMBER(FIND('[55]Apoio_Código SVs'!$B$2:$B$102,D1749)),
            0
        )
    ),
"")</f>
        <v>E</v>
      </c>
      <c r="G1749" s="70" t="str" cm="1">
        <f t="array" ref="G1749">IFERROR(
    INDEX(
        '[55]Apoio_Código SVs'!$D$2:$D$102,
        MATCH(
            TRUE,
            ISNUMBER(FIND('[55]Apoio_Código SVs'!$B$2:$B$102,D1749)),
            0
        )
    ),
"")</f>
        <v>RC</v>
      </c>
      <c r="H1749" s="70" t="str" cm="1">
        <f t="array" ref="H1749">IFERROR(
    INDEX(
        '[55]Apoio_Código SVs'!$G$2:$G$102,
        MATCH(
            TRUE,
            ISNUMBER(FIND('[55]Apoio_Código SVs'!$F$2:$F$102,D1749)),
            0
        )
    ),
"")</f>
        <v>I</v>
      </c>
      <c r="I1749" s="70" t="str">
        <f t="shared" si="84"/>
        <v>E.RC.I.150</v>
      </c>
      <c r="J1749" s="70" t="str">
        <f>_xlfn.XLOOKUP(I1749,[55]Aux!AJ:AJ,[55]Aux!AI:AI,I1749)</f>
        <v>E.RC.I.002</v>
      </c>
      <c r="K1749" s="70" t="str">
        <f>_xlfn.XLOOKUP(J1749,[55]Aux!AI:AI,[55]Aux!AE:AE,_xlfn.XLOOKUP(I1749,[55]Aux!AI:AI,[55]Aux!AE:AE,""))</f>
        <v>REDE COLETORA DN 150</v>
      </c>
      <c r="L1749" s="164"/>
    </row>
    <row r="1750" spans="1:12" x14ac:dyDescent="0.3">
      <c r="A1750" s="164"/>
      <c r="B1750" s="164"/>
      <c r="C1750" s="70">
        <v>6602128</v>
      </c>
      <c r="D1750" s="70" t="s">
        <v>845</v>
      </c>
      <c r="E1750" s="73">
        <f>IF(H1750="M","001",
IFERROR(VALUE(IFERROR(IFERROR(IFERROR(IFERROR(MID(D1750,FIND("DN",D1750)+2,4),
MID(D1750,FIND("PVC",D1750)+3,4)),
MID(D1750,FIND("PEAD",D1750)+4,4)),
MID(D1750,FIND("PE100",D1750)+5,4)),
MID(D1750,FIND("ADS",D1750)+3,4))),""))</f>
        <v>150</v>
      </c>
      <c r="F1750" s="70" t="str" cm="1">
        <f t="array" ref="F1750">IFERROR(
    INDEX(
        '[55]Apoio_Código SVs'!$C$2:$C$102,
        MATCH(
            TRUE,
            ISNUMBER(FIND('[55]Apoio_Código SVs'!$B$2:$B$102,D1750)),
            0
        )
    ),
"")</f>
        <v>E</v>
      </c>
      <c r="G1750" s="70" t="str" cm="1">
        <f t="array" ref="G1750">IFERROR(
    INDEX(
        '[55]Apoio_Código SVs'!$D$2:$D$102,
        MATCH(
            TRUE,
            ISNUMBER(FIND('[55]Apoio_Código SVs'!$B$2:$B$102,D1750)),
            0
        )
    ),
"")</f>
        <v>RC</v>
      </c>
      <c r="H1750" s="70" t="str" cm="1">
        <f t="array" ref="H1750">IFERROR(
    INDEX(
        '[55]Apoio_Código SVs'!$G$2:$G$102,
        MATCH(
            TRUE,
            ISNUMBER(FIND('[55]Apoio_Código SVs'!$F$2:$F$102,D1750)),
            0
        )
    ),
"")</f>
        <v>I</v>
      </c>
      <c r="I1750" s="70" t="str">
        <f t="shared" si="84"/>
        <v>E.RC.I.150</v>
      </c>
      <c r="J1750" s="70" t="str">
        <f>_xlfn.XLOOKUP(I1750,[55]Aux!AJ:AJ,[55]Aux!AI:AI,I1750)</f>
        <v>E.RC.I.002</v>
      </c>
      <c r="K1750" s="70" t="str">
        <f>_xlfn.XLOOKUP(J1750,[55]Aux!AI:AI,[55]Aux!AE:AE,_xlfn.XLOOKUP(I1750,[55]Aux!AI:AI,[55]Aux!AE:AE,""))</f>
        <v>REDE COLETORA DN 150</v>
      </c>
      <c r="L1750" s="164"/>
    </row>
    <row r="1751" spans="1:12" x14ac:dyDescent="0.3">
      <c r="A1751" s="164"/>
      <c r="B1751" s="164"/>
      <c r="C1751" s="70">
        <v>6602129</v>
      </c>
      <c r="D1751" s="70" t="s">
        <v>947</v>
      </c>
      <c r="E1751" s="73">
        <f>IF(H1751="M","001",
IFERROR(VALUE(IFERROR(IFERROR(IFERROR(IFERROR(MID(D1751,FIND("DN",D1751)+2,4),
MID(D1751,FIND("PVC",D1751)+3,4)),
MID(D1751,FIND("PEAD",D1751)+4,4)),
MID(D1751,FIND("PE100",D1751)+5,4)),
MID(D1751,FIND("ADS",D1751)+3,4))),""))</f>
        <v>200</v>
      </c>
      <c r="F1751" s="70" t="str" cm="1">
        <f t="array" ref="F1751">IFERROR(
    INDEX(
        '[55]Apoio_Código SVs'!$C$2:$C$102,
        MATCH(
            TRUE,
            ISNUMBER(FIND('[55]Apoio_Código SVs'!$B$2:$B$102,D1751)),
            0
        )
    ),
"")</f>
        <v>E</v>
      </c>
      <c r="G1751" s="70" t="str" cm="1">
        <f t="array" ref="G1751">IFERROR(
    INDEX(
        '[55]Apoio_Código SVs'!$D$2:$D$102,
        MATCH(
            TRUE,
            ISNUMBER(FIND('[55]Apoio_Código SVs'!$B$2:$B$102,D1751)),
            0
        )
    ),
"")</f>
        <v>RC</v>
      </c>
      <c r="H1751" s="70" t="str" cm="1">
        <f t="array" ref="H1751">IFERROR(
    INDEX(
        '[55]Apoio_Código SVs'!$G$2:$G$102,
        MATCH(
            TRUE,
            ISNUMBER(FIND('[55]Apoio_Código SVs'!$F$2:$F$102,D1751)),
            0
        )
    ),
"")</f>
        <v>I</v>
      </c>
      <c r="I1751" s="70" t="str">
        <f t="shared" si="84"/>
        <v>E.RC.I.200</v>
      </c>
      <c r="J1751" s="70" t="str">
        <f>_xlfn.XLOOKUP(I1751,[55]Aux!AJ:AJ,[55]Aux!AI:AI,I1751)</f>
        <v>E.RC.I.003</v>
      </c>
      <c r="K1751" s="70" t="str">
        <f>_xlfn.XLOOKUP(J1751,[55]Aux!AI:AI,[55]Aux!AE:AE,_xlfn.XLOOKUP(I1751,[55]Aux!AI:AI,[55]Aux!AE:AE,""))</f>
        <v>REDE COLETORA DN 200</v>
      </c>
      <c r="L1751" s="164"/>
    </row>
    <row r="1752" spans="1:12" x14ac:dyDescent="0.3">
      <c r="A1752" s="164"/>
      <c r="B1752" s="164"/>
      <c r="C1752" s="70">
        <v>6602130</v>
      </c>
      <c r="D1752" s="70" t="s">
        <v>3365</v>
      </c>
      <c r="E1752" s="75">
        <v>600</v>
      </c>
      <c r="F1752" s="70" t="str" cm="1">
        <f t="array" ref="F1752">IFERROR(
    INDEX(
        '[55]Apoio_Código SVs'!$C$2:$C$102,
        MATCH(
            TRUE,
            ISNUMBER(FIND('[55]Apoio_Código SVs'!$B$2:$B$102,D1752)),
            0
        )
    ),
"")</f>
        <v>E</v>
      </c>
      <c r="G1752" s="70" t="str" cm="1">
        <f t="array" ref="G1752">IFERROR(
    INDEX(
        '[55]Apoio_Código SVs'!$D$2:$D$102,
        MATCH(
            TRUE,
            ISNUMBER(FIND('[55]Apoio_Código SVs'!$B$2:$B$102,D1752)),
            0
        )
    ),
"")</f>
        <v>LR</v>
      </c>
      <c r="H1752" s="70" t="str" cm="1">
        <f t="array" ref="H1752">IFERROR(
    INDEX(
        '[55]Apoio_Código SVs'!$G$2:$G$102,
        MATCH(
            TRUE,
            ISNUMBER(FIND('[55]Apoio_Código SVs'!$F$2:$F$102,D1752)),
            0
        )
    ),
"")</f>
        <v>I</v>
      </c>
      <c r="I1752" s="70" t="str">
        <f t="shared" si="84"/>
        <v>E.LR.I.600</v>
      </c>
      <c r="J1752" s="70" t="str">
        <f>_xlfn.XLOOKUP(I1752,[55]Aux!AJ:AJ,[55]Aux!AI:AI,I1752)</f>
        <v>E.LR.I.010</v>
      </c>
      <c r="K1752" s="70" t="str">
        <f>_xlfn.XLOOKUP(J1752,[55]Aux!AI:AI,[55]Aux!AE:AE,_xlfn.XLOOKUP(I1752,[55]Aux!AI:AI,[55]Aux!AE:AE,""))</f>
        <v>LINHA DE RECALQUE DN 600</v>
      </c>
      <c r="L1752" s="164"/>
    </row>
    <row r="1753" spans="1:12" x14ac:dyDescent="0.3">
      <c r="A1753" s="164"/>
      <c r="B1753" s="164"/>
      <c r="C1753" s="70">
        <v>6602131</v>
      </c>
      <c r="D1753" s="70" t="s">
        <v>3366</v>
      </c>
      <c r="E1753" s="75" t="s">
        <v>3109</v>
      </c>
      <c r="F1753" s="165" t="s">
        <v>3172</v>
      </c>
      <c r="G1753" s="165" t="s">
        <v>3111</v>
      </c>
      <c r="H1753" s="165" t="s">
        <v>3172</v>
      </c>
      <c r="I1753" s="70" t="str">
        <f t="shared" si="84"/>
        <v>X.XX.X.XXX</v>
      </c>
      <c r="J1753" s="70" t="str">
        <f>_xlfn.XLOOKUP(I1753,[55]Aux!AJ:AJ,[55]Aux!AI:AI,I1753)</f>
        <v>X.XX.X.XXX</v>
      </c>
      <c r="K1753" s="76" t="s">
        <v>3112</v>
      </c>
      <c r="L1753" s="164"/>
    </row>
    <row r="1754" spans="1:12" x14ac:dyDescent="0.3">
      <c r="A1754" s="164"/>
      <c r="B1754" s="164"/>
      <c r="C1754" s="70">
        <v>6602132</v>
      </c>
      <c r="D1754" s="70" t="s">
        <v>3367</v>
      </c>
      <c r="E1754" s="75" t="s">
        <v>3109</v>
      </c>
      <c r="F1754" s="165" t="s">
        <v>3172</v>
      </c>
      <c r="G1754" s="165" t="s">
        <v>3111</v>
      </c>
      <c r="H1754" s="165" t="s">
        <v>3172</v>
      </c>
      <c r="I1754" s="70" t="str">
        <f t="shared" si="84"/>
        <v>X.XX.X.XXX</v>
      </c>
      <c r="J1754" s="70" t="str">
        <f>_xlfn.XLOOKUP(I1754,[55]Aux!AJ:AJ,[55]Aux!AI:AI,I1754)</f>
        <v>X.XX.X.XXX</v>
      </c>
      <c r="K1754" s="76" t="s">
        <v>3112</v>
      </c>
      <c r="L1754" s="164"/>
    </row>
    <row r="1755" spans="1:12" x14ac:dyDescent="0.3">
      <c r="A1755" s="164"/>
      <c r="B1755" s="164"/>
      <c r="C1755" s="70">
        <v>6602133</v>
      </c>
      <c r="D1755" s="70" t="s">
        <v>3368</v>
      </c>
      <c r="E1755" s="75" t="s">
        <v>3109</v>
      </c>
      <c r="F1755" s="165" t="s">
        <v>3172</v>
      </c>
      <c r="G1755" s="165" t="s">
        <v>3111</v>
      </c>
      <c r="H1755" s="165" t="s">
        <v>3172</v>
      </c>
      <c r="I1755" s="70" t="str">
        <f t="shared" si="84"/>
        <v>X.XX.X.XXX</v>
      </c>
      <c r="J1755" s="70" t="str">
        <f>_xlfn.XLOOKUP(I1755,[55]Aux!AJ:AJ,[55]Aux!AI:AI,I1755)</f>
        <v>X.XX.X.XXX</v>
      </c>
      <c r="K1755" s="76" t="s">
        <v>3112</v>
      </c>
      <c r="L1755" s="164"/>
    </row>
    <row r="1756" spans="1:12" x14ac:dyDescent="0.3">
      <c r="A1756" s="164"/>
      <c r="B1756" s="164"/>
      <c r="C1756" s="70">
        <v>6602134</v>
      </c>
      <c r="D1756" s="70" t="s">
        <v>3369</v>
      </c>
      <c r="E1756" s="75" t="s">
        <v>3109</v>
      </c>
      <c r="F1756" s="165" t="s">
        <v>3172</v>
      </c>
      <c r="G1756" s="165" t="s">
        <v>3111</v>
      </c>
      <c r="H1756" s="165" t="s">
        <v>3172</v>
      </c>
      <c r="I1756" s="70" t="str">
        <f t="shared" si="84"/>
        <v>X.XX.X.XXX</v>
      </c>
      <c r="J1756" s="70" t="str">
        <f>_xlfn.XLOOKUP(I1756,[55]Aux!AJ:AJ,[55]Aux!AI:AI,I1756)</f>
        <v>X.XX.X.XXX</v>
      </c>
      <c r="K1756" s="76" t="s">
        <v>3112</v>
      </c>
      <c r="L1756" s="164"/>
    </row>
    <row r="1757" spans="1:12" x14ac:dyDescent="0.3">
      <c r="A1757" s="164"/>
      <c r="B1757" s="164"/>
      <c r="C1757" s="70">
        <v>6602135</v>
      </c>
      <c r="D1757" s="70" t="s">
        <v>3370</v>
      </c>
      <c r="E1757" s="75" t="s">
        <v>3109</v>
      </c>
      <c r="F1757" s="165" t="s">
        <v>3172</v>
      </c>
      <c r="G1757" s="165" t="s">
        <v>3111</v>
      </c>
      <c r="H1757" s="70" t="str" cm="1">
        <f t="array" ref="H1757">IFERROR(
    INDEX(
        '[55]Apoio_Código SVs'!$G$2:$G$102,
        MATCH(
            TRUE,
            ISNUMBER(FIND('[55]Apoio_Código SVs'!$F$2:$F$102,D1757)),
            0
        )
    ),
"")</f>
        <v>I</v>
      </c>
      <c r="I1757" s="70" t="str">
        <f t="shared" si="84"/>
        <v>X.XX.I.XXX</v>
      </c>
      <c r="J1757" s="70" t="str">
        <f>_xlfn.XLOOKUP(I1757,[55]Aux!AJ:AJ,[55]Aux!AI:AI,I1757)</f>
        <v>X.XX.I.XXX</v>
      </c>
      <c r="K1757" s="76" t="s">
        <v>3112</v>
      </c>
      <c r="L1757" s="164"/>
    </row>
    <row r="1758" spans="1:12" x14ac:dyDescent="0.3">
      <c r="A1758" s="164"/>
      <c r="B1758" s="164"/>
      <c r="C1758" s="70">
        <v>6602136</v>
      </c>
      <c r="D1758" s="70" t="s">
        <v>3371</v>
      </c>
      <c r="E1758" s="75" t="s">
        <v>3109</v>
      </c>
      <c r="F1758" s="165" t="s">
        <v>3172</v>
      </c>
      <c r="G1758" s="165" t="s">
        <v>3111</v>
      </c>
      <c r="H1758" s="70" t="str" cm="1">
        <f t="array" ref="H1758">IFERROR(
    INDEX(
        '[55]Apoio_Código SVs'!$G$2:$G$102,
        MATCH(
            TRUE,
            ISNUMBER(FIND('[55]Apoio_Código SVs'!$F$2:$F$102,D1758)),
            0
        )
    ),
"")</f>
        <v>I</v>
      </c>
      <c r="I1758" s="70" t="str">
        <f t="shared" si="84"/>
        <v>X.XX.I.XXX</v>
      </c>
      <c r="J1758" s="70" t="str">
        <f>_xlfn.XLOOKUP(I1758,[55]Aux!AJ:AJ,[55]Aux!AI:AI,I1758)</f>
        <v>X.XX.I.XXX</v>
      </c>
      <c r="K1758" s="76" t="s">
        <v>3112</v>
      </c>
      <c r="L1758" s="164"/>
    </row>
    <row r="1759" spans="1:12" x14ac:dyDescent="0.3">
      <c r="A1759" s="164"/>
      <c r="B1759" s="164"/>
      <c r="C1759" s="70">
        <v>6602137</v>
      </c>
      <c r="D1759" s="70" t="s">
        <v>3372</v>
      </c>
      <c r="E1759" s="75" t="s">
        <v>3109</v>
      </c>
      <c r="F1759" s="165" t="s">
        <v>3172</v>
      </c>
      <c r="G1759" s="165" t="s">
        <v>3111</v>
      </c>
      <c r="H1759" s="70" t="str" cm="1">
        <f t="array" ref="H1759">IFERROR(
    INDEX(
        '[55]Apoio_Código SVs'!$G$2:$G$102,
        MATCH(
            TRUE,
            ISNUMBER(FIND('[55]Apoio_Código SVs'!$F$2:$F$102,D1759)),
            0
        )
    ),
"")</f>
        <v>I</v>
      </c>
      <c r="I1759" s="70" t="str">
        <f t="shared" si="84"/>
        <v>X.XX.I.XXX</v>
      </c>
      <c r="J1759" s="70" t="str">
        <f>_xlfn.XLOOKUP(I1759,[55]Aux!AJ:AJ,[55]Aux!AI:AI,I1759)</f>
        <v>X.XX.I.XXX</v>
      </c>
      <c r="K1759" s="76" t="s">
        <v>3112</v>
      </c>
      <c r="L1759" s="164"/>
    </row>
    <row r="1760" spans="1:12" x14ac:dyDescent="0.3">
      <c r="A1760" s="164"/>
      <c r="B1760" s="164"/>
      <c r="C1760" s="70">
        <v>6602138</v>
      </c>
      <c r="D1760" s="70" t="s">
        <v>3373</v>
      </c>
      <c r="E1760" s="75" t="s">
        <v>3109</v>
      </c>
      <c r="F1760" s="165" t="s">
        <v>3172</v>
      </c>
      <c r="G1760" s="165" t="s">
        <v>3111</v>
      </c>
      <c r="H1760" s="70" t="str" cm="1">
        <f t="array" ref="H1760">IFERROR(
    INDEX(
        '[55]Apoio_Código SVs'!$G$2:$G$102,
        MATCH(
            TRUE,
            ISNUMBER(FIND('[55]Apoio_Código SVs'!$F$2:$F$102,D1760)),
            0
        )
    ),
"")</f>
        <v>I</v>
      </c>
      <c r="I1760" s="70" t="str">
        <f t="shared" si="84"/>
        <v>X.XX.I.XXX</v>
      </c>
      <c r="J1760" s="70" t="str">
        <f>_xlfn.XLOOKUP(I1760,[55]Aux!AJ:AJ,[55]Aux!AI:AI,I1760)</f>
        <v>X.XX.I.XXX</v>
      </c>
      <c r="K1760" s="76" t="s">
        <v>3112</v>
      </c>
      <c r="L1760" s="164"/>
    </row>
    <row r="1761" spans="1:12" x14ac:dyDescent="0.3">
      <c r="A1761" s="164"/>
      <c r="B1761" s="164"/>
      <c r="C1761" s="70">
        <v>6602139</v>
      </c>
      <c r="D1761" s="70" t="s">
        <v>3374</v>
      </c>
      <c r="E1761" s="75" t="s">
        <v>3109</v>
      </c>
      <c r="F1761" s="165" t="s">
        <v>3172</v>
      </c>
      <c r="G1761" s="165" t="s">
        <v>3111</v>
      </c>
      <c r="H1761" s="70" t="str" cm="1">
        <f t="array" ref="H1761">IFERROR(
    INDEX(
        '[55]Apoio_Código SVs'!$G$2:$G$102,
        MATCH(
            TRUE,
            ISNUMBER(FIND('[55]Apoio_Código SVs'!$F$2:$F$102,D1761)),
            0
        )
    ),
"")</f>
        <v>I</v>
      </c>
      <c r="I1761" s="70" t="str">
        <f t="shared" si="84"/>
        <v>X.XX.I.XXX</v>
      </c>
      <c r="J1761" s="70" t="str">
        <f>_xlfn.XLOOKUP(I1761,[55]Aux!AJ:AJ,[55]Aux!AI:AI,I1761)</f>
        <v>X.XX.I.XXX</v>
      </c>
      <c r="K1761" s="76" t="s">
        <v>3112</v>
      </c>
      <c r="L1761" s="164"/>
    </row>
    <row r="1762" spans="1:12" x14ac:dyDescent="0.3">
      <c r="A1762" s="164"/>
      <c r="B1762" s="164"/>
      <c r="C1762" s="70">
        <v>6602140</v>
      </c>
      <c r="D1762" s="70" t="s">
        <v>917</v>
      </c>
      <c r="E1762" s="73">
        <f t="shared" ref="E1762:E1781" si="85">IF(H1762="M","001",
IFERROR(VALUE(IFERROR(IFERROR(IFERROR(IFERROR(MID(D1762,FIND("DN",D1762)+2,4),
MID(D1762,FIND("PVC",D1762)+3,4)),
MID(D1762,FIND("PEAD",D1762)+4,4)),
MID(D1762,FIND("PE100",D1762)+5,4)),
MID(D1762,FIND("ADS",D1762)+3,4))),""))</f>
        <v>200</v>
      </c>
      <c r="F1762" s="70" t="str" cm="1">
        <f t="array" ref="F1762">IFERROR(
    INDEX(
        '[55]Apoio_Código SVs'!$C$2:$C$102,
        MATCH(
            TRUE,
            ISNUMBER(FIND('[55]Apoio_Código SVs'!$B$2:$B$102,D1762)),
            0
        )
    ),
"")</f>
        <v>E</v>
      </c>
      <c r="G1762" s="70" t="str" cm="1">
        <f t="array" ref="G1762">IFERROR(
    INDEX(
        '[55]Apoio_Código SVs'!$D$2:$D$102,
        MATCH(
            TRUE,
            ISNUMBER(FIND('[55]Apoio_Código SVs'!$B$2:$B$102,D1762)),
            0
        )
    ),
"")</f>
        <v>RC</v>
      </c>
      <c r="H1762" s="70" t="str" cm="1">
        <f t="array" ref="H1762">IFERROR(
    INDEX(
        '[55]Apoio_Código SVs'!$G$2:$G$102,
        MATCH(
            TRUE,
            ISNUMBER(FIND('[55]Apoio_Código SVs'!$F$2:$F$102,D1762)),
            0
        )
    ),
"")</f>
        <v>I</v>
      </c>
      <c r="I1762" s="70" t="str">
        <f t="shared" si="84"/>
        <v>E.RC.I.200</v>
      </c>
      <c r="J1762" s="70" t="str">
        <f>_xlfn.XLOOKUP(I1762,[55]Aux!AJ:AJ,[55]Aux!AI:AI,I1762)</f>
        <v>E.RC.I.003</v>
      </c>
      <c r="K1762" s="70" t="str">
        <f>_xlfn.XLOOKUP(J1762,[55]Aux!AI:AI,[55]Aux!AE:AE,_xlfn.XLOOKUP(I1762,[55]Aux!AI:AI,[55]Aux!AE:AE,""))</f>
        <v>REDE COLETORA DN 200</v>
      </c>
      <c r="L1762" s="164"/>
    </row>
    <row r="1763" spans="1:12" x14ac:dyDescent="0.3">
      <c r="A1763" s="164"/>
      <c r="B1763" s="164"/>
      <c r="C1763" s="70">
        <v>6602141</v>
      </c>
      <c r="D1763" s="70" t="s">
        <v>1063</v>
      </c>
      <c r="E1763" s="73">
        <f t="shared" si="85"/>
        <v>300</v>
      </c>
      <c r="F1763" s="70" t="str" cm="1">
        <f t="array" ref="F1763">IFERROR(
    INDEX(
        '[55]Apoio_Código SVs'!$C$2:$C$102,
        MATCH(
            TRUE,
            ISNUMBER(FIND('[55]Apoio_Código SVs'!$B$2:$B$102,D1763)),
            0
        )
    ),
"")</f>
        <v>E</v>
      </c>
      <c r="G1763" s="70" t="str" cm="1">
        <f t="array" ref="G1763">IFERROR(
    INDEX(
        '[55]Apoio_Código SVs'!$D$2:$D$102,
        MATCH(
            TRUE,
            ISNUMBER(FIND('[55]Apoio_Código SVs'!$B$2:$B$102,D1763)),
            0
        )
    ),
"")</f>
        <v>RC</v>
      </c>
      <c r="H1763" s="70" t="str" cm="1">
        <f t="array" ref="H1763">IFERROR(
    INDEX(
        '[55]Apoio_Código SVs'!$G$2:$G$102,
        MATCH(
            TRUE,
            ISNUMBER(FIND('[55]Apoio_Código SVs'!$F$2:$F$102,D1763)),
            0
        )
    ),
"")</f>
        <v>I</v>
      </c>
      <c r="I1763" s="70" t="str">
        <f t="shared" si="84"/>
        <v>E.RC.I.300</v>
      </c>
      <c r="J1763" s="70" t="str">
        <f>_xlfn.XLOOKUP(I1763,[55]Aux!AJ:AJ,[55]Aux!AI:AI,I1763)</f>
        <v>E.RC.I.005</v>
      </c>
      <c r="K1763" s="70" t="str">
        <f>_xlfn.XLOOKUP(J1763,[55]Aux!AI:AI,[55]Aux!AE:AE,_xlfn.XLOOKUP(I1763,[55]Aux!AI:AI,[55]Aux!AE:AE,""))</f>
        <v>REDE COLETORA DN 300</v>
      </c>
      <c r="L1763" s="164"/>
    </row>
    <row r="1764" spans="1:12" x14ac:dyDescent="0.3">
      <c r="A1764" s="164"/>
      <c r="B1764" s="164"/>
      <c r="C1764" s="70">
        <v>6602142</v>
      </c>
      <c r="D1764" s="70" t="s">
        <v>857</v>
      </c>
      <c r="E1764" s="73">
        <f t="shared" si="85"/>
        <v>150</v>
      </c>
      <c r="F1764" s="70" t="str" cm="1">
        <f t="array" ref="F1764">IFERROR(
    INDEX(
        '[55]Apoio_Código SVs'!$C$2:$C$102,
        MATCH(
            TRUE,
            ISNUMBER(FIND('[55]Apoio_Código SVs'!$B$2:$B$102,D1764)),
            0
        )
    ),
"")</f>
        <v>E</v>
      </c>
      <c r="G1764" s="70" t="str" cm="1">
        <f t="array" ref="G1764">IFERROR(
    INDEX(
        '[55]Apoio_Código SVs'!$D$2:$D$102,
        MATCH(
            TRUE,
            ISNUMBER(FIND('[55]Apoio_Código SVs'!$B$2:$B$102,D1764)),
            0
        )
    ),
"")</f>
        <v>RC</v>
      </c>
      <c r="H1764" s="70" t="str" cm="1">
        <f t="array" ref="H1764">IFERROR(
    INDEX(
        '[55]Apoio_Código SVs'!$G$2:$G$102,
        MATCH(
            TRUE,
            ISNUMBER(FIND('[55]Apoio_Código SVs'!$F$2:$F$102,D1764)),
            0
        )
    ),
"")</f>
        <v>I</v>
      </c>
      <c r="I1764" s="70" t="str">
        <f t="shared" ref="I1764:I1827" si="86">F1764&amp;"."&amp;G1764&amp;"."&amp;H1764&amp;"."&amp;E1764</f>
        <v>E.RC.I.150</v>
      </c>
      <c r="J1764" s="70" t="str">
        <f>_xlfn.XLOOKUP(I1764,[55]Aux!AJ:AJ,[55]Aux!AI:AI,I1764)</f>
        <v>E.RC.I.002</v>
      </c>
      <c r="K1764" s="70" t="str">
        <f>_xlfn.XLOOKUP(J1764,[55]Aux!AI:AI,[55]Aux!AE:AE,_xlfn.XLOOKUP(I1764,[55]Aux!AI:AI,[55]Aux!AE:AE,""))</f>
        <v>REDE COLETORA DN 150</v>
      </c>
      <c r="L1764" s="164"/>
    </row>
    <row r="1765" spans="1:12" x14ac:dyDescent="0.3">
      <c r="A1765" s="164"/>
      <c r="B1765" s="164"/>
      <c r="C1765" s="70">
        <v>6602143</v>
      </c>
      <c r="D1765" s="70" t="s">
        <v>889</v>
      </c>
      <c r="E1765" s="73">
        <f t="shared" si="85"/>
        <v>150</v>
      </c>
      <c r="F1765" s="70" t="str" cm="1">
        <f t="array" ref="F1765">IFERROR(
    INDEX(
        '[55]Apoio_Código SVs'!$C$2:$C$102,
        MATCH(
            TRUE,
            ISNUMBER(FIND('[55]Apoio_Código SVs'!$B$2:$B$102,D1765)),
            0
        )
    ),
"")</f>
        <v>E</v>
      </c>
      <c r="G1765" s="70" t="str" cm="1">
        <f t="array" ref="G1765">IFERROR(
    INDEX(
        '[55]Apoio_Código SVs'!$D$2:$D$102,
        MATCH(
            TRUE,
            ISNUMBER(FIND('[55]Apoio_Código SVs'!$B$2:$B$102,D1765)),
            0
        )
    ),
"")</f>
        <v>RC</v>
      </c>
      <c r="H1765" s="70" t="str" cm="1">
        <f t="array" ref="H1765">IFERROR(
    INDEX(
        '[55]Apoio_Código SVs'!$G$2:$G$102,
        MATCH(
            TRUE,
            ISNUMBER(FIND('[55]Apoio_Código SVs'!$F$2:$F$102,D1765)),
            0
        )
    ),
"")</f>
        <v>I</v>
      </c>
      <c r="I1765" s="70" t="str">
        <f t="shared" si="86"/>
        <v>E.RC.I.150</v>
      </c>
      <c r="J1765" s="70" t="str">
        <f>_xlfn.XLOOKUP(I1765,[55]Aux!AJ:AJ,[55]Aux!AI:AI,I1765)</f>
        <v>E.RC.I.002</v>
      </c>
      <c r="K1765" s="70" t="str">
        <f>_xlfn.XLOOKUP(J1765,[55]Aux!AI:AI,[55]Aux!AE:AE,_xlfn.XLOOKUP(I1765,[55]Aux!AI:AI,[55]Aux!AE:AE,""))</f>
        <v>REDE COLETORA DN 150</v>
      </c>
      <c r="L1765" s="164"/>
    </row>
    <row r="1766" spans="1:12" x14ac:dyDescent="0.3">
      <c r="A1766" s="164"/>
      <c r="B1766" s="164"/>
      <c r="C1766" s="70">
        <v>6602144</v>
      </c>
      <c r="D1766" s="70" t="s">
        <v>1607</v>
      </c>
      <c r="E1766" s="73">
        <f t="shared" si="85"/>
        <v>150</v>
      </c>
      <c r="F1766" s="70" t="str" cm="1">
        <f t="array" ref="F1766">IFERROR(
    INDEX(
        '[55]Apoio_Código SVs'!$C$2:$C$102,
        MATCH(
            TRUE,
            ISNUMBER(FIND('[55]Apoio_Código SVs'!$B$2:$B$102,D1766)),
            0
        )
    ),
"")</f>
        <v>E</v>
      </c>
      <c r="G1766" s="70" t="str" cm="1">
        <f t="array" ref="G1766">IFERROR(
    INDEX(
        '[55]Apoio_Código SVs'!$D$2:$D$102,
        MATCH(
            TRUE,
            ISNUMBER(FIND('[55]Apoio_Código SVs'!$B$2:$B$102,D1766)),
            0
        )
    ),
"")</f>
        <v>RC</v>
      </c>
      <c r="H1766" s="70" t="str" cm="1">
        <f t="array" ref="H1766">IFERROR(
    INDEX(
        '[55]Apoio_Código SVs'!$G$2:$G$102,
        MATCH(
            TRUE,
            ISNUMBER(FIND('[55]Apoio_Código SVs'!$F$2:$F$102,D1766)),
            0
        )
    ),
"")</f>
        <v>I</v>
      </c>
      <c r="I1766" s="70" t="str">
        <f t="shared" si="86"/>
        <v>E.RC.I.150</v>
      </c>
      <c r="J1766" s="70" t="str">
        <f>_xlfn.XLOOKUP(I1766,[55]Aux!AJ:AJ,[55]Aux!AI:AI,I1766)</f>
        <v>E.RC.I.002</v>
      </c>
      <c r="K1766" s="70" t="str">
        <f>_xlfn.XLOOKUP(J1766,[55]Aux!AI:AI,[55]Aux!AE:AE,_xlfn.XLOOKUP(I1766,[55]Aux!AI:AI,[55]Aux!AE:AE,""))</f>
        <v>REDE COLETORA DN 150</v>
      </c>
      <c r="L1766" s="164"/>
    </row>
    <row r="1767" spans="1:12" x14ac:dyDescent="0.3">
      <c r="A1767" s="164"/>
      <c r="B1767" s="164"/>
      <c r="C1767" s="70">
        <v>6602145</v>
      </c>
      <c r="D1767" s="70" t="s">
        <v>1059</v>
      </c>
      <c r="E1767" s="73">
        <f t="shared" si="85"/>
        <v>300</v>
      </c>
      <c r="F1767" s="70" t="str" cm="1">
        <f t="array" ref="F1767">IFERROR(
    INDEX(
        '[55]Apoio_Código SVs'!$C$2:$C$102,
        MATCH(
            TRUE,
            ISNUMBER(FIND('[55]Apoio_Código SVs'!$B$2:$B$102,D1767)),
            0
        )
    ),
"")</f>
        <v>E</v>
      </c>
      <c r="G1767" s="70" t="str" cm="1">
        <f t="array" ref="G1767">IFERROR(
    INDEX(
        '[55]Apoio_Código SVs'!$D$2:$D$102,
        MATCH(
            TRUE,
            ISNUMBER(FIND('[55]Apoio_Código SVs'!$B$2:$B$102,D1767)),
            0
        )
    ),
"")</f>
        <v>RC</v>
      </c>
      <c r="H1767" s="70" t="str" cm="1">
        <f t="array" ref="H1767">IFERROR(
    INDEX(
        '[55]Apoio_Código SVs'!$G$2:$G$102,
        MATCH(
            TRUE,
            ISNUMBER(FIND('[55]Apoio_Código SVs'!$F$2:$F$102,D1767)),
            0
        )
    ),
"")</f>
        <v>I</v>
      </c>
      <c r="I1767" s="70" t="str">
        <f t="shared" si="86"/>
        <v>E.RC.I.300</v>
      </c>
      <c r="J1767" s="70" t="str">
        <f>_xlfn.XLOOKUP(I1767,[55]Aux!AJ:AJ,[55]Aux!AI:AI,I1767)</f>
        <v>E.RC.I.005</v>
      </c>
      <c r="K1767" s="70" t="str">
        <f>_xlfn.XLOOKUP(J1767,[55]Aux!AI:AI,[55]Aux!AE:AE,_xlfn.XLOOKUP(I1767,[55]Aux!AI:AI,[55]Aux!AE:AE,""))</f>
        <v>REDE COLETORA DN 300</v>
      </c>
      <c r="L1767" s="164"/>
    </row>
    <row r="1768" spans="1:12" x14ac:dyDescent="0.3">
      <c r="A1768" s="164"/>
      <c r="B1768" s="164"/>
      <c r="C1768" s="70">
        <v>6602146</v>
      </c>
      <c r="D1768" s="70" t="s">
        <v>1003</v>
      </c>
      <c r="E1768" s="73">
        <f t="shared" si="85"/>
        <v>250</v>
      </c>
      <c r="F1768" s="70" t="str" cm="1">
        <f t="array" ref="F1768">IFERROR(
    INDEX(
        '[55]Apoio_Código SVs'!$C$2:$C$102,
        MATCH(
            TRUE,
            ISNUMBER(FIND('[55]Apoio_Código SVs'!$B$2:$B$102,D1768)),
            0
        )
    ),
"")</f>
        <v>E</v>
      </c>
      <c r="G1768" s="70" t="str" cm="1">
        <f t="array" ref="G1768">IFERROR(
    INDEX(
        '[55]Apoio_Código SVs'!$D$2:$D$102,
        MATCH(
            TRUE,
            ISNUMBER(FIND('[55]Apoio_Código SVs'!$B$2:$B$102,D1768)),
            0
        )
    ),
"")</f>
        <v>RC</v>
      </c>
      <c r="H1768" s="70" t="str" cm="1">
        <f t="array" ref="H1768">IFERROR(
    INDEX(
        '[55]Apoio_Código SVs'!$G$2:$G$102,
        MATCH(
            TRUE,
            ISNUMBER(FIND('[55]Apoio_Código SVs'!$F$2:$F$102,D1768)),
            0
        )
    ),
"")</f>
        <v>I</v>
      </c>
      <c r="I1768" s="70" t="str">
        <f t="shared" si="86"/>
        <v>E.RC.I.250</v>
      </c>
      <c r="J1768" s="70" t="str">
        <f>_xlfn.XLOOKUP(I1768,[55]Aux!AJ:AJ,[55]Aux!AI:AI,I1768)</f>
        <v>E.RC.I.004</v>
      </c>
      <c r="K1768" s="70" t="str">
        <f>_xlfn.XLOOKUP(J1768,[55]Aux!AI:AI,[55]Aux!AE:AE,_xlfn.XLOOKUP(I1768,[55]Aux!AI:AI,[55]Aux!AE:AE,""))</f>
        <v>REDE COLETORA DN 250</v>
      </c>
      <c r="L1768" s="164"/>
    </row>
    <row r="1769" spans="1:12" x14ac:dyDescent="0.3">
      <c r="A1769" s="164"/>
      <c r="B1769" s="164"/>
      <c r="C1769" s="70">
        <v>6602147</v>
      </c>
      <c r="D1769" s="70" t="s">
        <v>961</v>
      </c>
      <c r="E1769" s="73">
        <f t="shared" si="85"/>
        <v>250</v>
      </c>
      <c r="F1769" s="70" t="str" cm="1">
        <f t="array" ref="F1769">IFERROR(
    INDEX(
        '[55]Apoio_Código SVs'!$C$2:$C$102,
        MATCH(
            TRUE,
            ISNUMBER(FIND('[55]Apoio_Código SVs'!$B$2:$B$102,D1769)),
            0
        )
    ),
"")</f>
        <v>E</v>
      </c>
      <c r="G1769" s="70" t="str" cm="1">
        <f t="array" ref="G1769">IFERROR(
    INDEX(
        '[55]Apoio_Código SVs'!$D$2:$D$102,
        MATCH(
            TRUE,
            ISNUMBER(FIND('[55]Apoio_Código SVs'!$B$2:$B$102,D1769)),
            0
        )
    ),
"")</f>
        <v>RC</v>
      </c>
      <c r="H1769" s="70" t="str" cm="1">
        <f t="array" ref="H1769">IFERROR(
    INDEX(
        '[55]Apoio_Código SVs'!$G$2:$G$102,
        MATCH(
            TRUE,
            ISNUMBER(FIND('[55]Apoio_Código SVs'!$F$2:$F$102,D1769)),
            0
        )
    ),
"")</f>
        <v>I</v>
      </c>
      <c r="I1769" s="70" t="str">
        <f t="shared" si="86"/>
        <v>E.RC.I.250</v>
      </c>
      <c r="J1769" s="70" t="str">
        <f>_xlfn.XLOOKUP(I1769,[55]Aux!AJ:AJ,[55]Aux!AI:AI,I1769)</f>
        <v>E.RC.I.004</v>
      </c>
      <c r="K1769" s="70" t="str">
        <f>_xlfn.XLOOKUP(J1769,[55]Aux!AI:AI,[55]Aux!AE:AE,_xlfn.XLOOKUP(I1769,[55]Aux!AI:AI,[55]Aux!AE:AE,""))</f>
        <v>REDE COLETORA DN 250</v>
      </c>
      <c r="L1769" s="164"/>
    </row>
    <row r="1770" spans="1:12" x14ac:dyDescent="0.3">
      <c r="A1770" s="164"/>
      <c r="B1770" s="164"/>
      <c r="C1770" s="70">
        <v>6602148</v>
      </c>
      <c r="D1770" s="70" t="s">
        <v>841</v>
      </c>
      <c r="E1770" s="73">
        <f t="shared" si="85"/>
        <v>150</v>
      </c>
      <c r="F1770" s="70" t="str" cm="1">
        <f t="array" ref="F1770">IFERROR(
    INDEX(
        '[55]Apoio_Código SVs'!$C$2:$C$102,
        MATCH(
            TRUE,
            ISNUMBER(FIND('[55]Apoio_Código SVs'!$B$2:$B$102,D1770)),
            0
        )
    ),
"")</f>
        <v>E</v>
      </c>
      <c r="G1770" s="70" t="str" cm="1">
        <f t="array" ref="G1770">IFERROR(
    INDEX(
        '[55]Apoio_Código SVs'!$D$2:$D$102,
        MATCH(
            TRUE,
            ISNUMBER(FIND('[55]Apoio_Código SVs'!$B$2:$B$102,D1770)),
            0
        )
    ),
"")</f>
        <v>RC</v>
      </c>
      <c r="H1770" s="70" t="str" cm="1">
        <f t="array" ref="H1770">IFERROR(
    INDEX(
        '[55]Apoio_Código SVs'!$G$2:$G$102,
        MATCH(
            TRUE,
            ISNUMBER(FIND('[55]Apoio_Código SVs'!$F$2:$F$102,D1770)),
            0
        )
    ),
"")</f>
        <v>I</v>
      </c>
      <c r="I1770" s="70" t="str">
        <f t="shared" si="86"/>
        <v>E.RC.I.150</v>
      </c>
      <c r="J1770" s="70" t="str">
        <f>_xlfn.XLOOKUP(I1770,[55]Aux!AJ:AJ,[55]Aux!AI:AI,I1770)</f>
        <v>E.RC.I.002</v>
      </c>
      <c r="K1770" s="70" t="str">
        <f>_xlfn.XLOOKUP(J1770,[55]Aux!AI:AI,[55]Aux!AE:AE,_xlfn.XLOOKUP(I1770,[55]Aux!AI:AI,[55]Aux!AE:AE,""))</f>
        <v>REDE COLETORA DN 150</v>
      </c>
      <c r="L1770" s="164"/>
    </row>
    <row r="1771" spans="1:12" x14ac:dyDescent="0.3">
      <c r="A1771" s="164"/>
      <c r="B1771" s="164"/>
      <c r="C1771" s="70">
        <v>6602149</v>
      </c>
      <c r="D1771" s="70" t="s">
        <v>1061</v>
      </c>
      <c r="E1771" s="73">
        <f t="shared" si="85"/>
        <v>300</v>
      </c>
      <c r="F1771" s="70" t="str" cm="1">
        <f t="array" ref="F1771">IFERROR(
    INDEX(
        '[55]Apoio_Código SVs'!$C$2:$C$102,
        MATCH(
            TRUE,
            ISNUMBER(FIND('[55]Apoio_Código SVs'!$B$2:$B$102,D1771)),
            0
        )
    ),
"")</f>
        <v>E</v>
      </c>
      <c r="G1771" s="70" t="str" cm="1">
        <f t="array" ref="G1771">IFERROR(
    INDEX(
        '[55]Apoio_Código SVs'!$D$2:$D$102,
        MATCH(
            TRUE,
            ISNUMBER(FIND('[55]Apoio_Código SVs'!$B$2:$B$102,D1771)),
            0
        )
    ),
"")</f>
        <v>RC</v>
      </c>
      <c r="H1771" s="70" t="str" cm="1">
        <f t="array" ref="H1771">IFERROR(
    INDEX(
        '[55]Apoio_Código SVs'!$G$2:$G$102,
        MATCH(
            TRUE,
            ISNUMBER(FIND('[55]Apoio_Código SVs'!$F$2:$F$102,D1771)),
            0
        )
    ),
"")</f>
        <v>I</v>
      </c>
      <c r="I1771" s="70" t="str">
        <f t="shared" si="86"/>
        <v>E.RC.I.300</v>
      </c>
      <c r="J1771" s="70" t="str">
        <f>_xlfn.XLOOKUP(I1771,[55]Aux!AJ:AJ,[55]Aux!AI:AI,I1771)</f>
        <v>E.RC.I.005</v>
      </c>
      <c r="K1771" s="70" t="str">
        <f>_xlfn.XLOOKUP(J1771,[55]Aux!AI:AI,[55]Aux!AE:AE,_xlfn.XLOOKUP(I1771,[55]Aux!AI:AI,[55]Aux!AE:AE,""))</f>
        <v>REDE COLETORA DN 300</v>
      </c>
      <c r="L1771" s="164"/>
    </row>
    <row r="1772" spans="1:12" x14ac:dyDescent="0.3">
      <c r="A1772" s="164"/>
      <c r="B1772" s="164"/>
      <c r="C1772" s="70">
        <v>6602150</v>
      </c>
      <c r="D1772" s="70" t="s">
        <v>1615</v>
      </c>
      <c r="E1772" s="73">
        <f t="shared" si="85"/>
        <v>200</v>
      </c>
      <c r="F1772" s="70" t="str" cm="1">
        <f t="array" ref="F1772">IFERROR(
    INDEX(
        '[55]Apoio_Código SVs'!$C$2:$C$102,
        MATCH(
            TRUE,
            ISNUMBER(FIND('[55]Apoio_Código SVs'!$B$2:$B$102,D1772)),
            0
        )
    ),
"")</f>
        <v>E</v>
      </c>
      <c r="G1772" s="70" t="str" cm="1">
        <f t="array" ref="G1772">IFERROR(
    INDEX(
        '[55]Apoio_Código SVs'!$D$2:$D$102,
        MATCH(
            TRUE,
            ISNUMBER(FIND('[55]Apoio_Código SVs'!$B$2:$B$102,D1772)),
            0
        )
    ),
"")</f>
        <v>RC</v>
      </c>
      <c r="H1772" s="70" t="str" cm="1">
        <f t="array" ref="H1772">IFERROR(
    INDEX(
        '[55]Apoio_Código SVs'!$G$2:$G$102,
        MATCH(
            TRUE,
            ISNUMBER(FIND('[55]Apoio_Código SVs'!$F$2:$F$102,D1772)),
            0
        )
    ),
"")</f>
        <v>I</v>
      </c>
      <c r="I1772" s="70" t="str">
        <f t="shared" si="86"/>
        <v>E.RC.I.200</v>
      </c>
      <c r="J1772" s="70" t="str">
        <f>_xlfn.XLOOKUP(I1772,[55]Aux!AJ:AJ,[55]Aux!AI:AI,I1772)</f>
        <v>E.RC.I.003</v>
      </c>
      <c r="K1772" s="70" t="str">
        <f>_xlfn.XLOOKUP(J1772,[55]Aux!AI:AI,[55]Aux!AE:AE,_xlfn.XLOOKUP(I1772,[55]Aux!AI:AI,[55]Aux!AE:AE,""))</f>
        <v>REDE COLETORA DN 200</v>
      </c>
      <c r="L1772" s="164"/>
    </row>
    <row r="1773" spans="1:12" x14ac:dyDescent="0.3">
      <c r="A1773" s="164"/>
      <c r="B1773" s="164"/>
      <c r="C1773" s="70">
        <v>6602151</v>
      </c>
      <c r="D1773" s="70" t="s">
        <v>851</v>
      </c>
      <c r="E1773" s="73">
        <f t="shared" si="85"/>
        <v>150</v>
      </c>
      <c r="F1773" s="70" t="str" cm="1">
        <f t="array" ref="F1773">IFERROR(
    INDEX(
        '[55]Apoio_Código SVs'!$C$2:$C$102,
        MATCH(
            TRUE,
            ISNUMBER(FIND('[55]Apoio_Código SVs'!$B$2:$B$102,D1773)),
            0
        )
    ),
"")</f>
        <v>E</v>
      </c>
      <c r="G1773" s="70" t="str" cm="1">
        <f t="array" ref="G1773">IFERROR(
    INDEX(
        '[55]Apoio_Código SVs'!$D$2:$D$102,
        MATCH(
            TRUE,
            ISNUMBER(FIND('[55]Apoio_Código SVs'!$B$2:$B$102,D1773)),
            0
        )
    ),
"")</f>
        <v>RC</v>
      </c>
      <c r="H1773" s="70" t="str" cm="1">
        <f t="array" ref="H1773">IFERROR(
    INDEX(
        '[55]Apoio_Código SVs'!$G$2:$G$102,
        MATCH(
            TRUE,
            ISNUMBER(FIND('[55]Apoio_Código SVs'!$F$2:$F$102,D1773)),
            0
        )
    ),
"")</f>
        <v>I</v>
      </c>
      <c r="I1773" s="70" t="str">
        <f t="shared" si="86"/>
        <v>E.RC.I.150</v>
      </c>
      <c r="J1773" s="70" t="str">
        <f>_xlfn.XLOOKUP(I1773,[55]Aux!AJ:AJ,[55]Aux!AI:AI,I1773)</f>
        <v>E.RC.I.002</v>
      </c>
      <c r="K1773" s="70" t="str">
        <f>_xlfn.XLOOKUP(J1773,[55]Aux!AI:AI,[55]Aux!AE:AE,_xlfn.XLOOKUP(I1773,[55]Aux!AI:AI,[55]Aux!AE:AE,""))</f>
        <v>REDE COLETORA DN 150</v>
      </c>
      <c r="L1773" s="164"/>
    </row>
    <row r="1774" spans="1:12" x14ac:dyDescent="0.3">
      <c r="A1774" s="164"/>
      <c r="B1774" s="164"/>
      <c r="C1774" s="70">
        <v>6602152</v>
      </c>
      <c r="D1774" s="70" t="s">
        <v>895</v>
      </c>
      <c r="E1774" s="73">
        <f t="shared" si="85"/>
        <v>200</v>
      </c>
      <c r="F1774" s="70" t="str" cm="1">
        <f t="array" ref="F1774">IFERROR(
    INDEX(
        '[55]Apoio_Código SVs'!$C$2:$C$102,
        MATCH(
            TRUE,
            ISNUMBER(FIND('[55]Apoio_Código SVs'!$B$2:$B$102,D1774)),
            0
        )
    ),
"")</f>
        <v>E</v>
      </c>
      <c r="G1774" s="70" t="str" cm="1">
        <f t="array" ref="G1774">IFERROR(
    INDEX(
        '[55]Apoio_Código SVs'!$D$2:$D$102,
        MATCH(
            TRUE,
            ISNUMBER(FIND('[55]Apoio_Código SVs'!$B$2:$B$102,D1774)),
            0
        )
    ),
"")</f>
        <v>RC</v>
      </c>
      <c r="H1774" s="70" t="str" cm="1">
        <f t="array" ref="H1774">IFERROR(
    INDEX(
        '[55]Apoio_Código SVs'!$G$2:$G$102,
        MATCH(
            TRUE,
            ISNUMBER(FIND('[55]Apoio_Código SVs'!$F$2:$F$102,D1774)),
            0
        )
    ),
"")</f>
        <v>I</v>
      </c>
      <c r="I1774" s="70" t="str">
        <f t="shared" si="86"/>
        <v>E.RC.I.200</v>
      </c>
      <c r="J1774" s="70" t="str">
        <f>_xlfn.XLOOKUP(I1774,[55]Aux!AJ:AJ,[55]Aux!AI:AI,I1774)</f>
        <v>E.RC.I.003</v>
      </c>
      <c r="K1774" s="70" t="str">
        <f>_xlfn.XLOOKUP(J1774,[55]Aux!AI:AI,[55]Aux!AE:AE,_xlfn.XLOOKUP(I1774,[55]Aux!AI:AI,[55]Aux!AE:AE,""))</f>
        <v>REDE COLETORA DN 200</v>
      </c>
      <c r="L1774" s="164"/>
    </row>
    <row r="1775" spans="1:12" x14ac:dyDescent="0.3">
      <c r="A1775" s="164"/>
      <c r="B1775" s="164"/>
      <c r="C1775" s="70">
        <v>6602153</v>
      </c>
      <c r="D1775" s="70" t="s">
        <v>903</v>
      </c>
      <c r="E1775" s="73">
        <f t="shared" si="85"/>
        <v>200</v>
      </c>
      <c r="F1775" s="70" t="str" cm="1">
        <f t="array" ref="F1775">IFERROR(
    INDEX(
        '[55]Apoio_Código SVs'!$C$2:$C$102,
        MATCH(
            TRUE,
            ISNUMBER(FIND('[55]Apoio_Código SVs'!$B$2:$B$102,D1775)),
            0
        )
    ),
"")</f>
        <v>E</v>
      </c>
      <c r="G1775" s="70" t="str" cm="1">
        <f t="array" ref="G1775">IFERROR(
    INDEX(
        '[55]Apoio_Código SVs'!$D$2:$D$102,
        MATCH(
            TRUE,
            ISNUMBER(FIND('[55]Apoio_Código SVs'!$B$2:$B$102,D1775)),
            0
        )
    ),
"")</f>
        <v>RC</v>
      </c>
      <c r="H1775" s="70" t="str" cm="1">
        <f t="array" ref="H1775">IFERROR(
    INDEX(
        '[55]Apoio_Código SVs'!$G$2:$G$102,
        MATCH(
            TRUE,
            ISNUMBER(FIND('[55]Apoio_Código SVs'!$F$2:$F$102,D1775)),
            0
        )
    ),
"")</f>
        <v>I</v>
      </c>
      <c r="I1775" s="70" t="str">
        <f t="shared" si="86"/>
        <v>E.RC.I.200</v>
      </c>
      <c r="J1775" s="70" t="str">
        <f>_xlfn.XLOOKUP(I1775,[55]Aux!AJ:AJ,[55]Aux!AI:AI,I1775)</f>
        <v>E.RC.I.003</v>
      </c>
      <c r="K1775" s="70" t="str">
        <f>_xlfn.XLOOKUP(J1775,[55]Aux!AI:AI,[55]Aux!AE:AE,_xlfn.XLOOKUP(I1775,[55]Aux!AI:AI,[55]Aux!AE:AE,""))</f>
        <v>REDE COLETORA DN 200</v>
      </c>
      <c r="L1775" s="164"/>
    </row>
    <row r="1776" spans="1:12" x14ac:dyDescent="0.3">
      <c r="A1776" s="164"/>
      <c r="B1776" s="164"/>
      <c r="C1776" s="70">
        <v>6602154</v>
      </c>
      <c r="D1776" s="70" t="s">
        <v>855</v>
      </c>
      <c r="E1776" s="73">
        <f t="shared" si="85"/>
        <v>150</v>
      </c>
      <c r="F1776" s="70" t="str" cm="1">
        <f t="array" ref="F1776">IFERROR(
    INDEX(
        '[55]Apoio_Código SVs'!$C$2:$C$102,
        MATCH(
            TRUE,
            ISNUMBER(FIND('[55]Apoio_Código SVs'!$B$2:$B$102,D1776)),
            0
        )
    ),
"")</f>
        <v>E</v>
      </c>
      <c r="G1776" s="70" t="str" cm="1">
        <f t="array" ref="G1776">IFERROR(
    INDEX(
        '[55]Apoio_Código SVs'!$D$2:$D$102,
        MATCH(
            TRUE,
            ISNUMBER(FIND('[55]Apoio_Código SVs'!$B$2:$B$102,D1776)),
            0
        )
    ),
"")</f>
        <v>RC</v>
      </c>
      <c r="H1776" s="70" t="str" cm="1">
        <f t="array" ref="H1776">IFERROR(
    INDEX(
        '[55]Apoio_Código SVs'!$G$2:$G$102,
        MATCH(
            TRUE,
            ISNUMBER(FIND('[55]Apoio_Código SVs'!$F$2:$F$102,D1776)),
            0
        )
    ),
"")</f>
        <v>I</v>
      </c>
      <c r="I1776" s="70" t="str">
        <f t="shared" si="86"/>
        <v>E.RC.I.150</v>
      </c>
      <c r="J1776" s="70" t="str">
        <f>_xlfn.XLOOKUP(I1776,[55]Aux!AJ:AJ,[55]Aux!AI:AI,I1776)</f>
        <v>E.RC.I.002</v>
      </c>
      <c r="K1776" s="70" t="str">
        <f>_xlfn.XLOOKUP(J1776,[55]Aux!AI:AI,[55]Aux!AE:AE,_xlfn.XLOOKUP(I1776,[55]Aux!AI:AI,[55]Aux!AE:AE,""))</f>
        <v>REDE COLETORA DN 150</v>
      </c>
      <c r="L1776" s="164"/>
    </row>
    <row r="1777" spans="1:12" x14ac:dyDescent="0.3">
      <c r="A1777" s="164"/>
      <c r="B1777" s="164"/>
      <c r="C1777" s="70">
        <v>6602155</v>
      </c>
      <c r="D1777" s="70" t="s">
        <v>1573</v>
      </c>
      <c r="E1777" s="73">
        <f t="shared" si="85"/>
        <v>150</v>
      </c>
      <c r="F1777" s="70" t="str" cm="1">
        <f t="array" ref="F1777">IFERROR(
    INDEX(
        '[55]Apoio_Código SVs'!$C$2:$C$102,
        MATCH(
            TRUE,
            ISNUMBER(FIND('[55]Apoio_Código SVs'!$B$2:$B$102,D1777)),
            0
        )
    ),
"")</f>
        <v>E</v>
      </c>
      <c r="G1777" s="70" t="str" cm="1">
        <f t="array" ref="G1777">IFERROR(
    INDEX(
        '[55]Apoio_Código SVs'!$D$2:$D$102,
        MATCH(
            TRUE,
            ISNUMBER(FIND('[55]Apoio_Código SVs'!$B$2:$B$102,D1777)),
            0
        )
    ),
"")</f>
        <v>RC</v>
      </c>
      <c r="H1777" s="70" t="str" cm="1">
        <f t="array" ref="H1777">IFERROR(
    INDEX(
        '[55]Apoio_Código SVs'!$G$2:$G$102,
        MATCH(
            TRUE,
            ISNUMBER(FIND('[55]Apoio_Código SVs'!$F$2:$F$102,D1777)),
            0
        )
    ),
"")</f>
        <v>I</v>
      </c>
      <c r="I1777" s="70" t="str">
        <f t="shared" si="86"/>
        <v>E.RC.I.150</v>
      </c>
      <c r="J1777" s="70" t="str">
        <f>_xlfn.XLOOKUP(I1777,[55]Aux!AJ:AJ,[55]Aux!AI:AI,I1777)</f>
        <v>E.RC.I.002</v>
      </c>
      <c r="K1777" s="70" t="str">
        <f>_xlfn.XLOOKUP(J1777,[55]Aux!AI:AI,[55]Aux!AE:AE,_xlfn.XLOOKUP(I1777,[55]Aux!AI:AI,[55]Aux!AE:AE,""))</f>
        <v>REDE COLETORA DN 150</v>
      </c>
      <c r="L1777" s="164"/>
    </row>
    <row r="1778" spans="1:12" x14ac:dyDescent="0.3">
      <c r="A1778" s="164"/>
      <c r="B1778" s="164"/>
      <c r="C1778" s="70">
        <v>6602156</v>
      </c>
      <c r="D1778" s="70" t="s">
        <v>859</v>
      </c>
      <c r="E1778" s="73">
        <f t="shared" si="85"/>
        <v>150</v>
      </c>
      <c r="F1778" s="70" t="str" cm="1">
        <f t="array" ref="F1778">IFERROR(
    INDEX(
        '[55]Apoio_Código SVs'!$C$2:$C$102,
        MATCH(
            TRUE,
            ISNUMBER(FIND('[55]Apoio_Código SVs'!$B$2:$B$102,D1778)),
            0
        )
    ),
"")</f>
        <v>E</v>
      </c>
      <c r="G1778" s="70" t="str" cm="1">
        <f t="array" ref="G1778">IFERROR(
    INDEX(
        '[55]Apoio_Código SVs'!$D$2:$D$102,
        MATCH(
            TRUE,
            ISNUMBER(FIND('[55]Apoio_Código SVs'!$B$2:$B$102,D1778)),
            0
        )
    ),
"")</f>
        <v>RC</v>
      </c>
      <c r="H1778" s="70" t="str" cm="1">
        <f t="array" ref="H1778">IFERROR(
    INDEX(
        '[55]Apoio_Código SVs'!$G$2:$G$102,
        MATCH(
            TRUE,
            ISNUMBER(FIND('[55]Apoio_Código SVs'!$F$2:$F$102,D1778)),
            0
        )
    ),
"")</f>
        <v>I</v>
      </c>
      <c r="I1778" s="70" t="str">
        <f t="shared" si="86"/>
        <v>E.RC.I.150</v>
      </c>
      <c r="J1778" s="70" t="str">
        <f>_xlfn.XLOOKUP(I1778,[55]Aux!AJ:AJ,[55]Aux!AI:AI,I1778)</f>
        <v>E.RC.I.002</v>
      </c>
      <c r="K1778" s="70" t="str">
        <f>_xlfn.XLOOKUP(J1778,[55]Aux!AI:AI,[55]Aux!AE:AE,_xlfn.XLOOKUP(I1778,[55]Aux!AI:AI,[55]Aux!AE:AE,""))</f>
        <v>REDE COLETORA DN 150</v>
      </c>
      <c r="L1778" s="164"/>
    </row>
    <row r="1779" spans="1:12" x14ac:dyDescent="0.3">
      <c r="A1779" s="164"/>
      <c r="B1779" s="164"/>
      <c r="C1779" s="70">
        <v>6602157</v>
      </c>
      <c r="D1779" s="70" t="s">
        <v>881</v>
      </c>
      <c r="E1779" s="73">
        <f t="shared" si="85"/>
        <v>150</v>
      </c>
      <c r="F1779" s="70" t="str" cm="1">
        <f t="array" ref="F1779">IFERROR(
    INDEX(
        '[55]Apoio_Código SVs'!$C$2:$C$102,
        MATCH(
            TRUE,
            ISNUMBER(FIND('[55]Apoio_Código SVs'!$B$2:$B$102,D1779)),
            0
        )
    ),
"")</f>
        <v>E</v>
      </c>
      <c r="G1779" s="70" t="str" cm="1">
        <f t="array" ref="G1779">IFERROR(
    INDEX(
        '[55]Apoio_Código SVs'!$D$2:$D$102,
        MATCH(
            TRUE,
            ISNUMBER(FIND('[55]Apoio_Código SVs'!$B$2:$B$102,D1779)),
            0
        )
    ),
"")</f>
        <v>RC</v>
      </c>
      <c r="H1779" s="70" t="str" cm="1">
        <f t="array" ref="H1779">IFERROR(
    INDEX(
        '[55]Apoio_Código SVs'!$G$2:$G$102,
        MATCH(
            TRUE,
            ISNUMBER(FIND('[55]Apoio_Código SVs'!$F$2:$F$102,D1779)),
            0
        )
    ),
"")</f>
        <v>I</v>
      </c>
      <c r="I1779" s="70" t="str">
        <f t="shared" si="86"/>
        <v>E.RC.I.150</v>
      </c>
      <c r="J1779" s="70" t="str">
        <f>_xlfn.XLOOKUP(I1779,[55]Aux!AJ:AJ,[55]Aux!AI:AI,I1779)</f>
        <v>E.RC.I.002</v>
      </c>
      <c r="K1779" s="70" t="str">
        <f>_xlfn.XLOOKUP(J1779,[55]Aux!AI:AI,[55]Aux!AE:AE,_xlfn.XLOOKUP(I1779,[55]Aux!AI:AI,[55]Aux!AE:AE,""))</f>
        <v>REDE COLETORA DN 150</v>
      </c>
      <c r="L1779" s="164"/>
    </row>
    <row r="1780" spans="1:12" x14ac:dyDescent="0.3">
      <c r="A1780" s="164"/>
      <c r="B1780" s="164"/>
      <c r="C1780" s="70">
        <v>6602158</v>
      </c>
      <c r="D1780" s="70" t="s">
        <v>901</v>
      </c>
      <c r="E1780" s="73">
        <f t="shared" si="85"/>
        <v>200</v>
      </c>
      <c r="F1780" s="70" t="str" cm="1">
        <f t="array" ref="F1780">IFERROR(
    INDEX(
        '[55]Apoio_Código SVs'!$C$2:$C$102,
        MATCH(
            TRUE,
            ISNUMBER(FIND('[55]Apoio_Código SVs'!$B$2:$B$102,D1780)),
            0
        )
    ),
"")</f>
        <v>E</v>
      </c>
      <c r="G1780" s="70" t="str" cm="1">
        <f t="array" ref="G1780">IFERROR(
    INDEX(
        '[55]Apoio_Código SVs'!$D$2:$D$102,
        MATCH(
            TRUE,
            ISNUMBER(FIND('[55]Apoio_Código SVs'!$B$2:$B$102,D1780)),
            0
        )
    ),
"")</f>
        <v>RC</v>
      </c>
      <c r="H1780" s="70" t="str" cm="1">
        <f t="array" ref="H1780">IFERROR(
    INDEX(
        '[55]Apoio_Código SVs'!$G$2:$G$102,
        MATCH(
            TRUE,
            ISNUMBER(FIND('[55]Apoio_Código SVs'!$F$2:$F$102,D1780)),
            0
        )
    ),
"")</f>
        <v>I</v>
      </c>
      <c r="I1780" s="70" t="str">
        <f t="shared" si="86"/>
        <v>E.RC.I.200</v>
      </c>
      <c r="J1780" s="70" t="str">
        <f>_xlfn.XLOOKUP(I1780,[55]Aux!AJ:AJ,[55]Aux!AI:AI,I1780)</f>
        <v>E.RC.I.003</v>
      </c>
      <c r="K1780" s="70" t="str">
        <f>_xlfn.XLOOKUP(J1780,[55]Aux!AI:AI,[55]Aux!AE:AE,_xlfn.XLOOKUP(I1780,[55]Aux!AI:AI,[55]Aux!AE:AE,""))</f>
        <v>REDE COLETORA DN 200</v>
      </c>
      <c r="L1780" s="164"/>
    </row>
    <row r="1781" spans="1:12" x14ac:dyDescent="0.3">
      <c r="A1781" s="164"/>
      <c r="B1781" s="164"/>
      <c r="C1781" s="70">
        <v>6602159</v>
      </c>
      <c r="D1781" s="70" t="s">
        <v>939</v>
      </c>
      <c r="E1781" s="73">
        <f t="shared" si="85"/>
        <v>200</v>
      </c>
      <c r="F1781" s="70" t="str" cm="1">
        <f t="array" ref="F1781">IFERROR(
    INDEX(
        '[55]Apoio_Código SVs'!$C$2:$C$102,
        MATCH(
            TRUE,
            ISNUMBER(FIND('[55]Apoio_Código SVs'!$B$2:$B$102,D1781)),
            0
        )
    ),
"")</f>
        <v>E</v>
      </c>
      <c r="G1781" s="70" t="str" cm="1">
        <f t="array" ref="G1781">IFERROR(
    INDEX(
        '[55]Apoio_Código SVs'!$D$2:$D$102,
        MATCH(
            TRUE,
            ISNUMBER(FIND('[55]Apoio_Código SVs'!$B$2:$B$102,D1781)),
            0
        )
    ),
"")</f>
        <v>RC</v>
      </c>
      <c r="H1781" s="70" t="str" cm="1">
        <f t="array" ref="H1781">IFERROR(
    INDEX(
        '[55]Apoio_Código SVs'!$G$2:$G$102,
        MATCH(
            TRUE,
            ISNUMBER(FIND('[55]Apoio_Código SVs'!$F$2:$F$102,D1781)),
            0
        )
    ),
"")</f>
        <v>I</v>
      </c>
      <c r="I1781" s="70" t="str">
        <f t="shared" si="86"/>
        <v>E.RC.I.200</v>
      </c>
      <c r="J1781" s="70" t="str">
        <f>_xlfn.XLOOKUP(I1781,[55]Aux!AJ:AJ,[55]Aux!AI:AI,I1781)</f>
        <v>E.RC.I.003</v>
      </c>
      <c r="K1781" s="70" t="str">
        <f>_xlfn.XLOOKUP(J1781,[55]Aux!AI:AI,[55]Aux!AE:AE,_xlfn.XLOOKUP(I1781,[55]Aux!AI:AI,[55]Aux!AE:AE,""))</f>
        <v>REDE COLETORA DN 200</v>
      </c>
      <c r="L1781" s="164"/>
    </row>
    <row r="1782" spans="1:12" x14ac:dyDescent="0.3">
      <c r="A1782" s="164"/>
      <c r="B1782" s="164"/>
      <c r="C1782" s="70">
        <v>6602160</v>
      </c>
      <c r="D1782" s="70" t="s">
        <v>1962</v>
      </c>
      <c r="E1782" s="73">
        <v>600</v>
      </c>
      <c r="F1782" s="70" t="str" cm="1">
        <f t="array" ref="F1782">IFERROR(
    INDEX(
        '[55]Apoio_Código SVs'!$C$2:$C$102,
        MATCH(
            TRUE,
            ISNUMBER(FIND('[55]Apoio_Código SVs'!$B$2:$B$102,D1782)),
            0
        )
    ),
"")</f>
        <v>E</v>
      </c>
      <c r="G1782" s="70" t="str" cm="1">
        <f t="array" ref="G1782">IFERROR(
    INDEX(
        '[55]Apoio_Código SVs'!$D$2:$D$102,
        MATCH(
            TRUE,
            ISNUMBER(FIND('[55]Apoio_Código SVs'!$B$2:$B$102,D1782)),
            0
        )
    ),
"")</f>
        <v>IN</v>
      </c>
      <c r="H1782" s="70" t="str" cm="1">
        <f t="array" ref="H1782">IFERROR(
    INDEX(
        '[55]Apoio_Código SVs'!$G$2:$G$102,
        MATCH(
            TRUE,
            ISNUMBER(FIND('[55]Apoio_Código SVs'!$F$2:$F$102,D1782)),
            0
        )
    ),
"")</f>
        <v>I</v>
      </c>
      <c r="I1782" s="70" t="str">
        <f t="shared" si="86"/>
        <v>E.IN.I.600</v>
      </c>
      <c r="J1782" s="70" t="str">
        <f>_xlfn.XLOOKUP(I1782,[55]Aux!AJ:AJ,[55]Aux!AI:AI,I1782)</f>
        <v>E.IN.I.010</v>
      </c>
      <c r="K1782" s="70" t="str">
        <f>_xlfn.XLOOKUP(J1782,[55]Aux!AI:AI,[55]Aux!AE:AE,_xlfn.XLOOKUP(I1782,[55]Aux!AI:AI,[55]Aux!AE:AE,""))</f>
        <v>INTERCEPTOR DN 600</v>
      </c>
      <c r="L1782" s="164"/>
    </row>
    <row r="1783" spans="1:12" x14ac:dyDescent="0.3">
      <c r="A1783" s="164"/>
      <c r="B1783" s="164"/>
      <c r="C1783" s="70">
        <v>6602161</v>
      </c>
      <c r="D1783" s="70" t="s">
        <v>945</v>
      </c>
      <c r="E1783" s="73">
        <f>IF(H1783="M","001",
IFERROR(VALUE(IFERROR(IFERROR(IFERROR(IFERROR(MID(D1783,FIND("DN",D1783)+2,4),
MID(D1783,FIND("PVC",D1783)+3,4)),
MID(D1783,FIND("PEAD",D1783)+4,4)),
MID(D1783,FIND("PE100",D1783)+5,4)),
MID(D1783,FIND("ADS",D1783)+3,4))),""))</f>
        <v>200</v>
      </c>
      <c r="F1783" s="70" t="str" cm="1">
        <f t="array" ref="F1783">IFERROR(
    INDEX(
        '[55]Apoio_Código SVs'!$C$2:$C$102,
        MATCH(
            TRUE,
            ISNUMBER(FIND('[55]Apoio_Código SVs'!$B$2:$B$102,D1783)),
            0
        )
    ),
"")</f>
        <v>E</v>
      </c>
      <c r="G1783" s="70" t="str" cm="1">
        <f t="array" ref="G1783">IFERROR(
    INDEX(
        '[55]Apoio_Código SVs'!$D$2:$D$102,
        MATCH(
            TRUE,
            ISNUMBER(FIND('[55]Apoio_Código SVs'!$B$2:$B$102,D1783)),
            0
        )
    ),
"")</f>
        <v>RC</v>
      </c>
      <c r="H1783" s="70" t="str" cm="1">
        <f t="array" ref="H1783">IFERROR(
    INDEX(
        '[55]Apoio_Código SVs'!$G$2:$G$102,
        MATCH(
            TRUE,
            ISNUMBER(FIND('[55]Apoio_Código SVs'!$F$2:$F$102,D1783)),
            0
        )
    ),
"")</f>
        <v>I</v>
      </c>
      <c r="I1783" s="70" t="str">
        <f t="shared" si="86"/>
        <v>E.RC.I.200</v>
      </c>
      <c r="J1783" s="70" t="str">
        <f>_xlfn.XLOOKUP(I1783,[55]Aux!AJ:AJ,[55]Aux!AI:AI,I1783)</f>
        <v>E.RC.I.003</v>
      </c>
      <c r="K1783" s="70" t="str">
        <f>_xlfn.XLOOKUP(J1783,[55]Aux!AI:AI,[55]Aux!AE:AE,_xlfn.XLOOKUP(I1783,[55]Aux!AI:AI,[55]Aux!AE:AE,""))</f>
        <v>REDE COLETORA DN 200</v>
      </c>
      <c r="L1783" s="164"/>
    </row>
    <row r="1784" spans="1:12" x14ac:dyDescent="0.3">
      <c r="A1784" s="164"/>
      <c r="B1784" s="164"/>
      <c r="C1784" s="70">
        <v>6602162</v>
      </c>
      <c r="D1784" s="70" t="s">
        <v>943</v>
      </c>
      <c r="E1784" s="73">
        <f>IF(H1784="M","001",
IFERROR(VALUE(IFERROR(IFERROR(IFERROR(IFERROR(MID(D1784,FIND("DN",D1784)+2,4),
MID(D1784,FIND("PVC",D1784)+3,4)),
MID(D1784,FIND("PEAD",D1784)+4,4)),
MID(D1784,FIND("PE100",D1784)+5,4)),
MID(D1784,FIND("ADS",D1784)+3,4))),""))</f>
        <v>200</v>
      </c>
      <c r="F1784" s="70" t="str" cm="1">
        <f t="array" ref="F1784">IFERROR(
    INDEX(
        '[55]Apoio_Código SVs'!$C$2:$C$102,
        MATCH(
            TRUE,
            ISNUMBER(FIND('[55]Apoio_Código SVs'!$B$2:$B$102,D1784)),
            0
        )
    ),
"")</f>
        <v>E</v>
      </c>
      <c r="G1784" s="70" t="str" cm="1">
        <f t="array" ref="G1784">IFERROR(
    INDEX(
        '[55]Apoio_Código SVs'!$D$2:$D$102,
        MATCH(
            TRUE,
            ISNUMBER(FIND('[55]Apoio_Código SVs'!$B$2:$B$102,D1784)),
            0
        )
    ),
"")</f>
        <v>RC</v>
      </c>
      <c r="H1784" s="70" t="str" cm="1">
        <f t="array" ref="H1784">IFERROR(
    INDEX(
        '[55]Apoio_Código SVs'!$G$2:$G$102,
        MATCH(
            TRUE,
            ISNUMBER(FIND('[55]Apoio_Código SVs'!$F$2:$F$102,D1784)),
            0
        )
    ),
"")</f>
        <v>I</v>
      </c>
      <c r="I1784" s="70" t="str">
        <f t="shared" si="86"/>
        <v>E.RC.I.200</v>
      </c>
      <c r="J1784" s="70" t="str">
        <f>_xlfn.XLOOKUP(I1784,[55]Aux!AJ:AJ,[55]Aux!AI:AI,I1784)</f>
        <v>E.RC.I.003</v>
      </c>
      <c r="K1784" s="70" t="str">
        <f>_xlfn.XLOOKUP(J1784,[55]Aux!AI:AI,[55]Aux!AE:AE,_xlfn.XLOOKUP(I1784,[55]Aux!AI:AI,[55]Aux!AE:AE,""))</f>
        <v>REDE COLETORA DN 200</v>
      </c>
      <c r="L1784" s="164"/>
    </row>
    <row r="1785" spans="1:12" x14ac:dyDescent="0.3">
      <c r="A1785" s="164"/>
      <c r="B1785" s="164"/>
      <c r="C1785" s="70">
        <v>6602163</v>
      </c>
      <c r="D1785" s="70" t="s">
        <v>975</v>
      </c>
      <c r="E1785" s="73">
        <f>IF(H1785="M","001",
IFERROR(VALUE(IFERROR(IFERROR(IFERROR(IFERROR(MID(D1785,FIND("DN",D1785)+2,4),
MID(D1785,FIND("PVC",D1785)+3,4)),
MID(D1785,FIND("PEAD",D1785)+4,4)),
MID(D1785,FIND("PE100",D1785)+5,4)),
MID(D1785,FIND("ADS",D1785)+3,4))),""))</f>
        <v>250</v>
      </c>
      <c r="F1785" s="70" t="str" cm="1">
        <f t="array" ref="F1785">IFERROR(
    INDEX(
        '[55]Apoio_Código SVs'!$C$2:$C$102,
        MATCH(
            TRUE,
            ISNUMBER(FIND('[55]Apoio_Código SVs'!$B$2:$B$102,D1785)),
            0
        )
    ),
"")</f>
        <v>E</v>
      </c>
      <c r="G1785" s="70" t="str" cm="1">
        <f t="array" ref="G1785">IFERROR(
    INDEX(
        '[55]Apoio_Código SVs'!$D$2:$D$102,
        MATCH(
            TRUE,
            ISNUMBER(FIND('[55]Apoio_Código SVs'!$B$2:$B$102,D1785)),
            0
        )
    ),
"")</f>
        <v>RC</v>
      </c>
      <c r="H1785" s="70" t="str" cm="1">
        <f t="array" ref="H1785">IFERROR(
    INDEX(
        '[55]Apoio_Código SVs'!$G$2:$G$102,
        MATCH(
            TRUE,
            ISNUMBER(FIND('[55]Apoio_Código SVs'!$F$2:$F$102,D1785)),
            0
        )
    ),
"")</f>
        <v>I</v>
      </c>
      <c r="I1785" s="70" t="str">
        <f t="shared" si="86"/>
        <v>E.RC.I.250</v>
      </c>
      <c r="J1785" s="70" t="str">
        <f>_xlfn.XLOOKUP(I1785,[55]Aux!AJ:AJ,[55]Aux!AI:AI,I1785)</f>
        <v>E.RC.I.004</v>
      </c>
      <c r="K1785" s="70" t="str">
        <f>_xlfn.XLOOKUP(J1785,[55]Aux!AI:AI,[55]Aux!AE:AE,_xlfn.XLOOKUP(I1785,[55]Aux!AI:AI,[55]Aux!AE:AE,""))</f>
        <v>REDE COLETORA DN 250</v>
      </c>
      <c r="L1785" s="164"/>
    </row>
    <row r="1786" spans="1:12" x14ac:dyDescent="0.3">
      <c r="A1786" s="164"/>
      <c r="B1786" s="164"/>
      <c r="C1786" s="70">
        <v>6602164</v>
      </c>
      <c r="D1786" s="70" t="s">
        <v>973</v>
      </c>
      <c r="E1786" s="73">
        <f>IF(H1786="M","001",
IFERROR(VALUE(IFERROR(IFERROR(IFERROR(IFERROR(MID(D1786,FIND("DN",D1786)+2,4),
MID(D1786,FIND("PVC",D1786)+3,4)),
MID(D1786,FIND("PEAD",D1786)+4,4)),
MID(D1786,FIND("PE100",D1786)+5,4)),
MID(D1786,FIND("ADS",D1786)+3,4))),""))</f>
        <v>250</v>
      </c>
      <c r="F1786" s="70" t="str" cm="1">
        <f t="array" ref="F1786">IFERROR(
    INDEX(
        '[55]Apoio_Código SVs'!$C$2:$C$102,
        MATCH(
            TRUE,
            ISNUMBER(FIND('[55]Apoio_Código SVs'!$B$2:$B$102,D1786)),
            0
        )
    ),
"")</f>
        <v>E</v>
      </c>
      <c r="G1786" s="70" t="str" cm="1">
        <f t="array" ref="G1786">IFERROR(
    INDEX(
        '[55]Apoio_Código SVs'!$D$2:$D$102,
        MATCH(
            TRUE,
            ISNUMBER(FIND('[55]Apoio_Código SVs'!$B$2:$B$102,D1786)),
            0
        )
    ),
"")</f>
        <v>RC</v>
      </c>
      <c r="H1786" s="70" t="str" cm="1">
        <f t="array" ref="H1786">IFERROR(
    INDEX(
        '[55]Apoio_Código SVs'!$G$2:$G$102,
        MATCH(
            TRUE,
            ISNUMBER(FIND('[55]Apoio_Código SVs'!$F$2:$F$102,D1786)),
            0
        )
    ),
"")</f>
        <v>I</v>
      </c>
      <c r="I1786" s="70" t="str">
        <f t="shared" si="86"/>
        <v>E.RC.I.250</v>
      </c>
      <c r="J1786" s="70" t="str">
        <f>_xlfn.XLOOKUP(I1786,[55]Aux!AJ:AJ,[55]Aux!AI:AI,I1786)</f>
        <v>E.RC.I.004</v>
      </c>
      <c r="K1786" s="70" t="str">
        <f>_xlfn.XLOOKUP(J1786,[55]Aux!AI:AI,[55]Aux!AE:AE,_xlfn.XLOOKUP(I1786,[55]Aux!AI:AI,[55]Aux!AE:AE,""))</f>
        <v>REDE COLETORA DN 250</v>
      </c>
      <c r="L1786" s="164"/>
    </row>
    <row r="1787" spans="1:12" x14ac:dyDescent="0.3">
      <c r="A1787" s="164"/>
      <c r="B1787" s="164"/>
      <c r="C1787" s="70">
        <v>6602165</v>
      </c>
      <c r="D1787" s="70" t="s">
        <v>1033</v>
      </c>
      <c r="E1787" s="75">
        <v>300</v>
      </c>
      <c r="F1787" s="70" t="str" cm="1">
        <f t="array" ref="F1787">IFERROR(
    INDEX(
        '[55]Apoio_Código SVs'!$C$2:$C$102,
        MATCH(
            TRUE,
            ISNUMBER(FIND('[55]Apoio_Código SVs'!$B$2:$B$102,D1787)),
            0
        )
    ),
"")</f>
        <v>E</v>
      </c>
      <c r="G1787" s="70" t="str" cm="1">
        <f t="array" ref="G1787">IFERROR(
    INDEX(
        '[55]Apoio_Código SVs'!$D$2:$D$102,
        MATCH(
            TRUE,
            ISNUMBER(FIND('[55]Apoio_Código SVs'!$B$2:$B$102,D1787)),
            0
        )
    ),
"")</f>
        <v>RC</v>
      </c>
      <c r="H1787" s="70" t="str" cm="1">
        <f t="array" ref="H1787">IFERROR(
    INDEX(
        '[55]Apoio_Código SVs'!$G$2:$G$102,
        MATCH(
            TRUE,
            ISNUMBER(FIND('[55]Apoio_Código SVs'!$F$2:$F$102,D1787)),
            0
        )
    ),
"")</f>
        <v>I</v>
      </c>
      <c r="I1787" s="70" t="str">
        <f t="shared" si="86"/>
        <v>E.RC.I.300</v>
      </c>
      <c r="J1787" s="70" t="str">
        <f>_xlfn.XLOOKUP(I1787,[55]Aux!AJ:AJ,[55]Aux!AI:AI,I1787)</f>
        <v>E.RC.I.005</v>
      </c>
      <c r="K1787" s="70" t="str">
        <f>_xlfn.XLOOKUP(J1787,[55]Aux!AI:AI,[55]Aux!AE:AE,_xlfn.XLOOKUP(I1787,[55]Aux!AI:AI,[55]Aux!AE:AE,""))</f>
        <v>REDE COLETORA DN 300</v>
      </c>
      <c r="L1787" s="164"/>
    </row>
    <row r="1788" spans="1:12" x14ac:dyDescent="0.3">
      <c r="A1788" s="164"/>
      <c r="B1788" s="164"/>
      <c r="C1788" s="70">
        <v>6602166</v>
      </c>
      <c r="D1788" s="70" t="s">
        <v>837</v>
      </c>
      <c r="E1788" s="75">
        <v>150</v>
      </c>
      <c r="F1788" s="70" t="str" cm="1">
        <f t="array" ref="F1788">IFERROR(
    INDEX(
        '[55]Apoio_Código SVs'!$C$2:$C$102,
        MATCH(
            TRUE,
            ISNUMBER(FIND('[55]Apoio_Código SVs'!$B$2:$B$102,D1788)),
            0
        )
    ),
"")</f>
        <v>E</v>
      </c>
      <c r="G1788" s="70" t="str" cm="1">
        <f t="array" ref="G1788">IFERROR(
    INDEX(
        '[55]Apoio_Código SVs'!$D$2:$D$102,
        MATCH(
            TRUE,
            ISNUMBER(FIND('[55]Apoio_Código SVs'!$B$2:$B$102,D1788)),
            0
        )
    ),
"")</f>
        <v>RC</v>
      </c>
      <c r="H1788" s="70" t="str" cm="1">
        <f t="array" ref="H1788">IFERROR(
    INDEX(
        '[55]Apoio_Código SVs'!$G$2:$G$102,
        MATCH(
            TRUE,
            ISNUMBER(FIND('[55]Apoio_Código SVs'!$F$2:$F$102,D1788)),
            0
        )
    ),
"")</f>
        <v>I</v>
      </c>
      <c r="I1788" s="70" t="str">
        <f t="shared" si="86"/>
        <v>E.RC.I.150</v>
      </c>
      <c r="J1788" s="70" t="str">
        <f>_xlfn.XLOOKUP(I1788,[55]Aux!AJ:AJ,[55]Aux!AI:AI,I1788)</f>
        <v>E.RC.I.002</v>
      </c>
      <c r="K1788" s="70" t="str">
        <f>_xlfn.XLOOKUP(J1788,[55]Aux!AI:AI,[55]Aux!AE:AE,_xlfn.XLOOKUP(I1788,[55]Aux!AI:AI,[55]Aux!AE:AE,""))</f>
        <v>REDE COLETORA DN 150</v>
      </c>
      <c r="L1788" s="164"/>
    </row>
    <row r="1789" spans="1:12" x14ac:dyDescent="0.3">
      <c r="A1789" s="164"/>
      <c r="B1789" s="164"/>
      <c r="C1789" s="70">
        <v>6602167</v>
      </c>
      <c r="D1789" s="70" t="s">
        <v>885</v>
      </c>
      <c r="E1789" s="75">
        <v>150</v>
      </c>
      <c r="F1789" s="70" t="str" cm="1">
        <f t="array" ref="F1789">IFERROR(
    INDEX(
        '[55]Apoio_Código SVs'!$C$2:$C$102,
        MATCH(
            TRUE,
            ISNUMBER(FIND('[55]Apoio_Código SVs'!$B$2:$B$102,D1789)),
            0
        )
    ),
"")</f>
        <v>E</v>
      </c>
      <c r="G1789" s="70" t="str" cm="1">
        <f t="array" ref="G1789">IFERROR(
    INDEX(
        '[55]Apoio_Código SVs'!$D$2:$D$102,
        MATCH(
            TRUE,
            ISNUMBER(FIND('[55]Apoio_Código SVs'!$B$2:$B$102,D1789)),
            0
        )
    ),
"")</f>
        <v>RC</v>
      </c>
      <c r="H1789" s="70" t="str" cm="1">
        <f t="array" ref="H1789">IFERROR(
    INDEX(
        '[55]Apoio_Código SVs'!$G$2:$G$102,
        MATCH(
            TRUE,
            ISNUMBER(FIND('[55]Apoio_Código SVs'!$F$2:$F$102,D1789)),
            0
        )
    ),
"")</f>
        <v>I</v>
      </c>
      <c r="I1789" s="70" t="str">
        <f t="shared" si="86"/>
        <v>E.RC.I.150</v>
      </c>
      <c r="J1789" s="70" t="str">
        <f>_xlfn.XLOOKUP(I1789,[55]Aux!AJ:AJ,[55]Aux!AI:AI,I1789)</f>
        <v>E.RC.I.002</v>
      </c>
      <c r="K1789" s="70" t="str">
        <f>_xlfn.XLOOKUP(J1789,[55]Aux!AI:AI,[55]Aux!AE:AE,_xlfn.XLOOKUP(I1789,[55]Aux!AI:AI,[55]Aux!AE:AE,""))</f>
        <v>REDE COLETORA DN 150</v>
      </c>
      <c r="L1789" s="164"/>
    </row>
    <row r="1790" spans="1:12" x14ac:dyDescent="0.3">
      <c r="A1790" s="164"/>
      <c r="B1790" s="164"/>
      <c r="C1790" s="70">
        <v>6602168</v>
      </c>
      <c r="D1790" s="70" t="s">
        <v>887</v>
      </c>
      <c r="E1790" s="75">
        <v>150</v>
      </c>
      <c r="F1790" s="70" t="str" cm="1">
        <f t="array" ref="F1790">IFERROR(
    INDEX(
        '[55]Apoio_Código SVs'!$C$2:$C$102,
        MATCH(
            TRUE,
            ISNUMBER(FIND('[55]Apoio_Código SVs'!$B$2:$B$102,D1790)),
            0
        )
    ),
"")</f>
        <v>E</v>
      </c>
      <c r="G1790" s="70" t="str" cm="1">
        <f t="array" ref="G1790">IFERROR(
    INDEX(
        '[55]Apoio_Código SVs'!$D$2:$D$102,
        MATCH(
            TRUE,
            ISNUMBER(FIND('[55]Apoio_Código SVs'!$B$2:$B$102,D1790)),
            0
        )
    ),
"")</f>
        <v>RC</v>
      </c>
      <c r="H1790" s="70" t="str" cm="1">
        <f t="array" ref="H1790">IFERROR(
    INDEX(
        '[55]Apoio_Código SVs'!$G$2:$G$102,
        MATCH(
            TRUE,
            ISNUMBER(FIND('[55]Apoio_Código SVs'!$F$2:$F$102,D1790)),
            0
        )
    ),
"")</f>
        <v>I</v>
      </c>
      <c r="I1790" s="70" t="str">
        <f t="shared" si="86"/>
        <v>E.RC.I.150</v>
      </c>
      <c r="J1790" s="70" t="str">
        <f>_xlfn.XLOOKUP(I1790,[55]Aux!AJ:AJ,[55]Aux!AI:AI,I1790)</f>
        <v>E.RC.I.002</v>
      </c>
      <c r="K1790" s="70" t="str">
        <f>_xlfn.XLOOKUP(J1790,[55]Aux!AI:AI,[55]Aux!AE:AE,_xlfn.XLOOKUP(I1790,[55]Aux!AI:AI,[55]Aux!AE:AE,""))</f>
        <v>REDE COLETORA DN 150</v>
      </c>
      <c r="L1790" s="164"/>
    </row>
    <row r="1791" spans="1:12" x14ac:dyDescent="0.3">
      <c r="A1791" s="164"/>
      <c r="B1791" s="164"/>
      <c r="C1791" s="70">
        <v>6602169</v>
      </c>
      <c r="D1791" s="70" t="s">
        <v>3375</v>
      </c>
      <c r="E1791" s="75" t="s">
        <v>3109</v>
      </c>
      <c r="F1791" s="165" t="s">
        <v>3172</v>
      </c>
      <c r="G1791" s="165" t="s">
        <v>3111</v>
      </c>
      <c r="H1791" s="70" t="str" cm="1">
        <f t="array" ref="H1791">IFERROR(
    INDEX(
        '[55]Apoio_Código SVs'!$G$2:$G$102,
        MATCH(
            TRUE,
            ISNUMBER(FIND('[55]Apoio_Código SVs'!$F$2:$F$102,D1791)),
            0
        )
    ),
"")</f>
        <v>I</v>
      </c>
      <c r="I1791" s="70" t="str">
        <f t="shared" si="86"/>
        <v>X.XX.I.XXX</v>
      </c>
      <c r="J1791" s="70" t="str">
        <f>_xlfn.XLOOKUP(I1791,[55]Aux!AJ:AJ,[55]Aux!AI:AI,I1791)</f>
        <v>X.XX.I.XXX</v>
      </c>
      <c r="K1791" s="76" t="s">
        <v>3112</v>
      </c>
      <c r="L1791" s="164"/>
    </row>
    <row r="1792" spans="1:12" x14ac:dyDescent="0.3">
      <c r="A1792" s="164"/>
      <c r="B1792" s="164"/>
      <c r="C1792" s="70">
        <v>6602170</v>
      </c>
      <c r="D1792" s="70" t="s">
        <v>1565</v>
      </c>
      <c r="E1792" s="75">
        <v>200</v>
      </c>
      <c r="F1792" s="70" t="str" cm="1">
        <f t="array" ref="F1792">IFERROR(
    INDEX(
        '[55]Apoio_Código SVs'!$C$2:$C$102,
        MATCH(
            TRUE,
            ISNUMBER(FIND('[55]Apoio_Código SVs'!$B$2:$B$102,D1792)),
            0
        )
    ),
"")</f>
        <v>E</v>
      </c>
      <c r="G1792" s="70" t="str" cm="1">
        <f t="array" ref="G1792">IFERROR(
    INDEX(
        '[55]Apoio_Código SVs'!$D$2:$D$102,
        MATCH(
            TRUE,
            ISNUMBER(FIND('[55]Apoio_Código SVs'!$B$2:$B$102,D1792)),
            0
        )
    ),
"")</f>
        <v>RC</v>
      </c>
      <c r="H1792" s="70" t="str" cm="1">
        <f t="array" ref="H1792">IFERROR(
    INDEX(
        '[55]Apoio_Código SVs'!$G$2:$G$102,
        MATCH(
            TRUE,
            ISNUMBER(FIND('[55]Apoio_Código SVs'!$F$2:$F$102,D1792)),
            0
        )
    ),
"")</f>
        <v>I</v>
      </c>
      <c r="I1792" s="70" t="str">
        <f t="shared" si="86"/>
        <v>E.RC.I.200</v>
      </c>
      <c r="J1792" s="70" t="str">
        <f>_xlfn.XLOOKUP(I1792,[55]Aux!AJ:AJ,[55]Aux!AI:AI,I1792)</f>
        <v>E.RC.I.003</v>
      </c>
      <c r="K1792" s="70" t="str">
        <f>_xlfn.XLOOKUP(J1792,[55]Aux!AI:AI,[55]Aux!AE:AE,_xlfn.XLOOKUP(I1792,[55]Aux!AI:AI,[55]Aux!AE:AE,""))</f>
        <v>REDE COLETORA DN 200</v>
      </c>
      <c r="L1792" s="164"/>
    </row>
    <row r="1793" spans="1:12" x14ac:dyDescent="0.3">
      <c r="A1793" s="164"/>
      <c r="B1793" s="164"/>
      <c r="C1793" s="70">
        <v>6602171</v>
      </c>
      <c r="D1793" s="70" t="s">
        <v>899</v>
      </c>
      <c r="E1793" s="75">
        <v>200</v>
      </c>
      <c r="F1793" s="70" t="str" cm="1">
        <f t="array" ref="F1793">IFERROR(
    INDEX(
        '[55]Apoio_Código SVs'!$C$2:$C$102,
        MATCH(
            TRUE,
            ISNUMBER(FIND('[55]Apoio_Código SVs'!$B$2:$B$102,D1793)),
            0
        )
    ),
"")</f>
        <v>E</v>
      </c>
      <c r="G1793" s="70" t="str" cm="1">
        <f t="array" ref="G1793">IFERROR(
    INDEX(
        '[55]Apoio_Código SVs'!$D$2:$D$102,
        MATCH(
            TRUE,
            ISNUMBER(FIND('[55]Apoio_Código SVs'!$B$2:$B$102,D1793)),
            0
        )
    ),
"")</f>
        <v>RC</v>
      </c>
      <c r="H1793" s="70" t="str" cm="1">
        <f t="array" ref="H1793">IFERROR(
    INDEX(
        '[55]Apoio_Código SVs'!$G$2:$G$102,
        MATCH(
            TRUE,
            ISNUMBER(FIND('[55]Apoio_Código SVs'!$F$2:$F$102,D1793)),
            0
        )
    ),
"")</f>
        <v>I</v>
      </c>
      <c r="I1793" s="70" t="str">
        <f t="shared" si="86"/>
        <v>E.RC.I.200</v>
      </c>
      <c r="J1793" s="70" t="str">
        <f>_xlfn.XLOOKUP(I1793,[55]Aux!AJ:AJ,[55]Aux!AI:AI,I1793)</f>
        <v>E.RC.I.003</v>
      </c>
      <c r="K1793" s="70" t="str">
        <f>_xlfn.XLOOKUP(J1793,[55]Aux!AI:AI,[55]Aux!AE:AE,_xlfn.XLOOKUP(I1793,[55]Aux!AI:AI,[55]Aux!AE:AE,""))</f>
        <v>REDE COLETORA DN 200</v>
      </c>
      <c r="L1793" s="164"/>
    </row>
    <row r="1794" spans="1:12" x14ac:dyDescent="0.3">
      <c r="A1794" s="164"/>
      <c r="B1794" s="164"/>
      <c r="C1794" s="70">
        <v>6602172</v>
      </c>
      <c r="D1794" s="70" t="s">
        <v>909</v>
      </c>
      <c r="E1794" s="75">
        <v>200</v>
      </c>
      <c r="F1794" s="70" t="str" cm="1">
        <f t="array" ref="F1794">IFERROR(
    INDEX(
        '[55]Apoio_Código SVs'!$C$2:$C$102,
        MATCH(
            TRUE,
            ISNUMBER(FIND('[55]Apoio_Código SVs'!$B$2:$B$102,D1794)),
            0
        )
    ),
"")</f>
        <v>E</v>
      </c>
      <c r="G1794" s="70" t="str" cm="1">
        <f t="array" ref="G1794">IFERROR(
    INDEX(
        '[55]Apoio_Código SVs'!$D$2:$D$102,
        MATCH(
            TRUE,
            ISNUMBER(FIND('[55]Apoio_Código SVs'!$B$2:$B$102,D1794)),
            0
        )
    ),
"")</f>
        <v>RC</v>
      </c>
      <c r="H1794" s="70" t="str" cm="1">
        <f t="array" ref="H1794">IFERROR(
    INDEX(
        '[55]Apoio_Código SVs'!$G$2:$G$102,
        MATCH(
            TRUE,
            ISNUMBER(FIND('[55]Apoio_Código SVs'!$F$2:$F$102,D1794)),
            0
        )
    ),
"")</f>
        <v>I</v>
      </c>
      <c r="I1794" s="70" t="str">
        <f t="shared" si="86"/>
        <v>E.RC.I.200</v>
      </c>
      <c r="J1794" s="70" t="str">
        <f>_xlfn.XLOOKUP(I1794,[55]Aux!AJ:AJ,[55]Aux!AI:AI,I1794)</f>
        <v>E.RC.I.003</v>
      </c>
      <c r="K1794" s="70" t="str">
        <f>_xlfn.XLOOKUP(J1794,[55]Aux!AI:AI,[55]Aux!AE:AE,_xlfn.XLOOKUP(I1794,[55]Aux!AI:AI,[55]Aux!AE:AE,""))</f>
        <v>REDE COLETORA DN 200</v>
      </c>
      <c r="L1794" s="164"/>
    </row>
    <row r="1795" spans="1:12" x14ac:dyDescent="0.3">
      <c r="A1795" s="164"/>
      <c r="B1795" s="164"/>
      <c r="C1795" s="70">
        <v>6602173</v>
      </c>
      <c r="D1795" s="70" t="s">
        <v>913</v>
      </c>
      <c r="E1795" s="75">
        <v>200</v>
      </c>
      <c r="F1795" s="70" t="str" cm="1">
        <f t="array" ref="F1795">IFERROR(
    INDEX(
        '[55]Apoio_Código SVs'!$C$2:$C$102,
        MATCH(
            TRUE,
            ISNUMBER(FIND('[55]Apoio_Código SVs'!$B$2:$B$102,D1795)),
            0
        )
    ),
"")</f>
        <v>E</v>
      </c>
      <c r="G1795" s="70" t="str" cm="1">
        <f t="array" ref="G1795">IFERROR(
    INDEX(
        '[55]Apoio_Código SVs'!$D$2:$D$102,
        MATCH(
            TRUE,
            ISNUMBER(FIND('[55]Apoio_Código SVs'!$B$2:$B$102,D1795)),
            0
        )
    ),
"")</f>
        <v>RC</v>
      </c>
      <c r="H1795" s="70" t="str" cm="1">
        <f t="array" ref="H1795">IFERROR(
    INDEX(
        '[55]Apoio_Código SVs'!$G$2:$G$102,
        MATCH(
            TRUE,
            ISNUMBER(FIND('[55]Apoio_Código SVs'!$F$2:$F$102,D1795)),
            0
        )
    ),
"")</f>
        <v>I</v>
      </c>
      <c r="I1795" s="70" t="str">
        <f t="shared" si="86"/>
        <v>E.RC.I.200</v>
      </c>
      <c r="J1795" s="70" t="str">
        <f>_xlfn.XLOOKUP(I1795,[55]Aux!AJ:AJ,[55]Aux!AI:AI,I1795)</f>
        <v>E.RC.I.003</v>
      </c>
      <c r="K1795" s="70" t="str">
        <f>_xlfn.XLOOKUP(J1795,[55]Aux!AI:AI,[55]Aux!AE:AE,_xlfn.XLOOKUP(I1795,[55]Aux!AI:AI,[55]Aux!AE:AE,""))</f>
        <v>REDE COLETORA DN 200</v>
      </c>
      <c r="L1795" s="164"/>
    </row>
    <row r="1796" spans="1:12" x14ac:dyDescent="0.3">
      <c r="A1796" s="164"/>
      <c r="B1796" s="164"/>
      <c r="C1796" s="70">
        <v>6602174</v>
      </c>
      <c r="D1796" s="70" t="s">
        <v>915</v>
      </c>
      <c r="E1796" s="75">
        <v>200</v>
      </c>
      <c r="F1796" s="70" t="str" cm="1">
        <f t="array" ref="F1796">IFERROR(
    INDEX(
        '[55]Apoio_Código SVs'!$C$2:$C$102,
        MATCH(
            TRUE,
            ISNUMBER(FIND('[55]Apoio_Código SVs'!$B$2:$B$102,D1796)),
            0
        )
    ),
"")</f>
        <v>E</v>
      </c>
      <c r="G1796" s="70" t="str" cm="1">
        <f t="array" ref="G1796">IFERROR(
    INDEX(
        '[55]Apoio_Código SVs'!$D$2:$D$102,
        MATCH(
            TRUE,
            ISNUMBER(FIND('[55]Apoio_Código SVs'!$B$2:$B$102,D1796)),
            0
        )
    ),
"")</f>
        <v>RC</v>
      </c>
      <c r="H1796" s="70" t="str" cm="1">
        <f t="array" ref="H1796">IFERROR(
    INDEX(
        '[55]Apoio_Código SVs'!$G$2:$G$102,
        MATCH(
            TRUE,
            ISNUMBER(FIND('[55]Apoio_Código SVs'!$F$2:$F$102,D1796)),
            0
        )
    ),
"")</f>
        <v>I</v>
      </c>
      <c r="I1796" s="70" t="str">
        <f t="shared" si="86"/>
        <v>E.RC.I.200</v>
      </c>
      <c r="J1796" s="70" t="str">
        <f>_xlfn.XLOOKUP(I1796,[55]Aux!AJ:AJ,[55]Aux!AI:AI,I1796)</f>
        <v>E.RC.I.003</v>
      </c>
      <c r="K1796" s="70" t="str">
        <f>_xlfn.XLOOKUP(J1796,[55]Aux!AI:AI,[55]Aux!AE:AE,_xlfn.XLOOKUP(I1796,[55]Aux!AI:AI,[55]Aux!AE:AE,""))</f>
        <v>REDE COLETORA DN 200</v>
      </c>
      <c r="L1796" s="164"/>
    </row>
    <row r="1797" spans="1:12" x14ac:dyDescent="0.3">
      <c r="A1797" s="164"/>
      <c r="B1797" s="164"/>
      <c r="C1797" s="70">
        <v>6602175</v>
      </c>
      <c r="D1797" s="70" t="s">
        <v>1001</v>
      </c>
      <c r="E1797" s="73">
        <f t="shared" ref="E1797:E1804" si="87">IF(H1797="M","001",
IFERROR(VALUE(IFERROR(IFERROR(IFERROR(IFERROR(MID(D1797,FIND("DN",D1797)+2,4),
MID(D1797,FIND("PVC",D1797)+3,4)),
MID(D1797,FIND("PEAD",D1797)+4,4)),
MID(D1797,FIND("PE100",D1797)+5,4)),
MID(D1797,FIND("ADS",D1797)+3,4))),""))</f>
        <v>250</v>
      </c>
      <c r="F1797" s="70" t="str" cm="1">
        <f t="array" ref="F1797">IFERROR(
    INDEX(
        '[55]Apoio_Código SVs'!$C$2:$C$102,
        MATCH(
            TRUE,
            ISNUMBER(FIND('[55]Apoio_Código SVs'!$B$2:$B$102,D1797)),
            0
        )
    ),
"")</f>
        <v>E</v>
      </c>
      <c r="G1797" s="70" t="str" cm="1">
        <f t="array" ref="G1797">IFERROR(
    INDEX(
        '[55]Apoio_Código SVs'!$D$2:$D$102,
        MATCH(
            TRUE,
            ISNUMBER(FIND('[55]Apoio_Código SVs'!$B$2:$B$102,D1797)),
            0
        )
    ),
"")</f>
        <v>RC</v>
      </c>
      <c r="H1797" s="70" t="str" cm="1">
        <f t="array" ref="H1797">IFERROR(
    INDEX(
        '[55]Apoio_Código SVs'!$G$2:$G$102,
        MATCH(
            TRUE,
            ISNUMBER(FIND('[55]Apoio_Código SVs'!$F$2:$F$102,D1797)),
            0
        )
    ),
"")</f>
        <v>I</v>
      </c>
      <c r="I1797" s="70" t="str">
        <f t="shared" si="86"/>
        <v>E.RC.I.250</v>
      </c>
      <c r="J1797" s="70" t="str">
        <f>_xlfn.XLOOKUP(I1797,[55]Aux!AJ:AJ,[55]Aux!AI:AI,I1797)</f>
        <v>E.RC.I.004</v>
      </c>
      <c r="K1797" s="70" t="str">
        <f>_xlfn.XLOOKUP(J1797,[55]Aux!AI:AI,[55]Aux!AE:AE,_xlfn.XLOOKUP(I1797,[55]Aux!AI:AI,[55]Aux!AE:AE,""))</f>
        <v>REDE COLETORA DN 250</v>
      </c>
      <c r="L1797" s="164"/>
    </row>
    <row r="1798" spans="1:12" x14ac:dyDescent="0.3">
      <c r="A1798" s="164"/>
      <c r="B1798" s="164"/>
      <c r="C1798" s="70">
        <v>6602176</v>
      </c>
      <c r="D1798" s="70" t="s">
        <v>957</v>
      </c>
      <c r="E1798" s="73">
        <f t="shared" si="87"/>
        <v>250</v>
      </c>
      <c r="F1798" s="70" t="str" cm="1">
        <f t="array" ref="F1798">IFERROR(
    INDEX(
        '[55]Apoio_Código SVs'!$C$2:$C$102,
        MATCH(
            TRUE,
            ISNUMBER(FIND('[55]Apoio_Código SVs'!$B$2:$B$102,D1798)),
            0
        )
    ),
"")</f>
        <v>E</v>
      </c>
      <c r="G1798" s="70" t="str" cm="1">
        <f t="array" ref="G1798">IFERROR(
    INDEX(
        '[55]Apoio_Código SVs'!$D$2:$D$102,
        MATCH(
            TRUE,
            ISNUMBER(FIND('[55]Apoio_Código SVs'!$B$2:$B$102,D1798)),
            0
        )
    ),
"")</f>
        <v>RC</v>
      </c>
      <c r="H1798" s="70" t="str" cm="1">
        <f t="array" ref="H1798">IFERROR(
    INDEX(
        '[55]Apoio_Código SVs'!$G$2:$G$102,
        MATCH(
            TRUE,
            ISNUMBER(FIND('[55]Apoio_Código SVs'!$F$2:$F$102,D1798)),
            0
        )
    ),
"")</f>
        <v>I</v>
      </c>
      <c r="I1798" s="70" t="str">
        <f t="shared" si="86"/>
        <v>E.RC.I.250</v>
      </c>
      <c r="J1798" s="70" t="str">
        <f>_xlfn.XLOOKUP(I1798,[55]Aux!AJ:AJ,[55]Aux!AI:AI,I1798)</f>
        <v>E.RC.I.004</v>
      </c>
      <c r="K1798" s="70" t="str">
        <f>_xlfn.XLOOKUP(J1798,[55]Aux!AI:AI,[55]Aux!AE:AE,_xlfn.XLOOKUP(I1798,[55]Aux!AI:AI,[55]Aux!AE:AE,""))</f>
        <v>REDE COLETORA DN 250</v>
      </c>
      <c r="L1798" s="164"/>
    </row>
    <row r="1799" spans="1:12" x14ac:dyDescent="0.3">
      <c r="A1799" s="164"/>
      <c r="B1799" s="164"/>
      <c r="C1799" s="70">
        <v>6602177</v>
      </c>
      <c r="D1799" s="70" t="s">
        <v>959</v>
      </c>
      <c r="E1799" s="73">
        <f t="shared" si="87"/>
        <v>250</v>
      </c>
      <c r="F1799" s="70" t="str" cm="1">
        <f t="array" ref="F1799">IFERROR(
    INDEX(
        '[55]Apoio_Código SVs'!$C$2:$C$102,
        MATCH(
            TRUE,
            ISNUMBER(FIND('[55]Apoio_Código SVs'!$B$2:$B$102,D1799)),
            0
        )
    ),
"")</f>
        <v>E</v>
      </c>
      <c r="G1799" s="70" t="str" cm="1">
        <f t="array" ref="G1799">IFERROR(
    INDEX(
        '[55]Apoio_Código SVs'!$D$2:$D$102,
        MATCH(
            TRUE,
            ISNUMBER(FIND('[55]Apoio_Código SVs'!$B$2:$B$102,D1799)),
            0
        )
    ),
"")</f>
        <v>RC</v>
      </c>
      <c r="H1799" s="70" t="str" cm="1">
        <f t="array" ref="H1799">IFERROR(
    INDEX(
        '[55]Apoio_Código SVs'!$G$2:$G$102,
        MATCH(
            TRUE,
            ISNUMBER(FIND('[55]Apoio_Código SVs'!$F$2:$F$102,D1799)),
            0
        )
    ),
"")</f>
        <v>I</v>
      </c>
      <c r="I1799" s="70" t="str">
        <f t="shared" si="86"/>
        <v>E.RC.I.250</v>
      </c>
      <c r="J1799" s="70" t="str">
        <f>_xlfn.XLOOKUP(I1799,[55]Aux!AJ:AJ,[55]Aux!AI:AI,I1799)</f>
        <v>E.RC.I.004</v>
      </c>
      <c r="K1799" s="70" t="str">
        <f>_xlfn.XLOOKUP(J1799,[55]Aux!AI:AI,[55]Aux!AE:AE,_xlfn.XLOOKUP(I1799,[55]Aux!AI:AI,[55]Aux!AE:AE,""))</f>
        <v>REDE COLETORA DN 250</v>
      </c>
      <c r="L1799" s="164"/>
    </row>
    <row r="1800" spans="1:12" x14ac:dyDescent="0.3">
      <c r="A1800" s="164"/>
      <c r="B1800" s="164"/>
      <c r="C1800" s="70">
        <v>6602178</v>
      </c>
      <c r="D1800" s="70" t="s">
        <v>971</v>
      </c>
      <c r="E1800" s="73">
        <f t="shared" si="87"/>
        <v>250</v>
      </c>
      <c r="F1800" s="70" t="str" cm="1">
        <f t="array" ref="F1800">IFERROR(
    INDEX(
        '[55]Apoio_Código SVs'!$C$2:$C$102,
        MATCH(
            TRUE,
            ISNUMBER(FIND('[55]Apoio_Código SVs'!$B$2:$B$102,D1800)),
            0
        )
    ),
"")</f>
        <v>E</v>
      </c>
      <c r="G1800" s="70" t="str" cm="1">
        <f t="array" ref="G1800">IFERROR(
    INDEX(
        '[55]Apoio_Código SVs'!$D$2:$D$102,
        MATCH(
            TRUE,
            ISNUMBER(FIND('[55]Apoio_Código SVs'!$B$2:$B$102,D1800)),
            0
        )
    ),
"")</f>
        <v>RC</v>
      </c>
      <c r="H1800" s="70" t="str" cm="1">
        <f t="array" ref="H1800">IFERROR(
    INDEX(
        '[55]Apoio_Código SVs'!$G$2:$G$102,
        MATCH(
            TRUE,
            ISNUMBER(FIND('[55]Apoio_Código SVs'!$F$2:$F$102,D1800)),
            0
        )
    ),
"")</f>
        <v>I</v>
      </c>
      <c r="I1800" s="70" t="str">
        <f t="shared" si="86"/>
        <v>E.RC.I.250</v>
      </c>
      <c r="J1800" s="70" t="str">
        <f>_xlfn.XLOOKUP(I1800,[55]Aux!AJ:AJ,[55]Aux!AI:AI,I1800)</f>
        <v>E.RC.I.004</v>
      </c>
      <c r="K1800" s="70" t="str">
        <f>_xlfn.XLOOKUP(J1800,[55]Aux!AI:AI,[55]Aux!AE:AE,_xlfn.XLOOKUP(I1800,[55]Aux!AI:AI,[55]Aux!AE:AE,""))</f>
        <v>REDE COLETORA DN 250</v>
      </c>
      <c r="L1800" s="164"/>
    </row>
    <row r="1801" spans="1:12" x14ac:dyDescent="0.3">
      <c r="A1801" s="164"/>
      <c r="B1801" s="164"/>
      <c r="C1801" s="70">
        <v>6602179</v>
      </c>
      <c r="D1801" s="70" t="s">
        <v>1031</v>
      </c>
      <c r="E1801" s="73">
        <f t="shared" si="87"/>
        <v>300</v>
      </c>
      <c r="F1801" s="70" t="str" cm="1">
        <f t="array" ref="F1801">IFERROR(
    INDEX(
        '[55]Apoio_Código SVs'!$C$2:$C$102,
        MATCH(
            TRUE,
            ISNUMBER(FIND('[55]Apoio_Código SVs'!$B$2:$B$102,D1801)),
            0
        )
    ),
"")</f>
        <v>E</v>
      </c>
      <c r="G1801" s="70" t="str" cm="1">
        <f t="array" ref="G1801">IFERROR(
    INDEX(
        '[55]Apoio_Código SVs'!$D$2:$D$102,
        MATCH(
            TRUE,
            ISNUMBER(FIND('[55]Apoio_Código SVs'!$B$2:$B$102,D1801)),
            0
        )
    ),
"")</f>
        <v>RC</v>
      </c>
      <c r="H1801" s="70" t="str" cm="1">
        <f t="array" ref="H1801">IFERROR(
    INDEX(
        '[55]Apoio_Código SVs'!$G$2:$G$102,
        MATCH(
            TRUE,
            ISNUMBER(FIND('[55]Apoio_Código SVs'!$F$2:$F$102,D1801)),
            0
        )
    ),
"")</f>
        <v>I</v>
      </c>
      <c r="I1801" s="70" t="str">
        <f t="shared" si="86"/>
        <v>E.RC.I.300</v>
      </c>
      <c r="J1801" s="70" t="str">
        <f>_xlfn.XLOOKUP(I1801,[55]Aux!AJ:AJ,[55]Aux!AI:AI,I1801)</f>
        <v>E.RC.I.005</v>
      </c>
      <c r="K1801" s="70" t="str">
        <f>_xlfn.XLOOKUP(J1801,[55]Aux!AI:AI,[55]Aux!AE:AE,_xlfn.XLOOKUP(I1801,[55]Aux!AI:AI,[55]Aux!AE:AE,""))</f>
        <v>REDE COLETORA DN 300</v>
      </c>
      <c r="L1801" s="164"/>
    </row>
    <row r="1802" spans="1:12" x14ac:dyDescent="0.3">
      <c r="A1802" s="164"/>
      <c r="B1802" s="164"/>
      <c r="C1802" s="70">
        <v>6602180</v>
      </c>
      <c r="D1802" s="70" t="s">
        <v>1015</v>
      </c>
      <c r="E1802" s="73">
        <f t="shared" si="87"/>
        <v>300</v>
      </c>
      <c r="F1802" s="70" t="str" cm="1">
        <f t="array" ref="F1802">IFERROR(
    INDEX(
        '[55]Apoio_Código SVs'!$C$2:$C$102,
        MATCH(
            TRUE,
            ISNUMBER(FIND('[55]Apoio_Código SVs'!$B$2:$B$102,D1802)),
            0
        )
    ),
"")</f>
        <v>E</v>
      </c>
      <c r="G1802" s="70" t="str" cm="1">
        <f t="array" ref="G1802">IFERROR(
    INDEX(
        '[55]Apoio_Código SVs'!$D$2:$D$102,
        MATCH(
            TRUE,
            ISNUMBER(FIND('[55]Apoio_Código SVs'!$B$2:$B$102,D1802)),
            0
        )
    ),
"")</f>
        <v>RC</v>
      </c>
      <c r="H1802" s="70" t="str" cm="1">
        <f t="array" ref="H1802">IFERROR(
    INDEX(
        '[55]Apoio_Código SVs'!$G$2:$G$102,
        MATCH(
            TRUE,
            ISNUMBER(FIND('[55]Apoio_Código SVs'!$F$2:$F$102,D1802)),
            0
        )
    ),
"")</f>
        <v>I</v>
      </c>
      <c r="I1802" s="70" t="str">
        <f t="shared" si="86"/>
        <v>E.RC.I.300</v>
      </c>
      <c r="J1802" s="70" t="str">
        <f>_xlfn.XLOOKUP(I1802,[55]Aux!AJ:AJ,[55]Aux!AI:AI,I1802)</f>
        <v>E.RC.I.005</v>
      </c>
      <c r="K1802" s="70" t="str">
        <f>_xlfn.XLOOKUP(J1802,[55]Aux!AI:AI,[55]Aux!AE:AE,_xlfn.XLOOKUP(I1802,[55]Aux!AI:AI,[55]Aux!AE:AE,""))</f>
        <v>REDE COLETORA DN 300</v>
      </c>
      <c r="L1802" s="164"/>
    </row>
    <row r="1803" spans="1:12" x14ac:dyDescent="0.3">
      <c r="A1803" s="164"/>
      <c r="B1803" s="164"/>
      <c r="C1803" s="70">
        <v>6602181</v>
      </c>
      <c r="D1803" s="70" t="s">
        <v>1019</v>
      </c>
      <c r="E1803" s="73">
        <f t="shared" si="87"/>
        <v>300</v>
      </c>
      <c r="F1803" s="70" t="str" cm="1">
        <f t="array" ref="F1803">IFERROR(
    INDEX(
        '[55]Apoio_Código SVs'!$C$2:$C$102,
        MATCH(
            TRUE,
            ISNUMBER(FIND('[55]Apoio_Código SVs'!$B$2:$B$102,D1803)),
            0
        )
    ),
"")</f>
        <v>E</v>
      </c>
      <c r="G1803" s="70" t="str" cm="1">
        <f t="array" ref="G1803">IFERROR(
    INDEX(
        '[55]Apoio_Código SVs'!$D$2:$D$102,
        MATCH(
            TRUE,
            ISNUMBER(FIND('[55]Apoio_Código SVs'!$B$2:$B$102,D1803)),
            0
        )
    ),
"")</f>
        <v>RC</v>
      </c>
      <c r="H1803" s="70" t="str" cm="1">
        <f t="array" ref="H1803">IFERROR(
    INDEX(
        '[55]Apoio_Código SVs'!$G$2:$G$102,
        MATCH(
            TRUE,
            ISNUMBER(FIND('[55]Apoio_Código SVs'!$F$2:$F$102,D1803)),
            0
        )
    ),
"")</f>
        <v>I</v>
      </c>
      <c r="I1803" s="70" t="str">
        <f t="shared" si="86"/>
        <v>E.RC.I.300</v>
      </c>
      <c r="J1803" s="70" t="str">
        <f>_xlfn.XLOOKUP(I1803,[55]Aux!AJ:AJ,[55]Aux!AI:AI,I1803)</f>
        <v>E.RC.I.005</v>
      </c>
      <c r="K1803" s="70" t="str">
        <f>_xlfn.XLOOKUP(J1803,[55]Aux!AI:AI,[55]Aux!AE:AE,_xlfn.XLOOKUP(I1803,[55]Aux!AI:AI,[55]Aux!AE:AE,""))</f>
        <v>REDE COLETORA DN 300</v>
      </c>
      <c r="L1803" s="164"/>
    </row>
    <row r="1804" spans="1:12" x14ac:dyDescent="0.3">
      <c r="A1804" s="164"/>
      <c r="B1804" s="164"/>
      <c r="C1804" s="70">
        <v>6602182</v>
      </c>
      <c r="D1804" s="70" t="s">
        <v>1029</v>
      </c>
      <c r="E1804" s="73">
        <f t="shared" si="87"/>
        <v>300</v>
      </c>
      <c r="F1804" s="70" t="str" cm="1">
        <f t="array" ref="F1804">IFERROR(
    INDEX(
        '[55]Apoio_Código SVs'!$C$2:$C$102,
        MATCH(
            TRUE,
            ISNUMBER(FIND('[55]Apoio_Código SVs'!$B$2:$B$102,D1804)),
            0
        )
    ),
"")</f>
        <v>E</v>
      </c>
      <c r="G1804" s="70" t="str" cm="1">
        <f t="array" ref="G1804">IFERROR(
    INDEX(
        '[55]Apoio_Código SVs'!$D$2:$D$102,
        MATCH(
            TRUE,
            ISNUMBER(FIND('[55]Apoio_Código SVs'!$B$2:$B$102,D1804)),
            0
        )
    ),
"")</f>
        <v>RC</v>
      </c>
      <c r="H1804" s="70" t="str" cm="1">
        <f t="array" ref="H1804">IFERROR(
    INDEX(
        '[55]Apoio_Código SVs'!$G$2:$G$102,
        MATCH(
            TRUE,
            ISNUMBER(FIND('[55]Apoio_Código SVs'!$F$2:$F$102,D1804)),
            0
        )
    ),
"")</f>
        <v>I</v>
      </c>
      <c r="I1804" s="70" t="str">
        <f t="shared" si="86"/>
        <v>E.RC.I.300</v>
      </c>
      <c r="J1804" s="70" t="str">
        <f>_xlfn.XLOOKUP(I1804,[55]Aux!AJ:AJ,[55]Aux!AI:AI,I1804)</f>
        <v>E.RC.I.005</v>
      </c>
      <c r="K1804" s="70" t="str">
        <f>_xlfn.XLOOKUP(J1804,[55]Aux!AI:AI,[55]Aux!AE:AE,_xlfn.XLOOKUP(I1804,[55]Aux!AI:AI,[55]Aux!AE:AE,""))</f>
        <v>REDE COLETORA DN 300</v>
      </c>
      <c r="L1804" s="164"/>
    </row>
    <row r="1805" spans="1:12" x14ac:dyDescent="0.3">
      <c r="A1805" s="164"/>
      <c r="B1805" s="164"/>
      <c r="C1805" s="70">
        <v>6602183</v>
      </c>
      <c r="D1805" s="70" t="s">
        <v>1926</v>
      </c>
      <c r="E1805" s="75">
        <v>400</v>
      </c>
      <c r="F1805" s="70" t="str" cm="1">
        <f t="array" ref="F1805">IFERROR(
    INDEX(
        '[55]Apoio_Código SVs'!$C$2:$C$102,
        MATCH(
            TRUE,
            ISNUMBER(FIND('[55]Apoio_Código SVs'!$B$2:$B$102,D1805)),
            0
        )
    ),
"")</f>
        <v>E</v>
      </c>
      <c r="G1805" s="70" t="str" cm="1">
        <f t="array" ref="G1805">IFERROR(
    INDEX(
        '[55]Apoio_Código SVs'!$D$2:$D$102,
        MATCH(
            TRUE,
            ISNUMBER(FIND('[55]Apoio_Código SVs'!$B$2:$B$102,D1805)),
            0
        )
    ),
"")</f>
        <v>RC</v>
      </c>
      <c r="H1805" s="70" t="str" cm="1">
        <f t="array" ref="H1805">IFERROR(
    INDEX(
        '[55]Apoio_Código SVs'!$G$2:$G$102,
        MATCH(
            TRUE,
            ISNUMBER(FIND('[55]Apoio_Código SVs'!$F$2:$F$102,D1805)),
            0
        )
    ),
"")</f>
        <v>I</v>
      </c>
      <c r="I1805" s="70" t="str">
        <f t="shared" si="86"/>
        <v>E.RC.I.400</v>
      </c>
      <c r="J1805" s="70" t="str">
        <f>_xlfn.XLOOKUP(I1805,[55]Aux!AJ:AJ,[55]Aux!AI:AI,I1805)</f>
        <v>E.RC.I.006</v>
      </c>
      <c r="K1805" s="70" t="str">
        <f>_xlfn.XLOOKUP(J1805,[55]Aux!AI:AI,[55]Aux!AE:AE,_xlfn.XLOOKUP(I1805,[55]Aux!AI:AI,[55]Aux!AE:AE,""))</f>
        <v>REDE COLETORA DN 400</v>
      </c>
      <c r="L1805" s="164"/>
    </row>
    <row r="1806" spans="1:12" x14ac:dyDescent="0.3">
      <c r="A1806" s="164"/>
      <c r="B1806" s="164"/>
      <c r="C1806" s="70">
        <v>6602184</v>
      </c>
      <c r="D1806" s="70" t="s">
        <v>1960</v>
      </c>
      <c r="E1806" s="75">
        <v>600</v>
      </c>
      <c r="F1806" s="70" t="str" cm="1">
        <f t="array" ref="F1806">IFERROR(
    INDEX(
        '[55]Apoio_Código SVs'!$C$2:$C$102,
        MATCH(
            TRUE,
            ISNUMBER(FIND('[55]Apoio_Código SVs'!$B$2:$B$102,D1806)),
            0
        )
    ),
"")</f>
        <v>E</v>
      </c>
      <c r="G1806" s="70" t="str" cm="1">
        <f t="array" ref="G1806">IFERROR(
    INDEX(
        '[55]Apoio_Código SVs'!$D$2:$D$102,
        MATCH(
            TRUE,
            ISNUMBER(FIND('[55]Apoio_Código SVs'!$B$2:$B$102,D1806)),
            0
        )
    ),
"")</f>
        <v>IN</v>
      </c>
      <c r="H1806" s="70" t="str" cm="1">
        <f t="array" ref="H1806">IFERROR(
    INDEX(
        '[55]Apoio_Código SVs'!$G$2:$G$102,
        MATCH(
            TRUE,
            ISNUMBER(FIND('[55]Apoio_Código SVs'!$F$2:$F$102,D1806)),
            0
        )
    ),
"")</f>
        <v>I</v>
      </c>
      <c r="I1806" s="70" t="str">
        <f t="shared" si="86"/>
        <v>E.IN.I.600</v>
      </c>
      <c r="J1806" s="70" t="str">
        <f>_xlfn.XLOOKUP(I1806,[55]Aux!AJ:AJ,[55]Aux!AI:AI,I1806)</f>
        <v>E.IN.I.010</v>
      </c>
      <c r="K1806" s="70" t="str">
        <f>_xlfn.XLOOKUP(J1806,[55]Aux!AI:AI,[55]Aux!AE:AE,_xlfn.XLOOKUP(I1806,[55]Aux!AI:AI,[55]Aux!AE:AE,""))</f>
        <v>INTERCEPTOR DN 600</v>
      </c>
      <c r="L1806" s="164"/>
    </row>
    <row r="1807" spans="1:12" x14ac:dyDescent="0.3">
      <c r="A1807" s="164"/>
      <c r="B1807" s="164"/>
      <c r="C1807" s="70">
        <v>6602185</v>
      </c>
      <c r="D1807" s="70" t="s">
        <v>1017</v>
      </c>
      <c r="E1807" s="73">
        <f>IF(H1807="M","001",
IFERROR(VALUE(IFERROR(IFERROR(IFERROR(IFERROR(MID(D1807,FIND("DN",D1807)+2,4),
MID(D1807,FIND("PVC",D1807)+3,4)),
MID(D1807,FIND("PEAD",D1807)+4,4)),
MID(D1807,FIND("PE100",D1807)+5,4)),
MID(D1807,FIND("ADS",D1807)+3,4))),""))</f>
        <v>300</v>
      </c>
      <c r="F1807" s="70" t="str" cm="1">
        <f t="array" ref="F1807">IFERROR(
    INDEX(
        '[55]Apoio_Código SVs'!$C$2:$C$102,
        MATCH(
            TRUE,
            ISNUMBER(FIND('[55]Apoio_Código SVs'!$B$2:$B$102,D1807)),
            0
        )
    ),
"")</f>
        <v>E</v>
      </c>
      <c r="G1807" s="70" t="str" cm="1">
        <f t="array" ref="G1807">IFERROR(
    INDEX(
        '[55]Apoio_Código SVs'!$D$2:$D$102,
        MATCH(
            TRUE,
            ISNUMBER(FIND('[55]Apoio_Código SVs'!$B$2:$B$102,D1807)),
            0
        )
    ),
"")</f>
        <v>RC</v>
      </c>
      <c r="H1807" s="70" t="str" cm="1">
        <f t="array" ref="H1807">IFERROR(
    INDEX(
        '[55]Apoio_Código SVs'!$G$2:$G$102,
        MATCH(
            TRUE,
            ISNUMBER(FIND('[55]Apoio_Código SVs'!$F$2:$F$102,D1807)),
            0
        )
    ),
"")</f>
        <v>I</v>
      </c>
      <c r="I1807" s="70" t="str">
        <f t="shared" si="86"/>
        <v>E.RC.I.300</v>
      </c>
      <c r="J1807" s="70" t="str">
        <f>_xlfn.XLOOKUP(I1807,[55]Aux!AJ:AJ,[55]Aux!AI:AI,I1807)</f>
        <v>E.RC.I.005</v>
      </c>
      <c r="K1807" s="70" t="str">
        <f>_xlfn.XLOOKUP(J1807,[55]Aux!AI:AI,[55]Aux!AE:AE,_xlfn.XLOOKUP(I1807,[55]Aux!AI:AI,[55]Aux!AE:AE,""))</f>
        <v>REDE COLETORA DN 300</v>
      </c>
      <c r="L1807" s="164"/>
    </row>
    <row r="1808" spans="1:12" x14ac:dyDescent="0.3">
      <c r="A1808" s="164"/>
      <c r="B1808" s="164"/>
      <c r="C1808" s="70">
        <v>6602186</v>
      </c>
      <c r="D1808" s="70" t="s">
        <v>1619</v>
      </c>
      <c r="E1808" s="73">
        <f>IF(H1808="M","001",
IFERROR(VALUE(IFERROR(IFERROR(IFERROR(IFERROR(MID(D1808,FIND("DN",D1808)+2,4),
MID(D1808,FIND("PVC",D1808)+3,4)),
MID(D1808,FIND("PEAD",D1808)+4,4)),
MID(D1808,FIND("PE100",D1808)+5,4)),
MID(D1808,FIND("ADS",D1808)+3,4))),""))</f>
        <v>200</v>
      </c>
      <c r="F1808" s="70" t="str" cm="1">
        <f t="array" ref="F1808">IFERROR(
    INDEX(
        '[55]Apoio_Código SVs'!$C$2:$C$102,
        MATCH(
            TRUE,
            ISNUMBER(FIND('[55]Apoio_Código SVs'!$B$2:$B$102,D1808)),
            0
        )
    ),
"")</f>
        <v>E</v>
      </c>
      <c r="G1808" s="70" t="str" cm="1">
        <f t="array" ref="G1808">IFERROR(
    INDEX(
        '[55]Apoio_Código SVs'!$D$2:$D$102,
        MATCH(
            TRUE,
            ISNUMBER(FIND('[55]Apoio_Código SVs'!$B$2:$B$102,D1808)),
            0
        )
    ),
"")</f>
        <v>RC</v>
      </c>
      <c r="H1808" s="70" t="str" cm="1">
        <f t="array" ref="H1808">IFERROR(
    INDEX(
        '[55]Apoio_Código SVs'!$G$2:$G$102,
        MATCH(
            TRUE,
            ISNUMBER(FIND('[55]Apoio_Código SVs'!$F$2:$F$102,D1808)),
            0
        )
    ),
"")</f>
        <v>I</v>
      </c>
      <c r="I1808" s="70" t="str">
        <f t="shared" si="86"/>
        <v>E.RC.I.200</v>
      </c>
      <c r="J1808" s="70" t="str">
        <f>_xlfn.XLOOKUP(I1808,[55]Aux!AJ:AJ,[55]Aux!AI:AI,I1808)</f>
        <v>E.RC.I.003</v>
      </c>
      <c r="K1808" s="70" t="str">
        <f>_xlfn.XLOOKUP(J1808,[55]Aux!AI:AI,[55]Aux!AE:AE,_xlfn.XLOOKUP(I1808,[55]Aux!AI:AI,[55]Aux!AE:AE,""))</f>
        <v>REDE COLETORA DN 200</v>
      </c>
      <c r="L1808" s="164"/>
    </row>
    <row r="1809" spans="1:12" x14ac:dyDescent="0.3">
      <c r="A1809" s="164"/>
      <c r="B1809" s="164"/>
      <c r="C1809" s="70">
        <v>6602187</v>
      </c>
      <c r="D1809" s="70" t="s">
        <v>3376</v>
      </c>
      <c r="E1809" s="75" t="s">
        <v>3109</v>
      </c>
      <c r="F1809" s="165" t="s">
        <v>3172</v>
      </c>
      <c r="G1809" s="165" t="s">
        <v>3111</v>
      </c>
      <c r="H1809" s="165" t="s">
        <v>3172</v>
      </c>
      <c r="I1809" s="70" t="str">
        <f t="shared" si="86"/>
        <v>X.XX.X.XXX</v>
      </c>
      <c r="J1809" s="70" t="str">
        <f>_xlfn.XLOOKUP(I1809,[55]Aux!AJ:AJ,[55]Aux!AI:AI,I1809)</f>
        <v>X.XX.X.XXX</v>
      </c>
      <c r="K1809" s="76" t="s">
        <v>3112</v>
      </c>
      <c r="L1809" s="164"/>
    </row>
    <row r="1810" spans="1:12" x14ac:dyDescent="0.3">
      <c r="A1810" s="164"/>
      <c r="B1810" s="164"/>
      <c r="C1810" s="70">
        <v>6602188</v>
      </c>
      <c r="D1810" s="70" t="s">
        <v>3377</v>
      </c>
      <c r="E1810" s="75" t="s">
        <v>3109</v>
      </c>
      <c r="F1810" s="165" t="s">
        <v>3172</v>
      </c>
      <c r="G1810" s="165" t="s">
        <v>3111</v>
      </c>
      <c r="H1810" s="165" t="s">
        <v>3172</v>
      </c>
      <c r="I1810" s="70" t="str">
        <f t="shared" si="86"/>
        <v>X.XX.X.XXX</v>
      </c>
      <c r="J1810" s="70" t="str">
        <f>_xlfn.XLOOKUP(I1810,[55]Aux!AJ:AJ,[55]Aux!AI:AI,I1810)</f>
        <v>X.XX.X.XXX</v>
      </c>
      <c r="K1810" s="76" t="s">
        <v>3112</v>
      </c>
      <c r="L1810" s="164"/>
    </row>
    <row r="1811" spans="1:12" x14ac:dyDescent="0.3">
      <c r="A1811" s="164"/>
      <c r="B1811" s="164"/>
      <c r="C1811" s="70">
        <v>6602189</v>
      </c>
      <c r="D1811" s="70" t="s">
        <v>3378</v>
      </c>
      <c r="E1811" s="75" t="s">
        <v>3109</v>
      </c>
      <c r="F1811" s="165" t="s">
        <v>3172</v>
      </c>
      <c r="G1811" s="165" t="s">
        <v>3111</v>
      </c>
      <c r="H1811" s="165" t="s">
        <v>3172</v>
      </c>
      <c r="I1811" s="70" t="str">
        <f t="shared" si="86"/>
        <v>X.XX.X.XXX</v>
      </c>
      <c r="J1811" s="70" t="str">
        <f>_xlfn.XLOOKUP(I1811,[55]Aux!AJ:AJ,[55]Aux!AI:AI,I1811)</f>
        <v>X.XX.X.XXX</v>
      </c>
      <c r="K1811" s="76" t="s">
        <v>3112</v>
      </c>
      <c r="L1811" s="164"/>
    </row>
    <row r="1812" spans="1:12" x14ac:dyDescent="0.3">
      <c r="A1812" s="164"/>
      <c r="B1812" s="164"/>
      <c r="C1812" s="70">
        <v>6602190</v>
      </c>
      <c r="D1812" s="70" t="s">
        <v>3379</v>
      </c>
      <c r="E1812" s="75" t="s">
        <v>3109</v>
      </c>
      <c r="F1812" s="165" t="s">
        <v>3172</v>
      </c>
      <c r="G1812" s="165" t="s">
        <v>3111</v>
      </c>
      <c r="H1812" s="70" t="str" cm="1">
        <f t="array" ref="H1812">IFERROR(
    INDEX(
        '[55]Apoio_Código SVs'!$G$2:$G$102,
        MATCH(
            TRUE,
            ISNUMBER(FIND('[55]Apoio_Código SVs'!$F$2:$F$102,D1812)),
            0
        )
    ),
"")</f>
        <v>I</v>
      </c>
      <c r="I1812" s="70" t="str">
        <f t="shared" si="86"/>
        <v>X.XX.I.XXX</v>
      </c>
      <c r="J1812" s="70" t="str">
        <f>_xlfn.XLOOKUP(I1812,[55]Aux!AJ:AJ,[55]Aux!AI:AI,I1812)</f>
        <v>X.XX.I.XXX</v>
      </c>
      <c r="K1812" s="76" t="s">
        <v>3112</v>
      </c>
      <c r="L1812" s="164"/>
    </row>
    <row r="1813" spans="1:12" x14ac:dyDescent="0.3">
      <c r="A1813" s="164"/>
      <c r="B1813" s="164"/>
      <c r="C1813" s="70">
        <v>6602191</v>
      </c>
      <c r="D1813" s="70" t="s">
        <v>3380</v>
      </c>
      <c r="E1813" s="75" t="s">
        <v>3109</v>
      </c>
      <c r="F1813" s="165" t="s">
        <v>3172</v>
      </c>
      <c r="G1813" s="165" t="s">
        <v>3111</v>
      </c>
      <c r="H1813" s="165" t="s">
        <v>3172</v>
      </c>
      <c r="I1813" s="70" t="str">
        <f t="shared" si="86"/>
        <v>X.XX.X.XXX</v>
      </c>
      <c r="J1813" s="70" t="str">
        <f>_xlfn.XLOOKUP(I1813,[55]Aux!AJ:AJ,[55]Aux!AI:AI,I1813)</f>
        <v>X.XX.X.XXX</v>
      </c>
      <c r="K1813" s="76" t="s">
        <v>3112</v>
      </c>
      <c r="L1813" s="164"/>
    </row>
    <row r="1814" spans="1:12" x14ac:dyDescent="0.3">
      <c r="A1814" s="164"/>
      <c r="B1814" s="164"/>
      <c r="C1814" s="70">
        <v>6602192</v>
      </c>
      <c r="D1814" s="70" t="s">
        <v>3381</v>
      </c>
      <c r="E1814" s="75" t="s">
        <v>3109</v>
      </c>
      <c r="F1814" s="165" t="s">
        <v>3172</v>
      </c>
      <c r="G1814" s="165" t="s">
        <v>3111</v>
      </c>
      <c r="H1814" s="70" t="str" cm="1">
        <f t="array" ref="H1814">IFERROR(
    INDEX(
        '[55]Apoio_Código SVs'!$G$2:$G$102,
        MATCH(
            TRUE,
            ISNUMBER(FIND('[55]Apoio_Código SVs'!$F$2:$F$102,D1814)),
            0
        )
    ),
"")</f>
        <v>I</v>
      </c>
      <c r="I1814" s="70" t="str">
        <f t="shared" si="86"/>
        <v>X.XX.I.XXX</v>
      </c>
      <c r="J1814" s="70" t="str">
        <f>_xlfn.XLOOKUP(I1814,[55]Aux!AJ:AJ,[55]Aux!AI:AI,I1814)</f>
        <v>X.XX.I.XXX</v>
      </c>
      <c r="K1814" s="76" t="s">
        <v>3112</v>
      </c>
      <c r="L1814" s="164"/>
    </row>
    <row r="1815" spans="1:12" x14ac:dyDescent="0.3">
      <c r="A1815" s="164"/>
      <c r="B1815" s="164"/>
      <c r="C1815" s="70">
        <v>6602193</v>
      </c>
      <c r="D1815" s="70" t="s">
        <v>3382</v>
      </c>
      <c r="E1815" s="75" t="s">
        <v>3109</v>
      </c>
      <c r="F1815" s="165" t="s">
        <v>3172</v>
      </c>
      <c r="G1815" s="165" t="s">
        <v>3111</v>
      </c>
      <c r="H1815" s="70" t="str" cm="1">
        <f t="array" ref="H1815">IFERROR(
    INDEX(
        '[55]Apoio_Código SVs'!$G$2:$G$102,
        MATCH(
            TRUE,
            ISNUMBER(FIND('[55]Apoio_Código SVs'!$F$2:$F$102,D1815)),
            0
        )
    ),
"")</f>
        <v>I</v>
      </c>
      <c r="I1815" s="70" t="str">
        <f t="shared" si="86"/>
        <v>X.XX.I.XXX</v>
      </c>
      <c r="J1815" s="70" t="str">
        <f>_xlfn.XLOOKUP(I1815,[55]Aux!AJ:AJ,[55]Aux!AI:AI,I1815)</f>
        <v>X.XX.I.XXX</v>
      </c>
      <c r="K1815" s="76" t="s">
        <v>3112</v>
      </c>
      <c r="L1815" s="164"/>
    </row>
    <row r="1816" spans="1:12" x14ac:dyDescent="0.3">
      <c r="A1816" s="164"/>
      <c r="B1816" s="164"/>
      <c r="C1816" s="70">
        <v>6602194</v>
      </c>
      <c r="D1816" s="70" t="s">
        <v>3383</v>
      </c>
      <c r="E1816" s="75" t="s">
        <v>3109</v>
      </c>
      <c r="F1816" s="165" t="s">
        <v>3172</v>
      </c>
      <c r="G1816" s="165" t="s">
        <v>3111</v>
      </c>
      <c r="H1816" s="165" t="s">
        <v>3172</v>
      </c>
      <c r="I1816" s="70" t="str">
        <f t="shared" si="86"/>
        <v>X.XX.X.XXX</v>
      </c>
      <c r="J1816" s="70" t="str">
        <f>_xlfn.XLOOKUP(I1816,[55]Aux!AJ:AJ,[55]Aux!AI:AI,I1816)</f>
        <v>X.XX.X.XXX</v>
      </c>
      <c r="K1816" s="76" t="s">
        <v>3112</v>
      </c>
      <c r="L1816" s="164"/>
    </row>
    <row r="1817" spans="1:12" x14ac:dyDescent="0.3">
      <c r="A1817" s="164"/>
      <c r="B1817" s="164"/>
      <c r="C1817" s="70">
        <v>6602195</v>
      </c>
      <c r="D1817" s="70" t="s">
        <v>3384</v>
      </c>
      <c r="E1817" s="75" t="s">
        <v>3109</v>
      </c>
      <c r="F1817" s="165" t="s">
        <v>3172</v>
      </c>
      <c r="G1817" s="165" t="s">
        <v>3111</v>
      </c>
      <c r="H1817" s="165" t="s">
        <v>3172</v>
      </c>
      <c r="I1817" s="70" t="str">
        <f t="shared" si="86"/>
        <v>X.XX.X.XXX</v>
      </c>
      <c r="J1817" s="70" t="str">
        <f>_xlfn.XLOOKUP(I1817,[55]Aux!AJ:AJ,[55]Aux!AI:AI,I1817)</f>
        <v>X.XX.X.XXX</v>
      </c>
      <c r="K1817" s="76" t="s">
        <v>3112</v>
      </c>
      <c r="L1817" s="164"/>
    </row>
    <row r="1818" spans="1:12" x14ac:dyDescent="0.3">
      <c r="A1818" s="164"/>
      <c r="B1818" s="164"/>
      <c r="C1818" s="70">
        <v>6602196</v>
      </c>
      <c r="D1818" s="70" t="s">
        <v>3385</v>
      </c>
      <c r="E1818" s="75" t="s">
        <v>3109</v>
      </c>
      <c r="F1818" s="165" t="s">
        <v>3172</v>
      </c>
      <c r="G1818" s="165" t="s">
        <v>3111</v>
      </c>
      <c r="H1818" s="165" t="s">
        <v>3172</v>
      </c>
      <c r="I1818" s="70" t="str">
        <f t="shared" si="86"/>
        <v>X.XX.X.XXX</v>
      </c>
      <c r="J1818" s="70" t="str">
        <f>_xlfn.XLOOKUP(I1818,[55]Aux!AJ:AJ,[55]Aux!AI:AI,I1818)</f>
        <v>X.XX.X.XXX</v>
      </c>
      <c r="K1818" s="76" t="s">
        <v>3112</v>
      </c>
      <c r="L1818" s="164"/>
    </row>
    <row r="1819" spans="1:12" x14ac:dyDescent="0.3">
      <c r="A1819" s="164"/>
      <c r="B1819" s="164"/>
      <c r="C1819" s="70">
        <v>6602197</v>
      </c>
      <c r="D1819" s="70" t="s">
        <v>3386</v>
      </c>
      <c r="E1819" s="75" t="s">
        <v>3109</v>
      </c>
      <c r="F1819" s="165" t="s">
        <v>3172</v>
      </c>
      <c r="G1819" s="165" t="s">
        <v>3111</v>
      </c>
      <c r="H1819" s="165" t="s">
        <v>3172</v>
      </c>
      <c r="I1819" s="70" t="str">
        <f t="shared" si="86"/>
        <v>X.XX.X.XXX</v>
      </c>
      <c r="J1819" s="70" t="str">
        <f>_xlfn.XLOOKUP(I1819,[55]Aux!AJ:AJ,[55]Aux!AI:AI,I1819)</f>
        <v>X.XX.X.XXX</v>
      </c>
      <c r="K1819" s="76" t="s">
        <v>3112</v>
      </c>
      <c r="L1819" s="164"/>
    </row>
    <row r="1820" spans="1:12" x14ac:dyDescent="0.3">
      <c r="A1820" s="164"/>
      <c r="B1820" s="164"/>
      <c r="C1820" s="70">
        <v>6602198</v>
      </c>
      <c r="D1820" s="70" t="s">
        <v>3387</v>
      </c>
      <c r="E1820" s="75" t="s">
        <v>3109</v>
      </c>
      <c r="F1820" s="165" t="s">
        <v>3172</v>
      </c>
      <c r="G1820" s="165" t="s">
        <v>3111</v>
      </c>
      <c r="H1820" s="165" t="s">
        <v>3172</v>
      </c>
      <c r="I1820" s="70" t="str">
        <f t="shared" si="86"/>
        <v>X.XX.X.XXX</v>
      </c>
      <c r="J1820" s="70" t="str">
        <f>_xlfn.XLOOKUP(I1820,[55]Aux!AJ:AJ,[55]Aux!AI:AI,I1820)</f>
        <v>X.XX.X.XXX</v>
      </c>
      <c r="K1820" s="76" t="s">
        <v>3112</v>
      </c>
      <c r="L1820" s="164"/>
    </row>
    <row r="1821" spans="1:12" x14ac:dyDescent="0.3">
      <c r="A1821" s="164"/>
      <c r="B1821" s="164"/>
      <c r="C1821" s="70">
        <v>6602199</v>
      </c>
      <c r="D1821" s="70" t="s">
        <v>3388</v>
      </c>
      <c r="E1821" s="75" t="s">
        <v>3109</v>
      </c>
      <c r="F1821" s="165" t="s">
        <v>3172</v>
      </c>
      <c r="G1821" s="165" t="s">
        <v>3111</v>
      </c>
      <c r="H1821" s="165" t="s">
        <v>3172</v>
      </c>
      <c r="I1821" s="70" t="str">
        <f t="shared" si="86"/>
        <v>X.XX.X.XXX</v>
      </c>
      <c r="J1821" s="70" t="str">
        <f>_xlfn.XLOOKUP(I1821,[55]Aux!AJ:AJ,[55]Aux!AI:AI,I1821)</f>
        <v>X.XX.X.XXX</v>
      </c>
      <c r="K1821" s="76" t="s">
        <v>3112</v>
      </c>
      <c r="L1821" s="164"/>
    </row>
    <row r="1822" spans="1:12" x14ac:dyDescent="0.3">
      <c r="A1822" s="164"/>
      <c r="B1822" s="164"/>
      <c r="C1822" s="70">
        <v>6602200</v>
      </c>
      <c r="D1822" s="70" t="s">
        <v>3389</v>
      </c>
      <c r="E1822" s="75" t="s">
        <v>3109</v>
      </c>
      <c r="F1822" s="165" t="s">
        <v>3172</v>
      </c>
      <c r="G1822" s="165" t="s">
        <v>3111</v>
      </c>
      <c r="H1822" s="70" t="str" cm="1">
        <f t="array" ref="H1822">IFERROR(
    INDEX(
        '[55]Apoio_Código SVs'!$G$2:$G$102,
        MATCH(
            TRUE,
            ISNUMBER(FIND('[55]Apoio_Código SVs'!$F$2:$F$102,D1822)),
            0
        )
    ),
"")</f>
        <v>I</v>
      </c>
      <c r="I1822" s="70" t="str">
        <f t="shared" si="86"/>
        <v>X.XX.I.XXX</v>
      </c>
      <c r="J1822" s="70" t="str">
        <f>_xlfn.XLOOKUP(I1822,[55]Aux!AJ:AJ,[55]Aux!AI:AI,I1822)</f>
        <v>X.XX.I.XXX</v>
      </c>
      <c r="K1822" s="76" t="s">
        <v>3112</v>
      </c>
      <c r="L1822" s="164"/>
    </row>
    <row r="1823" spans="1:12" x14ac:dyDescent="0.3">
      <c r="A1823" s="164"/>
      <c r="B1823" s="164"/>
      <c r="C1823" s="70">
        <v>6602201</v>
      </c>
      <c r="D1823" s="70" t="s">
        <v>3390</v>
      </c>
      <c r="E1823" s="75" t="s">
        <v>3109</v>
      </c>
      <c r="F1823" s="165" t="s">
        <v>3172</v>
      </c>
      <c r="G1823" s="165" t="s">
        <v>3111</v>
      </c>
      <c r="H1823" s="165" t="s">
        <v>3172</v>
      </c>
      <c r="I1823" s="70" t="str">
        <f t="shared" si="86"/>
        <v>X.XX.X.XXX</v>
      </c>
      <c r="J1823" s="70" t="str">
        <f>_xlfn.XLOOKUP(I1823,[55]Aux!AJ:AJ,[55]Aux!AI:AI,I1823)</f>
        <v>X.XX.X.XXX</v>
      </c>
      <c r="K1823" s="76" t="s">
        <v>3112</v>
      </c>
      <c r="L1823" s="164"/>
    </row>
    <row r="1824" spans="1:12" x14ac:dyDescent="0.3">
      <c r="A1824" s="164"/>
      <c r="B1824" s="164"/>
      <c r="C1824" s="70">
        <v>6602202</v>
      </c>
      <c r="D1824" s="70" t="s">
        <v>3391</v>
      </c>
      <c r="E1824" s="75" t="s">
        <v>3109</v>
      </c>
      <c r="F1824" s="165" t="s">
        <v>3172</v>
      </c>
      <c r="G1824" s="165" t="s">
        <v>3111</v>
      </c>
      <c r="H1824" s="165" t="s">
        <v>3172</v>
      </c>
      <c r="I1824" s="70" t="str">
        <f t="shared" si="86"/>
        <v>X.XX.X.XXX</v>
      </c>
      <c r="J1824" s="70" t="str">
        <f>_xlfn.XLOOKUP(I1824,[55]Aux!AJ:AJ,[55]Aux!AI:AI,I1824)</f>
        <v>X.XX.X.XXX</v>
      </c>
      <c r="K1824" s="76" t="s">
        <v>3112</v>
      </c>
      <c r="L1824" s="164"/>
    </row>
    <row r="1825" spans="1:12" x14ac:dyDescent="0.3">
      <c r="A1825" s="164"/>
      <c r="B1825" s="164"/>
      <c r="C1825" s="70">
        <v>6602203</v>
      </c>
      <c r="D1825" s="70" t="s">
        <v>3392</v>
      </c>
      <c r="E1825" s="75" t="s">
        <v>3109</v>
      </c>
      <c r="F1825" s="165" t="s">
        <v>3172</v>
      </c>
      <c r="G1825" s="165" t="s">
        <v>3111</v>
      </c>
      <c r="H1825" s="165" t="s">
        <v>3172</v>
      </c>
      <c r="I1825" s="70" t="str">
        <f t="shared" si="86"/>
        <v>X.XX.X.XXX</v>
      </c>
      <c r="J1825" s="70" t="str">
        <f>_xlfn.XLOOKUP(I1825,[55]Aux!AJ:AJ,[55]Aux!AI:AI,I1825)</f>
        <v>X.XX.X.XXX</v>
      </c>
      <c r="K1825" s="76" t="s">
        <v>3112</v>
      </c>
      <c r="L1825" s="164"/>
    </row>
    <row r="1826" spans="1:12" x14ac:dyDescent="0.3">
      <c r="A1826" s="164"/>
      <c r="B1826" s="164"/>
      <c r="C1826" s="70">
        <v>6602204</v>
      </c>
      <c r="D1826" s="70" t="s">
        <v>3393</v>
      </c>
      <c r="E1826" s="75" t="s">
        <v>3109</v>
      </c>
      <c r="F1826" s="165" t="s">
        <v>3172</v>
      </c>
      <c r="G1826" s="165" t="s">
        <v>3111</v>
      </c>
      <c r="H1826" s="165" t="s">
        <v>3172</v>
      </c>
      <c r="I1826" s="70" t="str">
        <f t="shared" si="86"/>
        <v>X.XX.X.XXX</v>
      </c>
      <c r="J1826" s="70" t="str">
        <f>_xlfn.XLOOKUP(I1826,[55]Aux!AJ:AJ,[55]Aux!AI:AI,I1826)</f>
        <v>X.XX.X.XXX</v>
      </c>
      <c r="K1826" s="76" t="s">
        <v>3112</v>
      </c>
      <c r="L1826" s="164"/>
    </row>
    <row r="1827" spans="1:12" x14ac:dyDescent="0.3">
      <c r="A1827" s="164"/>
      <c r="B1827" s="164"/>
      <c r="C1827" s="70">
        <v>6602205</v>
      </c>
      <c r="D1827" s="70" t="s">
        <v>3394</v>
      </c>
      <c r="E1827" s="75" t="s">
        <v>3109</v>
      </c>
      <c r="F1827" s="165" t="s">
        <v>3172</v>
      </c>
      <c r="G1827" s="165" t="s">
        <v>3111</v>
      </c>
      <c r="H1827" s="165" t="s">
        <v>3172</v>
      </c>
      <c r="I1827" s="70" t="str">
        <f t="shared" si="86"/>
        <v>X.XX.X.XXX</v>
      </c>
      <c r="J1827" s="70" t="str">
        <f>_xlfn.XLOOKUP(I1827,[55]Aux!AJ:AJ,[55]Aux!AI:AI,I1827)</f>
        <v>X.XX.X.XXX</v>
      </c>
      <c r="K1827" s="76" t="s">
        <v>3112</v>
      </c>
      <c r="L1827" s="164"/>
    </row>
    <row r="1828" spans="1:12" x14ac:dyDescent="0.3">
      <c r="A1828" s="164"/>
      <c r="B1828" s="164"/>
      <c r="C1828" s="70">
        <v>6602206</v>
      </c>
      <c r="D1828" s="70" t="s">
        <v>3395</v>
      </c>
      <c r="E1828" s="75" t="s">
        <v>3109</v>
      </c>
      <c r="F1828" s="165" t="s">
        <v>3172</v>
      </c>
      <c r="G1828" s="165" t="s">
        <v>3111</v>
      </c>
      <c r="H1828" s="165" t="s">
        <v>3172</v>
      </c>
      <c r="I1828" s="70" t="str">
        <f t="shared" ref="I1828:I1891" si="88">F1828&amp;"."&amp;G1828&amp;"."&amp;H1828&amp;"."&amp;E1828</f>
        <v>X.XX.X.XXX</v>
      </c>
      <c r="J1828" s="70" t="str">
        <f>_xlfn.XLOOKUP(I1828,[55]Aux!AJ:AJ,[55]Aux!AI:AI,I1828)</f>
        <v>X.XX.X.XXX</v>
      </c>
      <c r="K1828" s="76" t="s">
        <v>3112</v>
      </c>
      <c r="L1828" s="164"/>
    </row>
    <row r="1829" spans="1:12" x14ac:dyDescent="0.3">
      <c r="A1829" s="164"/>
      <c r="B1829" s="164"/>
      <c r="C1829" s="70">
        <v>6602207</v>
      </c>
      <c r="D1829" s="70" t="s">
        <v>3396</v>
      </c>
      <c r="E1829" s="75" t="s">
        <v>3109</v>
      </c>
      <c r="F1829" s="165" t="s">
        <v>3172</v>
      </c>
      <c r="G1829" s="165" t="s">
        <v>3111</v>
      </c>
      <c r="H1829" s="165" t="s">
        <v>3172</v>
      </c>
      <c r="I1829" s="70" t="str">
        <f t="shared" si="88"/>
        <v>X.XX.X.XXX</v>
      </c>
      <c r="J1829" s="70" t="str">
        <f>_xlfn.XLOOKUP(I1829,[55]Aux!AJ:AJ,[55]Aux!AI:AI,I1829)</f>
        <v>X.XX.X.XXX</v>
      </c>
      <c r="K1829" s="76" t="s">
        <v>3112</v>
      </c>
      <c r="L1829" s="164"/>
    </row>
    <row r="1830" spans="1:12" x14ac:dyDescent="0.3">
      <c r="A1830" s="164"/>
      <c r="B1830" s="164"/>
      <c r="C1830" s="70">
        <v>6602208</v>
      </c>
      <c r="D1830" s="70" t="s">
        <v>3397</v>
      </c>
      <c r="E1830" s="73">
        <f>IF(H1830="M","001",
IFERROR(VALUE(IFERROR(IFERROR(IFERROR(IFERROR(MID(D1830,FIND("DN",D1830)+2,4),
MID(D1830,FIND("PVC",D1830)+3,4)),
MID(D1830,FIND("PEAD",D1830)+4,4)),
MID(D1830,FIND("PE100",D1830)+5,4)),
MID(D1830,FIND("ADS",D1830)+3,4))),""))</f>
        <v>600</v>
      </c>
      <c r="F1830" s="70" t="str" cm="1">
        <f t="array" ref="F1830">IFERROR(
    INDEX(
        '[55]Apoio_Código SVs'!$C$2:$C$102,
        MATCH(
            TRUE,
            ISNUMBER(FIND('[55]Apoio_Código SVs'!$B$2:$B$102,D1830)),
            0
        )
    ),
"")</f>
        <v>E</v>
      </c>
      <c r="G1830" s="70" t="str" cm="1">
        <f t="array" ref="G1830">IFERROR(
    INDEX(
        '[55]Apoio_Código SVs'!$D$2:$D$102,
        MATCH(
            TRUE,
            ISNUMBER(FIND('[55]Apoio_Código SVs'!$B$2:$B$102,D1830)),
            0
        )
    ),
"")</f>
        <v>CT</v>
      </c>
      <c r="H1830" s="70" t="str" cm="1">
        <f t="array" ref="H1830">IFERROR(
    INDEX(
        '[55]Apoio_Código SVs'!$G$2:$G$102,
        MATCH(
            TRUE,
            ISNUMBER(FIND('[55]Apoio_Código SVs'!$F$2:$F$102,D1830)),
            0
        )
    ),
"")</f>
        <v>I</v>
      </c>
      <c r="I1830" s="70" t="str">
        <f t="shared" si="88"/>
        <v>E.CT.I.600</v>
      </c>
      <c r="J1830" s="70" t="str">
        <f>_xlfn.XLOOKUP(I1830,[55]Aux!AJ:AJ,[55]Aux!AI:AI,I1830)</f>
        <v>E.CT.I.109</v>
      </c>
      <c r="K1830" s="70" t="str">
        <f>_xlfn.XLOOKUP(J1830,[55]Aux!AI:AI,[55]Aux!AE:AE,_xlfn.XLOOKUP(I1830,[55]Aux!AI:AI,[55]Aux!AE:AE,""))</f>
        <v>COLETOR TRONCO DN 600</v>
      </c>
      <c r="L1830" s="164"/>
    </row>
    <row r="1831" spans="1:12" x14ac:dyDescent="0.3">
      <c r="A1831" s="164"/>
      <c r="B1831" s="164"/>
      <c r="C1831" s="70">
        <v>6602209</v>
      </c>
      <c r="D1831" s="70" t="s">
        <v>3398</v>
      </c>
      <c r="E1831" s="73">
        <f>IF(H1831="M","001",
IFERROR(VALUE(IFERROR(IFERROR(IFERROR(IFERROR(MID(D1831,FIND("DN",D1831)+2,4),
MID(D1831,FIND("PVC",D1831)+3,4)),
MID(D1831,FIND("PEAD",D1831)+4,4)),
MID(D1831,FIND("PE100",D1831)+5,4)),
MID(D1831,FIND("ADS",D1831)+3,4))),""))</f>
        <v>500</v>
      </c>
      <c r="F1831" s="70" t="str" cm="1">
        <f t="array" ref="F1831">IFERROR(
    INDEX(
        '[55]Apoio_Código SVs'!$C$2:$C$102,
        MATCH(
            TRUE,
            ISNUMBER(FIND('[55]Apoio_Código SVs'!$B$2:$B$102,D1831)),
            0
        )
    ),
"")</f>
        <v>E</v>
      </c>
      <c r="G1831" s="70" t="str" cm="1">
        <f t="array" ref="G1831">IFERROR(
    INDEX(
        '[55]Apoio_Código SVs'!$D$2:$D$102,
        MATCH(
            TRUE,
            ISNUMBER(FIND('[55]Apoio_Código SVs'!$B$2:$B$102,D1831)),
            0
        )
    ),
"")</f>
        <v>CT</v>
      </c>
      <c r="H1831" s="70" t="str" cm="1">
        <f t="array" ref="H1831">IFERROR(
    INDEX(
        '[55]Apoio_Código SVs'!$G$2:$G$102,
        MATCH(
            TRUE,
            ISNUMBER(FIND('[55]Apoio_Código SVs'!$F$2:$F$102,D1831)),
            0
        )
    ),
"")</f>
        <v>I</v>
      </c>
      <c r="I1831" s="70" t="str">
        <f t="shared" si="88"/>
        <v>E.CT.I.500</v>
      </c>
      <c r="J1831" s="70" t="str">
        <f>_xlfn.XLOOKUP(I1831,[55]Aux!AJ:AJ,[55]Aux!AI:AI,I1831)</f>
        <v>E.CT.I.107</v>
      </c>
      <c r="K1831" s="70" t="str">
        <f>_xlfn.XLOOKUP(J1831,[55]Aux!AI:AI,[55]Aux!AE:AE,_xlfn.XLOOKUP(I1831,[55]Aux!AI:AI,[55]Aux!AE:AE,""))</f>
        <v>COLETOR TRONCO DN 500</v>
      </c>
      <c r="L1831" s="164"/>
    </row>
    <row r="1832" spans="1:12" x14ac:dyDescent="0.3">
      <c r="A1832" s="164"/>
      <c r="B1832" s="164"/>
      <c r="C1832" s="70">
        <v>6602210</v>
      </c>
      <c r="D1832" s="70" t="s">
        <v>3399</v>
      </c>
      <c r="E1832" s="75" t="s">
        <v>3109</v>
      </c>
      <c r="F1832" s="165" t="s">
        <v>3172</v>
      </c>
      <c r="G1832" s="165" t="s">
        <v>3111</v>
      </c>
      <c r="H1832" s="165" t="s">
        <v>3172</v>
      </c>
      <c r="I1832" s="70" t="str">
        <f t="shared" si="88"/>
        <v>X.XX.X.XXX</v>
      </c>
      <c r="J1832" s="70" t="str">
        <f>_xlfn.XLOOKUP(I1832,[55]Aux!AJ:AJ,[55]Aux!AI:AI,I1832)</f>
        <v>X.XX.X.XXX</v>
      </c>
      <c r="K1832" s="76" t="s">
        <v>3112</v>
      </c>
      <c r="L1832" s="164"/>
    </row>
    <row r="1833" spans="1:12" x14ac:dyDescent="0.3">
      <c r="A1833" s="164"/>
      <c r="B1833" s="164"/>
      <c r="C1833" s="70">
        <v>6602211</v>
      </c>
      <c r="D1833" s="70" t="s">
        <v>3400</v>
      </c>
      <c r="E1833" s="75" t="s">
        <v>3109</v>
      </c>
      <c r="F1833" s="165" t="s">
        <v>3110</v>
      </c>
      <c r="G1833" s="165" t="s">
        <v>3206</v>
      </c>
      <c r="H1833" s="165" t="s">
        <v>3172</v>
      </c>
      <c r="I1833" s="70" t="str">
        <f t="shared" si="88"/>
        <v>E.TE.X.XXX</v>
      </c>
      <c r="J1833" s="70" t="str">
        <f>_xlfn.XLOOKUP(I1833,[55]Aux!AJ:AJ,[55]Aux!AI:AI,I1833)</f>
        <v>E.TE.X.XXX</v>
      </c>
      <c r="K1833" s="76" t="s">
        <v>3112</v>
      </c>
      <c r="L1833" s="164"/>
    </row>
    <row r="1834" spans="1:12" x14ac:dyDescent="0.3">
      <c r="A1834" s="164"/>
      <c r="B1834" s="164"/>
      <c r="C1834" s="70">
        <v>6602212</v>
      </c>
      <c r="D1834" s="70" t="s">
        <v>3401</v>
      </c>
      <c r="E1834" s="75" t="s">
        <v>3109</v>
      </c>
      <c r="F1834" s="165" t="s">
        <v>3172</v>
      </c>
      <c r="G1834" s="165" t="s">
        <v>3111</v>
      </c>
      <c r="H1834" s="165" t="s">
        <v>3172</v>
      </c>
      <c r="I1834" s="70" t="str">
        <f t="shared" si="88"/>
        <v>X.XX.X.XXX</v>
      </c>
      <c r="J1834" s="70" t="str">
        <f>_xlfn.XLOOKUP(I1834,[55]Aux!AJ:AJ,[55]Aux!AI:AI,I1834)</f>
        <v>X.XX.X.XXX</v>
      </c>
      <c r="K1834" s="76" t="s">
        <v>3112</v>
      </c>
      <c r="L1834" s="164"/>
    </row>
    <row r="1835" spans="1:12" x14ac:dyDescent="0.3">
      <c r="A1835" s="164"/>
      <c r="B1835" s="164"/>
      <c r="C1835" s="70">
        <v>6602213</v>
      </c>
      <c r="D1835" s="70" t="s">
        <v>3402</v>
      </c>
      <c r="E1835" s="75" t="s">
        <v>3109</v>
      </c>
      <c r="F1835" s="165" t="s">
        <v>3172</v>
      </c>
      <c r="G1835" s="165" t="s">
        <v>3111</v>
      </c>
      <c r="H1835" s="165" t="s">
        <v>3172</v>
      </c>
      <c r="I1835" s="70" t="str">
        <f t="shared" si="88"/>
        <v>X.XX.X.XXX</v>
      </c>
      <c r="J1835" s="70" t="str">
        <f>_xlfn.XLOOKUP(I1835,[55]Aux!AJ:AJ,[55]Aux!AI:AI,I1835)</f>
        <v>X.XX.X.XXX</v>
      </c>
      <c r="K1835" s="76" t="s">
        <v>3112</v>
      </c>
      <c r="L1835" s="164"/>
    </row>
    <row r="1836" spans="1:12" x14ac:dyDescent="0.3">
      <c r="A1836" s="164"/>
      <c r="B1836" s="164"/>
      <c r="C1836" s="70">
        <v>6602214</v>
      </c>
      <c r="D1836" s="70" t="s">
        <v>3403</v>
      </c>
      <c r="E1836" s="75" t="s">
        <v>3109</v>
      </c>
      <c r="F1836" s="165" t="s">
        <v>3172</v>
      </c>
      <c r="G1836" s="165" t="s">
        <v>3111</v>
      </c>
      <c r="H1836" s="165" t="s">
        <v>3172</v>
      </c>
      <c r="I1836" s="70" t="str">
        <f t="shared" si="88"/>
        <v>X.XX.X.XXX</v>
      </c>
      <c r="J1836" s="70" t="str">
        <f>_xlfn.XLOOKUP(I1836,[55]Aux!AJ:AJ,[55]Aux!AI:AI,I1836)</f>
        <v>X.XX.X.XXX</v>
      </c>
      <c r="K1836" s="76" t="s">
        <v>3112</v>
      </c>
      <c r="L1836" s="164"/>
    </row>
    <row r="1837" spans="1:12" x14ac:dyDescent="0.3">
      <c r="A1837" s="164"/>
      <c r="B1837" s="164"/>
      <c r="C1837" s="70">
        <v>6602215</v>
      </c>
      <c r="D1837" s="70" t="s">
        <v>3404</v>
      </c>
      <c r="E1837" s="75" t="s">
        <v>3109</v>
      </c>
      <c r="F1837" s="165" t="s">
        <v>3172</v>
      </c>
      <c r="G1837" s="165" t="s">
        <v>3111</v>
      </c>
      <c r="H1837" s="165" t="s">
        <v>3172</v>
      </c>
      <c r="I1837" s="70" t="str">
        <f t="shared" si="88"/>
        <v>X.XX.X.XXX</v>
      </c>
      <c r="J1837" s="70" t="str">
        <f>_xlfn.XLOOKUP(I1837,[55]Aux!AJ:AJ,[55]Aux!AI:AI,I1837)</f>
        <v>X.XX.X.XXX</v>
      </c>
      <c r="K1837" s="76" t="s">
        <v>3112</v>
      </c>
      <c r="L1837" s="164"/>
    </row>
    <row r="1838" spans="1:12" x14ac:dyDescent="0.3">
      <c r="A1838" s="164"/>
      <c r="B1838" s="164"/>
      <c r="C1838" s="70">
        <v>6602216</v>
      </c>
      <c r="D1838" s="70" t="s">
        <v>3404</v>
      </c>
      <c r="E1838" s="75" t="s">
        <v>3109</v>
      </c>
      <c r="F1838" s="165" t="s">
        <v>3172</v>
      </c>
      <c r="G1838" s="165" t="s">
        <v>3111</v>
      </c>
      <c r="H1838" s="165" t="s">
        <v>3172</v>
      </c>
      <c r="I1838" s="70" t="str">
        <f t="shared" si="88"/>
        <v>X.XX.X.XXX</v>
      </c>
      <c r="J1838" s="70" t="str">
        <f>_xlfn.XLOOKUP(I1838,[55]Aux!AJ:AJ,[55]Aux!AI:AI,I1838)</f>
        <v>X.XX.X.XXX</v>
      </c>
      <c r="K1838" s="76" t="s">
        <v>3112</v>
      </c>
      <c r="L1838" s="164"/>
    </row>
    <row r="1839" spans="1:12" x14ac:dyDescent="0.3">
      <c r="A1839" s="164"/>
      <c r="B1839" s="164"/>
      <c r="C1839" s="70">
        <v>6602217</v>
      </c>
      <c r="D1839" s="70" t="s">
        <v>3405</v>
      </c>
      <c r="E1839" s="75" t="s">
        <v>3109</v>
      </c>
      <c r="F1839" s="165" t="s">
        <v>3172</v>
      </c>
      <c r="G1839" s="165" t="s">
        <v>3111</v>
      </c>
      <c r="H1839" s="165" t="s">
        <v>3172</v>
      </c>
      <c r="I1839" s="70" t="str">
        <f t="shared" si="88"/>
        <v>X.XX.X.XXX</v>
      </c>
      <c r="J1839" s="70" t="str">
        <f>_xlfn.XLOOKUP(I1839,[55]Aux!AJ:AJ,[55]Aux!AI:AI,I1839)</f>
        <v>X.XX.X.XXX</v>
      </c>
      <c r="K1839" s="76" t="s">
        <v>3112</v>
      </c>
      <c r="L1839" s="164"/>
    </row>
    <row r="1840" spans="1:12" x14ac:dyDescent="0.3">
      <c r="A1840" s="164"/>
      <c r="B1840" s="164"/>
      <c r="C1840" s="70">
        <v>6602218</v>
      </c>
      <c r="D1840" s="70" t="s">
        <v>3406</v>
      </c>
      <c r="E1840" s="75" t="s">
        <v>3109</v>
      </c>
      <c r="F1840" s="165" t="s">
        <v>3172</v>
      </c>
      <c r="G1840" s="165" t="s">
        <v>3111</v>
      </c>
      <c r="H1840" s="165" t="s">
        <v>3172</v>
      </c>
      <c r="I1840" s="70" t="str">
        <f t="shared" si="88"/>
        <v>X.XX.X.XXX</v>
      </c>
      <c r="J1840" s="70" t="str">
        <f>_xlfn.XLOOKUP(I1840,[55]Aux!AJ:AJ,[55]Aux!AI:AI,I1840)</f>
        <v>X.XX.X.XXX</v>
      </c>
      <c r="K1840" s="76" t="s">
        <v>3112</v>
      </c>
      <c r="L1840" s="164"/>
    </row>
    <row r="1841" spans="1:12" x14ac:dyDescent="0.3">
      <c r="A1841" s="164"/>
      <c r="B1841" s="164"/>
      <c r="C1841" s="70">
        <v>6602219</v>
      </c>
      <c r="D1841" s="70" t="s">
        <v>3407</v>
      </c>
      <c r="E1841" s="75" t="s">
        <v>3109</v>
      </c>
      <c r="F1841" s="165" t="s">
        <v>3172</v>
      </c>
      <c r="G1841" s="165" t="s">
        <v>3111</v>
      </c>
      <c r="H1841" s="165" t="s">
        <v>3172</v>
      </c>
      <c r="I1841" s="70" t="str">
        <f t="shared" si="88"/>
        <v>X.XX.X.XXX</v>
      </c>
      <c r="J1841" s="70" t="str">
        <f>_xlfn.XLOOKUP(I1841,[55]Aux!AJ:AJ,[55]Aux!AI:AI,I1841)</f>
        <v>X.XX.X.XXX</v>
      </c>
      <c r="K1841" s="76" t="s">
        <v>3112</v>
      </c>
      <c r="L1841" s="164"/>
    </row>
    <row r="1842" spans="1:12" x14ac:dyDescent="0.3">
      <c r="A1842" s="164"/>
      <c r="B1842" s="164"/>
      <c r="C1842" s="70">
        <v>6602220</v>
      </c>
      <c r="D1842" s="70" t="s">
        <v>3408</v>
      </c>
      <c r="E1842" s="75" t="s">
        <v>3109</v>
      </c>
      <c r="F1842" s="165" t="s">
        <v>3172</v>
      </c>
      <c r="G1842" s="165" t="s">
        <v>3111</v>
      </c>
      <c r="H1842" s="165" t="s">
        <v>3172</v>
      </c>
      <c r="I1842" s="70" t="str">
        <f t="shared" si="88"/>
        <v>X.XX.X.XXX</v>
      </c>
      <c r="J1842" s="70" t="str">
        <f>_xlfn.XLOOKUP(I1842,[55]Aux!AJ:AJ,[55]Aux!AI:AI,I1842)</f>
        <v>X.XX.X.XXX</v>
      </c>
      <c r="K1842" s="76" t="s">
        <v>3112</v>
      </c>
      <c r="L1842" s="164"/>
    </row>
    <row r="1843" spans="1:12" x14ac:dyDescent="0.3">
      <c r="A1843" s="164"/>
      <c r="B1843" s="164"/>
      <c r="C1843" s="70">
        <v>6602222</v>
      </c>
      <c r="D1843" s="70" t="s">
        <v>3409</v>
      </c>
      <c r="E1843" s="75" t="s">
        <v>3109</v>
      </c>
      <c r="F1843" s="165" t="s">
        <v>3172</v>
      </c>
      <c r="G1843" s="165" t="s">
        <v>3111</v>
      </c>
      <c r="H1843" s="165" t="s">
        <v>3172</v>
      </c>
      <c r="I1843" s="70" t="str">
        <f t="shared" si="88"/>
        <v>X.XX.X.XXX</v>
      </c>
      <c r="J1843" s="70" t="str">
        <f>_xlfn.XLOOKUP(I1843,[55]Aux!AJ:AJ,[55]Aux!AI:AI,I1843)</f>
        <v>X.XX.X.XXX</v>
      </c>
      <c r="K1843" s="76" t="s">
        <v>3112</v>
      </c>
      <c r="L1843" s="164"/>
    </row>
    <row r="1844" spans="1:12" x14ac:dyDescent="0.3">
      <c r="A1844" s="164"/>
      <c r="B1844" s="164"/>
      <c r="C1844" s="70">
        <v>6602223</v>
      </c>
      <c r="D1844" s="70" t="s">
        <v>3410</v>
      </c>
      <c r="E1844" s="75" t="s">
        <v>3109</v>
      </c>
      <c r="F1844" s="165" t="s">
        <v>3172</v>
      </c>
      <c r="G1844" s="165" t="s">
        <v>3111</v>
      </c>
      <c r="H1844" s="165" t="s">
        <v>3172</v>
      </c>
      <c r="I1844" s="70" t="str">
        <f t="shared" si="88"/>
        <v>X.XX.X.XXX</v>
      </c>
      <c r="J1844" s="70" t="str">
        <f>_xlfn.XLOOKUP(I1844,[55]Aux!AJ:AJ,[55]Aux!AI:AI,I1844)</f>
        <v>X.XX.X.XXX</v>
      </c>
      <c r="K1844" s="76" t="s">
        <v>3112</v>
      </c>
      <c r="L1844" s="164"/>
    </row>
    <row r="1845" spans="1:12" x14ac:dyDescent="0.3">
      <c r="A1845" s="164"/>
      <c r="B1845" s="164"/>
      <c r="C1845" s="70">
        <v>6602224</v>
      </c>
      <c r="D1845" s="70" t="s">
        <v>3411</v>
      </c>
      <c r="E1845" s="75" t="s">
        <v>3109</v>
      </c>
      <c r="F1845" s="165" t="s">
        <v>3172</v>
      </c>
      <c r="G1845" s="165" t="s">
        <v>3111</v>
      </c>
      <c r="H1845" s="165" t="s">
        <v>3172</v>
      </c>
      <c r="I1845" s="70" t="str">
        <f t="shared" si="88"/>
        <v>X.XX.X.XXX</v>
      </c>
      <c r="J1845" s="70" t="str">
        <f>_xlfn.XLOOKUP(I1845,[55]Aux!AJ:AJ,[55]Aux!AI:AI,I1845)</f>
        <v>X.XX.X.XXX</v>
      </c>
      <c r="K1845" s="76" t="s">
        <v>3112</v>
      </c>
      <c r="L1845" s="164"/>
    </row>
    <row r="1846" spans="1:12" x14ac:dyDescent="0.3">
      <c r="A1846" s="164"/>
      <c r="B1846" s="164"/>
      <c r="C1846" s="70">
        <v>6602225</v>
      </c>
      <c r="D1846" s="70" t="s">
        <v>3412</v>
      </c>
      <c r="E1846" s="75">
        <v>600</v>
      </c>
      <c r="F1846" s="165" t="s">
        <v>3110</v>
      </c>
      <c r="G1846" s="165" t="s">
        <v>3196</v>
      </c>
      <c r="H1846" s="165" t="s">
        <v>3184</v>
      </c>
      <c r="I1846" s="70" t="str">
        <f t="shared" si="88"/>
        <v>E.LR.I.600</v>
      </c>
      <c r="J1846" s="70" t="str">
        <f>_xlfn.XLOOKUP(I1846,[55]Aux!AJ:AJ,[55]Aux!AI:AI,I1846)</f>
        <v>E.LR.I.010</v>
      </c>
      <c r="K1846" s="70" t="str">
        <f>_xlfn.XLOOKUP(J1846,[55]Aux!AI:AI,[55]Aux!AE:AE,_xlfn.XLOOKUP(I1846,[55]Aux!AI:AI,[55]Aux!AE:AE,""))</f>
        <v>LINHA DE RECALQUE DN 600</v>
      </c>
      <c r="L1846" s="164"/>
    </row>
    <row r="1847" spans="1:12" x14ac:dyDescent="0.3">
      <c r="A1847" s="164"/>
      <c r="B1847" s="164"/>
      <c r="C1847" s="70">
        <v>6602226</v>
      </c>
      <c r="D1847" s="70" t="s">
        <v>3413</v>
      </c>
      <c r="E1847" s="75" t="s">
        <v>3109</v>
      </c>
      <c r="F1847" s="165" t="s">
        <v>3172</v>
      </c>
      <c r="G1847" s="165" t="s">
        <v>3111</v>
      </c>
      <c r="H1847" s="165" t="s">
        <v>3172</v>
      </c>
      <c r="I1847" s="70" t="str">
        <f t="shared" si="88"/>
        <v>X.XX.X.XXX</v>
      </c>
      <c r="J1847" s="70" t="str">
        <f>_xlfn.XLOOKUP(I1847,[55]Aux!AJ:AJ,[55]Aux!AI:AI,I1847)</f>
        <v>X.XX.X.XXX</v>
      </c>
      <c r="K1847" s="76" t="s">
        <v>3112</v>
      </c>
      <c r="L1847" s="164"/>
    </row>
    <row r="1848" spans="1:12" x14ac:dyDescent="0.3">
      <c r="A1848" s="164"/>
      <c r="B1848" s="164"/>
      <c r="C1848" s="70">
        <v>6602227</v>
      </c>
      <c r="D1848" s="70" t="s">
        <v>3414</v>
      </c>
      <c r="E1848" s="73">
        <f>IF(H1848="M","001",
IFERROR(VALUE(IFERROR(IFERROR(IFERROR(IFERROR(MID(D1848,FIND("DN",D1848)+2,4),
MID(D1848,FIND("PVC",D1848)+3,4)),
MID(D1848,FIND("PEAD",D1848)+4,4)),
MID(D1848,FIND("PE100",D1848)+5,4)),
MID(D1848,FIND("ADS",D1848)+3,4))),""))</f>
        <v>150</v>
      </c>
      <c r="F1848" s="70" t="str" cm="1">
        <f t="array" ref="F1848">IFERROR(
    INDEX(
        '[55]Apoio_Código SVs'!$C$2:$C$102,
        MATCH(
            TRUE,
            ISNUMBER(FIND('[55]Apoio_Código SVs'!$B$2:$B$102,D1848)),
            0
        )
    ),
"")</f>
        <v>E</v>
      </c>
      <c r="G1848" s="70" t="str" cm="1">
        <f t="array" ref="G1848">IFERROR(
    INDEX(
        '[55]Apoio_Código SVs'!$D$2:$D$102,
        MATCH(
            TRUE,
            ISNUMBER(FIND('[55]Apoio_Código SVs'!$B$2:$B$102,D1848)),
            0
        )
    ),
"")</f>
        <v>RC</v>
      </c>
      <c r="H1848" s="70" t="str" cm="1">
        <f t="array" ref="H1848">IFERROR(
    INDEX(
        '[55]Apoio_Código SVs'!$G$2:$G$102,
        MATCH(
            TRUE,
            ISNUMBER(FIND('[55]Apoio_Código SVs'!$F$2:$F$102,D1848)),
            0
        )
    ),
"")</f>
        <v>I</v>
      </c>
      <c r="I1848" s="70" t="str">
        <f t="shared" si="88"/>
        <v>E.RC.I.150</v>
      </c>
      <c r="J1848" s="70" t="str">
        <f>_xlfn.XLOOKUP(I1848,[55]Aux!AJ:AJ,[55]Aux!AI:AI,I1848)</f>
        <v>E.RC.I.002</v>
      </c>
      <c r="K1848" s="70" t="str">
        <f>_xlfn.XLOOKUP(J1848,[55]Aux!AI:AI,[55]Aux!AE:AE,_xlfn.XLOOKUP(I1848,[55]Aux!AI:AI,[55]Aux!AE:AE,""))</f>
        <v>REDE COLETORA DN 150</v>
      </c>
      <c r="L1848" s="164"/>
    </row>
    <row r="1849" spans="1:12" x14ac:dyDescent="0.3">
      <c r="A1849" s="164"/>
      <c r="B1849" s="164"/>
      <c r="C1849" s="70">
        <v>6602228</v>
      </c>
      <c r="D1849" s="70" t="s">
        <v>3415</v>
      </c>
      <c r="E1849" s="77" t="s">
        <v>3416</v>
      </c>
      <c r="F1849" s="70" t="str" cm="1">
        <f t="array" ref="F1849">IFERROR(
    INDEX(
        '[55]Apoio_Código SVs'!$C$2:$C$102,
        MATCH(
            TRUE,
            ISNUMBER(FIND('[55]Apoio_Código SVs'!$B$2:$B$102,D1849)),
            0
        )
    ),
"")</f>
        <v>A</v>
      </c>
      <c r="G1849" s="70" t="str" cm="1">
        <f t="array" ref="G1849">IFERROR(
    INDEX(
        '[55]Apoio_Código SVs'!$D$2:$D$102,
        MATCH(
            TRUE,
            ISNUMBER(FIND('[55]Apoio_Código SVs'!$B$2:$B$102,D1849)),
            0
        )
    ),
"")</f>
        <v>RD</v>
      </c>
      <c r="H1849" s="70" t="str" cm="1">
        <f t="array" ref="H1849">IFERROR(
    INDEX(
        '[55]Apoio_Código SVs'!$G$2:$G$102,
        MATCH(
            TRUE,
            ISNUMBER(FIND('[55]Apoio_Código SVs'!$F$2:$F$102,D1849)),
            0
        )
    ),
"")</f>
        <v>I</v>
      </c>
      <c r="I1849" s="70" t="str">
        <f t="shared" si="88"/>
        <v>A.RD.I.250</v>
      </c>
      <c r="J1849" s="70" t="str">
        <f>_xlfn.XLOOKUP(I1849,[55]Aux!AJ:AJ,[55]Aux!AI:AI,I1849)</f>
        <v>A.RD.I.007</v>
      </c>
      <c r="K1849" s="70" t="str">
        <f>_xlfn.XLOOKUP(J1849,[55]Aux!AI:AI,[55]Aux!AE:AE,_xlfn.XLOOKUP(I1849,[55]Aux!AI:AI,[55]Aux!AE:AE,""))</f>
        <v>REDE DE DISTRIBUIÇÃO DE ÁGUA DN 250</v>
      </c>
      <c r="L1849" s="164"/>
    </row>
    <row r="1850" spans="1:12" x14ac:dyDescent="0.3">
      <c r="A1850" s="164"/>
      <c r="B1850" s="164"/>
      <c r="C1850" s="70">
        <v>6602229</v>
      </c>
      <c r="D1850" s="70" t="s">
        <v>3417</v>
      </c>
      <c r="E1850" s="75">
        <v>800</v>
      </c>
      <c r="F1850" s="70" t="str" cm="1">
        <f t="array" ref="F1850">IFERROR(
    INDEX(
        '[55]Apoio_Código SVs'!$C$2:$C$102,
        MATCH(
            TRUE,
            ISNUMBER(FIND('[55]Apoio_Código SVs'!$B$2:$B$102,D1850)),
            0
        )
    ),
"")</f>
        <v>E</v>
      </c>
      <c r="G1850" s="70" t="str" cm="1">
        <f t="array" ref="G1850">IFERROR(
    INDEX(
        '[55]Apoio_Código SVs'!$D$2:$D$102,
        MATCH(
            TRUE,
            ISNUMBER(FIND('[55]Apoio_Código SVs'!$B$2:$B$102,D1850)),
            0
        )
    ),
"")</f>
        <v>IN</v>
      </c>
      <c r="H1850" s="70" t="str" cm="1">
        <f t="array" ref="H1850">IFERROR(
    INDEX(
        '[55]Apoio_Código SVs'!$G$2:$G$102,
        MATCH(
            TRUE,
            ISNUMBER(FIND('[55]Apoio_Código SVs'!$F$2:$F$102,D1850)),
            0
        )
    ),
"")</f>
        <v>I</v>
      </c>
      <c r="I1850" s="70" t="str">
        <f t="shared" si="88"/>
        <v>E.IN.I.800</v>
      </c>
      <c r="J1850" s="70" t="str">
        <f>_xlfn.XLOOKUP(I1850,[55]Aux!AJ:AJ,[55]Aux!AI:AI,I1850)</f>
        <v>E.IN.I.014</v>
      </c>
      <c r="K1850" s="70" t="str">
        <f>_xlfn.XLOOKUP(J1850,[55]Aux!AI:AI,[55]Aux!AE:AE,_xlfn.XLOOKUP(I1850,[55]Aux!AI:AI,[55]Aux!AE:AE,""))</f>
        <v>INTERCEPTOR DN 800</v>
      </c>
      <c r="L1850" s="164"/>
    </row>
    <row r="1851" spans="1:12" x14ac:dyDescent="0.3">
      <c r="A1851" s="164"/>
      <c r="B1851" s="164"/>
      <c r="C1851" s="70">
        <v>6602230</v>
      </c>
      <c r="D1851" s="70" t="s">
        <v>3418</v>
      </c>
      <c r="E1851" s="75" t="s">
        <v>3109</v>
      </c>
      <c r="F1851" s="165" t="s">
        <v>3172</v>
      </c>
      <c r="G1851" s="165" t="s">
        <v>3111</v>
      </c>
      <c r="H1851" s="165" t="s">
        <v>3172</v>
      </c>
      <c r="I1851" s="70" t="str">
        <f t="shared" si="88"/>
        <v>X.XX.X.XXX</v>
      </c>
      <c r="J1851" s="70" t="str">
        <f>_xlfn.XLOOKUP(I1851,[55]Aux!AJ:AJ,[55]Aux!AI:AI,I1851)</f>
        <v>X.XX.X.XXX</v>
      </c>
      <c r="K1851" s="76" t="s">
        <v>3112</v>
      </c>
      <c r="L1851" s="164"/>
    </row>
    <row r="1852" spans="1:12" x14ac:dyDescent="0.3">
      <c r="A1852" s="164"/>
      <c r="B1852" s="164"/>
      <c r="C1852" s="70">
        <v>6602231</v>
      </c>
      <c r="D1852" s="70" t="s">
        <v>3419</v>
      </c>
      <c r="E1852" s="75" t="s">
        <v>3109</v>
      </c>
      <c r="F1852" s="165" t="s">
        <v>3172</v>
      </c>
      <c r="G1852" s="165" t="s">
        <v>3111</v>
      </c>
      <c r="H1852" s="165" t="s">
        <v>3172</v>
      </c>
      <c r="I1852" s="70" t="str">
        <f t="shared" si="88"/>
        <v>X.XX.X.XXX</v>
      </c>
      <c r="J1852" s="70" t="str">
        <f>_xlfn.XLOOKUP(I1852,[55]Aux!AJ:AJ,[55]Aux!AI:AI,I1852)</f>
        <v>X.XX.X.XXX</v>
      </c>
      <c r="K1852" s="76" t="s">
        <v>3112</v>
      </c>
      <c r="L1852" s="164"/>
    </row>
    <row r="1853" spans="1:12" x14ac:dyDescent="0.3">
      <c r="A1853" s="164"/>
      <c r="B1853" s="164"/>
      <c r="C1853" s="70">
        <v>6602232</v>
      </c>
      <c r="D1853" s="70" t="s">
        <v>3420</v>
      </c>
      <c r="E1853" s="75" t="s">
        <v>3109</v>
      </c>
      <c r="F1853" s="165" t="s">
        <v>3172</v>
      </c>
      <c r="G1853" s="165" t="s">
        <v>3111</v>
      </c>
      <c r="H1853" s="165" t="s">
        <v>3172</v>
      </c>
      <c r="I1853" s="70" t="str">
        <f t="shared" si="88"/>
        <v>X.XX.X.XXX</v>
      </c>
      <c r="J1853" s="70" t="str">
        <f>_xlfn.XLOOKUP(I1853,[55]Aux!AJ:AJ,[55]Aux!AI:AI,I1853)</f>
        <v>X.XX.X.XXX</v>
      </c>
      <c r="K1853" s="76" t="s">
        <v>3112</v>
      </c>
      <c r="L1853" s="164"/>
    </row>
    <row r="1854" spans="1:12" x14ac:dyDescent="0.3">
      <c r="A1854" s="164"/>
      <c r="B1854" s="164"/>
      <c r="C1854" s="70">
        <v>6602233</v>
      </c>
      <c r="D1854" s="70" t="s">
        <v>3421</v>
      </c>
      <c r="E1854" s="75" t="s">
        <v>3109</v>
      </c>
      <c r="F1854" s="165" t="s">
        <v>3172</v>
      </c>
      <c r="G1854" s="165" t="s">
        <v>3111</v>
      </c>
      <c r="H1854" s="165" t="s">
        <v>3172</v>
      </c>
      <c r="I1854" s="70" t="str">
        <f t="shared" si="88"/>
        <v>X.XX.X.XXX</v>
      </c>
      <c r="J1854" s="70" t="str">
        <f>_xlfn.XLOOKUP(I1854,[55]Aux!AJ:AJ,[55]Aux!AI:AI,I1854)</f>
        <v>X.XX.X.XXX</v>
      </c>
      <c r="K1854" s="76" t="s">
        <v>3112</v>
      </c>
      <c r="L1854" s="164"/>
    </row>
    <row r="1855" spans="1:12" x14ac:dyDescent="0.3">
      <c r="A1855" s="164"/>
      <c r="B1855" s="164"/>
      <c r="C1855" s="70">
        <v>6602234</v>
      </c>
      <c r="D1855" s="70" t="s">
        <v>3422</v>
      </c>
      <c r="E1855" s="74" t="s">
        <v>3177</v>
      </c>
      <c r="F1855" s="165" t="s">
        <v>3110</v>
      </c>
      <c r="G1855" s="165" t="s">
        <v>3212</v>
      </c>
      <c r="H1855" s="165" t="s">
        <v>3172</v>
      </c>
      <c r="I1855" s="70" t="str">
        <f t="shared" si="88"/>
        <v>E.LE.X.001</v>
      </c>
      <c r="J1855" s="70" t="str">
        <f>_xlfn.XLOOKUP(I1855,[55]Aux!AJ:AJ,[55]Aux!AI:AI,I1855)</f>
        <v>E.LE.X.001</v>
      </c>
      <c r="K1855" s="76" t="s">
        <v>3112</v>
      </c>
      <c r="L1855" s="164"/>
    </row>
    <row r="1856" spans="1:12" x14ac:dyDescent="0.3">
      <c r="A1856" s="164"/>
      <c r="B1856" s="164"/>
      <c r="C1856" s="70">
        <v>6602235</v>
      </c>
      <c r="D1856" s="70" t="s">
        <v>3423</v>
      </c>
      <c r="E1856" s="74" t="s">
        <v>3177</v>
      </c>
      <c r="F1856" s="165" t="s">
        <v>3110</v>
      </c>
      <c r="G1856" s="165" t="s">
        <v>3212</v>
      </c>
      <c r="H1856" s="165" t="s">
        <v>3172</v>
      </c>
      <c r="I1856" s="70" t="str">
        <f t="shared" si="88"/>
        <v>E.LE.X.001</v>
      </c>
      <c r="J1856" s="70" t="str">
        <f>_xlfn.XLOOKUP(I1856,[55]Aux!AJ:AJ,[55]Aux!AI:AI,I1856)</f>
        <v>E.LE.X.001</v>
      </c>
      <c r="K1856" s="76" t="s">
        <v>3112</v>
      </c>
      <c r="L1856" s="164"/>
    </row>
    <row r="1857" spans="1:12" x14ac:dyDescent="0.3">
      <c r="A1857" s="164"/>
      <c r="B1857" s="164"/>
      <c r="C1857" s="70">
        <v>6602236</v>
      </c>
      <c r="D1857" s="70" t="s">
        <v>3424</v>
      </c>
      <c r="E1857" s="75" t="s">
        <v>3109</v>
      </c>
      <c r="F1857" s="165" t="s">
        <v>3110</v>
      </c>
      <c r="G1857" s="165" t="s">
        <v>3196</v>
      </c>
      <c r="H1857" s="165" t="s">
        <v>3184</v>
      </c>
      <c r="I1857" s="70" t="str">
        <f t="shared" si="88"/>
        <v>E.LR.I.XXX</v>
      </c>
      <c r="J1857" s="70" t="str">
        <f>_xlfn.XLOOKUP(I1857,[55]Aux!AJ:AJ,[55]Aux!AI:AI,I1857)</f>
        <v>E.LR.I.XXX</v>
      </c>
      <c r="K1857" s="76" t="s">
        <v>3112</v>
      </c>
      <c r="L1857" s="164"/>
    </row>
    <row r="1858" spans="1:12" x14ac:dyDescent="0.3">
      <c r="A1858" s="164"/>
      <c r="B1858" s="164"/>
      <c r="C1858" s="70">
        <v>6602237</v>
      </c>
      <c r="D1858" s="70" t="s">
        <v>3425</v>
      </c>
      <c r="E1858" s="75" t="s">
        <v>3109</v>
      </c>
      <c r="F1858" s="165" t="s">
        <v>3172</v>
      </c>
      <c r="G1858" s="165" t="s">
        <v>3111</v>
      </c>
      <c r="H1858" s="165" t="s">
        <v>3172</v>
      </c>
      <c r="I1858" s="70" t="str">
        <f t="shared" si="88"/>
        <v>X.XX.X.XXX</v>
      </c>
      <c r="J1858" s="70" t="str">
        <f>_xlfn.XLOOKUP(I1858,[55]Aux!AJ:AJ,[55]Aux!AI:AI,I1858)</f>
        <v>X.XX.X.XXX</v>
      </c>
      <c r="K1858" s="76" t="s">
        <v>3112</v>
      </c>
      <c r="L1858" s="164"/>
    </row>
    <row r="1859" spans="1:12" x14ac:dyDescent="0.3">
      <c r="A1859" s="164"/>
      <c r="B1859" s="164"/>
      <c r="C1859" s="70">
        <v>6602238</v>
      </c>
      <c r="D1859" s="70" t="s">
        <v>3426</v>
      </c>
      <c r="E1859" s="75" t="s">
        <v>3109</v>
      </c>
      <c r="F1859" s="165" t="s">
        <v>3172</v>
      </c>
      <c r="G1859" s="165" t="s">
        <v>3111</v>
      </c>
      <c r="H1859" s="165" t="s">
        <v>3172</v>
      </c>
      <c r="I1859" s="70" t="str">
        <f t="shared" si="88"/>
        <v>X.XX.X.XXX</v>
      </c>
      <c r="J1859" s="70" t="str">
        <f>_xlfn.XLOOKUP(I1859,[55]Aux!AJ:AJ,[55]Aux!AI:AI,I1859)</f>
        <v>X.XX.X.XXX</v>
      </c>
      <c r="K1859" s="76" t="s">
        <v>3112</v>
      </c>
      <c r="L1859" s="164"/>
    </row>
    <row r="1860" spans="1:12" x14ac:dyDescent="0.3">
      <c r="A1860" s="164"/>
      <c r="B1860" s="164"/>
      <c r="C1860" s="70">
        <v>6602239</v>
      </c>
      <c r="D1860" s="70" t="s">
        <v>3427</v>
      </c>
      <c r="E1860" s="73">
        <f>IF(H1860="M","001",
IFERROR(VALUE(IFERROR(IFERROR(IFERROR(IFERROR(MID(D1860,FIND("DN",D1860)+2,4),
MID(D1860,FIND("PVC",D1860)+3,4)),
MID(D1860,FIND("PEAD",D1860)+4,4)),
MID(D1860,FIND("PE100",D1860)+5,4)),
MID(D1860,FIND("ADS",D1860)+3,4))),""))</f>
        <v>250</v>
      </c>
      <c r="F1860" s="70" t="str" cm="1">
        <f t="array" ref="F1860">IFERROR(
    INDEX(
        '[55]Apoio_Código SVs'!$C$2:$C$102,
        MATCH(
            TRUE,
            ISNUMBER(FIND('[55]Apoio_Código SVs'!$B$2:$B$102,D1860)),
            0
        )
    ),
"")</f>
        <v>E</v>
      </c>
      <c r="G1860" s="70" t="str" cm="1">
        <f t="array" ref="G1860">IFERROR(
    INDEX(
        '[55]Apoio_Código SVs'!$D$2:$D$102,
        MATCH(
            TRUE,
            ISNUMBER(FIND('[55]Apoio_Código SVs'!$B$2:$B$102,D1860)),
            0
        )
    ),
"")</f>
        <v>RC</v>
      </c>
      <c r="H1860" s="70" t="str" cm="1">
        <f t="array" ref="H1860">IFERROR(
    INDEX(
        '[55]Apoio_Código SVs'!$G$2:$G$102,
        MATCH(
            TRUE,
            ISNUMBER(FIND('[55]Apoio_Código SVs'!$F$2:$F$102,D1860)),
            0
        )
    ),
"")</f>
        <v>I</v>
      </c>
      <c r="I1860" s="70" t="str">
        <f t="shared" si="88"/>
        <v>E.RC.I.250</v>
      </c>
      <c r="J1860" s="70" t="str">
        <f>_xlfn.XLOOKUP(I1860,[55]Aux!AJ:AJ,[55]Aux!AI:AI,I1860)</f>
        <v>E.RC.I.004</v>
      </c>
      <c r="K1860" s="70" t="str">
        <f>_xlfn.XLOOKUP(J1860,[55]Aux!AI:AI,[55]Aux!AE:AE,_xlfn.XLOOKUP(I1860,[55]Aux!AI:AI,[55]Aux!AE:AE,""))</f>
        <v>REDE COLETORA DN 250</v>
      </c>
      <c r="L1860" s="164"/>
    </row>
    <row r="1861" spans="1:12" x14ac:dyDescent="0.3">
      <c r="A1861" s="164"/>
      <c r="B1861" s="164"/>
      <c r="C1861" s="70">
        <v>6602240</v>
      </c>
      <c r="D1861" s="70" t="s">
        <v>3428</v>
      </c>
      <c r="E1861" s="73">
        <f>IF(H1861="M","001",
IFERROR(VALUE(IFERROR(IFERROR(IFERROR(IFERROR(MID(D1861,FIND("DN",D1861)+2,4),
MID(D1861,FIND("PVC",D1861)+3,4)),
MID(D1861,FIND("PEAD",D1861)+4,4)),
MID(D1861,FIND("PE100",D1861)+5,4)),
MID(D1861,FIND("ADS",D1861)+3,4))),""))</f>
        <v>400</v>
      </c>
      <c r="F1861" s="70" t="str" cm="1">
        <f t="array" ref="F1861">IFERROR(
    INDEX(
        '[55]Apoio_Código SVs'!$C$2:$C$102,
        MATCH(
            TRUE,
            ISNUMBER(FIND('[55]Apoio_Código SVs'!$B$2:$B$102,D1861)),
            0
        )
    ),
"")</f>
        <v>E</v>
      </c>
      <c r="G1861" s="70" t="str" cm="1">
        <f t="array" ref="G1861">IFERROR(
    INDEX(
        '[55]Apoio_Código SVs'!$D$2:$D$102,
        MATCH(
            TRUE,
            ISNUMBER(FIND('[55]Apoio_Código SVs'!$B$2:$B$102,D1861)),
            0
        )
    ),
"")</f>
        <v>CT</v>
      </c>
      <c r="H1861" s="70" t="str" cm="1">
        <f t="array" ref="H1861">IFERROR(
    INDEX(
        '[55]Apoio_Código SVs'!$G$2:$G$102,
        MATCH(
            TRUE,
            ISNUMBER(FIND('[55]Apoio_Código SVs'!$F$2:$F$102,D1861)),
            0
        )
    ),
"")</f>
        <v>I</v>
      </c>
      <c r="I1861" s="70" t="str">
        <f t="shared" si="88"/>
        <v>E.CT.I.400</v>
      </c>
      <c r="J1861" s="70" t="str">
        <f>_xlfn.XLOOKUP(I1861,[55]Aux!AJ:AJ,[55]Aux!AI:AI,I1861)</f>
        <v>E.CT.I.105</v>
      </c>
      <c r="K1861" s="70" t="str">
        <f>_xlfn.XLOOKUP(J1861,[55]Aux!AI:AI,[55]Aux!AE:AE,_xlfn.XLOOKUP(I1861,[55]Aux!AI:AI,[55]Aux!AE:AE,""))</f>
        <v>COLETOR TRONCO DN 400</v>
      </c>
      <c r="L1861" s="164"/>
    </row>
    <row r="1862" spans="1:12" x14ac:dyDescent="0.3">
      <c r="A1862" s="164"/>
      <c r="B1862" s="164"/>
      <c r="C1862" s="70">
        <v>6602241</v>
      </c>
      <c r="D1862" s="70" t="s">
        <v>3429</v>
      </c>
      <c r="E1862" s="75" t="s">
        <v>3109</v>
      </c>
      <c r="F1862" s="165" t="s">
        <v>3172</v>
      </c>
      <c r="G1862" s="165" t="s">
        <v>3111</v>
      </c>
      <c r="H1862" s="165" t="s">
        <v>3172</v>
      </c>
      <c r="I1862" s="70" t="str">
        <f t="shared" si="88"/>
        <v>X.XX.X.XXX</v>
      </c>
      <c r="J1862" s="70" t="str">
        <f>_xlfn.XLOOKUP(I1862,[55]Aux!AJ:AJ,[55]Aux!AI:AI,I1862)</f>
        <v>X.XX.X.XXX</v>
      </c>
      <c r="K1862" s="76" t="s">
        <v>3112</v>
      </c>
      <c r="L1862" s="164"/>
    </row>
    <row r="1863" spans="1:12" x14ac:dyDescent="0.3">
      <c r="A1863" s="164"/>
      <c r="B1863" s="164"/>
      <c r="C1863" s="70">
        <v>6602242</v>
      </c>
      <c r="D1863" s="70" t="s">
        <v>3430</v>
      </c>
      <c r="E1863" s="75" t="s">
        <v>3109</v>
      </c>
      <c r="F1863" s="165" t="s">
        <v>3172</v>
      </c>
      <c r="G1863" s="165" t="s">
        <v>3111</v>
      </c>
      <c r="H1863" s="165" t="s">
        <v>3172</v>
      </c>
      <c r="I1863" s="70" t="str">
        <f t="shared" si="88"/>
        <v>X.XX.X.XXX</v>
      </c>
      <c r="J1863" s="70" t="str">
        <f>_xlfn.XLOOKUP(I1863,[55]Aux!AJ:AJ,[55]Aux!AI:AI,I1863)</f>
        <v>X.XX.X.XXX</v>
      </c>
      <c r="K1863" s="76" t="s">
        <v>3112</v>
      </c>
      <c r="L1863" s="164"/>
    </row>
    <row r="1864" spans="1:12" x14ac:dyDescent="0.3">
      <c r="A1864" s="164"/>
      <c r="B1864" s="164"/>
      <c r="C1864" s="70">
        <v>6602243</v>
      </c>
      <c r="D1864" s="70" t="s">
        <v>3431</v>
      </c>
      <c r="E1864" s="75" t="s">
        <v>3109</v>
      </c>
      <c r="F1864" s="165" t="s">
        <v>3172</v>
      </c>
      <c r="G1864" s="165" t="s">
        <v>3111</v>
      </c>
      <c r="H1864" s="165" t="s">
        <v>3172</v>
      </c>
      <c r="I1864" s="70" t="str">
        <f t="shared" si="88"/>
        <v>X.XX.X.XXX</v>
      </c>
      <c r="J1864" s="70" t="str">
        <f>_xlfn.XLOOKUP(I1864,[55]Aux!AJ:AJ,[55]Aux!AI:AI,I1864)</f>
        <v>X.XX.X.XXX</v>
      </c>
      <c r="K1864" s="76" t="s">
        <v>3112</v>
      </c>
      <c r="L1864" s="164"/>
    </row>
    <row r="1865" spans="1:12" x14ac:dyDescent="0.3">
      <c r="A1865" s="164"/>
      <c r="B1865" s="164"/>
      <c r="C1865" s="70">
        <v>6602244</v>
      </c>
      <c r="D1865" s="70" t="s">
        <v>3432</v>
      </c>
      <c r="E1865" s="75" t="s">
        <v>3109</v>
      </c>
      <c r="F1865" s="165" t="s">
        <v>3172</v>
      </c>
      <c r="G1865" s="165" t="s">
        <v>3111</v>
      </c>
      <c r="H1865" s="165" t="s">
        <v>3172</v>
      </c>
      <c r="I1865" s="70" t="str">
        <f t="shared" si="88"/>
        <v>X.XX.X.XXX</v>
      </c>
      <c r="J1865" s="70" t="str">
        <f>_xlfn.XLOOKUP(I1865,[55]Aux!AJ:AJ,[55]Aux!AI:AI,I1865)</f>
        <v>X.XX.X.XXX</v>
      </c>
      <c r="K1865" s="76" t="s">
        <v>3112</v>
      </c>
      <c r="L1865" s="164"/>
    </row>
    <row r="1866" spans="1:12" x14ac:dyDescent="0.3">
      <c r="A1866" s="164"/>
      <c r="B1866" s="164"/>
      <c r="C1866" s="70">
        <v>6602245</v>
      </c>
      <c r="D1866" s="70" t="s">
        <v>3433</v>
      </c>
      <c r="E1866" s="75" t="s">
        <v>3109</v>
      </c>
      <c r="F1866" s="165" t="s">
        <v>3172</v>
      </c>
      <c r="G1866" s="165" t="s">
        <v>3111</v>
      </c>
      <c r="H1866" s="165" t="s">
        <v>3172</v>
      </c>
      <c r="I1866" s="70" t="str">
        <f t="shared" si="88"/>
        <v>X.XX.X.XXX</v>
      </c>
      <c r="J1866" s="70" t="str">
        <f>_xlfn.XLOOKUP(I1866,[55]Aux!AJ:AJ,[55]Aux!AI:AI,I1866)</f>
        <v>X.XX.X.XXX</v>
      </c>
      <c r="K1866" s="76" t="s">
        <v>3112</v>
      </c>
      <c r="L1866" s="164"/>
    </row>
    <row r="1867" spans="1:12" x14ac:dyDescent="0.3">
      <c r="A1867" s="164"/>
      <c r="B1867" s="164"/>
      <c r="C1867" s="70">
        <v>6602246</v>
      </c>
      <c r="D1867" s="70" t="s">
        <v>3434</v>
      </c>
      <c r="E1867" s="73">
        <f>IF(H1867="M","001",
IFERROR(VALUE(IFERROR(IFERROR(IFERROR(IFERROR(MID(D1867,FIND("DN",D1867)+2,4),
MID(D1867,FIND("PVC",D1867)+3,4)),
MID(D1867,FIND("PEAD",D1867)+4,4)),
MID(D1867,FIND("PE100",D1867)+5,4)),
MID(D1867,FIND("ADS",D1867)+3,4))),""))</f>
        <v>300</v>
      </c>
      <c r="F1867" s="70" t="str" cm="1">
        <f t="array" ref="F1867">IFERROR(
    INDEX(
        '[55]Apoio_Código SVs'!$C$2:$C$102,
        MATCH(
            TRUE,
            ISNUMBER(FIND('[55]Apoio_Código SVs'!$B$2:$B$102,D1867)),
            0
        )
    ),
"")</f>
        <v>E</v>
      </c>
      <c r="G1867" s="70" t="str" cm="1">
        <f t="array" ref="G1867">IFERROR(
    INDEX(
        '[55]Apoio_Código SVs'!$D$2:$D$102,
        MATCH(
            TRUE,
            ISNUMBER(FIND('[55]Apoio_Código SVs'!$B$2:$B$102,D1867)),
            0
        )
    ),
"")</f>
        <v>RC</v>
      </c>
      <c r="H1867" s="70" t="str" cm="1">
        <f t="array" ref="H1867">IFERROR(
    INDEX(
        '[55]Apoio_Código SVs'!$G$2:$G$102,
        MATCH(
            TRUE,
            ISNUMBER(FIND('[55]Apoio_Código SVs'!$F$2:$F$102,D1867)),
            0
        )
    ),
"")</f>
        <v>I</v>
      </c>
      <c r="I1867" s="70" t="str">
        <f t="shared" si="88"/>
        <v>E.RC.I.300</v>
      </c>
      <c r="J1867" s="70" t="str">
        <f>_xlfn.XLOOKUP(I1867,[55]Aux!AJ:AJ,[55]Aux!AI:AI,I1867)</f>
        <v>E.RC.I.005</v>
      </c>
      <c r="K1867" s="70" t="str">
        <f>_xlfn.XLOOKUP(J1867,[55]Aux!AI:AI,[55]Aux!AE:AE,_xlfn.XLOOKUP(I1867,[55]Aux!AI:AI,[55]Aux!AE:AE,""))</f>
        <v>REDE COLETORA DN 300</v>
      </c>
      <c r="L1867" s="164"/>
    </row>
    <row r="1868" spans="1:12" x14ac:dyDescent="0.3">
      <c r="A1868" s="164"/>
      <c r="B1868" s="164"/>
      <c r="C1868" s="70">
        <v>6602247</v>
      </c>
      <c r="D1868" s="70" t="s">
        <v>3435</v>
      </c>
      <c r="E1868" s="73">
        <f>IF(H1868="M","001",
IFERROR(VALUE(IFERROR(IFERROR(IFERROR(IFERROR(MID(D1868,FIND("DN",D1868)+2,4),
MID(D1868,FIND("PVC",D1868)+3,4)),
MID(D1868,FIND("PEAD",D1868)+4,4)),
MID(D1868,FIND("PE100",D1868)+5,4)),
MID(D1868,FIND("ADS",D1868)+3,4))),""))</f>
        <v>800</v>
      </c>
      <c r="F1868" s="70" t="str" cm="1">
        <f t="array" ref="F1868">IFERROR(
    INDEX(
        '[55]Apoio_Código SVs'!$C$2:$C$102,
        MATCH(
            TRUE,
            ISNUMBER(FIND('[55]Apoio_Código SVs'!$B$2:$B$102,D1868)),
            0
        )
    ),
"")</f>
        <v>E</v>
      </c>
      <c r="G1868" s="70" t="str" cm="1">
        <f t="array" ref="G1868">IFERROR(
    INDEX(
        '[55]Apoio_Código SVs'!$D$2:$D$102,
        MATCH(
            TRUE,
            ISNUMBER(FIND('[55]Apoio_Código SVs'!$B$2:$B$102,D1868)),
            0
        )
    ),
"")</f>
        <v>IN</v>
      </c>
      <c r="H1868" s="70" t="str" cm="1">
        <f t="array" ref="H1868">IFERROR(
    INDEX(
        '[55]Apoio_Código SVs'!$G$2:$G$102,
        MATCH(
            TRUE,
            ISNUMBER(FIND('[55]Apoio_Código SVs'!$F$2:$F$102,D1868)),
            0
        )
    ),
"")</f>
        <v>I</v>
      </c>
      <c r="I1868" s="70" t="str">
        <f t="shared" si="88"/>
        <v>E.IN.I.800</v>
      </c>
      <c r="J1868" s="70" t="str">
        <f>_xlfn.XLOOKUP(I1868,[55]Aux!AJ:AJ,[55]Aux!AI:AI,I1868)</f>
        <v>E.IN.I.014</v>
      </c>
      <c r="K1868" s="70" t="str">
        <f>_xlfn.XLOOKUP(J1868,[55]Aux!AI:AI,[55]Aux!AE:AE,_xlfn.XLOOKUP(I1868,[55]Aux!AI:AI,[55]Aux!AE:AE,""))</f>
        <v>INTERCEPTOR DN 800</v>
      </c>
      <c r="L1868" s="164"/>
    </row>
    <row r="1869" spans="1:12" x14ac:dyDescent="0.3">
      <c r="A1869" s="164"/>
      <c r="B1869" s="164"/>
      <c r="C1869" s="70">
        <v>6602248</v>
      </c>
      <c r="D1869" s="70" t="s">
        <v>3436</v>
      </c>
      <c r="E1869" s="75">
        <v>150</v>
      </c>
      <c r="F1869" s="165" t="s">
        <v>3172</v>
      </c>
      <c r="G1869" s="165" t="s">
        <v>3111</v>
      </c>
      <c r="H1869" s="165" t="s">
        <v>3172</v>
      </c>
      <c r="I1869" s="70" t="str">
        <f t="shared" si="88"/>
        <v>X.XX.X.150</v>
      </c>
      <c r="J1869" s="70" t="str">
        <f>_xlfn.XLOOKUP(I1869,[55]Aux!AJ:AJ,[55]Aux!AI:AI,I1869)</f>
        <v>X.XX.X.150</v>
      </c>
      <c r="K1869" s="76" t="s">
        <v>3112</v>
      </c>
      <c r="L1869" s="164"/>
    </row>
    <row r="1870" spans="1:12" x14ac:dyDescent="0.3">
      <c r="A1870" s="164"/>
      <c r="B1870" s="164"/>
      <c r="C1870" s="70">
        <v>6602249</v>
      </c>
      <c r="D1870" s="70" t="s">
        <v>3437</v>
      </c>
      <c r="E1870" s="73">
        <v>100</v>
      </c>
      <c r="F1870" s="70" t="str" cm="1">
        <f t="array" ref="F1870">IFERROR(
    INDEX(
        '[55]Apoio_Código SVs'!$C$2:$C$102,
        MATCH(
            TRUE,
            ISNUMBER(FIND('[55]Apoio_Código SVs'!$B$2:$B$102,D1870)),
            0
        )
    ),
"")</f>
        <v>E</v>
      </c>
      <c r="G1870" s="70" t="str" cm="1">
        <f t="array" ref="G1870">IFERROR(
    INDEX(
        '[55]Apoio_Código SVs'!$D$2:$D$102,
        MATCH(
            TRUE,
            ISNUMBER(FIND('[55]Apoio_Código SVs'!$B$2:$B$102,D1870)),
            0
        )
    ),
"")</f>
        <v>LR</v>
      </c>
      <c r="H1870" s="70" t="str" cm="1">
        <f t="array" ref="H1870">IFERROR(
    INDEX(
        '[55]Apoio_Código SVs'!$G$2:$G$102,
        MATCH(
            TRUE,
            ISNUMBER(FIND('[55]Apoio_Código SVs'!$F$2:$F$102,D1870)),
            0
        )
    ),
"")</f>
        <v>I</v>
      </c>
      <c r="I1870" s="70" t="str">
        <f t="shared" si="88"/>
        <v>E.LR.I.100</v>
      </c>
      <c r="J1870" s="70" t="str">
        <f>_xlfn.XLOOKUP(I1870,[55]Aux!AJ:AJ,[55]Aux!AI:AI,I1870)</f>
        <v>E.LR.I.001</v>
      </c>
      <c r="K1870" s="70" t="str">
        <f>_xlfn.XLOOKUP(J1870,[55]Aux!AI:AI,[55]Aux!AE:AE,_xlfn.XLOOKUP(I1870,[55]Aux!AI:AI,[55]Aux!AE:AE,""))</f>
        <v>LINHA DE RECALQUE DN 100</v>
      </c>
      <c r="L1870" s="164"/>
    </row>
    <row r="1871" spans="1:12" x14ac:dyDescent="0.3">
      <c r="A1871" s="164"/>
      <c r="B1871" s="164"/>
      <c r="C1871" s="70">
        <v>6602250</v>
      </c>
      <c r="D1871" s="70" t="s">
        <v>3438</v>
      </c>
      <c r="E1871" s="73">
        <f>IF(H1871="M","001",
IFERROR(VALUE(IFERROR(IFERROR(IFERROR(IFERROR(MID(D1871,FIND("DN",D1871)+2,4),
MID(D1871,FIND("PVC",D1871)+3,4)),
MID(D1871,FIND("PEAD",D1871)+4,4)),
MID(D1871,FIND("PE100",D1871)+5,4)),
MID(D1871,FIND("ADS",D1871)+3,4))),""))</f>
        <v>200</v>
      </c>
      <c r="F1871" s="70" t="str" cm="1">
        <f t="array" ref="F1871">IFERROR(
    INDEX(
        '[55]Apoio_Código SVs'!$C$2:$C$102,
        MATCH(
            TRUE,
            ISNUMBER(FIND('[55]Apoio_Código SVs'!$B$2:$B$102,D1871)),
            0
        )
    ),
"")</f>
        <v>E</v>
      </c>
      <c r="G1871" s="70" t="str" cm="1">
        <f t="array" ref="G1871">IFERROR(
    INDEX(
        '[55]Apoio_Código SVs'!$D$2:$D$102,
        MATCH(
            TRUE,
            ISNUMBER(FIND('[55]Apoio_Código SVs'!$B$2:$B$102,D1871)),
            0
        )
    ),
"")</f>
        <v>RC</v>
      </c>
      <c r="H1871" s="70" t="str" cm="1">
        <f t="array" ref="H1871">IFERROR(
    INDEX(
        '[55]Apoio_Código SVs'!$G$2:$G$102,
        MATCH(
            TRUE,
            ISNUMBER(FIND('[55]Apoio_Código SVs'!$F$2:$F$102,D1871)),
            0
        )
    ),
"")</f>
        <v>I</v>
      </c>
      <c r="I1871" s="70" t="str">
        <f t="shared" si="88"/>
        <v>E.RC.I.200</v>
      </c>
      <c r="J1871" s="70" t="str">
        <f>_xlfn.XLOOKUP(I1871,[55]Aux!AJ:AJ,[55]Aux!AI:AI,I1871)</f>
        <v>E.RC.I.003</v>
      </c>
      <c r="K1871" s="70" t="str">
        <f>_xlfn.XLOOKUP(J1871,[55]Aux!AI:AI,[55]Aux!AE:AE,_xlfn.XLOOKUP(I1871,[55]Aux!AI:AI,[55]Aux!AE:AE,""))</f>
        <v>REDE COLETORA DN 200</v>
      </c>
      <c r="L1871" s="164"/>
    </row>
    <row r="1872" spans="1:12" x14ac:dyDescent="0.3">
      <c r="A1872" s="164"/>
      <c r="B1872" s="164"/>
      <c r="C1872" s="70">
        <v>6602251</v>
      </c>
      <c r="D1872" s="70" t="s">
        <v>3439</v>
      </c>
      <c r="E1872" s="75">
        <v>400</v>
      </c>
      <c r="F1872" s="70" t="str" cm="1">
        <f t="array" ref="F1872">IFERROR(
    INDEX(
        '[55]Apoio_Código SVs'!$C$2:$C$102,
        MATCH(
            TRUE,
            ISNUMBER(FIND('[55]Apoio_Código SVs'!$B$2:$B$102,D1872)),
            0
        )
    ),
"")</f>
        <v>E</v>
      </c>
      <c r="G1872" s="70" t="str" cm="1">
        <f t="array" ref="G1872">IFERROR(
    INDEX(
        '[55]Apoio_Código SVs'!$D$2:$D$102,
        MATCH(
            TRUE,
            ISNUMBER(FIND('[55]Apoio_Código SVs'!$B$2:$B$102,D1872)),
            0
        )
    ),
"")</f>
        <v>RC</v>
      </c>
      <c r="H1872" s="70" t="str" cm="1">
        <f t="array" ref="H1872">IFERROR(
    INDEX(
        '[55]Apoio_Código SVs'!$G$2:$G$102,
        MATCH(
            TRUE,
            ISNUMBER(FIND('[55]Apoio_Código SVs'!$F$2:$F$102,D1872)),
            0
        )
    ),
"")</f>
        <v>I</v>
      </c>
      <c r="I1872" s="70" t="str">
        <f t="shared" si="88"/>
        <v>E.RC.I.400</v>
      </c>
      <c r="J1872" s="70" t="str">
        <f>_xlfn.XLOOKUP(I1872,[55]Aux!AJ:AJ,[55]Aux!AI:AI,I1872)</f>
        <v>E.RC.I.006</v>
      </c>
      <c r="K1872" s="70" t="str">
        <f>_xlfn.XLOOKUP(J1872,[55]Aux!AI:AI,[55]Aux!AE:AE,_xlfn.XLOOKUP(I1872,[55]Aux!AI:AI,[55]Aux!AE:AE,""))</f>
        <v>REDE COLETORA DN 400</v>
      </c>
      <c r="L1872" s="164"/>
    </row>
    <row r="1873" spans="1:12" x14ac:dyDescent="0.3">
      <c r="A1873" s="164"/>
      <c r="B1873" s="164"/>
      <c r="C1873" s="70">
        <v>6602252</v>
      </c>
      <c r="D1873" s="70" t="s">
        <v>2090</v>
      </c>
      <c r="E1873" s="73">
        <f>IF(H1873="M","001",
IFERROR(VALUE(IFERROR(IFERROR(IFERROR(IFERROR(MID(D1873,FIND("DN",D1873)+2,4),
MID(D1873,FIND("PVC",D1873)+3,4)),
MID(D1873,FIND("PEAD",D1873)+4,4)),
MID(D1873,FIND("PE100",D1873)+5,4)),
MID(D1873,FIND("ADS",D1873)+3,4))),""))</f>
        <v>600</v>
      </c>
      <c r="F1873" s="70" t="str" cm="1">
        <f t="array" ref="F1873">IFERROR(
    INDEX(
        '[55]Apoio_Código SVs'!$C$2:$C$102,
        MATCH(
            TRUE,
            ISNUMBER(FIND('[55]Apoio_Código SVs'!$B$2:$B$102,D1873)),
            0
        )
    ),
"")</f>
        <v>E</v>
      </c>
      <c r="G1873" s="70" t="str" cm="1">
        <f t="array" ref="G1873">IFERROR(
    INDEX(
        '[55]Apoio_Código SVs'!$D$2:$D$102,
        MATCH(
            TRUE,
            ISNUMBER(FIND('[55]Apoio_Código SVs'!$B$2:$B$102,D1873)),
            0
        )
    ),
"")</f>
        <v>IN</v>
      </c>
      <c r="H1873" s="70" t="str" cm="1">
        <f t="array" ref="H1873">IFERROR(
    INDEX(
        '[55]Apoio_Código SVs'!$G$2:$G$102,
        MATCH(
            TRUE,
            ISNUMBER(FIND('[55]Apoio_Código SVs'!$F$2:$F$102,D1873)),
            0
        )
    ),
"")</f>
        <v>I</v>
      </c>
      <c r="I1873" s="70" t="str">
        <f t="shared" si="88"/>
        <v>E.IN.I.600</v>
      </c>
      <c r="J1873" s="70" t="str">
        <f>_xlfn.XLOOKUP(I1873,[55]Aux!AJ:AJ,[55]Aux!AI:AI,I1873)</f>
        <v>E.IN.I.010</v>
      </c>
      <c r="K1873" s="70" t="str">
        <f>_xlfn.XLOOKUP(J1873,[55]Aux!AI:AI,[55]Aux!AE:AE,_xlfn.XLOOKUP(I1873,[55]Aux!AI:AI,[55]Aux!AE:AE,""))</f>
        <v>INTERCEPTOR DN 600</v>
      </c>
      <c r="L1873" s="164"/>
    </row>
    <row r="1874" spans="1:12" x14ac:dyDescent="0.3">
      <c r="B1874" s="164"/>
      <c r="C1874" s="70">
        <v>6602253</v>
      </c>
      <c r="D1874" s="70" t="s">
        <v>3440</v>
      </c>
      <c r="E1874" s="78" t="s">
        <v>3109</v>
      </c>
      <c r="F1874" s="164" t="s">
        <v>3172</v>
      </c>
      <c r="G1874" s="164" t="s">
        <v>3111</v>
      </c>
      <c r="H1874" s="164" t="s">
        <v>3172</v>
      </c>
      <c r="I1874" s="70" t="str">
        <f t="shared" si="88"/>
        <v>X.XX.X.XXX</v>
      </c>
      <c r="J1874" s="70" t="str">
        <f>_xlfn.XLOOKUP(I1874,[55]Aux!AJ:AJ,[55]Aux!AI:AI,I1874)</f>
        <v>X.XX.X.XXX</v>
      </c>
      <c r="K1874" s="76" t="s">
        <v>3112</v>
      </c>
      <c r="L1874" s="164"/>
    </row>
    <row r="1875" spans="1:12" x14ac:dyDescent="0.3">
      <c r="A1875" s="164"/>
      <c r="B1875" s="164"/>
      <c r="C1875" s="70">
        <v>6602254</v>
      </c>
      <c r="D1875" s="70" t="s">
        <v>3441</v>
      </c>
      <c r="E1875" s="75">
        <v>150</v>
      </c>
      <c r="F1875" s="70" t="str" cm="1">
        <f t="array" ref="F1875">IFERROR(
    INDEX(
        '[55]Apoio_Código SVs'!$C$2:$C$102,
        MATCH(
            TRUE,
            ISNUMBER(FIND('[55]Apoio_Código SVs'!$B$2:$B$102,D1875)),
            0
        )
    ),
"")</f>
        <v>E</v>
      </c>
      <c r="G1875" s="70" t="str" cm="1">
        <f t="array" ref="G1875">IFERROR(
    INDEX(
        '[55]Apoio_Código SVs'!$D$2:$D$102,
        MATCH(
            TRUE,
            ISNUMBER(FIND('[55]Apoio_Código SVs'!$B$2:$B$102,D1875)),
            0
        )
    ),
"")</f>
        <v>LR</v>
      </c>
      <c r="H1875" s="70" t="str" cm="1">
        <f t="array" ref="H1875">IFERROR(
    INDEX(
        '[55]Apoio_Código SVs'!$G$2:$G$102,
        MATCH(
            TRUE,
            ISNUMBER(FIND('[55]Apoio_Código SVs'!$F$2:$F$102,D1875)),
            0
        )
    ),
"")</f>
        <v>I</v>
      </c>
      <c r="I1875" s="70" t="str">
        <f t="shared" si="88"/>
        <v>E.LR.I.150</v>
      </c>
      <c r="J1875" s="70" t="str">
        <f>_xlfn.XLOOKUP(I1875,[55]Aux!AJ:AJ,[55]Aux!AI:AI,I1875)</f>
        <v>E.LR.I.002</v>
      </c>
      <c r="K1875" s="70" t="str">
        <f>_xlfn.XLOOKUP(J1875,[55]Aux!AI:AI,[55]Aux!AE:AE,_xlfn.XLOOKUP(I1875,[55]Aux!AI:AI,[55]Aux!AE:AE,""))</f>
        <v>LINHA DE RECALQUE DN 150</v>
      </c>
      <c r="L1875" s="164"/>
    </row>
    <row r="1876" spans="1:12" x14ac:dyDescent="0.3">
      <c r="A1876" s="164"/>
      <c r="B1876" s="164"/>
      <c r="C1876" s="70">
        <v>6602255</v>
      </c>
      <c r="D1876" s="70" t="s">
        <v>3442</v>
      </c>
      <c r="E1876" s="75">
        <v>150</v>
      </c>
      <c r="F1876" s="70" t="str" cm="1">
        <f t="array" ref="F1876">IFERROR(
    INDEX(
        '[55]Apoio_Código SVs'!$C$2:$C$102,
        MATCH(
            TRUE,
            ISNUMBER(FIND('[55]Apoio_Código SVs'!$B$2:$B$102,D1876)),
            0
        )
    ),
"")</f>
        <v>E</v>
      </c>
      <c r="G1876" s="70" t="str" cm="1">
        <f t="array" ref="G1876">IFERROR(
    INDEX(
        '[55]Apoio_Código SVs'!$D$2:$D$102,
        MATCH(
            TRUE,
            ISNUMBER(FIND('[55]Apoio_Código SVs'!$B$2:$B$102,D1876)),
            0
        )
    ),
"")</f>
        <v>LR</v>
      </c>
      <c r="H1876" s="70" t="str" cm="1">
        <f t="array" ref="H1876">IFERROR(
    INDEX(
        '[55]Apoio_Código SVs'!$G$2:$G$102,
        MATCH(
            TRUE,
            ISNUMBER(FIND('[55]Apoio_Código SVs'!$F$2:$F$102,D1876)),
            0
        )
    ),
"")</f>
        <v>I</v>
      </c>
      <c r="I1876" s="70" t="str">
        <f t="shared" si="88"/>
        <v>E.LR.I.150</v>
      </c>
      <c r="J1876" s="70" t="str">
        <f>_xlfn.XLOOKUP(I1876,[55]Aux!AJ:AJ,[55]Aux!AI:AI,I1876)</f>
        <v>E.LR.I.002</v>
      </c>
      <c r="K1876" s="70" t="str">
        <f>_xlfn.XLOOKUP(J1876,[55]Aux!AI:AI,[55]Aux!AE:AE,_xlfn.XLOOKUP(I1876,[55]Aux!AI:AI,[55]Aux!AE:AE,""))</f>
        <v>LINHA DE RECALQUE DN 150</v>
      </c>
      <c r="L1876" s="164"/>
    </row>
    <row r="1877" spans="1:12" x14ac:dyDescent="0.3">
      <c r="A1877" s="164"/>
      <c r="B1877" s="164"/>
      <c r="C1877" s="70">
        <v>6602256</v>
      </c>
      <c r="D1877" s="70" t="s">
        <v>3443</v>
      </c>
      <c r="E1877" s="75">
        <v>150</v>
      </c>
      <c r="F1877" s="70" t="str" cm="1">
        <f t="array" ref="F1877">IFERROR(
    INDEX(
        '[55]Apoio_Código SVs'!$C$2:$C$102,
        MATCH(
            TRUE,
            ISNUMBER(FIND('[55]Apoio_Código SVs'!$B$2:$B$102,D1877)),
            0
        )
    ),
"")</f>
        <v>E</v>
      </c>
      <c r="G1877" s="70" t="str" cm="1">
        <f t="array" ref="G1877">IFERROR(
    INDEX(
        '[55]Apoio_Código SVs'!$D$2:$D$102,
        MATCH(
            TRUE,
            ISNUMBER(FIND('[55]Apoio_Código SVs'!$B$2:$B$102,D1877)),
            0
        )
    ),
"")</f>
        <v>LR</v>
      </c>
      <c r="H1877" s="70" t="str" cm="1">
        <f t="array" ref="H1877">IFERROR(
    INDEX(
        '[55]Apoio_Código SVs'!$G$2:$G$102,
        MATCH(
            TRUE,
            ISNUMBER(FIND('[55]Apoio_Código SVs'!$F$2:$F$102,D1877)),
            0
        )
    ),
"")</f>
        <v>I</v>
      </c>
      <c r="I1877" s="70" t="str">
        <f t="shared" si="88"/>
        <v>E.LR.I.150</v>
      </c>
      <c r="J1877" s="70" t="str">
        <f>_xlfn.XLOOKUP(I1877,[55]Aux!AJ:AJ,[55]Aux!AI:AI,I1877)</f>
        <v>E.LR.I.002</v>
      </c>
      <c r="K1877" s="70" t="str">
        <f>_xlfn.XLOOKUP(J1877,[55]Aux!AI:AI,[55]Aux!AE:AE,_xlfn.XLOOKUP(I1877,[55]Aux!AI:AI,[55]Aux!AE:AE,""))</f>
        <v>LINHA DE RECALQUE DN 150</v>
      </c>
      <c r="L1877" s="164"/>
    </row>
    <row r="1878" spans="1:12" x14ac:dyDescent="0.3">
      <c r="A1878" s="164"/>
      <c r="B1878" s="164"/>
      <c r="C1878" s="70">
        <v>6602257</v>
      </c>
      <c r="D1878" s="70" t="s">
        <v>3444</v>
      </c>
      <c r="E1878" s="75">
        <v>150</v>
      </c>
      <c r="F1878" s="70" t="str" cm="1">
        <f t="array" ref="F1878">IFERROR(
    INDEX(
        '[55]Apoio_Código SVs'!$C$2:$C$102,
        MATCH(
            TRUE,
            ISNUMBER(FIND('[55]Apoio_Código SVs'!$B$2:$B$102,D1878)),
            0
        )
    ),
"")</f>
        <v>E</v>
      </c>
      <c r="G1878" s="70" t="str" cm="1">
        <f t="array" ref="G1878">IFERROR(
    INDEX(
        '[55]Apoio_Código SVs'!$D$2:$D$102,
        MATCH(
            TRUE,
            ISNUMBER(FIND('[55]Apoio_Código SVs'!$B$2:$B$102,D1878)),
            0
        )
    ),
"")</f>
        <v>LR</v>
      </c>
      <c r="H1878" s="70" t="str" cm="1">
        <f t="array" ref="H1878">IFERROR(
    INDEX(
        '[55]Apoio_Código SVs'!$G$2:$G$102,
        MATCH(
            TRUE,
            ISNUMBER(FIND('[55]Apoio_Código SVs'!$F$2:$F$102,D1878)),
            0
        )
    ),
"")</f>
        <v>I</v>
      </c>
      <c r="I1878" s="70" t="str">
        <f t="shared" si="88"/>
        <v>E.LR.I.150</v>
      </c>
      <c r="J1878" s="70" t="str">
        <f>_xlfn.XLOOKUP(I1878,[55]Aux!AJ:AJ,[55]Aux!AI:AI,I1878)</f>
        <v>E.LR.I.002</v>
      </c>
      <c r="K1878" s="70" t="str">
        <f>_xlfn.XLOOKUP(J1878,[55]Aux!AI:AI,[55]Aux!AE:AE,_xlfn.XLOOKUP(I1878,[55]Aux!AI:AI,[55]Aux!AE:AE,""))</f>
        <v>LINHA DE RECALQUE DN 150</v>
      </c>
      <c r="L1878" s="164"/>
    </row>
    <row r="1879" spans="1:12" x14ac:dyDescent="0.3">
      <c r="A1879" s="164"/>
      <c r="B1879" s="164"/>
      <c r="C1879" s="70">
        <v>6602258</v>
      </c>
      <c r="D1879" s="70" t="s">
        <v>3445</v>
      </c>
      <c r="E1879" s="75">
        <v>150</v>
      </c>
      <c r="F1879" s="70" t="str" cm="1">
        <f t="array" ref="F1879">IFERROR(
    INDEX(
        '[55]Apoio_Código SVs'!$C$2:$C$102,
        MATCH(
            TRUE,
            ISNUMBER(FIND('[55]Apoio_Código SVs'!$B$2:$B$102,D1879)),
            0
        )
    ),
"")</f>
        <v>E</v>
      </c>
      <c r="G1879" s="70" t="str" cm="1">
        <f t="array" ref="G1879">IFERROR(
    INDEX(
        '[55]Apoio_Código SVs'!$D$2:$D$102,
        MATCH(
            TRUE,
            ISNUMBER(FIND('[55]Apoio_Código SVs'!$B$2:$B$102,D1879)),
            0
        )
    ),
"")</f>
        <v>LR</v>
      </c>
      <c r="H1879" s="70" t="str" cm="1">
        <f t="array" ref="H1879">IFERROR(
    INDEX(
        '[55]Apoio_Código SVs'!$G$2:$G$102,
        MATCH(
            TRUE,
            ISNUMBER(FIND('[55]Apoio_Código SVs'!$F$2:$F$102,D1879)),
            0
        )
    ),
"")</f>
        <v>I</v>
      </c>
      <c r="I1879" s="70" t="str">
        <f t="shared" si="88"/>
        <v>E.LR.I.150</v>
      </c>
      <c r="J1879" s="70" t="str">
        <f>_xlfn.XLOOKUP(I1879,[55]Aux!AJ:AJ,[55]Aux!AI:AI,I1879)</f>
        <v>E.LR.I.002</v>
      </c>
      <c r="K1879" s="70" t="str">
        <f>_xlfn.XLOOKUP(J1879,[55]Aux!AI:AI,[55]Aux!AE:AE,_xlfn.XLOOKUP(I1879,[55]Aux!AI:AI,[55]Aux!AE:AE,""))</f>
        <v>LINHA DE RECALQUE DN 150</v>
      </c>
      <c r="L1879" s="164"/>
    </row>
    <row r="1880" spans="1:12" x14ac:dyDescent="0.3">
      <c r="A1880" s="164"/>
      <c r="B1880" s="164"/>
      <c r="C1880" s="70">
        <v>6602259</v>
      </c>
      <c r="D1880" s="70" t="s">
        <v>3446</v>
      </c>
      <c r="E1880" s="75">
        <v>150</v>
      </c>
      <c r="F1880" s="70" t="str" cm="1">
        <f t="array" ref="F1880">IFERROR(
    INDEX(
        '[55]Apoio_Código SVs'!$C$2:$C$102,
        MATCH(
            TRUE,
            ISNUMBER(FIND('[55]Apoio_Código SVs'!$B$2:$B$102,D1880)),
            0
        )
    ),
"")</f>
        <v>E</v>
      </c>
      <c r="G1880" s="70" t="str" cm="1">
        <f t="array" ref="G1880">IFERROR(
    INDEX(
        '[55]Apoio_Código SVs'!$D$2:$D$102,
        MATCH(
            TRUE,
            ISNUMBER(FIND('[55]Apoio_Código SVs'!$B$2:$B$102,D1880)),
            0
        )
    ),
"")</f>
        <v>LR</v>
      </c>
      <c r="H1880" s="70" t="str" cm="1">
        <f t="array" ref="H1880">IFERROR(
    INDEX(
        '[55]Apoio_Código SVs'!$G$2:$G$102,
        MATCH(
            TRUE,
            ISNUMBER(FIND('[55]Apoio_Código SVs'!$F$2:$F$102,D1880)),
            0
        )
    ),
"")</f>
        <v>I</v>
      </c>
      <c r="I1880" s="70" t="str">
        <f t="shared" si="88"/>
        <v>E.LR.I.150</v>
      </c>
      <c r="J1880" s="70" t="str">
        <f>_xlfn.XLOOKUP(I1880,[55]Aux!AJ:AJ,[55]Aux!AI:AI,I1880)</f>
        <v>E.LR.I.002</v>
      </c>
      <c r="K1880" s="70" t="str">
        <f>_xlfn.XLOOKUP(J1880,[55]Aux!AI:AI,[55]Aux!AE:AE,_xlfn.XLOOKUP(I1880,[55]Aux!AI:AI,[55]Aux!AE:AE,""))</f>
        <v>LINHA DE RECALQUE DN 150</v>
      </c>
      <c r="L1880" s="164"/>
    </row>
    <row r="1881" spans="1:12" x14ac:dyDescent="0.3">
      <c r="A1881" s="164"/>
      <c r="B1881" s="164"/>
      <c r="C1881" s="70">
        <v>6602260</v>
      </c>
      <c r="D1881" s="70" t="s">
        <v>3447</v>
      </c>
      <c r="E1881" s="75">
        <v>200</v>
      </c>
      <c r="F1881" s="70" t="str" cm="1">
        <f t="array" ref="F1881">IFERROR(
    INDEX(
        '[55]Apoio_Código SVs'!$C$2:$C$102,
        MATCH(
            TRUE,
            ISNUMBER(FIND('[55]Apoio_Código SVs'!$B$2:$B$102,D1881)),
            0
        )
    ),
"")</f>
        <v>E</v>
      </c>
      <c r="G1881" s="70" t="str" cm="1">
        <f t="array" ref="G1881">IFERROR(
    INDEX(
        '[55]Apoio_Código SVs'!$D$2:$D$102,
        MATCH(
            TRUE,
            ISNUMBER(FIND('[55]Apoio_Código SVs'!$B$2:$B$102,D1881)),
            0
        )
    ),
"")</f>
        <v>LR</v>
      </c>
      <c r="H1881" s="70" t="str" cm="1">
        <f t="array" ref="H1881">IFERROR(
    INDEX(
        '[55]Apoio_Código SVs'!$G$2:$G$102,
        MATCH(
            TRUE,
            ISNUMBER(FIND('[55]Apoio_Código SVs'!$F$2:$F$102,D1881)),
            0
        )
    ),
"")</f>
        <v>I</v>
      </c>
      <c r="I1881" s="70" t="str">
        <f t="shared" si="88"/>
        <v>E.LR.I.200</v>
      </c>
      <c r="J1881" s="70" t="str">
        <f>_xlfn.XLOOKUP(I1881,[55]Aux!AJ:AJ,[55]Aux!AI:AI,I1881)</f>
        <v>E.LR.I.003</v>
      </c>
      <c r="K1881" s="70" t="str">
        <f>_xlfn.XLOOKUP(J1881,[55]Aux!AI:AI,[55]Aux!AE:AE,_xlfn.XLOOKUP(I1881,[55]Aux!AI:AI,[55]Aux!AE:AE,""))</f>
        <v>LINHA DE RECALQUE DN 200</v>
      </c>
      <c r="L1881" s="164"/>
    </row>
    <row r="1882" spans="1:12" x14ac:dyDescent="0.3">
      <c r="A1882" s="164"/>
      <c r="B1882" s="164"/>
      <c r="C1882" s="70">
        <v>6602261</v>
      </c>
      <c r="D1882" s="70" t="s">
        <v>3448</v>
      </c>
      <c r="E1882" s="75">
        <v>200</v>
      </c>
      <c r="F1882" s="70" t="str" cm="1">
        <f t="array" ref="F1882">IFERROR(
    INDEX(
        '[55]Apoio_Código SVs'!$C$2:$C$102,
        MATCH(
            TRUE,
            ISNUMBER(FIND('[55]Apoio_Código SVs'!$B$2:$B$102,D1882)),
            0
        )
    ),
"")</f>
        <v>E</v>
      </c>
      <c r="G1882" s="70" t="str" cm="1">
        <f t="array" ref="G1882">IFERROR(
    INDEX(
        '[55]Apoio_Código SVs'!$D$2:$D$102,
        MATCH(
            TRUE,
            ISNUMBER(FIND('[55]Apoio_Código SVs'!$B$2:$B$102,D1882)),
            0
        )
    ),
"")</f>
        <v>LR</v>
      </c>
      <c r="H1882" s="70" t="str" cm="1">
        <f t="array" ref="H1882">IFERROR(
    INDEX(
        '[55]Apoio_Código SVs'!$G$2:$G$102,
        MATCH(
            TRUE,
            ISNUMBER(FIND('[55]Apoio_Código SVs'!$F$2:$F$102,D1882)),
            0
        )
    ),
"")</f>
        <v>I</v>
      </c>
      <c r="I1882" s="70" t="str">
        <f t="shared" si="88"/>
        <v>E.LR.I.200</v>
      </c>
      <c r="J1882" s="70" t="str">
        <f>_xlfn.XLOOKUP(I1882,[55]Aux!AJ:AJ,[55]Aux!AI:AI,I1882)</f>
        <v>E.LR.I.003</v>
      </c>
      <c r="K1882" s="70" t="str">
        <f>_xlfn.XLOOKUP(J1882,[55]Aux!AI:AI,[55]Aux!AE:AE,_xlfn.XLOOKUP(I1882,[55]Aux!AI:AI,[55]Aux!AE:AE,""))</f>
        <v>LINHA DE RECALQUE DN 200</v>
      </c>
      <c r="L1882" s="164"/>
    </row>
    <row r="1883" spans="1:12" x14ac:dyDescent="0.3">
      <c r="A1883" s="164"/>
      <c r="B1883" s="164"/>
      <c r="C1883" s="70">
        <v>6602262</v>
      </c>
      <c r="D1883" s="70" t="s">
        <v>3449</v>
      </c>
      <c r="E1883" s="75">
        <v>200</v>
      </c>
      <c r="F1883" s="70" t="str" cm="1">
        <f t="array" ref="F1883">IFERROR(
    INDEX(
        '[55]Apoio_Código SVs'!$C$2:$C$102,
        MATCH(
            TRUE,
            ISNUMBER(FIND('[55]Apoio_Código SVs'!$B$2:$B$102,D1883)),
            0
        )
    ),
"")</f>
        <v>E</v>
      </c>
      <c r="G1883" s="70" t="str" cm="1">
        <f t="array" ref="G1883">IFERROR(
    INDEX(
        '[55]Apoio_Código SVs'!$D$2:$D$102,
        MATCH(
            TRUE,
            ISNUMBER(FIND('[55]Apoio_Código SVs'!$B$2:$B$102,D1883)),
            0
        )
    ),
"")</f>
        <v>LR</v>
      </c>
      <c r="H1883" s="70" t="str" cm="1">
        <f t="array" ref="H1883">IFERROR(
    INDEX(
        '[55]Apoio_Código SVs'!$G$2:$G$102,
        MATCH(
            TRUE,
            ISNUMBER(FIND('[55]Apoio_Código SVs'!$F$2:$F$102,D1883)),
            0
        )
    ),
"")</f>
        <v>I</v>
      </c>
      <c r="I1883" s="70" t="str">
        <f t="shared" si="88"/>
        <v>E.LR.I.200</v>
      </c>
      <c r="J1883" s="70" t="str">
        <f>_xlfn.XLOOKUP(I1883,[55]Aux!AJ:AJ,[55]Aux!AI:AI,I1883)</f>
        <v>E.LR.I.003</v>
      </c>
      <c r="K1883" s="70" t="str">
        <f>_xlfn.XLOOKUP(J1883,[55]Aux!AI:AI,[55]Aux!AE:AE,_xlfn.XLOOKUP(I1883,[55]Aux!AI:AI,[55]Aux!AE:AE,""))</f>
        <v>LINHA DE RECALQUE DN 200</v>
      </c>
      <c r="L1883" s="164"/>
    </row>
    <row r="1884" spans="1:12" x14ac:dyDescent="0.3">
      <c r="A1884" s="164"/>
      <c r="B1884" s="164"/>
      <c r="C1884" s="70">
        <v>6602263</v>
      </c>
      <c r="D1884" s="70" t="s">
        <v>3450</v>
      </c>
      <c r="E1884" s="75">
        <v>200</v>
      </c>
      <c r="F1884" s="70" t="str" cm="1">
        <f t="array" ref="F1884">IFERROR(
    INDEX(
        '[55]Apoio_Código SVs'!$C$2:$C$102,
        MATCH(
            TRUE,
            ISNUMBER(FIND('[55]Apoio_Código SVs'!$B$2:$B$102,D1884)),
            0
        )
    ),
"")</f>
        <v>E</v>
      </c>
      <c r="G1884" s="70" t="str" cm="1">
        <f t="array" ref="G1884">IFERROR(
    INDEX(
        '[55]Apoio_Código SVs'!$D$2:$D$102,
        MATCH(
            TRUE,
            ISNUMBER(FIND('[55]Apoio_Código SVs'!$B$2:$B$102,D1884)),
            0
        )
    ),
"")</f>
        <v>LR</v>
      </c>
      <c r="H1884" s="70" t="str" cm="1">
        <f t="array" ref="H1884">IFERROR(
    INDEX(
        '[55]Apoio_Código SVs'!$G$2:$G$102,
        MATCH(
            TRUE,
            ISNUMBER(FIND('[55]Apoio_Código SVs'!$F$2:$F$102,D1884)),
            0
        )
    ),
"")</f>
        <v>I</v>
      </c>
      <c r="I1884" s="70" t="str">
        <f t="shared" si="88"/>
        <v>E.LR.I.200</v>
      </c>
      <c r="J1884" s="70" t="str">
        <f>_xlfn.XLOOKUP(I1884,[55]Aux!AJ:AJ,[55]Aux!AI:AI,I1884)</f>
        <v>E.LR.I.003</v>
      </c>
      <c r="K1884" s="70" t="str">
        <f>_xlfn.XLOOKUP(J1884,[55]Aux!AI:AI,[55]Aux!AE:AE,_xlfn.XLOOKUP(I1884,[55]Aux!AI:AI,[55]Aux!AE:AE,""))</f>
        <v>LINHA DE RECALQUE DN 200</v>
      </c>
      <c r="L1884" s="164"/>
    </row>
    <row r="1885" spans="1:12" x14ac:dyDescent="0.3">
      <c r="A1885" s="164"/>
      <c r="B1885" s="164"/>
      <c r="C1885" s="70">
        <v>6602264</v>
      </c>
      <c r="D1885" s="70" t="s">
        <v>3451</v>
      </c>
      <c r="E1885" s="75" t="s">
        <v>3109</v>
      </c>
      <c r="F1885" s="165" t="s">
        <v>3172</v>
      </c>
      <c r="G1885" s="165" t="s">
        <v>3111</v>
      </c>
      <c r="H1885" s="165" t="s">
        <v>3172</v>
      </c>
      <c r="I1885" s="70" t="str">
        <f t="shared" si="88"/>
        <v>X.XX.X.XXX</v>
      </c>
      <c r="J1885" s="70" t="str">
        <f>_xlfn.XLOOKUP(I1885,[55]Aux!AJ:AJ,[55]Aux!AI:AI,I1885)</f>
        <v>X.XX.X.XXX</v>
      </c>
      <c r="K1885" s="76" t="s">
        <v>3112</v>
      </c>
      <c r="L1885" s="164"/>
    </row>
    <row r="1886" spans="1:12" x14ac:dyDescent="0.3">
      <c r="A1886" s="164"/>
      <c r="B1886" s="164"/>
      <c r="C1886" s="70">
        <v>6602265</v>
      </c>
      <c r="D1886" s="70" t="s">
        <v>3452</v>
      </c>
      <c r="E1886" s="75" t="s">
        <v>3109</v>
      </c>
      <c r="F1886" s="165" t="s">
        <v>3172</v>
      </c>
      <c r="G1886" s="165" t="s">
        <v>3111</v>
      </c>
      <c r="H1886" s="165" t="s">
        <v>3172</v>
      </c>
      <c r="I1886" s="70" t="str">
        <f t="shared" si="88"/>
        <v>X.XX.X.XXX</v>
      </c>
      <c r="J1886" s="70" t="str">
        <f>_xlfn.XLOOKUP(I1886,[55]Aux!AJ:AJ,[55]Aux!AI:AI,I1886)</f>
        <v>X.XX.X.XXX</v>
      </c>
      <c r="K1886" s="76" t="s">
        <v>3112</v>
      </c>
      <c r="L1886" s="164"/>
    </row>
    <row r="1887" spans="1:12" x14ac:dyDescent="0.3">
      <c r="A1887" s="164"/>
      <c r="B1887" s="164"/>
      <c r="C1887" s="70">
        <v>6602266</v>
      </c>
      <c r="D1887" s="70" t="s">
        <v>3453</v>
      </c>
      <c r="E1887" s="75" t="s">
        <v>3109</v>
      </c>
      <c r="F1887" s="165" t="s">
        <v>3172</v>
      </c>
      <c r="G1887" s="165" t="s">
        <v>3111</v>
      </c>
      <c r="H1887" s="165" t="s">
        <v>3172</v>
      </c>
      <c r="I1887" s="70" t="str">
        <f t="shared" si="88"/>
        <v>X.XX.X.XXX</v>
      </c>
      <c r="J1887" s="70" t="str">
        <f>_xlfn.XLOOKUP(I1887,[55]Aux!AJ:AJ,[55]Aux!AI:AI,I1887)</f>
        <v>X.XX.X.XXX</v>
      </c>
      <c r="K1887" s="76" t="s">
        <v>3112</v>
      </c>
      <c r="L1887" s="164"/>
    </row>
    <row r="1888" spans="1:12" x14ac:dyDescent="0.3">
      <c r="A1888" s="164"/>
      <c r="B1888" s="164"/>
      <c r="C1888" s="70">
        <v>6602267</v>
      </c>
      <c r="D1888" s="70" t="s">
        <v>3454</v>
      </c>
      <c r="E1888" s="75" t="s">
        <v>3109</v>
      </c>
      <c r="F1888" s="165" t="s">
        <v>3172</v>
      </c>
      <c r="G1888" s="165" t="s">
        <v>3111</v>
      </c>
      <c r="H1888" s="165" t="s">
        <v>3172</v>
      </c>
      <c r="I1888" s="70" t="str">
        <f t="shared" si="88"/>
        <v>X.XX.X.XXX</v>
      </c>
      <c r="J1888" s="70" t="str">
        <f>_xlfn.XLOOKUP(I1888,[55]Aux!AJ:AJ,[55]Aux!AI:AI,I1888)</f>
        <v>X.XX.X.XXX</v>
      </c>
      <c r="K1888" s="76" t="s">
        <v>3112</v>
      </c>
      <c r="L1888" s="164"/>
    </row>
    <row r="1889" spans="1:12" x14ac:dyDescent="0.3">
      <c r="A1889" s="164"/>
      <c r="B1889" s="164"/>
      <c r="C1889" s="70">
        <v>6602268</v>
      </c>
      <c r="D1889" s="70" t="s">
        <v>3455</v>
      </c>
      <c r="E1889" s="75" t="s">
        <v>3109</v>
      </c>
      <c r="F1889" s="165" t="s">
        <v>3172</v>
      </c>
      <c r="G1889" s="165" t="s">
        <v>3111</v>
      </c>
      <c r="H1889" s="165" t="s">
        <v>3172</v>
      </c>
      <c r="I1889" s="70" t="str">
        <f t="shared" si="88"/>
        <v>X.XX.X.XXX</v>
      </c>
      <c r="J1889" s="70" t="str">
        <f>_xlfn.XLOOKUP(I1889,[55]Aux!AJ:AJ,[55]Aux!AI:AI,I1889)</f>
        <v>X.XX.X.XXX</v>
      </c>
      <c r="K1889" s="76" t="s">
        <v>3112</v>
      </c>
      <c r="L1889" s="164"/>
    </row>
    <row r="1890" spans="1:12" x14ac:dyDescent="0.3">
      <c r="A1890" s="164"/>
      <c r="B1890" s="164"/>
      <c r="C1890" s="70">
        <v>6602269</v>
      </c>
      <c r="D1890" s="70" t="s">
        <v>3456</v>
      </c>
      <c r="E1890" s="75" t="s">
        <v>3109</v>
      </c>
      <c r="F1890" s="165" t="s">
        <v>3172</v>
      </c>
      <c r="G1890" s="165" t="s">
        <v>3111</v>
      </c>
      <c r="H1890" s="165" t="s">
        <v>3172</v>
      </c>
      <c r="I1890" s="70" t="str">
        <f t="shared" si="88"/>
        <v>X.XX.X.XXX</v>
      </c>
      <c r="J1890" s="70" t="str">
        <f>_xlfn.XLOOKUP(I1890,[55]Aux!AJ:AJ,[55]Aux!AI:AI,I1890)</f>
        <v>X.XX.X.XXX</v>
      </c>
      <c r="K1890" s="76" t="s">
        <v>3112</v>
      </c>
      <c r="L1890" s="164"/>
    </row>
    <row r="1891" spans="1:12" x14ac:dyDescent="0.3">
      <c r="A1891" s="164"/>
      <c r="B1891" s="164"/>
      <c r="C1891" s="70">
        <v>6602270</v>
      </c>
      <c r="D1891" s="70" t="s">
        <v>3457</v>
      </c>
      <c r="E1891" s="75">
        <v>200</v>
      </c>
      <c r="F1891" s="70" t="str" cm="1">
        <f t="array" ref="F1891">IFERROR(
    INDEX(
        '[55]Apoio_Código SVs'!$C$2:$C$102,
        MATCH(
            TRUE,
            ISNUMBER(FIND('[55]Apoio_Código SVs'!$B$2:$B$102,D1891)),
            0
        )
    ),
"")</f>
        <v>E</v>
      </c>
      <c r="G1891" s="70" t="str" cm="1">
        <f t="array" ref="G1891">IFERROR(
    INDEX(
        '[55]Apoio_Código SVs'!$D$2:$D$102,
        MATCH(
            TRUE,
            ISNUMBER(FIND('[55]Apoio_Código SVs'!$B$2:$B$102,D1891)),
            0
        )
    ),
"")</f>
        <v>LR</v>
      </c>
      <c r="H1891" s="70" t="str" cm="1">
        <f t="array" ref="H1891">IFERROR(
    INDEX(
        '[55]Apoio_Código SVs'!$G$2:$G$102,
        MATCH(
            TRUE,
            ISNUMBER(FIND('[55]Apoio_Código SVs'!$F$2:$F$102,D1891)),
            0
        )
    ),
"")</f>
        <v>I</v>
      </c>
      <c r="I1891" s="70" t="str">
        <f t="shared" si="88"/>
        <v>E.LR.I.200</v>
      </c>
      <c r="J1891" s="70" t="str">
        <f>_xlfn.XLOOKUP(I1891,[55]Aux!AJ:AJ,[55]Aux!AI:AI,I1891)</f>
        <v>E.LR.I.003</v>
      </c>
      <c r="K1891" s="70" t="str">
        <f>_xlfn.XLOOKUP(J1891,[55]Aux!AI:AI,[55]Aux!AE:AE,_xlfn.XLOOKUP(I1891,[55]Aux!AI:AI,[55]Aux!AE:AE,""))</f>
        <v>LINHA DE RECALQUE DN 200</v>
      </c>
      <c r="L1891" s="164"/>
    </row>
    <row r="1892" spans="1:12" x14ac:dyDescent="0.3">
      <c r="A1892" s="164"/>
      <c r="B1892" s="164"/>
      <c r="C1892" s="70">
        <v>6602271</v>
      </c>
      <c r="D1892" s="70" t="s">
        <v>3458</v>
      </c>
      <c r="E1892" s="75">
        <v>200</v>
      </c>
      <c r="F1892" s="70" t="str" cm="1">
        <f t="array" ref="F1892">IFERROR(
    INDEX(
        '[55]Apoio_Código SVs'!$C$2:$C$102,
        MATCH(
            TRUE,
            ISNUMBER(FIND('[55]Apoio_Código SVs'!$B$2:$B$102,D1892)),
            0
        )
    ),
"")</f>
        <v>E</v>
      </c>
      <c r="G1892" s="70" t="str" cm="1">
        <f t="array" ref="G1892">IFERROR(
    INDEX(
        '[55]Apoio_Código SVs'!$D$2:$D$102,
        MATCH(
            TRUE,
            ISNUMBER(FIND('[55]Apoio_Código SVs'!$B$2:$B$102,D1892)),
            0
        )
    ),
"")</f>
        <v>LR</v>
      </c>
      <c r="H1892" s="70" t="str" cm="1">
        <f t="array" ref="H1892">IFERROR(
    INDEX(
        '[55]Apoio_Código SVs'!$G$2:$G$102,
        MATCH(
            TRUE,
            ISNUMBER(FIND('[55]Apoio_Código SVs'!$F$2:$F$102,D1892)),
            0
        )
    ),
"")</f>
        <v>I</v>
      </c>
      <c r="I1892" s="70" t="str">
        <f t="shared" ref="I1892:I1955" si="89">F1892&amp;"."&amp;G1892&amp;"."&amp;H1892&amp;"."&amp;E1892</f>
        <v>E.LR.I.200</v>
      </c>
      <c r="J1892" s="70" t="str">
        <f>_xlfn.XLOOKUP(I1892,[55]Aux!AJ:AJ,[55]Aux!AI:AI,I1892)</f>
        <v>E.LR.I.003</v>
      </c>
      <c r="K1892" s="70" t="str">
        <f>_xlfn.XLOOKUP(J1892,[55]Aux!AI:AI,[55]Aux!AE:AE,_xlfn.XLOOKUP(I1892,[55]Aux!AI:AI,[55]Aux!AE:AE,""))</f>
        <v>LINHA DE RECALQUE DN 200</v>
      </c>
      <c r="L1892" s="164"/>
    </row>
    <row r="1893" spans="1:12" x14ac:dyDescent="0.3">
      <c r="A1893" s="164"/>
      <c r="B1893" s="164"/>
      <c r="C1893" s="70">
        <v>6602272</v>
      </c>
      <c r="D1893" s="70" t="s">
        <v>3459</v>
      </c>
      <c r="E1893" s="75">
        <v>100</v>
      </c>
      <c r="F1893" s="70" t="str" cm="1">
        <f t="array" ref="F1893">IFERROR(
    INDEX(
        '[55]Apoio_Código SVs'!$C$2:$C$102,
        MATCH(
            TRUE,
            ISNUMBER(FIND('[55]Apoio_Código SVs'!$B$2:$B$102,D1893)),
            0
        )
    ),
"")</f>
        <v>E</v>
      </c>
      <c r="G1893" s="70" t="str" cm="1">
        <f t="array" ref="G1893">IFERROR(
    INDEX(
        '[55]Apoio_Código SVs'!$D$2:$D$102,
        MATCH(
            TRUE,
            ISNUMBER(FIND('[55]Apoio_Código SVs'!$B$2:$B$102,D1893)),
            0
        )
    ),
"")</f>
        <v>LR</v>
      </c>
      <c r="H1893" s="70" t="str" cm="1">
        <f t="array" ref="H1893">IFERROR(
    INDEX(
        '[55]Apoio_Código SVs'!$G$2:$G$102,
        MATCH(
            TRUE,
            ISNUMBER(FIND('[55]Apoio_Código SVs'!$F$2:$F$102,D1893)),
            0
        )
    ),
"")</f>
        <v>I</v>
      </c>
      <c r="I1893" s="70" t="str">
        <f t="shared" si="89"/>
        <v>E.LR.I.100</v>
      </c>
      <c r="J1893" s="70" t="str">
        <f>_xlfn.XLOOKUP(I1893,[55]Aux!AJ:AJ,[55]Aux!AI:AI,I1893)</f>
        <v>E.LR.I.001</v>
      </c>
      <c r="K1893" s="70" t="str">
        <f>_xlfn.XLOOKUP(J1893,[55]Aux!AI:AI,[55]Aux!AE:AE,_xlfn.XLOOKUP(I1893,[55]Aux!AI:AI,[55]Aux!AE:AE,""))</f>
        <v>LINHA DE RECALQUE DN 100</v>
      </c>
      <c r="L1893" s="164"/>
    </row>
    <row r="1894" spans="1:12" x14ac:dyDescent="0.3">
      <c r="A1894" s="164"/>
      <c r="B1894" s="164"/>
      <c r="C1894" s="70">
        <v>6602273</v>
      </c>
      <c r="D1894" s="70" t="s">
        <v>3460</v>
      </c>
      <c r="E1894" s="75" t="s">
        <v>3109</v>
      </c>
      <c r="F1894" s="165" t="s">
        <v>3172</v>
      </c>
      <c r="G1894" s="165" t="s">
        <v>3111</v>
      </c>
      <c r="H1894" s="165" t="s">
        <v>3172</v>
      </c>
      <c r="I1894" s="70" t="str">
        <f t="shared" si="89"/>
        <v>X.XX.X.XXX</v>
      </c>
      <c r="J1894" s="70" t="str">
        <f>_xlfn.XLOOKUP(I1894,[55]Aux!AJ:AJ,[55]Aux!AI:AI,I1894)</f>
        <v>X.XX.X.XXX</v>
      </c>
      <c r="K1894" s="76" t="s">
        <v>3112</v>
      </c>
      <c r="L1894" s="164"/>
    </row>
    <row r="1895" spans="1:12" x14ac:dyDescent="0.3">
      <c r="A1895" s="164"/>
      <c r="B1895" s="164"/>
      <c r="C1895" s="70">
        <v>6602274</v>
      </c>
      <c r="D1895" s="70" t="s">
        <v>3461</v>
      </c>
      <c r="E1895" s="75" t="s">
        <v>3109</v>
      </c>
      <c r="F1895" s="165" t="s">
        <v>3172</v>
      </c>
      <c r="G1895" s="165" t="s">
        <v>3111</v>
      </c>
      <c r="H1895" s="165" t="s">
        <v>3172</v>
      </c>
      <c r="I1895" s="70" t="str">
        <f t="shared" si="89"/>
        <v>X.XX.X.XXX</v>
      </c>
      <c r="J1895" s="70" t="str">
        <f>_xlfn.XLOOKUP(I1895,[55]Aux!AJ:AJ,[55]Aux!AI:AI,I1895)</f>
        <v>X.XX.X.XXX</v>
      </c>
      <c r="K1895" s="76" t="s">
        <v>3112</v>
      </c>
      <c r="L1895" s="164"/>
    </row>
    <row r="1896" spans="1:12" x14ac:dyDescent="0.3">
      <c r="A1896" s="164"/>
      <c r="B1896" s="164"/>
      <c r="C1896" s="70">
        <v>6602275</v>
      </c>
      <c r="D1896" s="70" t="s">
        <v>3452</v>
      </c>
      <c r="E1896" s="75" t="s">
        <v>3109</v>
      </c>
      <c r="F1896" s="165" t="s">
        <v>3172</v>
      </c>
      <c r="G1896" s="165" t="s">
        <v>3111</v>
      </c>
      <c r="H1896" s="165" t="s">
        <v>3172</v>
      </c>
      <c r="I1896" s="70" t="str">
        <f t="shared" si="89"/>
        <v>X.XX.X.XXX</v>
      </c>
      <c r="J1896" s="70" t="str">
        <f>_xlfn.XLOOKUP(I1896,[55]Aux!AJ:AJ,[55]Aux!AI:AI,I1896)</f>
        <v>X.XX.X.XXX</v>
      </c>
      <c r="K1896" s="76" t="s">
        <v>3112</v>
      </c>
      <c r="L1896" s="164"/>
    </row>
    <row r="1897" spans="1:12" x14ac:dyDescent="0.3">
      <c r="A1897" s="164"/>
      <c r="B1897" s="164"/>
      <c r="C1897" s="70">
        <v>6602276</v>
      </c>
      <c r="D1897" s="70" t="s">
        <v>3462</v>
      </c>
      <c r="E1897" s="75" t="s">
        <v>3109</v>
      </c>
      <c r="F1897" s="165" t="s">
        <v>3172</v>
      </c>
      <c r="G1897" s="165" t="s">
        <v>3111</v>
      </c>
      <c r="H1897" s="165" t="s">
        <v>3172</v>
      </c>
      <c r="I1897" s="70" t="str">
        <f t="shared" si="89"/>
        <v>X.XX.X.XXX</v>
      </c>
      <c r="J1897" s="70" t="str">
        <f>_xlfn.XLOOKUP(I1897,[55]Aux!AJ:AJ,[55]Aux!AI:AI,I1897)</f>
        <v>X.XX.X.XXX</v>
      </c>
      <c r="K1897" s="76" t="s">
        <v>3112</v>
      </c>
      <c r="L1897" s="164"/>
    </row>
    <row r="1898" spans="1:12" x14ac:dyDescent="0.3">
      <c r="A1898" s="164"/>
      <c r="B1898" s="164"/>
      <c r="C1898" s="70">
        <v>6602277</v>
      </c>
      <c r="D1898" s="70" t="s">
        <v>3463</v>
      </c>
      <c r="E1898" s="75" t="s">
        <v>3109</v>
      </c>
      <c r="F1898" s="165" t="s">
        <v>3172</v>
      </c>
      <c r="G1898" s="165" t="s">
        <v>3111</v>
      </c>
      <c r="H1898" s="165" t="s">
        <v>3172</v>
      </c>
      <c r="I1898" s="70" t="str">
        <f t="shared" si="89"/>
        <v>X.XX.X.XXX</v>
      </c>
      <c r="J1898" s="70" t="str">
        <f>_xlfn.XLOOKUP(I1898,[55]Aux!AJ:AJ,[55]Aux!AI:AI,I1898)</f>
        <v>X.XX.X.XXX</v>
      </c>
      <c r="K1898" s="76" t="s">
        <v>3112</v>
      </c>
      <c r="L1898" s="164"/>
    </row>
    <row r="1899" spans="1:12" x14ac:dyDescent="0.3">
      <c r="A1899" s="164"/>
      <c r="B1899" s="164"/>
      <c r="C1899" s="70">
        <v>6602280</v>
      </c>
      <c r="D1899" s="70" t="s">
        <v>3464</v>
      </c>
      <c r="E1899" s="75" t="s">
        <v>3109</v>
      </c>
      <c r="F1899" s="165" t="s">
        <v>3172</v>
      </c>
      <c r="G1899" s="165" t="s">
        <v>3111</v>
      </c>
      <c r="H1899" s="165" t="s">
        <v>3172</v>
      </c>
      <c r="I1899" s="70" t="str">
        <f t="shared" si="89"/>
        <v>X.XX.X.XXX</v>
      </c>
      <c r="J1899" s="70" t="str">
        <f>_xlfn.XLOOKUP(I1899,[55]Aux!AJ:AJ,[55]Aux!AI:AI,I1899)</f>
        <v>X.XX.X.XXX</v>
      </c>
      <c r="K1899" s="76" t="s">
        <v>3112</v>
      </c>
      <c r="L1899" s="164"/>
    </row>
    <row r="1900" spans="1:12" x14ac:dyDescent="0.3">
      <c r="A1900" s="164"/>
      <c r="B1900" s="164"/>
      <c r="C1900" s="70">
        <v>6602281</v>
      </c>
      <c r="D1900" s="70" t="s">
        <v>3465</v>
      </c>
      <c r="E1900" s="75" t="s">
        <v>3109</v>
      </c>
      <c r="F1900" s="165" t="s">
        <v>3172</v>
      </c>
      <c r="G1900" s="165" t="s">
        <v>3111</v>
      </c>
      <c r="H1900" s="165" t="s">
        <v>3172</v>
      </c>
      <c r="I1900" s="70" t="str">
        <f t="shared" si="89"/>
        <v>X.XX.X.XXX</v>
      </c>
      <c r="J1900" s="70" t="str">
        <f>_xlfn.XLOOKUP(I1900,[55]Aux!AJ:AJ,[55]Aux!AI:AI,I1900)</f>
        <v>X.XX.X.XXX</v>
      </c>
      <c r="K1900" s="76" t="s">
        <v>3112</v>
      </c>
      <c r="L1900" s="164"/>
    </row>
    <row r="1901" spans="1:12" x14ac:dyDescent="0.3">
      <c r="A1901" s="164"/>
      <c r="B1901" s="164"/>
      <c r="C1901" s="70">
        <v>6602282</v>
      </c>
      <c r="D1901" s="70" t="s">
        <v>3466</v>
      </c>
      <c r="E1901" s="75">
        <v>150</v>
      </c>
      <c r="F1901" s="70" t="str" cm="1">
        <f t="array" ref="F1901">IFERROR(
    INDEX(
        '[55]Apoio_Código SVs'!$C$2:$C$102,
        MATCH(
            TRUE,
            ISNUMBER(FIND('[55]Apoio_Código SVs'!$B$2:$B$102,D1901)),
            0
        )
    ),
"")</f>
        <v>E</v>
      </c>
      <c r="G1901" s="70" t="str" cm="1">
        <f t="array" ref="G1901">IFERROR(
    INDEX(
        '[55]Apoio_Código SVs'!$D$2:$D$102,
        MATCH(
            TRUE,
            ISNUMBER(FIND('[55]Apoio_Código SVs'!$B$2:$B$102,D1901)),
            0
        )
    ),
"")</f>
        <v>LR</v>
      </c>
      <c r="H1901" s="70" t="str" cm="1">
        <f t="array" ref="H1901">IFERROR(
    INDEX(
        '[55]Apoio_Código SVs'!$G$2:$G$102,
        MATCH(
            TRUE,
            ISNUMBER(FIND('[55]Apoio_Código SVs'!$F$2:$F$102,D1901)),
            0
        )
    ),
"")</f>
        <v>I</v>
      </c>
      <c r="I1901" s="70" t="str">
        <f t="shared" si="89"/>
        <v>E.LR.I.150</v>
      </c>
      <c r="J1901" s="70" t="str">
        <f>_xlfn.XLOOKUP(I1901,[55]Aux!AJ:AJ,[55]Aux!AI:AI,I1901)</f>
        <v>E.LR.I.002</v>
      </c>
      <c r="K1901" s="70" t="str">
        <f>_xlfn.XLOOKUP(J1901,[55]Aux!AI:AI,[55]Aux!AE:AE,_xlfn.XLOOKUP(I1901,[55]Aux!AI:AI,[55]Aux!AE:AE,""))</f>
        <v>LINHA DE RECALQUE DN 150</v>
      </c>
      <c r="L1901" s="164"/>
    </row>
    <row r="1902" spans="1:12" x14ac:dyDescent="0.3">
      <c r="A1902" s="164"/>
      <c r="B1902" s="164"/>
      <c r="C1902" s="70">
        <v>6602283</v>
      </c>
      <c r="D1902" s="70" t="s">
        <v>3467</v>
      </c>
      <c r="E1902" s="75" t="s">
        <v>3109</v>
      </c>
      <c r="F1902" s="165" t="s">
        <v>3172</v>
      </c>
      <c r="G1902" s="165" t="s">
        <v>3111</v>
      </c>
      <c r="H1902" s="165" t="s">
        <v>3172</v>
      </c>
      <c r="I1902" s="70" t="str">
        <f t="shared" si="89"/>
        <v>X.XX.X.XXX</v>
      </c>
      <c r="J1902" s="70" t="str">
        <f>_xlfn.XLOOKUP(I1902,[55]Aux!AJ:AJ,[55]Aux!AI:AI,I1902)</f>
        <v>X.XX.X.XXX</v>
      </c>
      <c r="K1902" s="76" t="s">
        <v>3112</v>
      </c>
    </row>
    <row r="1903" spans="1:12" x14ac:dyDescent="0.3">
      <c r="A1903" s="164"/>
      <c r="B1903" s="164"/>
      <c r="C1903" s="70">
        <v>6602284</v>
      </c>
      <c r="D1903" s="70" t="s">
        <v>3468</v>
      </c>
      <c r="E1903" s="75" t="s">
        <v>3109</v>
      </c>
      <c r="F1903" s="165" t="s">
        <v>3172</v>
      </c>
      <c r="G1903" s="165" t="s">
        <v>3111</v>
      </c>
      <c r="H1903" s="165" t="s">
        <v>3172</v>
      </c>
      <c r="I1903" s="70" t="str">
        <f t="shared" si="89"/>
        <v>X.XX.X.XXX</v>
      </c>
      <c r="J1903" s="70" t="str">
        <f>_xlfn.XLOOKUP(I1903,[55]Aux!AJ:AJ,[55]Aux!AI:AI,I1903)</f>
        <v>X.XX.X.XXX</v>
      </c>
      <c r="K1903" s="76" t="s">
        <v>3112</v>
      </c>
      <c r="L1903" s="164"/>
    </row>
    <row r="1904" spans="1:12" x14ac:dyDescent="0.3">
      <c r="A1904" s="164"/>
      <c r="B1904" s="164"/>
      <c r="C1904" s="70">
        <v>6602285</v>
      </c>
      <c r="D1904" s="70" t="s">
        <v>2213</v>
      </c>
      <c r="E1904" s="75" t="s">
        <v>3109</v>
      </c>
      <c r="F1904" s="165" t="s">
        <v>3172</v>
      </c>
      <c r="G1904" s="165" t="s">
        <v>3111</v>
      </c>
      <c r="H1904" s="165" t="s">
        <v>3172</v>
      </c>
      <c r="I1904" s="70" t="str">
        <f t="shared" si="89"/>
        <v>X.XX.X.XXX</v>
      </c>
      <c r="J1904" s="70" t="str">
        <f>_xlfn.XLOOKUP(I1904,[55]Aux!AJ:AJ,[55]Aux!AI:AI,I1904)</f>
        <v>X.XX.X.XXX</v>
      </c>
      <c r="K1904" s="76" t="s">
        <v>3112</v>
      </c>
      <c r="L1904" s="164"/>
    </row>
    <row r="1905" spans="1:12" x14ac:dyDescent="0.3">
      <c r="A1905" s="164"/>
      <c r="B1905" s="164"/>
      <c r="C1905" s="70">
        <v>6602286</v>
      </c>
      <c r="D1905" s="70" t="s">
        <v>3469</v>
      </c>
      <c r="E1905" s="75" t="s">
        <v>3109</v>
      </c>
      <c r="F1905" s="165" t="s">
        <v>3172</v>
      </c>
      <c r="G1905" s="165" t="s">
        <v>3111</v>
      </c>
      <c r="H1905" s="165" t="s">
        <v>3172</v>
      </c>
      <c r="I1905" s="70" t="str">
        <f t="shared" si="89"/>
        <v>X.XX.X.XXX</v>
      </c>
      <c r="J1905" s="70" t="str">
        <f>_xlfn.XLOOKUP(I1905,[55]Aux!AJ:AJ,[55]Aux!AI:AI,I1905)</f>
        <v>X.XX.X.XXX</v>
      </c>
      <c r="K1905" s="76" t="s">
        <v>3112</v>
      </c>
      <c r="L1905" s="164"/>
    </row>
    <row r="1906" spans="1:12" x14ac:dyDescent="0.3">
      <c r="A1906" s="164"/>
      <c r="B1906" s="164"/>
      <c r="C1906" s="70">
        <v>6602287</v>
      </c>
      <c r="D1906" s="70" t="s">
        <v>3470</v>
      </c>
      <c r="E1906" s="75" t="s">
        <v>3109</v>
      </c>
      <c r="F1906" s="165" t="s">
        <v>3172</v>
      </c>
      <c r="G1906" s="165" t="s">
        <v>3111</v>
      </c>
      <c r="H1906" s="165" t="s">
        <v>3172</v>
      </c>
      <c r="I1906" s="70" t="str">
        <f t="shared" si="89"/>
        <v>X.XX.X.XXX</v>
      </c>
      <c r="J1906" s="70" t="str">
        <f>_xlfn.XLOOKUP(I1906,[55]Aux!AJ:AJ,[55]Aux!AI:AI,I1906)</f>
        <v>X.XX.X.XXX</v>
      </c>
      <c r="K1906" s="76" t="s">
        <v>3112</v>
      </c>
      <c r="L1906" s="164"/>
    </row>
    <row r="1907" spans="1:12" x14ac:dyDescent="0.3">
      <c r="A1907" s="164"/>
      <c r="B1907" s="164"/>
      <c r="C1907" s="70">
        <v>6602288</v>
      </c>
      <c r="D1907" s="70" t="s">
        <v>3462</v>
      </c>
      <c r="E1907" s="75" t="s">
        <v>3109</v>
      </c>
      <c r="F1907" s="165" t="s">
        <v>3172</v>
      </c>
      <c r="G1907" s="165" t="s">
        <v>3111</v>
      </c>
      <c r="H1907" s="165" t="s">
        <v>3172</v>
      </c>
      <c r="I1907" s="70" t="str">
        <f t="shared" si="89"/>
        <v>X.XX.X.XXX</v>
      </c>
      <c r="J1907" s="70" t="str">
        <f>_xlfn.XLOOKUP(I1907,[55]Aux!AJ:AJ,[55]Aux!AI:AI,I1907)</f>
        <v>X.XX.X.XXX</v>
      </c>
      <c r="K1907" s="76" t="s">
        <v>3112</v>
      </c>
      <c r="L1907" s="164"/>
    </row>
    <row r="1908" spans="1:12" x14ac:dyDescent="0.3">
      <c r="A1908" s="164"/>
      <c r="B1908" s="164"/>
      <c r="C1908" s="70">
        <v>6602289</v>
      </c>
      <c r="D1908" s="70" t="s">
        <v>3471</v>
      </c>
      <c r="E1908" s="75" t="s">
        <v>3109</v>
      </c>
      <c r="F1908" s="165" t="s">
        <v>3172</v>
      </c>
      <c r="G1908" s="165" t="s">
        <v>3111</v>
      </c>
      <c r="H1908" s="165" t="s">
        <v>3172</v>
      </c>
      <c r="I1908" s="70" t="str">
        <f t="shared" si="89"/>
        <v>X.XX.X.XXX</v>
      </c>
      <c r="J1908" s="70" t="str">
        <f>_xlfn.XLOOKUP(I1908,[55]Aux!AJ:AJ,[55]Aux!AI:AI,I1908)</f>
        <v>X.XX.X.XXX</v>
      </c>
      <c r="K1908" s="76" t="s">
        <v>3112</v>
      </c>
      <c r="L1908" s="164"/>
    </row>
    <row r="1909" spans="1:12" x14ac:dyDescent="0.3">
      <c r="A1909" s="164"/>
      <c r="B1909" s="164"/>
      <c r="C1909" s="70">
        <v>6602290</v>
      </c>
      <c r="D1909" s="70" t="s">
        <v>3472</v>
      </c>
      <c r="E1909" s="75" t="s">
        <v>3109</v>
      </c>
      <c r="F1909" s="165" t="s">
        <v>3172</v>
      </c>
      <c r="G1909" s="165" t="s">
        <v>3111</v>
      </c>
      <c r="H1909" s="165" t="s">
        <v>3172</v>
      </c>
      <c r="I1909" s="70" t="str">
        <f t="shared" si="89"/>
        <v>X.XX.X.XXX</v>
      </c>
      <c r="J1909" s="70" t="str">
        <f>_xlfn.XLOOKUP(I1909,[55]Aux!AJ:AJ,[55]Aux!AI:AI,I1909)</f>
        <v>X.XX.X.XXX</v>
      </c>
      <c r="K1909" s="76" t="s">
        <v>3112</v>
      </c>
      <c r="L1909" s="164"/>
    </row>
    <row r="1910" spans="1:12" x14ac:dyDescent="0.3">
      <c r="A1910" s="164"/>
      <c r="B1910" s="164"/>
      <c r="C1910" s="70">
        <v>6602291</v>
      </c>
      <c r="D1910" s="70" t="s">
        <v>3473</v>
      </c>
      <c r="E1910" s="75" t="s">
        <v>3109</v>
      </c>
      <c r="F1910" s="165" t="s">
        <v>3172</v>
      </c>
      <c r="G1910" s="165" t="s">
        <v>3111</v>
      </c>
      <c r="H1910" s="165" t="s">
        <v>3172</v>
      </c>
      <c r="I1910" s="70" t="str">
        <f t="shared" si="89"/>
        <v>X.XX.X.XXX</v>
      </c>
      <c r="J1910" s="70" t="str">
        <f>_xlfn.XLOOKUP(I1910,[55]Aux!AJ:AJ,[55]Aux!AI:AI,I1910)</f>
        <v>X.XX.X.XXX</v>
      </c>
      <c r="K1910" s="76" t="s">
        <v>3112</v>
      </c>
      <c r="L1910" s="164"/>
    </row>
    <row r="1911" spans="1:12" x14ac:dyDescent="0.3">
      <c r="A1911" s="164"/>
      <c r="B1911" s="164"/>
      <c r="C1911" s="70">
        <v>6602292</v>
      </c>
      <c r="D1911" s="70" t="s">
        <v>3474</v>
      </c>
      <c r="E1911" s="75" t="s">
        <v>3109</v>
      </c>
      <c r="F1911" s="165" t="s">
        <v>3172</v>
      </c>
      <c r="G1911" s="165" t="s">
        <v>3111</v>
      </c>
      <c r="H1911" s="165" t="s">
        <v>3172</v>
      </c>
      <c r="I1911" s="70" t="str">
        <f t="shared" si="89"/>
        <v>X.XX.X.XXX</v>
      </c>
      <c r="J1911" s="70" t="str">
        <f>_xlfn.XLOOKUP(I1911,[55]Aux!AJ:AJ,[55]Aux!AI:AI,I1911)</f>
        <v>X.XX.X.XXX</v>
      </c>
      <c r="K1911" s="76" t="s">
        <v>3112</v>
      </c>
      <c r="L1911" s="164"/>
    </row>
    <row r="1912" spans="1:12" x14ac:dyDescent="0.3">
      <c r="A1912" s="164"/>
      <c r="B1912" s="164"/>
      <c r="C1912" s="70">
        <v>6602300</v>
      </c>
      <c r="D1912" s="70" t="s">
        <v>3475</v>
      </c>
      <c r="E1912" s="75" t="s">
        <v>3109</v>
      </c>
      <c r="F1912" s="165" t="s">
        <v>3172</v>
      </c>
      <c r="G1912" s="165" t="s">
        <v>3111</v>
      </c>
      <c r="H1912" s="165" t="s">
        <v>3172</v>
      </c>
      <c r="I1912" s="70" t="str">
        <f t="shared" si="89"/>
        <v>X.XX.X.XXX</v>
      </c>
      <c r="J1912" s="70" t="str">
        <f>_xlfn.XLOOKUP(I1912,[55]Aux!AJ:AJ,[55]Aux!AI:AI,I1912)</f>
        <v>X.XX.X.XXX</v>
      </c>
      <c r="K1912" s="76" t="s">
        <v>3112</v>
      </c>
      <c r="L1912" s="164"/>
    </row>
    <row r="1913" spans="1:12" x14ac:dyDescent="0.3">
      <c r="A1913" s="164"/>
      <c r="B1913" s="164"/>
      <c r="C1913" s="70">
        <v>6602301</v>
      </c>
      <c r="D1913" s="70" t="s">
        <v>3476</v>
      </c>
      <c r="E1913" s="75" t="s">
        <v>3109</v>
      </c>
      <c r="F1913" s="165" t="s">
        <v>3172</v>
      </c>
      <c r="G1913" s="165" t="s">
        <v>3111</v>
      </c>
      <c r="H1913" s="165" t="s">
        <v>3172</v>
      </c>
      <c r="I1913" s="70" t="str">
        <f t="shared" si="89"/>
        <v>X.XX.X.XXX</v>
      </c>
      <c r="J1913" s="70" t="str">
        <f>_xlfn.XLOOKUP(I1913,[55]Aux!AJ:AJ,[55]Aux!AI:AI,I1913)</f>
        <v>X.XX.X.XXX</v>
      </c>
      <c r="K1913" s="76" t="s">
        <v>3112</v>
      </c>
      <c r="L1913" s="164"/>
    </row>
    <row r="1914" spans="1:12" x14ac:dyDescent="0.3">
      <c r="A1914" s="164"/>
      <c r="B1914" s="164"/>
      <c r="C1914" s="70">
        <v>6602302</v>
      </c>
      <c r="D1914" s="70" t="s">
        <v>3477</v>
      </c>
      <c r="E1914" s="75" t="s">
        <v>3109</v>
      </c>
      <c r="F1914" s="165" t="s">
        <v>3172</v>
      </c>
      <c r="G1914" s="165" t="s">
        <v>3111</v>
      </c>
      <c r="H1914" s="165" t="s">
        <v>3172</v>
      </c>
      <c r="I1914" s="70" t="str">
        <f t="shared" si="89"/>
        <v>X.XX.X.XXX</v>
      </c>
      <c r="J1914" s="70" t="str">
        <f>_xlfn.XLOOKUP(I1914,[55]Aux!AJ:AJ,[55]Aux!AI:AI,I1914)</f>
        <v>X.XX.X.XXX</v>
      </c>
      <c r="K1914" s="76" t="s">
        <v>3112</v>
      </c>
      <c r="L1914" s="164"/>
    </row>
    <row r="1915" spans="1:12" x14ac:dyDescent="0.3">
      <c r="A1915" s="164"/>
      <c r="B1915" s="164"/>
      <c r="C1915" s="70">
        <v>6602303</v>
      </c>
      <c r="D1915" s="70" t="s">
        <v>3478</v>
      </c>
      <c r="E1915" s="75" t="s">
        <v>3109</v>
      </c>
      <c r="F1915" s="165" t="s">
        <v>3172</v>
      </c>
      <c r="G1915" s="165" t="s">
        <v>3111</v>
      </c>
      <c r="H1915" s="165" t="s">
        <v>3172</v>
      </c>
      <c r="I1915" s="70" t="str">
        <f t="shared" si="89"/>
        <v>X.XX.X.XXX</v>
      </c>
      <c r="J1915" s="70" t="str">
        <f>_xlfn.XLOOKUP(I1915,[55]Aux!AJ:AJ,[55]Aux!AI:AI,I1915)</f>
        <v>X.XX.X.XXX</v>
      </c>
      <c r="K1915" s="76" t="s">
        <v>3112</v>
      </c>
      <c r="L1915" s="164"/>
    </row>
    <row r="1916" spans="1:12" x14ac:dyDescent="0.3">
      <c r="A1916" s="164"/>
      <c r="B1916" s="164"/>
      <c r="C1916" s="70">
        <v>6602304</v>
      </c>
      <c r="D1916" s="70" t="s">
        <v>3479</v>
      </c>
      <c r="E1916" s="75" t="s">
        <v>3109</v>
      </c>
      <c r="F1916" s="165" t="s">
        <v>3172</v>
      </c>
      <c r="G1916" s="165" t="s">
        <v>3111</v>
      </c>
      <c r="H1916" s="165" t="s">
        <v>3172</v>
      </c>
      <c r="I1916" s="70" t="str">
        <f t="shared" si="89"/>
        <v>X.XX.X.XXX</v>
      </c>
      <c r="J1916" s="70" t="str">
        <f>_xlfn.XLOOKUP(I1916,[55]Aux!AJ:AJ,[55]Aux!AI:AI,I1916)</f>
        <v>X.XX.X.XXX</v>
      </c>
      <c r="K1916" s="76" t="s">
        <v>3112</v>
      </c>
      <c r="L1916" s="164"/>
    </row>
    <row r="1917" spans="1:12" x14ac:dyDescent="0.3">
      <c r="A1917" s="164"/>
      <c r="B1917" s="164"/>
      <c r="C1917" s="70">
        <v>6602305</v>
      </c>
      <c r="D1917" s="70" t="s">
        <v>3480</v>
      </c>
      <c r="E1917" s="75" t="s">
        <v>3109</v>
      </c>
      <c r="F1917" s="165" t="s">
        <v>3172</v>
      </c>
      <c r="G1917" s="165" t="s">
        <v>3111</v>
      </c>
      <c r="H1917" s="165" t="s">
        <v>3172</v>
      </c>
      <c r="I1917" s="70" t="str">
        <f t="shared" si="89"/>
        <v>X.XX.X.XXX</v>
      </c>
      <c r="J1917" s="70" t="str">
        <f>_xlfn.XLOOKUP(I1917,[55]Aux!AJ:AJ,[55]Aux!AI:AI,I1917)</f>
        <v>X.XX.X.XXX</v>
      </c>
      <c r="K1917" s="76" t="s">
        <v>3112</v>
      </c>
      <c r="L1917" s="164"/>
    </row>
    <row r="1918" spans="1:12" x14ac:dyDescent="0.3">
      <c r="A1918" s="164"/>
      <c r="B1918" s="164"/>
      <c r="C1918" s="70">
        <v>6602306</v>
      </c>
      <c r="D1918" s="70" t="s">
        <v>3481</v>
      </c>
      <c r="E1918" s="75" t="s">
        <v>3109</v>
      </c>
      <c r="F1918" s="165" t="s">
        <v>3172</v>
      </c>
      <c r="G1918" s="165" t="s">
        <v>3111</v>
      </c>
      <c r="H1918" s="165" t="s">
        <v>3172</v>
      </c>
      <c r="I1918" s="70" t="str">
        <f t="shared" si="89"/>
        <v>X.XX.X.XXX</v>
      </c>
      <c r="J1918" s="70" t="str">
        <f>_xlfn.XLOOKUP(I1918,[55]Aux!AJ:AJ,[55]Aux!AI:AI,I1918)</f>
        <v>X.XX.X.XXX</v>
      </c>
      <c r="K1918" s="76" t="s">
        <v>3112</v>
      </c>
      <c r="L1918" s="164"/>
    </row>
    <row r="1919" spans="1:12" x14ac:dyDescent="0.3">
      <c r="A1919" s="164"/>
      <c r="B1919" s="164"/>
      <c r="C1919" s="70">
        <v>6602307</v>
      </c>
      <c r="D1919" s="70" t="s">
        <v>3482</v>
      </c>
      <c r="E1919" s="75" t="s">
        <v>3109</v>
      </c>
      <c r="F1919" s="165" t="s">
        <v>3172</v>
      </c>
      <c r="G1919" s="165" t="s">
        <v>3111</v>
      </c>
      <c r="H1919" s="165" t="s">
        <v>3172</v>
      </c>
      <c r="I1919" s="70" t="str">
        <f t="shared" si="89"/>
        <v>X.XX.X.XXX</v>
      </c>
      <c r="J1919" s="70" t="str">
        <f>_xlfn.XLOOKUP(I1919,[55]Aux!AJ:AJ,[55]Aux!AI:AI,I1919)</f>
        <v>X.XX.X.XXX</v>
      </c>
      <c r="K1919" s="76" t="s">
        <v>3112</v>
      </c>
      <c r="L1919" s="164"/>
    </row>
    <row r="1920" spans="1:12" x14ac:dyDescent="0.3">
      <c r="A1920" s="164"/>
      <c r="B1920" s="164"/>
      <c r="C1920" s="70">
        <v>6602308</v>
      </c>
      <c r="D1920" s="70" t="s">
        <v>3483</v>
      </c>
      <c r="E1920" s="75" t="s">
        <v>3109</v>
      </c>
      <c r="F1920" s="165" t="s">
        <v>3172</v>
      </c>
      <c r="G1920" s="165" t="s">
        <v>3111</v>
      </c>
      <c r="H1920" s="165" t="s">
        <v>3172</v>
      </c>
      <c r="I1920" s="70" t="str">
        <f t="shared" si="89"/>
        <v>X.XX.X.XXX</v>
      </c>
      <c r="J1920" s="70" t="str">
        <f>_xlfn.XLOOKUP(I1920,[55]Aux!AJ:AJ,[55]Aux!AI:AI,I1920)</f>
        <v>X.XX.X.XXX</v>
      </c>
      <c r="K1920" s="76" t="s">
        <v>3112</v>
      </c>
      <c r="L1920" s="164"/>
    </row>
    <row r="1921" spans="1:12" x14ac:dyDescent="0.3">
      <c r="A1921" s="164"/>
      <c r="B1921" s="164"/>
      <c r="C1921" s="70">
        <v>6602309</v>
      </c>
      <c r="D1921" s="70" t="s">
        <v>3484</v>
      </c>
      <c r="E1921" s="75" t="s">
        <v>3109</v>
      </c>
      <c r="F1921" s="165" t="s">
        <v>3172</v>
      </c>
      <c r="G1921" s="165" t="s">
        <v>3111</v>
      </c>
      <c r="H1921" s="165" t="s">
        <v>3172</v>
      </c>
      <c r="I1921" s="70" t="str">
        <f t="shared" si="89"/>
        <v>X.XX.X.XXX</v>
      </c>
      <c r="J1921" s="70" t="str">
        <f>_xlfn.XLOOKUP(I1921,[55]Aux!AJ:AJ,[55]Aux!AI:AI,I1921)</f>
        <v>X.XX.X.XXX</v>
      </c>
      <c r="K1921" s="76" t="s">
        <v>3112</v>
      </c>
      <c r="L1921" s="164"/>
    </row>
    <row r="1922" spans="1:12" x14ac:dyDescent="0.3">
      <c r="A1922" s="164"/>
      <c r="B1922" s="164"/>
      <c r="C1922" s="70">
        <v>6602310</v>
      </c>
      <c r="D1922" s="70" t="s">
        <v>3485</v>
      </c>
      <c r="E1922" s="75" t="s">
        <v>3109</v>
      </c>
      <c r="F1922" s="165" t="s">
        <v>3172</v>
      </c>
      <c r="G1922" s="165" t="s">
        <v>3111</v>
      </c>
      <c r="H1922" s="165" t="s">
        <v>3172</v>
      </c>
      <c r="I1922" s="70" t="str">
        <f t="shared" si="89"/>
        <v>X.XX.X.XXX</v>
      </c>
      <c r="J1922" s="70" t="str">
        <f>_xlfn.XLOOKUP(I1922,[55]Aux!AJ:AJ,[55]Aux!AI:AI,I1922)</f>
        <v>X.XX.X.XXX</v>
      </c>
      <c r="K1922" s="76" t="s">
        <v>3112</v>
      </c>
      <c r="L1922" s="164"/>
    </row>
    <row r="1923" spans="1:12" x14ac:dyDescent="0.3">
      <c r="A1923" s="164"/>
      <c r="B1923" s="164"/>
      <c r="C1923" s="70">
        <v>6602311</v>
      </c>
      <c r="D1923" s="70" t="s">
        <v>3486</v>
      </c>
      <c r="E1923" s="75" t="s">
        <v>3109</v>
      </c>
      <c r="F1923" s="165" t="s">
        <v>3172</v>
      </c>
      <c r="G1923" s="165" t="s">
        <v>3111</v>
      </c>
      <c r="H1923" s="165" t="s">
        <v>3172</v>
      </c>
      <c r="I1923" s="70" t="str">
        <f t="shared" si="89"/>
        <v>X.XX.X.XXX</v>
      </c>
      <c r="J1923" s="70" t="str">
        <f>_xlfn.XLOOKUP(I1923,[55]Aux!AJ:AJ,[55]Aux!AI:AI,I1923)</f>
        <v>X.XX.X.XXX</v>
      </c>
      <c r="K1923" s="76" t="s">
        <v>3112</v>
      </c>
      <c r="L1923" s="164"/>
    </row>
    <row r="1924" spans="1:12" x14ac:dyDescent="0.3">
      <c r="A1924" s="164"/>
      <c r="B1924" s="164"/>
      <c r="C1924" s="70">
        <v>6602312</v>
      </c>
      <c r="D1924" s="70" t="s">
        <v>3487</v>
      </c>
      <c r="E1924" s="75" t="s">
        <v>3109</v>
      </c>
      <c r="F1924" s="165" t="s">
        <v>3172</v>
      </c>
      <c r="G1924" s="165" t="s">
        <v>3111</v>
      </c>
      <c r="H1924" s="165" t="s">
        <v>3172</v>
      </c>
      <c r="I1924" s="70" t="str">
        <f t="shared" si="89"/>
        <v>X.XX.X.XXX</v>
      </c>
      <c r="J1924" s="70" t="str">
        <f>_xlfn.XLOOKUP(I1924,[55]Aux!AJ:AJ,[55]Aux!AI:AI,I1924)</f>
        <v>X.XX.X.XXX</v>
      </c>
      <c r="K1924" s="76" t="s">
        <v>3112</v>
      </c>
      <c r="L1924" s="164"/>
    </row>
    <row r="1925" spans="1:12" x14ac:dyDescent="0.3">
      <c r="A1925" s="164"/>
      <c r="B1925" s="164"/>
      <c r="C1925" s="70">
        <v>6602313</v>
      </c>
      <c r="D1925" s="70" t="s">
        <v>3488</v>
      </c>
      <c r="E1925" s="75" t="s">
        <v>3109</v>
      </c>
      <c r="F1925" s="165" t="s">
        <v>3172</v>
      </c>
      <c r="G1925" s="165" t="s">
        <v>3111</v>
      </c>
      <c r="H1925" s="165" t="s">
        <v>3172</v>
      </c>
      <c r="I1925" s="70" t="str">
        <f t="shared" si="89"/>
        <v>X.XX.X.XXX</v>
      </c>
      <c r="J1925" s="70" t="str">
        <f>_xlfn.XLOOKUP(I1925,[55]Aux!AJ:AJ,[55]Aux!AI:AI,I1925)</f>
        <v>X.XX.X.XXX</v>
      </c>
      <c r="K1925" s="76" t="s">
        <v>3112</v>
      </c>
      <c r="L1925" s="164"/>
    </row>
    <row r="1926" spans="1:12" x14ac:dyDescent="0.3">
      <c r="A1926" s="164"/>
      <c r="B1926" s="164"/>
      <c r="C1926" s="70">
        <v>6602314</v>
      </c>
      <c r="D1926" s="70" t="s">
        <v>3489</v>
      </c>
      <c r="E1926" s="75" t="s">
        <v>3109</v>
      </c>
      <c r="F1926" s="165" t="s">
        <v>3172</v>
      </c>
      <c r="G1926" s="165" t="s">
        <v>3111</v>
      </c>
      <c r="H1926" s="165" t="s">
        <v>3172</v>
      </c>
      <c r="I1926" s="70" t="str">
        <f t="shared" si="89"/>
        <v>X.XX.X.XXX</v>
      </c>
      <c r="J1926" s="70" t="str">
        <f>_xlfn.XLOOKUP(I1926,[55]Aux!AJ:AJ,[55]Aux!AI:AI,I1926)</f>
        <v>X.XX.X.XXX</v>
      </c>
      <c r="K1926" s="76" t="s">
        <v>3112</v>
      </c>
      <c r="L1926" s="164"/>
    </row>
    <row r="1927" spans="1:12" x14ac:dyDescent="0.3">
      <c r="A1927" s="164"/>
      <c r="B1927" s="164"/>
      <c r="C1927" s="70">
        <v>6602315</v>
      </c>
      <c r="D1927" s="70" t="s">
        <v>3490</v>
      </c>
      <c r="E1927" s="75" t="s">
        <v>3109</v>
      </c>
      <c r="F1927" s="165" t="s">
        <v>3172</v>
      </c>
      <c r="G1927" s="165" t="s">
        <v>3111</v>
      </c>
      <c r="H1927" s="165" t="s">
        <v>3172</v>
      </c>
      <c r="I1927" s="70" t="str">
        <f t="shared" si="89"/>
        <v>X.XX.X.XXX</v>
      </c>
      <c r="J1927" s="70" t="str">
        <f>_xlfn.XLOOKUP(I1927,[55]Aux!AJ:AJ,[55]Aux!AI:AI,I1927)</f>
        <v>X.XX.X.XXX</v>
      </c>
      <c r="K1927" s="76" t="s">
        <v>3112</v>
      </c>
      <c r="L1927" s="164"/>
    </row>
    <row r="1928" spans="1:12" x14ac:dyDescent="0.3">
      <c r="A1928" s="164"/>
      <c r="B1928" s="164"/>
      <c r="C1928" s="70">
        <v>6602316</v>
      </c>
      <c r="D1928" s="70" t="s">
        <v>3491</v>
      </c>
      <c r="E1928" s="75" t="s">
        <v>3109</v>
      </c>
      <c r="F1928" s="165" t="s">
        <v>3172</v>
      </c>
      <c r="G1928" s="165" t="s">
        <v>3111</v>
      </c>
      <c r="H1928" s="165" t="s">
        <v>3172</v>
      </c>
      <c r="I1928" s="70" t="str">
        <f t="shared" si="89"/>
        <v>X.XX.X.XXX</v>
      </c>
      <c r="J1928" s="70" t="str">
        <f>_xlfn.XLOOKUP(I1928,[55]Aux!AJ:AJ,[55]Aux!AI:AI,I1928)</f>
        <v>X.XX.X.XXX</v>
      </c>
      <c r="K1928" s="76" t="s">
        <v>3112</v>
      </c>
      <c r="L1928" s="164"/>
    </row>
    <row r="1929" spans="1:12" x14ac:dyDescent="0.3">
      <c r="A1929" s="164"/>
      <c r="B1929" s="164"/>
      <c r="C1929" s="70">
        <v>6602317</v>
      </c>
      <c r="D1929" s="70" t="s">
        <v>3492</v>
      </c>
      <c r="E1929" s="75" t="s">
        <v>3109</v>
      </c>
      <c r="F1929" s="165" t="s">
        <v>3172</v>
      </c>
      <c r="G1929" s="165" t="s">
        <v>3111</v>
      </c>
      <c r="H1929" s="165" t="s">
        <v>3172</v>
      </c>
      <c r="I1929" s="70" t="str">
        <f t="shared" si="89"/>
        <v>X.XX.X.XXX</v>
      </c>
      <c r="J1929" s="70" t="str">
        <f>_xlfn.XLOOKUP(I1929,[55]Aux!AJ:AJ,[55]Aux!AI:AI,I1929)</f>
        <v>X.XX.X.XXX</v>
      </c>
      <c r="K1929" s="76" t="s">
        <v>3112</v>
      </c>
      <c r="L1929" s="164"/>
    </row>
    <row r="1930" spans="1:12" x14ac:dyDescent="0.3">
      <c r="A1930" s="164"/>
      <c r="B1930" s="164"/>
      <c r="C1930" s="70">
        <v>6602318</v>
      </c>
      <c r="D1930" s="70" t="s">
        <v>3493</v>
      </c>
      <c r="E1930" s="75" t="s">
        <v>3109</v>
      </c>
      <c r="F1930" s="165" t="s">
        <v>3172</v>
      </c>
      <c r="G1930" s="165" t="s">
        <v>3111</v>
      </c>
      <c r="H1930" s="165" t="s">
        <v>3172</v>
      </c>
      <c r="I1930" s="70" t="str">
        <f t="shared" si="89"/>
        <v>X.XX.X.XXX</v>
      </c>
      <c r="J1930" s="70" t="str">
        <f>_xlfn.XLOOKUP(I1930,[55]Aux!AJ:AJ,[55]Aux!AI:AI,I1930)</f>
        <v>X.XX.X.XXX</v>
      </c>
      <c r="K1930" s="76" t="s">
        <v>3112</v>
      </c>
      <c r="L1930" s="164"/>
    </row>
    <row r="1931" spans="1:12" x14ac:dyDescent="0.3">
      <c r="A1931" s="164"/>
      <c r="B1931" s="164"/>
      <c r="C1931" s="70">
        <v>6602319</v>
      </c>
      <c r="D1931" s="70" t="s">
        <v>3494</v>
      </c>
      <c r="E1931" s="75" t="s">
        <v>3109</v>
      </c>
      <c r="F1931" s="165" t="s">
        <v>3172</v>
      </c>
      <c r="G1931" s="165" t="s">
        <v>3111</v>
      </c>
      <c r="H1931" s="165" t="s">
        <v>3172</v>
      </c>
      <c r="I1931" s="70" t="str">
        <f t="shared" si="89"/>
        <v>X.XX.X.XXX</v>
      </c>
      <c r="J1931" s="70" t="str">
        <f>_xlfn.XLOOKUP(I1931,[55]Aux!AJ:AJ,[55]Aux!AI:AI,I1931)</f>
        <v>X.XX.X.XXX</v>
      </c>
      <c r="K1931" s="76" t="s">
        <v>3112</v>
      </c>
      <c r="L1931" s="164"/>
    </row>
    <row r="1932" spans="1:12" x14ac:dyDescent="0.3">
      <c r="A1932" s="164"/>
      <c r="B1932" s="164"/>
      <c r="C1932" s="70">
        <v>6602320</v>
      </c>
      <c r="D1932" s="70" t="s">
        <v>3495</v>
      </c>
      <c r="E1932" s="75" t="s">
        <v>3109</v>
      </c>
      <c r="F1932" s="165" t="s">
        <v>3172</v>
      </c>
      <c r="G1932" s="165" t="s">
        <v>3111</v>
      </c>
      <c r="H1932" s="165" t="s">
        <v>3172</v>
      </c>
      <c r="I1932" s="70" t="str">
        <f t="shared" si="89"/>
        <v>X.XX.X.XXX</v>
      </c>
      <c r="J1932" s="70" t="str">
        <f>_xlfn.XLOOKUP(I1932,[55]Aux!AJ:AJ,[55]Aux!AI:AI,I1932)</f>
        <v>X.XX.X.XXX</v>
      </c>
      <c r="K1932" s="76" t="s">
        <v>3112</v>
      </c>
      <c r="L1932" s="164"/>
    </row>
    <row r="1933" spans="1:12" x14ac:dyDescent="0.3">
      <c r="A1933" s="164"/>
      <c r="B1933" s="164"/>
      <c r="C1933" s="70">
        <v>6602321</v>
      </c>
      <c r="D1933" s="70" t="s">
        <v>3496</v>
      </c>
      <c r="E1933" s="75" t="s">
        <v>3109</v>
      </c>
      <c r="F1933" s="165" t="s">
        <v>3172</v>
      </c>
      <c r="G1933" s="165" t="s">
        <v>3111</v>
      </c>
      <c r="H1933" s="165" t="s">
        <v>3172</v>
      </c>
      <c r="I1933" s="70" t="str">
        <f t="shared" si="89"/>
        <v>X.XX.X.XXX</v>
      </c>
      <c r="J1933" s="70" t="str">
        <f>_xlfn.XLOOKUP(I1933,[55]Aux!AJ:AJ,[55]Aux!AI:AI,I1933)</f>
        <v>X.XX.X.XXX</v>
      </c>
      <c r="K1933" s="76" t="s">
        <v>3112</v>
      </c>
      <c r="L1933" s="164"/>
    </row>
    <row r="1934" spans="1:12" x14ac:dyDescent="0.3">
      <c r="A1934" s="164"/>
      <c r="B1934" s="164"/>
      <c r="C1934" s="70">
        <v>6602322</v>
      </c>
      <c r="D1934" s="70" t="s">
        <v>3497</v>
      </c>
      <c r="E1934" s="75" t="s">
        <v>3109</v>
      </c>
      <c r="F1934" s="165" t="s">
        <v>3172</v>
      </c>
      <c r="G1934" s="165" t="s">
        <v>3111</v>
      </c>
      <c r="H1934" s="165" t="s">
        <v>3172</v>
      </c>
      <c r="I1934" s="70" t="str">
        <f t="shared" si="89"/>
        <v>X.XX.X.XXX</v>
      </c>
      <c r="J1934" s="70" t="str">
        <f>_xlfn.XLOOKUP(I1934,[55]Aux!AJ:AJ,[55]Aux!AI:AI,I1934)</f>
        <v>X.XX.X.XXX</v>
      </c>
      <c r="K1934" s="76" t="s">
        <v>3112</v>
      </c>
      <c r="L1934" s="164"/>
    </row>
    <row r="1935" spans="1:12" x14ac:dyDescent="0.3">
      <c r="A1935" s="164"/>
      <c r="B1935" s="164"/>
      <c r="C1935" s="70">
        <v>6602323</v>
      </c>
      <c r="D1935" s="70" t="s">
        <v>3498</v>
      </c>
      <c r="E1935" s="75" t="s">
        <v>3109</v>
      </c>
      <c r="F1935" s="165" t="s">
        <v>3172</v>
      </c>
      <c r="G1935" s="165" t="s">
        <v>3111</v>
      </c>
      <c r="H1935" s="165" t="s">
        <v>3172</v>
      </c>
      <c r="I1935" s="70" t="str">
        <f t="shared" si="89"/>
        <v>X.XX.X.XXX</v>
      </c>
      <c r="J1935" s="70" t="str">
        <f>_xlfn.XLOOKUP(I1935,[55]Aux!AJ:AJ,[55]Aux!AI:AI,I1935)</f>
        <v>X.XX.X.XXX</v>
      </c>
      <c r="K1935" s="76" t="s">
        <v>3112</v>
      </c>
      <c r="L1935" s="164"/>
    </row>
    <row r="1936" spans="1:12" x14ac:dyDescent="0.3">
      <c r="A1936" s="164"/>
      <c r="B1936" s="164"/>
      <c r="C1936" s="70">
        <v>6602324</v>
      </c>
      <c r="D1936" s="70" t="s">
        <v>3499</v>
      </c>
      <c r="E1936" s="75" t="s">
        <v>3109</v>
      </c>
      <c r="F1936" s="165" t="s">
        <v>3172</v>
      </c>
      <c r="G1936" s="165" t="s">
        <v>3111</v>
      </c>
      <c r="H1936" s="165" t="s">
        <v>3172</v>
      </c>
      <c r="I1936" s="70" t="str">
        <f t="shared" si="89"/>
        <v>X.XX.X.XXX</v>
      </c>
      <c r="J1936" s="70" t="str">
        <f>_xlfn.XLOOKUP(I1936,[55]Aux!AJ:AJ,[55]Aux!AI:AI,I1936)</f>
        <v>X.XX.X.XXX</v>
      </c>
      <c r="K1936" s="76" t="s">
        <v>3112</v>
      </c>
      <c r="L1936" s="164"/>
    </row>
    <row r="1937" spans="1:12" x14ac:dyDescent="0.3">
      <c r="A1937" s="164"/>
      <c r="B1937" s="164"/>
      <c r="C1937" s="70">
        <v>6602325</v>
      </c>
      <c r="D1937" s="70" t="s">
        <v>3500</v>
      </c>
      <c r="E1937" s="75" t="s">
        <v>3109</v>
      </c>
      <c r="F1937" s="165" t="s">
        <v>3172</v>
      </c>
      <c r="G1937" s="165" t="s">
        <v>3111</v>
      </c>
      <c r="H1937" s="165" t="s">
        <v>3172</v>
      </c>
      <c r="I1937" s="70" t="str">
        <f t="shared" si="89"/>
        <v>X.XX.X.XXX</v>
      </c>
      <c r="J1937" s="70" t="str">
        <f>_xlfn.XLOOKUP(I1937,[55]Aux!AJ:AJ,[55]Aux!AI:AI,I1937)</f>
        <v>X.XX.X.XXX</v>
      </c>
      <c r="K1937" s="76" t="s">
        <v>3112</v>
      </c>
      <c r="L1937" s="164"/>
    </row>
    <row r="1938" spans="1:12" x14ac:dyDescent="0.3">
      <c r="A1938" s="164"/>
      <c r="B1938" s="164"/>
      <c r="C1938" s="70">
        <v>6602326</v>
      </c>
      <c r="D1938" s="70" t="s">
        <v>3501</v>
      </c>
      <c r="E1938" s="75" t="s">
        <v>3109</v>
      </c>
      <c r="F1938" s="165" t="s">
        <v>3110</v>
      </c>
      <c r="G1938" s="165" t="s">
        <v>3206</v>
      </c>
      <c r="H1938" s="165" t="s">
        <v>3172</v>
      </c>
      <c r="I1938" s="70" t="str">
        <f t="shared" si="89"/>
        <v>E.TE.X.XXX</v>
      </c>
      <c r="J1938" s="70" t="str">
        <f>_xlfn.XLOOKUP(I1938,[55]Aux!AJ:AJ,[55]Aux!AI:AI,I1938)</f>
        <v>E.TE.X.XXX</v>
      </c>
      <c r="K1938" s="76" t="s">
        <v>3112</v>
      </c>
      <c r="L1938" s="164"/>
    </row>
    <row r="1939" spans="1:12" x14ac:dyDescent="0.3">
      <c r="A1939" s="164"/>
      <c r="B1939" s="164"/>
      <c r="C1939" s="70">
        <v>6602327</v>
      </c>
      <c r="D1939" s="70" t="s">
        <v>3502</v>
      </c>
      <c r="E1939" s="75" t="s">
        <v>3109</v>
      </c>
      <c r="F1939" s="165" t="s">
        <v>3110</v>
      </c>
      <c r="G1939" s="165" t="s">
        <v>3206</v>
      </c>
      <c r="H1939" s="165" t="s">
        <v>3172</v>
      </c>
      <c r="I1939" s="70" t="str">
        <f t="shared" si="89"/>
        <v>E.TE.X.XXX</v>
      </c>
      <c r="J1939" s="70" t="str">
        <f>_xlfn.XLOOKUP(I1939,[55]Aux!AJ:AJ,[55]Aux!AI:AI,I1939)</f>
        <v>E.TE.X.XXX</v>
      </c>
      <c r="K1939" s="76" t="s">
        <v>3112</v>
      </c>
      <c r="L1939" s="164"/>
    </row>
    <row r="1940" spans="1:12" x14ac:dyDescent="0.3">
      <c r="A1940" s="164"/>
      <c r="B1940" s="164"/>
      <c r="C1940" s="70">
        <v>6602328</v>
      </c>
      <c r="D1940" s="70" t="s">
        <v>3503</v>
      </c>
      <c r="E1940" s="75" t="s">
        <v>3109</v>
      </c>
      <c r="F1940" s="165" t="s">
        <v>3110</v>
      </c>
      <c r="G1940" s="165" t="s">
        <v>3206</v>
      </c>
      <c r="H1940" s="165" t="s">
        <v>3172</v>
      </c>
      <c r="I1940" s="70" t="str">
        <f t="shared" si="89"/>
        <v>E.TE.X.XXX</v>
      </c>
      <c r="J1940" s="70" t="str">
        <f>_xlfn.XLOOKUP(I1940,[55]Aux!AJ:AJ,[55]Aux!AI:AI,I1940)</f>
        <v>E.TE.X.XXX</v>
      </c>
      <c r="K1940" s="76" t="s">
        <v>3112</v>
      </c>
      <c r="L1940" s="164"/>
    </row>
    <row r="1941" spans="1:12" x14ac:dyDescent="0.3">
      <c r="A1941" s="164"/>
      <c r="B1941" s="164"/>
      <c r="C1941" s="70">
        <v>6602329</v>
      </c>
      <c r="D1941" s="70" t="s">
        <v>3504</v>
      </c>
      <c r="E1941" s="75" t="s">
        <v>3109</v>
      </c>
      <c r="F1941" s="165" t="s">
        <v>3172</v>
      </c>
      <c r="G1941" s="165" t="s">
        <v>3111</v>
      </c>
      <c r="H1941" s="165" t="s">
        <v>3172</v>
      </c>
      <c r="I1941" s="70" t="str">
        <f t="shared" si="89"/>
        <v>X.XX.X.XXX</v>
      </c>
      <c r="J1941" s="70" t="str">
        <f>_xlfn.XLOOKUP(I1941,[55]Aux!AJ:AJ,[55]Aux!AI:AI,I1941)</f>
        <v>X.XX.X.XXX</v>
      </c>
      <c r="K1941" s="76" t="s">
        <v>3112</v>
      </c>
      <c r="L1941" s="164"/>
    </row>
    <row r="1942" spans="1:12" x14ac:dyDescent="0.3">
      <c r="A1942" s="164"/>
      <c r="B1942" s="164"/>
      <c r="C1942" s="70">
        <v>6602330</v>
      </c>
      <c r="D1942" s="70" t="s">
        <v>3505</v>
      </c>
      <c r="E1942" s="75" t="s">
        <v>3109</v>
      </c>
      <c r="F1942" s="165" t="s">
        <v>3172</v>
      </c>
      <c r="G1942" s="165" t="s">
        <v>3111</v>
      </c>
      <c r="H1942" s="165" t="s">
        <v>3172</v>
      </c>
      <c r="I1942" s="70" t="str">
        <f t="shared" si="89"/>
        <v>X.XX.X.XXX</v>
      </c>
      <c r="J1942" s="70" t="str">
        <f>_xlfn.XLOOKUP(I1942,[55]Aux!AJ:AJ,[55]Aux!AI:AI,I1942)</f>
        <v>X.XX.X.XXX</v>
      </c>
      <c r="K1942" s="76" t="s">
        <v>3112</v>
      </c>
      <c r="L1942" s="164"/>
    </row>
    <row r="1943" spans="1:12" x14ac:dyDescent="0.3">
      <c r="A1943" s="164"/>
      <c r="B1943" s="164"/>
      <c r="C1943" s="70">
        <v>6602331</v>
      </c>
      <c r="D1943" s="70" t="s">
        <v>3506</v>
      </c>
      <c r="E1943" s="75" t="s">
        <v>3109</v>
      </c>
      <c r="F1943" s="165" t="s">
        <v>3172</v>
      </c>
      <c r="G1943" s="165" t="s">
        <v>3111</v>
      </c>
      <c r="H1943" s="165" t="s">
        <v>3172</v>
      </c>
      <c r="I1943" s="70" t="str">
        <f t="shared" si="89"/>
        <v>X.XX.X.XXX</v>
      </c>
      <c r="J1943" s="70" t="str">
        <f>_xlfn.XLOOKUP(I1943,[55]Aux!AJ:AJ,[55]Aux!AI:AI,I1943)</f>
        <v>X.XX.X.XXX</v>
      </c>
      <c r="K1943" s="76" t="s">
        <v>3112</v>
      </c>
      <c r="L1943" s="164"/>
    </row>
    <row r="1944" spans="1:12" x14ac:dyDescent="0.3">
      <c r="A1944" s="164"/>
      <c r="B1944" s="164"/>
      <c r="C1944" s="70">
        <v>6602332</v>
      </c>
      <c r="D1944" s="70" t="s">
        <v>3507</v>
      </c>
      <c r="E1944" s="75" t="s">
        <v>3109</v>
      </c>
      <c r="F1944" s="165" t="s">
        <v>3172</v>
      </c>
      <c r="G1944" s="165" t="s">
        <v>3111</v>
      </c>
      <c r="H1944" s="165" t="s">
        <v>3172</v>
      </c>
      <c r="I1944" s="70" t="str">
        <f t="shared" si="89"/>
        <v>X.XX.X.XXX</v>
      </c>
      <c r="J1944" s="70" t="str">
        <f>_xlfn.XLOOKUP(I1944,[55]Aux!AJ:AJ,[55]Aux!AI:AI,I1944)</f>
        <v>X.XX.X.XXX</v>
      </c>
      <c r="K1944" s="76" t="s">
        <v>3112</v>
      </c>
      <c r="L1944" s="164"/>
    </row>
    <row r="1945" spans="1:12" x14ac:dyDescent="0.3">
      <c r="A1945" s="164"/>
      <c r="B1945" s="164"/>
      <c r="C1945" s="70">
        <v>6602333</v>
      </c>
      <c r="D1945" s="70" t="s">
        <v>3508</v>
      </c>
      <c r="E1945" s="75" t="s">
        <v>3109</v>
      </c>
      <c r="F1945" s="165" t="s">
        <v>3172</v>
      </c>
      <c r="G1945" s="165" t="s">
        <v>3111</v>
      </c>
      <c r="H1945" s="165" t="s">
        <v>3172</v>
      </c>
      <c r="I1945" s="70" t="str">
        <f t="shared" si="89"/>
        <v>X.XX.X.XXX</v>
      </c>
      <c r="J1945" s="70" t="str">
        <f>_xlfn.XLOOKUP(I1945,[55]Aux!AJ:AJ,[55]Aux!AI:AI,I1945)</f>
        <v>X.XX.X.XXX</v>
      </c>
      <c r="K1945" s="76" t="s">
        <v>3112</v>
      </c>
      <c r="L1945" s="164"/>
    </row>
    <row r="1946" spans="1:12" x14ac:dyDescent="0.3">
      <c r="A1946" s="164"/>
      <c r="B1946" s="164"/>
      <c r="C1946" s="70">
        <v>6602334</v>
      </c>
      <c r="D1946" s="70" t="s">
        <v>3509</v>
      </c>
      <c r="E1946" s="75" t="s">
        <v>3109</v>
      </c>
      <c r="F1946" s="165" t="s">
        <v>3172</v>
      </c>
      <c r="G1946" s="165" t="s">
        <v>3111</v>
      </c>
      <c r="H1946" s="165" t="s">
        <v>3172</v>
      </c>
      <c r="I1946" s="70" t="str">
        <f t="shared" si="89"/>
        <v>X.XX.X.XXX</v>
      </c>
      <c r="J1946" s="70" t="str">
        <f>_xlfn.XLOOKUP(I1946,[55]Aux!AJ:AJ,[55]Aux!AI:AI,I1946)</f>
        <v>X.XX.X.XXX</v>
      </c>
      <c r="K1946" s="76" t="s">
        <v>3112</v>
      </c>
      <c r="L1946" s="164"/>
    </row>
    <row r="1947" spans="1:12" x14ac:dyDescent="0.3">
      <c r="A1947" s="164"/>
      <c r="B1947" s="164"/>
      <c r="C1947" s="70">
        <v>6602335</v>
      </c>
      <c r="D1947" s="70" t="s">
        <v>3510</v>
      </c>
      <c r="E1947" s="75" t="s">
        <v>3109</v>
      </c>
      <c r="F1947" s="165" t="s">
        <v>3172</v>
      </c>
      <c r="G1947" s="165" t="s">
        <v>3111</v>
      </c>
      <c r="H1947" s="165" t="s">
        <v>3172</v>
      </c>
      <c r="I1947" s="70" t="str">
        <f t="shared" si="89"/>
        <v>X.XX.X.XXX</v>
      </c>
      <c r="J1947" s="70" t="str">
        <f>_xlfn.XLOOKUP(I1947,[55]Aux!AJ:AJ,[55]Aux!AI:AI,I1947)</f>
        <v>X.XX.X.XXX</v>
      </c>
      <c r="K1947" s="76" t="s">
        <v>3112</v>
      </c>
      <c r="L1947" s="164"/>
    </row>
    <row r="1948" spans="1:12" x14ac:dyDescent="0.3">
      <c r="A1948" s="164"/>
      <c r="B1948" s="164"/>
      <c r="C1948" s="70">
        <v>6602336</v>
      </c>
      <c r="D1948" s="70" t="s">
        <v>3511</v>
      </c>
      <c r="E1948" s="75" t="s">
        <v>3109</v>
      </c>
      <c r="F1948" s="165" t="s">
        <v>3172</v>
      </c>
      <c r="G1948" s="165" t="s">
        <v>3111</v>
      </c>
      <c r="H1948" s="165" t="s">
        <v>3172</v>
      </c>
      <c r="I1948" s="70" t="str">
        <f t="shared" si="89"/>
        <v>X.XX.X.XXX</v>
      </c>
      <c r="J1948" s="70" t="str">
        <f>_xlfn.XLOOKUP(I1948,[55]Aux!AJ:AJ,[55]Aux!AI:AI,I1948)</f>
        <v>X.XX.X.XXX</v>
      </c>
      <c r="K1948" s="76" t="s">
        <v>3112</v>
      </c>
      <c r="L1948" s="164"/>
    </row>
    <row r="1949" spans="1:12" x14ac:dyDescent="0.3">
      <c r="A1949" s="164"/>
      <c r="B1949" s="164"/>
      <c r="C1949" s="70">
        <v>6602337</v>
      </c>
      <c r="D1949" s="70" t="s">
        <v>3512</v>
      </c>
      <c r="E1949" s="75" t="s">
        <v>3109</v>
      </c>
      <c r="F1949" s="165" t="s">
        <v>3172</v>
      </c>
      <c r="G1949" s="165" t="s">
        <v>3111</v>
      </c>
      <c r="H1949" s="165" t="s">
        <v>3172</v>
      </c>
      <c r="I1949" s="70" t="str">
        <f t="shared" si="89"/>
        <v>X.XX.X.XXX</v>
      </c>
      <c r="J1949" s="70" t="str">
        <f>_xlfn.XLOOKUP(I1949,[55]Aux!AJ:AJ,[55]Aux!AI:AI,I1949)</f>
        <v>X.XX.X.XXX</v>
      </c>
      <c r="K1949" s="76" t="s">
        <v>3112</v>
      </c>
      <c r="L1949" s="164"/>
    </row>
    <row r="1950" spans="1:12" x14ac:dyDescent="0.3">
      <c r="A1950" s="164"/>
      <c r="B1950" s="164"/>
      <c r="C1950" s="70">
        <v>6602338</v>
      </c>
      <c r="D1950" s="70" t="s">
        <v>3513</v>
      </c>
      <c r="E1950" s="75" t="s">
        <v>3109</v>
      </c>
      <c r="F1950" s="165" t="s">
        <v>3172</v>
      </c>
      <c r="G1950" s="165" t="s">
        <v>3111</v>
      </c>
      <c r="H1950" s="165" t="s">
        <v>3172</v>
      </c>
      <c r="I1950" s="70" t="str">
        <f t="shared" si="89"/>
        <v>X.XX.X.XXX</v>
      </c>
      <c r="J1950" s="70" t="str">
        <f>_xlfn.XLOOKUP(I1950,[55]Aux!AJ:AJ,[55]Aux!AI:AI,I1950)</f>
        <v>X.XX.X.XXX</v>
      </c>
      <c r="K1950" s="76" t="s">
        <v>3112</v>
      </c>
      <c r="L1950" s="164"/>
    </row>
    <row r="1951" spans="1:12" x14ac:dyDescent="0.3">
      <c r="A1951" s="164"/>
      <c r="B1951" s="164"/>
      <c r="C1951" s="70">
        <v>6602339</v>
      </c>
      <c r="D1951" s="70" t="s">
        <v>3514</v>
      </c>
      <c r="E1951" s="75" t="s">
        <v>3109</v>
      </c>
      <c r="F1951" s="165" t="s">
        <v>3172</v>
      </c>
      <c r="G1951" s="165" t="s">
        <v>3111</v>
      </c>
      <c r="H1951" s="165" t="s">
        <v>3172</v>
      </c>
      <c r="I1951" s="70" t="str">
        <f t="shared" si="89"/>
        <v>X.XX.X.XXX</v>
      </c>
      <c r="J1951" s="70" t="str">
        <f>_xlfn.XLOOKUP(I1951,[55]Aux!AJ:AJ,[55]Aux!AI:AI,I1951)</f>
        <v>X.XX.X.XXX</v>
      </c>
      <c r="K1951" s="76" t="s">
        <v>3112</v>
      </c>
      <c r="L1951" s="164"/>
    </row>
    <row r="1952" spans="1:12" x14ac:dyDescent="0.3">
      <c r="A1952" s="164"/>
      <c r="B1952" s="164"/>
      <c r="C1952" s="70">
        <v>6602340</v>
      </c>
      <c r="D1952" s="70" t="s">
        <v>3515</v>
      </c>
      <c r="E1952" s="75" t="s">
        <v>3109</v>
      </c>
      <c r="F1952" s="165" t="s">
        <v>3172</v>
      </c>
      <c r="G1952" s="165" t="s">
        <v>3111</v>
      </c>
      <c r="H1952" s="165" t="s">
        <v>3172</v>
      </c>
      <c r="I1952" s="70" t="str">
        <f t="shared" si="89"/>
        <v>X.XX.X.XXX</v>
      </c>
      <c r="J1952" s="70" t="str">
        <f>_xlfn.XLOOKUP(I1952,[55]Aux!AJ:AJ,[55]Aux!AI:AI,I1952)</f>
        <v>X.XX.X.XXX</v>
      </c>
      <c r="K1952" s="76" t="s">
        <v>3112</v>
      </c>
      <c r="L1952" s="164"/>
    </row>
    <row r="1953" spans="1:12" x14ac:dyDescent="0.3">
      <c r="A1953" s="164"/>
      <c r="B1953" s="164"/>
      <c r="C1953" s="70">
        <v>6602341</v>
      </c>
      <c r="D1953" s="70" t="s">
        <v>3516</v>
      </c>
      <c r="E1953" s="75" t="s">
        <v>3109</v>
      </c>
      <c r="F1953" s="165" t="s">
        <v>3172</v>
      </c>
      <c r="G1953" s="165" t="s">
        <v>3111</v>
      </c>
      <c r="H1953" s="165" t="s">
        <v>3172</v>
      </c>
      <c r="I1953" s="70" t="str">
        <f t="shared" si="89"/>
        <v>X.XX.X.XXX</v>
      </c>
      <c r="J1953" s="70" t="str">
        <f>_xlfn.XLOOKUP(I1953,[55]Aux!AJ:AJ,[55]Aux!AI:AI,I1953)</f>
        <v>X.XX.X.XXX</v>
      </c>
      <c r="K1953" s="76" t="s">
        <v>3112</v>
      </c>
      <c r="L1953" s="164"/>
    </row>
    <row r="1954" spans="1:12" x14ac:dyDescent="0.3">
      <c r="A1954" s="164"/>
      <c r="B1954" s="164"/>
      <c r="C1954" s="70">
        <v>6602350</v>
      </c>
      <c r="D1954" s="70" t="s">
        <v>3517</v>
      </c>
      <c r="E1954" s="75" t="s">
        <v>3109</v>
      </c>
      <c r="F1954" s="165" t="s">
        <v>3172</v>
      </c>
      <c r="G1954" s="165" t="s">
        <v>3111</v>
      </c>
      <c r="H1954" s="165" t="s">
        <v>3172</v>
      </c>
      <c r="I1954" s="70" t="str">
        <f t="shared" si="89"/>
        <v>X.XX.X.XXX</v>
      </c>
      <c r="J1954" s="70" t="str">
        <f>_xlfn.XLOOKUP(I1954,[55]Aux!AJ:AJ,[55]Aux!AI:AI,I1954)</f>
        <v>X.XX.X.XXX</v>
      </c>
      <c r="K1954" s="76" t="s">
        <v>3112</v>
      </c>
      <c r="L1954" s="164"/>
    </row>
    <row r="1955" spans="1:12" x14ac:dyDescent="0.3">
      <c r="A1955" s="164"/>
      <c r="B1955" s="164"/>
      <c r="C1955" s="70">
        <v>6602351</v>
      </c>
      <c r="D1955" s="70" t="s">
        <v>3518</v>
      </c>
      <c r="E1955" s="73">
        <f>IF(H1955="M","001",
IFERROR(VALUE(IFERROR(IFERROR(IFERROR(IFERROR(MID(D1955,FIND("DN",D1955)+2,4),
MID(D1955,FIND("PVC",D1955)+3,4)),
MID(D1955,FIND("PEAD",D1955)+4,4)),
MID(D1955,FIND("PE100",D1955)+5,4)),
MID(D1955,FIND("ADS",D1955)+3,4))),""))</f>
        <v>250</v>
      </c>
      <c r="F1955" s="70" t="str" cm="1">
        <f t="array" ref="F1955">IFERROR(
    INDEX(
        '[55]Apoio_Código SVs'!$C$2:$C$102,
        MATCH(
            TRUE,
            ISNUMBER(FIND('[55]Apoio_Código SVs'!$B$2:$B$102,D1955)),
            0
        )
    ),
"")</f>
        <v>E</v>
      </c>
      <c r="G1955" s="70" t="str" cm="1">
        <f t="array" ref="G1955">IFERROR(
    INDEX(
        '[55]Apoio_Código SVs'!$D$2:$D$102,
        MATCH(
            TRUE,
            ISNUMBER(FIND('[55]Apoio_Código SVs'!$B$2:$B$102,D1955)),
            0
        )
    ),
"")</f>
        <v>RC</v>
      </c>
      <c r="H1955" s="70" t="str" cm="1">
        <f t="array" ref="H1955">IFERROR(
    INDEX(
        '[55]Apoio_Código SVs'!$G$2:$G$102,
        MATCH(
            TRUE,
            ISNUMBER(FIND('[55]Apoio_Código SVs'!$F$2:$F$102,D1955)),
            0
        )
    ),
"")</f>
        <v>I</v>
      </c>
      <c r="I1955" s="70" t="str">
        <f t="shared" si="89"/>
        <v>E.RC.I.250</v>
      </c>
      <c r="J1955" s="70" t="str">
        <f>_xlfn.XLOOKUP(I1955,[55]Aux!AJ:AJ,[55]Aux!AI:AI,I1955)</f>
        <v>E.RC.I.004</v>
      </c>
      <c r="K1955" s="70" t="str">
        <f>_xlfn.XLOOKUP(J1955,[55]Aux!AI:AI,[55]Aux!AE:AE,_xlfn.XLOOKUP(I1955,[55]Aux!AI:AI,[55]Aux!AE:AE,""))</f>
        <v>REDE COLETORA DN 250</v>
      </c>
    </row>
    <row r="1956" spans="1:12" x14ac:dyDescent="0.3">
      <c r="A1956" s="164"/>
      <c r="B1956" s="164"/>
      <c r="C1956" s="70">
        <v>6602352</v>
      </c>
      <c r="D1956" s="70" t="s">
        <v>3519</v>
      </c>
      <c r="E1956" s="75" t="s">
        <v>3109</v>
      </c>
      <c r="F1956" s="165" t="s">
        <v>3172</v>
      </c>
      <c r="G1956" s="165" t="s">
        <v>3111</v>
      </c>
      <c r="H1956" s="165" t="s">
        <v>3172</v>
      </c>
      <c r="I1956" s="70" t="str">
        <f t="shared" ref="I1956:I2019" si="90">F1956&amp;"."&amp;G1956&amp;"."&amp;H1956&amp;"."&amp;E1956</f>
        <v>X.XX.X.XXX</v>
      </c>
      <c r="J1956" s="70" t="str">
        <f>_xlfn.XLOOKUP(I1956,[55]Aux!AJ:AJ,[55]Aux!AI:AI,I1956)</f>
        <v>X.XX.X.XXX</v>
      </c>
      <c r="K1956" s="76" t="s">
        <v>3112</v>
      </c>
      <c r="L1956" s="164"/>
    </row>
    <row r="1957" spans="1:12" x14ac:dyDescent="0.3">
      <c r="A1957" s="164"/>
      <c r="B1957" s="164"/>
      <c r="C1957" s="70">
        <v>6602353</v>
      </c>
      <c r="D1957" s="70" t="s">
        <v>3520</v>
      </c>
      <c r="E1957" s="75" t="s">
        <v>3109</v>
      </c>
      <c r="F1957" s="165" t="s">
        <v>3172</v>
      </c>
      <c r="G1957" s="165" t="s">
        <v>3111</v>
      </c>
      <c r="H1957" s="165" t="s">
        <v>3172</v>
      </c>
      <c r="I1957" s="70" t="str">
        <f t="shared" si="90"/>
        <v>X.XX.X.XXX</v>
      </c>
      <c r="J1957" s="70" t="str">
        <f>_xlfn.XLOOKUP(I1957,[55]Aux!AJ:AJ,[55]Aux!AI:AI,I1957)</f>
        <v>X.XX.X.XXX</v>
      </c>
      <c r="K1957" s="76" t="s">
        <v>3112</v>
      </c>
      <c r="L1957" s="164"/>
    </row>
    <row r="1958" spans="1:12" x14ac:dyDescent="0.3">
      <c r="A1958" s="164"/>
      <c r="B1958" s="164"/>
      <c r="C1958" s="70">
        <v>6602354</v>
      </c>
      <c r="D1958" s="70" t="s">
        <v>3521</v>
      </c>
      <c r="E1958" s="75" t="s">
        <v>3109</v>
      </c>
      <c r="F1958" s="165" t="s">
        <v>3172</v>
      </c>
      <c r="G1958" s="165" t="s">
        <v>3111</v>
      </c>
      <c r="H1958" s="165" t="s">
        <v>3172</v>
      </c>
      <c r="I1958" s="70" t="str">
        <f t="shared" si="90"/>
        <v>X.XX.X.XXX</v>
      </c>
      <c r="J1958" s="70" t="str">
        <f>_xlfn.XLOOKUP(I1958,[55]Aux!AJ:AJ,[55]Aux!AI:AI,I1958)</f>
        <v>X.XX.X.XXX</v>
      </c>
      <c r="K1958" s="76" t="s">
        <v>3112</v>
      </c>
      <c r="L1958" s="164"/>
    </row>
    <row r="1959" spans="1:12" x14ac:dyDescent="0.3">
      <c r="A1959" s="164"/>
      <c r="B1959" s="164"/>
      <c r="C1959" s="70">
        <v>6602355</v>
      </c>
      <c r="D1959" s="70" t="s">
        <v>3522</v>
      </c>
      <c r="E1959" s="75" t="s">
        <v>3109</v>
      </c>
      <c r="F1959" s="165" t="s">
        <v>3172</v>
      </c>
      <c r="G1959" s="165" t="s">
        <v>3111</v>
      </c>
      <c r="H1959" s="165" t="s">
        <v>3172</v>
      </c>
      <c r="I1959" s="70" t="str">
        <f t="shared" si="90"/>
        <v>X.XX.X.XXX</v>
      </c>
      <c r="J1959" s="70" t="str">
        <f>_xlfn.XLOOKUP(I1959,[55]Aux!AJ:AJ,[55]Aux!AI:AI,I1959)</f>
        <v>X.XX.X.XXX</v>
      </c>
      <c r="K1959" s="76" t="s">
        <v>3112</v>
      </c>
      <c r="L1959" s="164"/>
    </row>
    <row r="1960" spans="1:12" x14ac:dyDescent="0.3">
      <c r="A1960" s="164"/>
      <c r="B1960" s="164"/>
      <c r="C1960" s="70">
        <v>6602356</v>
      </c>
      <c r="D1960" s="70" t="s">
        <v>3523</v>
      </c>
      <c r="E1960" s="75" t="s">
        <v>3109</v>
      </c>
      <c r="F1960" s="165" t="s">
        <v>3172</v>
      </c>
      <c r="G1960" s="165" t="s">
        <v>3111</v>
      </c>
      <c r="H1960" s="165" t="s">
        <v>3172</v>
      </c>
      <c r="I1960" s="70" t="str">
        <f t="shared" si="90"/>
        <v>X.XX.X.XXX</v>
      </c>
      <c r="J1960" s="70" t="str">
        <f>_xlfn.XLOOKUP(I1960,[55]Aux!AJ:AJ,[55]Aux!AI:AI,I1960)</f>
        <v>X.XX.X.XXX</v>
      </c>
      <c r="K1960" s="76" t="s">
        <v>3112</v>
      </c>
      <c r="L1960" s="164"/>
    </row>
    <row r="1961" spans="1:12" x14ac:dyDescent="0.3">
      <c r="A1961" s="164"/>
      <c r="B1961" s="164"/>
      <c r="C1961" s="70">
        <v>6602357</v>
      </c>
      <c r="D1961" s="70" t="s">
        <v>3524</v>
      </c>
      <c r="E1961" s="75" t="s">
        <v>3109</v>
      </c>
      <c r="F1961" s="165" t="s">
        <v>3172</v>
      </c>
      <c r="G1961" s="165" t="s">
        <v>3111</v>
      </c>
      <c r="H1961" s="165" t="s">
        <v>3172</v>
      </c>
      <c r="I1961" s="70" t="str">
        <f t="shared" si="90"/>
        <v>X.XX.X.XXX</v>
      </c>
      <c r="J1961" s="70" t="str">
        <f>_xlfn.XLOOKUP(I1961,[55]Aux!AJ:AJ,[55]Aux!AI:AI,I1961)</f>
        <v>X.XX.X.XXX</v>
      </c>
      <c r="K1961" s="76" t="s">
        <v>3112</v>
      </c>
      <c r="L1961" s="164"/>
    </row>
    <row r="1962" spans="1:12" x14ac:dyDescent="0.3">
      <c r="A1962" s="164"/>
      <c r="B1962" s="164"/>
      <c r="C1962" s="70">
        <v>6602358</v>
      </c>
      <c r="D1962" s="70" t="s">
        <v>3525</v>
      </c>
      <c r="E1962" s="75" t="s">
        <v>3109</v>
      </c>
      <c r="F1962" s="165" t="s">
        <v>3172</v>
      </c>
      <c r="G1962" s="165" t="s">
        <v>3111</v>
      </c>
      <c r="H1962" s="165" t="s">
        <v>3172</v>
      </c>
      <c r="I1962" s="70" t="str">
        <f t="shared" si="90"/>
        <v>X.XX.X.XXX</v>
      </c>
      <c r="J1962" s="70" t="str">
        <f>_xlfn.XLOOKUP(I1962,[55]Aux!AJ:AJ,[55]Aux!AI:AI,I1962)</f>
        <v>X.XX.X.XXX</v>
      </c>
      <c r="K1962" s="76" t="s">
        <v>3112</v>
      </c>
      <c r="L1962" s="164"/>
    </row>
    <row r="1963" spans="1:12" x14ac:dyDescent="0.3">
      <c r="A1963" s="164"/>
      <c r="B1963" s="164"/>
      <c r="C1963" s="70">
        <v>6602359</v>
      </c>
      <c r="D1963" s="70" t="s">
        <v>3526</v>
      </c>
      <c r="E1963" s="75" t="s">
        <v>3109</v>
      </c>
      <c r="F1963" s="165" t="s">
        <v>3172</v>
      </c>
      <c r="G1963" s="165" t="s">
        <v>3111</v>
      </c>
      <c r="H1963" s="165" t="s">
        <v>3172</v>
      </c>
      <c r="I1963" s="70" t="str">
        <f t="shared" si="90"/>
        <v>X.XX.X.XXX</v>
      </c>
      <c r="J1963" s="70" t="str">
        <f>_xlfn.XLOOKUP(I1963,[55]Aux!AJ:AJ,[55]Aux!AI:AI,I1963)</f>
        <v>X.XX.X.XXX</v>
      </c>
      <c r="K1963" s="76" t="s">
        <v>3112</v>
      </c>
      <c r="L1963" s="164"/>
    </row>
    <row r="1964" spans="1:12" x14ac:dyDescent="0.3">
      <c r="A1964" s="164"/>
      <c r="B1964" s="164"/>
      <c r="C1964" s="70">
        <v>6602360</v>
      </c>
      <c r="D1964" s="70" t="s">
        <v>3527</v>
      </c>
      <c r="E1964" s="75" t="s">
        <v>3109</v>
      </c>
      <c r="F1964" s="165" t="s">
        <v>3172</v>
      </c>
      <c r="G1964" s="165" t="s">
        <v>3111</v>
      </c>
      <c r="H1964" s="165" t="s">
        <v>3172</v>
      </c>
      <c r="I1964" s="70" t="str">
        <f t="shared" si="90"/>
        <v>X.XX.X.XXX</v>
      </c>
      <c r="J1964" s="70" t="str">
        <f>_xlfn.XLOOKUP(I1964,[55]Aux!AJ:AJ,[55]Aux!AI:AI,I1964)</f>
        <v>X.XX.X.XXX</v>
      </c>
      <c r="K1964" s="76" t="s">
        <v>3112</v>
      </c>
      <c r="L1964" s="164"/>
    </row>
    <row r="1965" spans="1:12" x14ac:dyDescent="0.3">
      <c r="A1965" s="164"/>
      <c r="B1965" s="164"/>
      <c r="C1965" s="70">
        <v>6602361</v>
      </c>
      <c r="D1965" s="70" t="s">
        <v>3528</v>
      </c>
      <c r="E1965" s="75" t="s">
        <v>3109</v>
      </c>
      <c r="F1965" s="165" t="s">
        <v>3172</v>
      </c>
      <c r="G1965" s="165" t="s">
        <v>3111</v>
      </c>
      <c r="H1965" s="165" t="s">
        <v>3172</v>
      </c>
      <c r="I1965" s="70" t="str">
        <f t="shared" si="90"/>
        <v>X.XX.X.XXX</v>
      </c>
      <c r="J1965" s="70" t="str">
        <f>_xlfn.XLOOKUP(I1965,[55]Aux!AJ:AJ,[55]Aux!AI:AI,I1965)</f>
        <v>X.XX.X.XXX</v>
      </c>
      <c r="K1965" s="76" t="s">
        <v>3112</v>
      </c>
      <c r="L1965" s="164"/>
    </row>
    <row r="1966" spans="1:12" x14ac:dyDescent="0.3">
      <c r="A1966" s="164"/>
      <c r="B1966" s="164"/>
      <c r="C1966" s="70">
        <v>6602362</v>
      </c>
      <c r="D1966" s="70" t="s">
        <v>3529</v>
      </c>
      <c r="E1966" s="75" t="s">
        <v>3109</v>
      </c>
      <c r="F1966" s="165" t="s">
        <v>3172</v>
      </c>
      <c r="G1966" s="165" t="s">
        <v>3111</v>
      </c>
      <c r="H1966" s="165" t="s">
        <v>3172</v>
      </c>
      <c r="I1966" s="70" t="str">
        <f t="shared" si="90"/>
        <v>X.XX.X.XXX</v>
      </c>
      <c r="J1966" s="70" t="str">
        <f>_xlfn.XLOOKUP(I1966,[55]Aux!AJ:AJ,[55]Aux!AI:AI,I1966)</f>
        <v>X.XX.X.XXX</v>
      </c>
      <c r="K1966" s="76" t="s">
        <v>3112</v>
      </c>
      <c r="L1966" s="164"/>
    </row>
    <row r="1967" spans="1:12" x14ac:dyDescent="0.3">
      <c r="A1967" s="164"/>
      <c r="B1967" s="164"/>
      <c r="C1967" s="70">
        <v>6602363</v>
      </c>
      <c r="D1967" s="70" t="s">
        <v>3530</v>
      </c>
      <c r="E1967" s="75" t="s">
        <v>3109</v>
      </c>
      <c r="F1967" s="165" t="s">
        <v>3172</v>
      </c>
      <c r="G1967" s="165" t="s">
        <v>3111</v>
      </c>
      <c r="H1967" s="165" t="s">
        <v>3172</v>
      </c>
      <c r="I1967" s="70" t="str">
        <f t="shared" si="90"/>
        <v>X.XX.X.XXX</v>
      </c>
      <c r="J1967" s="70" t="str">
        <f>_xlfn.XLOOKUP(I1967,[55]Aux!AJ:AJ,[55]Aux!AI:AI,I1967)</f>
        <v>X.XX.X.XXX</v>
      </c>
      <c r="K1967" s="76" t="s">
        <v>3112</v>
      </c>
      <c r="L1967" s="164"/>
    </row>
    <row r="1968" spans="1:12" x14ac:dyDescent="0.3">
      <c r="A1968" s="164"/>
      <c r="B1968" s="164"/>
      <c r="C1968" s="70">
        <v>6602364</v>
      </c>
      <c r="D1968" s="70" t="s">
        <v>3531</v>
      </c>
      <c r="E1968" s="75" t="s">
        <v>3109</v>
      </c>
      <c r="F1968" s="165" t="s">
        <v>3172</v>
      </c>
      <c r="G1968" s="165" t="s">
        <v>3111</v>
      </c>
      <c r="H1968" s="165" t="s">
        <v>3172</v>
      </c>
      <c r="I1968" s="70" t="str">
        <f t="shared" si="90"/>
        <v>X.XX.X.XXX</v>
      </c>
      <c r="J1968" s="70" t="str">
        <f>_xlfn.XLOOKUP(I1968,[55]Aux!AJ:AJ,[55]Aux!AI:AI,I1968)</f>
        <v>X.XX.X.XXX</v>
      </c>
      <c r="K1968" s="76" t="s">
        <v>3112</v>
      </c>
      <c r="L1968" s="164"/>
    </row>
    <row r="1969" spans="1:12" x14ac:dyDescent="0.3">
      <c r="A1969" s="164"/>
      <c r="B1969" s="164"/>
      <c r="C1969" s="70">
        <v>6602365</v>
      </c>
      <c r="D1969" s="70" t="s">
        <v>3532</v>
      </c>
      <c r="E1969" s="75" t="s">
        <v>3109</v>
      </c>
      <c r="F1969" s="165" t="s">
        <v>3172</v>
      </c>
      <c r="G1969" s="165" t="s">
        <v>3111</v>
      </c>
      <c r="H1969" s="165" t="s">
        <v>3172</v>
      </c>
      <c r="I1969" s="70" t="str">
        <f t="shared" si="90"/>
        <v>X.XX.X.XXX</v>
      </c>
      <c r="J1969" s="70" t="str">
        <f>_xlfn.XLOOKUP(I1969,[55]Aux!AJ:AJ,[55]Aux!AI:AI,I1969)</f>
        <v>X.XX.X.XXX</v>
      </c>
      <c r="K1969" s="76" t="s">
        <v>3112</v>
      </c>
      <c r="L1969" s="164"/>
    </row>
    <row r="1970" spans="1:12" x14ac:dyDescent="0.3">
      <c r="A1970" s="164"/>
      <c r="B1970" s="164"/>
      <c r="C1970" s="70">
        <v>6602370</v>
      </c>
      <c r="D1970" s="70" t="s">
        <v>3533</v>
      </c>
      <c r="E1970" s="75" t="s">
        <v>3109</v>
      </c>
      <c r="F1970" s="165" t="s">
        <v>3172</v>
      </c>
      <c r="G1970" s="165" t="s">
        <v>3111</v>
      </c>
      <c r="H1970" s="165" t="s">
        <v>3172</v>
      </c>
      <c r="I1970" s="70" t="str">
        <f t="shared" si="90"/>
        <v>X.XX.X.XXX</v>
      </c>
      <c r="J1970" s="70" t="str">
        <f>_xlfn.XLOOKUP(I1970,[55]Aux!AJ:AJ,[55]Aux!AI:AI,I1970)</f>
        <v>X.XX.X.XXX</v>
      </c>
      <c r="K1970" s="76" t="s">
        <v>3112</v>
      </c>
      <c r="L1970" s="164"/>
    </row>
    <row r="1971" spans="1:12" x14ac:dyDescent="0.3">
      <c r="A1971" s="164"/>
      <c r="B1971" s="164"/>
      <c r="C1971" s="70">
        <v>6602380</v>
      </c>
      <c r="D1971" s="70" t="s">
        <v>3534</v>
      </c>
      <c r="E1971" s="75" t="s">
        <v>3109</v>
      </c>
      <c r="F1971" s="165" t="s">
        <v>3172</v>
      </c>
      <c r="G1971" s="165" t="s">
        <v>3111</v>
      </c>
      <c r="H1971" s="165" t="s">
        <v>3172</v>
      </c>
      <c r="I1971" s="70" t="str">
        <f t="shared" si="90"/>
        <v>X.XX.X.XXX</v>
      </c>
      <c r="J1971" s="70" t="str">
        <f>_xlfn.XLOOKUP(I1971,[55]Aux!AJ:AJ,[55]Aux!AI:AI,I1971)</f>
        <v>X.XX.X.XXX</v>
      </c>
      <c r="K1971" s="76" t="s">
        <v>3112</v>
      </c>
      <c r="L1971" s="164"/>
    </row>
    <row r="1972" spans="1:12" x14ac:dyDescent="0.3">
      <c r="A1972" s="164"/>
      <c r="B1972" s="164"/>
      <c r="C1972" s="70">
        <v>6602390</v>
      </c>
      <c r="D1972" s="70" t="s">
        <v>3535</v>
      </c>
      <c r="E1972" s="75" t="s">
        <v>3109</v>
      </c>
      <c r="F1972" s="165" t="s">
        <v>3172</v>
      </c>
      <c r="G1972" s="165" t="s">
        <v>3111</v>
      </c>
      <c r="H1972" s="165" t="s">
        <v>3172</v>
      </c>
      <c r="I1972" s="70" t="str">
        <f t="shared" si="90"/>
        <v>X.XX.X.XXX</v>
      </c>
      <c r="J1972" s="70" t="str">
        <f>_xlfn.XLOOKUP(I1972,[55]Aux!AJ:AJ,[55]Aux!AI:AI,I1972)</f>
        <v>X.XX.X.XXX</v>
      </c>
      <c r="K1972" s="76" t="s">
        <v>3112</v>
      </c>
      <c r="L1972" s="164"/>
    </row>
    <row r="1973" spans="1:12" x14ac:dyDescent="0.3">
      <c r="A1973" s="164"/>
      <c r="B1973" s="164"/>
      <c r="C1973" s="70">
        <v>6602391</v>
      </c>
      <c r="D1973" s="70" t="s">
        <v>3536</v>
      </c>
      <c r="E1973" s="75" t="s">
        <v>3109</v>
      </c>
      <c r="F1973" s="165" t="s">
        <v>3172</v>
      </c>
      <c r="G1973" s="165" t="s">
        <v>3111</v>
      </c>
      <c r="H1973" s="165" t="s">
        <v>3172</v>
      </c>
      <c r="I1973" s="70" t="str">
        <f t="shared" si="90"/>
        <v>X.XX.X.XXX</v>
      </c>
      <c r="J1973" s="70" t="str">
        <f>_xlfn.XLOOKUP(I1973,[55]Aux!AJ:AJ,[55]Aux!AI:AI,I1973)</f>
        <v>X.XX.X.XXX</v>
      </c>
      <c r="K1973" s="76" t="s">
        <v>3112</v>
      </c>
      <c r="L1973" s="164"/>
    </row>
    <row r="1974" spans="1:12" x14ac:dyDescent="0.3">
      <c r="A1974" s="164"/>
      <c r="B1974" s="164"/>
      <c r="C1974" s="70">
        <v>6602392</v>
      </c>
      <c r="D1974" s="70" t="s">
        <v>3537</v>
      </c>
      <c r="E1974" s="75" t="s">
        <v>3109</v>
      </c>
      <c r="F1974" s="165" t="s">
        <v>3172</v>
      </c>
      <c r="G1974" s="165" t="s">
        <v>3111</v>
      </c>
      <c r="H1974" s="165" t="s">
        <v>3172</v>
      </c>
      <c r="I1974" s="70" t="str">
        <f t="shared" si="90"/>
        <v>X.XX.X.XXX</v>
      </c>
      <c r="J1974" s="70" t="str">
        <f>_xlfn.XLOOKUP(I1974,[55]Aux!AJ:AJ,[55]Aux!AI:AI,I1974)</f>
        <v>X.XX.X.XXX</v>
      </c>
      <c r="K1974" s="76" t="s">
        <v>3112</v>
      </c>
      <c r="L1974" s="164"/>
    </row>
    <row r="1975" spans="1:12" x14ac:dyDescent="0.3">
      <c r="A1975" s="164"/>
      <c r="B1975" s="164"/>
      <c r="C1975" s="70">
        <v>6602393</v>
      </c>
      <c r="D1975" s="70" t="s">
        <v>3538</v>
      </c>
      <c r="E1975" s="75" t="s">
        <v>3109</v>
      </c>
      <c r="F1975" s="165" t="s">
        <v>3172</v>
      </c>
      <c r="G1975" s="165" t="s">
        <v>3111</v>
      </c>
      <c r="H1975" s="165" t="s">
        <v>3172</v>
      </c>
      <c r="I1975" s="70" t="str">
        <f t="shared" si="90"/>
        <v>X.XX.X.XXX</v>
      </c>
      <c r="J1975" s="70" t="str">
        <f>_xlfn.XLOOKUP(I1975,[55]Aux!AJ:AJ,[55]Aux!AI:AI,I1975)</f>
        <v>X.XX.X.XXX</v>
      </c>
      <c r="K1975" s="76" t="s">
        <v>3112</v>
      </c>
      <c r="L1975" s="164"/>
    </row>
    <row r="1976" spans="1:12" x14ac:dyDescent="0.3">
      <c r="A1976" s="164"/>
      <c r="B1976" s="164"/>
      <c r="C1976" s="70">
        <v>6602394</v>
      </c>
      <c r="D1976" s="70" t="s">
        <v>3539</v>
      </c>
      <c r="E1976" s="75" t="s">
        <v>3109</v>
      </c>
      <c r="F1976" s="165" t="s">
        <v>3172</v>
      </c>
      <c r="G1976" s="165" t="s">
        <v>3111</v>
      </c>
      <c r="H1976" s="165" t="s">
        <v>3172</v>
      </c>
      <c r="I1976" s="70" t="str">
        <f t="shared" si="90"/>
        <v>X.XX.X.XXX</v>
      </c>
      <c r="J1976" s="70" t="str">
        <f>_xlfn.XLOOKUP(I1976,[55]Aux!AJ:AJ,[55]Aux!AI:AI,I1976)</f>
        <v>X.XX.X.XXX</v>
      </c>
      <c r="K1976" s="76" t="s">
        <v>3112</v>
      </c>
      <c r="L1976" s="164"/>
    </row>
    <row r="1977" spans="1:12" x14ac:dyDescent="0.3">
      <c r="A1977" s="164"/>
      <c r="B1977" s="164"/>
      <c r="C1977" s="70">
        <v>6602395</v>
      </c>
      <c r="D1977" s="70" t="s">
        <v>3540</v>
      </c>
      <c r="E1977" s="75" t="s">
        <v>3109</v>
      </c>
      <c r="F1977" s="165" t="s">
        <v>3172</v>
      </c>
      <c r="G1977" s="165" t="s">
        <v>3111</v>
      </c>
      <c r="H1977" s="165" t="s">
        <v>3172</v>
      </c>
      <c r="I1977" s="70" t="str">
        <f t="shared" si="90"/>
        <v>X.XX.X.XXX</v>
      </c>
      <c r="J1977" s="70" t="str">
        <f>_xlfn.XLOOKUP(I1977,[55]Aux!AJ:AJ,[55]Aux!AI:AI,I1977)</f>
        <v>X.XX.X.XXX</v>
      </c>
      <c r="K1977" s="76" t="s">
        <v>3112</v>
      </c>
      <c r="L1977" s="164"/>
    </row>
    <row r="1978" spans="1:12" x14ac:dyDescent="0.3">
      <c r="A1978" s="164"/>
      <c r="B1978" s="164"/>
      <c r="C1978" s="70">
        <v>6602396</v>
      </c>
      <c r="D1978" s="70" t="s">
        <v>3541</v>
      </c>
      <c r="E1978" s="75" t="s">
        <v>3109</v>
      </c>
      <c r="F1978" s="165" t="s">
        <v>3172</v>
      </c>
      <c r="G1978" s="165" t="s">
        <v>3111</v>
      </c>
      <c r="H1978" s="165" t="s">
        <v>3172</v>
      </c>
      <c r="I1978" s="70" t="str">
        <f t="shared" si="90"/>
        <v>X.XX.X.XXX</v>
      </c>
      <c r="J1978" s="70" t="str">
        <f>_xlfn.XLOOKUP(I1978,[55]Aux!AJ:AJ,[55]Aux!AI:AI,I1978)</f>
        <v>X.XX.X.XXX</v>
      </c>
      <c r="K1978" s="76" t="s">
        <v>3112</v>
      </c>
      <c r="L1978" s="164"/>
    </row>
    <row r="1979" spans="1:12" x14ac:dyDescent="0.3">
      <c r="A1979" s="164"/>
      <c r="B1979" s="164"/>
      <c r="C1979" s="70">
        <v>6602400</v>
      </c>
      <c r="D1979" s="70" t="s">
        <v>3542</v>
      </c>
      <c r="E1979" s="75" t="s">
        <v>3109</v>
      </c>
      <c r="F1979" s="165" t="s">
        <v>3172</v>
      </c>
      <c r="G1979" s="165" t="s">
        <v>3111</v>
      </c>
      <c r="H1979" s="165" t="s">
        <v>3172</v>
      </c>
      <c r="I1979" s="70" t="str">
        <f t="shared" si="90"/>
        <v>X.XX.X.XXX</v>
      </c>
      <c r="J1979" s="70" t="str">
        <f>_xlfn.XLOOKUP(I1979,[55]Aux!AJ:AJ,[55]Aux!AI:AI,I1979)</f>
        <v>X.XX.X.XXX</v>
      </c>
      <c r="K1979" s="76" t="s">
        <v>3112</v>
      </c>
      <c r="L1979" s="164"/>
    </row>
    <row r="1980" spans="1:12" x14ac:dyDescent="0.3">
      <c r="A1980" s="164"/>
      <c r="B1980" s="164"/>
      <c r="C1980" s="70">
        <v>6602401</v>
      </c>
      <c r="D1980" s="70" t="s">
        <v>3543</v>
      </c>
      <c r="E1980" s="75" t="s">
        <v>3109</v>
      </c>
      <c r="F1980" s="165" t="s">
        <v>3172</v>
      </c>
      <c r="G1980" s="165" t="s">
        <v>3111</v>
      </c>
      <c r="H1980" s="165" t="s">
        <v>3172</v>
      </c>
      <c r="I1980" s="70" t="str">
        <f t="shared" si="90"/>
        <v>X.XX.X.XXX</v>
      </c>
      <c r="J1980" s="70" t="str">
        <f>_xlfn.XLOOKUP(I1980,[55]Aux!AJ:AJ,[55]Aux!AI:AI,I1980)</f>
        <v>X.XX.X.XXX</v>
      </c>
      <c r="K1980" s="76" t="s">
        <v>3112</v>
      </c>
      <c r="L1980" s="164"/>
    </row>
    <row r="1981" spans="1:12" x14ac:dyDescent="0.3">
      <c r="A1981" s="164"/>
      <c r="B1981" s="164"/>
      <c r="C1981" s="70">
        <v>6602410</v>
      </c>
      <c r="D1981" s="70" t="s">
        <v>3544</v>
      </c>
      <c r="E1981" s="75" t="s">
        <v>3109</v>
      </c>
      <c r="F1981" s="165" t="s">
        <v>3172</v>
      </c>
      <c r="G1981" s="165" t="s">
        <v>3111</v>
      </c>
      <c r="H1981" s="165" t="s">
        <v>3172</v>
      </c>
      <c r="I1981" s="70" t="str">
        <f t="shared" si="90"/>
        <v>X.XX.X.XXX</v>
      </c>
      <c r="J1981" s="70" t="str">
        <f>_xlfn.XLOOKUP(I1981,[55]Aux!AJ:AJ,[55]Aux!AI:AI,I1981)</f>
        <v>X.XX.X.XXX</v>
      </c>
      <c r="K1981" s="76" t="s">
        <v>3112</v>
      </c>
      <c r="L1981" s="164"/>
    </row>
    <row r="1982" spans="1:12" x14ac:dyDescent="0.3">
      <c r="A1982" s="164"/>
      <c r="B1982" s="164"/>
      <c r="C1982" s="70">
        <v>6602411</v>
      </c>
      <c r="D1982" s="70" t="s">
        <v>3545</v>
      </c>
      <c r="E1982" s="75" t="s">
        <v>3109</v>
      </c>
      <c r="F1982" s="165" t="s">
        <v>3172</v>
      </c>
      <c r="G1982" s="165" t="s">
        <v>3111</v>
      </c>
      <c r="H1982" s="165" t="s">
        <v>3172</v>
      </c>
      <c r="I1982" s="70" t="str">
        <f t="shared" si="90"/>
        <v>X.XX.X.XXX</v>
      </c>
      <c r="J1982" s="70" t="str">
        <f>_xlfn.XLOOKUP(I1982,[55]Aux!AJ:AJ,[55]Aux!AI:AI,I1982)</f>
        <v>X.XX.X.XXX</v>
      </c>
      <c r="K1982" s="76" t="s">
        <v>3112</v>
      </c>
      <c r="L1982" s="164"/>
    </row>
    <row r="1983" spans="1:12" x14ac:dyDescent="0.3">
      <c r="A1983" s="164"/>
      <c r="B1983" s="164"/>
      <c r="C1983" s="70">
        <v>6602412</v>
      </c>
      <c r="D1983" s="70" t="s">
        <v>3546</v>
      </c>
      <c r="E1983" s="75" t="s">
        <v>3109</v>
      </c>
      <c r="F1983" s="165" t="s">
        <v>3172</v>
      </c>
      <c r="G1983" s="165" t="s">
        <v>3111</v>
      </c>
      <c r="H1983" s="165" t="s">
        <v>3172</v>
      </c>
      <c r="I1983" s="70" t="str">
        <f t="shared" si="90"/>
        <v>X.XX.X.XXX</v>
      </c>
      <c r="J1983" s="70" t="str">
        <f>_xlfn.XLOOKUP(I1983,[55]Aux!AJ:AJ,[55]Aux!AI:AI,I1983)</f>
        <v>X.XX.X.XXX</v>
      </c>
      <c r="K1983" s="76" t="s">
        <v>3112</v>
      </c>
      <c r="L1983" s="164"/>
    </row>
    <row r="1984" spans="1:12" x14ac:dyDescent="0.3">
      <c r="A1984" s="164"/>
      <c r="B1984" s="164"/>
      <c r="C1984" s="70">
        <v>6602413</v>
      </c>
      <c r="D1984" s="70" t="s">
        <v>3547</v>
      </c>
      <c r="E1984" s="75" t="s">
        <v>3109</v>
      </c>
      <c r="F1984" s="165" t="s">
        <v>3172</v>
      </c>
      <c r="G1984" s="165" t="s">
        <v>3111</v>
      </c>
      <c r="H1984" s="165" t="s">
        <v>3172</v>
      </c>
      <c r="I1984" s="70" t="str">
        <f t="shared" si="90"/>
        <v>X.XX.X.XXX</v>
      </c>
      <c r="J1984" s="70" t="str">
        <f>_xlfn.XLOOKUP(I1984,[55]Aux!AJ:AJ,[55]Aux!AI:AI,I1984)</f>
        <v>X.XX.X.XXX</v>
      </c>
      <c r="K1984" s="76" t="s">
        <v>3112</v>
      </c>
      <c r="L1984" s="164"/>
    </row>
    <row r="1985" spans="1:12" x14ac:dyDescent="0.3">
      <c r="A1985" s="164"/>
      <c r="B1985" s="164"/>
      <c r="C1985" s="70">
        <v>6602414</v>
      </c>
      <c r="D1985" s="70" t="s">
        <v>3548</v>
      </c>
      <c r="E1985" s="75" t="s">
        <v>3109</v>
      </c>
      <c r="F1985" s="165" t="s">
        <v>3172</v>
      </c>
      <c r="G1985" s="165" t="s">
        <v>3111</v>
      </c>
      <c r="H1985" s="165" t="s">
        <v>3172</v>
      </c>
      <c r="I1985" s="70" t="str">
        <f t="shared" si="90"/>
        <v>X.XX.X.XXX</v>
      </c>
      <c r="J1985" s="70" t="str">
        <f>_xlfn.XLOOKUP(I1985,[55]Aux!AJ:AJ,[55]Aux!AI:AI,I1985)</f>
        <v>X.XX.X.XXX</v>
      </c>
      <c r="K1985" s="76" t="s">
        <v>3112</v>
      </c>
      <c r="L1985" s="164"/>
    </row>
    <row r="1986" spans="1:12" x14ac:dyDescent="0.3">
      <c r="A1986" s="164"/>
      <c r="B1986" s="164"/>
      <c r="C1986" s="70">
        <v>6602415</v>
      </c>
      <c r="D1986" s="70" t="s">
        <v>3549</v>
      </c>
      <c r="E1986" s="75" t="s">
        <v>3109</v>
      </c>
      <c r="F1986" s="165" t="s">
        <v>3172</v>
      </c>
      <c r="G1986" s="165" t="s">
        <v>3111</v>
      </c>
      <c r="H1986" s="165" t="s">
        <v>3172</v>
      </c>
      <c r="I1986" s="70" t="str">
        <f t="shared" si="90"/>
        <v>X.XX.X.XXX</v>
      </c>
      <c r="J1986" s="70" t="str">
        <f>_xlfn.XLOOKUP(I1986,[55]Aux!AJ:AJ,[55]Aux!AI:AI,I1986)</f>
        <v>X.XX.X.XXX</v>
      </c>
      <c r="K1986" s="76" t="s">
        <v>3112</v>
      </c>
      <c r="L1986" s="164"/>
    </row>
    <row r="1987" spans="1:12" x14ac:dyDescent="0.3">
      <c r="A1987" s="164"/>
      <c r="B1987" s="164"/>
      <c r="C1987" s="70">
        <v>6602416</v>
      </c>
      <c r="D1987" s="70" t="s">
        <v>3550</v>
      </c>
      <c r="E1987" s="75" t="s">
        <v>3109</v>
      </c>
      <c r="F1987" s="165" t="s">
        <v>3172</v>
      </c>
      <c r="G1987" s="165" t="s">
        <v>3111</v>
      </c>
      <c r="H1987" s="165" t="s">
        <v>3172</v>
      </c>
      <c r="I1987" s="70" t="str">
        <f t="shared" si="90"/>
        <v>X.XX.X.XXX</v>
      </c>
      <c r="J1987" s="70" t="str">
        <f>_xlfn.XLOOKUP(I1987,[55]Aux!AJ:AJ,[55]Aux!AI:AI,I1987)</f>
        <v>X.XX.X.XXX</v>
      </c>
      <c r="K1987" s="76" t="s">
        <v>3112</v>
      </c>
      <c r="L1987" s="164"/>
    </row>
    <row r="1988" spans="1:12" x14ac:dyDescent="0.3">
      <c r="A1988" s="164"/>
      <c r="B1988" s="164"/>
      <c r="C1988" s="70">
        <v>6602417</v>
      </c>
      <c r="D1988" s="70" t="s">
        <v>3551</v>
      </c>
      <c r="E1988" s="75" t="s">
        <v>3109</v>
      </c>
      <c r="F1988" s="165" t="s">
        <v>3172</v>
      </c>
      <c r="G1988" s="165" t="s">
        <v>3111</v>
      </c>
      <c r="H1988" s="165" t="s">
        <v>3172</v>
      </c>
      <c r="I1988" s="70" t="str">
        <f t="shared" si="90"/>
        <v>X.XX.X.XXX</v>
      </c>
      <c r="J1988" s="70" t="str">
        <f>_xlfn.XLOOKUP(I1988,[55]Aux!AJ:AJ,[55]Aux!AI:AI,I1988)</f>
        <v>X.XX.X.XXX</v>
      </c>
      <c r="K1988" s="76" t="s">
        <v>3112</v>
      </c>
      <c r="L1988" s="164"/>
    </row>
    <row r="1989" spans="1:12" x14ac:dyDescent="0.3">
      <c r="A1989" s="164"/>
      <c r="B1989" s="164"/>
      <c r="C1989" s="70">
        <v>6602418</v>
      </c>
      <c r="D1989" s="70" t="s">
        <v>3552</v>
      </c>
      <c r="E1989" s="75" t="s">
        <v>3109</v>
      </c>
      <c r="F1989" s="165" t="s">
        <v>3188</v>
      </c>
      <c r="G1989" s="165" t="s">
        <v>3111</v>
      </c>
      <c r="H1989" s="165" t="s">
        <v>3172</v>
      </c>
      <c r="I1989" s="70" t="str">
        <f t="shared" si="90"/>
        <v>A.XX.X.XXX</v>
      </c>
      <c r="J1989" s="70" t="str">
        <f>_xlfn.XLOOKUP(I1989,[55]Aux!AJ:AJ,[55]Aux!AI:AI,I1989)</f>
        <v>A.XX.X.XXX</v>
      </c>
      <c r="K1989" s="76" t="s">
        <v>3112</v>
      </c>
      <c r="L1989" s="164"/>
    </row>
    <row r="1990" spans="1:12" x14ac:dyDescent="0.3">
      <c r="A1990" s="164"/>
      <c r="B1990" s="164"/>
      <c r="C1990" s="70">
        <v>6602419</v>
      </c>
      <c r="D1990" s="70" t="s">
        <v>3553</v>
      </c>
      <c r="E1990" s="75" t="s">
        <v>3109</v>
      </c>
      <c r="F1990" s="165" t="s">
        <v>3172</v>
      </c>
      <c r="G1990" s="165" t="s">
        <v>3111</v>
      </c>
      <c r="H1990" s="165" t="s">
        <v>3172</v>
      </c>
      <c r="I1990" s="70" t="str">
        <f t="shared" si="90"/>
        <v>X.XX.X.XXX</v>
      </c>
      <c r="J1990" s="70" t="str">
        <f>_xlfn.XLOOKUP(I1990,[55]Aux!AJ:AJ,[55]Aux!AI:AI,I1990)</f>
        <v>X.XX.X.XXX</v>
      </c>
      <c r="K1990" s="76" t="s">
        <v>3112</v>
      </c>
      <c r="L1990" s="164"/>
    </row>
    <row r="1991" spans="1:12" x14ac:dyDescent="0.3">
      <c r="A1991" s="164"/>
      <c r="B1991" s="164"/>
      <c r="C1991" s="70">
        <v>6602420</v>
      </c>
      <c r="D1991" s="70" t="s">
        <v>3554</v>
      </c>
      <c r="E1991" s="75" t="s">
        <v>3109</v>
      </c>
      <c r="F1991" s="165" t="s">
        <v>3172</v>
      </c>
      <c r="G1991" s="165" t="s">
        <v>3111</v>
      </c>
      <c r="H1991" s="165" t="s">
        <v>3172</v>
      </c>
      <c r="I1991" s="70" t="str">
        <f t="shared" si="90"/>
        <v>X.XX.X.XXX</v>
      </c>
      <c r="J1991" s="70" t="str">
        <f>_xlfn.XLOOKUP(I1991,[55]Aux!AJ:AJ,[55]Aux!AI:AI,I1991)</f>
        <v>X.XX.X.XXX</v>
      </c>
      <c r="K1991" s="76" t="s">
        <v>3112</v>
      </c>
      <c r="L1991" s="164"/>
    </row>
    <row r="1992" spans="1:12" x14ac:dyDescent="0.3">
      <c r="A1992" s="164"/>
      <c r="B1992" s="164"/>
      <c r="C1992" s="70">
        <v>6602421</v>
      </c>
      <c r="D1992" s="70" t="s">
        <v>3555</v>
      </c>
      <c r="E1992" s="75" t="s">
        <v>3109</v>
      </c>
      <c r="F1992" s="165" t="s">
        <v>3172</v>
      </c>
      <c r="G1992" s="165" t="s">
        <v>3111</v>
      </c>
      <c r="H1992" s="165" t="s">
        <v>3172</v>
      </c>
      <c r="I1992" s="70" t="str">
        <f t="shared" si="90"/>
        <v>X.XX.X.XXX</v>
      </c>
      <c r="J1992" s="70" t="str">
        <f>_xlfn.XLOOKUP(I1992,[55]Aux!AJ:AJ,[55]Aux!AI:AI,I1992)</f>
        <v>X.XX.X.XXX</v>
      </c>
      <c r="K1992" s="76" t="s">
        <v>3112</v>
      </c>
      <c r="L1992" s="164"/>
    </row>
    <row r="1993" spans="1:12" x14ac:dyDescent="0.3">
      <c r="A1993" s="164"/>
      <c r="B1993" s="164"/>
      <c r="C1993" s="70">
        <v>6602422</v>
      </c>
      <c r="D1993" s="70" t="s">
        <v>3556</v>
      </c>
      <c r="E1993" s="75" t="s">
        <v>3109</v>
      </c>
      <c r="F1993" s="165" t="s">
        <v>3172</v>
      </c>
      <c r="G1993" s="165" t="s">
        <v>3111</v>
      </c>
      <c r="H1993" s="165" t="s">
        <v>3172</v>
      </c>
      <c r="I1993" s="70" t="str">
        <f t="shared" si="90"/>
        <v>X.XX.X.XXX</v>
      </c>
      <c r="J1993" s="70" t="str">
        <f>_xlfn.XLOOKUP(I1993,[55]Aux!AJ:AJ,[55]Aux!AI:AI,I1993)</f>
        <v>X.XX.X.XXX</v>
      </c>
      <c r="K1993" s="76" t="s">
        <v>3112</v>
      </c>
      <c r="L1993" s="164"/>
    </row>
    <row r="1994" spans="1:12" x14ac:dyDescent="0.3">
      <c r="A1994" s="164"/>
      <c r="B1994" s="164"/>
      <c r="C1994" s="70">
        <v>6602423</v>
      </c>
      <c r="D1994" s="70" t="s">
        <v>3557</v>
      </c>
      <c r="E1994" s="75" t="s">
        <v>3109</v>
      </c>
      <c r="F1994" s="165" t="s">
        <v>3172</v>
      </c>
      <c r="G1994" s="165" t="s">
        <v>3111</v>
      </c>
      <c r="H1994" s="165" t="s">
        <v>3172</v>
      </c>
      <c r="I1994" s="70" t="str">
        <f t="shared" si="90"/>
        <v>X.XX.X.XXX</v>
      </c>
      <c r="J1994" s="70" t="str">
        <f>_xlfn.XLOOKUP(I1994,[55]Aux!AJ:AJ,[55]Aux!AI:AI,I1994)</f>
        <v>X.XX.X.XXX</v>
      </c>
      <c r="K1994" s="76" t="s">
        <v>3112</v>
      </c>
      <c r="L1994" s="164"/>
    </row>
    <row r="1995" spans="1:12" x14ac:dyDescent="0.3">
      <c r="A1995" s="164"/>
      <c r="B1995" s="164"/>
      <c r="C1995" s="70">
        <v>6602424</v>
      </c>
      <c r="D1995" s="70" t="s">
        <v>3558</v>
      </c>
      <c r="E1995" s="75" t="s">
        <v>3109</v>
      </c>
      <c r="F1995" s="165" t="s">
        <v>3172</v>
      </c>
      <c r="G1995" s="165" t="s">
        <v>3111</v>
      </c>
      <c r="H1995" s="165" t="s">
        <v>3172</v>
      </c>
      <c r="I1995" s="70" t="str">
        <f t="shared" si="90"/>
        <v>X.XX.X.XXX</v>
      </c>
      <c r="J1995" s="70" t="str">
        <f>_xlfn.XLOOKUP(I1995,[55]Aux!AJ:AJ,[55]Aux!AI:AI,I1995)</f>
        <v>X.XX.X.XXX</v>
      </c>
      <c r="K1995" s="76" t="s">
        <v>3112</v>
      </c>
      <c r="L1995" s="164"/>
    </row>
    <row r="1996" spans="1:12" x14ac:dyDescent="0.3">
      <c r="A1996" s="164"/>
      <c r="B1996" s="164"/>
      <c r="C1996" s="70">
        <v>6602425</v>
      </c>
      <c r="D1996" s="70" t="s">
        <v>3559</v>
      </c>
      <c r="E1996" s="75" t="s">
        <v>3109</v>
      </c>
      <c r="F1996" s="165" t="s">
        <v>3172</v>
      </c>
      <c r="G1996" s="165" t="s">
        <v>3111</v>
      </c>
      <c r="H1996" s="165" t="s">
        <v>3172</v>
      </c>
      <c r="I1996" s="70" t="str">
        <f t="shared" si="90"/>
        <v>X.XX.X.XXX</v>
      </c>
      <c r="J1996" s="70" t="str">
        <f>_xlfn.XLOOKUP(I1996,[55]Aux!AJ:AJ,[55]Aux!AI:AI,I1996)</f>
        <v>X.XX.X.XXX</v>
      </c>
      <c r="K1996" s="76" t="s">
        <v>3112</v>
      </c>
      <c r="L1996" s="164"/>
    </row>
    <row r="1997" spans="1:12" x14ac:dyDescent="0.3">
      <c r="A1997" s="164"/>
      <c r="B1997" s="164"/>
      <c r="C1997" s="70">
        <v>6602426</v>
      </c>
      <c r="D1997" s="70" t="s">
        <v>3560</v>
      </c>
      <c r="E1997" s="75" t="s">
        <v>3109</v>
      </c>
      <c r="F1997" s="165" t="s">
        <v>3172</v>
      </c>
      <c r="G1997" s="165" t="s">
        <v>3111</v>
      </c>
      <c r="H1997" s="165" t="s">
        <v>3172</v>
      </c>
      <c r="I1997" s="70" t="str">
        <f t="shared" si="90"/>
        <v>X.XX.X.XXX</v>
      </c>
      <c r="J1997" s="70" t="str">
        <f>_xlfn.XLOOKUP(I1997,[55]Aux!AJ:AJ,[55]Aux!AI:AI,I1997)</f>
        <v>X.XX.X.XXX</v>
      </c>
      <c r="K1997" s="76" t="s">
        <v>3112</v>
      </c>
      <c r="L1997" s="164"/>
    </row>
    <row r="1998" spans="1:12" x14ac:dyDescent="0.3">
      <c r="A1998" s="164"/>
      <c r="B1998" s="164"/>
      <c r="C1998" s="70">
        <v>6602427</v>
      </c>
      <c r="D1998" s="70" t="s">
        <v>3561</v>
      </c>
      <c r="E1998" s="75" t="s">
        <v>3109</v>
      </c>
      <c r="F1998" s="165" t="s">
        <v>3172</v>
      </c>
      <c r="G1998" s="165" t="s">
        <v>3111</v>
      </c>
      <c r="H1998" s="165" t="s">
        <v>3172</v>
      </c>
      <c r="I1998" s="70" t="str">
        <f t="shared" si="90"/>
        <v>X.XX.X.XXX</v>
      </c>
      <c r="J1998" s="70" t="str">
        <f>_xlfn.XLOOKUP(I1998,[55]Aux!AJ:AJ,[55]Aux!AI:AI,I1998)</f>
        <v>X.XX.X.XXX</v>
      </c>
      <c r="K1998" s="76" t="s">
        <v>3112</v>
      </c>
      <c r="L1998" s="164"/>
    </row>
    <row r="1999" spans="1:12" x14ac:dyDescent="0.3">
      <c r="A1999" s="164"/>
      <c r="B1999" s="164"/>
      <c r="C1999" s="70">
        <v>6602428</v>
      </c>
      <c r="D1999" s="70" t="s">
        <v>3562</v>
      </c>
      <c r="E1999" s="75" t="s">
        <v>3109</v>
      </c>
      <c r="F1999" s="165" t="s">
        <v>3172</v>
      </c>
      <c r="G1999" s="165" t="s">
        <v>3111</v>
      </c>
      <c r="H1999" s="165" t="s">
        <v>3172</v>
      </c>
      <c r="I1999" s="70" t="str">
        <f t="shared" si="90"/>
        <v>X.XX.X.XXX</v>
      </c>
      <c r="J1999" s="70" t="str">
        <f>_xlfn.XLOOKUP(I1999,[55]Aux!AJ:AJ,[55]Aux!AI:AI,I1999)</f>
        <v>X.XX.X.XXX</v>
      </c>
      <c r="K1999" s="76" t="s">
        <v>3112</v>
      </c>
      <c r="L1999" s="164"/>
    </row>
    <row r="2000" spans="1:12" x14ac:dyDescent="0.3">
      <c r="A2000" s="164"/>
      <c r="B2000" s="164"/>
      <c r="C2000" s="70">
        <v>6602429</v>
      </c>
      <c r="D2000" s="70" t="s">
        <v>3563</v>
      </c>
      <c r="E2000" s="75" t="s">
        <v>3109</v>
      </c>
      <c r="F2000" s="165" t="s">
        <v>3172</v>
      </c>
      <c r="G2000" s="165" t="s">
        <v>3111</v>
      </c>
      <c r="H2000" s="165" t="s">
        <v>3172</v>
      </c>
      <c r="I2000" s="70" t="str">
        <f t="shared" si="90"/>
        <v>X.XX.X.XXX</v>
      </c>
      <c r="J2000" s="70" t="str">
        <f>_xlfn.XLOOKUP(I2000,[55]Aux!AJ:AJ,[55]Aux!AI:AI,I2000)</f>
        <v>X.XX.X.XXX</v>
      </c>
      <c r="K2000" s="76" t="s">
        <v>3112</v>
      </c>
      <c r="L2000" s="164"/>
    </row>
    <row r="2001" spans="1:12" x14ac:dyDescent="0.3">
      <c r="A2001" s="164"/>
      <c r="B2001" s="164"/>
      <c r="C2001" s="70">
        <v>6602430</v>
      </c>
      <c r="D2001" s="70" t="s">
        <v>3564</v>
      </c>
      <c r="E2001" s="75" t="s">
        <v>3109</v>
      </c>
      <c r="F2001" s="165" t="s">
        <v>3172</v>
      </c>
      <c r="G2001" s="165" t="s">
        <v>3111</v>
      </c>
      <c r="H2001" s="165" t="s">
        <v>3172</v>
      </c>
      <c r="I2001" s="70" t="str">
        <f t="shared" si="90"/>
        <v>X.XX.X.XXX</v>
      </c>
      <c r="J2001" s="70" t="str">
        <f>_xlfn.XLOOKUP(I2001,[55]Aux!AJ:AJ,[55]Aux!AI:AI,I2001)</f>
        <v>X.XX.X.XXX</v>
      </c>
      <c r="K2001" s="76" t="s">
        <v>3112</v>
      </c>
      <c r="L2001" s="164"/>
    </row>
    <row r="2002" spans="1:12" x14ac:dyDescent="0.3">
      <c r="A2002" s="164"/>
      <c r="B2002" s="164"/>
      <c r="C2002" s="70">
        <v>6602431</v>
      </c>
      <c r="D2002" s="70" t="s">
        <v>3565</v>
      </c>
      <c r="E2002" s="75" t="s">
        <v>3109</v>
      </c>
      <c r="F2002" s="165" t="s">
        <v>3172</v>
      </c>
      <c r="G2002" s="165" t="s">
        <v>3111</v>
      </c>
      <c r="H2002" s="165" t="s">
        <v>3172</v>
      </c>
      <c r="I2002" s="70" t="str">
        <f t="shared" si="90"/>
        <v>X.XX.X.XXX</v>
      </c>
      <c r="J2002" s="70" t="str">
        <f>_xlfn.XLOOKUP(I2002,[55]Aux!AJ:AJ,[55]Aux!AI:AI,I2002)</f>
        <v>X.XX.X.XXX</v>
      </c>
      <c r="K2002" s="76" t="s">
        <v>3112</v>
      </c>
      <c r="L2002" s="164"/>
    </row>
    <row r="2003" spans="1:12" x14ac:dyDescent="0.3">
      <c r="A2003" s="164"/>
      <c r="B2003" s="164"/>
      <c r="C2003" s="70">
        <v>6602432</v>
      </c>
      <c r="D2003" s="70" t="s">
        <v>3566</v>
      </c>
      <c r="E2003" s="75" t="s">
        <v>3109</v>
      </c>
      <c r="F2003" s="165" t="s">
        <v>3172</v>
      </c>
      <c r="G2003" s="165" t="s">
        <v>3111</v>
      </c>
      <c r="H2003" s="165" t="s">
        <v>3172</v>
      </c>
      <c r="I2003" s="70" t="str">
        <f t="shared" si="90"/>
        <v>X.XX.X.XXX</v>
      </c>
      <c r="J2003" s="70" t="str">
        <f>_xlfn.XLOOKUP(I2003,[55]Aux!AJ:AJ,[55]Aux!AI:AI,I2003)</f>
        <v>X.XX.X.XXX</v>
      </c>
      <c r="K2003" s="76" t="s">
        <v>3112</v>
      </c>
      <c r="L2003" s="164"/>
    </row>
    <row r="2004" spans="1:12" x14ac:dyDescent="0.3">
      <c r="A2004" s="164"/>
      <c r="B2004" s="164"/>
      <c r="C2004" s="70">
        <v>6602433</v>
      </c>
      <c r="D2004" s="70" t="s">
        <v>3567</v>
      </c>
      <c r="E2004" s="75" t="s">
        <v>3109</v>
      </c>
      <c r="F2004" s="165" t="s">
        <v>3172</v>
      </c>
      <c r="G2004" s="165" t="s">
        <v>3111</v>
      </c>
      <c r="H2004" s="165" t="s">
        <v>3172</v>
      </c>
      <c r="I2004" s="70" t="str">
        <f t="shared" si="90"/>
        <v>X.XX.X.XXX</v>
      </c>
      <c r="J2004" s="70" t="str">
        <f>_xlfn.XLOOKUP(I2004,[55]Aux!AJ:AJ,[55]Aux!AI:AI,I2004)</f>
        <v>X.XX.X.XXX</v>
      </c>
      <c r="K2004" s="76" t="s">
        <v>3112</v>
      </c>
      <c r="L2004" s="164"/>
    </row>
    <row r="2005" spans="1:12" x14ac:dyDescent="0.3">
      <c r="A2005" s="164"/>
      <c r="B2005" s="164"/>
      <c r="C2005" s="70">
        <v>6602434</v>
      </c>
      <c r="D2005" s="70" t="s">
        <v>3568</v>
      </c>
      <c r="E2005" s="75" t="s">
        <v>3109</v>
      </c>
      <c r="F2005" s="165" t="s">
        <v>3172</v>
      </c>
      <c r="G2005" s="165" t="s">
        <v>3111</v>
      </c>
      <c r="H2005" s="165" t="s">
        <v>3172</v>
      </c>
      <c r="I2005" s="70" t="str">
        <f t="shared" si="90"/>
        <v>X.XX.X.XXX</v>
      </c>
      <c r="J2005" s="70" t="str">
        <f>_xlfn.XLOOKUP(I2005,[55]Aux!AJ:AJ,[55]Aux!AI:AI,I2005)</f>
        <v>X.XX.X.XXX</v>
      </c>
      <c r="K2005" s="76" t="s">
        <v>3112</v>
      </c>
      <c r="L2005" s="164"/>
    </row>
    <row r="2006" spans="1:12" x14ac:dyDescent="0.3">
      <c r="A2006" s="164"/>
      <c r="B2006" s="164"/>
      <c r="C2006" s="70">
        <v>6602435</v>
      </c>
      <c r="D2006" s="70" t="s">
        <v>3569</v>
      </c>
      <c r="E2006" s="75" t="s">
        <v>3109</v>
      </c>
      <c r="F2006" s="165" t="s">
        <v>3172</v>
      </c>
      <c r="G2006" s="165" t="s">
        <v>3111</v>
      </c>
      <c r="H2006" s="165" t="s">
        <v>3172</v>
      </c>
      <c r="I2006" s="70" t="str">
        <f t="shared" si="90"/>
        <v>X.XX.X.XXX</v>
      </c>
      <c r="J2006" s="70" t="str">
        <f>_xlfn.XLOOKUP(I2006,[55]Aux!AJ:AJ,[55]Aux!AI:AI,I2006)</f>
        <v>X.XX.X.XXX</v>
      </c>
      <c r="K2006" s="76" t="s">
        <v>3112</v>
      </c>
      <c r="L2006" s="164"/>
    </row>
    <row r="2007" spans="1:12" x14ac:dyDescent="0.3">
      <c r="A2007" s="164"/>
      <c r="B2007" s="164"/>
      <c r="C2007" s="70">
        <v>6602436</v>
      </c>
      <c r="D2007" s="70" t="s">
        <v>3570</v>
      </c>
      <c r="E2007" s="75" t="s">
        <v>3109</v>
      </c>
      <c r="F2007" s="165" t="s">
        <v>3172</v>
      </c>
      <c r="G2007" s="165" t="s">
        <v>3111</v>
      </c>
      <c r="H2007" s="165" t="s">
        <v>3172</v>
      </c>
      <c r="I2007" s="70" t="str">
        <f t="shared" si="90"/>
        <v>X.XX.X.XXX</v>
      </c>
      <c r="J2007" s="70" t="str">
        <f>_xlfn.XLOOKUP(I2007,[55]Aux!AJ:AJ,[55]Aux!AI:AI,I2007)</f>
        <v>X.XX.X.XXX</v>
      </c>
      <c r="K2007" s="76" t="s">
        <v>3112</v>
      </c>
      <c r="L2007" s="164"/>
    </row>
    <row r="2008" spans="1:12" x14ac:dyDescent="0.3">
      <c r="A2008" s="164"/>
      <c r="B2008" s="164"/>
      <c r="C2008" s="70">
        <v>6602437</v>
      </c>
      <c r="D2008" s="70" t="s">
        <v>3571</v>
      </c>
      <c r="E2008" s="75">
        <v>350</v>
      </c>
      <c r="F2008" s="70" t="str" cm="1">
        <f t="array" ref="F2008">IFERROR(
    INDEX(
        '[55]Apoio_Código SVs'!$C$2:$C$102,
        MATCH(
            TRUE,
            ISNUMBER(FIND('[55]Apoio_Código SVs'!$B$2:$B$102,D2008)),
            0
        )
    ),
"")</f>
        <v>E</v>
      </c>
      <c r="G2008" s="70" t="str" cm="1">
        <f t="array" ref="G2008">IFERROR(
    INDEX(
        '[55]Apoio_Código SVs'!$D$2:$D$102,
        MATCH(
            TRUE,
            ISNUMBER(FIND('[55]Apoio_Código SVs'!$B$2:$B$102,D2008)),
            0
        )
    ),
"")</f>
        <v>CT</v>
      </c>
      <c r="H2008" s="70" t="str" cm="1">
        <f t="array" ref="H2008">IFERROR(
    INDEX(
        '[55]Apoio_Código SVs'!$G$2:$G$102,
        MATCH(
            TRUE,
            ISNUMBER(FIND('[55]Apoio_Código SVs'!$F$2:$F$102,D2008)),
            0
        )
    ),
"")</f>
        <v>I</v>
      </c>
      <c r="I2008" s="70" t="str">
        <f t="shared" si="90"/>
        <v>E.CT.I.350</v>
      </c>
      <c r="J2008" s="70" t="str">
        <f>_xlfn.XLOOKUP(I2008,[55]Aux!AJ:AJ,[55]Aux!AI:AI,I2008)</f>
        <v>E.CT.I.104</v>
      </c>
      <c r="K2008" s="70" t="str">
        <f>_xlfn.XLOOKUP(J2008,[55]Aux!AI:AI,[55]Aux!AE:AE,_xlfn.XLOOKUP(I2008,[55]Aux!AI:AI,[55]Aux!AE:AE,""))</f>
        <v>COLETOR TRONCO DN 350</v>
      </c>
      <c r="L2008" s="164"/>
    </row>
    <row r="2009" spans="1:12" x14ac:dyDescent="0.3">
      <c r="A2009" s="164"/>
      <c r="B2009" s="164"/>
      <c r="C2009" s="70">
        <v>6602438</v>
      </c>
      <c r="D2009" s="70" t="s">
        <v>3572</v>
      </c>
      <c r="E2009" s="75" t="s">
        <v>3109</v>
      </c>
      <c r="F2009" s="165" t="s">
        <v>3172</v>
      </c>
      <c r="G2009" s="165" t="s">
        <v>3111</v>
      </c>
      <c r="H2009" s="165" t="s">
        <v>3172</v>
      </c>
      <c r="I2009" s="70" t="str">
        <f t="shared" si="90"/>
        <v>X.XX.X.XXX</v>
      </c>
      <c r="J2009" s="70" t="str">
        <f>_xlfn.XLOOKUP(I2009,[55]Aux!AJ:AJ,[55]Aux!AI:AI,I2009)</f>
        <v>X.XX.X.XXX</v>
      </c>
      <c r="K2009" s="76" t="s">
        <v>3112</v>
      </c>
      <c r="L2009" s="164"/>
    </row>
    <row r="2010" spans="1:12" x14ac:dyDescent="0.3">
      <c r="A2010" s="164"/>
      <c r="B2010" s="164"/>
      <c r="C2010" s="70">
        <v>6602439</v>
      </c>
      <c r="D2010" s="70" t="s">
        <v>3573</v>
      </c>
      <c r="E2010" s="75" t="s">
        <v>3109</v>
      </c>
      <c r="F2010" s="165" t="s">
        <v>3172</v>
      </c>
      <c r="G2010" s="165" t="s">
        <v>3111</v>
      </c>
      <c r="H2010" s="165" t="s">
        <v>3172</v>
      </c>
      <c r="I2010" s="70" t="str">
        <f t="shared" si="90"/>
        <v>X.XX.X.XXX</v>
      </c>
      <c r="J2010" s="70" t="str">
        <f>_xlfn.XLOOKUP(I2010,[55]Aux!AJ:AJ,[55]Aux!AI:AI,I2010)</f>
        <v>X.XX.X.XXX</v>
      </c>
      <c r="K2010" s="76" t="s">
        <v>3112</v>
      </c>
      <c r="L2010" s="164"/>
    </row>
    <row r="2011" spans="1:12" x14ac:dyDescent="0.3">
      <c r="A2011" s="164"/>
      <c r="B2011" s="164"/>
      <c r="C2011" s="70">
        <v>6602440</v>
      </c>
      <c r="D2011" s="70" t="s">
        <v>3574</v>
      </c>
      <c r="E2011" s="75" t="s">
        <v>3109</v>
      </c>
      <c r="F2011" s="165" t="s">
        <v>3172</v>
      </c>
      <c r="G2011" s="165" t="s">
        <v>3111</v>
      </c>
      <c r="H2011" s="165" t="s">
        <v>3172</v>
      </c>
      <c r="I2011" s="70" t="str">
        <f t="shared" si="90"/>
        <v>X.XX.X.XXX</v>
      </c>
      <c r="J2011" s="70" t="str">
        <f>_xlfn.XLOOKUP(I2011,[55]Aux!AJ:AJ,[55]Aux!AI:AI,I2011)</f>
        <v>X.XX.X.XXX</v>
      </c>
      <c r="K2011" s="76" t="s">
        <v>3112</v>
      </c>
      <c r="L2011" s="164"/>
    </row>
    <row r="2012" spans="1:12" x14ac:dyDescent="0.3">
      <c r="A2012" s="164"/>
      <c r="B2012" s="164"/>
      <c r="C2012" s="70">
        <v>6602441</v>
      </c>
      <c r="D2012" s="70" t="s">
        <v>3575</v>
      </c>
      <c r="E2012" s="75" t="s">
        <v>3109</v>
      </c>
      <c r="F2012" s="165" t="s">
        <v>3172</v>
      </c>
      <c r="G2012" s="165" t="s">
        <v>3111</v>
      </c>
      <c r="H2012" s="165" t="s">
        <v>3172</v>
      </c>
      <c r="I2012" s="70" t="str">
        <f t="shared" si="90"/>
        <v>X.XX.X.XXX</v>
      </c>
      <c r="J2012" s="70" t="str">
        <f>_xlfn.XLOOKUP(I2012,[55]Aux!AJ:AJ,[55]Aux!AI:AI,I2012)</f>
        <v>X.XX.X.XXX</v>
      </c>
      <c r="K2012" s="76" t="s">
        <v>3112</v>
      </c>
      <c r="L2012" s="164"/>
    </row>
    <row r="2013" spans="1:12" x14ac:dyDescent="0.3">
      <c r="A2013" s="164"/>
      <c r="B2013" s="164"/>
      <c r="C2013" s="70">
        <v>6602442</v>
      </c>
      <c r="D2013" s="70" t="s">
        <v>3576</v>
      </c>
      <c r="E2013" s="75" t="s">
        <v>3109</v>
      </c>
      <c r="F2013" s="165" t="s">
        <v>3172</v>
      </c>
      <c r="G2013" s="165" t="s">
        <v>3111</v>
      </c>
      <c r="H2013" s="165" t="s">
        <v>3172</v>
      </c>
      <c r="I2013" s="70" t="str">
        <f t="shared" si="90"/>
        <v>X.XX.X.XXX</v>
      </c>
      <c r="J2013" s="70" t="str">
        <f>_xlfn.XLOOKUP(I2013,[55]Aux!AJ:AJ,[55]Aux!AI:AI,I2013)</f>
        <v>X.XX.X.XXX</v>
      </c>
      <c r="K2013" s="76" t="s">
        <v>3112</v>
      </c>
      <c r="L2013" s="164"/>
    </row>
    <row r="2014" spans="1:12" x14ac:dyDescent="0.3">
      <c r="A2014" s="164"/>
      <c r="B2014" s="164"/>
      <c r="C2014" s="70">
        <v>6602443</v>
      </c>
      <c r="D2014" s="70" t="s">
        <v>3577</v>
      </c>
      <c r="E2014" s="75" t="s">
        <v>3109</v>
      </c>
      <c r="F2014" s="165" t="s">
        <v>3172</v>
      </c>
      <c r="G2014" s="165" t="s">
        <v>3111</v>
      </c>
      <c r="H2014" s="165" t="s">
        <v>3172</v>
      </c>
      <c r="I2014" s="70" t="str">
        <f t="shared" si="90"/>
        <v>X.XX.X.XXX</v>
      </c>
      <c r="J2014" s="70" t="str">
        <f>_xlfn.XLOOKUP(I2014,[55]Aux!AJ:AJ,[55]Aux!AI:AI,I2014)</f>
        <v>X.XX.X.XXX</v>
      </c>
      <c r="K2014" s="76" t="s">
        <v>3112</v>
      </c>
      <c r="L2014" s="164"/>
    </row>
    <row r="2015" spans="1:12" x14ac:dyDescent="0.3">
      <c r="A2015" s="164"/>
      <c r="B2015" s="164"/>
      <c r="C2015" s="70">
        <v>6602444</v>
      </c>
      <c r="D2015" s="70" t="s">
        <v>3578</v>
      </c>
      <c r="E2015" s="75" t="s">
        <v>3109</v>
      </c>
      <c r="F2015" s="165" t="s">
        <v>3172</v>
      </c>
      <c r="G2015" s="165" t="s">
        <v>3111</v>
      </c>
      <c r="H2015" s="165" t="s">
        <v>3172</v>
      </c>
      <c r="I2015" s="70" t="str">
        <f t="shared" si="90"/>
        <v>X.XX.X.XXX</v>
      </c>
      <c r="J2015" s="70" t="str">
        <f>_xlfn.XLOOKUP(I2015,[55]Aux!AJ:AJ,[55]Aux!AI:AI,I2015)</f>
        <v>X.XX.X.XXX</v>
      </c>
      <c r="K2015" s="76" t="s">
        <v>3112</v>
      </c>
      <c r="L2015" s="164"/>
    </row>
    <row r="2016" spans="1:12" x14ac:dyDescent="0.3">
      <c r="A2016" s="164"/>
      <c r="B2016" s="164"/>
      <c r="C2016" s="70">
        <v>6602445</v>
      </c>
      <c r="D2016" s="70" t="s">
        <v>3579</v>
      </c>
      <c r="E2016" s="75" t="s">
        <v>3109</v>
      </c>
      <c r="F2016" s="165" t="s">
        <v>3172</v>
      </c>
      <c r="G2016" s="165" t="s">
        <v>3111</v>
      </c>
      <c r="H2016" s="165" t="s">
        <v>3172</v>
      </c>
      <c r="I2016" s="70" t="str">
        <f t="shared" si="90"/>
        <v>X.XX.X.XXX</v>
      </c>
      <c r="J2016" s="70" t="str">
        <f>_xlfn.XLOOKUP(I2016,[55]Aux!AJ:AJ,[55]Aux!AI:AI,I2016)</f>
        <v>X.XX.X.XXX</v>
      </c>
      <c r="K2016" s="76" t="s">
        <v>3112</v>
      </c>
      <c r="L2016" s="164"/>
    </row>
    <row r="2017" spans="1:12" x14ac:dyDescent="0.3">
      <c r="A2017" s="164"/>
      <c r="B2017" s="164"/>
      <c r="C2017" s="70">
        <v>6602446</v>
      </c>
      <c r="D2017" s="70" t="s">
        <v>3580</v>
      </c>
      <c r="E2017" s="75" t="s">
        <v>3109</v>
      </c>
      <c r="F2017" s="165" t="s">
        <v>3172</v>
      </c>
      <c r="G2017" s="165" t="s">
        <v>3111</v>
      </c>
      <c r="H2017" s="165" t="s">
        <v>3172</v>
      </c>
      <c r="I2017" s="70" t="str">
        <f t="shared" si="90"/>
        <v>X.XX.X.XXX</v>
      </c>
      <c r="J2017" s="70" t="str">
        <f>_xlfn.XLOOKUP(I2017,[55]Aux!AJ:AJ,[55]Aux!AI:AI,I2017)</f>
        <v>X.XX.X.XXX</v>
      </c>
      <c r="K2017" s="76" t="s">
        <v>3112</v>
      </c>
      <c r="L2017" s="164"/>
    </row>
    <row r="2018" spans="1:12" x14ac:dyDescent="0.3">
      <c r="A2018" s="164"/>
      <c r="B2018" s="164"/>
      <c r="C2018" s="70">
        <v>6602447</v>
      </c>
      <c r="D2018" s="70" t="s">
        <v>3581</v>
      </c>
      <c r="E2018" s="73">
        <f>IF(H2018="M","001",
IFERROR(VALUE(IFERROR(IFERROR(IFERROR(IFERROR(MID(D2018,FIND("DN",D2018)+2,4),
MID(D2018,FIND("PVC",D2018)+3,4)),
MID(D2018,FIND("PEAD",D2018)+4,4)),
MID(D2018,FIND("PE100",D2018)+5,4)),
MID(D2018,FIND("ADS",D2018)+3,4))),""))</f>
        <v>250</v>
      </c>
      <c r="F2018" s="70" t="str" cm="1">
        <f t="array" ref="F2018">IFERROR(
    INDEX(
        '[55]Apoio_Código SVs'!$C$2:$C$102,
        MATCH(
            TRUE,
            ISNUMBER(FIND('[55]Apoio_Código SVs'!$B$2:$B$102,D2018)),
            0
        )
    ),
"")</f>
        <v>E</v>
      </c>
      <c r="G2018" s="70" t="str" cm="1">
        <f t="array" ref="G2018">IFERROR(
    INDEX(
        '[55]Apoio_Código SVs'!$D$2:$D$102,
        MATCH(
            TRUE,
            ISNUMBER(FIND('[55]Apoio_Código SVs'!$B$2:$B$102,D2018)),
            0
        )
    ),
"")</f>
        <v>IN</v>
      </c>
      <c r="H2018" s="70" t="str" cm="1">
        <f t="array" ref="H2018">IFERROR(
    INDEX(
        '[55]Apoio_Código SVs'!$G$2:$G$102,
        MATCH(
            TRUE,
            ISNUMBER(FIND('[55]Apoio_Código SVs'!$F$2:$F$102,D2018)),
            0
        )
    ),
"")</f>
        <v>I</v>
      </c>
      <c r="I2018" s="70" t="str">
        <f t="shared" si="90"/>
        <v>E.IN.I.250</v>
      </c>
      <c r="J2018" s="70" t="str">
        <f>_xlfn.XLOOKUP(I2018,[55]Aux!AJ:AJ,[55]Aux!AI:AI,I2018)</f>
        <v>E.IN.I.003</v>
      </c>
      <c r="K2018" s="70" t="str">
        <f>_xlfn.XLOOKUP(J2018,[55]Aux!AI:AI,[55]Aux!AE:AE,_xlfn.XLOOKUP(I2018,[55]Aux!AI:AI,[55]Aux!AE:AE,""))</f>
        <v>INTERCEPTOR DN 250</v>
      </c>
      <c r="L2018" s="164"/>
    </row>
    <row r="2019" spans="1:12" x14ac:dyDescent="0.3">
      <c r="A2019" s="164"/>
      <c r="B2019" s="164"/>
      <c r="C2019" s="70">
        <v>6602448</v>
      </c>
      <c r="D2019" s="70" t="s">
        <v>3582</v>
      </c>
      <c r="E2019" s="73">
        <f>IF(H2019="M","001",
IFERROR(VALUE(IFERROR(IFERROR(IFERROR(IFERROR(MID(D2019,FIND("DN",D2019)+2,4),
MID(D2019,FIND("PVC",D2019)+3,4)),
MID(D2019,FIND("PEAD",D2019)+4,4)),
MID(D2019,FIND("PE100",D2019)+5,4)),
MID(D2019,FIND("ADS",D2019)+3,4))),""))</f>
        <v>250</v>
      </c>
      <c r="F2019" s="70" t="str" cm="1">
        <f t="array" ref="F2019">IFERROR(
    INDEX(
        '[55]Apoio_Código SVs'!$C$2:$C$102,
        MATCH(
            TRUE,
            ISNUMBER(FIND('[55]Apoio_Código SVs'!$B$2:$B$102,D2019)),
            0
        )
    ),
"")</f>
        <v>E</v>
      </c>
      <c r="G2019" s="70" t="str" cm="1">
        <f t="array" ref="G2019">IFERROR(
    INDEX(
        '[55]Apoio_Código SVs'!$D$2:$D$102,
        MATCH(
            TRUE,
            ISNUMBER(FIND('[55]Apoio_Código SVs'!$B$2:$B$102,D2019)),
            0
        )
    ),
"")</f>
        <v>IN</v>
      </c>
      <c r="H2019" s="70" t="str" cm="1">
        <f t="array" ref="H2019">IFERROR(
    INDEX(
        '[55]Apoio_Código SVs'!$G$2:$G$102,
        MATCH(
            TRUE,
            ISNUMBER(FIND('[55]Apoio_Código SVs'!$F$2:$F$102,D2019)),
            0
        )
    ),
"")</f>
        <v>I</v>
      </c>
      <c r="I2019" s="70" t="str">
        <f t="shared" si="90"/>
        <v>E.IN.I.250</v>
      </c>
      <c r="J2019" s="70" t="str">
        <f>_xlfn.XLOOKUP(I2019,[55]Aux!AJ:AJ,[55]Aux!AI:AI,I2019)</f>
        <v>E.IN.I.003</v>
      </c>
      <c r="K2019" s="70" t="str">
        <f>_xlfn.XLOOKUP(J2019,[55]Aux!AI:AI,[55]Aux!AE:AE,_xlfn.XLOOKUP(I2019,[55]Aux!AI:AI,[55]Aux!AE:AE,""))</f>
        <v>INTERCEPTOR DN 250</v>
      </c>
      <c r="L2019" s="164"/>
    </row>
    <row r="2020" spans="1:12" x14ac:dyDescent="0.3">
      <c r="A2020" s="164"/>
      <c r="B2020" s="164"/>
      <c r="C2020" s="70">
        <v>6602449</v>
      </c>
      <c r="D2020" s="70" t="s">
        <v>3583</v>
      </c>
      <c r="E2020" s="75" t="s">
        <v>3109</v>
      </c>
      <c r="F2020" s="165" t="s">
        <v>3172</v>
      </c>
      <c r="G2020" s="165" t="s">
        <v>3111</v>
      </c>
      <c r="H2020" s="165" t="s">
        <v>3172</v>
      </c>
      <c r="I2020" s="70" t="str">
        <f t="shared" ref="I2020:I2083" si="91">F2020&amp;"."&amp;G2020&amp;"."&amp;H2020&amp;"."&amp;E2020</f>
        <v>X.XX.X.XXX</v>
      </c>
      <c r="J2020" s="70" t="str">
        <f>_xlfn.XLOOKUP(I2020,[55]Aux!AJ:AJ,[55]Aux!AI:AI,I2020)</f>
        <v>X.XX.X.XXX</v>
      </c>
      <c r="K2020" s="76" t="s">
        <v>3112</v>
      </c>
      <c r="L2020" s="164"/>
    </row>
    <row r="2021" spans="1:12" x14ac:dyDescent="0.3">
      <c r="A2021" s="164"/>
      <c r="B2021" s="164"/>
      <c r="C2021" s="70">
        <v>6602450</v>
      </c>
      <c r="D2021" s="70" t="s">
        <v>3584</v>
      </c>
      <c r="E2021" s="75" t="s">
        <v>3109</v>
      </c>
      <c r="F2021" s="165" t="s">
        <v>3192</v>
      </c>
      <c r="G2021" s="165" t="s">
        <v>3209</v>
      </c>
      <c r="H2021" s="165" t="s">
        <v>3172</v>
      </c>
      <c r="I2021" s="70" t="str">
        <f t="shared" si="91"/>
        <v>D.ED.X.XXX</v>
      </c>
      <c r="J2021" s="70" t="str">
        <f>_xlfn.XLOOKUP(I2021,[55]Aux!AJ:AJ,[55]Aux!AI:AI,I2021)</f>
        <v>D.ED.X.XXX</v>
      </c>
      <c r="K2021" s="76" t="s">
        <v>3112</v>
      </c>
      <c r="L2021" s="164"/>
    </row>
    <row r="2022" spans="1:12" x14ac:dyDescent="0.3">
      <c r="A2022" s="164"/>
      <c r="B2022" s="164"/>
      <c r="C2022" s="70">
        <v>6602451</v>
      </c>
      <c r="D2022" s="70" t="s">
        <v>3585</v>
      </c>
      <c r="E2022" s="73">
        <f>IF(H2022="M","001",
IFERROR(VALUE(IFERROR(IFERROR(IFERROR(IFERROR(MID(D2022,FIND("DN",D2022)+2,4),
MID(D2022,FIND("PVC",D2022)+3,4)),
MID(D2022,FIND("PEAD",D2022)+4,4)),
MID(D2022,FIND("PE100",D2022)+5,4)),
MID(D2022,FIND("ADS",D2022)+3,4))),""))</f>
        <v>250</v>
      </c>
      <c r="F2022" s="70" t="str" cm="1">
        <f t="array" ref="F2022">IFERROR(
    INDEX(
        '[55]Apoio_Código SVs'!$C$2:$C$102,
        MATCH(
            TRUE,
            ISNUMBER(FIND('[55]Apoio_Código SVs'!$B$2:$B$102,D2022)),
            0
        )
    ),
"")</f>
        <v>E</v>
      </c>
      <c r="G2022" s="70" t="str" cm="1">
        <f t="array" ref="G2022">IFERROR(
    INDEX(
        '[55]Apoio_Código SVs'!$D$2:$D$102,
        MATCH(
            TRUE,
            ISNUMBER(FIND('[55]Apoio_Código SVs'!$B$2:$B$102,D2022)),
            0
        )
    ),
"")</f>
        <v>IN</v>
      </c>
      <c r="H2022" s="70" t="str" cm="1">
        <f t="array" ref="H2022">IFERROR(
    INDEX(
        '[55]Apoio_Código SVs'!$G$2:$G$102,
        MATCH(
            TRUE,
            ISNUMBER(FIND('[55]Apoio_Código SVs'!$F$2:$F$102,D2022)),
            0
        )
    ),
"")</f>
        <v>I</v>
      </c>
      <c r="I2022" s="70" t="str">
        <f t="shared" si="91"/>
        <v>E.IN.I.250</v>
      </c>
      <c r="J2022" s="70" t="str">
        <f>_xlfn.XLOOKUP(I2022,[55]Aux!AJ:AJ,[55]Aux!AI:AI,I2022)</f>
        <v>E.IN.I.003</v>
      </c>
      <c r="K2022" s="70" t="str">
        <f>_xlfn.XLOOKUP(J2022,[55]Aux!AI:AI,[55]Aux!AE:AE,_xlfn.XLOOKUP(I2022,[55]Aux!AI:AI,[55]Aux!AE:AE,""))</f>
        <v>INTERCEPTOR DN 250</v>
      </c>
      <c r="L2022" s="164"/>
    </row>
    <row r="2023" spans="1:12" x14ac:dyDescent="0.3">
      <c r="A2023" s="164"/>
      <c r="B2023" s="164"/>
      <c r="C2023" s="70">
        <v>6602452</v>
      </c>
      <c r="D2023" s="70" t="s">
        <v>3586</v>
      </c>
      <c r="E2023" s="73">
        <f>IF(H2023="M","001",
IFERROR(VALUE(IFERROR(IFERROR(IFERROR(IFERROR(MID(D2023,FIND("DN",D2023)+2,4),
MID(D2023,FIND("PVC",D2023)+3,4)),
MID(D2023,FIND("PEAD",D2023)+4,4)),
MID(D2023,FIND("PE100",D2023)+5,4)),
MID(D2023,FIND("ADS",D2023)+3,4))),""))</f>
        <v>250</v>
      </c>
      <c r="F2023" s="70" t="str" cm="1">
        <f t="array" ref="F2023">IFERROR(
    INDEX(
        '[55]Apoio_Código SVs'!$C$2:$C$102,
        MATCH(
            TRUE,
            ISNUMBER(FIND('[55]Apoio_Código SVs'!$B$2:$B$102,D2023)),
            0
        )
    ),
"")</f>
        <v>E</v>
      </c>
      <c r="G2023" s="70" t="str" cm="1">
        <f t="array" ref="G2023">IFERROR(
    INDEX(
        '[55]Apoio_Código SVs'!$D$2:$D$102,
        MATCH(
            TRUE,
            ISNUMBER(FIND('[55]Apoio_Código SVs'!$B$2:$B$102,D2023)),
            0
        )
    ),
"")</f>
        <v>IN</v>
      </c>
      <c r="H2023" s="70" t="str" cm="1">
        <f t="array" ref="H2023">IFERROR(
    INDEX(
        '[55]Apoio_Código SVs'!$G$2:$G$102,
        MATCH(
            TRUE,
            ISNUMBER(FIND('[55]Apoio_Código SVs'!$F$2:$F$102,D2023)),
            0
        )
    ),
"")</f>
        <v>I</v>
      </c>
      <c r="I2023" s="70" t="str">
        <f t="shared" si="91"/>
        <v>E.IN.I.250</v>
      </c>
      <c r="J2023" s="70" t="str">
        <f>_xlfn.XLOOKUP(I2023,[55]Aux!AJ:AJ,[55]Aux!AI:AI,I2023)</f>
        <v>E.IN.I.003</v>
      </c>
      <c r="K2023" s="70" t="str">
        <f>_xlfn.XLOOKUP(J2023,[55]Aux!AI:AI,[55]Aux!AE:AE,_xlfn.XLOOKUP(I2023,[55]Aux!AI:AI,[55]Aux!AE:AE,""))</f>
        <v>INTERCEPTOR DN 250</v>
      </c>
      <c r="L2023" s="164"/>
    </row>
    <row r="2024" spans="1:12" x14ac:dyDescent="0.3">
      <c r="A2024" s="164"/>
      <c r="B2024" s="164"/>
      <c r="C2024" s="70">
        <v>6602454</v>
      </c>
      <c r="D2024" s="70" t="s">
        <v>3587</v>
      </c>
      <c r="E2024" s="74" t="s">
        <v>3182</v>
      </c>
      <c r="F2024" s="165" t="s">
        <v>3192</v>
      </c>
      <c r="G2024" s="165" t="s">
        <v>3193</v>
      </c>
      <c r="H2024" s="165" t="s">
        <v>3184</v>
      </c>
      <c r="I2024" s="70" t="str">
        <f t="shared" si="91"/>
        <v>D.RP.I.003</v>
      </c>
      <c r="J2024" s="70" t="str">
        <f>_xlfn.XLOOKUP(I2024,[55]Aux!AJ:AJ,[55]Aux!AI:AI,I2024)</f>
        <v>D.RP.I.003</v>
      </c>
      <c r="K2024" s="70" t="str">
        <f>_xlfn.XLOOKUP(J2024,[55]Aux!AI:AI,[55]Aux!AE:AE,_xlfn.XLOOKUP(I2024,[55]Aux!AI:AI,[55]Aux!AE:AE,""))</f>
        <v>TECNOL. E INFRA P/ MACROMEDIÇÃO DE VAZÃO</v>
      </c>
      <c r="L2024" s="164"/>
    </row>
    <row r="2025" spans="1:12" x14ac:dyDescent="0.3">
      <c r="A2025" s="164"/>
      <c r="B2025" s="164"/>
      <c r="C2025" s="70">
        <v>6602455</v>
      </c>
      <c r="D2025" s="70" t="s">
        <v>3588</v>
      </c>
      <c r="E2025" s="74" t="s">
        <v>3182</v>
      </c>
      <c r="F2025" s="165" t="s">
        <v>3192</v>
      </c>
      <c r="G2025" s="165" t="s">
        <v>3193</v>
      </c>
      <c r="H2025" s="165" t="s">
        <v>3184</v>
      </c>
      <c r="I2025" s="70" t="str">
        <f t="shared" si="91"/>
        <v>D.RP.I.003</v>
      </c>
      <c r="J2025" s="70" t="str">
        <f>_xlfn.XLOOKUP(I2025,[55]Aux!AJ:AJ,[55]Aux!AI:AI,I2025)</f>
        <v>D.RP.I.003</v>
      </c>
      <c r="K2025" s="70" t="str">
        <f>_xlfn.XLOOKUP(J2025,[55]Aux!AI:AI,[55]Aux!AE:AE,_xlfn.XLOOKUP(I2025,[55]Aux!AI:AI,[55]Aux!AE:AE,""))</f>
        <v>TECNOL. E INFRA P/ MACROMEDIÇÃO DE VAZÃO</v>
      </c>
      <c r="L2025" s="164"/>
    </row>
    <row r="2026" spans="1:12" x14ac:dyDescent="0.3">
      <c r="A2026" s="164"/>
      <c r="B2026" s="164"/>
      <c r="C2026" s="70">
        <v>6602456</v>
      </c>
      <c r="D2026" s="70" t="s">
        <v>3589</v>
      </c>
      <c r="E2026" s="74" t="s">
        <v>3182</v>
      </c>
      <c r="F2026" s="165" t="s">
        <v>3192</v>
      </c>
      <c r="G2026" s="165" t="s">
        <v>3193</v>
      </c>
      <c r="H2026" s="165" t="s">
        <v>3184</v>
      </c>
      <c r="I2026" s="70" t="str">
        <f t="shared" si="91"/>
        <v>D.RP.I.003</v>
      </c>
      <c r="J2026" s="70" t="str">
        <f>_xlfn.XLOOKUP(I2026,[55]Aux!AJ:AJ,[55]Aux!AI:AI,I2026)</f>
        <v>D.RP.I.003</v>
      </c>
      <c r="K2026" s="70" t="str">
        <f>_xlfn.XLOOKUP(J2026,[55]Aux!AI:AI,[55]Aux!AE:AE,_xlfn.XLOOKUP(I2026,[55]Aux!AI:AI,[55]Aux!AE:AE,""))</f>
        <v>TECNOL. E INFRA P/ MACROMEDIÇÃO DE VAZÃO</v>
      </c>
      <c r="L2026" s="164"/>
    </row>
    <row r="2027" spans="1:12" x14ac:dyDescent="0.3">
      <c r="A2027" s="164"/>
      <c r="B2027" s="164"/>
      <c r="C2027" s="70">
        <v>6602457</v>
      </c>
      <c r="D2027" s="70" t="s">
        <v>3590</v>
      </c>
      <c r="E2027" s="74" t="s">
        <v>3182</v>
      </c>
      <c r="F2027" s="165" t="s">
        <v>3192</v>
      </c>
      <c r="G2027" s="165" t="s">
        <v>3193</v>
      </c>
      <c r="H2027" s="165" t="s">
        <v>3184</v>
      </c>
      <c r="I2027" s="70" t="str">
        <f t="shared" si="91"/>
        <v>D.RP.I.003</v>
      </c>
      <c r="J2027" s="70" t="str">
        <f>_xlfn.XLOOKUP(I2027,[55]Aux!AJ:AJ,[55]Aux!AI:AI,I2027)</f>
        <v>D.RP.I.003</v>
      </c>
      <c r="K2027" s="70" t="str">
        <f>_xlfn.XLOOKUP(J2027,[55]Aux!AI:AI,[55]Aux!AE:AE,_xlfn.XLOOKUP(I2027,[55]Aux!AI:AI,[55]Aux!AE:AE,""))</f>
        <v>TECNOL. E INFRA P/ MACROMEDIÇÃO DE VAZÃO</v>
      </c>
      <c r="L2027" s="164"/>
    </row>
    <row r="2028" spans="1:12" x14ac:dyDescent="0.3">
      <c r="A2028" s="164"/>
      <c r="B2028" s="164"/>
      <c r="C2028" s="70">
        <v>6602458</v>
      </c>
      <c r="D2028" s="70" t="s">
        <v>3591</v>
      </c>
      <c r="E2028" s="74" t="s">
        <v>3182</v>
      </c>
      <c r="F2028" s="165" t="s">
        <v>3192</v>
      </c>
      <c r="G2028" s="165" t="s">
        <v>3193</v>
      </c>
      <c r="H2028" s="165" t="s">
        <v>3184</v>
      </c>
      <c r="I2028" s="70" t="str">
        <f t="shared" si="91"/>
        <v>D.RP.I.003</v>
      </c>
      <c r="J2028" s="70" t="str">
        <f>_xlfn.XLOOKUP(I2028,[55]Aux!AJ:AJ,[55]Aux!AI:AI,I2028)</f>
        <v>D.RP.I.003</v>
      </c>
      <c r="K2028" s="70" t="str">
        <f>_xlfn.XLOOKUP(J2028,[55]Aux!AI:AI,[55]Aux!AE:AE,_xlfn.XLOOKUP(I2028,[55]Aux!AI:AI,[55]Aux!AE:AE,""))</f>
        <v>TECNOL. E INFRA P/ MACROMEDIÇÃO DE VAZÃO</v>
      </c>
      <c r="L2028" s="164"/>
    </row>
    <row r="2029" spans="1:12" x14ac:dyDescent="0.3">
      <c r="A2029" s="164"/>
      <c r="B2029" s="164"/>
      <c r="C2029" s="70">
        <v>6602460</v>
      </c>
      <c r="D2029" s="70" t="s">
        <v>3592</v>
      </c>
      <c r="E2029" s="74" t="s">
        <v>3182</v>
      </c>
      <c r="F2029" s="165" t="s">
        <v>3192</v>
      </c>
      <c r="G2029" s="165" t="s">
        <v>3193</v>
      </c>
      <c r="H2029" s="165" t="s">
        <v>3184</v>
      </c>
      <c r="I2029" s="70" t="str">
        <f t="shared" si="91"/>
        <v>D.RP.I.003</v>
      </c>
      <c r="J2029" s="70" t="str">
        <f>_xlfn.XLOOKUP(I2029,[55]Aux!AJ:AJ,[55]Aux!AI:AI,I2029)</f>
        <v>D.RP.I.003</v>
      </c>
      <c r="K2029" s="70" t="str">
        <f>_xlfn.XLOOKUP(J2029,[55]Aux!AI:AI,[55]Aux!AE:AE,_xlfn.XLOOKUP(I2029,[55]Aux!AI:AI,[55]Aux!AE:AE,""))</f>
        <v>TECNOL. E INFRA P/ MACROMEDIÇÃO DE VAZÃO</v>
      </c>
      <c r="L2029" s="164"/>
    </row>
    <row r="2030" spans="1:12" x14ac:dyDescent="0.3">
      <c r="A2030" s="164"/>
      <c r="B2030" s="164"/>
      <c r="C2030" s="70">
        <v>6602459</v>
      </c>
      <c r="D2030" s="70" t="s">
        <v>3593</v>
      </c>
      <c r="E2030" s="74" t="s">
        <v>3182</v>
      </c>
      <c r="F2030" s="165" t="s">
        <v>3192</v>
      </c>
      <c r="G2030" s="165" t="s">
        <v>3193</v>
      </c>
      <c r="H2030" s="165" t="s">
        <v>3184</v>
      </c>
      <c r="I2030" s="70" t="str">
        <f t="shared" si="91"/>
        <v>D.RP.I.003</v>
      </c>
      <c r="J2030" s="70" t="str">
        <f>_xlfn.XLOOKUP(I2030,[55]Aux!AJ:AJ,[55]Aux!AI:AI,I2030)</f>
        <v>D.RP.I.003</v>
      </c>
      <c r="K2030" s="70" t="str">
        <f>_xlfn.XLOOKUP(J2030,[55]Aux!AI:AI,[55]Aux!AE:AE,_xlfn.XLOOKUP(I2030,[55]Aux!AI:AI,[55]Aux!AE:AE,""))</f>
        <v>TECNOL. E INFRA P/ MACROMEDIÇÃO DE VAZÃO</v>
      </c>
      <c r="L2030" s="164"/>
    </row>
    <row r="2031" spans="1:12" x14ac:dyDescent="0.3">
      <c r="A2031" s="164"/>
      <c r="B2031" s="164"/>
      <c r="C2031" s="70">
        <v>6602461</v>
      </c>
      <c r="D2031" s="70" t="s">
        <v>3594</v>
      </c>
      <c r="E2031" s="74" t="s">
        <v>3182</v>
      </c>
      <c r="F2031" s="165" t="s">
        <v>3192</v>
      </c>
      <c r="G2031" s="165" t="s">
        <v>3193</v>
      </c>
      <c r="H2031" s="165" t="s">
        <v>3184</v>
      </c>
      <c r="I2031" s="70" t="str">
        <f t="shared" si="91"/>
        <v>D.RP.I.003</v>
      </c>
      <c r="J2031" s="70" t="str">
        <f>_xlfn.XLOOKUP(I2031,[55]Aux!AJ:AJ,[55]Aux!AI:AI,I2031)</f>
        <v>D.RP.I.003</v>
      </c>
      <c r="K2031" s="70" t="str">
        <f>_xlfn.XLOOKUP(J2031,[55]Aux!AI:AI,[55]Aux!AE:AE,_xlfn.XLOOKUP(I2031,[55]Aux!AI:AI,[55]Aux!AE:AE,""))</f>
        <v>TECNOL. E INFRA P/ MACROMEDIÇÃO DE VAZÃO</v>
      </c>
      <c r="L2031" s="164"/>
    </row>
    <row r="2032" spans="1:12" x14ac:dyDescent="0.3">
      <c r="A2032" s="164"/>
      <c r="B2032" s="164"/>
      <c r="C2032" s="70">
        <v>6602462</v>
      </c>
      <c r="D2032" s="70" t="s">
        <v>3595</v>
      </c>
      <c r="E2032" s="74" t="s">
        <v>3182</v>
      </c>
      <c r="F2032" s="165" t="s">
        <v>3192</v>
      </c>
      <c r="G2032" s="165" t="s">
        <v>3193</v>
      </c>
      <c r="H2032" s="165" t="s">
        <v>3184</v>
      </c>
      <c r="I2032" s="70" t="str">
        <f t="shared" si="91"/>
        <v>D.RP.I.003</v>
      </c>
      <c r="J2032" s="70" t="str">
        <f>_xlfn.XLOOKUP(I2032,[55]Aux!AJ:AJ,[55]Aux!AI:AI,I2032)</f>
        <v>D.RP.I.003</v>
      </c>
      <c r="K2032" s="70" t="str">
        <f>_xlfn.XLOOKUP(J2032,[55]Aux!AI:AI,[55]Aux!AE:AE,_xlfn.XLOOKUP(I2032,[55]Aux!AI:AI,[55]Aux!AE:AE,""))</f>
        <v>TECNOL. E INFRA P/ MACROMEDIÇÃO DE VAZÃO</v>
      </c>
      <c r="L2032" s="164"/>
    </row>
    <row r="2033" spans="1:12" x14ac:dyDescent="0.3">
      <c r="A2033" s="164"/>
      <c r="B2033" s="164"/>
      <c r="C2033" s="70">
        <v>6602463</v>
      </c>
      <c r="D2033" s="70" t="s">
        <v>3596</v>
      </c>
      <c r="E2033" s="74" t="s">
        <v>3182</v>
      </c>
      <c r="F2033" s="165" t="s">
        <v>3192</v>
      </c>
      <c r="G2033" s="165" t="s">
        <v>3193</v>
      </c>
      <c r="H2033" s="165" t="s">
        <v>3184</v>
      </c>
      <c r="I2033" s="70" t="str">
        <f t="shared" si="91"/>
        <v>D.RP.I.003</v>
      </c>
      <c r="J2033" s="70" t="str">
        <f>_xlfn.XLOOKUP(I2033,[55]Aux!AJ:AJ,[55]Aux!AI:AI,I2033)</f>
        <v>D.RP.I.003</v>
      </c>
      <c r="K2033" s="70" t="str">
        <f>_xlfn.XLOOKUP(J2033,[55]Aux!AI:AI,[55]Aux!AE:AE,_xlfn.XLOOKUP(I2033,[55]Aux!AI:AI,[55]Aux!AE:AE,""))</f>
        <v>TECNOL. E INFRA P/ MACROMEDIÇÃO DE VAZÃO</v>
      </c>
      <c r="L2033" s="164"/>
    </row>
    <row r="2034" spans="1:12" x14ac:dyDescent="0.3">
      <c r="A2034" s="164"/>
      <c r="B2034" s="164"/>
      <c r="C2034" s="70">
        <v>6602464</v>
      </c>
      <c r="D2034" s="70" t="s">
        <v>3597</v>
      </c>
      <c r="E2034" s="74" t="s">
        <v>3182</v>
      </c>
      <c r="F2034" s="165" t="s">
        <v>3192</v>
      </c>
      <c r="G2034" s="165" t="s">
        <v>3193</v>
      </c>
      <c r="H2034" s="165" t="s">
        <v>3184</v>
      </c>
      <c r="I2034" s="70" t="str">
        <f t="shared" si="91"/>
        <v>D.RP.I.003</v>
      </c>
      <c r="J2034" s="70" t="str">
        <f>_xlfn.XLOOKUP(I2034,[55]Aux!AJ:AJ,[55]Aux!AI:AI,I2034)</f>
        <v>D.RP.I.003</v>
      </c>
      <c r="K2034" s="70" t="str">
        <f>_xlfn.XLOOKUP(J2034,[55]Aux!AI:AI,[55]Aux!AE:AE,_xlfn.XLOOKUP(I2034,[55]Aux!AI:AI,[55]Aux!AE:AE,""))</f>
        <v>TECNOL. E INFRA P/ MACROMEDIÇÃO DE VAZÃO</v>
      </c>
      <c r="L2034" s="164"/>
    </row>
    <row r="2035" spans="1:12" x14ac:dyDescent="0.3">
      <c r="A2035" s="164"/>
      <c r="B2035" s="164"/>
      <c r="C2035" s="70">
        <v>6602465</v>
      </c>
      <c r="D2035" s="70" t="s">
        <v>3598</v>
      </c>
      <c r="E2035" s="74" t="s">
        <v>3182</v>
      </c>
      <c r="F2035" s="165" t="s">
        <v>3192</v>
      </c>
      <c r="G2035" s="165" t="s">
        <v>3193</v>
      </c>
      <c r="H2035" s="165" t="s">
        <v>3184</v>
      </c>
      <c r="I2035" s="70" t="str">
        <f t="shared" si="91"/>
        <v>D.RP.I.003</v>
      </c>
      <c r="J2035" s="70" t="str">
        <f>_xlfn.XLOOKUP(I2035,[55]Aux!AJ:AJ,[55]Aux!AI:AI,I2035)</f>
        <v>D.RP.I.003</v>
      </c>
      <c r="K2035" s="70" t="str">
        <f>_xlfn.XLOOKUP(J2035,[55]Aux!AI:AI,[55]Aux!AE:AE,_xlfn.XLOOKUP(I2035,[55]Aux!AI:AI,[55]Aux!AE:AE,""))</f>
        <v>TECNOL. E INFRA P/ MACROMEDIÇÃO DE VAZÃO</v>
      </c>
      <c r="L2035" s="164"/>
    </row>
    <row r="2036" spans="1:12" x14ac:dyDescent="0.3">
      <c r="A2036" s="164"/>
      <c r="B2036" s="164"/>
      <c r="C2036" s="70">
        <v>6602466</v>
      </c>
      <c r="D2036" s="70" t="s">
        <v>3599</v>
      </c>
      <c r="E2036" s="74" t="s">
        <v>3182</v>
      </c>
      <c r="F2036" s="165" t="s">
        <v>3192</v>
      </c>
      <c r="G2036" s="165" t="s">
        <v>3193</v>
      </c>
      <c r="H2036" s="165" t="s">
        <v>3184</v>
      </c>
      <c r="I2036" s="70" t="str">
        <f t="shared" si="91"/>
        <v>D.RP.I.003</v>
      </c>
      <c r="J2036" s="70" t="str">
        <f>_xlfn.XLOOKUP(I2036,[55]Aux!AJ:AJ,[55]Aux!AI:AI,I2036)</f>
        <v>D.RP.I.003</v>
      </c>
      <c r="K2036" s="70" t="str">
        <f>_xlfn.XLOOKUP(J2036,[55]Aux!AI:AI,[55]Aux!AE:AE,_xlfn.XLOOKUP(I2036,[55]Aux!AI:AI,[55]Aux!AE:AE,""))</f>
        <v>TECNOL. E INFRA P/ MACROMEDIÇÃO DE VAZÃO</v>
      </c>
      <c r="L2036" s="164"/>
    </row>
    <row r="2037" spans="1:12" x14ac:dyDescent="0.3">
      <c r="A2037" s="164"/>
      <c r="B2037" s="164"/>
      <c r="C2037" s="70">
        <v>6602467</v>
      </c>
      <c r="D2037" s="70" t="s">
        <v>3600</v>
      </c>
      <c r="E2037" s="74" t="s">
        <v>3182</v>
      </c>
      <c r="F2037" s="165" t="s">
        <v>3192</v>
      </c>
      <c r="G2037" s="165" t="s">
        <v>3193</v>
      </c>
      <c r="H2037" s="165" t="s">
        <v>3184</v>
      </c>
      <c r="I2037" s="70" t="str">
        <f t="shared" si="91"/>
        <v>D.RP.I.003</v>
      </c>
      <c r="J2037" s="70" t="str">
        <f>_xlfn.XLOOKUP(I2037,[55]Aux!AJ:AJ,[55]Aux!AI:AI,I2037)</f>
        <v>D.RP.I.003</v>
      </c>
      <c r="K2037" s="70" t="str">
        <f>_xlfn.XLOOKUP(J2037,[55]Aux!AI:AI,[55]Aux!AE:AE,_xlfn.XLOOKUP(I2037,[55]Aux!AI:AI,[55]Aux!AE:AE,""))</f>
        <v>TECNOL. E INFRA P/ MACROMEDIÇÃO DE VAZÃO</v>
      </c>
      <c r="L2037" s="164"/>
    </row>
    <row r="2038" spans="1:12" x14ac:dyDescent="0.3">
      <c r="A2038" s="164"/>
      <c r="B2038" s="164"/>
      <c r="C2038" s="70">
        <v>6602608</v>
      </c>
      <c r="D2038" s="70" t="s">
        <v>3601</v>
      </c>
      <c r="E2038" s="74" t="s">
        <v>3177</v>
      </c>
      <c r="F2038" s="165" t="s">
        <v>3192</v>
      </c>
      <c r="G2038" s="165" t="s">
        <v>3193</v>
      </c>
      <c r="H2038" s="165" t="s">
        <v>3184</v>
      </c>
      <c r="I2038" s="70" t="str">
        <f t="shared" si="91"/>
        <v>D.RP.I.001</v>
      </c>
      <c r="J2038" s="70" t="str">
        <f>_xlfn.XLOOKUP(I2038,[55]Aux!AJ:AJ,[55]Aux!AI:AI,I2038)</f>
        <v>D.RP.I.001</v>
      </c>
      <c r="K2038" s="70" t="str">
        <f>_xlfn.XLOOKUP(J2038,[55]Aux!AI:AI,[55]Aux!AE:AE,_xlfn.XLOOKUP(I2038,[55]Aux!AI:AI,[55]Aux!AE:AE,""))</f>
        <v>TECNOL. E INFRA PARA GESTÃO DE PRESSÃO</v>
      </c>
      <c r="L2038" s="164"/>
    </row>
    <row r="2039" spans="1:12" x14ac:dyDescent="0.3">
      <c r="A2039" s="164"/>
      <c r="B2039" s="164"/>
      <c r="C2039" s="70">
        <v>6602468</v>
      </c>
      <c r="D2039" s="70" t="s">
        <v>3602</v>
      </c>
      <c r="E2039" s="74" t="s">
        <v>3182</v>
      </c>
      <c r="F2039" s="165" t="s">
        <v>3192</v>
      </c>
      <c r="G2039" s="165" t="s">
        <v>3193</v>
      </c>
      <c r="H2039" s="165" t="s">
        <v>3184</v>
      </c>
      <c r="I2039" s="70" t="str">
        <f t="shared" si="91"/>
        <v>D.RP.I.003</v>
      </c>
      <c r="J2039" s="70" t="str">
        <f>_xlfn.XLOOKUP(I2039,[55]Aux!AJ:AJ,[55]Aux!AI:AI,I2039)</f>
        <v>D.RP.I.003</v>
      </c>
      <c r="K2039" s="70" t="str">
        <f>_xlfn.XLOOKUP(J2039,[55]Aux!AI:AI,[55]Aux!AE:AE,_xlfn.XLOOKUP(I2039,[55]Aux!AI:AI,[55]Aux!AE:AE,""))</f>
        <v>TECNOL. E INFRA P/ MACROMEDIÇÃO DE VAZÃO</v>
      </c>
      <c r="L2039" s="164"/>
    </row>
    <row r="2040" spans="1:12" x14ac:dyDescent="0.3">
      <c r="A2040" s="164"/>
      <c r="B2040" s="164"/>
      <c r="C2040" s="70">
        <v>6602469</v>
      </c>
      <c r="D2040" s="70" t="s">
        <v>3603</v>
      </c>
      <c r="E2040" s="74" t="s">
        <v>3182</v>
      </c>
      <c r="F2040" s="165" t="s">
        <v>3192</v>
      </c>
      <c r="G2040" s="165" t="s">
        <v>3193</v>
      </c>
      <c r="H2040" s="165" t="s">
        <v>3184</v>
      </c>
      <c r="I2040" s="70" t="str">
        <f t="shared" si="91"/>
        <v>D.RP.I.003</v>
      </c>
      <c r="J2040" s="70" t="str">
        <f>_xlfn.XLOOKUP(I2040,[55]Aux!AJ:AJ,[55]Aux!AI:AI,I2040)</f>
        <v>D.RP.I.003</v>
      </c>
      <c r="K2040" s="70" t="str">
        <f>_xlfn.XLOOKUP(J2040,[55]Aux!AI:AI,[55]Aux!AE:AE,_xlfn.XLOOKUP(I2040,[55]Aux!AI:AI,[55]Aux!AE:AE,""))</f>
        <v>TECNOL. E INFRA P/ MACROMEDIÇÃO DE VAZÃO</v>
      </c>
      <c r="L2040" s="164"/>
    </row>
    <row r="2041" spans="1:12" x14ac:dyDescent="0.3">
      <c r="A2041" s="164"/>
      <c r="B2041" s="164"/>
      <c r="C2041" s="70">
        <v>6602470</v>
      </c>
      <c r="D2041" s="70" t="s">
        <v>3604</v>
      </c>
      <c r="E2041" s="74" t="s">
        <v>3182</v>
      </c>
      <c r="F2041" s="165" t="s">
        <v>3192</v>
      </c>
      <c r="G2041" s="165" t="s">
        <v>3193</v>
      </c>
      <c r="H2041" s="165" t="s">
        <v>3184</v>
      </c>
      <c r="I2041" s="70" t="str">
        <f t="shared" si="91"/>
        <v>D.RP.I.003</v>
      </c>
      <c r="J2041" s="70" t="str">
        <f>_xlfn.XLOOKUP(I2041,[55]Aux!AJ:AJ,[55]Aux!AI:AI,I2041)</f>
        <v>D.RP.I.003</v>
      </c>
      <c r="K2041" s="70" t="str">
        <f>_xlfn.XLOOKUP(J2041,[55]Aux!AI:AI,[55]Aux!AE:AE,_xlfn.XLOOKUP(I2041,[55]Aux!AI:AI,[55]Aux!AE:AE,""))</f>
        <v>TECNOL. E INFRA P/ MACROMEDIÇÃO DE VAZÃO</v>
      </c>
      <c r="L2041" s="164"/>
    </row>
    <row r="2042" spans="1:12" x14ac:dyDescent="0.3">
      <c r="A2042" s="164"/>
      <c r="B2042" s="164"/>
      <c r="C2042" s="70">
        <v>6602471</v>
      </c>
      <c r="D2042" s="70" t="s">
        <v>3605</v>
      </c>
      <c r="E2042" s="74" t="s">
        <v>3182</v>
      </c>
      <c r="F2042" s="165" t="s">
        <v>3192</v>
      </c>
      <c r="G2042" s="165" t="s">
        <v>3193</v>
      </c>
      <c r="H2042" s="165" t="s">
        <v>3184</v>
      </c>
      <c r="I2042" s="70" t="str">
        <f t="shared" si="91"/>
        <v>D.RP.I.003</v>
      </c>
      <c r="J2042" s="70" t="str">
        <f>_xlfn.XLOOKUP(I2042,[55]Aux!AJ:AJ,[55]Aux!AI:AI,I2042)</f>
        <v>D.RP.I.003</v>
      </c>
      <c r="K2042" s="70" t="str">
        <f>_xlfn.XLOOKUP(J2042,[55]Aux!AI:AI,[55]Aux!AE:AE,_xlfn.XLOOKUP(I2042,[55]Aux!AI:AI,[55]Aux!AE:AE,""))</f>
        <v>TECNOL. E INFRA P/ MACROMEDIÇÃO DE VAZÃO</v>
      </c>
      <c r="L2042" s="164"/>
    </row>
    <row r="2043" spans="1:12" x14ac:dyDescent="0.3">
      <c r="A2043" s="164"/>
      <c r="B2043" s="164"/>
      <c r="C2043" s="70">
        <v>6602472</v>
      </c>
      <c r="D2043" s="70" t="s">
        <v>3606</v>
      </c>
      <c r="E2043" s="74" t="s">
        <v>3182</v>
      </c>
      <c r="F2043" s="165" t="s">
        <v>3192</v>
      </c>
      <c r="G2043" s="165" t="s">
        <v>3193</v>
      </c>
      <c r="H2043" s="165" t="s">
        <v>3184</v>
      </c>
      <c r="I2043" s="70" t="str">
        <f t="shared" si="91"/>
        <v>D.RP.I.003</v>
      </c>
      <c r="J2043" s="70" t="str">
        <f>_xlfn.XLOOKUP(I2043,[55]Aux!AJ:AJ,[55]Aux!AI:AI,I2043)</f>
        <v>D.RP.I.003</v>
      </c>
      <c r="K2043" s="70" t="str">
        <f>_xlfn.XLOOKUP(J2043,[55]Aux!AI:AI,[55]Aux!AE:AE,_xlfn.XLOOKUP(I2043,[55]Aux!AI:AI,[55]Aux!AE:AE,""))</f>
        <v>TECNOL. E INFRA P/ MACROMEDIÇÃO DE VAZÃO</v>
      </c>
      <c r="L2043" s="164"/>
    </row>
    <row r="2044" spans="1:12" x14ac:dyDescent="0.3">
      <c r="A2044" s="164"/>
      <c r="B2044" s="164"/>
      <c r="C2044" s="70">
        <v>6602473</v>
      </c>
      <c r="D2044" s="70" t="s">
        <v>3607</v>
      </c>
      <c r="E2044" s="74" t="s">
        <v>3182</v>
      </c>
      <c r="F2044" s="165" t="s">
        <v>3192</v>
      </c>
      <c r="G2044" s="165" t="s">
        <v>3193</v>
      </c>
      <c r="H2044" s="165" t="s">
        <v>3184</v>
      </c>
      <c r="I2044" s="70" t="str">
        <f t="shared" si="91"/>
        <v>D.RP.I.003</v>
      </c>
      <c r="J2044" s="70" t="str">
        <f>_xlfn.XLOOKUP(I2044,[55]Aux!AJ:AJ,[55]Aux!AI:AI,I2044)</f>
        <v>D.RP.I.003</v>
      </c>
      <c r="K2044" s="70" t="str">
        <f>_xlfn.XLOOKUP(J2044,[55]Aux!AI:AI,[55]Aux!AE:AE,_xlfn.XLOOKUP(I2044,[55]Aux!AI:AI,[55]Aux!AE:AE,""))</f>
        <v>TECNOL. E INFRA P/ MACROMEDIÇÃO DE VAZÃO</v>
      </c>
      <c r="L2044" s="164"/>
    </row>
    <row r="2045" spans="1:12" x14ac:dyDescent="0.3">
      <c r="A2045" s="164"/>
      <c r="B2045" s="164"/>
      <c r="C2045" s="70">
        <v>6602474</v>
      </c>
      <c r="D2045" s="70" t="s">
        <v>3608</v>
      </c>
      <c r="E2045" s="74" t="s">
        <v>3182</v>
      </c>
      <c r="F2045" s="165" t="s">
        <v>3192</v>
      </c>
      <c r="G2045" s="165" t="s">
        <v>3193</v>
      </c>
      <c r="H2045" s="165" t="s">
        <v>3184</v>
      </c>
      <c r="I2045" s="70" t="str">
        <f t="shared" si="91"/>
        <v>D.RP.I.003</v>
      </c>
      <c r="J2045" s="70" t="str">
        <f>_xlfn.XLOOKUP(I2045,[55]Aux!AJ:AJ,[55]Aux!AI:AI,I2045)</f>
        <v>D.RP.I.003</v>
      </c>
      <c r="K2045" s="70" t="str">
        <f>_xlfn.XLOOKUP(J2045,[55]Aux!AI:AI,[55]Aux!AE:AE,_xlfn.XLOOKUP(I2045,[55]Aux!AI:AI,[55]Aux!AE:AE,""))</f>
        <v>TECNOL. E INFRA P/ MACROMEDIÇÃO DE VAZÃO</v>
      </c>
      <c r="L2045" s="164"/>
    </row>
    <row r="2046" spans="1:12" x14ac:dyDescent="0.3">
      <c r="A2046" s="164"/>
      <c r="B2046" s="164"/>
      <c r="C2046" s="70">
        <v>6602475</v>
      </c>
      <c r="D2046" s="70" t="s">
        <v>3609</v>
      </c>
      <c r="E2046" s="74" t="s">
        <v>3182</v>
      </c>
      <c r="F2046" s="165" t="s">
        <v>3192</v>
      </c>
      <c r="G2046" s="165" t="s">
        <v>3193</v>
      </c>
      <c r="H2046" s="165" t="s">
        <v>3184</v>
      </c>
      <c r="I2046" s="70" t="str">
        <f t="shared" si="91"/>
        <v>D.RP.I.003</v>
      </c>
      <c r="J2046" s="70" t="str">
        <f>_xlfn.XLOOKUP(I2046,[55]Aux!AJ:AJ,[55]Aux!AI:AI,I2046)</f>
        <v>D.RP.I.003</v>
      </c>
      <c r="K2046" s="70" t="str">
        <f>_xlfn.XLOOKUP(J2046,[55]Aux!AI:AI,[55]Aux!AE:AE,_xlfn.XLOOKUP(I2046,[55]Aux!AI:AI,[55]Aux!AE:AE,""))</f>
        <v>TECNOL. E INFRA P/ MACROMEDIÇÃO DE VAZÃO</v>
      </c>
      <c r="L2046" s="164"/>
    </row>
    <row r="2047" spans="1:12" x14ac:dyDescent="0.3">
      <c r="A2047" s="164"/>
      <c r="B2047" s="164"/>
      <c r="C2047" s="70">
        <v>6602476</v>
      </c>
      <c r="D2047" s="70" t="s">
        <v>3610</v>
      </c>
      <c r="E2047" s="74" t="s">
        <v>3182</v>
      </c>
      <c r="F2047" s="165" t="s">
        <v>3192</v>
      </c>
      <c r="G2047" s="165" t="s">
        <v>3193</v>
      </c>
      <c r="H2047" s="165" t="s">
        <v>3184</v>
      </c>
      <c r="I2047" s="70" t="str">
        <f t="shared" si="91"/>
        <v>D.RP.I.003</v>
      </c>
      <c r="J2047" s="70" t="str">
        <f>_xlfn.XLOOKUP(I2047,[55]Aux!AJ:AJ,[55]Aux!AI:AI,I2047)</f>
        <v>D.RP.I.003</v>
      </c>
      <c r="K2047" s="70" t="str">
        <f>_xlfn.XLOOKUP(J2047,[55]Aux!AI:AI,[55]Aux!AE:AE,_xlfn.XLOOKUP(I2047,[55]Aux!AI:AI,[55]Aux!AE:AE,""))</f>
        <v>TECNOL. E INFRA P/ MACROMEDIÇÃO DE VAZÃO</v>
      </c>
      <c r="L2047" s="164"/>
    </row>
    <row r="2048" spans="1:12" x14ac:dyDescent="0.3">
      <c r="A2048" s="164"/>
      <c r="B2048" s="164"/>
      <c r="C2048" s="70">
        <v>6602477</v>
      </c>
      <c r="D2048" s="70" t="s">
        <v>3611</v>
      </c>
      <c r="E2048" s="74" t="s">
        <v>3182</v>
      </c>
      <c r="F2048" s="165" t="s">
        <v>3192</v>
      </c>
      <c r="G2048" s="165" t="s">
        <v>3193</v>
      </c>
      <c r="H2048" s="165" t="s">
        <v>3184</v>
      </c>
      <c r="I2048" s="70" t="str">
        <f t="shared" si="91"/>
        <v>D.RP.I.003</v>
      </c>
      <c r="J2048" s="70" t="str">
        <f>_xlfn.XLOOKUP(I2048,[55]Aux!AJ:AJ,[55]Aux!AI:AI,I2048)</f>
        <v>D.RP.I.003</v>
      </c>
      <c r="K2048" s="70" t="str">
        <f>_xlfn.XLOOKUP(J2048,[55]Aux!AI:AI,[55]Aux!AE:AE,_xlfn.XLOOKUP(I2048,[55]Aux!AI:AI,[55]Aux!AE:AE,""))</f>
        <v>TECNOL. E INFRA P/ MACROMEDIÇÃO DE VAZÃO</v>
      </c>
      <c r="L2048" s="164"/>
    </row>
    <row r="2049" spans="1:12" x14ac:dyDescent="0.3">
      <c r="A2049" s="164"/>
      <c r="B2049" s="164"/>
      <c r="C2049" s="70">
        <v>6602478</v>
      </c>
      <c r="D2049" s="70" t="s">
        <v>3612</v>
      </c>
      <c r="E2049" s="74" t="s">
        <v>3182</v>
      </c>
      <c r="F2049" s="165" t="s">
        <v>3192</v>
      </c>
      <c r="G2049" s="165" t="s">
        <v>3193</v>
      </c>
      <c r="H2049" s="165" t="s">
        <v>3184</v>
      </c>
      <c r="I2049" s="70" t="str">
        <f t="shared" si="91"/>
        <v>D.RP.I.003</v>
      </c>
      <c r="J2049" s="70" t="str">
        <f>_xlfn.XLOOKUP(I2049,[55]Aux!AJ:AJ,[55]Aux!AI:AI,I2049)</f>
        <v>D.RP.I.003</v>
      </c>
      <c r="K2049" s="70" t="str">
        <f>_xlfn.XLOOKUP(J2049,[55]Aux!AI:AI,[55]Aux!AE:AE,_xlfn.XLOOKUP(I2049,[55]Aux!AI:AI,[55]Aux!AE:AE,""))</f>
        <v>TECNOL. E INFRA P/ MACROMEDIÇÃO DE VAZÃO</v>
      </c>
      <c r="L2049" s="164"/>
    </row>
    <row r="2050" spans="1:12" x14ac:dyDescent="0.3">
      <c r="A2050" s="164"/>
      <c r="B2050" s="164"/>
      <c r="C2050" s="70">
        <v>6602479</v>
      </c>
      <c r="D2050" s="70" t="s">
        <v>3613</v>
      </c>
      <c r="E2050" s="74" t="s">
        <v>3182</v>
      </c>
      <c r="F2050" s="165" t="s">
        <v>3192</v>
      </c>
      <c r="G2050" s="165" t="s">
        <v>3193</v>
      </c>
      <c r="H2050" s="165" t="s">
        <v>3184</v>
      </c>
      <c r="I2050" s="70" t="str">
        <f t="shared" si="91"/>
        <v>D.RP.I.003</v>
      </c>
      <c r="J2050" s="70" t="str">
        <f>_xlfn.XLOOKUP(I2050,[55]Aux!AJ:AJ,[55]Aux!AI:AI,I2050)</f>
        <v>D.RP.I.003</v>
      </c>
      <c r="K2050" s="70" t="str">
        <f>_xlfn.XLOOKUP(J2050,[55]Aux!AI:AI,[55]Aux!AE:AE,_xlfn.XLOOKUP(I2050,[55]Aux!AI:AI,[55]Aux!AE:AE,""))</f>
        <v>TECNOL. E INFRA P/ MACROMEDIÇÃO DE VAZÃO</v>
      </c>
      <c r="L2050" s="164"/>
    </row>
    <row r="2051" spans="1:12" x14ac:dyDescent="0.3">
      <c r="A2051" s="164"/>
      <c r="B2051" s="164"/>
      <c r="C2051" s="70">
        <v>6602480</v>
      </c>
      <c r="D2051" s="70" t="s">
        <v>3614</v>
      </c>
      <c r="E2051" s="74" t="s">
        <v>3182</v>
      </c>
      <c r="F2051" s="165" t="s">
        <v>3192</v>
      </c>
      <c r="G2051" s="165" t="s">
        <v>3193</v>
      </c>
      <c r="H2051" s="165" t="s">
        <v>3184</v>
      </c>
      <c r="I2051" s="70" t="str">
        <f t="shared" si="91"/>
        <v>D.RP.I.003</v>
      </c>
      <c r="J2051" s="70" t="str">
        <f>_xlfn.XLOOKUP(I2051,[55]Aux!AJ:AJ,[55]Aux!AI:AI,I2051)</f>
        <v>D.RP.I.003</v>
      </c>
      <c r="K2051" s="70" t="str">
        <f>_xlfn.XLOOKUP(J2051,[55]Aux!AI:AI,[55]Aux!AE:AE,_xlfn.XLOOKUP(I2051,[55]Aux!AI:AI,[55]Aux!AE:AE,""))</f>
        <v>TECNOL. E INFRA P/ MACROMEDIÇÃO DE VAZÃO</v>
      </c>
      <c r="L2051" s="164"/>
    </row>
    <row r="2052" spans="1:12" x14ac:dyDescent="0.3">
      <c r="A2052" s="164"/>
      <c r="B2052" s="164"/>
      <c r="C2052" s="70">
        <v>6602481</v>
      </c>
      <c r="D2052" s="70" t="s">
        <v>3615</v>
      </c>
      <c r="E2052" s="75" t="s">
        <v>3109</v>
      </c>
      <c r="F2052" s="165" t="s">
        <v>3172</v>
      </c>
      <c r="G2052" s="165" t="s">
        <v>3111</v>
      </c>
      <c r="H2052" s="165" t="s">
        <v>3172</v>
      </c>
      <c r="I2052" s="70" t="str">
        <f t="shared" si="91"/>
        <v>X.XX.X.XXX</v>
      </c>
      <c r="J2052" s="70" t="str">
        <f>_xlfn.XLOOKUP(I2052,[55]Aux!AJ:AJ,[55]Aux!AI:AI,I2052)</f>
        <v>X.XX.X.XXX</v>
      </c>
      <c r="K2052" s="76" t="s">
        <v>3112</v>
      </c>
      <c r="L2052" s="164"/>
    </row>
    <row r="2053" spans="1:12" x14ac:dyDescent="0.3">
      <c r="A2053" s="164"/>
      <c r="B2053" s="164"/>
      <c r="C2053" s="70">
        <v>6602482</v>
      </c>
      <c r="D2053" s="70" t="s">
        <v>3616</v>
      </c>
      <c r="E2053" s="75" t="s">
        <v>3109</v>
      </c>
      <c r="F2053" s="165" t="s">
        <v>3172</v>
      </c>
      <c r="G2053" s="165" t="s">
        <v>3111</v>
      </c>
      <c r="H2053" s="165" t="s">
        <v>3172</v>
      </c>
      <c r="I2053" s="70" t="str">
        <f t="shared" si="91"/>
        <v>X.XX.X.XXX</v>
      </c>
      <c r="J2053" s="70" t="str">
        <f>_xlfn.XLOOKUP(I2053,[55]Aux!AJ:AJ,[55]Aux!AI:AI,I2053)</f>
        <v>X.XX.X.XXX</v>
      </c>
      <c r="K2053" s="76" t="s">
        <v>3112</v>
      </c>
      <c r="L2053" s="164"/>
    </row>
    <row r="2054" spans="1:12" x14ac:dyDescent="0.3">
      <c r="A2054" s="164"/>
      <c r="B2054" s="164"/>
      <c r="C2054" s="70">
        <v>6602483</v>
      </c>
      <c r="D2054" s="70" t="s">
        <v>3617</v>
      </c>
      <c r="E2054" s="75" t="s">
        <v>3109</v>
      </c>
      <c r="F2054" s="165" t="s">
        <v>3172</v>
      </c>
      <c r="G2054" s="165" t="s">
        <v>3111</v>
      </c>
      <c r="H2054" s="165" t="s">
        <v>3172</v>
      </c>
      <c r="I2054" s="70" t="str">
        <f t="shared" si="91"/>
        <v>X.XX.X.XXX</v>
      </c>
      <c r="J2054" s="70" t="str">
        <f>_xlfn.XLOOKUP(I2054,[55]Aux!AJ:AJ,[55]Aux!AI:AI,I2054)</f>
        <v>X.XX.X.XXX</v>
      </c>
      <c r="K2054" s="76" t="s">
        <v>3112</v>
      </c>
      <c r="L2054" s="164"/>
    </row>
    <row r="2055" spans="1:12" x14ac:dyDescent="0.3">
      <c r="A2055" s="164"/>
      <c r="B2055" s="164"/>
      <c r="C2055" s="70">
        <v>6602484</v>
      </c>
      <c r="D2055" s="70" t="s">
        <v>3618</v>
      </c>
      <c r="E2055" s="75" t="s">
        <v>3109</v>
      </c>
      <c r="F2055" s="165" t="s">
        <v>3172</v>
      </c>
      <c r="G2055" s="165" t="s">
        <v>3111</v>
      </c>
      <c r="H2055" s="165" t="s">
        <v>3172</v>
      </c>
      <c r="I2055" s="70" t="str">
        <f t="shared" si="91"/>
        <v>X.XX.X.XXX</v>
      </c>
      <c r="J2055" s="70" t="str">
        <f>_xlfn.XLOOKUP(I2055,[55]Aux!AJ:AJ,[55]Aux!AI:AI,I2055)</f>
        <v>X.XX.X.XXX</v>
      </c>
      <c r="K2055" s="76" t="s">
        <v>3112</v>
      </c>
      <c r="L2055" s="164"/>
    </row>
    <row r="2056" spans="1:12" x14ac:dyDescent="0.3">
      <c r="A2056" s="164"/>
      <c r="B2056" s="164"/>
      <c r="C2056" s="70">
        <v>6602485</v>
      </c>
      <c r="D2056" s="70" t="s">
        <v>3619</v>
      </c>
      <c r="E2056" s="75" t="s">
        <v>3109</v>
      </c>
      <c r="F2056" s="165" t="s">
        <v>3172</v>
      </c>
      <c r="G2056" s="165" t="s">
        <v>3111</v>
      </c>
      <c r="H2056" s="165" t="s">
        <v>3172</v>
      </c>
      <c r="I2056" s="70" t="str">
        <f t="shared" si="91"/>
        <v>X.XX.X.XXX</v>
      </c>
      <c r="J2056" s="70" t="str">
        <f>_xlfn.XLOOKUP(I2056,[55]Aux!AJ:AJ,[55]Aux!AI:AI,I2056)</f>
        <v>X.XX.X.XXX</v>
      </c>
      <c r="K2056" s="76" t="s">
        <v>3112</v>
      </c>
      <c r="L2056" s="164"/>
    </row>
    <row r="2057" spans="1:12" x14ac:dyDescent="0.3">
      <c r="A2057" s="164"/>
      <c r="B2057" s="164"/>
      <c r="C2057" s="70">
        <v>6602486</v>
      </c>
      <c r="D2057" s="70" t="s">
        <v>3620</v>
      </c>
      <c r="E2057" s="73">
        <f>IF(H2057="M","001",
IFERROR(VALUE(IFERROR(IFERROR(IFERROR(IFERROR(MID(D2057,FIND("DN",D2057)+2,4),
MID(D2057,FIND("PVC",D2057)+3,4)),
MID(D2057,FIND("PEAD",D2057)+4,4)),
MID(D2057,FIND("PE100",D2057)+5,4)),
MID(D2057,FIND("ADS",D2057)+3,4))),""))</f>
        <v>250</v>
      </c>
      <c r="F2057" s="70" t="str" cm="1">
        <f t="array" ref="F2057">IFERROR(
    INDEX(
        '[55]Apoio_Código SVs'!$C$2:$C$102,
        MATCH(
            TRUE,
            ISNUMBER(FIND('[55]Apoio_Código SVs'!$B$2:$B$102,D2057)),
            0
        )
    ),
"")</f>
        <v>E</v>
      </c>
      <c r="G2057" s="70" t="str" cm="1">
        <f t="array" ref="G2057">IFERROR(
    INDEX(
        '[55]Apoio_Código SVs'!$D$2:$D$102,
        MATCH(
            TRUE,
            ISNUMBER(FIND('[55]Apoio_Código SVs'!$B$2:$B$102,D2057)),
            0
        )
    ),
"")</f>
        <v>CT</v>
      </c>
      <c r="H2057" s="70" t="str" cm="1">
        <f t="array" ref="H2057">IFERROR(
    INDEX(
        '[55]Apoio_Código SVs'!$G$2:$G$102,
        MATCH(
            TRUE,
            ISNUMBER(FIND('[55]Apoio_Código SVs'!$F$2:$F$102,D2057)),
            0
        )
    ),
"")</f>
        <v>I</v>
      </c>
      <c r="I2057" s="70" t="str">
        <f t="shared" si="91"/>
        <v>E.CT.I.250</v>
      </c>
      <c r="J2057" s="70" t="str">
        <f>_xlfn.XLOOKUP(I2057,[55]Aux!AJ:AJ,[55]Aux!AI:AI,I2057)</f>
        <v>E.CT.I.102</v>
      </c>
      <c r="K2057" s="70" t="str">
        <f>_xlfn.XLOOKUP(J2057,[55]Aux!AI:AI,[55]Aux!AE:AE,_xlfn.XLOOKUP(I2057,[55]Aux!AI:AI,[55]Aux!AE:AE,""))</f>
        <v>COLETOR TRONCO DN 250</v>
      </c>
      <c r="L2057" s="164"/>
    </row>
    <row r="2058" spans="1:12" x14ac:dyDescent="0.3">
      <c r="A2058" s="164"/>
      <c r="B2058" s="164"/>
      <c r="C2058" s="70">
        <v>6602487</v>
      </c>
      <c r="D2058" s="70" t="s">
        <v>3621</v>
      </c>
      <c r="E2058" s="73">
        <f>IF(H2058="M","001",
IFERROR(VALUE(IFERROR(IFERROR(IFERROR(IFERROR(MID(D2058,FIND("DN",D2058)+2,4),
MID(D2058,FIND("PVC",D2058)+3,4)),
MID(D2058,FIND("PEAD",D2058)+4,4)),
MID(D2058,FIND("PE100",D2058)+5,4)),
MID(D2058,FIND("ADS",D2058)+3,4))),""))</f>
        <v>250</v>
      </c>
      <c r="F2058" s="70" t="str" cm="1">
        <f t="array" ref="F2058">IFERROR(
    INDEX(
        '[55]Apoio_Código SVs'!$C$2:$C$102,
        MATCH(
            TRUE,
            ISNUMBER(FIND('[55]Apoio_Código SVs'!$B$2:$B$102,D2058)),
            0
        )
    ),
"")</f>
        <v>E</v>
      </c>
      <c r="G2058" s="70" t="str" cm="1">
        <f t="array" ref="G2058">IFERROR(
    INDEX(
        '[55]Apoio_Código SVs'!$D$2:$D$102,
        MATCH(
            TRUE,
            ISNUMBER(FIND('[55]Apoio_Código SVs'!$B$2:$B$102,D2058)),
            0
        )
    ),
"")</f>
        <v>CT</v>
      </c>
      <c r="H2058" s="70" t="str" cm="1">
        <f t="array" ref="H2058">IFERROR(
    INDEX(
        '[55]Apoio_Código SVs'!$G$2:$G$102,
        MATCH(
            TRUE,
            ISNUMBER(FIND('[55]Apoio_Código SVs'!$F$2:$F$102,D2058)),
            0
        )
    ),
"")</f>
        <v>I</v>
      </c>
      <c r="I2058" s="70" t="str">
        <f t="shared" si="91"/>
        <v>E.CT.I.250</v>
      </c>
      <c r="J2058" s="70" t="str">
        <f>_xlfn.XLOOKUP(I2058,[55]Aux!AJ:AJ,[55]Aux!AI:AI,I2058)</f>
        <v>E.CT.I.102</v>
      </c>
      <c r="K2058" s="70" t="str">
        <f>_xlfn.XLOOKUP(J2058,[55]Aux!AI:AI,[55]Aux!AE:AE,_xlfn.XLOOKUP(I2058,[55]Aux!AI:AI,[55]Aux!AE:AE,""))</f>
        <v>COLETOR TRONCO DN 250</v>
      </c>
      <c r="L2058" s="164"/>
    </row>
    <row r="2059" spans="1:12" x14ac:dyDescent="0.3">
      <c r="A2059" s="164"/>
      <c r="B2059" s="164"/>
      <c r="C2059" s="70">
        <v>6602488</v>
      </c>
      <c r="D2059" s="70" t="s">
        <v>3622</v>
      </c>
      <c r="E2059" s="73">
        <f>IF(H2059="M","001",
IFERROR(VALUE(IFERROR(IFERROR(IFERROR(IFERROR(MID(D2059,FIND("DN",D2059)+2,4),
MID(D2059,FIND("PVC",D2059)+3,4)),
MID(D2059,FIND("PEAD",D2059)+4,4)),
MID(D2059,FIND("PE100",D2059)+5,4)),
MID(D2059,FIND("ADS",D2059)+3,4))),""))</f>
        <v>250</v>
      </c>
      <c r="F2059" s="70" t="str" cm="1">
        <f t="array" ref="F2059">IFERROR(
    INDEX(
        '[55]Apoio_Código SVs'!$C$2:$C$102,
        MATCH(
            TRUE,
            ISNUMBER(FIND('[55]Apoio_Código SVs'!$B$2:$B$102,D2059)),
            0
        )
    ),
"")</f>
        <v>E</v>
      </c>
      <c r="G2059" s="70" t="str" cm="1">
        <f t="array" ref="G2059">IFERROR(
    INDEX(
        '[55]Apoio_Código SVs'!$D$2:$D$102,
        MATCH(
            TRUE,
            ISNUMBER(FIND('[55]Apoio_Código SVs'!$B$2:$B$102,D2059)),
            0
        )
    ),
"")</f>
        <v>CT</v>
      </c>
      <c r="H2059" s="70" t="str" cm="1">
        <f t="array" ref="H2059">IFERROR(
    INDEX(
        '[55]Apoio_Código SVs'!$G$2:$G$102,
        MATCH(
            TRUE,
            ISNUMBER(FIND('[55]Apoio_Código SVs'!$F$2:$F$102,D2059)),
            0
        )
    ),
"")</f>
        <v>I</v>
      </c>
      <c r="I2059" s="70" t="str">
        <f t="shared" si="91"/>
        <v>E.CT.I.250</v>
      </c>
      <c r="J2059" s="70" t="str">
        <f>_xlfn.XLOOKUP(I2059,[55]Aux!AJ:AJ,[55]Aux!AI:AI,I2059)</f>
        <v>E.CT.I.102</v>
      </c>
      <c r="K2059" s="70" t="str">
        <f>_xlfn.XLOOKUP(J2059,[55]Aux!AI:AI,[55]Aux!AE:AE,_xlfn.XLOOKUP(I2059,[55]Aux!AI:AI,[55]Aux!AE:AE,""))</f>
        <v>COLETOR TRONCO DN 250</v>
      </c>
      <c r="L2059" s="164"/>
    </row>
    <row r="2060" spans="1:12" x14ac:dyDescent="0.3">
      <c r="A2060" s="164"/>
      <c r="B2060" s="164"/>
      <c r="C2060" s="70">
        <v>6602489</v>
      </c>
      <c r="D2060" s="70" t="s">
        <v>3623</v>
      </c>
      <c r="E2060" s="73">
        <f>IF(H2060="M","001",
IFERROR(VALUE(IFERROR(IFERROR(IFERROR(IFERROR(MID(D2060,FIND("DN",D2060)+2,4),
MID(D2060,FIND("PVC",D2060)+3,4)),
MID(D2060,FIND("PEAD",D2060)+4,4)),
MID(D2060,FIND("PE100",D2060)+5,4)),
MID(D2060,FIND("ADS",D2060)+3,4))),""))</f>
        <v>250</v>
      </c>
      <c r="F2060" s="70" t="str" cm="1">
        <f t="array" ref="F2060">IFERROR(
    INDEX(
        '[55]Apoio_Código SVs'!$C$2:$C$102,
        MATCH(
            TRUE,
            ISNUMBER(FIND('[55]Apoio_Código SVs'!$B$2:$B$102,D2060)),
            0
        )
    ),
"")</f>
        <v>E</v>
      </c>
      <c r="G2060" s="70" t="str" cm="1">
        <f t="array" ref="G2060">IFERROR(
    INDEX(
        '[55]Apoio_Código SVs'!$D$2:$D$102,
        MATCH(
            TRUE,
            ISNUMBER(FIND('[55]Apoio_Código SVs'!$B$2:$B$102,D2060)),
            0
        )
    ),
"")</f>
        <v>CT</v>
      </c>
      <c r="H2060" s="70" t="str" cm="1">
        <f t="array" ref="H2060">IFERROR(
    INDEX(
        '[55]Apoio_Código SVs'!$G$2:$G$102,
        MATCH(
            TRUE,
            ISNUMBER(FIND('[55]Apoio_Código SVs'!$F$2:$F$102,D2060)),
            0
        )
    ),
"")</f>
        <v>I</v>
      </c>
      <c r="I2060" s="70" t="str">
        <f t="shared" si="91"/>
        <v>E.CT.I.250</v>
      </c>
      <c r="J2060" s="70" t="str">
        <f>_xlfn.XLOOKUP(I2060,[55]Aux!AJ:AJ,[55]Aux!AI:AI,I2060)</f>
        <v>E.CT.I.102</v>
      </c>
      <c r="K2060" s="70" t="str">
        <f>_xlfn.XLOOKUP(J2060,[55]Aux!AI:AI,[55]Aux!AE:AE,_xlfn.XLOOKUP(I2060,[55]Aux!AI:AI,[55]Aux!AE:AE,""))</f>
        <v>COLETOR TRONCO DN 250</v>
      </c>
      <c r="L2060" s="164"/>
    </row>
    <row r="2061" spans="1:12" x14ac:dyDescent="0.3">
      <c r="A2061" s="164"/>
      <c r="B2061" s="164"/>
      <c r="C2061" s="70">
        <v>6602490</v>
      </c>
      <c r="D2061" s="70" t="s">
        <v>3624</v>
      </c>
      <c r="E2061" s="75" t="s">
        <v>3109</v>
      </c>
      <c r="F2061" s="165" t="s">
        <v>3172</v>
      </c>
      <c r="G2061" s="165" t="s">
        <v>3111</v>
      </c>
      <c r="H2061" s="165" t="s">
        <v>3172</v>
      </c>
      <c r="I2061" s="70" t="str">
        <f t="shared" si="91"/>
        <v>X.XX.X.XXX</v>
      </c>
      <c r="J2061" s="70" t="str">
        <f>_xlfn.XLOOKUP(I2061,[55]Aux!AJ:AJ,[55]Aux!AI:AI,I2061)</f>
        <v>X.XX.X.XXX</v>
      </c>
      <c r="K2061" s="76" t="s">
        <v>3112</v>
      </c>
      <c r="L2061" s="164"/>
    </row>
    <row r="2062" spans="1:12" x14ac:dyDescent="0.3">
      <c r="A2062" s="164"/>
      <c r="B2062" s="164"/>
      <c r="C2062" s="70">
        <v>6602491</v>
      </c>
      <c r="D2062" s="70" t="s">
        <v>3625</v>
      </c>
      <c r="E2062" s="73">
        <f t="shared" ref="E2062:E2078" si="92">IF(H2062="M","001",
IFERROR(VALUE(IFERROR(IFERROR(IFERROR(IFERROR(MID(D2062,FIND("DN",D2062)+2,4),
MID(D2062,FIND("PVC",D2062)+3,4)),
MID(D2062,FIND("PEAD",D2062)+4,4)),
MID(D2062,FIND("PE100",D2062)+5,4)),
MID(D2062,FIND("ADS",D2062)+3,4))),""))</f>
        <v>250</v>
      </c>
      <c r="F2062" s="70" t="str" cm="1">
        <f t="array" ref="F2062">IFERROR(
    INDEX(
        '[55]Apoio_Código SVs'!$C$2:$C$102,
        MATCH(
            TRUE,
            ISNUMBER(FIND('[55]Apoio_Código SVs'!$B$2:$B$102,D2062)),
            0
        )
    ),
"")</f>
        <v>E</v>
      </c>
      <c r="G2062" s="70" t="str" cm="1">
        <f t="array" ref="G2062">IFERROR(
    INDEX(
        '[55]Apoio_Código SVs'!$D$2:$D$102,
        MATCH(
            TRUE,
            ISNUMBER(FIND('[55]Apoio_Código SVs'!$B$2:$B$102,D2062)),
            0
        )
    ),
"")</f>
        <v>CT</v>
      </c>
      <c r="H2062" s="70" t="str" cm="1">
        <f t="array" ref="H2062">IFERROR(
    INDEX(
        '[55]Apoio_Código SVs'!$G$2:$G$102,
        MATCH(
            TRUE,
            ISNUMBER(FIND('[55]Apoio_Código SVs'!$F$2:$F$102,D2062)),
            0
        )
    ),
"")</f>
        <v>I</v>
      </c>
      <c r="I2062" s="70" t="str">
        <f t="shared" si="91"/>
        <v>E.CT.I.250</v>
      </c>
      <c r="J2062" s="70" t="str">
        <f>_xlfn.XLOOKUP(I2062,[55]Aux!AJ:AJ,[55]Aux!AI:AI,I2062)</f>
        <v>E.CT.I.102</v>
      </c>
      <c r="K2062" s="70" t="str">
        <f>_xlfn.XLOOKUP(J2062,[55]Aux!AI:AI,[55]Aux!AE:AE,_xlfn.XLOOKUP(I2062,[55]Aux!AI:AI,[55]Aux!AE:AE,""))</f>
        <v>COLETOR TRONCO DN 250</v>
      </c>
      <c r="L2062" s="164"/>
    </row>
    <row r="2063" spans="1:12" x14ac:dyDescent="0.3">
      <c r="A2063" s="164"/>
      <c r="B2063" s="164"/>
      <c r="C2063" s="70">
        <v>6602492</v>
      </c>
      <c r="D2063" s="70" t="s">
        <v>3626</v>
      </c>
      <c r="E2063" s="73">
        <f t="shared" si="92"/>
        <v>300</v>
      </c>
      <c r="F2063" s="70" t="str" cm="1">
        <f t="array" ref="F2063">IFERROR(
    INDEX(
        '[55]Apoio_Código SVs'!$C$2:$C$102,
        MATCH(
            TRUE,
            ISNUMBER(FIND('[55]Apoio_Código SVs'!$B$2:$B$102,D2063)),
            0
        )
    ),
"")</f>
        <v>E</v>
      </c>
      <c r="G2063" s="70" t="str" cm="1">
        <f t="array" ref="G2063">IFERROR(
    INDEX(
        '[55]Apoio_Código SVs'!$D$2:$D$102,
        MATCH(
            TRUE,
            ISNUMBER(FIND('[55]Apoio_Código SVs'!$B$2:$B$102,D2063)),
            0
        )
    ),
"")</f>
        <v>CT</v>
      </c>
      <c r="H2063" s="70" t="str" cm="1">
        <f t="array" ref="H2063">IFERROR(
    INDEX(
        '[55]Apoio_Código SVs'!$G$2:$G$102,
        MATCH(
            TRUE,
            ISNUMBER(FIND('[55]Apoio_Código SVs'!$F$2:$F$102,D2063)),
            0
        )
    ),
"")</f>
        <v>I</v>
      </c>
      <c r="I2063" s="70" t="str">
        <f t="shared" si="91"/>
        <v>E.CT.I.300</v>
      </c>
      <c r="J2063" s="70" t="str">
        <f>_xlfn.XLOOKUP(I2063,[55]Aux!AJ:AJ,[55]Aux!AI:AI,I2063)</f>
        <v>E.CT.I.103</v>
      </c>
      <c r="K2063" s="70" t="str">
        <f>_xlfn.XLOOKUP(J2063,[55]Aux!AI:AI,[55]Aux!AE:AE,_xlfn.XLOOKUP(I2063,[55]Aux!AI:AI,[55]Aux!AE:AE,""))</f>
        <v>COLETOR TRONCO DN 300</v>
      </c>
      <c r="L2063" s="164"/>
    </row>
    <row r="2064" spans="1:12" x14ac:dyDescent="0.3">
      <c r="A2064" s="164"/>
      <c r="B2064" s="164"/>
      <c r="C2064" s="70">
        <v>6602493</v>
      </c>
      <c r="D2064" s="70" t="s">
        <v>3627</v>
      </c>
      <c r="E2064" s="73">
        <f t="shared" si="92"/>
        <v>250</v>
      </c>
      <c r="F2064" s="70" t="str" cm="1">
        <f t="array" ref="F2064">IFERROR(
    INDEX(
        '[55]Apoio_Código SVs'!$C$2:$C$102,
        MATCH(
            TRUE,
            ISNUMBER(FIND('[55]Apoio_Código SVs'!$B$2:$B$102,D2064)),
            0
        )
    ),
"")</f>
        <v>E</v>
      </c>
      <c r="G2064" s="70" t="str" cm="1">
        <f t="array" ref="G2064">IFERROR(
    INDEX(
        '[55]Apoio_Código SVs'!$D$2:$D$102,
        MATCH(
            TRUE,
            ISNUMBER(FIND('[55]Apoio_Código SVs'!$B$2:$B$102,D2064)),
            0
        )
    ),
"")</f>
        <v>CT</v>
      </c>
      <c r="H2064" s="70" t="str" cm="1">
        <f t="array" ref="H2064">IFERROR(
    INDEX(
        '[55]Apoio_Código SVs'!$G$2:$G$102,
        MATCH(
            TRUE,
            ISNUMBER(FIND('[55]Apoio_Código SVs'!$F$2:$F$102,D2064)),
            0
        )
    ),
"")</f>
        <v>I</v>
      </c>
      <c r="I2064" s="70" t="str">
        <f t="shared" si="91"/>
        <v>E.CT.I.250</v>
      </c>
      <c r="J2064" s="70" t="str">
        <f>_xlfn.XLOOKUP(I2064,[55]Aux!AJ:AJ,[55]Aux!AI:AI,I2064)</f>
        <v>E.CT.I.102</v>
      </c>
      <c r="K2064" s="70" t="str">
        <f>_xlfn.XLOOKUP(J2064,[55]Aux!AI:AI,[55]Aux!AE:AE,_xlfn.XLOOKUP(I2064,[55]Aux!AI:AI,[55]Aux!AE:AE,""))</f>
        <v>COLETOR TRONCO DN 250</v>
      </c>
      <c r="L2064" s="164"/>
    </row>
    <row r="2065" spans="1:12" x14ac:dyDescent="0.3">
      <c r="A2065" s="164"/>
      <c r="B2065" s="164"/>
      <c r="C2065" s="70">
        <v>6602494</v>
      </c>
      <c r="D2065" s="70" t="s">
        <v>3628</v>
      </c>
      <c r="E2065" s="73">
        <f t="shared" si="92"/>
        <v>300</v>
      </c>
      <c r="F2065" s="70" t="str" cm="1">
        <f t="array" ref="F2065">IFERROR(
    INDEX(
        '[55]Apoio_Código SVs'!$C$2:$C$102,
        MATCH(
            TRUE,
            ISNUMBER(FIND('[55]Apoio_Código SVs'!$B$2:$B$102,D2065)),
            0
        )
    ),
"")</f>
        <v>E</v>
      </c>
      <c r="G2065" s="70" t="str" cm="1">
        <f t="array" ref="G2065">IFERROR(
    INDEX(
        '[55]Apoio_Código SVs'!$D$2:$D$102,
        MATCH(
            TRUE,
            ISNUMBER(FIND('[55]Apoio_Código SVs'!$B$2:$B$102,D2065)),
            0
        )
    ),
"")</f>
        <v>CT</v>
      </c>
      <c r="H2065" s="70" t="str" cm="1">
        <f t="array" ref="H2065">IFERROR(
    INDEX(
        '[55]Apoio_Código SVs'!$G$2:$G$102,
        MATCH(
            TRUE,
            ISNUMBER(FIND('[55]Apoio_Código SVs'!$F$2:$F$102,D2065)),
            0
        )
    ),
"")</f>
        <v>I</v>
      </c>
      <c r="I2065" s="70" t="str">
        <f t="shared" si="91"/>
        <v>E.CT.I.300</v>
      </c>
      <c r="J2065" s="70" t="str">
        <f>_xlfn.XLOOKUP(I2065,[55]Aux!AJ:AJ,[55]Aux!AI:AI,I2065)</f>
        <v>E.CT.I.103</v>
      </c>
      <c r="K2065" s="70" t="str">
        <f>_xlfn.XLOOKUP(J2065,[55]Aux!AI:AI,[55]Aux!AE:AE,_xlfn.XLOOKUP(I2065,[55]Aux!AI:AI,[55]Aux!AE:AE,""))</f>
        <v>COLETOR TRONCO DN 300</v>
      </c>
      <c r="L2065" s="164"/>
    </row>
    <row r="2066" spans="1:12" x14ac:dyDescent="0.3">
      <c r="A2066" s="164"/>
      <c r="B2066" s="164"/>
      <c r="C2066" s="70">
        <v>6602495</v>
      </c>
      <c r="D2066" s="70" t="s">
        <v>3629</v>
      </c>
      <c r="E2066" s="73">
        <f t="shared" si="92"/>
        <v>300</v>
      </c>
      <c r="F2066" s="70" t="str" cm="1">
        <f t="array" ref="F2066">IFERROR(
    INDEX(
        '[55]Apoio_Código SVs'!$C$2:$C$102,
        MATCH(
            TRUE,
            ISNUMBER(FIND('[55]Apoio_Código SVs'!$B$2:$B$102,D2066)),
            0
        )
    ),
"")</f>
        <v>E</v>
      </c>
      <c r="G2066" s="70" t="str" cm="1">
        <f t="array" ref="G2066">IFERROR(
    INDEX(
        '[55]Apoio_Código SVs'!$D$2:$D$102,
        MATCH(
            TRUE,
            ISNUMBER(FIND('[55]Apoio_Código SVs'!$B$2:$B$102,D2066)),
            0
        )
    ),
"")</f>
        <v>CT</v>
      </c>
      <c r="H2066" s="70" t="str" cm="1">
        <f t="array" ref="H2066">IFERROR(
    INDEX(
        '[55]Apoio_Código SVs'!$G$2:$G$102,
        MATCH(
            TRUE,
            ISNUMBER(FIND('[55]Apoio_Código SVs'!$F$2:$F$102,D2066)),
            0
        )
    ),
"")</f>
        <v>I</v>
      </c>
      <c r="I2066" s="70" t="str">
        <f t="shared" si="91"/>
        <v>E.CT.I.300</v>
      </c>
      <c r="J2066" s="70" t="str">
        <f>_xlfn.XLOOKUP(I2066,[55]Aux!AJ:AJ,[55]Aux!AI:AI,I2066)</f>
        <v>E.CT.I.103</v>
      </c>
      <c r="K2066" s="70" t="str">
        <f>_xlfn.XLOOKUP(J2066,[55]Aux!AI:AI,[55]Aux!AE:AE,_xlfn.XLOOKUP(I2066,[55]Aux!AI:AI,[55]Aux!AE:AE,""))</f>
        <v>COLETOR TRONCO DN 300</v>
      </c>
      <c r="L2066" s="164"/>
    </row>
    <row r="2067" spans="1:12" x14ac:dyDescent="0.3">
      <c r="A2067" s="164"/>
      <c r="B2067" s="164"/>
      <c r="C2067" s="70">
        <v>6602496</v>
      </c>
      <c r="D2067" s="70" t="s">
        <v>3630</v>
      </c>
      <c r="E2067" s="73">
        <f t="shared" si="92"/>
        <v>300</v>
      </c>
      <c r="F2067" s="70" t="str" cm="1">
        <f t="array" ref="F2067">IFERROR(
    INDEX(
        '[55]Apoio_Código SVs'!$C$2:$C$102,
        MATCH(
            TRUE,
            ISNUMBER(FIND('[55]Apoio_Código SVs'!$B$2:$B$102,D2067)),
            0
        )
    ),
"")</f>
        <v>E</v>
      </c>
      <c r="G2067" s="70" t="str" cm="1">
        <f t="array" ref="G2067">IFERROR(
    INDEX(
        '[55]Apoio_Código SVs'!$D$2:$D$102,
        MATCH(
            TRUE,
            ISNUMBER(FIND('[55]Apoio_Código SVs'!$B$2:$B$102,D2067)),
            0
        )
    ),
"")</f>
        <v>CT</v>
      </c>
      <c r="H2067" s="70" t="str" cm="1">
        <f t="array" ref="H2067">IFERROR(
    INDEX(
        '[55]Apoio_Código SVs'!$G$2:$G$102,
        MATCH(
            TRUE,
            ISNUMBER(FIND('[55]Apoio_Código SVs'!$F$2:$F$102,D2067)),
            0
        )
    ),
"")</f>
        <v>I</v>
      </c>
      <c r="I2067" s="70" t="str">
        <f t="shared" si="91"/>
        <v>E.CT.I.300</v>
      </c>
      <c r="J2067" s="70" t="str">
        <f>_xlfn.XLOOKUP(I2067,[55]Aux!AJ:AJ,[55]Aux!AI:AI,I2067)</f>
        <v>E.CT.I.103</v>
      </c>
      <c r="K2067" s="70" t="str">
        <f>_xlfn.XLOOKUP(J2067,[55]Aux!AI:AI,[55]Aux!AE:AE,_xlfn.XLOOKUP(I2067,[55]Aux!AI:AI,[55]Aux!AE:AE,""))</f>
        <v>COLETOR TRONCO DN 300</v>
      </c>
      <c r="L2067" s="164"/>
    </row>
    <row r="2068" spans="1:12" x14ac:dyDescent="0.3">
      <c r="A2068" s="164"/>
      <c r="B2068" s="164"/>
      <c r="C2068" s="70">
        <v>6602497</v>
      </c>
      <c r="D2068" s="70" t="s">
        <v>3631</v>
      </c>
      <c r="E2068" s="73">
        <f t="shared" si="92"/>
        <v>350</v>
      </c>
      <c r="F2068" s="70" t="str" cm="1">
        <f t="array" ref="F2068">IFERROR(
    INDEX(
        '[55]Apoio_Código SVs'!$C$2:$C$102,
        MATCH(
            TRUE,
            ISNUMBER(FIND('[55]Apoio_Código SVs'!$B$2:$B$102,D2068)),
            0
        )
    ),
"")</f>
        <v>E</v>
      </c>
      <c r="G2068" s="70" t="str" cm="1">
        <f t="array" ref="G2068">IFERROR(
    INDEX(
        '[55]Apoio_Código SVs'!$D$2:$D$102,
        MATCH(
            TRUE,
            ISNUMBER(FIND('[55]Apoio_Código SVs'!$B$2:$B$102,D2068)),
            0
        )
    ),
"")</f>
        <v>CT</v>
      </c>
      <c r="H2068" s="70" t="str" cm="1">
        <f t="array" ref="H2068">IFERROR(
    INDEX(
        '[55]Apoio_Código SVs'!$G$2:$G$102,
        MATCH(
            TRUE,
            ISNUMBER(FIND('[55]Apoio_Código SVs'!$F$2:$F$102,D2068)),
            0
        )
    ),
"")</f>
        <v>I</v>
      </c>
      <c r="I2068" s="70" t="str">
        <f t="shared" si="91"/>
        <v>E.CT.I.350</v>
      </c>
      <c r="J2068" s="70" t="str">
        <f>_xlfn.XLOOKUP(I2068,[55]Aux!AJ:AJ,[55]Aux!AI:AI,I2068)</f>
        <v>E.CT.I.104</v>
      </c>
      <c r="K2068" s="70" t="str">
        <f>_xlfn.XLOOKUP(J2068,[55]Aux!AI:AI,[55]Aux!AE:AE,_xlfn.XLOOKUP(I2068,[55]Aux!AI:AI,[55]Aux!AE:AE,""))</f>
        <v>COLETOR TRONCO DN 350</v>
      </c>
      <c r="L2068" s="164"/>
    </row>
    <row r="2069" spans="1:12" x14ac:dyDescent="0.3">
      <c r="A2069" s="164"/>
      <c r="B2069" s="164"/>
      <c r="C2069" s="70">
        <v>6602498</v>
      </c>
      <c r="D2069" s="70" t="s">
        <v>3632</v>
      </c>
      <c r="E2069" s="73">
        <f t="shared" si="92"/>
        <v>350</v>
      </c>
      <c r="F2069" s="70" t="str" cm="1">
        <f t="array" ref="F2069">IFERROR(
    INDEX(
        '[55]Apoio_Código SVs'!$C$2:$C$102,
        MATCH(
            TRUE,
            ISNUMBER(FIND('[55]Apoio_Código SVs'!$B$2:$B$102,D2069)),
            0
        )
    ),
"")</f>
        <v>E</v>
      </c>
      <c r="G2069" s="70" t="str" cm="1">
        <f t="array" ref="G2069">IFERROR(
    INDEX(
        '[55]Apoio_Código SVs'!$D$2:$D$102,
        MATCH(
            TRUE,
            ISNUMBER(FIND('[55]Apoio_Código SVs'!$B$2:$B$102,D2069)),
            0
        )
    ),
"")</f>
        <v>CT</v>
      </c>
      <c r="H2069" s="70" t="str" cm="1">
        <f t="array" ref="H2069">IFERROR(
    INDEX(
        '[55]Apoio_Código SVs'!$G$2:$G$102,
        MATCH(
            TRUE,
            ISNUMBER(FIND('[55]Apoio_Código SVs'!$F$2:$F$102,D2069)),
            0
        )
    ),
"")</f>
        <v>I</v>
      </c>
      <c r="I2069" s="70" t="str">
        <f t="shared" si="91"/>
        <v>E.CT.I.350</v>
      </c>
      <c r="J2069" s="70" t="str">
        <f>_xlfn.XLOOKUP(I2069,[55]Aux!AJ:AJ,[55]Aux!AI:AI,I2069)</f>
        <v>E.CT.I.104</v>
      </c>
      <c r="K2069" s="70" t="str">
        <f>_xlfn.XLOOKUP(J2069,[55]Aux!AI:AI,[55]Aux!AE:AE,_xlfn.XLOOKUP(I2069,[55]Aux!AI:AI,[55]Aux!AE:AE,""))</f>
        <v>COLETOR TRONCO DN 350</v>
      </c>
      <c r="L2069" s="164"/>
    </row>
    <row r="2070" spans="1:12" x14ac:dyDescent="0.3">
      <c r="A2070" s="164"/>
      <c r="B2070" s="164"/>
      <c r="C2070" s="70">
        <v>6602499</v>
      </c>
      <c r="D2070" s="70" t="s">
        <v>3633</v>
      </c>
      <c r="E2070" s="73">
        <f t="shared" si="92"/>
        <v>350</v>
      </c>
      <c r="F2070" s="70" t="str" cm="1">
        <f t="array" ref="F2070">IFERROR(
    INDEX(
        '[55]Apoio_Código SVs'!$C$2:$C$102,
        MATCH(
            TRUE,
            ISNUMBER(FIND('[55]Apoio_Código SVs'!$B$2:$B$102,D2070)),
            0
        )
    ),
"")</f>
        <v>E</v>
      </c>
      <c r="G2070" s="70" t="str" cm="1">
        <f t="array" ref="G2070">IFERROR(
    INDEX(
        '[55]Apoio_Código SVs'!$D$2:$D$102,
        MATCH(
            TRUE,
            ISNUMBER(FIND('[55]Apoio_Código SVs'!$B$2:$B$102,D2070)),
            0
        )
    ),
"")</f>
        <v>CT</v>
      </c>
      <c r="H2070" s="70" t="str" cm="1">
        <f t="array" ref="H2070">IFERROR(
    INDEX(
        '[55]Apoio_Código SVs'!$G$2:$G$102,
        MATCH(
            TRUE,
            ISNUMBER(FIND('[55]Apoio_Código SVs'!$F$2:$F$102,D2070)),
            0
        )
    ),
"")</f>
        <v>I</v>
      </c>
      <c r="I2070" s="70" t="str">
        <f t="shared" si="91"/>
        <v>E.CT.I.350</v>
      </c>
      <c r="J2070" s="70" t="str">
        <f>_xlfn.XLOOKUP(I2070,[55]Aux!AJ:AJ,[55]Aux!AI:AI,I2070)</f>
        <v>E.CT.I.104</v>
      </c>
      <c r="K2070" s="70" t="str">
        <f>_xlfn.XLOOKUP(J2070,[55]Aux!AI:AI,[55]Aux!AE:AE,_xlfn.XLOOKUP(I2070,[55]Aux!AI:AI,[55]Aux!AE:AE,""))</f>
        <v>COLETOR TRONCO DN 350</v>
      </c>
      <c r="L2070" s="164"/>
    </row>
    <row r="2071" spans="1:12" x14ac:dyDescent="0.3">
      <c r="A2071" s="164"/>
      <c r="B2071" s="164"/>
      <c r="C2071" s="70">
        <v>6602500</v>
      </c>
      <c r="D2071" s="70" t="s">
        <v>3634</v>
      </c>
      <c r="E2071" s="73">
        <f t="shared" si="92"/>
        <v>250</v>
      </c>
      <c r="F2071" s="70" t="str" cm="1">
        <f t="array" ref="F2071">IFERROR(
    INDEX(
        '[55]Apoio_Código SVs'!$C$2:$C$102,
        MATCH(
            TRUE,
            ISNUMBER(FIND('[55]Apoio_Código SVs'!$B$2:$B$102,D2071)),
            0
        )
    ),
"")</f>
        <v>E</v>
      </c>
      <c r="G2071" s="70" t="str" cm="1">
        <f t="array" ref="G2071">IFERROR(
    INDEX(
        '[55]Apoio_Código SVs'!$D$2:$D$102,
        MATCH(
            TRUE,
            ISNUMBER(FIND('[55]Apoio_Código SVs'!$B$2:$B$102,D2071)),
            0
        )
    ),
"")</f>
        <v>CT</v>
      </c>
      <c r="H2071" s="70" t="str" cm="1">
        <f t="array" ref="H2071">IFERROR(
    INDEX(
        '[55]Apoio_Código SVs'!$G$2:$G$102,
        MATCH(
            TRUE,
            ISNUMBER(FIND('[55]Apoio_Código SVs'!$F$2:$F$102,D2071)),
            0
        )
    ),
"")</f>
        <v>I</v>
      </c>
      <c r="I2071" s="70" t="str">
        <f t="shared" si="91"/>
        <v>E.CT.I.250</v>
      </c>
      <c r="J2071" s="70" t="str">
        <f>_xlfn.XLOOKUP(I2071,[55]Aux!AJ:AJ,[55]Aux!AI:AI,I2071)</f>
        <v>E.CT.I.102</v>
      </c>
      <c r="K2071" s="70" t="str">
        <f>_xlfn.XLOOKUP(J2071,[55]Aux!AI:AI,[55]Aux!AE:AE,_xlfn.XLOOKUP(I2071,[55]Aux!AI:AI,[55]Aux!AE:AE,""))</f>
        <v>COLETOR TRONCO DN 250</v>
      </c>
      <c r="L2071" s="164"/>
    </row>
    <row r="2072" spans="1:12" x14ac:dyDescent="0.3">
      <c r="A2072" s="164"/>
      <c r="B2072" s="164"/>
      <c r="C2072" s="70">
        <v>6602501</v>
      </c>
      <c r="D2072" s="70" t="s">
        <v>3635</v>
      </c>
      <c r="E2072" s="73">
        <f t="shared" si="92"/>
        <v>300</v>
      </c>
      <c r="F2072" s="70" t="str" cm="1">
        <f t="array" ref="F2072">IFERROR(
    INDEX(
        '[55]Apoio_Código SVs'!$C$2:$C$102,
        MATCH(
            TRUE,
            ISNUMBER(FIND('[55]Apoio_Código SVs'!$B$2:$B$102,D2072)),
            0
        )
    ),
"")</f>
        <v>E</v>
      </c>
      <c r="G2072" s="70" t="str" cm="1">
        <f t="array" ref="G2072">IFERROR(
    INDEX(
        '[55]Apoio_Código SVs'!$D$2:$D$102,
        MATCH(
            TRUE,
            ISNUMBER(FIND('[55]Apoio_Código SVs'!$B$2:$B$102,D2072)),
            0
        )
    ),
"")</f>
        <v>CT</v>
      </c>
      <c r="H2072" s="70" t="str" cm="1">
        <f t="array" ref="H2072">IFERROR(
    INDEX(
        '[55]Apoio_Código SVs'!$G$2:$G$102,
        MATCH(
            TRUE,
            ISNUMBER(FIND('[55]Apoio_Código SVs'!$F$2:$F$102,D2072)),
            0
        )
    ),
"")</f>
        <v>I</v>
      </c>
      <c r="I2072" s="70" t="str">
        <f t="shared" si="91"/>
        <v>E.CT.I.300</v>
      </c>
      <c r="J2072" s="70" t="str">
        <f>_xlfn.XLOOKUP(I2072,[55]Aux!AJ:AJ,[55]Aux!AI:AI,I2072)</f>
        <v>E.CT.I.103</v>
      </c>
      <c r="K2072" s="70" t="str">
        <f>_xlfn.XLOOKUP(J2072,[55]Aux!AI:AI,[55]Aux!AE:AE,_xlfn.XLOOKUP(I2072,[55]Aux!AI:AI,[55]Aux!AE:AE,""))</f>
        <v>COLETOR TRONCO DN 300</v>
      </c>
      <c r="L2072" s="164"/>
    </row>
    <row r="2073" spans="1:12" x14ac:dyDescent="0.3">
      <c r="A2073" s="164"/>
      <c r="B2073" s="164"/>
      <c r="C2073" s="70">
        <v>6602502</v>
      </c>
      <c r="D2073" s="70" t="s">
        <v>3636</v>
      </c>
      <c r="E2073" s="73">
        <f t="shared" si="92"/>
        <v>300</v>
      </c>
      <c r="F2073" s="70" t="str" cm="1">
        <f t="array" ref="F2073">IFERROR(
    INDEX(
        '[55]Apoio_Código SVs'!$C$2:$C$102,
        MATCH(
            TRUE,
            ISNUMBER(FIND('[55]Apoio_Código SVs'!$B$2:$B$102,D2073)),
            0
        )
    ),
"")</f>
        <v>E</v>
      </c>
      <c r="G2073" s="70" t="str" cm="1">
        <f t="array" ref="G2073">IFERROR(
    INDEX(
        '[55]Apoio_Código SVs'!$D$2:$D$102,
        MATCH(
            TRUE,
            ISNUMBER(FIND('[55]Apoio_Código SVs'!$B$2:$B$102,D2073)),
            0
        )
    ),
"")</f>
        <v>CT</v>
      </c>
      <c r="H2073" s="70" t="str" cm="1">
        <f t="array" ref="H2073">IFERROR(
    INDEX(
        '[55]Apoio_Código SVs'!$G$2:$G$102,
        MATCH(
            TRUE,
            ISNUMBER(FIND('[55]Apoio_Código SVs'!$F$2:$F$102,D2073)),
            0
        )
    ),
"")</f>
        <v>I</v>
      </c>
      <c r="I2073" s="70" t="str">
        <f t="shared" si="91"/>
        <v>E.CT.I.300</v>
      </c>
      <c r="J2073" s="70" t="str">
        <f>_xlfn.XLOOKUP(I2073,[55]Aux!AJ:AJ,[55]Aux!AI:AI,I2073)</f>
        <v>E.CT.I.103</v>
      </c>
      <c r="K2073" s="70" t="str">
        <f>_xlfn.XLOOKUP(J2073,[55]Aux!AI:AI,[55]Aux!AE:AE,_xlfn.XLOOKUP(I2073,[55]Aux!AI:AI,[55]Aux!AE:AE,""))</f>
        <v>COLETOR TRONCO DN 300</v>
      </c>
      <c r="L2073" s="164"/>
    </row>
    <row r="2074" spans="1:12" x14ac:dyDescent="0.3">
      <c r="A2074" s="164"/>
      <c r="B2074" s="164"/>
      <c r="C2074" s="70">
        <v>6602503</v>
      </c>
      <c r="D2074" s="70" t="s">
        <v>3637</v>
      </c>
      <c r="E2074" s="73">
        <f t="shared" si="92"/>
        <v>400</v>
      </c>
      <c r="F2074" s="70" t="str" cm="1">
        <f t="array" ref="F2074">IFERROR(
    INDEX(
        '[55]Apoio_Código SVs'!$C$2:$C$102,
        MATCH(
            TRUE,
            ISNUMBER(FIND('[55]Apoio_Código SVs'!$B$2:$B$102,D2074)),
            0
        )
    ),
"")</f>
        <v>E</v>
      </c>
      <c r="G2074" s="70" t="str" cm="1">
        <f t="array" ref="G2074">IFERROR(
    INDEX(
        '[55]Apoio_Código SVs'!$D$2:$D$102,
        MATCH(
            TRUE,
            ISNUMBER(FIND('[55]Apoio_Código SVs'!$B$2:$B$102,D2074)),
            0
        )
    ),
"")</f>
        <v>CT</v>
      </c>
      <c r="H2074" s="70" t="str" cm="1">
        <f t="array" ref="H2074">IFERROR(
    INDEX(
        '[55]Apoio_Código SVs'!$G$2:$G$102,
        MATCH(
            TRUE,
            ISNUMBER(FIND('[55]Apoio_Código SVs'!$F$2:$F$102,D2074)),
            0
        )
    ),
"")</f>
        <v>I</v>
      </c>
      <c r="I2074" s="70" t="str">
        <f t="shared" si="91"/>
        <v>E.CT.I.400</v>
      </c>
      <c r="J2074" s="70" t="str">
        <f>_xlfn.XLOOKUP(I2074,[55]Aux!AJ:AJ,[55]Aux!AI:AI,I2074)</f>
        <v>E.CT.I.105</v>
      </c>
      <c r="K2074" s="70" t="str">
        <f>_xlfn.XLOOKUP(J2074,[55]Aux!AI:AI,[55]Aux!AE:AE,_xlfn.XLOOKUP(I2074,[55]Aux!AI:AI,[55]Aux!AE:AE,""))</f>
        <v>COLETOR TRONCO DN 400</v>
      </c>
      <c r="L2074" s="164"/>
    </row>
    <row r="2075" spans="1:12" x14ac:dyDescent="0.3">
      <c r="A2075" s="164"/>
      <c r="B2075" s="164"/>
      <c r="C2075" s="70">
        <v>6602504</v>
      </c>
      <c r="D2075" s="70" t="s">
        <v>3638</v>
      </c>
      <c r="E2075" s="73">
        <f t="shared" si="92"/>
        <v>350</v>
      </c>
      <c r="F2075" s="70" t="str" cm="1">
        <f t="array" ref="F2075">IFERROR(
    INDEX(
        '[55]Apoio_Código SVs'!$C$2:$C$102,
        MATCH(
            TRUE,
            ISNUMBER(FIND('[55]Apoio_Código SVs'!$B$2:$B$102,D2075)),
            0
        )
    ),
"")</f>
        <v>E</v>
      </c>
      <c r="G2075" s="70" t="str" cm="1">
        <f t="array" ref="G2075">IFERROR(
    INDEX(
        '[55]Apoio_Código SVs'!$D$2:$D$102,
        MATCH(
            TRUE,
            ISNUMBER(FIND('[55]Apoio_Código SVs'!$B$2:$B$102,D2075)),
            0
        )
    ),
"")</f>
        <v>CT</v>
      </c>
      <c r="H2075" s="70" t="str" cm="1">
        <f t="array" ref="H2075">IFERROR(
    INDEX(
        '[55]Apoio_Código SVs'!$G$2:$G$102,
        MATCH(
            TRUE,
            ISNUMBER(FIND('[55]Apoio_Código SVs'!$F$2:$F$102,D2075)),
            0
        )
    ),
"")</f>
        <v>I</v>
      </c>
      <c r="I2075" s="70" t="str">
        <f t="shared" si="91"/>
        <v>E.CT.I.350</v>
      </c>
      <c r="J2075" s="70" t="str">
        <f>_xlfn.XLOOKUP(I2075,[55]Aux!AJ:AJ,[55]Aux!AI:AI,I2075)</f>
        <v>E.CT.I.104</v>
      </c>
      <c r="K2075" s="70" t="str">
        <f>_xlfn.XLOOKUP(J2075,[55]Aux!AI:AI,[55]Aux!AE:AE,_xlfn.XLOOKUP(I2075,[55]Aux!AI:AI,[55]Aux!AE:AE,""))</f>
        <v>COLETOR TRONCO DN 350</v>
      </c>
      <c r="L2075" s="164"/>
    </row>
    <row r="2076" spans="1:12" x14ac:dyDescent="0.3">
      <c r="A2076" s="164"/>
      <c r="B2076" s="164"/>
      <c r="C2076" s="70">
        <v>6602505</v>
      </c>
      <c r="D2076" s="70" t="s">
        <v>3639</v>
      </c>
      <c r="E2076" s="73">
        <f t="shared" si="92"/>
        <v>350</v>
      </c>
      <c r="F2076" s="70" t="str" cm="1">
        <f t="array" ref="F2076">IFERROR(
    INDEX(
        '[55]Apoio_Código SVs'!$C$2:$C$102,
        MATCH(
            TRUE,
            ISNUMBER(FIND('[55]Apoio_Código SVs'!$B$2:$B$102,D2076)),
            0
        )
    ),
"")</f>
        <v>E</v>
      </c>
      <c r="G2076" s="70" t="str" cm="1">
        <f t="array" ref="G2076">IFERROR(
    INDEX(
        '[55]Apoio_Código SVs'!$D$2:$D$102,
        MATCH(
            TRUE,
            ISNUMBER(FIND('[55]Apoio_Código SVs'!$B$2:$B$102,D2076)),
            0
        )
    ),
"")</f>
        <v>CT</v>
      </c>
      <c r="H2076" s="70" t="str" cm="1">
        <f t="array" ref="H2076">IFERROR(
    INDEX(
        '[55]Apoio_Código SVs'!$G$2:$G$102,
        MATCH(
            TRUE,
            ISNUMBER(FIND('[55]Apoio_Código SVs'!$F$2:$F$102,D2076)),
            0
        )
    ),
"")</f>
        <v>I</v>
      </c>
      <c r="I2076" s="70" t="str">
        <f t="shared" si="91"/>
        <v>E.CT.I.350</v>
      </c>
      <c r="J2076" s="70" t="str">
        <f>_xlfn.XLOOKUP(I2076,[55]Aux!AJ:AJ,[55]Aux!AI:AI,I2076)</f>
        <v>E.CT.I.104</v>
      </c>
      <c r="K2076" s="70" t="str">
        <f>_xlfn.XLOOKUP(J2076,[55]Aux!AI:AI,[55]Aux!AE:AE,_xlfn.XLOOKUP(I2076,[55]Aux!AI:AI,[55]Aux!AE:AE,""))</f>
        <v>COLETOR TRONCO DN 350</v>
      </c>
      <c r="L2076" s="164"/>
    </row>
    <row r="2077" spans="1:12" x14ac:dyDescent="0.3">
      <c r="A2077" s="164"/>
      <c r="B2077" s="164"/>
      <c r="C2077" s="70">
        <v>6602506</v>
      </c>
      <c r="D2077" s="70" t="s">
        <v>3640</v>
      </c>
      <c r="E2077" s="73">
        <f t="shared" si="92"/>
        <v>350</v>
      </c>
      <c r="F2077" s="70" t="str" cm="1">
        <f t="array" ref="F2077">IFERROR(
    INDEX(
        '[55]Apoio_Código SVs'!$C$2:$C$102,
        MATCH(
            TRUE,
            ISNUMBER(FIND('[55]Apoio_Código SVs'!$B$2:$B$102,D2077)),
            0
        )
    ),
"")</f>
        <v>E</v>
      </c>
      <c r="G2077" s="70" t="str" cm="1">
        <f t="array" ref="G2077">IFERROR(
    INDEX(
        '[55]Apoio_Código SVs'!$D$2:$D$102,
        MATCH(
            TRUE,
            ISNUMBER(FIND('[55]Apoio_Código SVs'!$B$2:$B$102,D2077)),
            0
        )
    ),
"")</f>
        <v>CT</v>
      </c>
      <c r="H2077" s="70" t="str" cm="1">
        <f t="array" ref="H2077">IFERROR(
    INDEX(
        '[55]Apoio_Código SVs'!$G$2:$G$102,
        MATCH(
            TRUE,
            ISNUMBER(FIND('[55]Apoio_Código SVs'!$F$2:$F$102,D2077)),
            0
        )
    ),
"")</f>
        <v>I</v>
      </c>
      <c r="I2077" s="70" t="str">
        <f t="shared" si="91"/>
        <v>E.CT.I.350</v>
      </c>
      <c r="J2077" s="70" t="str">
        <f>_xlfn.XLOOKUP(I2077,[55]Aux!AJ:AJ,[55]Aux!AI:AI,I2077)</f>
        <v>E.CT.I.104</v>
      </c>
      <c r="K2077" s="70" t="str">
        <f>_xlfn.XLOOKUP(J2077,[55]Aux!AI:AI,[55]Aux!AE:AE,_xlfn.XLOOKUP(I2077,[55]Aux!AI:AI,[55]Aux!AE:AE,""))</f>
        <v>COLETOR TRONCO DN 350</v>
      </c>
      <c r="L2077" s="164"/>
    </row>
    <row r="2078" spans="1:12" x14ac:dyDescent="0.3">
      <c r="A2078" s="164"/>
      <c r="B2078" s="164"/>
      <c r="C2078" s="70">
        <v>6602507</v>
      </c>
      <c r="D2078" s="70" t="s">
        <v>3641</v>
      </c>
      <c r="E2078" s="73">
        <f t="shared" si="92"/>
        <v>400</v>
      </c>
      <c r="F2078" s="70" t="str" cm="1">
        <f t="array" ref="F2078">IFERROR(
    INDEX(
        '[55]Apoio_Código SVs'!$C$2:$C$102,
        MATCH(
            TRUE,
            ISNUMBER(FIND('[55]Apoio_Código SVs'!$B$2:$B$102,D2078)),
            0
        )
    ),
"")</f>
        <v>E</v>
      </c>
      <c r="G2078" s="70" t="str" cm="1">
        <f t="array" ref="G2078">IFERROR(
    INDEX(
        '[55]Apoio_Código SVs'!$D$2:$D$102,
        MATCH(
            TRUE,
            ISNUMBER(FIND('[55]Apoio_Código SVs'!$B$2:$B$102,D2078)),
            0
        )
    ),
"")</f>
        <v>CT</v>
      </c>
      <c r="H2078" s="70" t="str" cm="1">
        <f t="array" ref="H2078">IFERROR(
    INDEX(
        '[55]Apoio_Código SVs'!$G$2:$G$102,
        MATCH(
            TRUE,
            ISNUMBER(FIND('[55]Apoio_Código SVs'!$F$2:$F$102,D2078)),
            0
        )
    ),
"")</f>
        <v>I</v>
      </c>
      <c r="I2078" s="70" t="str">
        <f t="shared" si="91"/>
        <v>E.CT.I.400</v>
      </c>
      <c r="J2078" s="70" t="str">
        <f>_xlfn.XLOOKUP(I2078,[55]Aux!AJ:AJ,[55]Aux!AI:AI,I2078)</f>
        <v>E.CT.I.105</v>
      </c>
      <c r="K2078" s="70" t="str">
        <f>_xlfn.XLOOKUP(J2078,[55]Aux!AI:AI,[55]Aux!AE:AE,_xlfn.XLOOKUP(I2078,[55]Aux!AI:AI,[55]Aux!AE:AE,""))</f>
        <v>COLETOR TRONCO DN 400</v>
      </c>
      <c r="L2078" s="164"/>
    </row>
    <row r="2079" spans="1:12" x14ac:dyDescent="0.3">
      <c r="A2079" s="164"/>
      <c r="B2079" s="164"/>
      <c r="C2079" s="70">
        <v>6602508</v>
      </c>
      <c r="D2079" s="70" t="s">
        <v>3642</v>
      </c>
      <c r="E2079" s="75" t="s">
        <v>3109</v>
      </c>
      <c r="F2079" s="165" t="s">
        <v>3172</v>
      </c>
      <c r="G2079" s="165" t="s">
        <v>3111</v>
      </c>
      <c r="H2079" s="165" t="s">
        <v>3172</v>
      </c>
      <c r="I2079" s="70" t="str">
        <f t="shared" si="91"/>
        <v>X.XX.X.XXX</v>
      </c>
      <c r="J2079" s="70" t="str">
        <f>_xlfn.XLOOKUP(I2079,[55]Aux!AJ:AJ,[55]Aux!AI:AI,I2079)</f>
        <v>X.XX.X.XXX</v>
      </c>
      <c r="K2079" s="76" t="s">
        <v>3112</v>
      </c>
      <c r="L2079" s="164"/>
    </row>
    <row r="2080" spans="1:12" x14ac:dyDescent="0.3">
      <c r="A2080" s="164"/>
      <c r="B2080" s="164"/>
      <c r="C2080" s="70">
        <v>6602509</v>
      </c>
      <c r="D2080" s="70" t="s">
        <v>3643</v>
      </c>
      <c r="E2080" s="73">
        <f t="shared" ref="E2080:E2143" si="93">IF(H2080="M","001",
IFERROR(VALUE(IFERROR(IFERROR(IFERROR(IFERROR(MID(D2080,FIND("DN",D2080)+2,4),
MID(D2080,FIND("PVC",D2080)+3,4)),
MID(D2080,FIND("PEAD",D2080)+4,4)),
MID(D2080,FIND("PE100",D2080)+5,4)),
MID(D2080,FIND("ADS",D2080)+3,4))),""))</f>
        <v>400</v>
      </c>
      <c r="F2080" s="70" t="str" cm="1">
        <f t="array" ref="F2080">IFERROR(
    INDEX(
        '[55]Apoio_Código SVs'!$C$2:$C$102,
        MATCH(
            TRUE,
            ISNUMBER(FIND('[55]Apoio_Código SVs'!$B$2:$B$102,D2080)),
            0
        )
    ),
"")</f>
        <v>E</v>
      </c>
      <c r="G2080" s="70" t="str" cm="1">
        <f t="array" ref="G2080">IFERROR(
    INDEX(
        '[55]Apoio_Código SVs'!$D$2:$D$102,
        MATCH(
            TRUE,
            ISNUMBER(FIND('[55]Apoio_Código SVs'!$B$2:$B$102,D2080)),
            0
        )
    ),
"")</f>
        <v>CT</v>
      </c>
      <c r="H2080" s="70" t="str" cm="1">
        <f t="array" ref="H2080">IFERROR(
    INDEX(
        '[55]Apoio_Código SVs'!$G$2:$G$102,
        MATCH(
            TRUE,
            ISNUMBER(FIND('[55]Apoio_Código SVs'!$F$2:$F$102,D2080)),
            0
        )
    ),
"")</f>
        <v>I</v>
      </c>
      <c r="I2080" s="70" t="str">
        <f t="shared" si="91"/>
        <v>E.CT.I.400</v>
      </c>
      <c r="J2080" s="70" t="str">
        <f>_xlfn.XLOOKUP(I2080,[55]Aux!AJ:AJ,[55]Aux!AI:AI,I2080)</f>
        <v>E.CT.I.105</v>
      </c>
      <c r="K2080" s="70" t="str">
        <f>_xlfn.XLOOKUP(J2080,[55]Aux!AI:AI,[55]Aux!AE:AE,_xlfn.XLOOKUP(I2080,[55]Aux!AI:AI,[55]Aux!AE:AE,""))</f>
        <v>COLETOR TRONCO DN 400</v>
      </c>
      <c r="L2080" s="164"/>
    </row>
    <row r="2081" spans="1:12" x14ac:dyDescent="0.3">
      <c r="A2081" s="164"/>
      <c r="B2081" s="164"/>
      <c r="C2081" s="70">
        <v>6602510</v>
      </c>
      <c r="D2081" s="70" t="s">
        <v>3644</v>
      </c>
      <c r="E2081" s="73">
        <f t="shared" si="93"/>
        <v>400</v>
      </c>
      <c r="F2081" s="70" t="str" cm="1">
        <f t="array" ref="F2081">IFERROR(
    INDEX(
        '[55]Apoio_Código SVs'!$C$2:$C$102,
        MATCH(
            TRUE,
            ISNUMBER(FIND('[55]Apoio_Código SVs'!$B$2:$B$102,D2081)),
            0
        )
    ),
"")</f>
        <v>E</v>
      </c>
      <c r="G2081" s="70" t="str" cm="1">
        <f t="array" ref="G2081">IFERROR(
    INDEX(
        '[55]Apoio_Código SVs'!$D$2:$D$102,
        MATCH(
            TRUE,
            ISNUMBER(FIND('[55]Apoio_Código SVs'!$B$2:$B$102,D2081)),
            0
        )
    ),
"")</f>
        <v>CT</v>
      </c>
      <c r="H2081" s="70" t="str" cm="1">
        <f t="array" ref="H2081">IFERROR(
    INDEX(
        '[55]Apoio_Código SVs'!$G$2:$G$102,
        MATCH(
            TRUE,
            ISNUMBER(FIND('[55]Apoio_Código SVs'!$F$2:$F$102,D2081)),
            0
        )
    ),
"")</f>
        <v>I</v>
      </c>
      <c r="I2081" s="70" t="str">
        <f t="shared" si="91"/>
        <v>E.CT.I.400</v>
      </c>
      <c r="J2081" s="70" t="str">
        <f>_xlfn.XLOOKUP(I2081,[55]Aux!AJ:AJ,[55]Aux!AI:AI,I2081)</f>
        <v>E.CT.I.105</v>
      </c>
      <c r="K2081" s="70" t="str">
        <f>_xlfn.XLOOKUP(J2081,[55]Aux!AI:AI,[55]Aux!AE:AE,_xlfn.XLOOKUP(I2081,[55]Aux!AI:AI,[55]Aux!AE:AE,""))</f>
        <v>COLETOR TRONCO DN 400</v>
      </c>
      <c r="L2081" s="164"/>
    </row>
    <row r="2082" spans="1:12" x14ac:dyDescent="0.3">
      <c r="A2082" s="164"/>
      <c r="B2082" s="164"/>
      <c r="C2082" s="70">
        <v>6602511</v>
      </c>
      <c r="D2082" s="70" t="s">
        <v>3645</v>
      </c>
      <c r="E2082" s="73">
        <f t="shared" si="93"/>
        <v>450</v>
      </c>
      <c r="F2082" s="70" t="str" cm="1">
        <f t="array" ref="F2082">IFERROR(
    INDEX(
        '[55]Apoio_Código SVs'!$C$2:$C$102,
        MATCH(
            TRUE,
            ISNUMBER(FIND('[55]Apoio_Código SVs'!$B$2:$B$102,D2082)),
            0
        )
    ),
"")</f>
        <v>E</v>
      </c>
      <c r="G2082" s="70" t="str" cm="1">
        <f t="array" ref="G2082">IFERROR(
    INDEX(
        '[55]Apoio_Código SVs'!$D$2:$D$102,
        MATCH(
            TRUE,
            ISNUMBER(FIND('[55]Apoio_Código SVs'!$B$2:$B$102,D2082)),
            0
        )
    ),
"")</f>
        <v>CT</v>
      </c>
      <c r="H2082" s="70" t="str" cm="1">
        <f t="array" ref="H2082">IFERROR(
    INDEX(
        '[55]Apoio_Código SVs'!$G$2:$G$102,
        MATCH(
            TRUE,
            ISNUMBER(FIND('[55]Apoio_Código SVs'!$F$2:$F$102,D2082)),
            0
        )
    ),
"")</f>
        <v>I</v>
      </c>
      <c r="I2082" s="70" t="str">
        <f t="shared" si="91"/>
        <v>E.CT.I.450</v>
      </c>
      <c r="J2082" s="70" t="str">
        <f>_xlfn.XLOOKUP(I2082,[55]Aux!AJ:AJ,[55]Aux!AI:AI,I2082)</f>
        <v>E.CT.I.106</v>
      </c>
      <c r="K2082" s="70" t="str">
        <f>_xlfn.XLOOKUP(J2082,[55]Aux!AI:AI,[55]Aux!AE:AE,_xlfn.XLOOKUP(I2082,[55]Aux!AI:AI,[55]Aux!AE:AE,""))</f>
        <v>COLETOR TRONCO DN 450</v>
      </c>
      <c r="L2082" s="164"/>
    </row>
    <row r="2083" spans="1:12" x14ac:dyDescent="0.3">
      <c r="A2083" s="164"/>
      <c r="B2083" s="164"/>
      <c r="C2083" s="70">
        <v>6602512</v>
      </c>
      <c r="D2083" s="70" t="s">
        <v>3646</v>
      </c>
      <c r="E2083" s="73">
        <f t="shared" si="93"/>
        <v>450</v>
      </c>
      <c r="F2083" s="70" t="str" cm="1">
        <f t="array" ref="F2083">IFERROR(
    INDEX(
        '[55]Apoio_Código SVs'!$C$2:$C$102,
        MATCH(
            TRUE,
            ISNUMBER(FIND('[55]Apoio_Código SVs'!$B$2:$B$102,D2083)),
            0
        )
    ),
"")</f>
        <v>E</v>
      </c>
      <c r="G2083" s="70" t="str" cm="1">
        <f t="array" ref="G2083">IFERROR(
    INDEX(
        '[55]Apoio_Código SVs'!$D$2:$D$102,
        MATCH(
            TRUE,
            ISNUMBER(FIND('[55]Apoio_Código SVs'!$B$2:$B$102,D2083)),
            0
        )
    ),
"")</f>
        <v>CT</v>
      </c>
      <c r="H2083" s="70" t="str" cm="1">
        <f t="array" ref="H2083">IFERROR(
    INDEX(
        '[55]Apoio_Código SVs'!$G$2:$G$102,
        MATCH(
            TRUE,
            ISNUMBER(FIND('[55]Apoio_Código SVs'!$F$2:$F$102,D2083)),
            0
        )
    ),
"")</f>
        <v>I</v>
      </c>
      <c r="I2083" s="70" t="str">
        <f t="shared" si="91"/>
        <v>E.CT.I.450</v>
      </c>
      <c r="J2083" s="70" t="str">
        <f>_xlfn.XLOOKUP(I2083,[55]Aux!AJ:AJ,[55]Aux!AI:AI,I2083)</f>
        <v>E.CT.I.106</v>
      </c>
      <c r="K2083" s="70" t="str">
        <f>_xlfn.XLOOKUP(J2083,[55]Aux!AI:AI,[55]Aux!AE:AE,_xlfn.XLOOKUP(I2083,[55]Aux!AI:AI,[55]Aux!AE:AE,""))</f>
        <v>COLETOR TRONCO DN 450</v>
      </c>
      <c r="L2083" s="164"/>
    </row>
    <row r="2084" spans="1:12" x14ac:dyDescent="0.3">
      <c r="A2084" s="164"/>
      <c r="B2084" s="164"/>
      <c r="C2084" s="70">
        <v>6602513</v>
      </c>
      <c r="D2084" s="70" t="s">
        <v>3647</v>
      </c>
      <c r="E2084" s="73">
        <f t="shared" si="93"/>
        <v>500</v>
      </c>
      <c r="F2084" s="70" t="str" cm="1">
        <f t="array" ref="F2084">IFERROR(
    INDEX(
        '[55]Apoio_Código SVs'!$C$2:$C$102,
        MATCH(
            TRUE,
            ISNUMBER(FIND('[55]Apoio_Código SVs'!$B$2:$B$102,D2084)),
            0
        )
    ),
"")</f>
        <v>E</v>
      </c>
      <c r="G2084" s="70" t="str" cm="1">
        <f t="array" ref="G2084">IFERROR(
    INDEX(
        '[55]Apoio_Código SVs'!$D$2:$D$102,
        MATCH(
            TRUE,
            ISNUMBER(FIND('[55]Apoio_Código SVs'!$B$2:$B$102,D2084)),
            0
        )
    ),
"")</f>
        <v>CT</v>
      </c>
      <c r="H2084" s="70" t="str" cm="1">
        <f t="array" ref="H2084">IFERROR(
    INDEX(
        '[55]Apoio_Código SVs'!$G$2:$G$102,
        MATCH(
            TRUE,
            ISNUMBER(FIND('[55]Apoio_Código SVs'!$F$2:$F$102,D2084)),
            0
        )
    ),
"")</f>
        <v>I</v>
      </c>
      <c r="I2084" s="70" t="str">
        <f t="shared" ref="I2084:I2147" si="94">F2084&amp;"."&amp;G2084&amp;"."&amp;H2084&amp;"."&amp;E2084</f>
        <v>E.CT.I.500</v>
      </c>
      <c r="J2084" s="70" t="str">
        <f>_xlfn.XLOOKUP(I2084,[55]Aux!AJ:AJ,[55]Aux!AI:AI,I2084)</f>
        <v>E.CT.I.107</v>
      </c>
      <c r="K2084" s="70" t="str">
        <f>_xlfn.XLOOKUP(J2084,[55]Aux!AI:AI,[55]Aux!AE:AE,_xlfn.XLOOKUP(I2084,[55]Aux!AI:AI,[55]Aux!AE:AE,""))</f>
        <v>COLETOR TRONCO DN 500</v>
      </c>
      <c r="L2084" s="164"/>
    </row>
    <row r="2085" spans="1:12" x14ac:dyDescent="0.3">
      <c r="A2085" s="164"/>
      <c r="B2085" s="164"/>
      <c r="C2085" s="70">
        <v>6602514</v>
      </c>
      <c r="D2085" s="70" t="s">
        <v>3648</v>
      </c>
      <c r="E2085" s="73">
        <f t="shared" si="93"/>
        <v>600</v>
      </c>
      <c r="F2085" s="70" t="str" cm="1">
        <f t="array" ref="F2085">IFERROR(
    INDEX(
        '[55]Apoio_Código SVs'!$C$2:$C$102,
        MATCH(
            TRUE,
            ISNUMBER(FIND('[55]Apoio_Código SVs'!$B$2:$B$102,D2085)),
            0
        )
    ),
"")</f>
        <v>E</v>
      </c>
      <c r="G2085" s="70" t="str" cm="1">
        <f t="array" ref="G2085">IFERROR(
    INDEX(
        '[55]Apoio_Código SVs'!$D$2:$D$102,
        MATCH(
            TRUE,
            ISNUMBER(FIND('[55]Apoio_Código SVs'!$B$2:$B$102,D2085)),
            0
        )
    ),
"")</f>
        <v>CT</v>
      </c>
      <c r="H2085" s="70" t="str" cm="1">
        <f t="array" ref="H2085">IFERROR(
    INDEX(
        '[55]Apoio_Código SVs'!$G$2:$G$102,
        MATCH(
            TRUE,
            ISNUMBER(FIND('[55]Apoio_Código SVs'!$F$2:$F$102,D2085)),
            0
        )
    ),
"")</f>
        <v>I</v>
      </c>
      <c r="I2085" s="70" t="str">
        <f t="shared" si="94"/>
        <v>E.CT.I.600</v>
      </c>
      <c r="J2085" s="70" t="str">
        <f>_xlfn.XLOOKUP(I2085,[55]Aux!AJ:AJ,[55]Aux!AI:AI,I2085)</f>
        <v>E.CT.I.109</v>
      </c>
      <c r="K2085" s="70" t="str">
        <f>_xlfn.XLOOKUP(J2085,[55]Aux!AI:AI,[55]Aux!AE:AE,_xlfn.XLOOKUP(I2085,[55]Aux!AI:AI,[55]Aux!AE:AE,""))</f>
        <v>COLETOR TRONCO DN 600</v>
      </c>
      <c r="L2085" s="164"/>
    </row>
    <row r="2086" spans="1:12" x14ac:dyDescent="0.3">
      <c r="A2086" s="164"/>
      <c r="B2086" s="164"/>
      <c r="C2086" s="70">
        <v>6602515</v>
      </c>
      <c r="D2086" s="70" t="s">
        <v>3649</v>
      </c>
      <c r="E2086" s="73">
        <f t="shared" si="93"/>
        <v>600</v>
      </c>
      <c r="F2086" s="70" t="str" cm="1">
        <f t="array" ref="F2086">IFERROR(
    INDEX(
        '[55]Apoio_Código SVs'!$C$2:$C$102,
        MATCH(
            TRUE,
            ISNUMBER(FIND('[55]Apoio_Código SVs'!$B$2:$B$102,D2086)),
            0
        )
    ),
"")</f>
        <v>E</v>
      </c>
      <c r="G2086" s="70" t="str" cm="1">
        <f t="array" ref="G2086">IFERROR(
    INDEX(
        '[55]Apoio_Código SVs'!$D$2:$D$102,
        MATCH(
            TRUE,
            ISNUMBER(FIND('[55]Apoio_Código SVs'!$B$2:$B$102,D2086)),
            0
        )
    ),
"")</f>
        <v>CT</v>
      </c>
      <c r="H2086" s="70" t="str" cm="1">
        <f t="array" ref="H2086">IFERROR(
    INDEX(
        '[55]Apoio_Código SVs'!$G$2:$G$102,
        MATCH(
            TRUE,
            ISNUMBER(FIND('[55]Apoio_Código SVs'!$F$2:$F$102,D2086)),
            0
        )
    ),
"")</f>
        <v>I</v>
      </c>
      <c r="I2086" s="70" t="str">
        <f t="shared" si="94"/>
        <v>E.CT.I.600</v>
      </c>
      <c r="J2086" s="70" t="str">
        <f>_xlfn.XLOOKUP(I2086,[55]Aux!AJ:AJ,[55]Aux!AI:AI,I2086)</f>
        <v>E.CT.I.109</v>
      </c>
      <c r="K2086" s="70" t="str">
        <f>_xlfn.XLOOKUP(J2086,[55]Aux!AI:AI,[55]Aux!AE:AE,_xlfn.XLOOKUP(I2086,[55]Aux!AI:AI,[55]Aux!AE:AE,""))</f>
        <v>COLETOR TRONCO DN 600</v>
      </c>
      <c r="L2086" s="164"/>
    </row>
    <row r="2087" spans="1:12" x14ac:dyDescent="0.3">
      <c r="A2087" s="164"/>
      <c r="B2087" s="164"/>
      <c r="C2087" s="70">
        <v>6602516</v>
      </c>
      <c r="D2087" s="70" t="s">
        <v>3650</v>
      </c>
      <c r="E2087" s="73">
        <f t="shared" si="93"/>
        <v>600</v>
      </c>
      <c r="F2087" s="70" t="str" cm="1">
        <f t="array" ref="F2087">IFERROR(
    INDEX(
        '[55]Apoio_Código SVs'!$C$2:$C$102,
        MATCH(
            TRUE,
            ISNUMBER(FIND('[55]Apoio_Código SVs'!$B$2:$B$102,D2087)),
            0
        )
    ),
"")</f>
        <v>E</v>
      </c>
      <c r="G2087" s="70" t="str" cm="1">
        <f t="array" ref="G2087">IFERROR(
    INDEX(
        '[55]Apoio_Código SVs'!$D$2:$D$102,
        MATCH(
            TRUE,
            ISNUMBER(FIND('[55]Apoio_Código SVs'!$B$2:$B$102,D2087)),
            0
        )
    ),
"")</f>
        <v>CT</v>
      </c>
      <c r="H2087" s="70" t="str" cm="1">
        <f t="array" ref="H2087">IFERROR(
    INDEX(
        '[55]Apoio_Código SVs'!$G$2:$G$102,
        MATCH(
            TRUE,
            ISNUMBER(FIND('[55]Apoio_Código SVs'!$F$2:$F$102,D2087)),
            0
        )
    ),
"")</f>
        <v>I</v>
      </c>
      <c r="I2087" s="70" t="str">
        <f t="shared" si="94"/>
        <v>E.CT.I.600</v>
      </c>
      <c r="J2087" s="70" t="str">
        <f>_xlfn.XLOOKUP(I2087,[55]Aux!AJ:AJ,[55]Aux!AI:AI,I2087)</f>
        <v>E.CT.I.109</v>
      </c>
      <c r="K2087" s="70" t="str">
        <f>_xlfn.XLOOKUP(J2087,[55]Aux!AI:AI,[55]Aux!AE:AE,_xlfn.XLOOKUP(I2087,[55]Aux!AI:AI,[55]Aux!AE:AE,""))</f>
        <v>COLETOR TRONCO DN 600</v>
      </c>
      <c r="L2087" s="164"/>
    </row>
    <row r="2088" spans="1:12" x14ac:dyDescent="0.3">
      <c r="A2088" s="164"/>
      <c r="B2088" s="164"/>
      <c r="C2088" s="70">
        <v>6602517</v>
      </c>
      <c r="D2088" s="70" t="s">
        <v>3651</v>
      </c>
      <c r="E2088" s="73">
        <f t="shared" si="93"/>
        <v>800</v>
      </c>
      <c r="F2088" s="70" t="str" cm="1">
        <f t="array" ref="F2088">IFERROR(
    INDEX(
        '[55]Apoio_Código SVs'!$C$2:$C$102,
        MATCH(
            TRUE,
            ISNUMBER(FIND('[55]Apoio_Código SVs'!$B$2:$B$102,D2088)),
            0
        )
    ),
"")</f>
        <v>E</v>
      </c>
      <c r="G2088" s="70" t="str" cm="1">
        <f t="array" ref="G2088">IFERROR(
    INDEX(
        '[55]Apoio_Código SVs'!$D$2:$D$102,
        MATCH(
            TRUE,
            ISNUMBER(FIND('[55]Apoio_Código SVs'!$B$2:$B$102,D2088)),
            0
        )
    ),
"")</f>
        <v>CT</v>
      </c>
      <c r="H2088" s="70" t="str" cm="1">
        <f t="array" ref="H2088">IFERROR(
    INDEX(
        '[55]Apoio_Código SVs'!$G$2:$G$102,
        MATCH(
            TRUE,
            ISNUMBER(FIND('[55]Apoio_Código SVs'!$F$2:$F$102,D2088)),
            0
        )
    ),
"")</f>
        <v>I</v>
      </c>
      <c r="I2088" s="70" t="str">
        <f t="shared" si="94"/>
        <v>E.CT.I.800</v>
      </c>
      <c r="J2088" s="70" t="str">
        <f>_xlfn.XLOOKUP(I2088,[55]Aux!AJ:AJ,[55]Aux!AI:AI,I2088)</f>
        <v>E.CT.I.113</v>
      </c>
      <c r="K2088" s="70" t="str">
        <f>_xlfn.XLOOKUP(J2088,[55]Aux!AI:AI,[55]Aux!AE:AE,_xlfn.XLOOKUP(I2088,[55]Aux!AI:AI,[55]Aux!AE:AE,""))</f>
        <v>COLETOR TRONCO DN 800</v>
      </c>
      <c r="L2088" s="164"/>
    </row>
    <row r="2089" spans="1:12" x14ac:dyDescent="0.3">
      <c r="A2089" s="164"/>
      <c r="B2089" s="164"/>
      <c r="C2089" s="70">
        <v>6602518</v>
      </c>
      <c r="D2089" s="70" t="s">
        <v>3652</v>
      </c>
      <c r="E2089" s="73">
        <f t="shared" si="93"/>
        <v>800</v>
      </c>
      <c r="F2089" s="70" t="str" cm="1">
        <f t="array" ref="F2089">IFERROR(
    INDEX(
        '[55]Apoio_Código SVs'!$C$2:$C$102,
        MATCH(
            TRUE,
            ISNUMBER(FIND('[55]Apoio_Código SVs'!$B$2:$B$102,D2089)),
            0
        )
    ),
"")</f>
        <v>E</v>
      </c>
      <c r="G2089" s="70" t="str" cm="1">
        <f t="array" ref="G2089">IFERROR(
    INDEX(
        '[55]Apoio_Código SVs'!$D$2:$D$102,
        MATCH(
            TRUE,
            ISNUMBER(FIND('[55]Apoio_Código SVs'!$B$2:$B$102,D2089)),
            0
        )
    ),
"")</f>
        <v>CT</v>
      </c>
      <c r="H2089" s="70" t="str" cm="1">
        <f t="array" ref="H2089">IFERROR(
    INDEX(
        '[55]Apoio_Código SVs'!$G$2:$G$102,
        MATCH(
            TRUE,
            ISNUMBER(FIND('[55]Apoio_Código SVs'!$F$2:$F$102,D2089)),
            0
        )
    ),
"")</f>
        <v>I</v>
      </c>
      <c r="I2089" s="70" t="str">
        <f t="shared" si="94"/>
        <v>E.CT.I.800</v>
      </c>
      <c r="J2089" s="70" t="str">
        <f>_xlfn.XLOOKUP(I2089,[55]Aux!AJ:AJ,[55]Aux!AI:AI,I2089)</f>
        <v>E.CT.I.113</v>
      </c>
      <c r="K2089" s="70" t="str">
        <f>_xlfn.XLOOKUP(J2089,[55]Aux!AI:AI,[55]Aux!AE:AE,_xlfn.XLOOKUP(I2089,[55]Aux!AI:AI,[55]Aux!AE:AE,""))</f>
        <v>COLETOR TRONCO DN 800</v>
      </c>
      <c r="L2089" s="164"/>
    </row>
    <row r="2090" spans="1:12" x14ac:dyDescent="0.3">
      <c r="A2090" s="164"/>
      <c r="B2090" s="164"/>
      <c r="C2090" s="70">
        <v>6602519</v>
      </c>
      <c r="D2090" s="70" t="s">
        <v>3653</v>
      </c>
      <c r="E2090" s="73">
        <f t="shared" si="93"/>
        <v>800</v>
      </c>
      <c r="F2090" s="70" t="str" cm="1">
        <f t="array" ref="F2090">IFERROR(
    INDEX(
        '[55]Apoio_Código SVs'!$C$2:$C$102,
        MATCH(
            TRUE,
            ISNUMBER(FIND('[55]Apoio_Código SVs'!$B$2:$B$102,D2090)),
            0
        )
    ),
"")</f>
        <v>E</v>
      </c>
      <c r="G2090" s="70" t="str" cm="1">
        <f t="array" ref="G2090">IFERROR(
    INDEX(
        '[55]Apoio_Código SVs'!$D$2:$D$102,
        MATCH(
            TRUE,
            ISNUMBER(FIND('[55]Apoio_Código SVs'!$B$2:$B$102,D2090)),
            0
        )
    ),
"")</f>
        <v>CT</v>
      </c>
      <c r="H2090" s="70" t="str" cm="1">
        <f t="array" ref="H2090">IFERROR(
    INDEX(
        '[55]Apoio_Código SVs'!$G$2:$G$102,
        MATCH(
            TRUE,
            ISNUMBER(FIND('[55]Apoio_Código SVs'!$F$2:$F$102,D2090)),
            0
        )
    ),
"")</f>
        <v>I</v>
      </c>
      <c r="I2090" s="70" t="str">
        <f t="shared" si="94"/>
        <v>E.CT.I.800</v>
      </c>
      <c r="J2090" s="70" t="str">
        <f>_xlfn.XLOOKUP(I2090,[55]Aux!AJ:AJ,[55]Aux!AI:AI,I2090)</f>
        <v>E.CT.I.113</v>
      </c>
      <c r="K2090" s="70" t="str">
        <f>_xlfn.XLOOKUP(J2090,[55]Aux!AI:AI,[55]Aux!AE:AE,_xlfn.XLOOKUP(I2090,[55]Aux!AI:AI,[55]Aux!AE:AE,""))</f>
        <v>COLETOR TRONCO DN 800</v>
      </c>
      <c r="L2090" s="164"/>
    </row>
    <row r="2091" spans="1:12" x14ac:dyDescent="0.3">
      <c r="A2091" s="164"/>
      <c r="B2091" s="164"/>
      <c r="C2091" s="70">
        <v>6602520</v>
      </c>
      <c r="D2091" s="70" t="s">
        <v>3654</v>
      </c>
      <c r="E2091" s="73">
        <f t="shared" si="93"/>
        <v>400</v>
      </c>
      <c r="F2091" s="70" t="str" cm="1">
        <f t="array" ref="F2091">IFERROR(
    INDEX(
        '[55]Apoio_Código SVs'!$C$2:$C$102,
        MATCH(
            TRUE,
            ISNUMBER(FIND('[55]Apoio_Código SVs'!$B$2:$B$102,D2091)),
            0
        )
    ),
"")</f>
        <v>E</v>
      </c>
      <c r="G2091" s="70" t="str" cm="1">
        <f t="array" ref="G2091">IFERROR(
    INDEX(
        '[55]Apoio_Código SVs'!$D$2:$D$102,
        MATCH(
            TRUE,
            ISNUMBER(FIND('[55]Apoio_Código SVs'!$B$2:$B$102,D2091)),
            0
        )
    ),
"")</f>
        <v>CT</v>
      </c>
      <c r="H2091" s="70" t="str" cm="1">
        <f t="array" ref="H2091">IFERROR(
    INDEX(
        '[55]Apoio_Código SVs'!$G$2:$G$102,
        MATCH(
            TRUE,
            ISNUMBER(FIND('[55]Apoio_Código SVs'!$F$2:$F$102,D2091)),
            0
        )
    ),
"")</f>
        <v>I</v>
      </c>
      <c r="I2091" s="70" t="str">
        <f t="shared" si="94"/>
        <v>E.CT.I.400</v>
      </c>
      <c r="J2091" s="70" t="str">
        <f>_xlfn.XLOOKUP(I2091,[55]Aux!AJ:AJ,[55]Aux!AI:AI,I2091)</f>
        <v>E.CT.I.105</v>
      </c>
      <c r="K2091" s="70" t="str">
        <f>_xlfn.XLOOKUP(J2091,[55]Aux!AI:AI,[55]Aux!AE:AE,_xlfn.XLOOKUP(I2091,[55]Aux!AI:AI,[55]Aux!AE:AE,""))</f>
        <v>COLETOR TRONCO DN 400</v>
      </c>
      <c r="L2091" s="164"/>
    </row>
    <row r="2092" spans="1:12" x14ac:dyDescent="0.3">
      <c r="A2092" s="164"/>
      <c r="B2092" s="164"/>
      <c r="C2092" s="70">
        <v>6602521</v>
      </c>
      <c r="D2092" s="70" t="s">
        <v>3655</v>
      </c>
      <c r="E2092" s="73">
        <f t="shared" si="93"/>
        <v>400</v>
      </c>
      <c r="F2092" s="70" t="str" cm="1">
        <f t="array" ref="F2092">IFERROR(
    INDEX(
        '[55]Apoio_Código SVs'!$C$2:$C$102,
        MATCH(
            TRUE,
            ISNUMBER(FIND('[55]Apoio_Código SVs'!$B$2:$B$102,D2092)),
            0
        )
    ),
"")</f>
        <v>E</v>
      </c>
      <c r="G2092" s="70" t="str" cm="1">
        <f t="array" ref="G2092">IFERROR(
    INDEX(
        '[55]Apoio_Código SVs'!$D$2:$D$102,
        MATCH(
            TRUE,
            ISNUMBER(FIND('[55]Apoio_Código SVs'!$B$2:$B$102,D2092)),
            0
        )
    ),
"")</f>
        <v>CT</v>
      </c>
      <c r="H2092" s="70" t="str" cm="1">
        <f t="array" ref="H2092">IFERROR(
    INDEX(
        '[55]Apoio_Código SVs'!$G$2:$G$102,
        MATCH(
            TRUE,
            ISNUMBER(FIND('[55]Apoio_Código SVs'!$F$2:$F$102,D2092)),
            0
        )
    ),
"")</f>
        <v>I</v>
      </c>
      <c r="I2092" s="70" t="str">
        <f t="shared" si="94"/>
        <v>E.CT.I.400</v>
      </c>
      <c r="J2092" s="70" t="str">
        <f>_xlfn.XLOOKUP(I2092,[55]Aux!AJ:AJ,[55]Aux!AI:AI,I2092)</f>
        <v>E.CT.I.105</v>
      </c>
      <c r="K2092" s="70" t="str">
        <f>_xlfn.XLOOKUP(J2092,[55]Aux!AI:AI,[55]Aux!AE:AE,_xlfn.XLOOKUP(I2092,[55]Aux!AI:AI,[55]Aux!AE:AE,""))</f>
        <v>COLETOR TRONCO DN 400</v>
      </c>
      <c r="L2092" s="164"/>
    </row>
    <row r="2093" spans="1:12" x14ac:dyDescent="0.3">
      <c r="A2093" s="164"/>
      <c r="B2093" s="164"/>
      <c r="C2093" s="70">
        <v>6602522</v>
      </c>
      <c r="D2093" s="70" t="s">
        <v>3656</v>
      </c>
      <c r="E2093" s="73">
        <f t="shared" si="93"/>
        <v>500</v>
      </c>
      <c r="F2093" s="70" t="str" cm="1">
        <f t="array" ref="F2093">IFERROR(
    INDEX(
        '[55]Apoio_Código SVs'!$C$2:$C$102,
        MATCH(
            TRUE,
            ISNUMBER(FIND('[55]Apoio_Código SVs'!$B$2:$B$102,D2093)),
            0
        )
    ),
"")</f>
        <v>E</v>
      </c>
      <c r="G2093" s="70" t="str" cm="1">
        <f t="array" ref="G2093">IFERROR(
    INDEX(
        '[55]Apoio_Código SVs'!$D$2:$D$102,
        MATCH(
            TRUE,
            ISNUMBER(FIND('[55]Apoio_Código SVs'!$B$2:$B$102,D2093)),
            0
        )
    ),
"")</f>
        <v>CT</v>
      </c>
      <c r="H2093" s="70" t="str" cm="1">
        <f t="array" ref="H2093">IFERROR(
    INDEX(
        '[55]Apoio_Código SVs'!$G$2:$G$102,
        MATCH(
            TRUE,
            ISNUMBER(FIND('[55]Apoio_Código SVs'!$F$2:$F$102,D2093)),
            0
        )
    ),
"")</f>
        <v>I</v>
      </c>
      <c r="I2093" s="70" t="str">
        <f t="shared" si="94"/>
        <v>E.CT.I.500</v>
      </c>
      <c r="J2093" s="70" t="str">
        <f>_xlfn.XLOOKUP(I2093,[55]Aux!AJ:AJ,[55]Aux!AI:AI,I2093)</f>
        <v>E.CT.I.107</v>
      </c>
      <c r="K2093" s="70" t="str">
        <f>_xlfn.XLOOKUP(J2093,[55]Aux!AI:AI,[55]Aux!AE:AE,_xlfn.XLOOKUP(I2093,[55]Aux!AI:AI,[55]Aux!AE:AE,""))</f>
        <v>COLETOR TRONCO DN 500</v>
      </c>
      <c r="L2093" s="164"/>
    </row>
    <row r="2094" spans="1:12" x14ac:dyDescent="0.3">
      <c r="A2094" s="164"/>
      <c r="B2094" s="164"/>
      <c r="C2094" s="70">
        <v>6602523</v>
      </c>
      <c r="D2094" s="70" t="s">
        <v>3657</v>
      </c>
      <c r="E2094" s="73">
        <f t="shared" si="93"/>
        <v>450</v>
      </c>
      <c r="F2094" s="70" t="str" cm="1">
        <f t="array" ref="F2094">IFERROR(
    INDEX(
        '[55]Apoio_Código SVs'!$C$2:$C$102,
        MATCH(
            TRUE,
            ISNUMBER(FIND('[55]Apoio_Código SVs'!$B$2:$B$102,D2094)),
            0
        )
    ),
"")</f>
        <v>E</v>
      </c>
      <c r="G2094" s="70" t="str" cm="1">
        <f t="array" ref="G2094">IFERROR(
    INDEX(
        '[55]Apoio_Código SVs'!$D$2:$D$102,
        MATCH(
            TRUE,
            ISNUMBER(FIND('[55]Apoio_Código SVs'!$B$2:$B$102,D2094)),
            0
        )
    ),
"")</f>
        <v>CT</v>
      </c>
      <c r="H2094" s="70" t="str" cm="1">
        <f t="array" ref="H2094">IFERROR(
    INDEX(
        '[55]Apoio_Código SVs'!$G$2:$G$102,
        MATCH(
            TRUE,
            ISNUMBER(FIND('[55]Apoio_Código SVs'!$F$2:$F$102,D2094)),
            0
        )
    ),
"")</f>
        <v>I</v>
      </c>
      <c r="I2094" s="70" t="str">
        <f t="shared" si="94"/>
        <v>E.CT.I.450</v>
      </c>
      <c r="J2094" s="70" t="str">
        <f>_xlfn.XLOOKUP(I2094,[55]Aux!AJ:AJ,[55]Aux!AI:AI,I2094)</f>
        <v>E.CT.I.106</v>
      </c>
      <c r="K2094" s="70" t="str">
        <f>_xlfn.XLOOKUP(J2094,[55]Aux!AI:AI,[55]Aux!AE:AE,_xlfn.XLOOKUP(I2094,[55]Aux!AI:AI,[55]Aux!AE:AE,""))</f>
        <v>COLETOR TRONCO DN 450</v>
      </c>
      <c r="L2094" s="164"/>
    </row>
    <row r="2095" spans="1:12" x14ac:dyDescent="0.3">
      <c r="A2095" s="164"/>
      <c r="B2095" s="164"/>
      <c r="C2095" s="70">
        <v>6602524</v>
      </c>
      <c r="D2095" s="70" t="s">
        <v>3658</v>
      </c>
      <c r="E2095" s="73">
        <f t="shared" si="93"/>
        <v>600</v>
      </c>
      <c r="F2095" s="70" t="str" cm="1">
        <f t="array" ref="F2095">IFERROR(
    INDEX(
        '[55]Apoio_Código SVs'!$C$2:$C$102,
        MATCH(
            TRUE,
            ISNUMBER(FIND('[55]Apoio_Código SVs'!$B$2:$B$102,D2095)),
            0
        )
    ),
"")</f>
        <v>E</v>
      </c>
      <c r="G2095" s="70" t="str" cm="1">
        <f t="array" ref="G2095">IFERROR(
    INDEX(
        '[55]Apoio_Código SVs'!$D$2:$D$102,
        MATCH(
            TRUE,
            ISNUMBER(FIND('[55]Apoio_Código SVs'!$B$2:$B$102,D2095)),
            0
        )
    ),
"")</f>
        <v>CT</v>
      </c>
      <c r="H2095" s="70" t="str" cm="1">
        <f t="array" ref="H2095">IFERROR(
    INDEX(
        '[55]Apoio_Código SVs'!$G$2:$G$102,
        MATCH(
            TRUE,
            ISNUMBER(FIND('[55]Apoio_Código SVs'!$F$2:$F$102,D2095)),
            0
        )
    ),
"")</f>
        <v>I</v>
      </c>
      <c r="I2095" s="70" t="str">
        <f t="shared" si="94"/>
        <v>E.CT.I.600</v>
      </c>
      <c r="J2095" s="70" t="str">
        <f>_xlfn.XLOOKUP(I2095,[55]Aux!AJ:AJ,[55]Aux!AI:AI,I2095)</f>
        <v>E.CT.I.109</v>
      </c>
      <c r="K2095" s="70" t="str">
        <f>_xlfn.XLOOKUP(J2095,[55]Aux!AI:AI,[55]Aux!AE:AE,_xlfn.XLOOKUP(I2095,[55]Aux!AI:AI,[55]Aux!AE:AE,""))</f>
        <v>COLETOR TRONCO DN 600</v>
      </c>
      <c r="L2095" s="164"/>
    </row>
    <row r="2096" spans="1:12" x14ac:dyDescent="0.3">
      <c r="A2096" s="164"/>
      <c r="B2096" s="164"/>
      <c r="C2096" s="70">
        <v>6602525</v>
      </c>
      <c r="D2096" s="70" t="s">
        <v>3659</v>
      </c>
      <c r="E2096" s="73">
        <f t="shared" si="93"/>
        <v>600</v>
      </c>
      <c r="F2096" s="70" t="str" cm="1">
        <f t="array" ref="F2096">IFERROR(
    INDEX(
        '[55]Apoio_Código SVs'!$C$2:$C$102,
        MATCH(
            TRUE,
            ISNUMBER(FIND('[55]Apoio_Código SVs'!$B$2:$B$102,D2096)),
            0
        )
    ),
"")</f>
        <v>E</v>
      </c>
      <c r="G2096" s="70" t="str" cm="1">
        <f t="array" ref="G2096">IFERROR(
    INDEX(
        '[55]Apoio_Código SVs'!$D$2:$D$102,
        MATCH(
            TRUE,
            ISNUMBER(FIND('[55]Apoio_Código SVs'!$B$2:$B$102,D2096)),
            0
        )
    ),
"")</f>
        <v>CT</v>
      </c>
      <c r="H2096" s="70" t="str" cm="1">
        <f t="array" ref="H2096">IFERROR(
    INDEX(
        '[55]Apoio_Código SVs'!$G$2:$G$102,
        MATCH(
            TRUE,
            ISNUMBER(FIND('[55]Apoio_Código SVs'!$F$2:$F$102,D2096)),
            0
        )
    ),
"")</f>
        <v>I</v>
      </c>
      <c r="I2096" s="70" t="str">
        <f t="shared" si="94"/>
        <v>E.CT.I.600</v>
      </c>
      <c r="J2096" s="70" t="str">
        <f>_xlfn.XLOOKUP(I2096,[55]Aux!AJ:AJ,[55]Aux!AI:AI,I2096)</f>
        <v>E.CT.I.109</v>
      </c>
      <c r="K2096" s="70" t="str">
        <f>_xlfn.XLOOKUP(J2096,[55]Aux!AI:AI,[55]Aux!AE:AE,_xlfn.XLOOKUP(I2096,[55]Aux!AI:AI,[55]Aux!AE:AE,""))</f>
        <v>COLETOR TRONCO DN 600</v>
      </c>
      <c r="L2096" s="164"/>
    </row>
    <row r="2097" spans="1:12" x14ac:dyDescent="0.3">
      <c r="A2097" s="164"/>
      <c r="B2097" s="164"/>
      <c r="C2097" s="70">
        <v>6602526</v>
      </c>
      <c r="D2097" s="70" t="s">
        <v>3660</v>
      </c>
      <c r="E2097" s="73">
        <f t="shared" si="93"/>
        <v>500</v>
      </c>
      <c r="F2097" s="70" t="str" cm="1">
        <f t="array" ref="F2097">IFERROR(
    INDEX(
        '[55]Apoio_Código SVs'!$C$2:$C$102,
        MATCH(
            TRUE,
            ISNUMBER(FIND('[55]Apoio_Código SVs'!$B$2:$B$102,D2097)),
            0
        )
    ),
"")</f>
        <v>E</v>
      </c>
      <c r="G2097" s="70" t="str" cm="1">
        <f t="array" ref="G2097">IFERROR(
    INDEX(
        '[55]Apoio_Código SVs'!$D$2:$D$102,
        MATCH(
            TRUE,
            ISNUMBER(FIND('[55]Apoio_Código SVs'!$B$2:$B$102,D2097)),
            0
        )
    ),
"")</f>
        <v>CT</v>
      </c>
      <c r="H2097" s="70" t="str" cm="1">
        <f t="array" ref="H2097">IFERROR(
    INDEX(
        '[55]Apoio_Código SVs'!$G$2:$G$102,
        MATCH(
            TRUE,
            ISNUMBER(FIND('[55]Apoio_Código SVs'!$F$2:$F$102,D2097)),
            0
        )
    ),
"")</f>
        <v>I</v>
      </c>
      <c r="I2097" s="70" t="str">
        <f t="shared" si="94"/>
        <v>E.CT.I.500</v>
      </c>
      <c r="J2097" s="70" t="str">
        <f>_xlfn.XLOOKUP(I2097,[55]Aux!AJ:AJ,[55]Aux!AI:AI,I2097)</f>
        <v>E.CT.I.107</v>
      </c>
      <c r="K2097" s="70" t="str">
        <f>_xlfn.XLOOKUP(J2097,[55]Aux!AI:AI,[55]Aux!AE:AE,_xlfn.XLOOKUP(I2097,[55]Aux!AI:AI,[55]Aux!AE:AE,""))</f>
        <v>COLETOR TRONCO DN 500</v>
      </c>
      <c r="L2097" s="164"/>
    </row>
    <row r="2098" spans="1:12" x14ac:dyDescent="0.3">
      <c r="A2098" s="164"/>
      <c r="B2098" s="164"/>
      <c r="C2098" s="70">
        <v>6602527</v>
      </c>
      <c r="D2098" s="70" t="s">
        <v>3661</v>
      </c>
      <c r="E2098" s="73">
        <f t="shared" si="93"/>
        <v>550</v>
      </c>
      <c r="F2098" s="70" t="str" cm="1">
        <f t="array" ref="F2098">IFERROR(
    INDEX(
        '[55]Apoio_Código SVs'!$C$2:$C$102,
        MATCH(
            TRUE,
            ISNUMBER(FIND('[55]Apoio_Código SVs'!$B$2:$B$102,D2098)),
            0
        )
    ),
"")</f>
        <v>E</v>
      </c>
      <c r="G2098" s="70" t="str" cm="1">
        <f t="array" ref="G2098">IFERROR(
    INDEX(
        '[55]Apoio_Código SVs'!$D$2:$D$102,
        MATCH(
            TRUE,
            ISNUMBER(FIND('[55]Apoio_Código SVs'!$B$2:$B$102,D2098)),
            0
        )
    ),
"")</f>
        <v>CT</v>
      </c>
      <c r="H2098" s="70" t="str" cm="1">
        <f t="array" ref="H2098">IFERROR(
    INDEX(
        '[55]Apoio_Código SVs'!$G$2:$G$102,
        MATCH(
            TRUE,
            ISNUMBER(FIND('[55]Apoio_Código SVs'!$F$2:$F$102,D2098)),
            0
        )
    ),
"")</f>
        <v>I</v>
      </c>
      <c r="I2098" s="70" t="str">
        <f t="shared" si="94"/>
        <v>E.CT.I.550</v>
      </c>
      <c r="J2098" s="70" t="str">
        <f>_xlfn.XLOOKUP(I2098,[55]Aux!AJ:AJ,[55]Aux!AI:AI,I2098)</f>
        <v>E.CT.I.108</v>
      </c>
      <c r="K2098" s="70" t="str">
        <f>_xlfn.XLOOKUP(J2098,[55]Aux!AI:AI,[55]Aux!AE:AE,_xlfn.XLOOKUP(I2098,[55]Aux!AI:AI,[55]Aux!AE:AE,""))</f>
        <v>COLETOR TRONCO DN 550</v>
      </c>
      <c r="L2098" s="164"/>
    </row>
    <row r="2099" spans="1:12" x14ac:dyDescent="0.3">
      <c r="A2099" s="164"/>
      <c r="B2099" s="164"/>
      <c r="C2099" s="70">
        <v>6602528</v>
      </c>
      <c r="D2099" s="70" t="s">
        <v>3662</v>
      </c>
      <c r="E2099" s="73">
        <f t="shared" si="93"/>
        <v>550</v>
      </c>
      <c r="F2099" s="70" t="str" cm="1">
        <f t="array" ref="F2099">IFERROR(
    INDEX(
        '[55]Apoio_Código SVs'!$C$2:$C$102,
        MATCH(
            TRUE,
            ISNUMBER(FIND('[55]Apoio_Código SVs'!$B$2:$B$102,D2099)),
            0
        )
    ),
"")</f>
        <v>E</v>
      </c>
      <c r="G2099" s="70" t="str" cm="1">
        <f t="array" ref="G2099">IFERROR(
    INDEX(
        '[55]Apoio_Código SVs'!$D$2:$D$102,
        MATCH(
            TRUE,
            ISNUMBER(FIND('[55]Apoio_Código SVs'!$B$2:$B$102,D2099)),
            0
        )
    ),
"")</f>
        <v>CT</v>
      </c>
      <c r="H2099" s="70" t="str" cm="1">
        <f t="array" ref="H2099">IFERROR(
    INDEX(
        '[55]Apoio_Código SVs'!$G$2:$G$102,
        MATCH(
            TRUE,
            ISNUMBER(FIND('[55]Apoio_Código SVs'!$F$2:$F$102,D2099)),
            0
        )
    ),
"")</f>
        <v>I</v>
      </c>
      <c r="I2099" s="70" t="str">
        <f t="shared" si="94"/>
        <v>E.CT.I.550</v>
      </c>
      <c r="J2099" s="70" t="str">
        <f>_xlfn.XLOOKUP(I2099,[55]Aux!AJ:AJ,[55]Aux!AI:AI,I2099)</f>
        <v>E.CT.I.108</v>
      </c>
      <c r="K2099" s="70" t="str">
        <f>_xlfn.XLOOKUP(J2099,[55]Aux!AI:AI,[55]Aux!AE:AE,_xlfn.XLOOKUP(I2099,[55]Aux!AI:AI,[55]Aux!AE:AE,""))</f>
        <v>COLETOR TRONCO DN 550</v>
      </c>
      <c r="L2099" s="164"/>
    </row>
    <row r="2100" spans="1:12" x14ac:dyDescent="0.3">
      <c r="A2100" s="164"/>
      <c r="B2100" s="164"/>
      <c r="C2100" s="70">
        <v>6602529</v>
      </c>
      <c r="D2100" s="70" t="s">
        <v>3663</v>
      </c>
      <c r="E2100" s="73">
        <f t="shared" si="93"/>
        <v>600</v>
      </c>
      <c r="F2100" s="70" t="str" cm="1">
        <f t="array" ref="F2100">IFERROR(
    INDEX(
        '[55]Apoio_Código SVs'!$C$2:$C$102,
        MATCH(
            TRUE,
            ISNUMBER(FIND('[55]Apoio_Código SVs'!$B$2:$B$102,D2100)),
            0
        )
    ),
"")</f>
        <v>E</v>
      </c>
      <c r="G2100" s="70" t="str" cm="1">
        <f t="array" ref="G2100">IFERROR(
    INDEX(
        '[55]Apoio_Código SVs'!$D$2:$D$102,
        MATCH(
            TRUE,
            ISNUMBER(FIND('[55]Apoio_Código SVs'!$B$2:$B$102,D2100)),
            0
        )
    ),
"")</f>
        <v>CT</v>
      </c>
      <c r="H2100" s="70" t="str" cm="1">
        <f t="array" ref="H2100">IFERROR(
    INDEX(
        '[55]Apoio_Código SVs'!$G$2:$G$102,
        MATCH(
            TRUE,
            ISNUMBER(FIND('[55]Apoio_Código SVs'!$F$2:$F$102,D2100)),
            0
        )
    ),
"")</f>
        <v>I</v>
      </c>
      <c r="I2100" s="70" t="str">
        <f t="shared" si="94"/>
        <v>E.CT.I.600</v>
      </c>
      <c r="J2100" s="70" t="str">
        <f>_xlfn.XLOOKUP(I2100,[55]Aux!AJ:AJ,[55]Aux!AI:AI,I2100)</f>
        <v>E.CT.I.109</v>
      </c>
      <c r="K2100" s="70" t="str">
        <f>_xlfn.XLOOKUP(J2100,[55]Aux!AI:AI,[55]Aux!AE:AE,_xlfn.XLOOKUP(I2100,[55]Aux!AI:AI,[55]Aux!AE:AE,""))</f>
        <v>COLETOR TRONCO DN 600</v>
      </c>
      <c r="L2100" s="164"/>
    </row>
    <row r="2101" spans="1:12" x14ac:dyDescent="0.3">
      <c r="A2101" s="164"/>
      <c r="B2101" s="164"/>
      <c r="C2101" s="70">
        <v>6602530</v>
      </c>
      <c r="D2101" s="70" t="s">
        <v>3664</v>
      </c>
      <c r="E2101" s="73">
        <f t="shared" si="93"/>
        <v>700</v>
      </c>
      <c r="F2101" s="70" t="str" cm="1">
        <f t="array" ref="F2101">IFERROR(
    INDEX(
        '[55]Apoio_Código SVs'!$C$2:$C$102,
        MATCH(
            TRUE,
            ISNUMBER(FIND('[55]Apoio_Código SVs'!$B$2:$B$102,D2101)),
            0
        )
    ),
"")</f>
        <v>E</v>
      </c>
      <c r="G2101" s="70" t="str" cm="1">
        <f t="array" ref="G2101">IFERROR(
    INDEX(
        '[55]Apoio_Código SVs'!$D$2:$D$102,
        MATCH(
            TRUE,
            ISNUMBER(FIND('[55]Apoio_Código SVs'!$B$2:$B$102,D2101)),
            0
        )
    ),
"")</f>
        <v>CT</v>
      </c>
      <c r="H2101" s="70" t="str" cm="1">
        <f t="array" ref="H2101">IFERROR(
    INDEX(
        '[55]Apoio_Código SVs'!$G$2:$G$102,
        MATCH(
            TRUE,
            ISNUMBER(FIND('[55]Apoio_Código SVs'!$F$2:$F$102,D2101)),
            0
        )
    ),
"")</f>
        <v>I</v>
      </c>
      <c r="I2101" s="70" t="str">
        <f t="shared" si="94"/>
        <v>E.CT.I.700</v>
      </c>
      <c r="J2101" s="70" t="str">
        <f>_xlfn.XLOOKUP(I2101,[55]Aux!AJ:AJ,[55]Aux!AI:AI,I2101)</f>
        <v>E.CT.I.111</v>
      </c>
      <c r="K2101" s="70" t="str">
        <f>_xlfn.XLOOKUP(J2101,[55]Aux!AI:AI,[55]Aux!AE:AE,_xlfn.XLOOKUP(I2101,[55]Aux!AI:AI,[55]Aux!AE:AE,""))</f>
        <v>COLETOR TRONCO DN 700</v>
      </c>
      <c r="L2101" s="164"/>
    </row>
    <row r="2102" spans="1:12" x14ac:dyDescent="0.3">
      <c r="A2102" s="164"/>
      <c r="B2102" s="164"/>
      <c r="C2102" s="70">
        <v>6602531</v>
      </c>
      <c r="D2102" s="70" t="s">
        <v>3665</v>
      </c>
      <c r="E2102" s="73">
        <f t="shared" si="93"/>
        <v>700</v>
      </c>
      <c r="F2102" s="70" t="str" cm="1">
        <f t="array" ref="F2102">IFERROR(
    INDEX(
        '[55]Apoio_Código SVs'!$C$2:$C$102,
        MATCH(
            TRUE,
            ISNUMBER(FIND('[55]Apoio_Código SVs'!$B$2:$B$102,D2102)),
            0
        )
    ),
"")</f>
        <v>E</v>
      </c>
      <c r="G2102" s="70" t="str" cm="1">
        <f t="array" ref="G2102">IFERROR(
    INDEX(
        '[55]Apoio_Código SVs'!$D$2:$D$102,
        MATCH(
            TRUE,
            ISNUMBER(FIND('[55]Apoio_Código SVs'!$B$2:$B$102,D2102)),
            0
        )
    ),
"")</f>
        <v>CT</v>
      </c>
      <c r="H2102" s="70" t="str" cm="1">
        <f t="array" ref="H2102">IFERROR(
    INDEX(
        '[55]Apoio_Código SVs'!$G$2:$G$102,
        MATCH(
            TRUE,
            ISNUMBER(FIND('[55]Apoio_Código SVs'!$F$2:$F$102,D2102)),
            0
        )
    ),
"")</f>
        <v>I</v>
      </c>
      <c r="I2102" s="70" t="str">
        <f t="shared" si="94"/>
        <v>E.CT.I.700</v>
      </c>
      <c r="J2102" s="70" t="str">
        <f>_xlfn.XLOOKUP(I2102,[55]Aux!AJ:AJ,[55]Aux!AI:AI,I2102)</f>
        <v>E.CT.I.111</v>
      </c>
      <c r="K2102" s="70" t="str">
        <f>_xlfn.XLOOKUP(J2102,[55]Aux!AI:AI,[55]Aux!AE:AE,_xlfn.XLOOKUP(I2102,[55]Aux!AI:AI,[55]Aux!AE:AE,""))</f>
        <v>COLETOR TRONCO DN 700</v>
      </c>
      <c r="L2102" s="164"/>
    </row>
    <row r="2103" spans="1:12" x14ac:dyDescent="0.3">
      <c r="A2103" s="164"/>
      <c r="B2103" s="164"/>
      <c r="C2103" s="70">
        <v>6602532</v>
      </c>
      <c r="D2103" s="70" t="s">
        <v>3666</v>
      </c>
      <c r="E2103" s="73">
        <f t="shared" si="93"/>
        <v>700</v>
      </c>
      <c r="F2103" s="70" t="str" cm="1">
        <f t="array" ref="F2103">IFERROR(
    INDEX(
        '[55]Apoio_Código SVs'!$C$2:$C$102,
        MATCH(
            TRUE,
            ISNUMBER(FIND('[55]Apoio_Código SVs'!$B$2:$B$102,D2103)),
            0
        )
    ),
"")</f>
        <v>E</v>
      </c>
      <c r="G2103" s="70" t="str" cm="1">
        <f t="array" ref="G2103">IFERROR(
    INDEX(
        '[55]Apoio_Código SVs'!$D$2:$D$102,
        MATCH(
            TRUE,
            ISNUMBER(FIND('[55]Apoio_Código SVs'!$B$2:$B$102,D2103)),
            0
        )
    ),
"")</f>
        <v>CT</v>
      </c>
      <c r="H2103" s="70" t="str" cm="1">
        <f t="array" ref="H2103">IFERROR(
    INDEX(
        '[55]Apoio_Código SVs'!$G$2:$G$102,
        MATCH(
            TRUE,
            ISNUMBER(FIND('[55]Apoio_Código SVs'!$F$2:$F$102,D2103)),
            0
        )
    ),
"")</f>
        <v>I</v>
      </c>
      <c r="I2103" s="70" t="str">
        <f t="shared" si="94"/>
        <v>E.CT.I.700</v>
      </c>
      <c r="J2103" s="70" t="str">
        <f>_xlfn.XLOOKUP(I2103,[55]Aux!AJ:AJ,[55]Aux!AI:AI,I2103)</f>
        <v>E.CT.I.111</v>
      </c>
      <c r="K2103" s="70" t="str">
        <f>_xlfn.XLOOKUP(J2103,[55]Aux!AI:AI,[55]Aux!AE:AE,_xlfn.XLOOKUP(I2103,[55]Aux!AI:AI,[55]Aux!AE:AE,""))</f>
        <v>COLETOR TRONCO DN 700</v>
      </c>
      <c r="L2103" s="164"/>
    </row>
    <row r="2104" spans="1:12" x14ac:dyDescent="0.3">
      <c r="A2104" s="164"/>
      <c r="B2104" s="164"/>
      <c r="C2104" s="70">
        <v>6602533</v>
      </c>
      <c r="D2104" s="70" t="s">
        <v>3667</v>
      </c>
      <c r="E2104" s="73">
        <f t="shared" si="93"/>
        <v>700</v>
      </c>
      <c r="F2104" s="70" t="str" cm="1">
        <f t="array" ref="F2104">IFERROR(
    INDEX(
        '[55]Apoio_Código SVs'!$C$2:$C$102,
        MATCH(
            TRUE,
            ISNUMBER(FIND('[55]Apoio_Código SVs'!$B$2:$B$102,D2104)),
            0
        )
    ),
"")</f>
        <v>E</v>
      </c>
      <c r="G2104" s="70" t="str" cm="1">
        <f t="array" ref="G2104">IFERROR(
    INDEX(
        '[55]Apoio_Código SVs'!$D$2:$D$102,
        MATCH(
            TRUE,
            ISNUMBER(FIND('[55]Apoio_Código SVs'!$B$2:$B$102,D2104)),
            0
        )
    ),
"")</f>
        <v>CT</v>
      </c>
      <c r="H2104" s="70" t="str" cm="1">
        <f t="array" ref="H2104">IFERROR(
    INDEX(
        '[55]Apoio_Código SVs'!$G$2:$G$102,
        MATCH(
            TRUE,
            ISNUMBER(FIND('[55]Apoio_Código SVs'!$F$2:$F$102,D2104)),
            0
        )
    ),
"")</f>
        <v>I</v>
      </c>
      <c r="I2104" s="70" t="str">
        <f t="shared" si="94"/>
        <v>E.CT.I.700</v>
      </c>
      <c r="J2104" s="70" t="str">
        <f>_xlfn.XLOOKUP(I2104,[55]Aux!AJ:AJ,[55]Aux!AI:AI,I2104)</f>
        <v>E.CT.I.111</v>
      </c>
      <c r="K2104" s="70" t="str">
        <f>_xlfn.XLOOKUP(J2104,[55]Aux!AI:AI,[55]Aux!AE:AE,_xlfn.XLOOKUP(I2104,[55]Aux!AI:AI,[55]Aux!AE:AE,""))</f>
        <v>COLETOR TRONCO DN 700</v>
      </c>
      <c r="L2104" s="164"/>
    </row>
    <row r="2105" spans="1:12" x14ac:dyDescent="0.3">
      <c r="A2105" s="164"/>
      <c r="B2105" s="164"/>
      <c r="C2105" s="70">
        <v>6602534</v>
      </c>
      <c r="D2105" s="70" t="s">
        <v>3668</v>
      </c>
      <c r="E2105" s="73">
        <f t="shared" si="93"/>
        <v>800</v>
      </c>
      <c r="F2105" s="70" t="str" cm="1">
        <f t="array" ref="F2105">IFERROR(
    INDEX(
        '[55]Apoio_Código SVs'!$C$2:$C$102,
        MATCH(
            TRUE,
            ISNUMBER(FIND('[55]Apoio_Código SVs'!$B$2:$B$102,D2105)),
            0
        )
    ),
"")</f>
        <v>E</v>
      </c>
      <c r="G2105" s="70" t="str" cm="1">
        <f t="array" ref="G2105">IFERROR(
    INDEX(
        '[55]Apoio_Código SVs'!$D$2:$D$102,
        MATCH(
            TRUE,
            ISNUMBER(FIND('[55]Apoio_Código SVs'!$B$2:$B$102,D2105)),
            0
        )
    ),
"")</f>
        <v>CT</v>
      </c>
      <c r="H2105" s="70" t="str" cm="1">
        <f t="array" ref="H2105">IFERROR(
    INDEX(
        '[55]Apoio_Código SVs'!$G$2:$G$102,
        MATCH(
            TRUE,
            ISNUMBER(FIND('[55]Apoio_Código SVs'!$F$2:$F$102,D2105)),
            0
        )
    ),
"")</f>
        <v>I</v>
      </c>
      <c r="I2105" s="70" t="str">
        <f t="shared" si="94"/>
        <v>E.CT.I.800</v>
      </c>
      <c r="J2105" s="70" t="str">
        <f>_xlfn.XLOOKUP(I2105,[55]Aux!AJ:AJ,[55]Aux!AI:AI,I2105)</f>
        <v>E.CT.I.113</v>
      </c>
      <c r="K2105" s="70" t="str">
        <f>_xlfn.XLOOKUP(J2105,[55]Aux!AI:AI,[55]Aux!AE:AE,_xlfn.XLOOKUP(I2105,[55]Aux!AI:AI,[55]Aux!AE:AE,""))</f>
        <v>COLETOR TRONCO DN 800</v>
      </c>
      <c r="L2105" s="164"/>
    </row>
    <row r="2106" spans="1:12" x14ac:dyDescent="0.3">
      <c r="A2106" s="164"/>
      <c r="B2106" s="164"/>
      <c r="C2106" s="70">
        <v>6602535</v>
      </c>
      <c r="D2106" s="70" t="s">
        <v>3669</v>
      </c>
      <c r="E2106" s="73">
        <f t="shared" si="93"/>
        <v>700</v>
      </c>
      <c r="F2106" s="70" t="str" cm="1">
        <f t="array" ref="F2106">IFERROR(
    INDEX(
        '[55]Apoio_Código SVs'!$C$2:$C$102,
        MATCH(
            TRUE,
            ISNUMBER(FIND('[55]Apoio_Código SVs'!$B$2:$B$102,D2106)),
            0
        )
    ),
"")</f>
        <v>E</v>
      </c>
      <c r="G2106" s="70" t="str" cm="1">
        <f t="array" ref="G2106">IFERROR(
    INDEX(
        '[55]Apoio_Código SVs'!$D$2:$D$102,
        MATCH(
            TRUE,
            ISNUMBER(FIND('[55]Apoio_Código SVs'!$B$2:$B$102,D2106)),
            0
        )
    ),
"")</f>
        <v>CT</v>
      </c>
      <c r="H2106" s="70" t="str" cm="1">
        <f t="array" ref="H2106">IFERROR(
    INDEX(
        '[55]Apoio_Código SVs'!$G$2:$G$102,
        MATCH(
            TRUE,
            ISNUMBER(FIND('[55]Apoio_Código SVs'!$F$2:$F$102,D2106)),
            0
        )
    ),
"")</f>
        <v>I</v>
      </c>
      <c r="I2106" s="70" t="str">
        <f t="shared" si="94"/>
        <v>E.CT.I.700</v>
      </c>
      <c r="J2106" s="70" t="str">
        <f>_xlfn.XLOOKUP(I2106,[55]Aux!AJ:AJ,[55]Aux!AI:AI,I2106)</f>
        <v>E.CT.I.111</v>
      </c>
      <c r="K2106" s="70" t="str">
        <f>_xlfn.XLOOKUP(J2106,[55]Aux!AI:AI,[55]Aux!AE:AE,_xlfn.XLOOKUP(I2106,[55]Aux!AI:AI,[55]Aux!AE:AE,""))</f>
        <v>COLETOR TRONCO DN 700</v>
      </c>
      <c r="L2106" s="164"/>
    </row>
    <row r="2107" spans="1:12" x14ac:dyDescent="0.3">
      <c r="A2107" s="164"/>
      <c r="B2107" s="164"/>
      <c r="C2107" s="70">
        <v>6602536</v>
      </c>
      <c r="D2107" s="70" t="s">
        <v>3670</v>
      </c>
      <c r="E2107" s="73">
        <f t="shared" si="93"/>
        <v>600</v>
      </c>
      <c r="F2107" s="70" t="str" cm="1">
        <f t="array" ref="F2107">IFERROR(
    INDEX(
        '[55]Apoio_Código SVs'!$C$2:$C$102,
        MATCH(
            TRUE,
            ISNUMBER(FIND('[55]Apoio_Código SVs'!$B$2:$B$102,D2107)),
            0
        )
    ),
"")</f>
        <v>E</v>
      </c>
      <c r="G2107" s="70" t="str" cm="1">
        <f t="array" ref="G2107">IFERROR(
    INDEX(
        '[55]Apoio_Código SVs'!$D$2:$D$102,
        MATCH(
            TRUE,
            ISNUMBER(FIND('[55]Apoio_Código SVs'!$B$2:$B$102,D2107)),
            0
        )
    ),
"")</f>
        <v>CT</v>
      </c>
      <c r="H2107" s="70" t="str" cm="1">
        <f t="array" ref="H2107">IFERROR(
    INDEX(
        '[55]Apoio_Código SVs'!$G$2:$G$102,
        MATCH(
            TRUE,
            ISNUMBER(FIND('[55]Apoio_Código SVs'!$F$2:$F$102,D2107)),
            0
        )
    ),
"")</f>
        <v>I</v>
      </c>
      <c r="I2107" s="70" t="str">
        <f t="shared" si="94"/>
        <v>E.CT.I.600</v>
      </c>
      <c r="J2107" s="70" t="str">
        <f>_xlfn.XLOOKUP(I2107,[55]Aux!AJ:AJ,[55]Aux!AI:AI,I2107)</f>
        <v>E.CT.I.109</v>
      </c>
      <c r="K2107" s="70" t="str">
        <f>_xlfn.XLOOKUP(J2107,[55]Aux!AI:AI,[55]Aux!AE:AE,_xlfn.XLOOKUP(I2107,[55]Aux!AI:AI,[55]Aux!AE:AE,""))</f>
        <v>COLETOR TRONCO DN 600</v>
      </c>
      <c r="L2107" s="164"/>
    </row>
    <row r="2108" spans="1:12" x14ac:dyDescent="0.3">
      <c r="A2108" s="164"/>
      <c r="B2108" s="164"/>
      <c r="C2108" s="70">
        <v>6602537</v>
      </c>
      <c r="D2108" s="70" t="s">
        <v>3671</v>
      </c>
      <c r="E2108" s="73">
        <f t="shared" si="93"/>
        <v>700</v>
      </c>
      <c r="F2108" s="70" t="str" cm="1">
        <f t="array" ref="F2108">IFERROR(
    INDEX(
        '[55]Apoio_Código SVs'!$C$2:$C$102,
        MATCH(
            TRUE,
            ISNUMBER(FIND('[55]Apoio_Código SVs'!$B$2:$B$102,D2108)),
            0
        )
    ),
"")</f>
        <v>E</v>
      </c>
      <c r="G2108" s="70" t="str" cm="1">
        <f t="array" ref="G2108">IFERROR(
    INDEX(
        '[55]Apoio_Código SVs'!$D$2:$D$102,
        MATCH(
            TRUE,
            ISNUMBER(FIND('[55]Apoio_Código SVs'!$B$2:$B$102,D2108)),
            0
        )
    ),
"")</f>
        <v>CT</v>
      </c>
      <c r="H2108" s="70" t="str" cm="1">
        <f t="array" ref="H2108">IFERROR(
    INDEX(
        '[55]Apoio_Código SVs'!$G$2:$G$102,
        MATCH(
            TRUE,
            ISNUMBER(FIND('[55]Apoio_Código SVs'!$F$2:$F$102,D2108)),
            0
        )
    ),
"")</f>
        <v>I</v>
      </c>
      <c r="I2108" s="70" t="str">
        <f t="shared" si="94"/>
        <v>E.CT.I.700</v>
      </c>
      <c r="J2108" s="70" t="str">
        <f>_xlfn.XLOOKUP(I2108,[55]Aux!AJ:AJ,[55]Aux!AI:AI,I2108)</f>
        <v>E.CT.I.111</v>
      </c>
      <c r="K2108" s="70" t="str">
        <f>_xlfn.XLOOKUP(J2108,[55]Aux!AI:AI,[55]Aux!AE:AE,_xlfn.XLOOKUP(I2108,[55]Aux!AI:AI,[55]Aux!AE:AE,""))</f>
        <v>COLETOR TRONCO DN 700</v>
      </c>
      <c r="L2108" s="164"/>
    </row>
    <row r="2109" spans="1:12" x14ac:dyDescent="0.3">
      <c r="A2109" s="164"/>
      <c r="B2109" s="164"/>
      <c r="C2109" s="70">
        <v>6602538</v>
      </c>
      <c r="D2109" s="70" t="s">
        <v>3672</v>
      </c>
      <c r="E2109" s="73">
        <f t="shared" si="93"/>
        <v>800</v>
      </c>
      <c r="F2109" s="70" t="str" cm="1">
        <f t="array" ref="F2109">IFERROR(
    INDEX(
        '[55]Apoio_Código SVs'!$C$2:$C$102,
        MATCH(
            TRUE,
            ISNUMBER(FIND('[55]Apoio_Código SVs'!$B$2:$B$102,D2109)),
            0
        )
    ),
"")</f>
        <v>E</v>
      </c>
      <c r="G2109" s="70" t="str" cm="1">
        <f t="array" ref="G2109">IFERROR(
    INDEX(
        '[55]Apoio_Código SVs'!$D$2:$D$102,
        MATCH(
            TRUE,
            ISNUMBER(FIND('[55]Apoio_Código SVs'!$B$2:$B$102,D2109)),
            0
        )
    ),
"")</f>
        <v>CT</v>
      </c>
      <c r="H2109" s="70" t="str" cm="1">
        <f t="array" ref="H2109">IFERROR(
    INDEX(
        '[55]Apoio_Código SVs'!$G$2:$G$102,
        MATCH(
            TRUE,
            ISNUMBER(FIND('[55]Apoio_Código SVs'!$F$2:$F$102,D2109)),
            0
        )
    ),
"")</f>
        <v>I</v>
      </c>
      <c r="I2109" s="70" t="str">
        <f t="shared" si="94"/>
        <v>E.CT.I.800</v>
      </c>
      <c r="J2109" s="70" t="str">
        <f>_xlfn.XLOOKUP(I2109,[55]Aux!AJ:AJ,[55]Aux!AI:AI,I2109)</f>
        <v>E.CT.I.113</v>
      </c>
      <c r="K2109" s="70" t="str">
        <f>_xlfn.XLOOKUP(J2109,[55]Aux!AI:AI,[55]Aux!AE:AE,_xlfn.XLOOKUP(I2109,[55]Aux!AI:AI,[55]Aux!AE:AE,""))</f>
        <v>COLETOR TRONCO DN 800</v>
      </c>
      <c r="L2109" s="164"/>
    </row>
    <row r="2110" spans="1:12" x14ac:dyDescent="0.3">
      <c r="A2110" s="164"/>
      <c r="B2110" s="164"/>
      <c r="C2110" s="70">
        <v>6602539</v>
      </c>
      <c r="D2110" s="70" t="s">
        <v>3673</v>
      </c>
      <c r="E2110" s="73">
        <f t="shared" si="93"/>
        <v>800</v>
      </c>
      <c r="F2110" s="70" t="str" cm="1">
        <f t="array" ref="F2110">IFERROR(
    INDEX(
        '[55]Apoio_Código SVs'!$C$2:$C$102,
        MATCH(
            TRUE,
            ISNUMBER(FIND('[55]Apoio_Código SVs'!$B$2:$B$102,D2110)),
            0
        )
    ),
"")</f>
        <v>E</v>
      </c>
      <c r="G2110" s="70" t="str" cm="1">
        <f t="array" ref="G2110">IFERROR(
    INDEX(
        '[55]Apoio_Código SVs'!$D$2:$D$102,
        MATCH(
            TRUE,
            ISNUMBER(FIND('[55]Apoio_Código SVs'!$B$2:$B$102,D2110)),
            0
        )
    ),
"")</f>
        <v>CT</v>
      </c>
      <c r="H2110" s="70" t="str" cm="1">
        <f t="array" ref="H2110">IFERROR(
    INDEX(
        '[55]Apoio_Código SVs'!$G$2:$G$102,
        MATCH(
            TRUE,
            ISNUMBER(FIND('[55]Apoio_Código SVs'!$F$2:$F$102,D2110)),
            0
        )
    ),
"")</f>
        <v>I</v>
      </c>
      <c r="I2110" s="70" t="str">
        <f t="shared" si="94"/>
        <v>E.CT.I.800</v>
      </c>
      <c r="J2110" s="70" t="str">
        <f>_xlfn.XLOOKUP(I2110,[55]Aux!AJ:AJ,[55]Aux!AI:AI,I2110)</f>
        <v>E.CT.I.113</v>
      </c>
      <c r="K2110" s="70" t="str">
        <f>_xlfn.XLOOKUP(J2110,[55]Aux!AI:AI,[55]Aux!AE:AE,_xlfn.XLOOKUP(I2110,[55]Aux!AI:AI,[55]Aux!AE:AE,""))</f>
        <v>COLETOR TRONCO DN 800</v>
      </c>
      <c r="L2110" s="164"/>
    </row>
    <row r="2111" spans="1:12" x14ac:dyDescent="0.3">
      <c r="A2111" s="164"/>
      <c r="B2111" s="164"/>
      <c r="C2111" s="70">
        <v>6602540</v>
      </c>
      <c r="D2111" s="70" t="s">
        <v>3674</v>
      </c>
      <c r="E2111" s="73">
        <f t="shared" si="93"/>
        <v>900</v>
      </c>
      <c r="F2111" s="70" t="str" cm="1">
        <f t="array" ref="F2111">IFERROR(
    INDEX(
        '[55]Apoio_Código SVs'!$C$2:$C$102,
        MATCH(
            TRUE,
            ISNUMBER(FIND('[55]Apoio_Código SVs'!$B$2:$B$102,D2111)),
            0
        )
    ),
"")</f>
        <v>E</v>
      </c>
      <c r="G2111" s="70" t="str" cm="1">
        <f t="array" ref="G2111">IFERROR(
    INDEX(
        '[55]Apoio_Código SVs'!$D$2:$D$102,
        MATCH(
            TRUE,
            ISNUMBER(FIND('[55]Apoio_Código SVs'!$B$2:$B$102,D2111)),
            0
        )
    ),
"")</f>
        <v>CT</v>
      </c>
      <c r="H2111" s="70" t="str" cm="1">
        <f t="array" ref="H2111">IFERROR(
    INDEX(
        '[55]Apoio_Código SVs'!$G$2:$G$102,
        MATCH(
            TRUE,
            ISNUMBER(FIND('[55]Apoio_Código SVs'!$F$2:$F$102,D2111)),
            0
        )
    ),
"")</f>
        <v>I</v>
      </c>
      <c r="I2111" s="70" t="str">
        <f t="shared" si="94"/>
        <v>E.CT.I.900</v>
      </c>
      <c r="J2111" s="70" t="str">
        <f>_xlfn.XLOOKUP(I2111,[55]Aux!AJ:AJ,[55]Aux!AI:AI,I2111)</f>
        <v>E.CT.I.115</v>
      </c>
      <c r="K2111" s="70" t="str">
        <f>_xlfn.XLOOKUP(J2111,[55]Aux!AI:AI,[55]Aux!AE:AE,_xlfn.XLOOKUP(I2111,[55]Aux!AI:AI,[55]Aux!AE:AE,""))</f>
        <v>COLETOR TRONCO DN 900</v>
      </c>
      <c r="L2111" s="164"/>
    </row>
    <row r="2112" spans="1:12" x14ac:dyDescent="0.3">
      <c r="A2112" s="164"/>
      <c r="B2112" s="164"/>
      <c r="C2112" s="70">
        <v>6602541</v>
      </c>
      <c r="D2112" s="70" t="s">
        <v>3675</v>
      </c>
      <c r="E2112" s="73">
        <f t="shared" si="93"/>
        <v>900</v>
      </c>
      <c r="F2112" s="70" t="str" cm="1">
        <f t="array" ref="F2112">IFERROR(
    INDEX(
        '[55]Apoio_Código SVs'!$C$2:$C$102,
        MATCH(
            TRUE,
            ISNUMBER(FIND('[55]Apoio_Código SVs'!$B$2:$B$102,D2112)),
            0
        )
    ),
"")</f>
        <v>E</v>
      </c>
      <c r="G2112" s="70" t="str" cm="1">
        <f t="array" ref="G2112">IFERROR(
    INDEX(
        '[55]Apoio_Código SVs'!$D$2:$D$102,
        MATCH(
            TRUE,
            ISNUMBER(FIND('[55]Apoio_Código SVs'!$B$2:$B$102,D2112)),
            0
        )
    ),
"")</f>
        <v>CT</v>
      </c>
      <c r="H2112" s="70" t="str" cm="1">
        <f t="array" ref="H2112">IFERROR(
    INDEX(
        '[55]Apoio_Código SVs'!$G$2:$G$102,
        MATCH(
            TRUE,
            ISNUMBER(FIND('[55]Apoio_Código SVs'!$F$2:$F$102,D2112)),
            0
        )
    ),
"")</f>
        <v>I</v>
      </c>
      <c r="I2112" s="70" t="str">
        <f t="shared" si="94"/>
        <v>E.CT.I.900</v>
      </c>
      <c r="J2112" s="70" t="str">
        <f>_xlfn.XLOOKUP(I2112,[55]Aux!AJ:AJ,[55]Aux!AI:AI,I2112)</f>
        <v>E.CT.I.115</v>
      </c>
      <c r="K2112" s="70" t="str">
        <f>_xlfn.XLOOKUP(J2112,[55]Aux!AI:AI,[55]Aux!AE:AE,_xlfn.XLOOKUP(I2112,[55]Aux!AI:AI,[55]Aux!AE:AE,""))</f>
        <v>COLETOR TRONCO DN 900</v>
      </c>
      <c r="L2112" s="164"/>
    </row>
    <row r="2113" spans="1:12" x14ac:dyDescent="0.3">
      <c r="A2113" s="164"/>
      <c r="B2113" s="164"/>
      <c r="C2113" s="70">
        <v>6602542</v>
      </c>
      <c r="D2113" s="70" t="s">
        <v>3676</v>
      </c>
      <c r="E2113" s="73">
        <f t="shared" si="93"/>
        <v>900</v>
      </c>
      <c r="F2113" s="70" t="str" cm="1">
        <f t="array" ref="F2113">IFERROR(
    INDEX(
        '[55]Apoio_Código SVs'!$C$2:$C$102,
        MATCH(
            TRUE,
            ISNUMBER(FIND('[55]Apoio_Código SVs'!$B$2:$B$102,D2113)),
            0
        )
    ),
"")</f>
        <v>E</v>
      </c>
      <c r="G2113" s="70" t="str" cm="1">
        <f t="array" ref="G2113">IFERROR(
    INDEX(
        '[55]Apoio_Código SVs'!$D$2:$D$102,
        MATCH(
            TRUE,
            ISNUMBER(FIND('[55]Apoio_Código SVs'!$B$2:$B$102,D2113)),
            0
        )
    ),
"")</f>
        <v>CT</v>
      </c>
      <c r="H2113" s="70" t="str" cm="1">
        <f t="array" ref="H2113">IFERROR(
    INDEX(
        '[55]Apoio_Código SVs'!$G$2:$G$102,
        MATCH(
            TRUE,
            ISNUMBER(FIND('[55]Apoio_Código SVs'!$F$2:$F$102,D2113)),
            0
        )
    ),
"")</f>
        <v>I</v>
      </c>
      <c r="I2113" s="70" t="str">
        <f t="shared" si="94"/>
        <v>E.CT.I.900</v>
      </c>
      <c r="J2113" s="70" t="str">
        <f>_xlfn.XLOOKUP(I2113,[55]Aux!AJ:AJ,[55]Aux!AI:AI,I2113)</f>
        <v>E.CT.I.115</v>
      </c>
      <c r="K2113" s="70" t="str">
        <f>_xlfn.XLOOKUP(J2113,[55]Aux!AI:AI,[55]Aux!AE:AE,_xlfn.XLOOKUP(I2113,[55]Aux!AI:AI,[55]Aux!AE:AE,""))</f>
        <v>COLETOR TRONCO DN 900</v>
      </c>
      <c r="L2113" s="164"/>
    </row>
    <row r="2114" spans="1:12" x14ac:dyDescent="0.3">
      <c r="A2114" s="164"/>
      <c r="B2114" s="164"/>
      <c r="C2114" s="70">
        <v>6602543</v>
      </c>
      <c r="D2114" s="70" t="s">
        <v>3677</v>
      </c>
      <c r="E2114" s="73">
        <f t="shared" si="93"/>
        <v>900</v>
      </c>
      <c r="F2114" s="70" t="str" cm="1">
        <f t="array" ref="F2114">IFERROR(
    INDEX(
        '[55]Apoio_Código SVs'!$C$2:$C$102,
        MATCH(
            TRUE,
            ISNUMBER(FIND('[55]Apoio_Código SVs'!$B$2:$B$102,D2114)),
            0
        )
    ),
"")</f>
        <v>E</v>
      </c>
      <c r="G2114" s="70" t="str" cm="1">
        <f t="array" ref="G2114">IFERROR(
    INDEX(
        '[55]Apoio_Código SVs'!$D$2:$D$102,
        MATCH(
            TRUE,
            ISNUMBER(FIND('[55]Apoio_Código SVs'!$B$2:$B$102,D2114)),
            0
        )
    ),
"")</f>
        <v>CT</v>
      </c>
      <c r="H2114" s="70" t="str" cm="1">
        <f t="array" ref="H2114">IFERROR(
    INDEX(
        '[55]Apoio_Código SVs'!$G$2:$G$102,
        MATCH(
            TRUE,
            ISNUMBER(FIND('[55]Apoio_Código SVs'!$F$2:$F$102,D2114)),
            0
        )
    ),
"")</f>
        <v>I</v>
      </c>
      <c r="I2114" s="70" t="str">
        <f t="shared" si="94"/>
        <v>E.CT.I.900</v>
      </c>
      <c r="J2114" s="70" t="str">
        <f>_xlfn.XLOOKUP(I2114,[55]Aux!AJ:AJ,[55]Aux!AI:AI,I2114)</f>
        <v>E.CT.I.115</v>
      </c>
      <c r="K2114" s="70" t="str">
        <f>_xlfn.XLOOKUP(J2114,[55]Aux!AI:AI,[55]Aux!AE:AE,_xlfn.XLOOKUP(I2114,[55]Aux!AI:AI,[55]Aux!AE:AE,""))</f>
        <v>COLETOR TRONCO DN 900</v>
      </c>
      <c r="L2114" s="164"/>
    </row>
    <row r="2115" spans="1:12" x14ac:dyDescent="0.3">
      <c r="A2115" s="164"/>
      <c r="B2115" s="164"/>
      <c r="C2115" s="70">
        <v>6602544</v>
      </c>
      <c r="D2115" s="70" t="s">
        <v>3678</v>
      </c>
      <c r="E2115" s="73">
        <f t="shared" si="93"/>
        <v>900</v>
      </c>
      <c r="F2115" s="70" t="str" cm="1">
        <f t="array" ref="F2115">IFERROR(
    INDEX(
        '[55]Apoio_Código SVs'!$C$2:$C$102,
        MATCH(
            TRUE,
            ISNUMBER(FIND('[55]Apoio_Código SVs'!$B$2:$B$102,D2115)),
            0
        )
    ),
"")</f>
        <v>E</v>
      </c>
      <c r="G2115" s="70" t="str" cm="1">
        <f t="array" ref="G2115">IFERROR(
    INDEX(
        '[55]Apoio_Código SVs'!$D$2:$D$102,
        MATCH(
            TRUE,
            ISNUMBER(FIND('[55]Apoio_Código SVs'!$B$2:$B$102,D2115)),
            0
        )
    ),
"")</f>
        <v>CT</v>
      </c>
      <c r="H2115" s="70" t="str" cm="1">
        <f t="array" ref="H2115">IFERROR(
    INDEX(
        '[55]Apoio_Código SVs'!$G$2:$G$102,
        MATCH(
            TRUE,
            ISNUMBER(FIND('[55]Apoio_Código SVs'!$F$2:$F$102,D2115)),
            0
        )
    ),
"")</f>
        <v>I</v>
      </c>
      <c r="I2115" s="70" t="str">
        <f t="shared" si="94"/>
        <v>E.CT.I.900</v>
      </c>
      <c r="J2115" s="70" t="str">
        <f>_xlfn.XLOOKUP(I2115,[55]Aux!AJ:AJ,[55]Aux!AI:AI,I2115)</f>
        <v>E.CT.I.115</v>
      </c>
      <c r="K2115" s="70" t="str">
        <f>_xlfn.XLOOKUP(J2115,[55]Aux!AI:AI,[55]Aux!AE:AE,_xlfn.XLOOKUP(I2115,[55]Aux!AI:AI,[55]Aux!AE:AE,""))</f>
        <v>COLETOR TRONCO DN 900</v>
      </c>
      <c r="L2115" s="164"/>
    </row>
    <row r="2116" spans="1:12" x14ac:dyDescent="0.3">
      <c r="A2116" s="164"/>
      <c r="B2116" s="164"/>
      <c r="C2116" s="70">
        <v>6602545</v>
      </c>
      <c r="D2116" s="70" t="s">
        <v>3679</v>
      </c>
      <c r="E2116" s="73">
        <f t="shared" si="93"/>
        <v>900</v>
      </c>
      <c r="F2116" s="70" t="str" cm="1">
        <f t="array" ref="F2116">IFERROR(
    INDEX(
        '[55]Apoio_Código SVs'!$C$2:$C$102,
        MATCH(
            TRUE,
            ISNUMBER(FIND('[55]Apoio_Código SVs'!$B$2:$B$102,D2116)),
            0
        )
    ),
"")</f>
        <v>E</v>
      </c>
      <c r="G2116" s="70" t="str" cm="1">
        <f t="array" ref="G2116">IFERROR(
    INDEX(
        '[55]Apoio_Código SVs'!$D$2:$D$102,
        MATCH(
            TRUE,
            ISNUMBER(FIND('[55]Apoio_Código SVs'!$B$2:$B$102,D2116)),
            0
        )
    ),
"")</f>
        <v>CT</v>
      </c>
      <c r="H2116" s="70" t="str" cm="1">
        <f t="array" ref="H2116">IFERROR(
    INDEX(
        '[55]Apoio_Código SVs'!$G$2:$G$102,
        MATCH(
            TRUE,
            ISNUMBER(FIND('[55]Apoio_Código SVs'!$F$2:$F$102,D2116)),
            0
        )
    ),
"")</f>
        <v>I</v>
      </c>
      <c r="I2116" s="70" t="str">
        <f t="shared" si="94"/>
        <v>E.CT.I.900</v>
      </c>
      <c r="J2116" s="70" t="str">
        <f>_xlfn.XLOOKUP(I2116,[55]Aux!AJ:AJ,[55]Aux!AI:AI,I2116)</f>
        <v>E.CT.I.115</v>
      </c>
      <c r="K2116" s="70" t="str">
        <f>_xlfn.XLOOKUP(J2116,[55]Aux!AI:AI,[55]Aux!AE:AE,_xlfn.XLOOKUP(I2116,[55]Aux!AI:AI,[55]Aux!AE:AE,""))</f>
        <v>COLETOR TRONCO DN 900</v>
      </c>
      <c r="L2116" s="164"/>
    </row>
    <row r="2117" spans="1:12" x14ac:dyDescent="0.3">
      <c r="A2117" s="164"/>
      <c r="B2117" s="164"/>
      <c r="C2117" s="70">
        <v>6602546</v>
      </c>
      <c r="D2117" s="70" t="s">
        <v>3680</v>
      </c>
      <c r="E2117" s="75">
        <v>1000</v>
      </c>
      <c r="F2117" s="70" t="str" cm="1">
        <f t="array" ref="F2117">IFERROR(
    INDEX(
        '[55]Apoio_Código SVs'!$C$2:$C$102,
        MATCH(
            TRUE,
            ISNUMBER(FIND('[55]Apoio_Código SVs'!$B$2:$B$102,D2117)),
            0
        )
    ),
"")</f>
        <v>E</v>
      </c>
      <c r="G2117" s="70" t="str" cm="1">
        <f t="array" ref="G2117">IFERROR(
    INDEX(
        '[55]Apoio_Código SVs'!$D$2:$D$102,
        MATCH(
            TRUE,
            ISNUMBER(FIND('[55]Apoio_Código SVs'!$B$2:$B$102,D2117)),
            0
        )
    ),
"")</f>
        <v>CT</v>
      </c>
      <c r="H2117" s="70" t="str" cm="1">
        <f t="array" ref="H2117">IFERROR(
    INDEX(
        '[55]Apoio_Código SVs'!$G$2:$G$102,
        MATCH(
            TRUE,
            ISNUMBER(FIND('[55]Apoio_Código SVs'!$F$2:$F$102,D2117)),
            0
        )
    ),
"")</f>
        <v>I</v>
      </c>
      <c r="I2117" s="70" t="str">
        <f t="shared" si="94"/>
        <v>E.CT.I.1000</v>
      </c>
      <c r="J2117" s="70" t="str">
        <f>_xlfn.XLOOKUP(I2117,[55]Aux!AJ:AJ,[55]Aux!AI:AI,I2117)</f>
        <v>E.CT.I.117</v>
      </c>
      <c r="K2117" s="70" t="str">
        <f>_xlfn.XLOOKUP(J2117,[55]Aux!AI:AI,[55]Aux!AE:AE,_xlfn.XLOOKUP(I2117,[55]Aux!AI:AI,[55]Aux!AE:AE,""))</f>
        <v>COLETOR TRONCO DN 1.000</v>
      </c>
      <c r="L2117" s="164"/>
    </row>
    <row r="2118" spans="1:12" x14ac:dyDescent="0.3">
      <c r="A2118" s="164"/>
      <c r="B2118" s="164"/>
      <c r="C2118" s="70">
        <v>6602547</v>
      </c>
      <c r="D2118" s="70" t="s">
        <v>3681</v>
      </c>
      <c r="E2118" s="73">
        <f t="shared" si="93"/>
        <v>500</v>
      </c>
      <c r="F2118" s="70" t="str" cm="1">
        <f t="array" ref="F2118">IFERROR(
    INDEX(
        '[55]Apoio_Código SVs'!$C$2:$C$102,
        MATCH(
            TRUE,
            ISNUMBER(FIND('[55]Apoio_Código SVs'!$B$2:$B$102,D2118)),
            0
        )
    ),
"")</f>
        <v>E</v>
      </c>
      <c r="G2118" s="70" t="str" cm="1">
        <f t="array" ref="G2118">IFERROR(
    INDEX(
        '[55]Apoio_Código SVs'!$D$2:$D$102,
        MATCH(
            TRUE,
            ISNUMBER(FIND('[55]Apoio_Código SVs'!$B$2:$B$102,D2118)),
            0
        )
    ),
"")</f>
        <v>CT</v>
      </c>
      <c r="H2118" s="70" t="str" cm="1">
        <f t="array" ref="H2118">IFERROR(
    INDEX(
        '[55]Apoio_Código SVs'!$G$2:$G$102,
        MATCH(
            TRUE,
            ISNUMBER(FIND('[55]Apoio_Código SVs'!$F$2:$F$102,D2118)),
            0
        )
    ),
"")</f>
        <v>I</v>
      </c>
      <c r="I2118" s="70" t="str">
        <f t="shared" si="94"/>
        <v>E.CT.I.500</v>
      </c>
      <c r="J2118" s="70" t="str">
        <f>_xlfn.XLOOKUP(I2118,[55]Aux!AJ:AJ,[55]Aux!AI:AI,I2118)</f>
        <v>E.CT.I.107</v>
      </c>
      <c r="K2118" s="70" t="str">
        <f>_xlfn.XLOOKUP(J2118,[55]Aux!AI:AI,[55]Aux!AE:AE,_xlfn.XLOOKUP(I2118,[55]Aux!AI:AI,[55]Aux!AE:AE,""))</f>
        <v>COLETOR TRONCO DN 500</v>
      </c>
      <c r="L2118" s="164"/>
    </row>
    <row r="2119" spans="1:12" x14ac:dyDescent="0.3">
      <c r="A2119" s="164"/>
      <c r="B2119" s="164"/>
      <c r="C2119" s="70">
        <v>6602548</v>
      </c>
      <c r="D2119" s="70" t="s">
        <v>3682</v>
      </c>
      <c r="E2119" s="73">
        <f t="shared" si="93"/>
        <v>700</v>
      </c>
      <c r="F2119" s="70" t="str" cm="1">
        <f t="array" ref="F2119">IFERROR(
    INDEX(
        '[55]Apoio_Código SVs'!$C$2:$C$102,
        MATCH(
            TRUE,
            ISNUMBER(FIND('[55]Apoio_Código SVs'!$B$2:$B$102,D2119)),
            0
        )
    ),
"")</f>
        <v>E</v>
      </c>
      <c r="G2119" s="70" t="str" cm="1">
        <f t="array" ref="G2119">IFERROR(
    INDEX(
        '[55]Apoio_Código SVs'!$D$2:$D$102,
        MATCH(
            TRUE,
            ISNUMBER(FIND('[55]Apoio_Código SVs'!$B$2:$B$102,D2119)),
            0
        )
    ),
"")</f>
        <v>CT</v>
      </c>
      <c r="H2119" s="70" t="str" cm="1">
        <f t="array" ref="H2119">IFERROR(
    INDEX(
        '[55]Apoio_Código SVs'!$G$2:$G$102,
        MATCH(
            TRUE,
            ISNUMBER(FIND('[55]Apoio_Código SVs'!$F$2:$F$102,D2119)),
            0
        )
    ),
"")</f>
        <v>I</v>
      </c>
      <c r="I2119" s="70" t="str">
        <f t="shared" si="94"/>
        <v>E.CT.I.700</v>
      </c>
      <c r="J2119" s="70" t="str">
        <f>_xlfn.XLOOKUP(I2119,[55]Aux!AJ:AJ,[55]Aux!AI:AI,I2119)</f>
        <v>E.CT.I.111</v>
      </c>
      <c r="K2119" s="70" t="str">
        <f>_xlfn.XLOOKUP(J2119,[55]Aux!AI:AI,[55]Aux!AE:AE,_xlfn.XLOOKUP(I2119,[55]Aux!AI:AI,[55]Aux!AE:AE,""))</f>
        <v>COLETOR TRONCO DN 700</v>
      </c>
      <c r="L2119" s="164"/>
    </row>
    <row r="2120" spans="1:12" x14ac:dyDescent="0.3">
      <c r="A2120" s="164"/>
      <c r="B2120" s="164"/>
      <c r="C2120" s="70">
        <v>6602549</v>
      </c>
      <c r="D2120" s="70" t="s">
        <v>3683</v>
      </c>
      <c r="E2120" s="73">
        <f t="shared" si="93"/>
        <v>700</v>
      </c>
      <c r="F2120" s="70" t="str" cm="1">
        <f t="array" ref="F2120">IFERROR(
    INDEX(
        '[55]Apoio_Código SVs'!$C$2:$C$102,
        MATCH(
            TRUE,
            ISNUMBER(FIND('[55]Apoio_Código SVs'!$B$2:$B$102,D2120)),
            0
        )
    ),
"")</f>
        <v>E</v>
      </c>
      <c r="G2120" s="70" t="str" cm="1">
        <f t="array" ref="G2120">IFERROR(
    INDEX(
        '[55]Apoio_Código SVs'!$D$2:$D$102,
        MATCH(
            TRUE,
            ISNUMBER(FIND('[55]Apoio_Código SVs'!$B$2:$B$102,D2120)),
            0
        )
    ),
"")</f>
        <v>CT</v>
      </c>
      <c r="H2120" s="70" t="str" cm="1">
        <f t="array" ref="H2120">IFERROR(
    INDEX(
        '[55]Apoio_Código SVs'!$G$2:$G$102,
        MATCH(
            TRUE,
            ISNUMBER(FIND('[55]Apoio_Código SVs'!$F$2:$F$102,D2120)),
            0
        )
    ),
"")</f>
        <v>I</v>
      </c>
      <c r="I2120" s="70" t="str">
        <f t="shared" si="94"/>
        <v>E.CT.I.700</v>
      </c>
      <c r="J2120" s="70" t="str">
        <f>_xlfn.XLOOKUP(I2120,[55]Aux!AJ:AJ,[55]Aux!AI:AI,I2120)</f>
        <v>E.CT.I.111</v>
      </c>
      <c r="K2120" s="70" t="str">
        <f>_xlfn.XLOOKUP(J2120,[55]Aux!AI:AI,[55]Aux!AE:AE,_xlfn.XLOOKUP(I2120,[55]Aux!AI:AI,[55]Aux!AE:AE,""))</f>
        <v>COLETOR TRONCO DN 700</v>
      </c>
      <c r="L2120" s="164"/>
    </row>
    <row r="2121" spans="1:12" x14ac:dyDescent="0.3">
      <c r="A2121" s="164"/>
      <c r="B2121" s="164"/>
      <c r="C2121" s="70">
        <v>6602550</v>
      </c>
      <c r="D2121" s="70" t="s">
        <v>3684</v>
      </c>
      <c r="E2121" s="75">
        <v>1000</v>
      </c>
      <c r="F2121" s="70" t="str" cm="1">
        <f t="array" ref="F2121">IFERROR(
    INDEX(
        '[55]Apoio_Código SVs'!$C$2:$C$102,
        MATCH(
            TRUE,
            ISNUMBER(FIND('[55]Apoio_Código SVs'!$B$2:$B$102,D2121)),
            0
        )
    ),
"")</f>
        <v>E</v>
      </c>
      <c r="G2121" s="70" t="str" cm="1">
        <f t="array" ref="G2121">IFERROR(
    INDEX(
        '[55]Apoio_Código SVs'!$D$2:$D$102,
        MATCH(
            TRUE,
            ISNUMBER(FIND('[55]Apoio_Código SVs'!$B$2:$B$102,D2121)),
            0
        )
    ),
"")</f>
        <v>CT</v>
      </c>
      <c r="H2121" s="70" t="str" cm="1">
        <f t="array" ref="H2121">IFERROR(
    INDEX(
        '[55]Apoio_Código SVs'!$G$2:$G$102,
        MATCH(
            TRUE,
            ISNUMBER(FIND('[55]Apoio_Código SVs'!$F$2:$F$102,D2121)),
            0
        )
    ),
"")</f>
        <v>I</v>
      </c>
      <c r="I2121" s="70" t="str">
        <f t="shared" si="94"/>
        <v>E.CT.I.1000</v>
      </c>
      <c r="J2121" s="70" t="str">
        <f>_xlfn.XLOOKUP(I2121,[55]Aux!AJ:AJ,[55]Aux!AI:AI,I2121)</f>
        <v>E.CT.I.117</v>
      </c>
      <c r="K2121" s="70" t="str">
        <f>_xlfn.XLOOKUP(J2121,[55]Aux!AI:AI,[55]Aux!AE:AE,_xlfn.XLOOKUP(I2121,[55]Aux!AI:AI,[55]Aux!AE:AE,""))</f>
        <v>COLETOR TRONCO DN 1.000</v>
      </c>
      <c r="L2121" s="164"/>
    </row>
    <row r="2122" spans="1:12" x14ac:dyDescent="0.3">
      <c r="A2122" s="164"/>
      <c r="B2122" s="164"/>
      <c r="C2122" s="70">
        <v>6602551</v>
      </c>
      <c r="D2122" s="70" t="s">
        <v>3685</v>
      </c>
      <c r="E2122" s="75">
        <v>1500</v>
      </c>
      <c r="F2122" s="70" t="str" cm="1">
        <f t="array" ref="F2122">IFERROR(
    INDEX(
        '[55]Apoio_Código SVs'!$C$2:$C$102,
        MATCH(
            TRUE,
            ISNUMBER(FIND('[55]Apoio_Código SVs'!$B$2:$B$102,D2122)),
            0
        )
    ),
"")</f>
        <v>E</v>
      </c>
      <c r="G2122" s="70" t="str" cm="1">
        <f t="array" ref="G2122">IFERROR(
    INDEX(
        '[55]Apoio_Código SVs'!$D$2:$D$102,
        MATCH(
            TRUE,
            ISNUMBER(FIND('[55]Apoio_Código SVs'!$B$2:$B$102,D2122)),
            0
        )
    ),
"")</f>
        <v>CT</v>
      </c>
      <c r="H2122" s="70" t="str" cm="1">
        <f t="array" ref="H2122">IFERROR(
    INDEX(
        '[55]Apoio_Código SVs'!$G$2:$G$102,
        MATCH(
            TRUE,
            ISNUMBER(FIND('[55]Apoio_Código SVs'!$F$2:$F$102,D2122)),
            0
        )
    ),
"")</f>
        <v>I</v>
      </c>
      <c r="I2122" s="70" t="str">
        <f t="shared" si="94"/>
        <v>E.CT.I.1500</v>
      </c>
      <c r="J2122" s="70" t="str">
        <f>_xlfn.XLOOKUP(I2122,[55]Aux!AJ:AJ,[55]Aux!AI:AI,I2122)</f>
        <v>E.CT.I.122</v>
      </c>
      <c r="K2122" s="70" t="str">
        <f>_xlfn.XLOOKUP(J2122,[55]Aux!AI:AI,[55]Aux!AE:AE,_xlfn.XLOOKUP(I2122,[55]Aux!AI:AI,[55]Aux!AE:AE,""))</f>
        <v>COLETOR TRONCO DN 1.500</v>
      </c>
      <c r="L2122" s="164"/>
    </row>
    <row r="2123" spans="1:12" x14ac:dyDescent="0.3">
      <c r="A2123" s="164"/>
      <c r="B2123" s="164"/>
      <c r="C2123" s="70">
        <v>6602552</v>
      </c>
      <c r="D2123" s="70" t="s">
        <v>3686</v>
      </c>
      <c r="E2123" s="75">
        <v>1500</v>
      </c>
      <c r="F2123" s="70" t="str" cm="1">
        <f t="array" ref="F2123">IFERROR(
    INDEX(
        '[55]Apoio_Código SVs'!$C$2:$C$102,
        MATCH(
            TRUE,
            ISNUMBER(FIND('[55]Apoio_Código SVs'!$B$2:$B$102,D2123)),
            0
        )
    ),
"")</f>
        <v>E</v>
      </c>
      <c r="G2123" s="70" t="str" cm="1">
        <f t="array" ref="G2123">IFERROR(
    INDEX(
        '[55]Apoio_Código SVs'!$D$2:$D$102,
        MATCH(
            TRUE,
            ISNUMBER(FIND('[55]Apoio_Código SVs'!$B$2:$B$102,D2123)),
            0
        )
    ),
"")</f>
        <v>CT</v>
      </c>
      <c r="H2123" s="70" t="str" cm="1">
        <f t="array" ref="H2123">IFERROR(
    INDEX(
        '[55]Apoio_Código SVs'!$G$2:$G$102,
        MATCH(
            TRUE,
            ISNUMBER(FIND('[55]Apoio_Código SVs'!$F$2:$F$102,D2123)),
            0
        )
    ),
"")</f>
        <v>I</v>
      </c>
      <c r="I2123" s="70" t="str">
        <f t="shared" si="94"/>
        <v>E.CT.I.1500</v>
      </c>
      <c r="J2123" s="70" t="str">
        <f>_xlfn.XLOOKUP(I2123,[55]Aux!AJ:AJ,[55]Aux!AI:AI,I2123)</f>
        <v>E.CT.I.122</v>
      </c>
      <c r="K2123" s="70" t="str">
        <f>_xlfn.XLOOKUP(J2123,[55]Aux!AI:AI,[55]Aux!AE:AE,_xlfn.XLOOKUP(I2123,[55]Aux!AI:AI,[55]Aux!AE:AE,""))</f>
        <v>COLETOR TRONCO DN 1.500</v>
      </c>
      <c r="L2123" s="164"/>
    </row>
    <row r="2124" spans="1:12" x14ac:dyDescent="0.3">
      <c r="A2124" s="164"/>
      <c r="B2124" s="164"/>
      <c r="C2124" s="70">
        <v>6602553</v>
      </c>
      <c r="D2124" s="70" t="s">
        <v>3687</v>
      </c>
      <c r="E2124" s="73">
        <f t="shared" si="93"/>
        <v>250</v>
      </c>
      <c r="F2124" s="70" t="str" cm="1">
        <f t="array" ref="F2124">IFERROR(
    INDEX(
        '[55]Apoio_Código SVs'!$C$2:$C$102,
        MATCH(
            TRUE,
            ISNUMBER(FIND('[55]Apoio_Código SVs'!$B$2:$B$102,D2124)),
            0
        )
    ),
"")</f>
        <v>E</v>
      </c>
      <c r="G2124" s="70" t="str" cm="1">
        <f t="array" ref="G2124">IFERROR(
    INDEX(
        '[55]Apoio_Código SVs'!$D$2:$D$102,
        MATCH(
            TRUE,
            ISNUMBER(FIND('[55]Apoio_Código SVs'!$B$2:$B$102,D2124)),
            0
        )
    ),
"")</f>
        <v>CT</v>
      </c>
      <c r="H2124" s="70" t="str" cm="1">
        <f t="array" ref="H2124">IFERROR(
    INDEX(
        '[55]Apoio_Código SVs'!$G$2:$G$102,
        MATCH(
            TRUE,
            ISNUMBER(FIND('[55]Apoio_Código SVs'!$F$2:$F$102,D2124)),
            0
        )
    ),
"")</f>
        <v>I</v>
      </c>
      <c r="I2124" s="70" t="str">
        <f t="shared" si="94"/>
        <v>E.CT.I.250</v>
      </c>
      <c r="J2124" s="70" t="str">
        <f>_xlfn.XLOOKUP(I2124,[55]Aux!AJ:AJ,[55]Aux!AI:AI,I2124)</f>
        <v>E.CT.I.102</v>
      </c>
      <c r="K2124" s="70" t="str">
        <f>_xlfn.XLOOKUP(J2124,[55]Aux!AI:AI,[55]Aux!AE:AE,_xlfn.XLOOKUP(I2124,[55]Aux!AI:AI,[55]Aux!AE:AE,""))</f>
        <v>COLETOR TRONCO DN 250</v>
      </c>
      <c r="L2124" s="164"/>
    </row>
    <row r="2125" spans="1:12" x14ac:dyDescent="0.3">
      <c r="A2125" s="164"/>
      <c r="B2125" s="164"/>
      <c r="C2125" s="70">
        <v>6602554</v>
      </c>
      <c r="D2125" s="70" t="s">
        <v>3688</v>
      </c>
      <c r="E2125" s="73">
        <f t="shared" si="93"/>
        <v>250</v>
      </c>
      <c r="F2125" s="70" t="str" cm="1">
        <f t="array" ref="F2125">IFERROR(
    INDEX(
        '[55]Apoio_Código SVs'!$C$2:$C$102,
        MATCH(
            TRUE,
            ISNUMBER(FIND('[55]Apoio_Código SVs'!$B$2:$B$102,D2125)),
            0
        )
    ),
"")</f>
        <v>E</v>
      </c>
      <c r="G2125" s="70" t="str" cm="1">
        <f t="array" ref="G2125">IFERROR(
    INDEX(
        '[55]Apoio_Código SVs'!$D$2:$D$102,
        MATCH(
            TRUE,
            ISNUMBER(FIND('[55]Apoio_Código SVs'!$B$2:$B$102,D2125)),
            0
        )
    ),
"")</f>
        <v>CT</v>
      </c>
      <c r="H2125" s="70" t="str" cm="1">
        <f t="array" ref="H2125">IFERROR(
    INDEX(
        '[55]Apoio_Código SVs'!$G$2:$G$102,
        MATCH(
            TRUE,
            ISNUMBER(FIND('[55]Apoio_Código SVs'!$F$2:$F$102,D2125)),
            0
        )
    ),
"")</f>
        <v>I</v>
      </c>
      <c r="I2125" s="70" t="str">
        <f t="shared" si="94"/>
        <v>E.CT.I.250</v>
      </c>
      <c r="J2125" s="70" t="str">
        <f>_xlfn.XLOOKUP(I2125,[55]Aux!AJ:AJ,[55]Aux!AI:AI,I2125)</f>
        <v>E.CT.I.102</v>
      </c>
      <c r="K2125" s="70" t="str">
        <f>_xlfn.XLOOKUP(J2125,[55]Aux!AI:AI,[55]Aux!AE:AE,_xlfn.XLOOKUP(I2125,[55]Aux!AI:AI,[55]Aux!AE:AE,""))</f>
        <v>COLETOR TRONCO DN 250</v>
      </c>
      <c r="L2125" s="164"/>
    </row>
    <row r="2126" spans="1:12" x14ac:dyDescent="0.3">
      <c r="A2126" s="164"/>
      <c r="B2126" s="164"/>
      <c r="C2126" s="70">
        <v>6602555</v>
      </c>
      <c r="D2126" s="70" t="s">
        <v>3689</v>
      </c>
      <c r="E2126" s="73">
        <f t="shared" si="93"/>
        <v>250</v>
      </c>
      <c r="F2126" s="70" t="str" cm="1">
        <f t="array" ref="F2126">IFERROR(
    INDEX(
        '[55]Apoio_Código SVs'!$C$2:$C$102,
        MATCH(
            TRUE,
            ISNUMBER(FIND('[55]Apoio_Código SVs'!$B$2:$B$102,D2126)),
            0
        )
    ),
"")</f>
        <v>E</v>
      </c>
      <c r="G2126" s="70" t="str" cm="1">
        <f t="array" ref="G2126">IFERROR(
    INDEX(
        '[55]Apoio_Código SVs'!$D$2:$D$102,
        MATCH(
            TRUE,
            ISNUMBER(FIND('[55]Apoio_Código SVs'!$B$2:$B$102,D2126)),
            0
        )
    ),
"")</f>
        <v>CT</v>
      </c>
      <c r="H2126" s="70" t="str" cm="1">
        <f t="array" ref="H2126">IFERROR(
    INDEX(
        '[55]Apoio_Código SVs'!$G$2:$G$102,
        MATCH(
            TRUE,
            ISNUMBER(FIND('[55]Apoio_Código SVs'!$F$2:$F$102,D2126)),
            0
        )
    ),
"")</f>
        <v>I</v>
      </c>
      <c r="I2126" s="70" t="str">
        <f t="shared" si="94"/>
        <v>E.CT.I.250</v>
      </c>
      <c r="J2126" s="70" t="str">
        <f>_xlfn.XLOOKUP(I2126,[55]Aux!AJ:AJ,[55]Aux!AI:AI,I2126)</f>
        <v>E.CT.I.102</v>
      </c>
      <c r="K2126" s="70" t="str">
        <f>_xlfn.XLOOKUP(J2126,[55]Aux!AI:AI,[55]Aux!AE:AE,_xlfn.XLOOKUP(I2126,[55]Aux!AI:AI,[55]Aux!AE:AE,""))</f>
        <v>COLETOR TRONCO DN 250</v>
      </c>
      <c r="L2126" s="164"/>
    </row>
    <row r="2127" spans="1:12" x14ac:dyDescent="0.3">
      <c r="A2127" s="164"/>
      <c r="B2127" s="164"/>
      <c r="C2127" s="70">
        <v>6602556</v>
      </c>
      <c r="D2127" s="70" t="s">
        <v>3690</v>
      </c>
      <c r="E2127" s="73">
        <f t="shared" si="93"/>
        <v>300</v>
      </c>
      <c r="F2127" s="70" t="str" cm="1">
        <f t="array" ref="F2127">IFERROR(
    INDEX(
        '[55]Apoio_Código SVs'!$C$2:$C$102,
        MATCH(
            TRUE,
            ISNUMBER(FIND('[55]Apoio_Código SVs'!$B$2:$B$102,D2127)),
            0
        )
    ),
"")</f>
        <v>E</v>
      </c>
      <c r="G2127" s="70" t="str" cm="1">
        <f t="array" ref="G2127">IFERROR(
    INDEX(
        '[55]Apoio_Código SVs'!$D$2:$D$102,
        MATCH(
            TRUE,
            ISNUMBER(FIND('[55]Apoio_Código SVs'!$B$2:$B$102,D2127)),
            0
        )
    ),
"")</f>
        <v>CT</v>
      </c>
      <c r="H2127" s="70" t="str" cm="1">
        <f t="array" ref="H2127">IFERROR(
    INDEX(
        '[55]Apoio_Código SVs'!$G$2:$G$102,
        MATCH(
            TRUE,
            ISNUMBER(FIND('[55]Apoio_Código SVs'!$F$2:$F$102,D2127)),
            0
        )
    ),
"")</f>
        <v>I</v>
      </c>
      <c r="I2127" s="70" t="str">
        <f t="shared" si="94"/>
        <v>E.CT.I.300</v>
      </c>
      <c r="J2127" s="70" t="str">
        <f>_xlfn.XLOOKUP(I2127,[55]Aux!AJ:AJ,[55]Aux!AI:AI,I2127)</f>
        <v>E.CT.I.103</v>
      </c>
      <c r="K2127" s="70" t="str">
        <f>_xlfn.XLOOKUP(J2127,[55]Aux!AI:AI,[55]Aux!AE:AE,_xlfn.XLOOKUP(I2127,[55]Aux!AI:AI,[55]Aux!AE:AE,""))</f>
        <v>COLETOR TRONCO DN 300</v>
      </c>
      <c r="L2127" s="164"/>
    </row>
    <row r="2128" spans="1:12" x14ac:dyDescent="0.3">
      <c r="A2128" s="164"/>
      <c r="B2128" s="164"/>
      <c r="C2128" s="70">
        <v>6602557</v>
      </c>
      <c r="D2128" s="70" t="s">
        <v>3691</v>
      </c>
      <c r="E2128" s="73">
        <f t="shared" si="93"/>
        <v>300</v>
      </c>
      <c r="F2128" s="70" t="str" cm="1">
        <f t="array" ref="F2128">IFERROR(
    INDEX(
        '[55]Apoio_Código SVs'!$C$2:$C$102,
        MATCH(
            TRUE,
            ISNUMBER(FIND('[55]Apoio_Código SVs'!$B$2:$B$102,D2128)),
            0
        )
    ),
"")</f>
        <v>E</v>
      </c>
      <c r="G2128" s="70" t="str" cm="1">
        <f t="array" ref="G2128">IFERROR(
    INDEX(
        '[55]Apoio_Código SVs'!$D$2:$D$102,
        MATCH(
            TRUE,
            ISNUMBER(FIND('[55]Apoio_Código SVs'!$B$2:$B$102,D2128)),
            0
        )
    ),
"")</f>
        <v>CT</v>
      </c>
      <c r="H2128" s="70" t="str" cm="1">
        <f t="array" ref="H2128">IFERROR(
    INDEX(
        '[55]Apoio_Código SVs'!$G$2:$G$102,
        MATCH(
            TRUE,
            ISNUMBER(FIND('[55]Apoio_Código SVs'!$F$2:$F$102,D2128)),
            0
        )
    ),
"")</f>
        <v>I</v>
      </c>
      <c r="I2128" s="70" t="str">
        <f t="shared" si="94"/>
        <v>E.CT.I.300</v>
      </c>
      <c r="J2128" s="70" t="str">
        <f>_xlfn.XLOOKUP(I2128,[55]Aux!AJ:AJ,[55]Aux!AI:AI,I2128)</f>
        <v>E.CT.I.103</v>
      </c>
      <c r="K2128" s="70" t="str">
        <f>_xlfn.XLOOKUP(J2128,[55]Aux!AI:AI,[55]Aux!AE:AE,_xlfn.XLOOKUP(I2128,[55]Aux!AI:AI,[55]Aux!AE:AE,""))</f>
        <v>COLETOR TRONCO DN 300</v>
      </c>
      <c r="L2128" s="164"/>
    </row>
    <row r="2129" spans="1:12" x14ac:dyDescent="0.3">
      <c r="A2129" s="164"/>
      <c r="B2129" s="164"/>
      <c r="C2129" s="70">
        <v>6602558</v>
      </c>
      <c r="D2129" s="70" t="s">
        <v>3692</v>
      </c>
      <c r="E2129" s="75">
        <v>1000</v>
      </c>
      <c r="F2129" s="70" t="str" cm="1">
        <f t="array" ref="F2129">IFERROR(
    INDEX(
        '[55]Apoio_Código SVs'!$C$2:$C$102,
        MATCH(
            TRUE,
            ISNUMBER(FIND('[55]Apoio_Código SVs'!$B$2:$B$102,D2129)),
            0
        )
    ),
"")</f>
        <v>E</v>
      </c>
      <c r="G2129" s="70" t="str" cm="1">
        <f t="array" ref="G2129">IFERROR(
    INDEX(
        '[55]Apoio_Código SVs'!$D$2:$D$102,
        MATCH(
            TRUE,
            ISNUMBER(FIND('[55]Apoio_Código SVs'!$B$2:$B$102,D2129)),
            0
        )
    ),
"")</f>
        <v>CT</v>
      </c>
      <c r="H2129" s="70" t="str" cm="1">
        <f t="array" ref="H2129">IFERROR(
    INDEX(
        '[55]Apoio_Código SVs'!$G$2:$G$102,
        MATCH(
            TRUE,
            ISNUMBER(FIND('[55]Apoio_Código SVs'!$F$2:$F$102,D2129)),
            0
        )
    ),
"")</f>
        <v>I</v>
      </c>
      <c r="I2129" s="70" t="str">
        <f t="shared" si="94"/>
        <v>E.CT.I.1000</v>
      </c>
      <c r="J2129" s="70" t="str">
        <f>_xlfn.XLOOKUP(I2129,[55]Aux!AJ:AJ,[55]Aux!AI:AI,I2129)</f>
        <v>E.CT.I.117</v>
      </c>
      <c r="K2129" s="70" t="str">
        <f>_xlfn.XLOOKUP(J2129,[55]Aux!AI:AI,[55]Aux!AE:AE,_xlfn.XLOOKUP(I2129,[55]Aux!AI:AI,[55]Aux!AE:AE,""))</f>
        <v>COLETOR TRONCO DN 1.000</v>
      </c>
      <c r="L2129" s="164"/>
    </row>
    <row r="2130" spans="1:12" x14ac:dyDescent="0.3">
      <c r="A2130" s="164"/>
      <c r="B2130" s="164"/>
      <c r="C2130" s="70">
        <v>6602559</v>
      </c>
      <c r="D2130" s="70" t="s">
        <v>3693</v>
      </c>
      <c r="E2130" s="75">
        <v>1500</v>
      </c>
      <c r="F2130" s="70" t="str" cm="1">
        <f t="array" ref="F2130">IFERROR(
    INDEX(
        '[55]Apoio_Código SVs'!$C$2:$C$102,
        MATCH(
            TRUE,
            ISNUMBER(FIND('[55]Apoio_Código SVs'!$B$2:$B$102,D2130)),
            0
        )
    ),
"")</f>
        <v>E</v>
      </c>
      <c r="G2130" s="70" t="str" cm="1">
        <f t="array" ref="G2130">IFERROR(
    INDEX(
        '[55]Apoio_Código SVs'!$D$2:$D$102,
        MATCH(
            TRUE,
            ISNUMBER(FIND('[55]Apoio_Código SVs'!$B$2:$B$102,D2130)),
            0
        )
    ),
"")</f>
        <v>CT</v>
      </c>
      <c r="H2130" s="70" t="str" cm="1">
        <f t="array" ref="H2130">IFERROR(
    INDEX(
        '[55]Apoio_Código SVs'!$G$2:$G$102,
        MATCH(
            TRUE,
            ISNUMBER(FIND('[55]Apoio_Código SVs'!$F$2:$F$102,D2130)),
            0
        )
    ),
"")</f>
        <v>I</v>
      </c>
      <c r="I2130" s="70" t="str">
        <f t="shared" si="94"/>
        <v>E.CT.I.1500</v>
      </c>
      <c r="J2130" s="70" t="str">
        <f>_xlfn.XLOOKUP(I2130,[55]Aux!AJ:AJ,[55]Aux!AI:AI,I2130)</f>
        <v>E.CT.I.122</v>
      </c>
      <c r="K2130" s="70" t="str">
        <f>_xlfn.XLOOKUP(J2130,[55]Aux!AI:AI,[55]Aux!AE:AE,_xlfn.XLOOKUP(I2130,[55]Aux!AI:AI,[55]Aux!AE:AE,""))</f>
        <v>COLETOR TRONCO DN 1.500</v>
      </c>
      <c r="L2130" s="164"/>
    </row>
    <row r="2131" spans="1:12" x14ac:dyDescent="0.3">
      <c r="A2131" s="164"/>
      <c r="B2131" s="164"/>
      <c r="C2131" s="70">
        <v>6602560</v>
      </c>
      <c r="D2131" s="70" t="s">
        <v>3694</v>
      </c>
      <c r="E2131" s="75">
        <v>1500</v>
      </c>
      <c r="F2131" s="70" t="str" cm="1">
        <f t="array" ref="F2131">IFERROR(
    INDEX(
        '[55]Apoio_Código SVs'!$C$2:$C$102,
        MATCH(
            TRUE,
            ISNUMBER(FIND('[55]Apoio_Código SVs'!$B$2:$B$102,D2131)),
            0
        )
    ),
"")</f>
        <v>E</v>
      </c>
      <c r="G2131" s="70" t="str" cm="1">
        <f t="array" ref="G2131">IFERROR(
    INDEX(
        '[55]Apoio_Código SVs'!$D$2:$D$102,
        MATCH(
            TRUE,
            ISNUMBER(FIND('[55]Apoio_Código SVs'!$B$2:$B$102,D2131)),
            0
        )
    ),
"")</f>
        <v>CT</v>
      </c>
      <c r="H2131" s="70" t="str" cm="1">
        <f t="array" ref="H2131">IFERROR(
    INDEX(
        '[55]Apoio_Código SVs'!$G$2:$G$102,
        MATCH(
            TRUE,
            ISNUMBER(FIND('[55]Apoio_Código SVs'!$F$2:$F$102,D2131)),
            0
        )
    ),
"")</f>
        <v>I</v>
      </c>
      <c r="I2131" s="70" t="str">
        <f t="shared" si="94"/>
        <v>E.CT.I.1500</v>
      </c>
      <c r="J2131" s="70" t="str">
        <f>_xlfn.XLOOKUP(I2131,[55]Aux!AJ:AJ,[55]Aux!AI:AI,I2131)</f>
        <v>E.CT.I.122</v>
      </c>
      <c r="K2131" s="70" t="str">
        <f>_xlfn.XLOOKUP(J2131,[55]Aux!AI:AI,[55]Aux!AE:AE,_xlfn.XLOOKUP(I2131,[55]Aux!AI:AI,[55]Aux!AE:AE,""))</f>
        <v>COLETOR TRONCO DN 1.500</v>
      </c>
      <c r="L2131" s="164"/>
    </row>
    <row r="2132" spans="1:12" x14ac:dyDescent="0.3">
      <c r="A2132" s="164"/>
      <c r="B2132" s="164"/>
      <c r="C2132" s="70">
        <v>6602561</v>
      </c>
      <c r="D2132" s="70" t="s">
        <v>3695</v>
      </c>
      <c r="E2132" s="75">
        <v>1000</v>
      </c>
      <c r="F2132" s="70" t="str" cm="1">
        <f t="array" ref="F2132">IFERROR(
    INDEX(
        '[55]Apoio_Código SVs'!$C$2:$C$102,
        MATCH(
            TRUE,
            ISNUMBER(FIND('[55]Apoio_Código SVs'!$B$2:$B$102,D2132)),
            0
        )
    ),
"")</f>
        <v>E</v>
      </c>
      <c r="G2132" s="70" t="str" cm="1">
        <f t="array" ref="G2132">IFERROR(
    INDEX(
        '[55]Apoio_Código SVs'!$D$2:$D$102,
        MATCH(
            TRUE,
            ISNUMBER(FIND('[55]Apoio_Código SVs'!$B$2:$B$102,D2132)),
            0
        )
    ),
"")</f>
        <v>CT</v>
      </c>
      <c r="H2132" s="70" t="str" cm="1">
        <f t="array" ref="H2132">IFERROR(
    INDEX(
        '[55]Apoio_Código SVs'!$G$2:$G$102,
        MATCH(
            TRUE,
            ISNUMBER(FIND('[55]Apoio_Código SVs'!$F$2:$F$102,D2132)),
            0
        )
    ),
"")</f>
        <v>I</v>
      </c>
      <c r="I2132" s="70" t="str">
        <f t="shared" si="94"/>
        <v>E.CT.I.1000</v>
      </c>
      <c r="J2132" s="70" t="str">
        <f>_xlfn.XLOOKUP(I2132,[55]Aux!AJ:AJ,[55]Aux!AI:AI,I2132)</f>
        <v>E.CT.I.117</v>
      </c>
      <c r="K2132" s="70" t="str">
        <f>_xlfn.XLOOKUP(J2132,[55]Aux!AI:AI,[55]Aux!AE:AE,_xlfn.XLOOKUP(I2132,[55]Aux!AI:AI,[55]Aux!AE:AE,""))</f>
        <v>COLETOR TRONCO DN 1.000</v>
      </c>
      <c r="L2132" s="164"/>
    </row>
    <row r="2133" spans="1:12" x14ac:dyDescent="0.3">
      <c r="A2133" s="164"/>
      <c r="B2133" s="164"/>
      <c r="C2133" s="70">
        <v>6602562</v>
      </c>
      <c r="D2133" s="70" t="s">
        <v>3696</v>
      </c>
      <c r="E2133" s="75">
        <v>1500</v>
      </c>
      <c r="F2133" s="70" t="str" cm="1">
        <f t="array" ref="F2133">IFERROR(
    INDEX(
        '[55]Apoio_Código SVs'!$C$2:$C$102,
        MATCH(
            TRUE,
            ISNUMBER(FIND('[55]Apoio_Código SVs'!$B$2:$B$102,D2133)),
            0
        )
    ),
"")</f>
        <v>E</v>
      </c>
      <c r="G2133" s="70" t="str" cm="1">
        <f t="array" ref="G2133">IFERROR(
    INDEX(
        '[55]Apoio_Código SVs'!$D$2:$D$102,
        MATCH(
            TRUE,
            ISNUMBER(FIND('[55]Apoio_Código SVs'!$B$2:$B$102,D2133)),
            0
        )
    ),
"")</f>
        <v>CT</v>
      </c>
      <c r="H2133" s="70" t="str" cm="1">
        <f t="array" ref="H2133">IFERROR(
    INDEX(
        '[55]Apoio_Código SVs'!$G$2:$G$102,
        MATCH(
            TRUE,
            ISNUMBER(FIND('[55]Apoio_Código SVs'!$F$2:$F$102,D2133)),
            0
        )
    ),
"")</f>
        <v>I</v>
      </c>
      <c r="I2133" s="70" t="str">
        <f t="shared" si="94"/>
        <v>E.CT.I.1500</v>
      </c>
      <c r="J2133" s="70" t="str">
        <f>_xlfn.XLOOKUP(I2133,[55]Aux!AJ:AJ,[55]Aux!AI:AI,I2133)</f>
        <v>E.CT.I.122</v>
      </c>
      <c r="K2133" s="70" t="str">
        <f>_xlfn.XLOOKUP(J2133,[55]Aux!AI:AI,[55]Aux!AE:AE,_xlfn.XLOOKUP(I2133,[55]Aux!AI:AI,[55]Aux!AE:AE,""))</f>
        <v>COLETOR TRONCO DN 1.500</v>
      </c>
      <c r="L2133" s="164"/>
    </row>
    <row r="2134" spans="1:12" x14ac:dyDescent="0.3">
      <c r="A2134" s="164"/>
      <c r="B2134" s="164"/>
      <c r="C2134" s="70">
        <v>6602563</v>
      </c>
      <c r="D2134" s="70" t="s">
        <v>3697</v>
      </c>
      <c r="E2134" s="75">
        <v>1000</v>
      </c>
      <c r="F2134" s="70" t="str" cm="1">
        <f t="array" ref="F2134">IFERROR(
    INDEX(
        '[55]Apoio_Código SVs'!$C$2:$C$102,
        MATCH(
            TRUE,
            ISNUMBER(FIND('[55]Apoio_Código SVs'!$B$2:$B$102,D2134)),
            0
        )
    ),
"")</f>
        <v>E</v>
      </c>
      <c r="G2134" s="70" t="str" cm="1">
        <f t="array" ref="G2134">IFERROR(
    INDEX(
        '[55]Apoio_Código SVs'!$D$2:$D$102,
        MATCH(
            TRUE,
            ISNUMBER(FIND('[55]Apoio_Código SVs'!$B$2:$B$102,D2134)),
            0
        )
    ),
"")</f>
        <v>CT</v>
      </c>
      <c r="H2134" s="70" t="str" cm="1">
        <f t="array" ref="H2134">IFERROR(
    INDEX(
        '[55]Apoio_Código SVs'!$G$2:$G$102,
        MATCH(
            TRUE,
            ISNUMBER(FIND('[55]Apoio_Código SVs'!$F$2:$F$102,D2134)),
            0
        )
    ),
"")</f>
        <v>I</v>
      </c>
      <c r="I2134" s="70" t="str">
        <f t="shared" si="94"/>
        <v>E.CT.I.1000</v>
      </c>
      <c r="J2134" s="70" t="str">
        <f>_xlfn.XLOOKUP(I2134,[55]Aux!AJ:AJ,[55]Aux!AI:AI,I2134)</f>
        <v>E.CT.I.117</v>
      </c>
      <c r="K2134" s="70" t="str">
        <f>_xlfn.XLOOKUP(J2134,[55]Aux!AI:AI,[55]Aux!AE:AE,_xlfn.XLOOKUP(I2134,[55]Aux!AI:AI,[55]Aux!AE:AE,""))</f>
        <v>COLETOR TRONCO DN 1.000</v>
      </c>
      <c r="L2134" s="164"/>
    </row>
    <row r="2135" spans="1:12" x14ac:dyDescent="0.3">
      <c r="A2135" s="164"/>
      <c r="B2135" s="164"/>
      <c r="C2135" s="70">
        <v>6602564</v>
      </c>
      <c r="D2135" s="70" t="s">
        <v>3698</v>
      </c>
      <c r="E2135" s="75">
        <v>1000</v>
      </c>
      <c r="F2135" s="70" t="str" cm="1">
        <f t="array" ref="F2135">IFERROR(
    INDEX(
        '[55]Apoio_Código SVs'!$C$2:$C$102,
        MATCH(
            TRUE,
            ISNUMBER(FIND('[55]Apoio_Código SVs'!$B$2:$B$102,D2135)),
            0
        )
    ),
"")</f>
        <v>E</v>
      </c>
      <c r="G2135" s="70" t="str" cm="1">
        <f t="array" ref="G2135">IFERROR(
    INDEX(
        '[55]Apoio_Código SVs'!$D$2:$D$102,
        MATCH(
            TRUE,
            ISNUMBER(FIND('[55]Apoio_Código SVs'!$B$2:$B$102,D2135)),
            0
        )
    ),
"")</f>
        <v>CT</v>
      </c>
      <c r="H2135" s="70" t="str" cm="1">
        <f t="array" ref="H2135">IFERROR(
    INDEX(
        '[55]Apoio_Código SVs'!$G$2:$G$102,
        MATCH(
            TRUE,
            ISNUMBER(FIND('[55]Apoio_Código SVs'!$F$2:$F$102,D2135)),
            0
        )
    ),
"")</f>
        <v>I</v>
      </c>
      <c r="I2135" s="70" t="str">
        <f t="shared" si="94"/>
        <v>E.CT.I.1000</v>
      </c>
      <c r="J2135" s="70" t="str">
        <f>_xlfn.XLOOKUP(I2135,[55]Aux!AJ:AJ,[55]Aux!AI:AI,I2135)</f>
        <v>E.CT.I.117</v>
      </c>
      <c r="K2135" s="70" t="str">
        <f>_xlfn.XLOOKUP(J2135,[55]Aux!AI:AI,[55]Aux!AE:AE,_xlfn.XLOOKUP(I2135,[55]Aux!AI:AI,[55]Aux!AE:AE,""))</f>
        <v>COLETOR TRONCO DN 1.000</v>
      </c>
      <c r="L2135" s="164"/>
    </row>
    <row r="2136" spans="1:12" x14ac:dyDescent="0.3">
      <c r="A2136" s="164"/>
      <c r="B2136" s="164"/>
      <c r="C2136" s="70">
        <v>6602565</v>
      </c>
      <c r="D2136" s="70" t="s">
        <v>3699</v>
      </c>
      <c r="E2136" s="75">
        <v>1000</v>
      </c>
      <c r="F2136" s="70" t="str" cm="1">
        <f t="array" ref="F2136">IFERROR(
    INDEX(
        '[55]Apoio_Código SVs'!$C$2:$C$102,
        MATCH(
            TRUE,
            ISNUMBER(FIND('[55]Apoio_Código SVs'!$B$2:$B$102,D2136)),
            0
        )
    ),
"")</f>
        <v>E</v>
      </c>
      <c r="G2136" s="70" t="str" cm="1">
        <f t="array" ref="G2136">IFERROR(
    INDEX(
        '[55]Apoio_Código SVs'!$D$2:$D$102,
        MATCH(
            TRUE,
            ISNUMBER(FIND('[55]Apoio_Código SVs'!$B$2:$B$102,D2136)),
            0
        )
    ),
"")</f>
        <v>CT</v>
      </c>
      <c r="H2136" s="70" t="str" cm="1">
        <f t="array" ref="H2136">IFERROR(
    INDEX(
        '[55]Apoio_Código SVs'!$G$2:$G$102,
        MATCH(
            TRUE,
            ISNUMBER(FIND('[55]Apoio_Código SVs'!$F$2:$F$102,D2136)),
            0
        )
    ),
"")</f>
        <v>I</v>
      </c>
      <c r="I2136" s="70" t="str">
        <f t="shared" si="94"/>
        <v>E.CT.I.1000</v>
      </c>
      <c r="J2136" s="70" t="str">
        <f>_xlfn.XLOOKUP(I2136,[55]Aux!AJ:AJ,[55]Aux!AI:AI,I2136)</f>
        <v>E.CT.I.117</v>
      </c>
      <c r="K2136" s="70" t="str">
        <f>_xlfn.XLOOKUP(J2136,[55]Aux!AI:AI,[55]Aux!AE:AE,_xlfn.XLOOKUP(I2136,[55]Aux!AI:AI,[55]Aux!AE:AE,""))</f>
        <v>COLETOR TRONCO DN 1.000</v>
      </c>
      <c r="L2136" s="164"/>
    </row>
    <row r="2137" spans="1:12" x14ac:dyDescent="0.3">
      <c r="A2137" s="164"/>
      <c r="B2137" s="164"/>
      <c r="C2137" s="70">
        <v>6602566</v>
      </c>
      <c r="D2137" s="70" t="s">
        <v>3700</v>
      </c>
      <c r="E2137" s="75">
        <v>1500</v>
      </c>
      <c r="F2137" s="70" t="str" cm="1">
        <f t="array" ref="F2137">IFERROR(
    INDEX(
        '[55]Apoio_Código SVs'!$C$2:$C$102,
        MATCH(
            TRUE,
            ISNUMBER(FIND('[55]Apoio_Código SVs'!$B$2:$B$102,D2137)),
            0
        )
    ),
"")</f>
        <v>E</v>
      </c>
      <c r="G2137" s="70" t="str" cm="1">
        <f t="array" ref="G2137">IFERROR(
    INDEX(
        '[55]Apoio_Código SVs'!$D$2:$D$102,
        MATCH(
            TRUE,
            ISNUMBER(FIND('[55]Apoio_Código SVs'!$B$2:$B$102,D2137)),
            0
        )
    ),
"")</f>
        <v>CT</v>
      </c>
      <c r="H2137" s="70" t="str" cm="1">
        <f t="array" ref="H2137">IFERROR(
    INDEX(
        '[55]Apoio_Código SVs'!$G$2:$G$102,
        MATCH(
            TRUE,
            ISNUMBER(FIND('[55]Apoio_Código SVs'!$F$2:$F$102,D2137)),
            0
        )
    ),
"")</f>
        <v>I</v>
      </c>
      <c r="I2137" s="70" t="str">
        <f t="shared" si="94"/>
        <v>E.CT.I.1500</v>
      </c>
      <c r="J2137" s="70" t="str">
        <f>_xlfn.XLOOKUP(I2137,[55]Aux!AJ:AJ,[55]Aux!AI:AI,I2137)</f>
        <v>E.CT.I.122</v>
      </c>
      <c r="K2137" s="70" t="str">
        <f>_xlfn.XLOOKUP(J2137,[55]Aux!AI:AI,[55]Aux!AE:AE,_xlfn.XLOOKUP(I2137,[55]Aux!AI:AI,[55]Aux!AE:AE,""))</f>
        <v>COLETOR TRONCO DN 1.500</v>
      </c>
      <c r="L2137" s="164"/>
    </row>
    <row r="2138" spans="1:12" x14ac:dyDescent="0.3">
      <c r="A2138" s="164"/>
      <c r="B2138" s="164"/>
      <c r="C2138" s="70">
        <v>6602567</v>
      </c>
      <c r="D2138" s="70" t="s">
        <v>3701</v>
      </c>
      <c r="E2138" s="75">
        <v>1500</v>
      </c>
      <c r="F2138" s="70" t="str" cm="1">
        <f t="array" ref="F2138">IFERROR(
    INDEX(
        '[55]Apoio_Código SVs'!$C$2:$C$102,
        MATCH(
            TRUE,
            ISNUMBER(FIND('[55]Apoio_Código SVs'!$B$2:$B$102,D2138)),
            0
        )
    ),
"")</f>
        <v>E</v>
      </c>
      <c r="G2138" s="70" t="str" cm="1">
        <f t="array" ref="G2138">IFERROR(
    INDEX(
        '[55]Apoio_Código SVs'!$D$2:$D$102,
        MATCH(
            TRUE,
            ISNUMBER(FIND('[55]Apoio_Código SVs'!$B$2:$B$102,D2138)),
            0
        )
    ),
"")</f>
        <v>CT</v>
      </c>
      <c r="H2138" s="70" t="str" cm="1">
        <f t="array" ref="H2138">IFERROR(
    INDEX(
        '[55]Apoio_Código SVs'!$G$2:$G$102,
        MATCH(
            TRUE,
            ISNUMBER(FIND('[55]Apoio_Código SVs'!$F$2:$F$102,D2138)),
            0
        )
    ),
"")</f>
        <v>I</v>
      </c>
      <c r="I2138" s="70" t="str">
        <f t="shared" si="94"/>
        <v>E.CT.I.1500</v>
      </c>
      <c r="J2138" s="70" t="str">
        <f>_xlfn.XLOOKUP(I2138,[55]Aux!AJ:AJ,[55]Aux!AI:AI,I2138)</f>
        <v>E.CT.I.122</v>
      </c>
      <c r="K2138" s="70" t="str">
        <f>_xlfn.XLOOKUP(J2138,[55]Aux!AI:AI,[55]Aux!AE:AE,_xlfn.XLOOKUP(I2138,[55]Aux!AI:AI,[55]Aux!AE:AE,""))</f>
        <v>COLETOR TRONCO DN 1.500</v>
      </c>
      <c r="L2138" s="164"/>
    </row>
    <row r="2139" spans="1:12" x14ac:dyDescent="0.3">
      <c r="A2139" s="164"/>
      <c r="B2139" s="164"/>
      <c r="C2139" s="70">
        <v>6602568</v>
      </c>
      <c r="D2139" s="70" t="s">
        <v>3702</v>
      </c>
      <c r="E2139" s="73">
        <f t="shared" si="93"/>
        <v>250</v>
      </c>
      <c r="F2139" s="70" t="str" cm="1">
        <f t="array" ref="F2139">IFERROR(
    INDEX(
        '[55]Apoio_Código SVs'!$C$2:$C$102,
        MATCH(
            TRUE,
            ISNUMBER(FIND('[55]Apoio_Código SVs'!$B$2:$B$102,D2139)),
            0
        )
    ),
"")</f>
        <v>E</v>
      </c>
      <c r="G2139" s="70" t="str" cm="1">
        <f t="array" ref="G2139">IFERROR(
    INDEX(
        '[55]Apoio_Código SVs'!$D$2:$D$102,
        MATCH(
            TRUE,
            ISNUMBER(FIND('[55]Apoio_Código SVs'!$B$2:$B$102,D2139)),
            0
        )
    ),
"")</f>
        <v>CT</v>
      </c>
      <c r="H2139" s="70" t="str" cm="1">
        <f t="array" ref="H2139">IFERROR(
    INDEX(
        '[55]Apoio_Código SVs'!$G$2:$G$102,
        MATCH(
            TRUE,
            ISNUMBER(FIND('[55]Apoio_Código SVs'!$F$2:$F$102,D2139)),
            0
        )
    ),
"")</f>
        <v>I</v>
      </c>
      <c r="I2139" s="70" t="str">
        <f t="shared" si="94"/>
        <v>E.CT.I.250</v>
      </c>
      <c r="J2139" s="70" t="str">
        <f>_xlfn.XLOOKUP(I2139,[55]Aux!AJ:AJ,[55]Aux!AI:AI,I2139)</f>
        <v>E.CT.I.102</v>
      </c>
      <c r="K2139" s="70" t="str">
        <f>_xlfn.XLOOKUP(J2139,[55]Aux!AI:AI,[55]Aux!AE:AE,_xlfn.XLOOKUP(I2139,[55]Aux!AI:AI,[55]Aux!AE:AE,""))</f>
        <v>COLETOR TRONCO DN 250</v>
      </c>
      <c r="L2139" s="164"/>
    </row>
    <row r="2140" spans="1:12" x14ac:dyDescent="0.3">
      <c r="A2140" s="164"/>
      <c r="B2140" s="164"/>
      <c r="C2140" s="70">
        <v>6602569</v>
      </c>
      <c r="D2140" s="70" t="s">
        <v>3703</v>
      </c>
      <c r="E2140" s="73">
        <f t="shared" si="93"/>
        <v>200</v>
      </c>
      <c r="F2140" s="70" t="str" cm="1">
        <f t="array" ref="F2140">IFERROR(
    INDEX(
        '[55]Apoio_Código SVs'!$C$2:$C$102,
        MATCH(
            TRUE,
            ISNUMBER(FIND('[55]Apoio_Código SVs'!$B$2:$B$102,D2140)),
            0
        )
    ),
"")</f>
        <v>E</v>
      </c>
      <c r="G2140" s="70" t="str" cm="1">
        <f t="array" ref="G2140">IFERROR(
    INDEX(
        '[55]Apoio_Código SVs'!$D$2:$D$102,
        MATCH(
            TRUE,
            ISNUMBER(FIND('[55]Apoio_Código SVs'!$B$2:$B$102,D2140)),
            0
        )
    ),
"")</f>
        <v>CT</v>
      </c>
      <c r="H2140" s="70" t="str" cm="1">
        <f t="array" ref="H2140">IFERROR(
    INDEX(
        '[55]Apoio_Código SVs'!$G$2:$G$102,
        MATCH(
            TRUE,
            ISNUMBER(FIND('[55]Apoio_Código SVs'!$F$2:$F$102,D2140)),
            0
        )
    ),
"")</f>
        <v>I</v>
      </c>
      <c r="I2140" s="70" t="str">
        <f t="shared" si="94"/>
        <v>E.CT.I.200</v>
      </c>
      <c r="J2140" s="70" t="str">
        <f>_xlfn.XLOOKUP(I2140,[55]Aux!AJ:AJ,[55]Aux!AI:AI,I2140)</f>
        <v>E.CT.I.101</v>
      </c>
      <c r="K2140" s="70" t="str">
        <f>_xlfn.XLOOKUP(J2140,[55]Aux!AI:AI,[55]Aux!AE:AE,_xlfn.XLOOKUP(I2140,[55]Aux!AI:AI,[55]Aux!AE:AE,""))</f>
        <v>COLETOR TRONCO DN 200</v>
      </c>
      <c r="L2140" s="164"/>
    </row>
    <row r="2141" spans="1:12" x14ac:dyDescent="0.3">
      <c r="A2141" s="164"/>
      <c r="B2141" s="164"/>
      <c r="C2141" s="70">
        <v>6602570</v>
      </c>
      <c r="D2141" s="70" t="s">
        <v>3704</v>
      </c>
      <c r="E2141" s="73">
        <f t="shared" si="93"/>
        <v>200</v>
      </c>
      <c r="F2141" s="70" t="str" cm="1">
        <f t="array" ref="F2141">IFERROR(
    INDEX(
        '[55]Apoio_Código SVs'!$C$2:$C$102,
        MATCH(
            TRUE,
            ISNUMBER(FIND('[55]Apoio_Código SVs'!$B$2:$B$102,D2141)),
            0
        )
    ),
"")</f>
        <v>E</v>
      </c>
      <c r="G2141" s="70" t="str" cm="1">
        <f t="array" ref="G2141">IFERROR(
    INDEX(
        '[55]Apoio_Código SVs'!$D$2:$D$102,
        MATCH(
            TRUE,
            ISNUMBER(FIND('[55]Apoio_Código SVs'!$B$2:$B$102,D2141)),
            0
        )
    ),
"")</f>
        <v>CT</v>
      </c>
      <c r="H2141" s="70" t="str" cm="1">
        <f t="array" ref="H2141">IFERROR(
    INDEX(
        '[55]Apoio_Código SVs'!$G$2:$G$102,
        MATCH(
            TRUE,
            ISNUMBER(FIND('[55]Apoio_Código SVs'!$F$2:$F$102,D2141)),
            0
        )
    ),
"")</f>
        <v>I</v>
      </c>
      <c r="I2141" s="70" t="str">
        <f t="shared" si="94"/>
        <v>E.CT.I.200</v>
      </c>
      <c r="J2141" s="70" t="str">
        <f>_xlfn.XLOOKUP(I2141,[55]Aux!AJ:AJ,[55]Aux!AI:AI,I2141)</f>
        <v>E.CT.I.101</v>
      </c>
      <c r="K2141" s="70" t="str">
        <f>_xlfn.XLOOKUP(J2141,[55]Aux!AI:AI,[55]Aux!AE:AE,_xlfn.XLOOKUP(I2141,[55]Aux!AI:AI,[55]Aux!AE:AE,""))</f>
        <v>COLETOR TRONCO DN 200</v>
      </c>
      <c r="L2141" s="164"/>
    </row>
    <row r="2142" spans="1:12" x14ac:dyDescent="0.3">
      <c r="A2142" s="164"/>
      <c r="B2142" s="164"/>
      <c r="C2142" s="70">
        <v>6602571</v>
      </c>
      <c r="D2142" s="70" t="s">
        <v>3705</v>
      </c>
      <c r="E2142" s="73">
        <f t="shared" si="93"/>
        <v>200</v>
      </c>
      <c r="F2142" s="70" t="str" cm="1">
        <f t="array" ref="F2142">IFERROR(
    INDEX(
        '[55]Apoio_Código SVs'!$C$2:$C$102,
        MATCH(
            TRUE,
            ISNUMBER(FIND('[55]Apoio_Código SVs'!$B$2:$B$102,D2142)),
            0
        )
    ),
"")</f>
        <v>E</v>
      </c>
      <c r="G2142" s="70" t="str" cm="1">
        <f t="array" ref="G2142">IFERROR(
    INDEX(
        '[55]Apoio_Código SVs'!$D$2:$D$102,
        MATCH(
            TRUE,
            ISNUMBER(FIND('[55]Apoio_Código SVs'!$B$2:$B$102,D2142)),
            0
        )
    ),
"")</f>
        <v>CT</v>
      </c>
      <c r="H2142" s="70" t="str" cm="1">
        <f t="array" ref="H2142">IFERROR(
    INDEX(
        '[55]Apoio_Código SVs'!$G$2:$G$102,
        MATCH(
            TRUE,
            ISNUMBER(FIND('[55]Apoio_Código SVs'!$F$2:$F$102,D2142)),
            0
        )
    ),
"")</f>
        <v>I</v>
      </c>
      <c r="I2142" s="70" t="str">
        <f t="shared" si="94"/>
        <v>E.CT.I.200</v>
      </c>
      <c r="J2142" s="70" t="str">
        <f>_xlfn.XLOOKUP(I2142,[55]Aux!AJ:AJ,[55]Aux!AI:AI,I2142)</f>
        <v>E.CT.I.101</v>
      </c>
      <c r="K2142" s="70" t="str">
        <f>_xlfn.XLOOKUP(J2142,[55]Aux!AI:AI,[55]Aux!AE:AE,_xlfn.XLOOKUP(I2142,[55]Aux!AI:AI,[55]Aux!AE:AE,""))</f>
        <v>COLETOR TRONCO DN 200</v>
      </c>
      <c r="L2142" s="164"/>
    </row>
    <row r="2143" spans="1:12" x14ac:dyDescent="0.3">
      <c r="A2143" s="164"/>
      <c r="B2143" s="164"/>
      <c r="C2143" s="70">
        <v>6602572</v>
      </c>
      <c r="D2143" s="70" t="s">
        <v>3706</v>
      </c>
      <c r="E2143" s="73">
        <f t="shared" si="93"/>
        <v>200</v>
      </c>
      <c r="F2143" s="70" t="str" cm="1">
        <f t="array" ref="F2143">IFERROR(
    INDEX(
        '[55]Apoio_Código SVs'!$C$2:$C$102,
        MATCH(
            TRUE,
            ISNUMBER(FIND('[55]Apoio_Código SVs'!$B$2:$B$102,D2143)),
            0
        )
    ),
"")</f>
        <v>E</v>
      </c>
      <c r="G2143" s="70" t="str" cm="1">
        <f t="array" ref="G2143">IFERROR(
    INDEX(
        '[55]Apoio_Código SVs'!$D$2:$D$102,
        MATCH(
            TRUE,
            ISNUMBER(FIND('[55]Apoio_Código SVs'!$B$2:$B$102,D2143)),
            0
        )
    ),
"")</f>
        <v>CT</v>
      </c>
      <c r="H2143" s="70" t="str" cm="1">
        <f t="array" ref="H2143">IFERROR(
    INDEX(
        '[55]Apoio_Código SVs'!$G$2:$G$102,
        MATCH(
            TRUE,
            ISNUMBER(FIND('[55]Apoio_Código SVs'!$F$2:$F$102,D2143)),
            0
        )
    ),
"")</f>
        <v>I</v>
      </c>
      <c r="I2143" s="70" t="str">
        <f t="shared" si="94"/>
        <v>E.CT.I.200</v>
      </c>
      <c r="J2143" s="70" t="str">
        <f>_xlfn.XLOOKUP(I2143,[55]Aux!AJ:AJ,[55]Aux!AI:AI,I2143)</f>
        <v>E.CT.I.101</v>
      </c>
      <c r="K2143" s="70" t="str">
        <f>_xlfn.XLOOKUP(J2143,[55]Aux!AI:AI,[55]Aux!AE:AE,_xlfn.XLOOKUP(I2143,[55]Aux!AI:AI,[55]Aux!AE:AE,""))</f>
        <v>COLETOR TRONCO DN 200</v>
      </c>
      <c r="L2143" s="164"/>
    </row>
    <row r="2144" spans="1:12" x14ac:dyDescent="0.3">
      <c r="A2144" s="164"/>
      <c r="B2144" s="164"/>
      <c r="C2144" s="70">
        <v>6602573</v>
      </c>
      <c r="D2144" s="70" t="s">
        <v>3707</v>
      </c>
      <c r="E2144" s="73">
        <f t="shared" ref="E2144:E2165" si="95">IF(H2144="M","001",
IFERROR(VALUE(IFERROR(IFERROR(IFERROR(IFERROR(MID(D2144,FIND("DN",D2144)+2,4),
MID(D2144,FIND("PVC",D2144)+3,4)),
MID(D2144,FIND("PEAD",D2144)+4,4)),
MID(D2144,FIND("PE100",D2144)+5,4)),
MID(D2144,FIND("ADS",D2144)+3,4))),""))</f>
        <v>200</v>
      </c>
      <c r="F2144" s="70" t="str" cm="1">
        <f t="array" ref="F2144">IFERROR(
    INDEX(
        '[55]Apoio_Código SVs'!$C$2:$C$102,
        MATCH(
            TRUE,
            ISNUMBER(FIND('[55]Apoio_Código SVs'!$B$2:$B$102,D2144)),
            0
        )
    ),
"")</f>
        <v>E</v>
      </c>
      <c r="G2144" s="70" t="str" cm="1">
        <f t="array" ref="G2144">IFERROR(
    INDEX(
        '[55]Apoio_Código SVs'!$D$2:$D$102,
        MATCH(
            TRUE,
            ISNUMBER(FIND('[55]Apoio_Código SVs'!$B$2:$B$102,D2144)),
            0
        )
    ),
"")</f>
        <v>CT</v>
      </c>
      <c r="H2144" s="70" t="str" cm="1">
        <f t="array" ref="H2144">IFERROR(
    INDEX(
        '[55]Apoio_Código SVs'!$G$2:$G$102,
        MATCH(
            TRUE,
            ISNUMBER(FIND('[55]Apoio_Código SVs'!$F$2:$F$102,D2144)),
            0
        )
    ),
"")</f>
        <v>I</v>
      </c>
      <c r="I2144" s="70" t="str">
        <f t="shared" si="94"/>
        <v>E.CT.I.200</v>
      </c>
      <c r="J2144" s="70" t="str">
        <f>_xlfn.XLOOKUP(I2144,[55]Aux!AJ:AJ,[55]Aux!AI:AI,I2144)</f>
        <v>E.CT.I.101</v>
      </c>
      <c r="K2144" s="70" t="str">
        <f>_xlfn.XLOOKUP(J2144,[55]Aux!AI:AI,[55]Aux!AE:AE,_xlfn.XLOOKUP(I2144,[55]Aux!AI:AI,[55]Aux!AE:AE,""))</f>
        <v>COLETOR TRONCO DN 200</v>
      </c>
      <c r="L2144" s="164"/>
    </row>
    <row r="2145" spans="1:12" x14ac:dyDescent="0.3">
      <c r="A2145" s="164"/>
      <c r="B2145" s="164"/>
      <c r="C2145" s="70">
        <v>6602574</v>
      </c>
      <c r="D2145" s="70" t="s">
        <v>3708</v>
      </c>
      <c r="E2145" s="73">
        <f t="shared" si="95"/>
        <v>200</v>
      </c>
      <c r="F2145" s="70" t="str" cm="1">
        <f t="array" ref="F2145">IFERROR(
    INDEX(
        '[55]Apoio_Código SVs'!$C$2:$C$102,
        MATCH(
            TRUE,
            ISNUMBER(FIND('[55]Apoio_Código SVs'!$B$2:$B$102,D2145)),
            0
        )
    ),
"")</f>
        <v>E</v>
      </c>
      <c r="G2145" s="70" t="str" cm="1">
        <f t="array" ref="G2145">IFERROR(
    INDEX(
        '[55]Apoio_Código SVs'!$D$2:$D$102,
        MATCH(
            TRUE,
            ISNUMBER(FIND('[55]Apoio_Código SVs'!$B$2:$B$102,D2145)),
            0
        )
    ),
"")</f>
        <v>CT</v>
      </c>
      <c r="H2145" s="70" t="str" cm="1">
        <f t="array" ref="H2145">IFERROR(
    INDEX(
        '[55]Apoio_Código SVs'!$G$2:$G$102,
        MATCH(
            TRUE,
            ISNUMBER(FIND('[55]Apoio_Código SVs'!$F$2:$F$102,D2145)),
            0
        )
    ),
"")</f>
        <v>I</v>
      </c>
      <c r="I2145" s="70" t="str">
        <f t="shared" si="94"/>
        <v>E.CT.I.200</v>
      </c>
      <c r="J2145" s="70" t="str">
        <f>_xlfn.XLOOKUP(I2145,[55]Aux!AJ:AJ,[55]Aux!AI:AI,I2145)</f>
        <v>E.CT.I.101</v>
      </c>
      <c r="K2145" s="70" t="str">
        <f>_xlfn.XLOOKUP(J2145,[55]Aux!AI:AI,[55]Aux!AE:AE,_xlfn.XLOOKUP(I2145,[55]Aux!AI:AI,[55]Aux!AE:AE,""))</f>
        <v>COLETOR TRONCO DN 200</v>
      </c>
      <c r="L2145" s="164"/>
    </row>
    <row r="2146" spans="1:12" x14ac:dyDescent="0.3">
      <c r="A2146" s="164"/>
      <c r="B2146" s="164"/>
      <c r="C2146" s="70">
        <v>6602575</v>
      </c>
      <c r="D2146" s="70" t="s">
        <v>3709</v>
      </c>
      <c r="E2146" s="73">
        <f t="shared" si="95"/>
        <v>250</v>
      </c>
      <c r="F2146" s="70" t="str" cm="1">
        <f t="array" ref="F2146">IFERROR(
    INDEX(
        '[55]Apoio_Código SVs'!$C$2:$C$102,
        MATCH(
            TRUE,
            ISNUMBER(FIND('[55]Apoio_Código SVs'!$B$2:$B$102,D2146)),
            0
        )
    ),
"")</f>
        <v>E</v>
      </c>
      <c r="G2146" s="70" t="str" cm="1">
        <f t="array" ref="G2146">IFERROR(
    INDEX(
        '[55]Apoio_Código SVs'!$D$2:$D$102,
        MATCH(
            TRUE,
            ISNUMBER(FIND('[55]Apoio_Código SVs'!$B$2:$B$102,D2146)),
            0
        )
    ),
"")</f>
        <v>CT</v>
      </c>
      <c r="H2146" s="70" t="str" cm="1">
        <f t="array" ref="H2146">IFERROR(
    INDEX(
        '[55]Apoio_Código SVs'!$G$2:$G$102,
        MATCH(
            TRUE,
            ISNUMBER(FIND('[55]Apoio_Código SVs'!$F$2:$F$102,D2146)),
            0
        )
    ),
"")</f>
        <v>I</v>
      </c>
      <c r="I2146" s="70" t="str">
        <f t="shared" si="94"/>
        <v>E.CT.I.250</v>
      </c>
      <c r="J2146" s="70" t="str">
        <f>_xlfn.XLOOKUP(I2146,[55]Aux!AJ:AJ,[55]Aux!AI:AI,I2146)</f>
        <v>E.CT.I.102</v>
      </c>
      <c r="K2146" s="70" t="str">
        <f>_xlfn.XLOOKUP(J2146,[55]Aux!AI:AI,[55]Aux!AE:AE,_xlfn.XLOOKUP(I2146,[55]Aux!AI:AI,[55]Aux!AE:AE,""))</f>
        <v>COLETOR TRONCO DN 250</v>
      </c>
      <c r="L2146" s="164"/>
    </row>
    <row r="2147" spans="1:12" x14ac:dyDescent="0.3">
      <c r="A2147" s="164"/>
      <c r="B2147" s="164"/>
      <c r="C2147" s="70">
        <v>6602576</v>
      </c>
      <c r="D2147" s="70" t="s">
        <v>3710</v>
      </c>
      <c r="E2147" s="73">
        <f t="shared" si="95"/>
        <v>300</v>
      </c>
      <c r="F2147" s="70" t="str" cm="1">
        <f t="array" ref="F2147">IFERROR(
    INDEX(
        '[55]Apoio_Código SVs'!$C$2:$C$102,
        MATCH(
            TRUE,
            ISNUMBER(FIND('[55]Apoio_Código SVs'!$B$2:$B$102,D2147)),
            0
        )
    ),
"")</f>
        <v>E</v>
      </c>
      <c r="G2147" s="70" t="str" cm="1">
        <f t="array" ref="G2147">IFERROR(
    INDEX(
        '[55]Apoio_Código SVs'!$D$2:$D$102,
        MATCH(
            TRUE,
            ISNUMBER(FIND('[55]Apoio_Código SVs'!$B$2:$B$102,D2147)),
            0
        )
    ),
"")</f>
        <v>CT</v>
      </c>
      <c r="H2147" s="70" t="str" cm="1">
        <f t="array" ref="H2147">IFERROR(
    INDEX(
        '[55]Apoio_Código SVs'!$G$2:$G$102,
        MATCH(
            TRUE,
            ISNUMBER(FIND('[55]Apoio_Código SVs'!$F$2:$F$102,D2147)),
            0
        )
    ),
"")</f>
        <v>I</v>
      </c>
      <c r="I2147" s="70" t="str">
        <f t="shared" si="94"/>
        <v>E.CT.I.300</v>
      </c>
      <c r="J2147" s="70" t="str">
        <f>_xlfn.XLOOKUP(I2147,[55]Aux!AJ:AJ,[55]Aux!AI:AI,I2147)</f>
        <v>E.CT.I.103</v>
      </c>
      <c r="K2147" s="70" t="str">
        <f>_xlfn.XLOOKUP(J2147,[55]Aux!AI:AI,[55]Aux!AE:AE,_xlfn.XLOOKUP(I2147,[55]Aux!AI:AI,[55]Aux!AE:AE,""))</f>
        <v>COLETOR TRONCO DN 300</v>
      </c>
      <c r="L2147" s="164"/>
    </row>
    <row r="2148" spans="1:12" x14ac:dyDescent="0.3">
      <c r="A2148" s="164"/>
      <c r="B2148" s="164"/>
      <c r="C2148" s="70">
        <v>6602577</v>
      </c>
      <c r="D2148" s="70" t="s">
        <v>3711</v>
      </c>
      <c r="E2148" s="73">
        <f t="shared" si="95"/>
        <v>250</v>
      </c>
      <c r="F2148" s="70" t="str" cm="1">
        <f t="array" ref="F2148">IFERROR(
    INDEX(
        '[55]Apoio_Código SVs'!$C$2:$C$102,
        MATCH(
            TRUE,
            ISNUMBER(FIND('[55]Apoio_Código SVs'!$B$2:$B$102,D2148)),
            0
        )
    ),
"")</f>
        <v>E</v>
      </c>
      <c r="G2148" s="70" t="str" cm="1">
        <f t="array" ref="G2148">IFERROR(
    INDEX(
        '[55]Apoio_Código SVs'!$D$2:$D$102,
        MATCH(
            TRUE,
            ISNUMBER(FIND('[55]Apoio_Código SVs'!$B$2:$B$102,D2148)),
            0
        )
    ),
"")</f>
        <v>CT</v>
      </c>
      <c r="H2148" s="70" t="str" cm="1">
        <f t="array" ref="H2148">IFERROR(
    INDEX(
        '[55]Apoio_Código SVs'!$G$2:$G$102,
        MATCH(
            TRUE,
            ISNUMBER(FIND('[55]Apoio_Código SVs'!$F$2:$F$102,D2148)),
            0
        )
    ),
"")</f>
        <v>I</v>
      </c>
      <c r="I2148" s="70" t="str">
        <f t="shared" ref="I2148:I2211" si="96">F2148&amp;"."&amp;G2148&amp;"."&amp;H2148&amp;"."&amp;E2148</f>
        <v>E.CT.I.250</v>
      </c>
      <c r="J2148" s="70" t="str">
        <f>_xlfn.XLOOKUP(I2148,[55]Aux!AJ:AJ,[55]Aux!AI:AI,I2148)</f>
        <v>E.CT.I.102</v>
      </c>
      <c r="K2148" s="70" t="str">
        <f>_xlfn.XLOOKUP(J2148,[55]Aux!AI:AI,[55]Aux!AE:AE,_xlfn.XLOOKUP(I2148,[55]Aux!AI:AI,[55]Aux!AE:AE,""))</f>
        <v>COLETOR TRONCO DN 250</v>
      </c>
      <c r="L2148" s="164"/>
    </row>
    <row r="2149" spans="1:12" x14ac:dyDescent="0.3">
      <c r="A2149" s="164"/>
      <c r="B2149" s="164"/>
      <c r="C2149" s="70">
        <v>6602578</v>
      </c>
      <c r="D2149" s="70" t="s">
        <v>3712</v>
      </c>
      <c r="E2149" s="73">
        <f t="shared" si="95"/>
        <v>300</v>
      </c>
      <c r="F2149" s="70" t="str" cm="1">
        <f t="array" ref="F2149">IFERROR(
    INDEX(
        '[55]Apoio_Código SVs'!$C$2:$C$102,
        MATCH(
            TRUE,
            ISNUMBER(FIND('[55]Apoio_Código SVs'!$B$2:$B$102,D2149)),
            0
        )
    ),
"")</f>
        <v>E</v>
      </c>
      <c r="G2149" s="70" t="str" cm="1">
        <f t="array" ref="G2149">IFERROR(
    INDEX(
        '[55]Apoio_Código SVs'!$D$2:$D$102,
        MATCH(
            TRUE,
            ISNUMBER(FIND('[55]Apoio_Código SVs'!$B$2:$B$102,D2149)),
            0
        )
    ),
"")</f>
        <v>CT</v>
      </c>
      <c r="H2149" s="70" t="str" cm="1">
        <f t="array" ref="H2149">IFERROR(
    INDEX(
        '[55]Apoio_Código SVs'!$G$2:$G$102,
        MATCH(
            TRUE,
            ISNUMBER(FIND('[55]Apoio_Código SVs'!$F$2:$F$102,D2149)),
            0
        )
    ),
"")</f>
        <v>I</v>
      </c>
      <c r="I2149" s="70" t="str">
        <f t="shared" si="96"/>
        <v>E.CT.I.300</v>
      </c>
      <c r="J2149" s="70" t="str">
        <f>_xlfn.XLOOKUP(I2149,[55]Aux!AJ:AJ,[55]Aux!AI:AI,I2149)</f>
        <v>E.CT.I.103</v>
      </c>
      <c r="K2149" s="70" t="str">
        <f>_xlfn.XLOOKUP(J2149,[55]Aux!AI:AI,[55]Aux!AE:AE,_xlfn.XLOOKUP(I2149,[55]Aux!AI:AI,[55]Aux!AE:AE,""))</f>
        <v>COLETOR TRONCO DN 300</v>
      </c>
      <c r="L2149" s="164"/>
    </row>
    <row r="2150" spans="1:12" x14ac:dyDescent="0.3">
      <c r="A2150" s="164"/>
      <c r="B2150" s="164"/>
      <c r="C2150" s="70">
        <v>6602579</v>
      </c>
      <c r="D2150" s="70" t="s">
        <v>3713</v>
      </c>
      <c r="E2150" s="73">
        <f t="shared" si="95"/>
        <v>300</v>
      </c>
      <c r="F2150" s="70" t="str" cm="1">
        <f t="array" ref="F2150">IFERROR(
    INDEX(
        '[55]Apoio_Código SVs'!$C$2:$C$102,
        MATCH(
            TRUE,
            ISNUMBER(FIND('[55]Apoio_Código SVs'!$B$2:$B$102,D2150)),
            0
        )
    ),
"")</f>
        <v>E</v>
      </c>
      <c r="G2150" s="70" t="str" cm="1">
        <f t="array" ref="G2150">IFERROR(
    INDEX(
        '[55]Apoio_Código SVs'!$D$2:$D$102,
        MATCH(
            TRUE,
            ISNUMBER(FIND('[55]Apoio_Código SVs'!$B$2:$B$102,D2150)),
            0
        )
    ),
"")</f>
        <v>CT</v>
      </c>
      <c r="H2150" s="70" t="str" cm="1">
        <f t="array" ref="H2150">IFERROR(
    INDEX(
        '[55]Apoio_Código SVs'!$G$2:$G$102,
        MATCH(
            TRUE,
            ISNUMBER(FIND('[55]Apoio_Código SVs'!$F$2:$F$102,D2150)),
            0
        )
    ),
"")</f>
        <v>I</v>
      </c>
      <c r="I2150" s="70" t="str">
        <f t="shared" si="96"/>
        <v>E.CT.I.300</v>
      </c>
      <c r="J2150" s="70" t="str">
        <f>_xlfn.XLOOKUP(I2150,[55]Aux!AJ:AJ,[55]Aux!AI:AI,I2150)</f>
        <v>E.CT.I.103</v>
      </c>
      <c r="K2150" s="70" t="str">
        <f>_xlfn.XLOOKUP(J2150,[55]Aux!AI:AI,[55]Aux!AE:AE,_xlfn.XLOOKUP(I2150,[55]Aux!AI:AI,[55]Aux!AE:AE,""))</f>
        <v>COLETOR TRONCO DN 300</v>
      </c>
      <c r="L2150" s="164"/>
    </row>
    <row r="2151" spans="1:12" x14ac:dyDescent="0.3">
      <c r="A2151" s="164"/>
      <c r="B2151" s="164"/>
      <c r="C2151" s="70">
        <v>6602580</v>
      </c>
      <c r="D2151" s="70" t="s">
        <v>3714</v>
      </c>
      <c r="E2151" s="73">
        <f t="shared" si="95"/>
        <v>300</v>
      </c>
      <c r="F2151" s="70" t="str" cm="1">
        <f t="array" ref="F2151">IFERROR(
    INDEX(
        '[55]Apoio_Código SVs'!$C$2:$C$102,
        MATCH(
            TRUE,
            ISNUMBER(FIND('[55]Apoio_Código SVs'!$B$2:$B$102,D2151)),
            0
        )
    ),
"")</f>
        <v>E</v>
      </c>
      <c r="G2151" s="70" t="str" cm="1">
        <f t="array" ref="G2151">IFERROR(
    INDEX(
        '[55]Apoio_Código SVs'!$D$2:$D$102,
        MATCH(
            TRUE,
            ISNUMBER(FIND('[55]Apoio_Código SVs'!$B$2:$B$102,D2151)),
            0
        )
    ),
"")</f>
        <v>CT</v>
      </c>
      <c r="H2151" s="70" t="str" cm="1">
        <f t="array" ref="H2151">IFERROR(
    INDEX(
        '[55]Apoio_Código SVs'!$G$2:$G$102,
        MATCH(
            TRUE,
            ISNUMBER(FIND('[55]Apoio_Código SVs'!$F$2:$F$102,D2151)),
            0
        )
    ),
"")</f>
        <v>I</v>
      </c>
      <c r="I2151" s="70" t="str">
        <f t="shared" si="96"/>
        <v>E.CT.I.300</v>
      </c>
      <c r="J2151" s="70" t="str">
        <f>_xlfn.XLOOKUP(I2151,[55]Aux!AJ:AJ,[55]Aux!AI:AI,I2151)</f>
        <v>E.CT.I.103</v>
      </c>
      <c r="K2151" s="70" t="str">
        <f>_xlfn.XLOOKUP(J2151,[55]Aux!AI:AI,[55]Aux!AE:AE,_xlfn.XLOOKUP(I2151,[55]Aux!AI:AI,[55]Aux!AE:AE,""))</f>
        <v>COLETOR TRONCO DN 300</v>
      </c>
      <c r="L2151" s="164"/>
    </row>
    <row r="2152" spans="1:12" x14ac:dyDescent="0.3">
      <c r="A2152" s="164"/>
      <c r="B2152" s="164"/>
      <c r="C2152" s="70">
        <v>6602581</v>
      </c>
      <c r="D2152" s="70" t="s">
        <v>3715</v>
      </c>
      <c r="E2152" s="73">
        <f t="shared" si="95"/>
        <v>400</v>
      </c>
      <c r="F2152" s="70" t="str" cm="1">
        <f t="array" ref="F2152">IFERROR(
    INDEX(
        '[55]Apoio_Código SVs'!$C$2:$C$102,
        MATCH(
            TRUE,
            ISNUMBER(FIND('[55]Apoio_Código SVs'!$B$2:$B$102,D2152)),
            0
        )
    ),
"")</f>
        <v>E</v>
      </c>
      <c r="G2152" s="70" t="str" cm="1">
        <f t="array" ref="G2152">IFERROR(
    INDEX(
        '[55]Apoio_Código SVs'!$D$2:$D$102,
        MATCH(
            TRUE,
            ISNUMBER(FIND('[55]Apoio_Código SVs'!$B$2:$B$102,D2152)),
            0
        )
    ),
"")</f>
        <v>CT</v>
      </c>
      <c r="H2152" s="70" t="str" cm="1">
        <f t="array" ref="H2152">IFERROR(
    INDEX(
        '[55]Apoio_Código SVs'!$G$2:$G$102,
        MATCH(
            TRUE,
            ISNUMBER(FIND('[55]Apoio_Código SVs'!$F$2:$F$102,D2152)),
            0
        )
    ),
"")</f>
        <v>I</v>
      </c>
      <c r="I2152" s="70" t="str">
        <f t="shared" si="96"/>
        <v>E.CT.I.400</v>
      </c>
      <c r="J2152" s="70" t="str">
        <f>_xlfn.XLOOKUP(I2152,[55]Aux!AJ:AJ,[55]Aux!AI:AI,I2152)</f>
        <v>E.CT.I.105</v>
      </c>
      <c r="K2152" s="70" t="str">
        <f>_xlfn.XLOOKUP(J2152,[55]Aux!AI:AI,[55]Aux!AE:AE,_xlfn.XLOOKUP(I2152,[55]Aux!AI:AI,[55]Aux!AE:AE,""))</f>
        <v>COLETOR TRONCO DN 400</v>
      </c>
      <c r="L2152" s="164"/>
    </row>
    <row r="2153" spans="1:12" x14ac:dyDescent="0.3">
      <c r="A2153" s="164"/>
      <c r="B2153" s="164"/>
      <c r="C2153" s="70">
        <v>6602582</v>
      </c>
      <c r="D2153" s="70" t="s">
        <v>3716</v>
      </c>
      <c r="E2153" s="73">
        <f t="shared" si="95"/>
        <v>350</v>
      </c>
      <c r="F2153" s="70" t="str" cm="1">
        <f t="array" ref="F2153">IFERROR(
    INDEX(
        '[55]Apoio_Código SVs'!$C$2:$C$102,
        MATCH(
            TRUE,
            ISNUMBER(FIND('[55]Apoio_Código SVs'!$B$2:$B$102,D2153)),
            0
        )
    ),
"")</f>
        <v>E</v>
      </c>
      <c r="G2153" s="70" t="str" cm="1">
        <f t="array" ref="G2153">IFERROR(
    INDEX(
        '[55]Apoio_Código SVs'!$D$2:$D$102,
        MATCH(
            TRUE,
            ISNUMBER(FIND('[55]Apoio_Código SVs'!$B$2:$B$102,D2153)),
            0
        )
    ),
"")</f>
        <v>CT</v>
      </c>
      <c r="H2153" s="70" t="str" cm="1">
        <f t="array" ref="H2153">IFERROR(
    INDEX(
        '[55]Apoio_Código SVs'!$G$2:$G$102,
        MATCH(
            TRUE,
            ISNUMBER(FIND('[55]Apoio_Código SVs'!$F$2:$F$102,D2153)),
            0
        )
    ),
"")</f>
        <v>I</v>
      </c>
      <c r="I2153" s="70" t="str">
        <f t="shared" si="96"/>
        <v>E.CT.I.350</v>
      </c>
      <c r="J2153" s="70" t="str">
        <f>_xlfn.XLOOKUP(I2153,[55]Aux!AJ:AJ,[55]Aux!AI:AI,I2153)</f>
        <v>E.CT.I.104</v>
      </c>
      <c r="K2153" s="70" t="str">
        <f>_xlfn.XLOOKUP(J2153,[55]Aux!AI:AI,[55]Aux!AE:AE,_xlfn.XLOOKUP(I2153,[55]Aux!AI:AI,[55]Aux!AE:AE,""))</f>
        <v>COLETOR TRONCO DN 350</v>
      </c>
      <c r="L2153" s="164"/>
    </row>
    <row r="2154" spans="1:12" x14ac:dyDescent="0.3">
      <c r="A2154" s="164"/>
      <c r="B2154" s="164"/>
      <c r="C2154" s="70">
        <v>6602583</v>
      </c>
      <c r="D2154" s="70" t="s">
        <v>3717</v>
      </c>
      <c r="E2154" s="73">
        <f t="shared" si="95"/>
        <v>400</v>
      </c>
      <c r="F2154" s="70" t="str" cm="1">
        <f t="array" ref="F2154">IFERROR(
    INDEX(
        '[55]Apoio_Código SVs'!$C$2:$C$102,
        MATCH(
            TRUE,
            ISNUMBER(FIND('[55]Apoio_Código SVs'!$B$2:$B$102,D2154)),
            0
        )
    ),
"")</f>
        <v>E</v>
      </c>
      <c r="G2154" s="70" t="str" cm="1">
        <f t="array" ref="G2154">IFERROR(
    INDEX(
        '[55]Apoio_Código SVs'!$D$2:$D$102,
        MATCH(
            TRUE,
            ISNUMBER(FIND('[55]Apoio_Código SVs'!$B$2:$B$102,D2154)),
            0
        )
    ),
"")</f>
        <v>CT</v>
      </c>
      <c r="H2154" s="70" t="str" cm="1">
        <f t="array" ref="H2154">IFERROR(
    INDEX(
        '[55]Apoio_Código SVs'!$G$2:$G$102,
        MATCH(
            TRUE,
            ISNUMBER(FIND('[55]Apoio_Código SVs'!$F$2:$F$102,D2154)),
            0
        )
    ),
"")</f>
        <v>I</v>
      </c>
      <c r="I2154" s="70" t="str">
        <f t="shared" si="96"/>
        <v>E.CT.I.400</v>
      </c>
      <c r="J2154" s="70" t="str">
        <f>_xlfn.XLOOKUP(I2154,[55]Aux!AJ:AJ,[55]Aux!AI:AI,I2154)</f>
        <v>E.CT.I.105</v>
      </c>
      <c r="K2154" s="70" t="str">
        <f>_xlfn.XLOOKUP(J2154,[55]Aux!AI:AI,[55]Aux!AE:AE,_xlfn.XLOOKUP(I2154,[55]Aux!AI:AI,[55]Aux!AE:AE,""))</f>
        <v>COLETOR TRONCO DN 400</v>
      </c>
      <c r="L2154" s="164"/>
    </row>
    <row r="2155" spans="1:12" x14ac:dyDescent="0.3">
      <c r="A2155" s="164"/>
      <c r="B2155" s="164"/>
      <c r="C2155" s="70">
        <v>6602584</v>
      </c>
      <c r="D2155" s="70" t="s">
        <v>3718</v>
      </c>
      <c r="E2155" s="73">
        <f t="shared" si="95"/>
        <v>350</v>
      </c>
      <c r="F2155" s="70" t="str" cm="1">
        <f t="array" ref="F2155">IFERROR(
    INDEX(
        '[55]Apoio_Código SVs'!$C$2:$C$102,
        MATCH(
            TRUE,
            ISNUMBER(FIND('[55]Apoio_Código SVs'!$B$2:$B$102,D2155)),
            0
        )
    ),
"")</f>
        <v>E</v>
      </c>
      <c r="G2155" s="70" t="str" cm="1">
        <f t="array" ref="G2155">IFERROR(
    INDEX(
        '[55]Apoio_Código SVs'!$D$2:$D$102,
        MATCH(
            TRUE,
            ISNUMBER(FIND('[55]Apoio_Código SVs'!$B$2:$B$102,D2155)),
            0
        )
    ),
"")</f>
        <v>CT</v>
      </c>
      <c r="H2155" s="70" t="str" cm="1">
        <f t="array" ref="H2155">IFERROR(
    INDEX(
        '[55]Apoio_Código SVs'!$G$2:$G$102,
        MATCH(
            TRUE,
            ISNUMBER(FIND('[55]Apoio_Código SVs'!$F$2:$F$102,D2155)),
            0
        )
    ),
"")</f>
        <v>I</v>
      </c>
      <c r="I2155" s="70" t="str">
        <f t="shared" si="96"/>
        <v>E.CT.I.350</v>
      </c>
      <c r="J2155" s="70" t="str">
        <f>_xlfn.XLOOKUP(I2155,[55]Aux!AJ:AJ,[55]Aux!AI:AI,I2155)</f>
        <v>E.CT.I.104</v>
      </c>
      <c r="K2155" s="70" t="str">
        <f>_xlfn.XLOOKUP(J2155,[55]Aux!AI:AI,[55]Aux!AE:AE,_xlfn.XLOOKUP(I2155,[55]Aux!AI:AI,[55]Aux!AE:AE,""))</f>
        <v>COLETOR TRONCO DN 350</v>
      </c>
      <c r="L2155" s="164"/>
    </row>
    <row r="2156" spans="1:12" x14ac:dyDescent="0.3">
      <c r="A2156" s="164"/>
      <c r="B2156" s="164"/>
      <c r="C2156" s="70">
        <v>6602585</v>
      </c>
      <c r="D2156" s="70" t="s">
        <v>3719</v>
      </c>
      <c r="E2156" s="73">
        <f t="shared" si="95"/>
        <v>350</v>
      </c>
      <c r="F2156" s="70" t="str" cm="1">
        <f t="array" ref="F2156">IFERROR(
    INDEX(
        '[55]Apoio_Código SVs'!$C$2:$C$102,
        MATCH(
            TRUE,
            ISNUMBER(FIND('[55]Apoio_Código SVs'!$B$2:$B$102,D2156)),
            0
        )
    ),
"")</f>
        <v>E</v>
      </c>
      <c r="G2156" s="70" t="str" cm="1">
        <f t="array" ref="G2156">IFERROR(
    INDEX(
        '[55]Apoio_Código SVs'!$D$2:$D$102,
        MATCH(
            TRUE,
            ISNUMBER(FIND('[55]Apoio_Código SVs'!$B$2:$B$102,D2156)),
            0
        )
    ),
"")</f>
        <v>CT</v>
      </c>
      <c r="H2156" s="70" t="str" cm="1">
        <f t="array" ref="H2156">IFERROR(
    INDEX(
        '[55]Apoio_Código SVs'!$G$2:$G$102,
        MATCH(
            TRUE,
            ISNUMBER(FIND('[55]Apoio_Código SVs'!$F$2:$F$102,D2156)),
            0
        )
    ),
"")</f>
        <v>I</v>
      </c>
      <c r="I2156" s="70" t="str">
        <f t="shared" si="96"/>
        <v>E.CT.I.350</v>
      </c>
      <c r="J2156" s="70" t="str">
        <f>_xlfn.XLOOKUP(I2156,[55]Aux!AJ:AJ,[55]Aux!AI:AI,I2156)</f>
        <v>E.CT.I.104</v>
      </c>
      <c r="K2156" s="70" t="str">
        <f>_xlfn.XLOOKUP(J2156,[55]Aux!AI:AI,[55]Aux!AE:AE,_xlfn.XLOOKUP(I2156,[55]Aux!AI:AI,[55]Aux!AE:AE,""))</f>
        <v>COLETOR TRONCO DN 350</v>
      </c>
      <c r="L2156" s="164"/>
    </row>
    <row r="2157" spans="1:12" x14ac:dyDescent="0.3">
      <c r="A2157" s="164"/>
      <c r="B2157" s="164"/>
      <c r="C2157" s="70">
        <v>6602586</v>
      </c>
      <c r="D2157" s="70" t="s">
        <v>3720</v>
      </c>
      <c r="E2157" s="73">
        <f t="shared" si="95"/>
        <v>350</v>
      </c>
      <c r="F2157" s="70" t="str" cm="1">
        <f t="array" ref="F2157">IFERROR(
    INDEX(
        '[55]Apoio_Código SVs'!$C$2:$C$102,
        MATCH(
            TRUE,
            ISNUMBER(FIND('[55]Apoio_Código SVs'!$B$2:$B$102,D2157)),
            0
        )
    ),
"")</f>
        <v>E</v>
      </c>
      <c r="G2157" s="70" t="str" cm="1">
        <f t="array" ref="G2157">IFERROR(
    INDEX(
        '[55]Apoio_Código SVs'!$D$2:$D$102,
        MATCH(
            TRUE,
            ISNUMBER(FIND('[55]Apoio_Código SVs'!$B$2:$B$102,D2157)),
            0
        )
    ),
"")</f>
        <v>CT</v>
      </c>
      <c r="H2157" s="70" t="str" cm="1">
        <f t="array" ref="H2157">IFERROR(
    INDEX(
        '[55]Apoio_Código SVs'!$G$2:$G$102,
        MATCH(
            TRUE,
            ISNUMBER(FIND('[55]Apoio_Código SVs'!$F$2:$F$102,D2157)),
            0
        )
    ),
"")</f>
        <v>I</v>
      </c>
      <c r="I2157" s="70" t="str">
        <f t="shared" si="96"/>
        <v>E.CT.I.350</v>
      </c>
      <c r="J2157" s="70" t="str">
        <f>_xlfn.XLOOKUP(I2157,[55]Aux!AJ:AJ,[55]Aux!AI:AI,I2157)</f>
        <v>E.CT.I.104</v>
      </c>
      <c r="K2157" s="70" t="str">
        <f>_xlfn.XLOOKUP(J2157,[55]Aux!AI:AI,[55]Aux!AE:AE,_xlfn.XLOOKUP(I2157,[55]Aux!AI:AI,[55]Aux!AE:AE,""))</f>
        <v>COLETOR TRONCO DN 350</v>
      </c>
      <c r="L2157" s="164"/>
    </row>
    <row r="2158" spans="1:12" x14ac:dyDescent="0.3">
      <c r="A2158" s="164"/>
      <c r="B2158" s="164"/>
      <c r="C2158" s="70">
        <v>6602587</v>
      </c>
      <c r="D2158" s="70" t="s">
        <v>3721</v>
      </c>
      <c r="E2158" s="73">
        <f t="shared" si="95"/>
        <v>350</v>
      </c>
      <c r="F2158" s="70" t="str" cm="1">
        <f t="array" ref="F2158">IFERROR(
    INDEX(
        '[55]Apoio_Código SVs'!$C$2:$C$102,
        MATCH(
            TRUE,
            ISNUMBER(FIND('[55]Apoio_Código SVs'!$B$2:$B$102,D2158)),
            0
        )
    ),
"")</f>
        <v>E</v>
      </c>
      <c r="G2158" s="70" t="str" cm="1">
        <f t="array" ref="G2158">IFERROR(
    INDEX(
        '[55]Apoio_Código SVs'!$D$2:$D$102,
        MATCH(
            TRUE,
            ISNUMBER(FIND('[55]Apoio_Código SVs'!$B$2:$B$102,D2158)),
            0
        )
    ),
"")</f>
        <v>CT</v>
      </c>
      <c r="H2158" s="70" t="str" cm="1">
        <f t="array" ref="H2158">IFERROR(
    INDEX(
        '[55]Apoio_Código SVs'!$G$2:$G$102,
        MATCH(
            TRUE,
            ISNUMBER(FIND('[55]Apoio_Código SVs'!$F$2:$F$102,D2158)),
            0
        )
    ),
"")</f>
        <v>I</v>
      </c>
      <c r="I2158" s="70" t="str">
        <f t="shared" si="96"/>
        <v>E.CT.I.350</v>
      </c>
      <c r="J2158" s="70" t="str">
        <f>_xlfn.XLOOKUP(I2158,[55]Aux!AJ:AJ,[55]Aux!AI:AI,I2158)</f>
        <v>E.CT.I.104</v>
      </c>
      <c r="K2158" s="70" t="str">
        <f>_xlfn.XLOOKUP(J2158,[55]Aux!AI:AI,[55]Aux!AE:AE,_xlfn.XLOOKUP(I2158,[55]Aux!AI:AI,[55]Aux!AE:AE,""))</f>
        <v>COLETOR TRONCO DN 350</v>
      </c>
      <c r="L2158" s="164"/>
    </row>
    <row r="2159" spans="1:12" x14ac:dyDescent="0.3">
      <c r="A2159" s="164"/>
      <c r="B2159" s="164"/>
      <c r="C2159" s="70">
        <v>6602588</v>
      </c>
      <c r="D2159" s="70" t="s">
        <v>3722</v>
      </c>
      <c r="E2159" s="73">
        <f t="shared" si="95"/>
        <v>350</v>
      </c>
      <c r="F2159" s="70" t="str" cm="1">
        <f t="array" ref="F2159">IFERROR(
    INDEX(
        '[55]Apoio_Código SVs'!$C$2:$C$102,
        MATCH(
            TRUE,
            ISNUMBER(FIND('[55]Apoio_Código SVs'!$B$2:$B$102,D2159)),
            0
        )
    ),
"")</f>
        <v>E</v>
      </c>
      <c r="G2159" s="70" t="str" cm="1">
        <f t="array" ref="G2159">IFERROR(
    INDEX(
        '[55]Apoio_Código SVs'!$D$2:$D$102,
        MATCH(
            TRUE,
            ISNUMBER(FIND('[55]Apoio_Código SVs'!$B$2:$B$102,D2159)),
            0
        )
    ),
"")</f>
        <v>CT</v>
      </c>
      <c r="H2159" s="70" t="str" cm="1">
        <f t="array" ref="H2159">IFERROR(
    INDEX(
        '[55]Apoio_Código SVs'!$G$2:$G$102,
        MATCH(
            TRUE,
            ISNUMBER(FIND('[55]Apoio_Código SVs'!$F$2:$F$102,D2159)),
            0
        )
    ),
"")</f>
        <v>I</v>
      </c>
      <c r="I2159" s="70" t="str">
        <f t="shared" si="96"/>
        <v>E.CT.I.350</v>
      </c>
      <c r="J2159" s="70" t="str">
        <f>_xlfn.XLOOKUP(I2159,[55]Aux!AJ:AJ,[55]Aux!AI:AI,I2159)</f>
        <v>E.CT.I.104</v>
      </c>
      <c r="K2159" s="70" t="str">
        <f>_xlfn.XLOOKUP(J2159,[55]Aux!AI:AI,[55]Aux!AE:AE,_xlfn.XLOOKUP(I2159,[55]Aux!AI:AI,[55]Aux!AE:AE,""))</f>
        <v>COLETOR TRONCO DN 350</v>
      </c>
      <c r="L2159" s="164"/>
    </row>
    <row r="2160" spans="1:12" x14ac:dyDescent="0.3">
      <c r="A2160" s="164"/>
      <c r="B2160" s="164"/>
      <c r="C2160" s="70">
        <v>6602589</v>
      </c>
      <c r="D2160" s="70" t="s">
        <v>3723</v>
      </c>
      <c r="E2160" s="73">
        <f t="shared" si="95"/>
        <v>450</v>
      </c>
      <c r="F2160" s="70" t="str" cm="1">
        <f t="array" ref="F2160">IFERROR(
    INDEX(
        '[55]Apoio_Código SVs'!$C$2:$C$102,
        MATCH(
            TRUE,
            ISNUMBER(FIND('[55]Apoio_Código SVs'!$B$2:$B$102,D2160)),
            0
        )
    ),
"")</f>
        <v>E</v>
      </c>
      <c r="G2160" s="70" t="str" cm="1">
        <f t="array" ref="G2160">IFERROR(
    INDEX(
        '[55]Apoio_Código SVs'!$D$2:$D$102,
        MATCH(
            TRUE,
            ISNUMBER(FIND('[55]Apoio_Código SVs'!$B$2:$B$102,D2160)),
            0
        )
    ),
"")</f>
        <v>CT</v>
      </c>
      <c r="H2160" s="70" t="str" cm="1">
        <f t="array" ref="H2160">IFERROR(
    INDEX(
        '[55]Apoio_Código SVs'!$G$2:$G$102,
        MATCH(
            TRUE,
            ISNUMBER(FIND('[55]Apoio_Código SVs'!$F$2:$F$102,D2160)),
            0
        )
    ),
"")</f>
        <v>I</v>
      </c>
      <c r="I2160" s="70" t="str">
        <f t="shared" si="96"/>
        <v>E.CT.I.450</v>
      </c>
      <c r="J2160" s="70" t="str">
        <f>_xlfn.XLOOKUP(I2160,[55]Aux!AJ:AJ,[55]Aux!AI:AI,I2160)</f>
        <v>E.CT.I.106</v>
      </c>
      <c r="K2160" s="70" t="str">
        <f>_xlfn.XLOOKUP(J2160,[55]Aux!AI:AI,[55]Aux!AE:AE,_xlfn.XLOOKUP(I2160,[55]Aux!AI:AI,[55]Aux!AE:AE,""))</f>
        <v>COLETOR TRONCO DN 450</v>
      </c>
      <c r="L2160" s="164"/>
    </row>
    <row r="2161" spans="1:12" x14ac:dyDescent="0.3">
      <c r="A2161" s="164"/>
      <c r="B2161" s="164"/>
      <c r="C2161" s="70">
        <v>6602590</v>
      </c>
      <c r="D2161" s="70" t="s">
        <v>3724</v>
      </c>
      <c r="E2161" s="73">
        <f t="shared" si="95"/>
        <v>550</v>
      </c>
      <c r="F2161" s="70" t="str" cm="1">
        <f t="array" ref="F2161">IFERROR(
    INDEX(
        '[55]Apoio_Código SVs'!$C$2:$C$102,
        MATCH(
            TRUE,
            ISNUMBER(FIND('[55]Apoio_Código SVs'!$B$2:$B$102,D2161)),
            0
        )
    ),
"")</f>
        <v>E</v>
      </c>
      <c r="G2161" s="70" t="str" cm="1">
        <f t="array" ref="G2161">IFERROR(
    INDEX(
        '[55]Apoio_Código SVs'!$D$2:$D$102,
        MATCH(
            TRUE,
            ISNUMBER(FIND('[55]Apoio_Código SVs'!$B$2:$B$102,D2161)),
            0
        )
    ),
"")</f>
        <v>CT</v>
      </c>
      <c r="H2161" s="70" t="str" cm="1">
        <f t="array" ref="H2161">IFERROR(
    INDEX(
        '[55]Apoio_Código SVs'!$G$2:$G$102,
        MATCH(
            TRUE,
            ISNUMBER(FIND('[55]Apoio_Código SVs'!$F$2:$F$102,D2161)),
            0
        )
    ),
"")</f>
        <v>I</v>
      </c>
      <c r="I2161" s="70" t="str">
        <f t="shared" si="96"/>
        <v>E.CT.I.550</v>
      </c>
      <c r="J2161" s="70" t="str">
        <f>_xlfn.XLOOKUP(I2161,[55]Aux!AJ:AJ,[55]Aux!AI:AI,I2161)</f>
        <v>E.CT.I.108</v>
      </c>
      <c r="K2161" s="70" t="str">
        <f>_xlfn.XLOOKUP(J2161,[55]Aux!AI:AI,[55]Aux!AE:AE,_xlfn.XLOOKUP(I2161,[55]Aux!AI:AI,[55]Aux!AE:AE,""))</f>
        <v>COLETOR TRONCO DN 550</v>
      </c>
      <c r="L2161" s="164"/>
    </row>
    <row r="2162" spans="1:12" x14ac:dyDescent="0.3">
      <c r="A2162" s="164"/>
      <c r="B2162" s="164"/>
      <c r="C2162" s="70">
        <v>6602591</v>
      </c>
      <c r="D2162" s="70" t="s">
        <v>3725</v>
      </c>
      <c r="E2162" s="73">
        <f t="shared" si="95"/>
        <v>400</v>
      </c>
      <c r="F2162" s="70" t="str" cm="1">
        <f t="array" ref="F2162">IFERROR(
    INDEX(
        '[55]Apoio_Código SVs'!$C$2:$C$102,
        MATCH(
            TRUE,
            ISNUMBER(FIND('[55]Apoio_Código SVs'!$B$2:$B$102,D2162)),
            0
        )
    ),
"")</f>
        <v>E</v>
      </c>
      <c r="G2162" s="70" t="str" cm="1">
        <f t="array" ref="G2162">IFERROR(
    INDEX(
        '[55]Apoio_Código SVs'!$D$2:$D$102,
        MATCH(
            TRUE,
            ISNUMBER(FIND('[55]Apoio_Código SVs'!$B$2:$B$102,D2162)),
            0
        )
    ),
"")</f>
        <v>CT</v>
      </c>
      <c r="H2162" s="70" t="str" cm="1">
        <f t="array" ref="H2162">IFERROR(
    INDEX(
        '[55]Apoio_Código SVs'!$G$2:$G$102,
        MATCH(
            TRUE,
            ISNUMBER(FIND('[55]Apoio_Código SVs'!$F$2:$F$102,D2162)),
            0
        )
    ),
"")</f>
        <v>I</v>
      </c>
      <c r="I2162" s="70" t="str">
        <f t="shared" si="96"/>
        <v>E.CT.I.400</v>
      </c>
      <c r="J2162" s="70" t="str">
        <f>_xlfn.XLOOKUP(I2162,[55]Aux!AJ:AJ,[55]Aux!AI:AI,I2162)</f>
        <v>E.CT.I.105</v>
      </c>
      <c r="K2162" s="70" t="str">
        <f>_xlfn.XLOOKUP(J2162,[55]Aux!AI:AI,[55]Aux!AE:AE,_xlfn.XLOOKUP(I2162,[55]Aux!AI:AI,[55]Aux!AE:AE,""))</f>
        <v>COLETOR TRONCO DN 400</v>
      </c>
      <c r="L2162" s="164"/>
    </row>
    <row r="2163" spans="1:12" x14ac:dyDescent="0.3">
      <c r="A2163" s="164"/>
      <c r="B2163" s="164"/>
      <c r="C2163" s="70">
        <v>6602592</v>
      </c>
      <c r="D2163" s="70" t="s">
        <v>3726</v>
      </c>
      <c r="E2163" s="73">
        <f t="shared" si="95"/>
        <v>400</v>
      </c>
      <c r="F2163" s="70" t="str" cm="1">
        <f t="array" ref="F2163">IFERROR(
    INDEX(
        '[55]Apoio_Código SVs'!$C$2:$C$102,
        MATCH(
            TRUE,
            ISNUMBER(FIND('[55]Apoio_Código SVs'!$B$2:$B$102,D2163)),
            0
        )
    ),
"")</f>
        <v>E</v>
      </c>
      <c r="G2163" s="70" t="str" cm="1">
        <f t="array" ref="G2163">IFERROR(
    INDEX(
        '[55]Apoio_Código SVs'!$D$2:$D$102,
        MATCH(
            TRUE,
            ISNUMBER(FIND('[55]Apoio_Código SVs'!$B$2:$B$102,D2163)),
            0
        )
    ),
"")</f>
        <v>CT</v>
      </c>
      <c r="H2163" s="70" t="str" cm="1">
        <f t="array" ref="H2163">IFERROR(
    INDEX(
        '[55]Apoio_Código SVs'!$G$2:$G$102,
        MATCH(
            TRUE,
            ISNUMBER(FIND('[55]Apoio_Código SVs'!$F$2:$F$102,D2163)),
            0
        )
    ),
"")</f>
        <v>I</v>
      </c>
      <c r="I2163" s="70" t="str">
        <f t="shared" si="96"/>
        <v>E.CT.I.400</v>
      </c>
      <c r="J2163" s="70" t="str">
        <f>_xlfn.XLOOKUP(I2163,[55]Aux!AJ:AJ,[55]Aux!AI:AI,I2163)</f>
        <v>E.CT.I.105</v>
      </c>
      <c r="K2163" s="70" t="str">
        <f>_xlfn.XLOOKUP(J2163,[55]Aux!AI:AI,[55]Aux!AE:AE,_xlfn.XLOOKUP(I2163,[55]Aux!AI:AI,[55]Aux!AE:AE,""))</f>
        <v>COLETOR TRONCO DN 400</v>
      </c>
      <c r="L2163" s="164"/>
    </row>
    <row r="2164" spans="1:12" x14ac:dyDescent="0.3">
      <c r="A2164" s="164"/>
      <c r="B2164" s="164"/>
      <c r="C2164" s="70">
        <v>6602593</v>
      </c>
      <c r="D2164" s="70" t="s">
        <v>3727</v>
      </c>
      <c r="E2164" s="73">
        <f t="shared" si="95"/>
        <v>400</v>
      </c>
      <c r="F2164" s="70" t="str" cm="1">
        <f t="array" ref="F2164">IFERROR(
    INDEX(
        '[55]Apoio_Código SVs'!$C$2:$C$102,
        MATCH(
            TRUE,
            ISNUMBER(FIND('[55]Apoio_Código SVs'!$B$2:$B$102,D2164)),
            0
        )
    ),
"")</f>
        <v>E</v>
      </c>
      <c r="G2164" s="70" t="str" cm="1">
        <f t="array" ref="G2164">IFERROR(
    INDEX(
        '[55]Apoio_Código SVs'!$D$2:$D$102,
        MATCH(
            TRUE,
            ISNUMBER(FIND('[55]Apoio_Código SVs'!$B$2:$B$102,D2164)),
            0
        )
    ),
"")</f>
        <v>CT</v>
      </c>
      <c r="H2164" s="70" t="str" cm="1">
        <f t="array" ref="H2164">IFERROR(
    INDEX(
        '[55]Apoio_Código SVs'!$G$2:$G$102,
        MATCH(
            TRUE,
            ISNUMBER(FIND('[55]Apoio_Código SVs'!$F$2:$F$102,D2164)),
            0
        )
    ),
"")</f>
        <v>I</v>
      </c>
      <c r="I2164" s="70" t="str">
        <f t="shared" si="96"/>
        <v>E.CT.I.400</v>
      </c>
      <c r="J2164" s="70" t="str">
        <f>_xlfn.XLOOKUP(I2164,[55]Aux!AJ:AJ,[55]Aux!AI:AI,I2164)</f>
        <v>E.CT.I.105</v>
      </c>
      <c r="K2164" s="70" t="str">
        <f>_xlfn.XLOOKUP(J2164,[55]Aux!AI:AI,[55]Aux!AE:AE,_xlfn.XLOOKUP(I2164,[55]Aux!AI:AI,[55]Aux!AE:AE,""))</f>
        <v>COLETOR TRONCO DN 400</v>
      </c>
      <c r="L2164" s="164"/>
    </row>
    <row r="2165" spans="1:12" x14ac:dyDescent="0.3">
      <c r="A2165" s="164"/>
      <c r="B2165" s="164"/>
      <c r="C2165" s="70">
        <v>6602594</v>
      </c>
      <c r="D2165" s="70" t="s">
        <v>3728</v>
      </c>
      <c r="E2165" s="73">
        <f t="shared" si="95"/>
        <v>400</v>
      </c>
      <c r="F2165" s="70" t="str" cm="1">
        <f t="array" ref="F2165">IFERROR(
    INDEX(
        '[55]Apoio_Código SVs'!$C$2:$C$102,
        MATCH(
            TRUE,
            ISNUMBER(FIND('[55]Apoio_Código SVs'!$B$2:$B$102,D2165)),
            0
        )
    ),
"")</f>
        <v>E</v>
      </c>
      <c r="G2165" s="70" t="str" cm="1">
        <f t="array" ref="G2165">IFERROR(
    INDEX(
        '[55]Apoio_Código SVs'!$D$2:$D$102,
        MATCH(
            TRUE,
            ISNUMBER(FIND('[55]Apoio_Código SVs'!$B$2:$B$102,D2165)),
            0
        )
    ),
"")</f>
        <v>CT</v>
      </c>
      <c r="H2165" s="70" t="str" cm="1">
        <f t="array" ref="H2165">IFERROR(
    INDEX(
        '[55]Apoio_Código SVs'!$G$2:$G$102,
        MATCH(
            TRUE,
            ISNUMBER(FIND('[55]Apoio_Código SVs'!$F$2:$F$102,D2165)),
            0
        )
    ),
"")</f>
        <v>I</v>
      </c>
      <c r="I2165" s="70" t="str">
        <f t="shared" si="96"/>
        <v>E.CT.I.400</v>
      </c>
      <c r="J2165" s="70" t="str">
        <f>_xlfn.XLOOKUP(I2165,[55]Aux!AJ:AJ,[55]Aux!AI:AI,I2165)</f>
        <v>E.CT.I.105</v>
      </c>
      <c r="K2165" s="70" t="str">
        <f>_xlfn.XLOOKUP(J2165,[55]Aux!AI:AI,[55]Aux!AE:AE,_xlfn.XLOOKUP(I2165,[55]Aux!AI:AI,[55]Aux!AE:AE,""))</f>
        <v>COLETOR TRONCO DN 400</v>
      </c>
      <c r="L2165" s="164"/>
    </row>
    <row r="2166" spans="1:12" x14ac:dyDescent="0.3">
      <c r="A2166" s="164"/>
      <c r="B2166" s="164"/>
      <c r="C2166" s="70">
        <v>6602595</v>
      </c>
      <c r="D2166" s="70" t="s">
        <v>3729</v>
      </c>
      <c r="E2166" s="73">
        <f>IF(H2186="M","001",
IFERROR(VALUE(IFERROR(IFERROR(IFERROR(IFERROR(MID(D2186,FIND("DN",D2186)+2,4),
MID(D2186,FIND("PVC",D2186)+3,4)),
MID(D2186,FIND("PEAD",D2186)+4,4)),
MID(D2186,FIND("PE100",D2186)+5,4)),
MID(D2186,FIND("ADS",D2186)+3,4))),""))</f>
        <v>600</v>
      </c>
      <c r="F2166" s="70" t="str" cm="1">
        <f t="array" ref="F2166">IFERROR(
    INDEX(
        '[55]Apoio_Código SVs'!$C$2:$C$102,
        MATCH(
            TRUE,
            ISNUMBER(FIND('[55]Apoio_Código SVs'!$B$2:$B$102,D2166)),
            0
        )
    ),
"")</f>
        <v>E</v>
      </c>
      <c r="G2166" s="70" t="str" cm="1">
        <f t="array" ref="G2166">IFERROR(
    INDEX(
        '[55]Apoio_Código SVs'!$D$2:$D$102,
        MATCH(
            TRUE,
            ISNUMBER(FIND('[55]Apoio_Código SVs'!$B$2:$B$102,D2166)),
            0
        )
    ),
"")</f>
        <v>CT</v>
      </c>
      <c r="H2166" s="70" t="str" cm="1">
        <f t="array" ref="H2166">IFERROR(
    INDEX(
        '[55]Apoio_Código SVs'!$G$2:$G$102,
        MATCH(
            TRUE,
            ISNUMBER(FIND('[55]Apoio_Código SVs'!$F$2:$F$102,D2166)),
            0
        )
    ),
"")</f>
        <v>I</v>
      </c>
      <c r="I2166" s="70" t="str">
        <f t="shared" si="96"/>
        <v>E.CT.I.600</v>
      </c>
      <c r="J2166" s="70" t="str">
        <f>_xlfn.XLOOKUP(I2166,[55]Aux!AJ:AJ,[55]Aux!AI:AI,I2166)</f>
        <v>E.CT.I.109</v>
      </c>
      <c r="K2166" s="70" t="str">
        <f>_xlfn.XLOOKUP(J2166,[55]Aux!AI:AI,[55]Aux!AE:AE,_xlfn.XLOOKUP(I2166,[55]Aux!AI:AI,[55]Aux!AE:AE,""))</f>
        <v>COLETOR TRONCO DN 600</v>
      </c>
      <c r="L2166" s="164"/>
    </row>
    <row r="2167" spans="1:12" x14ac:dyDescent="0.3">
      <c r="A2167" s="164"/>
      <c r="B2167" s="164"/>
      <c r="C2167" s="70">
        <v>6602596</v>
      </c>
      <c r="D2167" s="70" t="s">
        <v>3730</v>
      </c>
      <c r="E2167" s="73">
        <f t="shared" ref="E2167:E2178" si="97">IF(H2167="M","001",
IFERROR(VALUE(IFERROR(IFERROR(IFERROR(IFERROR(MID(D2167,FIND("DN",D2167)+2,4),
MID(D2167,FIND("PVC",D2167)+3,4)),
MID(D2167,FIND("PEAD",D2167)+4,4)),
MID(D2167,FIND("PE100",D2167)+5,4)),
MID(D2167,FIND("ADS",D2167)+3,4))),""))</f>
        <v>450</v>
      </c>
      <c r="F2167" s="70" t="str" cm="1">
        <f t="array" ref="F2167">IFERROR(
    INDEX(
        '[55]Apoio_Código SVs'!$C$2:$C$102,
        MATCH(
            TRUE,
            ISNUMBER(FIND('[55]Apoio_Código SVs'!$B$2:$B$102,D2167)),
            0
        )
    ),
"")</f>
        <v>E</v>
      </c>
      <c r="G2167" s="70" t="str" cm="1">
        <f t="array" ref="G2167">IFERROR(
    INDEX(
        '[55]Apoio_Código SVs'!$D$2:$D$102,
        MATCH(
            TRUE,
            ISNUMBER(FIND('[55]Apoio_Código SVs'!$B$2:$B$102,D2167)),
            0
        )
    ),
"")</f>
        <v>CT</v>
      </c>
      <c r="H2167" s="70" t="str" cm="1">
        <f t="array" ref="H2167">IFERROR(
    INDEX(
        '[55]Apoio_Código SVs'!$G$2:$G$102,
        MATCH(
            TRUE,
            ISNUMBER(FIND('[55]Apoio_Código SVs'!$F$2:$F$102,D2167)),
            0
        )
    ),
"")</f>
        <v>I</v>
      </c>
      <c r="I2167" s="70" t="str">
        <f t="shared" si="96"/>
        <v>E.CT.I.450</v>
      </c>
      <c r="J2167" s="70" t="str">
        <f>_xlfn.XLOOKUP(I2167,[55]Aux!AJ:AJ,[55]Aux!AI:AI,I2167)</f>
        <v>E.CT.I.106</v>
      </c>
      <c r="K2167" s="70" t="str">
        <f>_xlfn.XLOOKUP(J2167,[55]Aux!AI:AI,[55]Aux!AE:AE,_xlfn.XLOOKUP(I2167,[55]Aux!AI:AI,[55]Aux!AE:AE,""))</f>
        <v>COLETOR TRONCO DN 450</v>
      </c>
      <c r="L2167" s="164"/>
    </row>
    <row r="2168" spans="1:12" x14ac:dyDescent="0.3">
      <c r="A2168" s="164"/>
      <c r="B2168" s="164"/>
      <c r="C2168" s="70">
        <v>6602597</v>
      </c>
      <c r="D2168" s="70" t="s">
        <v>3731</v>
      </c>
      <c r="E2168" s="73">
        <f t="shared" si="97"/>
        <v>500</v>
      </c>
      <c r="F2168" s="70" t="str" cm="1">
        <f t="array" ref="F2168">IFERROR(
    INDEX(
        '[55]Apoio_Código SVs'!$C$2:$C$102,
        MATCH(
            TRUE,
            ISNUMBER(FIND('[55]Apoio_Código SVs'!$B$2:$B$102,D2168)),
            0
        )
    ),
"")</f>
        <v>E</v>
      </c>
      <c r="G2168" s="70" t="str" cm="1">
        <f t="array" ref="G2168">IFERROR(
    INDEX(
        '[55]Apoio_Código SVs'!$D$2:$D$102,
        MATCH(
            TRUE,
            ISNUMBER(FIND('[55]Apoio_Código SVs'!$B$2:$B$102,D2168)),
            0
        )
    ),
"")</f>
        <v>CT</v>
      </c>
      <c r="H2168" s="70" t="str" cm="1">
        <f t="array" ref="H2168">IFERROR(
    INDEX(
        '[55]Apoio_Código SVs'!$G$2:$G$102,
        MATCH(
            TRUE,
            ISNUMBER(FIND('[55]Apoio_Código SVs'!$F$2:$F$102,D2168)),
            0
        )
    ),
"")</f>
        <v>I</v>
      </c>
      <c r="I2168" s="70" t="str">
        <f t="shared" si="96"/>
        <v>E.CT.I.500</v>
      </c>
      <c r="J2168" s="70" t="str">
        <f>_xlfn.XLOOKUP(I2168,[55]Aux!AJ:AJ,[55]Aux!AI:AI,I2168)</f>
        <v>E.CT.I.107</v>
      </c>
      <c r="K2168" s="70" t="str">
        <f>_xlfn.XLOOKUP(J2168,[55]Aux!AI:AI,[55]Aux!AE:AE,_xlfn.XLOOKUP(I2168,[55]Aux!AI:AI,[55]Aux!AE:AE,""))</f>
        <v>COLETOR TRONCO DN 500</v>
      </c>
      <c r="L2168" s="164"/>
    </row>
    <row r="2169" spans="1:12" x14ac:dyDescent="0.3">
      <c r="A2169" s="164"/>
      <c r="B2169" s="164"/>
      <c r="C2169" s="70">
        <v>6602598</v>
      </c>
      <c r="D2169" s="70" t="s">
        <v>3732</v>
      </c>
      <c r="E2169" s="73">
        <f t="shared" si="97"/>
        <v>450</v>
      </c>
      <c r="F2169" s="70" t="str" cm="1">
        <f t="array" ref="F2169">IFERROR(
    INDEX(
        '[55]Apoio_Código SVs'!$C$2:$C$102,
        MATCH(
            TRUE,
            ISNUMBER(FIND('[55]Apoio_Código SVs'!$B$2:$B$102,D2169)),
            0
        )
    ),
"")</f>
        <v>E</v>
      </c>
      <c r="G2169" s="70" t="str" cm="1">
        <f t="array" ref="G2169">IFERROR(
    INDEX(
        '[55]Apoio_Código SVs'!$D$2:$D$102,
        MATCH(
            TRUE,
            ISNUMBER(FIND('[55]Apoio_Código SVs'!$B$2:$B$102,D2169)),
            0
        )
    ),
"")</f>
        <v>CT</v>
      </c>
      <c r="H2169" s="70" t="str" cm="1">
        <f t="array" ref="H2169">IFERROR(
    INDEX(
        '[55]Apoio_Código SVs'!$G$2:$G$102,
        MATCH(
            TRUE,
            ISNUMBER(FIND('[55]Apoio_Código SVs'!$F$2:$F$102,D2169)),
            0
        )
    ),
"")</f>
        <v>I</v>
      </c>
      <c r="I2169" s="70" t="str">
        <f t="shared" si="96"/>
        <v>E.CT.I.450</v>
      </c>
      <c r="J2169" s="70" t="str">
        <f>_xlfn.XLOOKUP(I2169,[55]Aux!AJ:AJ,[55]Aux!AI:AI,I2169)</f>
        <v>E.CT.I.106</v>
      </c>
      <c r="K2169" s="70" t="str">
        <f>_xlfn.XLOOKUP(J2169,[55]Aux!AI:AI,[55]Aux!AE:AE,_xlfn.XLOOKUP(I2169,[55]Aux!AI:AI,[55]Aux!AE:AE,""))</f>
        <v>COLETOR TRONCO DN 450</v>
      </c>
      <c r="L2169" s="164"/>
    </row>
    <row r="2170" spans="1:12" x14ac:dyDescent="0.3">
      <c r="A2170" s="164"/>
      <c r="B2170" s="164"/>
      <c r="C2170" s="70">
        <v>6602599</v>
      </c>
      <c r="D2170" s="70" t="s">
        <v>3733</v>
      </c>
      <c r="E2170" s="73">
        <f t="shared" si="97"/>
        <v>600</v>
      </c>
      <c r="F2170" s="70" t="str" cm="1">
        <f t="array" ref="F2170">IFERROR(
    INDEX(
        '[55]Apoio_Código SVs'!$C$2:$C$102,
        MATCH(
            TRUE,
            ISNUMBER(FIND('[55]Apoio_Código SVs'!$B$2:$B$102,D2170)),
            0
        )
    ),
"")</f>
        <v>E</v>
      </c>
      <c r="G2170" s="70" t="str" cm="1">
        <f t="array" ref="G2170">IFERROR(
    INDEX(
        '[55]Apoio_Código SVs'!$D$2:$D$102,
        MATCH(
            TRUE,
            ISNUMBER(FIND('[55]Apoio_Código SVs'!$B$2:$B$102,D2170)),
            0
        )
    ),
"")</f>
        <v>CT</v>
      </c>
      <c r="H2170" s="70" t="str" cm="1">
        <f t="array" ref="H2170">IFERROR(
    INDEX(
        '[55]Apoio_Código SVs'!$G$2:$G$102,
        MATCH(
            TRUE,
            ISNUMBER(FIND('[55]Apoio_Código SVs'!$F$2:$F$102,D2170)),
            0
        )
    ),
"")</f>
        <v>I</v>
      </c>
      <c r="I2170" s="70" t="str">
        <f t="shared" si="96"/>
        <v>E.CT.I.600</v>
      </c>
      <c r="J2170" s="70" t="str">
        <f>_xlfn.XLOOKUP(I2170,[55]Aux!AJ:AJ,[55]Aux!AI:AI,I2170)</f>
        <v>E.CT.I.109</v>
      </c>
      <c r="K2170" s="70" t="str">
        <f>_xlfn.XLOOKUP(J2170,[55]Aux!AI:AI,[55]Aux!AE:AE,_xlfn.XLOOKUP(I2170,[55]Aux!AI:AI,[55]Aux!AE:AE,""))</f>
        <v>COLETOR TRONCO DN 600</v>
      </c>
      <c r="L2170" s="164"/>
    </row>
    <row r="2171" spans="1:12" x14ac:dyDescent="0.3">
      <c r="A2171" s="164"/>
      <c r="B2171" s="164"/>
      <c r="C2171" s="70">
        <v>6602600</v>
      </c>
      <c r="D2171" s="70" t="s">
        <v>3734</v>
      </c>
      <c r="E2171" s="73">
        <f t="shared" si="97"/>
        <v>450</v>
      </c>
      <c r="F2171" s="70" t="str" cm="1">
        <f t="array" ref="F2171">IFERROR(
    INDEX(
        '[55]Apoio_Código SVs'!$C$2:$C$102,
        MATCH(
            TRUE,
            ISNUMBER(FIND('[55]Apoio_Código SVs'!$B$2:$B$102,D2171)),
            0
        )
    ),
"")</f>
        <v>E</v>
      </c>
      <c r="G2171" s="70" t="str" cm="1">
        <f t="array" ref="G2171">IFERROR(
    INDEX(
        '[55]Apoio_Código SVs'!$D$2:$D$102,
        MATCH(
            TRUE,
            ISNUMBER(FIND('[55]Apoio_Código SVs'!$B$2:$B$102,D2171)),
            0
        )
    ),
"")</f>
        <v>CT</v>
      </c>
      <c r="H2171" s="70" t="str" cm="1">
        <f t="array" ref="H2171">IFERROR(
    INDEX(
        '[55]Apoio_Código SVs'!$G$2:$G$102,
        MATCH(
            TRUE,
            ISNUMBER(FIND('[55]Apoio_Código SVs'!$F$2:$F$102,D2171)),
            0
        )
    ),
"")</f>
        <v>I</v>
      </c>
      <c r="I2171" s="70" t="str">
        <f t="shared" si="96"/>
        <v>E.CT.I.450</v>
      </c>
      <c r="J2171" s="70" t="str">
        <f>_xlfn.XLOOKUP(I2171,[55]Aux!AJ:AJ,[55]Aux!AI:AI,I2171)</f>
        <v>E.CT.I.106</v>
      </c>
      <c r="K2171" s="70" t="str">
        <f>_xlfn.XLOOKUP(J2171,[55]Aux!AI:AI,[55]Aux!AE:AE,_xlfn.XLOOKUP(I2171,[55]Aux!AI:AI,[55]Aux!AE:AE,""))</f>
        <v>COLETOR TRONCO DN 450</v>
      </c>
      <c r="L2171" s="164"/>
    </row>
    <row r="2172" spans="1:12" x14ac:dyDescent="0.3">
      <c r="A2172" s="164"/>
      <c r="B2172" s="164"/>
      <c r="C2172" s="70">
        <v>6602601</v>
      </c>
      <c r="D2172" s="70" t="s">
        <v>3735</v>
      </c>
      <c r="E2172" s="73">
        <f t="shared" si="97"/>
        <v>450</v>
      </c>
      <c r="F2172" s="70" t="str" cm="1">
        <f t="array" ref="F2172">IFERROR(
    INDEX(
        '[55]Apoio_Código SVs'!$C$2:$C$102,
        MATCH(
            TRUE,
            ISNUMBER(FIND('[55]Apoio_Código SVs'!$B$2:$B$102,D2172)),
            0
        )
    ),
"")</f>
        <v>E</v>
      </c>
      <c r="G2172" s="70" t="str" cm="1">
        <f t="array" ref="G2172">IFERROR(
    INDEX(
        '[55]Apoio_Código SVs'!$D$2:$D$102,
        MATCH(
            TRUE,
            ISNUMBER(FIND('[55]Apoio_Código SVs'!$B$2:$B$102,D2172)),
            0
        )
    ),
"")</f>
        <v>CT</v>
      </c>
      <c r="H2172" s="70" t="str" cm="1">
        <f t="array" ref="H2172">IFERROR(
    INDEX(
        '[55]Apoio_Código SVs'!$G$2:$G$102,
        MATCH(
            TRUE,
            ISNUMBER(FIND('[55]Apoio_Código SVs'!$F$2:$F$102,D2172)),
            0
        )
    ),
"")</f>
        <v>I</v>
      </c>
      <c r="I2172" s="70" t="str">
        <f t="shared" si="96"/>
        <v>E.CT.I.450</v>
      </c>
      <c r="J2172" s="70" t="str">
        <f>_xlfn.XLOOKUP(I2172,[55]Aux!AJ:AJ,[55]Aux!AI:AI,I2172)</f>
        <v>E.CT.I.106</v>
      </c>
      <c r="K2172" s="70" t="str">
        <f>_xlfn.XLOOKUP(J2172,[55]Aux!AI:AI,[55]Aux!AE:AE,_xlfn.XLOOKUP(I2172,[55]Aux!AI:AI,[55]Aux!AE:AE,""))</f>
        <v>COLETOR TRONCO DN 450</v>
      </c>
      <c r="L2172" s="164"/>
    </row>
    <row r="2173" spans="1:12" x14ac:dyDescent="0.3">
      <c r="A2173" s="164"/>
      <c r="B2173" s="164"/>
      <c r="C2173" s="70">
        <v>6602602</v>
      </c>
      <c r="D2173" s="70" t="s">
        <v>3736</v>
      </c>
      <c r="E2173" s="73">
        <f t="shared" si="97"/>
        <v>450</v>
      </c>
      <c r="F2173" s="70" t="str" cm="1">
        <f t="array" ref="F2173">IFERROR(
    INDEX(
        '[55]Apoio_Código SVs'!$C$2:$C$102,
        MATCH(
            TRUE,
            ISNUMBER(FIND('[55]Apoio_Código SVs'!$B$2:$B$102,D2173)),
            0
        )
    ),
"")</f>
        <v>E</v>
      </c>
      <c r="G2173" s="70" t="str" cm="1">
        <f t="array" ref="G2173">IFERROR(
    INDEX(
        '[55]Apoio_Código SVs'!$D$2:$D$102,
        MATCH(
            TRUE,
            ISNUMBER(FIND('[55]Apoio_Código SVs'!$B$2:$B$102,D2173)),
            0
        )
    ),
"")</f>
        <v>CT</v>
      </c>
      <c r="H2173" s="70" t="str" cm="1">
        <f t="array" ref="H2173">IFERROR(
    INDEX(
        '[55]Apoio_Código SVs'!$G$2:$G$102,
        MATCH(
            TRUE,
            ISNUMBER(FIND('[55]Apoio_Código SVs'!$F$2:$F$102,D2173)),
            0
        )
    ),
"")</f>
        <v>I</v>
      </c>
      <c r="I2173" s="70" t="str">
        <f t="shared" si="96"/>
        <v>E.CT.I.450</v>
      </c>
      <c r="J2173" s="70" t="str">
        <f>_xlfn.XLOOKUP(I2173,[55]Aux!AJ:AJ,[55]Aux!AI:AI,I2173)</f>
        <v>E.CT.I.106</v>
      </c>
      <c r="K2173" s="70" t="str">
        <f>_xlfn.XLOOKUP(J2173,[55]Aux!AI:AI,[55]Aux!AE:AE,_xlfn.XLOOKUP(I2173,[55]Aux!AI:AI,[55]Aux!AE:AE,""))</f>
        <v>COLETOR TRONCO DN 450</v>
      </c>
      <c r="L2173" s="164"/>
    </row>
    <row r="2174" spans="1:12" x14ac:dyDescent="0.3">
      <c r="A2174" s="164"/>
      <c r="B2174" s="164"/>
      <c r="C2174" s="70">
        <v>6602603</v>
      </c>
      <c r="D2174" s="70" t="s">
        <v>3737</v>
      </c>
      <c r="E2174" s="73">
        <f t="shared" si="97"/>
        <v>550</v>
      </c>
      <c r="F2174" s="70" t="str" cm="1">
        <f t="array" ref="F2174">IFERROR(
    INDEX(
        '[55]Apoio_Código SVs'!$C$2:$C$102,
        MATCH(
            TRUE,
            ISNUMBER(FIND('[55]Apoio_Código SVs'!$B$2:$B$102,D2174)),
            0
        )
    ),
"")</f>
        <v>E</v>
      </c>
      <c r="G2174" s="70" t="str" cm="1">
        <f t="array" ref="G2174">IFERROR(
    INDEX(
        '[55]Apoio_Código SVs'!$D$2:$D$102,
        MATCH(
            TRUE,
            ISNUMBER(FIND('[55]Apoio_Código SVs'!$B$2:$B$102,D2174)),
            0
        )
    ),
"")</f>
        <v>CT</v>
      </c>
      <c r="H2174" s="70" t="str" cm="1">
        <f t="array" ref="H2174">IFERROR(
    INDEX(
        '[55]Apoio_Código SVs'!$G$2:$G$102,
        MATCH(
            TRUE,
            ISNUMBER(FIND('[55]Apoio_Código SVs'!$F$2:$F$102,D2174)),
            0
        )
    ),
"")</f>
        <v>I</v>
      </c>
      <c r="I2174" s="70" t="str">
        <f t="shared" si="96"/>
        <v>E.CT.I.550</v>
      </c>
      <c r="J2174" s="70" t="str">
        <f>_xlfn.XLOOKUP(I2174,[55]Aux!AJ:AJ,[55]Aux!AI:AI,I2174)</f>
        <v>E.CT.I.108</v>
      </c>
      <c r="K2174" s="70" t="str">
        <f>_xlfn.XLOOKUP(J2174,[55]Aux!AI:AI,[55]Aux!AE:AE,_xlfn.XLOOKUP(I2174,[55]Aux!AI:AI,[55]Aux!AE:AE,""))</f>
        <v>COLETOR TRONCO DN 550</v>
      </c>
      <c r="L2174" s="164"/>
    </row>
    <row r="2175" spans="1:12" x14ac:dyDescent="0.3">
      <c r="A2175" s="164"/>
      <c r="B2175" s="164"/>
      <c r="C2175" s="70">
        <v>6602604</v>
      </c>
      <c r="D2175" s="70" t="s">
        <v>3738</v>
      </c>
      <c r="E2175" s="73">
        <f t="shared" si="97"/>
        <v>500</v>
      </c>
      <c r="F2175" s="70" t="str" cm="1">
        <f t="array" ref="F2175">IFERROR(
    INDEX(
        '[55]Apoio_Código SVs'!$C$2:$C$102,
        MATCH(
            TRUE,
            ISNUMBER(FIND('[55]Apoio_Código SVs'!$B$2:$B$102,D2175)),
            0
        )
    ),
"")</f>
        <v>E</v>
      </c>
      <c r="G2175" s="70" t="str" cm="1">
        <f t="array" ref="G2175">IFERROR(
    INDEX(
        '[55]Apoio_Código SVs'!$D$2:$D$102,
        MATCH(
            TRUE,
            ISNUMBER(FIND('[55]Apoio_Código SVs'!$B$2:$B$102,D2175)),
            0
        )
    ),
"")</f>
        <v>CT</v>
      </c>
      <c r="H2175" s="70" t="str" cm="1">
        <f t="array" ref="H2175">IFERROR(
    INDEX(
        '[55]Apoio_Código SVs'!$G$2:$G$102,
        MATCH(
            TRUE,
            ISNUMBER(FIND('[55]Apoio_Código SVs'!$F$2:$F$102,D2175)),
            0
        )
    ),
"")</f>
        <v>I</v>
      </c>
      <c r="I2175" s="70" t="str">
        <f t="shared" si="96"/>
        <v>E.CT.I.500</v>
      </c>
      <c r="J2175" s="70" t="str">
        <f>_xlfn.XLOOKUP(I2175,[55]Aux!AJ:AJ,[55]Aux!AI:AI,I2175)</f>
        <v>E.CT.I.107</v>
      </c>
      <c r="K2175" s="70" t="str">
        <f>_xlfn.XLOOKUP(J2175,[55]Aux!AI:AI,[55]Aux!AE:AE,_xlfn.XLOOKUP(I2175,[55]Aux!AI:AI,[55]Aux!AE:AE,""))</f>
        <v>COLETOR TRONCO DN 500</v>
      </c>
      <c r="L2175" s="164"/>
    </row>
    <row r="2176" spans="1:12" x14ac:dyDescent="0.3">
      <c r="A2176" s="164"/>
      <c r="B2176" s="164"/>
      <c r="C2176" s="70">
        <v>6602605</v>
      </c>
      <c r="D2176" s="70" t="s">
        <v>3739</v>
      </c>
      <c r="E2176" s="73">
        <f t="shared" si="97"/>
        <v>550</v>
      </c>
      <c r="F2176" s="70" t="str" cm="1">
        <f t="array" ref="F2176">IFERROR(
    INDEX(
        '[55]Apoio_Código SVs'!$C$2:$C$102,
        MATCH(
            TRUE,
            ISNUMBER(FIND('[55]Apoio_Código SVs'!$B$2:$B$102,D2176)),
            0
        )
    ),
"")</f>
        <v>E</v>
      </c>
      <c r="G2176" s="70" t="str" cm="1">
        <f t="array" ref="G2176">IFERROR(
    INDEX(
        '[55]Apoio_Código SVs'!$D$2:$D$102,
        MATCH(
            TRUE,
            ISNUMBER(FIND('[55]Apoio_Código SVs'!$B$2:$B$102,D2176)),
            0
        )
    ),
"")</f>
        <v>CT</v>
      </c>
      <c r="H2176" s="70" t="str" cm="1">
        <f t="array" ref="H2176">IFERROR(
    INDEX(
        '[55]Apoio_Código SVs'!$G$2:$G$102,
        MATCH(
            TRUE,
            ISNUMBER(FIND('[55]Apoio_Código SVs'!$F$2:$F$102,D2176)),
            0
        )
    ),
"")</f>
        <v>I</v>
      </c>
      <c r="I2176" s="70" t="str">
        <f t="shared" si="96"/>
        <v>E.CT.I.550</v>
      </c>
      <c r="J2176" s="70" t="str">
        <f>_xlfn.XLOOKUP(I2176,[55]Aux!AJ:AJ,[55]Aux!AI:AI,I2176)</f>
        <v>E.CT.I.108</v>
      </c>
      <c r="K2176" s="70" t="str">
        <f>_xlfn.XLOOKUP(J2176,[55]Aux!AI:AI,[55]Aux!AE:AE,_xlfn.XLOOKUP(I2176,[55]Aux!AI:AI,[55]Aux!AE:AE,""))</f>
        <v>COLETOR TRONCO DN 550</v>
      </c>
      <c r="L2176" s="164"/>
    </row>
    <row r="2177" spans="1:12" x14ac:dyDescent="0.3">
      <c r="A2177" s="164"/>
      <c r="B2177" s="164"/>
      <c r="C2177" s="70">
        <v>6602606</v>
      </c>
      <c r="D2177" s="70" t="s">
        <v>3740</v>
      </c>
      <c r="E2177" s="73">
        <f t="shared" si="97"/>
        <v>500</v>
      </c>
      <c r="F2177" s="70" t="str" cm="1">
        <f t="array" ref="F2177">IFERROR(
    INDEX(
        '[55]Apoio_Código SVs'!$C$2:$C$102,
        MATCH(
            TRUE,
            ISNUMBER(FIND('[55]Apoio_Código SVs'!$B$2:$B$102,D2177)),
            0
        )
    ),
"")</f>
        <v>E</v>
      </c>
      <c r="G2177" s="70" t="str" cm="1">
        <f t="array" ref="G2177">IFERROR(
    INDEX(
        '[55]Apoio_Código SVs'!$D$2:$D$102,
        MATCH(
            TRUE,
            ISNUMBER(FIND('[55]Apoio_Código SVs'!$B$2:$B$102,D2177)),
            0
        )
    ),
"")</f>
        <v>CT</v>
      </c>
      <c r="H2177" s="70" t="str" cm="1">
        <f t="array" ref="H2177">IFERROR(
    INDEX(
        '[55]Apoio_Código SVs'!$G$2:$G$102,
        MATCH(
            TRUE,
            ISNUMBER(FIND('[55]Apoio_Código SVs'!$F$2:$F$102,D2177)),
            0
        )
    ),
"")</f>
        <v>I</v>
      </c>
      <c r="I2177" s="70" t="str">
        <f t="shared" si="96"/>
        <v>E.CT.I.500</v>
      </c>
      <c r="J2177" s="70" t="str">
        <f>_xlfn.XLOOKUP(I2177,[55]Aux!AJ:AJ,[55]Aux!AI:AI,I2177)</f>
        <v>E.CT.I.107</v>
      </c>
      <c r="K2177" s="70" t="str">
        <f>_xlfn.XLOOKUP(J2177,[55]Aux!AI:AI,[55]Aux!AE:AE,_xlfn.XLOOKUP(I2177,[55]Aux!AI:AI,[55]Aux!AE:AE,""))</f>
        <v>COLETOR TRONCO DN 500</v>
      </c>
      <c r="L2177" s="164"/>
    </row>
    <row r="2178" spans="1:12" x14ac:dyDescent="0.3">
      <c r="A2178" s="164"/>
      <c r="B2178" s="164"/>
      <c r="C2178" s="70">
        <v>6602607</v>
      </c>
      <c r="D2178" s="70" t="s">
        <v>3741</v>
      </c>
      <c r="E2178" s="73">
        <f t="shared" si="97"/>
        <v>550</v>
      </c>
      <c r="F2178" s="70" t="str" cm="1">
        <f t="array" ref="F2178">IFERROR(
    INDEX(
        '[55]Apoio_Código SVs'!$C$2:$C$102,
        MATCH(
            TRUE,
            ISNUMBER(FIND('[55]Apoio_Código SVs'!$B$2:$B$102,D2178)),
            0
        )
    ),
"")</f>
        <v>E</v>
      </c>
      <c r="G2178" s="70" t="str" cm="1">
        <f t="array" ref="G2178">IFERROR(
    INDEX(
        '[55]Apoio_Código SVs'!$D$2:$D$102,
        MATCH(
            TRUE,
            ISNUMBER(FIND('[55]Apoio_Código SVs'!$B$2:$B$102,D2178)),
            0
        )
    ),
"")</f>
        <v>CT</v>
      </c>
      <c r="H2178" s="70" t="str" cm="1">
        <f t="array" ref="H2178">IFERROR(
    INDEX(
        '[55]Apoio_Código SVs'!$G$2:$G$102,
        MATCH(
            TRUE,
            ISNUMBER(FIND('[55]Apoio_Código SVs'!$F$2:$F$102,D2178)),
            0
        )
    ),
"")</f>
        <v>I</v>
      </c>
      <c r="I2178" s="70" t="str">
        <f t="shared" si="96"/>
        <v>E.CT.I.550</v>
      </c>
      <c r="J2178" s="70" t="str">
        <f>_xlfn.XLOOKUP(I2178,[55]Aux!AJ:AJ,[55]Aux!AI:AI,I2178)</f>
        <v>E.CT.I.108</v>
      </c>
      <c r="K2178" s="70" t="str">
        <f>_xlfn.XLOOKUP(J2178,[55]Aux!AI:AI,[55]Aux!AE:AE,_xlfn.XLOOKUP(I2178,[55]Aux!AI:AI,[55]Aux!AE:AE,""))</f>
        <v>COLETOR TRONCO DN 550</v>
      </c>
      <c r="L2178" s="164"/>
    </row>
    <row r="2179" spans="1:12" x14ac:dyDescent="0.3">
      <c r="A2179" s="164"/>
      <c r="B2179" s="164"/>
      <c r="C2179" s="70">
        <v>6601322</v>
      </c>
      <c r="D2179" s="70" t="s">
        <v>2125</v>
      </c>
      <c r="E2179" s="166" t="s">
        <v>3182</v>
      </c>
      <c r="F2179" s="165" t="s">
        <v>3192</v>
      </c>
      <c r="G2179" s="165" t="s">
        <v>3193</v>
      </c>
      <c r="H2179" s="75" t="s">
        <v>3184</v>
      </c>
      <c r="I2179" s="70" t="str">
        <f t="shared" si="96"/>
        <v>D.RP.I.003</v>
      </c>
      <c r="J2179" s="70" t="str">
        <f>_xlfn.XLOOKUP(I2179,[55]Aux!AJ:AJ,[55]Aux!AI:AI,I2179)</f>
        <v>D.RP.I.003</v>
      </c>
      <c r="K2179" s="70" t="str">
        <f>_xlfn.XLOOKUP(J2179,[55]Aux!AI:AI,[55]Aux!AE:AE,_xlfn.XLOOKUP(I2179,[55]Aux!AI:AI,[55]Aux!AE:AE,""))</f>
        <v>TECNOL. E INFRA P/ MACROMEDIÇÃO DE VAZÃO</v>
      </c>
      <c r="L2179" s="164"/>
    </row>
    <row r="2180" spans="1:12" x14ac:dyDescent="0.3">
      <c r="A2180" s="164"/>
      <c r="B2180" s="164"/>
      <c r="C2180" s="70">
        <v>6602609</v>
      </c>
      <c r="D2180" s="70" t="s">
        <v>3742</v>
      </c>
      <c r="E2180" s="73">
        <f t="shared" ref="E2180:E2201" si="98">IF(H2180="M","001",
IFERROR(VALUE(IFERROR(IFERROR(IFERROR(IFERROR(MID(D2180,FIND("DN",D2180)+2,4),
MID(D2180,FIND("PVC",D2180)+3,4)),
MID(D2180,FIND("PEAD",D2180)+4,4)),
MID(D2180,FIND("PE100",D2180)+5,4)),
MID(D2180,FIND("ADS",D2180)+3,4))),""))</f>
        <v>200</v>
      </c>
      <c r="F2180" s="70" t="str" cm="1">
        <f t="array" ref="F2180">IFERROR(
    INDEX(
        '[55]Apoio_Código SVs'!$C$2:$C$102,
        MATCH(
            TRUE,
            ISNUMBER(FIND('[55]Apoio_Código SVs'!$B$2:$B$102,D2180)),
            0
        )
    ),
"")</f>
        <v>E</v>
      </c>
      <c r="G2180" s="70" t="str" cm="1">
        <f t="array" ref="G2180">IFERROR(
    INDEX(
        '[55]Apoio_Código SVs'!$D$2:$D$102,
        MATCH(
            TRUE,
            ISNUMBER(FIND('[55]Apoio_Código SVs'!$B$2:$B$102,D2180)),
            0
        )
    ),
"")</f>
        <v>CT</v>
      </c>
      <c r="H2180" s="70" t="str" cm="1">
        <f t="array" ref="H2180">IFERROR(
    INDEX(
        '[55]Apoio_Código SVs'!$G$2:$G$102,
        MATCH(
            TRUE,
            ISNUMBER(FIND('[55]Apoio_Código SVs'!$F$2:$F$102,D2180)),
            0
        )
    ),
"")</f>
        <v>I</v>
      </c>
      <c r="I2180" s="70" t="str">
        <f t="shared" si="96"/>
        <v>E.CT.I.200</v>
      </c>
      <c r="J2180" s="70" t="str">
        <f>_xlfn.XLOOKUP(I2180,[55]Aux!AJ:AJ,[55]Aux!AI:AI,I2180)</f>
        <v>E.CT.I.101</v>
      </c>
      <c r="K2180" s="70" t="str">
        <f>_xlfn.XLOOKUP(J2180,[55]Aux!AI:AI,[55]Aux!AE:AE,_xlfn.XLOOKUP(I2180,[55]Aux!AI:AI,[55]Aux!AE:AE,""))</f>
        <v>COLETOR TRONCO DN 200</v>
      </c>
      <c r="L2180" s="164"/>
    </row>
    <row r="2181" spans="1:12" x14ac:dyDescent="0.3">
      <c r="A2181" s="164"/>
      <c r="B2181" s="164"/>
      <c r="C2181" s="70">
        <v>6602610</v>
      </c>
      <c r="D2181" s="70" t="s">
        <v>3743</v>
      </c>
      <c r="E2181" s="73">
        <f t="shared" si="98"/>
        <v>900</v>
      </c>
      <c r="F2181" s="70" t="str" cm="1">
        <f t="array" ref="F2181">IFERROR(
    INDEX(
        '[55]Apoio_Código SVs'!$C$2:$C$102,
        MATCH(
            TRUE,
            ISNUMBER(FIND('[55]Apoio_Código SVs'!$B$2:$B$102,D2181)),
            0
        )
    ),
"")</f>
        <v>E</v>
      </c>
      <c r="G2181" s="70" t="str" cm="1">
        <f t="array" ref="G2181">IFERROR(
    INDEX(
        '[55]Apoio_Código SVs'!$D$2:$D$102,
        MATCH(
            TRUE,
            ISNUMBER(FIND('[55]Apoio_Código SVs'!$B$2:$B$102,D2181)),
            0
        )
    ),
"")</f>
        <v>CT</v>
      </c>
      <c r="H2181" s="70" t="str" cm="1">
        <f t="array" ref="H2181">IFERROR(
    INDEX(
        '[55]Apoio_Código SVs'!$G$2:$G$102,
        MATCH(
            TRUE,
            ISNUMBER(FIND('[55]Apoio_Código SVs'!$F$2:$F$102,D2181)),
            0
        )
    ),
"")</f>
        <v>I</v>
      </c>
      <c r="I2181" s="70" t="str">
        <f t="shared" si="96"/>
        <v>E.CT.I.900</v>
      </c>
      <c r="J2181" s="70" t="str">
        <f>_xlfn.XLOOKUP(I2181,[55]Aux!AJ:AJ,[55]Aux!AI:AI,I2181)</f>
        <v>E.CT.I.115</v>
      </c>
      <c r="K2181" s="70" t="str">
        <f>_xlfn.XLOOKUP(J2181,[55]Aux!AI:AI,[55]Aux!AE:AE,_xlfn.XLOOKUP(I2181,[55]Aux!AI:AI,[55]Aux!AE:AE,""))</f>
        <v>COLETOR TRONCO DN 900</v>
      </c>
      <c r="L2181" s="164"/>
    </row>
    <row r="2182" spans="1:12" x14ac:dyDescent="0.3">
      <c r="A2182" s="164"/>
      <c r="B2182" s="164"/>
      <c r="C2182" s="70">
        <v>6602611</v>
      </c>
      <c r="D2182" s="70" t="s">
        <v>3744</v>
      </c>
      <c r="E2182" s="73">
        <f t="shared" si="98"/>
        <v>600</v>
      </c>
      <c r="F2182" s="70" t="str" cm="1">
        <f t="array" ref="F2182">IFERROR(
    INDEX(
        '[55]Apoio_Código SVs'!$C$2:$C$102,
        MATCH(
            TRUE,
            ISNUMBER(FIND('[55]Apoio_Código SVs'!$B$2:$B$102,D2182)),
            0
        )
    ),
"")</f>
        <v>E</v>
      </c>
      <c r="G2182" s="70" t="str" cm="1">
        <f t="array" ref="G2182">IFERROR(
    INDEX(
        '[55]Apoio_Código SVs'!$D$2:$D$102,
        MATCH(
            TRUE,
            ISNUMBER(FIND('[55]Apoio_Código SVs'!$B$2:$B$102,D2182)),
            0
        )
    ),
"")</f>
        <v>CT</v>
      </c>
      <c r="H2182" s="70" t="str" cm="1">
        <f t="array" ref="H2182">IFERROR(
    INDEX(
        '[55]Apoio_Código SVs'!$G$2:$G$102,
        MATCH(
            TRUE,
            ISNUMBER(FIND('[55]Apoio_Código SVs'!$F$2:$F$102,D2182)),
            0
        )
    ),
"")</f>
        <v>I</v>
      </c>
      <c r="I2182" s="70" t="str">
        <f t="shared" si="96"/>
        <v>E.CT.I.600</v>
      </c>
      <c r="J2182" s="70" t="str">
        <f>_xlfn.XLOOKUP(I2182,[55]Aux!AJ:AJ,[55]Aux!AI:AI,I2182)</f>
        <v>E.CT.I.109</v>
      </c>
      <c r="K2182" s="70" t="str">
        <f>_xlfn.XLOOKUP(J2182,[55]Aux!AI:AI,[55]Aux!AE:AE,_xlfn.XLOOKUP(I2182,[55]Aux!AI:AI,[55]Aux!AE:AE,""))</f>
        <v>COLETOR TRONCO DN 600</v>
      </c>
      <c r="L2182" s="164"/>
    </row>
    <row r="2183" spans="1:12" x14ac:dyDescent="0.3">
      <c r="A2183" s="164"/>
      <c r="B2183" s="164"/>
      <c r="C2183" s="70">
        <v>6602612</v>
      </c>
      <c r="D2183" s="70" t="s">
        <v>3745</v>
      </c>
      <c r="E2183" s="73">
        <f t="shared" si="98"/>
        <v>600</v>
      </c>
      <c r="F2183" s="70" t="str" cm="1">
        <f t="array" ref="F2183">IFERROR(
    INDEX(
        '[55]Apoio_Código SVs'!$C$2:$C$102,
        MATCH(
            TRUE,
            ISNUMBER(FIND('[55]Apoio_Código SVs'!$B$2:$B$102,D2183)),
            0
        )
    ),
"")</f>
        <v>E</v>
      </c>
      <c r="G2183" s="70" t="str" cm="1">
        <f t="array" ref="G2183">IFERROR(
    INDEX(
        '[55]Apoio_Código SVs'!$D$2:$D$102,
        MATCH(
            TRUE,
            ISNUMBER(FIND('[55]Apoio_Código SVs'!$B$2:$B$102,D2183)),
            0
        )
    ),
"")</f>
        <v>CT</v>
      </c>
      <c r="H2183" s="70" t="str" cm="1">
        <f t="array" ref="H2183">IFERROR(
    INDEX(
        '[55]Apoio_Código SVs'!$G$2:$G$102,
        MATCH(
            TRUE,
            ISNUMBER(FIND('[55]Apoio_Código SVs'!$F$2:$F$102,D2183)),
            0
        )
    ),
"")</f>
        <v>I</v>
      </c>
      <c r="I2183" s="70" t="str">
        <f t="shared" si="96"/>
        <v>E.CT.I.600</v>
      </c>
      <c r="J2183" s="70" t="str">
        <f>_xlfn.XLOOKUP(I2183,[55]Aux!AJ:AJ,[55]Aux!AI:AI,I2183)</f>
        <v>E.CT.I.109</v>
      </c>
      <c r="K2183" s="70" t="str">
        <f>_xlfn.XLOOKUP(J2183,[55]Aux!AI:AI,[55]Aux!AE:AE,_xlfn.XLOOKUP(I2183,[55]Aux!AI:AI,[55]Aux!AE:AE,""))</f>
        <v>COLETOR TRONCO DN 600</v>
      </c>
      <c r="L2183" s="164"/>
    </row>
    <row r="2184" spans="1:12" x14ac:dyDescent="0.3">
      <c r="A2184" s="164"/>
      <c r="B2184" s="164"/>
      <c r="C2184" s="70">
        <v>6602613</v>
      </c>
      <c r="D2184" s="70" t="s">
        <v>3746</v>
      </c>
      <c r="E2184" s="73">
        <f t="shared" si="98"/>
        <v>800</v>
      </c>
      <c r="F2184" s="70" t="str" cm="1">
        <f t="array" ref="F2184">IFERROR(
    INDEX(
        '[55]Apoio_Código SVs'!$C$2:$C$102,
        MATCH(
            TRUE,
            ISNUMBER(FIND('[55]Apoio_Código SVs'!$B$2:$B$102,D2184)),
            0
        )
    ),
"")</f>
        <v>E</v>
      </c>
      <c r="G2184" s="70" t="str" cm="1">
        <f t="array" ref="G2184">IFERROR(
    INDEX(
        '[55]Apoio_Código SVs'!$D$2:$D$102,
        MATCH(
            TRUE,
            ISNUMBER(FIND('[55]Apoio_Código SVs'!$B$2:$B$102,D2184)),
            0
        )
    ),
"")</f>
        <v>CT</v>
      </c>
      <c r="H2184" s="70" t="str" cm="1">
        <f t="array" ref="H2184">IFERROR(
    INDEX(
        '[55]Apoio_Código SVs'!$G$2:$G$102,
        MATCH(
            TRUE,
            ISNUMBER(FIND('[55]Apoio_Código SVs'!$F$2:$F$102,D2184)),
            0
        )
    ),
"")</f>
        <v>I</v>
      </c>
      <c r="I2184" s="70" t="str">
        <f t="shared" si="96"/>
        <v>E.CT.I.800</v>
      </c>
      <c r="J2184" s="70" t="str">
        <f>_xlfn.XLOOKUP(I2184,[55]Aux!AJ:AJ,[55]Aux!AI:AI,I2184)</f>
        <v>E.CT.I.113</v>
      </c>
      <c r="K2184" s="70" t="str">
        <f>_xlfn.XLOOKUP(J2184,[55]Aux!AI:AI,[55]Aux!AE:AE,_xlfn.XLOOKUP(I2184,[55]Aux!AI:AI,[55]Aux!AE:AE,""))</f>
        <v>COLETOR TRONCO DN 800</v>
      </c>
      <c r="L2184" s="164"/>
    </row>
    <row r="2185" spans="1:12" x14ac:dyDescent="0.3">
      <c r="A2185" s="164"/>
      <c r="B2185" s="164"/>
      <c r="C2185" s="70">
        <v>6602614</v>
      </c>
      <c r="D2185" s="70" t="s">
        <v>3747</v>
      </c>
      <c r="E2185" s="73">
        <f t="shared" si="98"/>
        <v>600</v>
      </c>
      <c r="F2185" s="70" t="str" cm="1">
        <f t="array" ref="F2185">IFERROR(
    INDEX(
        '[55]Apoio_Código SVs'!$C$2:$C$102,
        MATCH(
            TRUE,
            ISNUMBER(FIND('[55]Apoio_Código SVs'!$B$2:$B$102,D2185)),
            0
        )
    ),
"")</f>
        <v>E</v>
      </c>
      <c r="G2185" s="70" t="str" cm="1">
        <f t="array" ref="G2185">IFERROR(
    INDEX(
        '[55]Apoio_Código SVs'!$D$2:$D$102,
        MATCH(
            TRUE,
            ISNUMBER(FIND('[55]Apoio_Código SVs'!$B$2:$B$102,D2185)),
            0
        )
    ),
"")</f>
        <v>CT</v>
      </c>
      <c r="H2185" s="70" t="str" cm="1">
        <f t="array" ref="H2185">IFERROR(
    INDEX(
        '[55]Apoio_Código SVs'!$G$2:$G$102,
        MATCH(
            TRUE,
            ISNUMBER(FIND('[55]Apoio_Código SVs'!$F$2:$F$102,D2185)),
            0
        )
    ),
"")</f>
        <v>I</v>
      </c>
      <c r="I2185" s="70" t="str">
        <f t="shared" si="96"/>
        <v>E.CT.I.600</v>
      </c>
      <c r="J2185" s="70" t="str">
        <f>_xlfn.XLOOKUP(I2185,[55]Aux!AJ:AJ,[55]Aux!AI:AI,I2185)</f>
        <v>E.CT.I.109</v>
      </c>
      <c r="K2185" s="70" t="str">
        <f>_xlfn.XLOOKUP(J2185,[55]Aux!AI:AI,[55]Aux!AE:AE,_xlfn.XLOOKUP(I2185,[55]Aux!AI:AI,[55]Aux!AE:AE,""))</f>
        <v>COLETOR TRONCO DN 600</v>
      </c>
      <c r="L2185" s="164"/>
    </row>
    <row r="2186" spans="1:12" x14ac:dyDescent="0.3">
      <c r="A2186" s="164"/>
      <c r="B2186" s="164"/>
      <c r="C2186" s="70">
        <v>6602615</v>
      </c>
      <c r="D2186" s="70" t="s">
        <v>3748</v>
      </c>
      <c r="E2186" s="73">
        <f t="shared" si="98"/>
        <v>600</v>
      </c>
      <c r="F2186" s="70" t="str" cm="1">
        <f t="array" ref="F2186">IFERROR(
    INDEX(
        '[55]Apoio_Código SVs'!$C$2:$C$102,
        MATCH(
            TRUE,
            ISNUMBER(FIND('[55]Apoio_Código SVs'!$B$2:$B$102,D2186)),
            0
        )
    ),
"")</f>
        <v>E</v>
      </c>
      <c r="G2186" s="70" t="str" cm="1">
        <f t="array" ref="G2186">IFERROR(
    INDEX(
        '[55]Apoio_Código SVs'!$D$2:$D$102,
        MATCH(
            TRUE,
            ISNUMBER(FIND('[55]Apoio_Código SVs'!$B$2:$B$102,D2186)),
            0
        )
    ),
"")</f>
        <v>CT</v>
      </c>
      <c r="H2186" s="70" t="str" cm="1">
        <f t="array" ref="H2186">IFERROR(
    INDEX(
        '[55]Apoio_Código SVs'!$G$2:$G$102,
        MATCH(
            TRUE,
            ISNUMBER(FIND('[55]Apoio_Código SVs'!$F$2:$F$102,D2186)),
            0
        )
    ),
"")</f>
        <v>I</v>
      </c>
      <c r="I2186" s="70" t="str">
        <f t="shared" si="96"/>
        <v>E.CT.I.600</v>
      </c>
      <c r="J2186" s="70" t="str">
        <f>_xlfn.XLOOKUP(I2186,[55]Aux!AJ:AJ,[55]Aux!AI:AI,I2186)</f>
        <v>E.CT.I.109</v>
      </c>
      <c r="K2186" s="70" t="str">
        <f>_xlfn.XLOOKUP(J2186,[55]Aux!AI:AI,[55]Aux!AE:AE,_xlfn.XLOOKUP(I2186,[55]Aux!AI:AI,[55]Aux!AE:AE,""))</f>
        <v>COLETOR TRONCO DN 600</v>
      </c>
      <c r="L2186" s="164"/>
    </row>
    <row r="2187" spans="1:12" x14ac:dyDescent="0.3">
      <c r="A2187" s="164"/>
      <c r="B2187" s="164"/>
      <c r="C2187" s="70">
        <v>6602616</v>
      </c>
      <c r="D2187" s="70" t="s">
        <v>3749</v>
      </c>
      <c r="E2187" s="73">
        <f t="shared" si="98"/>
        <v>800</v>
      </c>
      <c r="F2187" s="70" t="str" cm="1">
        <f t="array" ref="F2187">IFERROR(
    INDEX(
        '[55]Apoio_Código SVs'!$C$2:$C$102,
        MATCH(
            TRUE,
            ISNUMBER(FIND('[55]Apoio_Código SVs'!$B$2:$B$102,D2187)),
            0
        )
    ),
"")</f>
        <v>E</v>
      </c>
      <c r="G2187" s="70" t="str" cm="1">
        <f t="array" ref="G2187">IFERROR(
    INDEX(
        '[55]Apoio_Código SVs'!$D$2:$D$102,
        MATCH(
            TRUE,
            ISNUMBER(FIND('[55]Apoio_Código SVs'!$B$2:$B$102,D2187)),
            0
        )
    ),
"")</f>
        <v>CT</v>
      </c>
      <c r="H2187" s="70" t="str" cm="1">
        <f t="array" ref="H2187">IFERROR(
    INDEX(
        '[55]Apoio_Código SVs'!$G$2:$G$102,
        MATCH(
            TRUE,
            ISNUMBER(FIND('[55]Apoio_Código SVs'!$F$2:$F$102,D2187)),
            0
        )
    ),
"")</f>
        <v>I</v>
      </c>
      <c r="I2187" s="70" t="str">
        <f t="shared" si="96"/>
        <v>E.CT.I.800</v>
      </c>
      <c r="J2187" s="70" t="str">
        <f>_xlfn.XLOOKUP(I2187,[55]Aux!AJ:AJ,[55]Aux!AI:AI,I2187)</f>
        <v>E.CT.I.113</v>
      </c>
      <c r="K2187" s="70" t="str">
        <f>_xlfn.XLOOKUP(J2187,[55]Aux!AI:AI,[55]Aux!AE:AE,_xlfn.XLOOKUP(I2187,[55]Aux!AI:AI,[55]Aux!AE:AE,""))</f>
        <v>COLETOR TRONCO DN 800</v>
      </c>
      <c r="L2187" s="164"/>
    </row>
    <row r="2188" spans="1:12" x14ac:dyDescent="0.3">
      <c r="A2188" s="164"/>
      <c r="B2188" s="164"/>
      <c r="C2188" s="70">
        <v>6602617</v>
      </c>
      <c r="D2188" s="70" t="s">
        <v>3750</v>
      </c>
      <c r="E2188" s="73">
        <f t="shared" si="98"/>
        <v>700</v>
      </c>
      <c r="F2188" s="70" t="str" cm="1">
        <f t="array" ref="F2188">IFERROR(
    INDEX(
        '[55]Apoio_Código SVs'!$C$2:$C$102,
        MATCH(
            TRUE,
            ISNUMBER(FIND('[55]Apoio_Código SVs'!$B$2:$B$102,D2188)),
            0
        )
    ),
"")</f>
        <v>E</v>
      </c>
      <c r="G2188" s="70" t="str" cm="1">
        <f t="array" ref="G2188">IFERROR(
    INDEX(
        '[55]Apoio_Código SVs'!$D$2:$D$102,
        MATCH(
            TRUE,
            ISNUMBER(FIND('[55]Apoio_Código SVs'!$B$2:$B$102,D2188)),
            0
        )
    ),
"")</f>
        <v>CT</v>
      </c>
      <c r="H2188" s="70" t="str" cm="1">
        <f t="array" ref="H2188">IFERROR(
    INDEX(
        '[55]Apoio_Código SVs'!$G$2:$G$102,
        MATCH(
            TRUE,
            ISNUMBER(FIND('[55]Apoio_Código SVs'!$F$2:$F$102,D2188)),
            0
        )
    ),
"")</f>
        <v>I</v>
      </c>
      <c r="I2188" s="70" t="str">
        <f t="shared" si="96"/>
        <v>E.CT.I.700</v>
      </c>
      <c r="J2188" s="70" t="str">
        <f>_xlfn.XLOOKUP(I2188,[55]Aux!AJ:AJ,[55]Aux!AI:AI,I2188)</f>
        <v>E.CT.I.111</v>
      </c>
      <c r="K2188" s="70" t="str">
        <f>_xlfn.XLOOKUP(J2188,[55]Aux!AI:AI,[55]Aux!AE:AE,_xlfn.XLOOKUP(I2188,[55]Aux!AI:AI,[55]Aux!AE:AE,""))</f>
        <v>COLETOR TRONCO DN 700</v>
      </c>
      <c r="L2188" s="164"/>
    </row>
    <row r="2189" spans="1:12" x14ac:dyDescent="0.3">
      <c r="A2189" s="164"/>
      <c r="B2189" s="164"/>
      <c r="C2189" s="70">
        <v>6602618</v>
      </c>
      <c r="D2189" s="70" t="s">
        <v>3751</v>
      </c>
      <c r="E2189" s="73">
        <f t="shared" si="98"/>
        <v>700</v>
      </c>
      <c r="F2189" s="70" t="str" cm="1">
        <f t="array" ref="F2189">IFERROR(
    INDEX(
        '[55]Apoio_Código SVs'!$C$2:$C$102,
        MATCH(
            TRUE,
            ISNUMBER(FIND('[55]Apoio_Código SVs'!$B$2:$B$102,D2189)),
            0
        )
    ),
"")</f>
        <v>E</v>
      </c>
      <c r="G2189" s="70" t="str" cm="1">
        <f t="array" ref="G2189">IFERROR(
    INDEX(
        '[55]Apoio_Código SVs'!$D$2:$D$102,
        MATCH(
            TRUE,
            ISNUMBER(FIND('[55]Apoio_Código SVs'!$B$2:$B$102,D2189)),
            0
        )
    ),
"")</f>
        <v>CT</v>
      </c>
      <c r="H2189" s="70" t="str" cm="1">
        <f t="array" ref="H2189">IFERROR(
    INDEX(
        '[55]Apoio_Código SVs'!$G$2:$G$102,
        MATCH(
            TRUE,
            ISNUMBER(FIND('[55]Apoio_Código SVs'!$F$2:$F$102,D2189)),
            0
        )
    ),
"")</f>
        <v>I</v>
      </c>
      <c r="I2189" s="70" t="str">
        <f t="shared" si="96"/>
        <v>E.CT.I.700</v>
      </c>
      <c r="J2189" s="70" t="str">
        <f>_xlfn.XLOOKUP(I2189,[55]Aux!AJ:AJ,[55]Aux!AI:AI,I2189)</f>
        <v>E.CT.I.111</v>
      </c>
      <c r="K2189" s="70" t="str">
        <f>_xlfn.XLOOKUP(J2189,[55]Aux!AI:AI,[55]Aux!AE:AE,_xlfn.XLOOKUP(I2189,[55]Aux!AI:AI,[55]Aux!AE:AE,""))</f>
        <v>COLETOR TRONCO DN 700</v>
      </c>
      <c r="L2189" s="164"/>
    </row>
    <row r="2190" spans="1:12" x14ac:dyDescent="0.3">
      <c r="A2190" s="164"/>
      <c r="B2190" s="164"/>
      <c r="C2190" s="70">
        <v>6602619</v>
      </c>
      <c r="D2190" s="70" t="s">
        <v>3752</v>
      </c>
      <c r="E2190" s="73">
        <f t="shared" si="98"/>
        <v>700</v>
      </c>
      <c r="F2190" s="70" t="str" cm="1">
        <f t="array" ref="F2190">IFERROR(
    INDEX(
        '[55]Apoio_Código SVs'!$C$2:$C$102,
        MATCH(
            TRUE,
            ISNUMBER(FIND('[55]Apoio_Código SVs'!$B$2:$B$102,D2190)),
            0
        )
    ),
"")</f>
        <v>E</v>
      </c>
      <c r="G2190" s="70" t="str" cm="1">
        <f t="array" ref="G2190">IFERROR(
    INDEX(
        '[55]Apoio_Código SVs'!$D$2:$D$102,
        MATCH(
            TRUE,
            ISNUMBER(FIND('[55]Apoio_Código SVs'!$B$2:$B$102,D2190)),
            0
        )
    ),
"")</f>
        <v>CT</v>
      </c>
      <c r="H2190" s="70" t="str" cm="1">
        <f t="array" ref="H2190">IFERROR(
    INDEX(
        '[55]Apoio_Código SVs'!$G$2:$G$102,
        MATCH(
            TRUE,
            ISNUMBER(FIND('[55]Apoio_Código SVs'!$F$2:$F$102,D2190)),
            0
        )
    ),
"")</f>
        <v>I</v>
      </c>
      <c r="I2190" s="70" t="str">
        <f t="shared" si="96"/>
        <v>E.CT.I.700</v>
      </c>
      <c r="J2190" s="70" t="str">
        <f>_xlfn.XLOOKUP(I2190,[55]Aux!AJ:AJ,[55]Aux!AI:AI,I2190)</f>
        <v>E.CT.I.111</v>
      </c>
      <c r="K2190" s="70" t="str">
        <f>_xlfn.XLOOKUP(J2190,[55]Aux!AI:AI,[55]Aux!AE:AE,_xlfn.XLOOKUP(I2190,[55]Aux!AI:AI,[55]Aux!AE:AE,""))</f>
        <v>COLETOR TRONCO DN 700</v>
      </c>
      <c r="L2190" s="164"/>
    </row>
    <row r="2191" spans="1:12" x14ac:dyDescent="0.3">
      <c r="A2191" s="164"/>
      <c r="B2191" s="164"/>
      <c r="C2191" s="70">
        <v>6602620</v>
      </c>
      <c r="D2191" s="70" t="s">
        <v>3753</v>
      </c>
      <c r="E2191" s="73">
        <f t="shared" si="98"/>
        <v>700</v>
      </c>
      <c r="F2191" s="70" t="str" cm="1">
        <f t="array" ref="F2191">IFERROR(
    INDEX(
        '[55]Apoio_Código SVs'!$C$2:$C$102,
        MATCH(
            TRUE,
            ISNUMBER(FIND('[55]Apoio_Código SVs'!$B$2:$B$102,D2191)),
            0
        )
    ),
"")</f>
        <v>E</v>
      </c>
      <c r="G2191" s="70" t="str" cm="1">
        <f t="array" ref="G2191">IFERROR(
    INDEX(
        '[55]Apoio_Código SVs'!$D$2:$D$102,
        MATCH(
            TRUE,
            ISNUMBER(FIND('[55]Apoio_Código SVs'!$B$2:$B$102,D2191)),
            0
        )
    ),
"")</f>
        <v>CT</v>
      </c>
      <c r="H2191" s="70" t="str" cm="1">
        <f t="array" ref="H2191">IFERROR(
    INDEX(
        '[55]Apoio_Código SVs'!$G$2:$G$102,
        MATCH(
            TRUE,
            ISNUMBER(FIND('[55]Apoio_Código SVs'!$F$2:$F$102,D2191)),
            0
        )
    ),
"")</f>
        <v>I</v>
      </c>
      <c r="I2191" s="70" t="str">
        <f t="shared" si="96"/>
        <v>E.CT.I.700</v>
      </c>
      <c r="J2191" s="70" t="str">
        <f>_xlfn.XLOOKUP(I2191,[55]Aux!AJ:AJ,[55]Aux!AI:AI,I2191)</f>
        <v>E.CT.I.111</v>
      </c>
      <c r="K2191" s="70" t="str">
        <f>_xlfn.XLOOKUP(J2191,[55]Aux!AI:AI,[55]Aux!AE:AE,_xlfn.XLOOKUP(I2191,[55]Aux!AI:AI,[55]Aux!AE:AE,""))</f>
        <v>COLETOR TRONCO DN 700</v>
      </c>
      <c r="L2191" s="164"/>
    </row>
    <row r="2192" spans="1:12" x14ac:dyDescent="0.3">
      <c r="A2192" s="164"/>
      <c r="B2192" s="164"/>
      <c r="C2192" s="70">
        <v>6602621</v>
      </c>
      <c r="D2192" s="70" t="s">
        <v>3754</v>
      </c>
      <c r="E2192" s="73">
        <f t="shared" si="98"/>
        <v>800</v>
      </c>
      <c r="F2192" s="70" t="str" cm="1">
        <f t="array" ref="F2192">IFERROR(
    INDEX(
        '[55]Apoio_Código SVs'!$C$2:$C$102,
        MATCH(
            TRUE,
            ISNUMBER(FIND('[55]Apoio_Código SVs'!$B$2:$B$102,D2192)),
            0
        )
    ),
"")</f>
        <v>E</v>
      </c>
      <c r="G2192" s="70" t="str" cm="1">
        <f t="array" ref="G2192">IFERROR(
    INDEX(
        '[55]Apoio_Código SVs'!$D$2:$D$102,
        MATCH(
            TRUE,
            ISNUMBER(FIND('[55]Apoio_Código SVs'!$B$2:$B$102,D2192)),
            0
        )
    ),
"")</f>
        <v>CT</v>
      </c>
      <c r="H2192" s="70" t="str" cm="1">
        <f t="array" ref="H2192">IFERROR(
    INDEX(
        '[55]Apoio_Código SVs'!$G$2:$G$102,
        MATCH(
            TRUE,
            ISNUMBER(FIND('[55]Apoio_Código SVs'!$F$2:$F$102,D2192)),
            0
        )
    ),
"")</f>
        <v>I</v>
      </c>
      <c r="I2192" s="70" t="str">
        <f t="shared" si="96"/>
        <v>E.CT.I.800</v>
      </c>
      <c r="J2192" s="70" t="str">
        <f>_xlfn.XLOOKUP(I2192,[55]Aux!AJ:AJ,[55]Aux!AI:AI,I2192)</f>
        <v>E.CT.I.113</v>
      </c>
      <c r="K2192" s="70" t="str">
        <f>_xlfn.XLOOKUP(J2192,[55]Aux!AI:AI,[55]Aux!AE:AE,_xlfn.XLOOKUP(I2192,[55]Aux!AI:AI,[55]Aux!AE:AE,""))</f>
        <v>COLETOR TRONCO DN 800</v>
      </c>
      <c r="L2192" s="164"/>
    </row>
    <row r="2193" spans="1:12" x14ac:dyDescent="0.3">
      <c r="A2193" s="164"/>
      <c r="B2193" s="164"/>
      <c r="C2193" s="70">
        <v>6602622</v>
      </c>
      <c r="D2193" s="70" t="s">
        <v>3755</v>
      </c>
      <c r="E2193" s="73">
        <f t="shared" si="98"/>
        <v>800</v>
      </c>
      <c r="F2193" s="70" t="str" cm="1">
        <f t="array" ref="F2193">IFERROR(
    INDEX(
        '[55]Apoio_Código SVs'!$C$2:$C$102,
        MATCH(
            TRUE,
            ISNUMBER(FIND('[55]Apoio_Código SVs'!$B$2:$B$102,D2193)),
            0
        )
    ),
"")</f>
        <v>E</v>
      </c>
      <c r="G2193" s="70" t="str" cm="1">
        <f t="array" ref="G2193">IFERROR(
    INDEX(
        '[55]Apoio_Código SVs'!$D$2:$D$102,
        MATCH(
            TRUE,
            ISNUMBER(FIND('[55]Apoio_Código SVs'!$B$2:$B$102,D2193)),
            0
        )
    ),
"")</f>
        <v>CT</v>
      </c>
      <c r="H2193" s="70" t="str" cm="1">
        <f t="array" ref="H2193">IFERROR(
    INDEX(
        '[55]Apoio_Código SVs'!$G$2:$G$102,
        MATCH(
            TRUE,
            ISNUMBER(FIND('[55]Apoio_Código SVs'!$F$2:$F$102,D2193)),
            0
        )
    ),
"")</f>
        <v>I</v>
      </c>
      <c r="I2193" s="70" t="str">
        <f t="shared" si="96"/>
        <v>E.CT.I.800</v>
      </c>
      <c r="J2193" s="70" t="str">
        <f>_xlfn.XLOOKUP(I2193,[55]Aux!AJ:AJ,[55]Aux!AI:AI,I2193)</f>
        <v>E.CT.I.113</v>
      </c>
      <c r="K2193" s="70" t="str">
        <f>_xlfn.XLOOKUP(J2193,[55]Aux!AI:AI,[55]Aux!AE:AE,_xlfn.XLOOKUP(I2193,[55]Aux!AI:AI,[55]Aux!AE:AE,""))</f>
        <v>COLETOR TRONCO DN 800</v>
      </c>
      <c r="L2193" s="164"/>
    </row>
    <row r="2194" spans="1:12" x14ac:dyDescent="0.3">
      <c r="A2194" s="164"/>
      <c r="B2194" s="164"/>
      <c r="C2194" s="70">
        <v>6602623</v>
      </c>
      <c r="D2194" s="70" t="s">
        <v>3756</v>
      </c>
      <c r="E2194" s="75">
        <v>1000</v>
      </c>
      <c r="F2194" s="70" t="str" cm="1">
        <f t="array" ref="F2194">IFERROR(
    INDEX(
        '[55]Apoio_Código SVs'!$C$2:$C$102,
        MATCH(
            TRUE,
            ISNUMBER(FIND('[55]Apoio_Código SVs'!$B$2:$B$102,D2194)),
            0
        )
    ),
"")</f>
        <v>E</v>
      </c>
      <c r="G2194" s="70" t="str" cm="1">
        <f t="array" ref="G2194">IFERROR(
    INDEX(
        '[55]Apoio_Código SVs'!$D$2:$D$102,
        MATCH(
            TRUE,
            ISNUMBER(FIND('[55]Apoio_Código SVs'!$B$2:$B$102,D2194)),
            0
        )
    ),
"")</f>
        <v>CT</v>
      </c>
      <c r="H2194" s="70" t="str" cm="1">
        <f t="array" ref="H2194">IFERROR(
    INDEX(
        '[55]Apoio_Código SVs'!$G$2:$G$102,
        MATCH(
            TRUE,
            ISNUMBER(FIND('[55]Apoio_Código SVs'!$F$2:$F$102,D2194)),
            0
        )
    ),
"")</f>
        <v>I</v>
      </c>
      <c r="I2194" s="70" t="str">
        <f t="shared" si="96"/>
        <v>E.CT.I.1000</v>
      </c>
      <c r="J2194" s="70" t="str">
        <f>_xlfn.XLOOKUP(I2194,[55]Aux!AJ:AJ,[55]Aux!AI:AI,I2194)</f>
        <v>E.CT.I.117</v>
      </c>
      <c r="K2194" s="70" t="str">
        <f>_xlfn.XLOOKUP(J2194,[55]Aux!AI:AI,[55]Aux!AE:AE,_xlfn.XLOOKUP(I2194,[55]Aux!AI:AI,[55]Aux!AE:AE,""))</f>
        <v>COLETOR TRONCO DN 1.000</v>
      </c>
      <c r="L2194" s="164"/>
    </row>
    <row r="2195" spans="1:12" x14ac:dyDescent="0.3">
      <c r="A2195" s="164"/>
      <c r="B2195" s="164"/>
      <c r="C2195" s="70">
        <v>6602624</v>
      </c>
      <c r="D2195" s="70" t="s">
        <v>3757</v>
      </c>
      <c r="E2195" s="73">
        <f t="shared" si="98"/>
        <v>800</v>
      </c>
      <c r="F2195" s="70" t="str" cm="1">
        <f t="array" ref="F2195">IFERROR(
    INDEX(
        '[55]Apoio_Código SVs'!$C$2:$C$102,
        MATCH(
            TRUE,
            ISNUMBER(FIND('[55]Apoio_Código SVs'!$B$2:$B$102,D2195)),
            0
        )
    ),
"")</f>
        <v>E</v>
      </c>
      <c r="G2195" s="70" t="str" cm="1">
        <f t="array" ref="G2195">IFERROR(
    INDEX(
        '[55]Apoio_Código SVs'!$D$2:$D$102,
        MATCH(
            TRUE,
            ISNUMBER(FIND('[55]Apoio_Código SVs'!$B$2:$B$102,D2195)),
            0
        )
    ),
"")</f>
        <v>CT</v>
      </c>
      <c r="H2195" s="70" t="str" cm="1">
        <f t="array" ref="H2195">IFERROR(
    INDEX(
        '[55]Apoio_Código SVs'!$G$2:$G$102,
        MATCH(
            TRUE,
            ISNUMBER(FIND('[55]Apoio_Código SVs'!$F$2:$F$102,D2195)),
            0
        )
    ),
"")</f>
        <v>I</v>
      </c>
      <c r="I2195" s="70" t="str">
        <f t="shared" si="96"/>
        <v>E.CT.I.800</v>
      </c>
      <c r="J2195" s="70" t="str">
        <f>_xlfn.XLOOKUP(I2195,[55]Aux!AJ:AJ,[55]Aux!AI:AI,I2195)</f>
        <v>E.CT.I.113</v>
      </c>
      <c r="K2195" s="70" t="str">
        <f>_xlfn.XLOOKUP(J2195,[55]Aux!AI:AI,[55]Aux!AE:AE,_xlfn.XLOOKUP(I2195,[55]Aux!AI:AI,[55]Aux!AE:AE,""))</f>
        <v>COLETOR TRONCO DN 800</v>
      </c>
      <c r="L2195" s="164"/>
    </row>
    <row r="2196" spans="1:12" x14ac:dyDescent="0.3">
      <c r="A2196" s="164"/>
      <c r="B2196" s="164"/>
      <c r="C2196" s="70">
        <v>6602625</v>
      </c>
      <c r="D2196" s="70" t="s">
        <v>3758</v>
      </c>
      <c r="E2196" s="73">
        <f t="shared" si="98"/>
        <v>800</v>
      </c>
      <c r="F2196" s="70" t="str" cm="1">
        <f t="array" ref="F2196">IFERROR(
    INDEX(
        '[55]Apoio_Código SVs'!$C$2:$C$102,
        MATCH(
            TRUE,
            ISNUMBER(FIND('[55]Apoio_Código SVs'!$B$2:$B$102,D2196)),
            0
        )
    ),
"")</f>
        <v>E</v>
      </c>
      <c r="G2196" s="70" t="str" cm="1">
        <f t="array" ref="G2196">IFERROR(
    INDEX(
        '[55]Apoio_Código SVs'!$D$2:$D$102,
        MATCH(
            TRUE,
            ISNUMBER(FIND('[55]Apoio_Código SVs'!$B$2:$B$102,D2196)),
            0
        )
    ),
"")</f>
        <v>CT</v>
      </c>
      <c r="H2196" s="70" t="str" cm="1">
        <f t="array" ref="H2196">IFERROR(
    INDEX(
        '[55]Apoio_Código SVs'!$G$2:$G$102,
        MATCH(
            TRUE,
            ISNUMBER(FIND('[55]Apoio_Código SVs'!$F$2:$F$102,D2196)),
            0
        )
    ),
"")</f>
        <v>I</v>
      </c>
      <c r="I2196" s="70" t="str">
        <f t="shared" si="96"/>
        <v>E.CT.I.800</v>
      </c>
      <c r="J2196" s="70" t="str">
        <f>_xlfn.XLOOKUP(I2196,[55]Aux!AJ:AJ,[55]Aux!AI:AI,I2196)</f>
        <v>E.CT.I.113</v>
      </c>
      <c r="K2196" s="70" t="str">
        <f>_xlfn.XLOOKUP(J2196,[55]Aux!AI:AI,[55]Aux!AE:AE,_xlfn.XLOOKUP(I2196,[55]Aux!AI:AI,[55]Aux!AE:AE,""))</f>
        <v>COLETOR TRONCO DN 800</v>
      </c>
      <c r="L2196" s="164"/>
    </row>
    <row r="2197" spans="1:12" x14ac:dyDescent="0.3">
      <c r="A2197" s="164"/>
      <c r="B2197" s="164"/>
      <c r="C2197" s="70">
        <v>6602626</v>
      </c>
      <c r="D2197" s="70" t="s">
        <v>3759</v>
      </c>
      <c r="E2197" s="73">
        <f t="shared" si="98"/>
        <v>900</v>
      </c>
      <c r="F2197" s="70" t="str" cm="1">
        <f t="array" ref="F2197">IFERROR(
    INDEX(
        '[55]Apoio_Código SVs'!$C$2:$C$102,
        MATCH(
            TRUE,
            ISNUMBER(FIND('[55]Apoio_Código SVs'!$B$2:$B$102,D2197)),
            0
        )
    ),
"")</f>
        <v>E</v>
      </c>
      <c r="G2197" s="70" t="str" cm="1">
        <f t="array" ref="G2197">IFERROR(
    INDEX(
        '[55]Apoio_Código SVs'!$D$2:$D$102,
        MATCH(
            TRUE,
            ISNUMBER(FIND('[55]Apoio_Código SVs'!$B$2:$B$102,D2197)),
            0
        )
    ),
"")</f>
        <v>CT</v>
      </c>
      <c r="H2197" s="70" t="str" cm="1">
        <f t="array" ref="H2197">IFERROR(
    INDEX(
        '[55]Apoio_Código SVs'!$G$2:$G$102,
        MATCH(
            TRUE,
            ISNUMBER(FIND('[55]Apoio_Código SVs'!$F$2:$F$102,D2197)),
            0
        )
    ),
"")</f>
        <v>I</v>
      </c>
      <c r="I2197" s="70" t="str">
        <f t="shared" si="96"/>
        <v>E.CT.I.900</v>
      </c>
      <c r="J2197" s="70" t="str">
        <f>_xlfn.XLOOKUP(I2197,[55]Aux!AJ:AJ,[55]Aux!AI:AI,I2197)</f>
        <v>E.CT.I.115</v>
      </c>
      <c r="K2197" s="70" t="str">
        <f>_xlfn.XLOOKUP(J2197,[55]Aux!AI:AI,[55]Aux!AE:AE,_xlfn.XLOOKUP(I2197,[55]Aux!AI:AI,[55]Aux!AE:AE,""))</f>
        <v>COLETOR TRONCO DN 900</v>
      </c>
      <c r="L2197" s="164"/>
    </row>
    <row r="2198" spans="1:12" x14ac:dyDescent="0.3">
      <c r="A2198" s="164"/>
      <c r="B2198" s="164"/>
      <c r="C2198" s="70">
        <v>6602627</v>
      </c>
      <c r="D2198" s="70" t="s">
        <v>3760</v>
      </c>
      <c r="E2198" s="73">
        <f t="shared" si="98"/>
        <v>900</v>
      </c>
      <c r="F2198" s="70" t="str" cm="1">
        <f t="array" ref="F2198">IFERROR(
    INDEX(
        '[55]Apoio_Código SVs'!$C$2:$C$102,
        MATCH(
            TRUE,
            ISNUMBER(FIND('[55]Apoio_Código SVs'!$B$2:$B$102,D2198)),
            0
        )
    ),
"")</f>
        <v>E</v>
      </c>
      <c r="G2198" s="70" t="str" cm="1">
        <f t="array" ref="G2198">IFERROR(
    INDEX(
        '[55]Apoio_Código SVs'!$D$2:$D$102,
        MATCH(
            TRUE,
            ISNUMBER(FIND('[55]Apoio_Código SVs'!$B$2:$B$102,D2198)),
            0
        )
    ),
"")</f>
        <v>CT</v>
      </c>
      <c r="H2198" s="70" t="str" cm="1">
        <f t="array" ref="H2198">IFERROR(
    INDEX(
        '[55]Apoio_Código SVs'!$G$2:$G$102,
        MATCH(
            TRUE,
            ISNUMBER(FIND('[55]Apoio_Código SVs'!$F$2:$F$102,D2198)),
            0
        )
    ),
"")</f>
        <v>I</v>
      </c>
      <c r="I2198" s="70" t="str">
        <f t="shared" si="96"/>
        <v>E.CT.I.900</v>
      </c>
      <c r="J2198" s="70" t="str">
        <f>_xlfn.XLOOKUP(I2198,[55]Aux!AJ:AJ,[55]Aux!AI:AI,I2198)</f>
        <v>E.CT.I.115</v>
      </c>
      <c r="K2198" s="70" t="str">
        <f>_xlfn.XLOOKUP(J2198,[55]Aux!AI:AI,[55]Aux!AE:AE,_xlfn.XLOOKUP(I2198,[55]Aux!AI:AI,[55]Aux!AE:AE,""))</f>
        <v>COLETOR TRONCO DN 900</v>
      </c>
      <c r="L2198" s="164"/>
    </row>
    <row r="2199" spans="1:12" x14ac:dyDescent="0.3">
      <c r="A2199" s="164"/>
      <c r="B2199" s="164"/>
      <c r="C2199" s="70">
        <v>6602628</v>
      </c>
      <c r="D2199" s="70" t="s">
        <v>3761</v>
      </c>
      <c r="E2199" s="73">
        <f t="shared" si="98"/>
        <v>900</v>
      </c>
      <c r="F2199" s="70" t="str" cm="1">
        <f t="array" ref="F2199">IFERROR(
    INDEX(
        '[55]Apoio_Código SVs'!$C$2:$C$102,
        MATCH(
            TRUE,
            ISNUMBER(FIND('[55]Apoio_Código SVs'!$B$2:$B$102,D2199)),
            0
        )
    ),
"")</f>
        <v>E</v>
      </c>
      <c r="G2199" s="70" t="str" cm="1">
        <f t="array" ref="G2199">IFERROR(
    INDEX(
        '[55]Apoio_Código SVs'!$D$2:$D$102,
        MATCH(
            TRUE,
            ISNUMBER(FIND('[55]Apoio_Código SVs'!$B$2:$B$102,D2199)),
            0
        )
    ),
"")</f>
        <v>CT</v>
      </c>
      <c r="H2199" s="70" t="str" cm="1">
        <f t="array" ref="H2199">IFERROR(
    INDEX(
        '[55]Apoio_Código SVs'!$G$2:$G$102,
        MATCH(
            TRUE,
            ISNUMBER(FIND('[55]Apoio_Código SVs'!$F$2:$F$102,D2199)),
            0
        )
    ),
"")</f>
        <v>I</v>
      </c>
      <c r="I2199" s="70" t="str">
        <f t="shared" si="96"/>
        <v>E.CT.I.900</v>
      </c>
      <c r="J2199" s="70" t="str">
        <f>_xlfn.XLOOKUP(I2199,[55]Aux!AJ:AJ,[55]Aux!AI:AI,I2199)</f>
        <v>E.CT.I.115</v>
      </c>
      <c r="K2199" s="70" t="str">
        <f>_xlfn.XLOOKUP(J2199,[55]Aux!AI:AI,[55]Aux!AE:AE,_xlfn.XLOOKUP(I2199,[55]Aux!AI:AI,[55]Aux!AE:AE,""))</f>
        <v>COLETOR TRONCO DN 900</v>
      </c>
      <c r="L2199" s="164"/>
    </row>
    <row r="2200" spans="1:12" x14ac:dyDescent="0.3">
      <c r="A2200" s="164"/>
      <c r="B2200" s="164"/>
      <c r="C2200" s="70">
        <v>6602629</v>
      </c>
      <c r="D2200" s="70" t="s">
        <v>3762</v>
      </c>
      <c r="E2200" s="73">
        <f t="shared" si="98"/>
        <v>900</v>
      </c>
      <c r="F2200" s="70" t="str" cm="1">
        <f t="array" ref="F2200">IFERROR(
    INDEX(
        '[55]Apoio_Código SVs'!$C$2:$C$102,
        MATCH(
            TRUE,
            ISNUMBER(FIND('[55]Apoio_Código SVs'!$B$2:$B$102,D2200)),
            0
        )
    ),
"")</f>
        <v>E</v>
      </c>
      <c r="G2200" s="70" t="str" cm="1">
        <f t="array" ref="G2200">IFERROR(
    INDEX(
        '[55]Apoio_Código SVs'!$D$2:$D$102,
        MATCH(
            TRUE,
            ISNUMBER(FIND('[55]Apoio_Código SVs'!$B$2:$B$102,D2200)),
            0
        )
    ),
"")</f>
        <v>CT</v>
      </c>
      <c r="H2200" s="70" t="str" cm="1">
        <f t="array" ref="H2200">IFERROR(
    INDEX(
        '[55]Apoio_Código SVs'!$G$2:$G$102,
        MATCH(
            TRUE,
            ISNUMBER(FIND('[55]Apoio_Código SVs'!$F$2:$F$102,D2200)),
            0
        )
    ),
"")</f>
        <v>I</v>
      </c>
      <c r="I2200" s="70" t="str">
        <f t="shared" si="96"/>
        <v>E.CT.I.900</v>
      </c>
      <c r="J2200" s="70" t="str">
        <f>_xlfn.XLOOKUP(I2200,[55]Aux!AJ:AJ,[55]Aux!AI:AI,I2200)</f>
        <v>E.CT.I.115</v>
      </c>
      <c r="K2200" s="70" t="str">
        <f>_xlfn.XLOOKUP(J2200,[55]Aux!AI:AI,[55]Aux!AE:AE,_xlfn.XLOOKUP(I2200,[55]Aux!AI:AI,[55]Aux!AE:AE,""))</f>
        <v>COLETOR TRONCO DN 900</v>
      </c>
      <c r="L2200" s="164"/>
    </row>
    <row r="2201" spans="1:12" x14ac:dyDescent="0.3">
      <c r="A2201" s="164"/>
      <c r="B2201" s="164"/>
      <c r="C2201" s="70">
        <v>6602630</v>
      </c>
      <c r="D2201" s="70" t="s">
        <v>3763</v>
      </c>
      <c r="E2201" s="73">
        <f t="shared" si="98"/>
        <v>900</v>
      </c>
      <c r="F2201" s="70" t="str" cm="1">
        <f t="array" ref="F2201">IFERROR(
    INDEX(
        '[55]Apoio_Código SVs'!$C$2:$C$102,
        MATCH(
            TRUE,
            ISNUMBER(FIND('[55]Apoio_Código SVs'!$B$2:$B$102,D2201)),
            0
        )
    ),
"")</f>
        <v>E</v>
      </c>
      <c r="G2201" s="70" t="str" cm="1">
        <f t="array" ref="G2201">IFERROR(
    INDEX(
        '[55]Apoio_Código SVs'!$D$2:$D$102,
        MATCH(
            TRUE,
            ISNUMBER(FIND('[55]Apoio_Código SVs'!$B$2:$B$102,D2201)),
            0
        )
    ),
"")</f>
        <v>CT</v>
      </c>
      <c r="H2201" s="70" t="str" cm="1">
        <f t="array" ref="H2201">IFERROR(
    INDEX(
        '[55]Apoio_Código SVs'!$G$2:$G$102,
        MATCH(
            TRUE,
            ISNUMBER(FIND('[55]Apoio_Código SVs'!$F$2:$F$102,D2201)),
            0
        )
    ),
"")</f>
        <v>I</v>
      </c>
      <c r="I2201" s="70" t="str">
        <f t="shared" si="96"/>
        <v>E.CT.I.900</v>
      </c>
      <c r="J2201" s="70" t="str">
        <f>_xlfn.XLOOKUP(I2201,[55]Aux!AJ:AJ,[55]Aux!AI:AI,I2201)</f>
        <v>E.CT.I.115</v>
      </c>
      <c r="K2201" s="70" t="str">
        <f>_xlfn.XLOOKUP(J2201,[55]Aux!AI:AI,[55]Aux!AE:AE,_xlfn.XLOOKUP(I2201,[55]Aux!AI:AI,[55]Aux!AE:AE,""))</f>
        <v>COLETOR TRONCO DN 900</v>
      </c>
      <c r="L2201" s="164"/>
    </row>
    <row r="2202" spans="1:12" x14ac:dyDescent="0.3">
      <c r="A2202" s="164"/>
      <c r="B2202" s="164"/>
      <c r="C2202" s="70">
        <v>6602631</v>
      </c>
      <c r="D2202" s="70" t="s">
        <v>3764</v>
      </c>
      <c r="E2202" s="75">
        <v>1500</v>
      </c>
      <c r="F2202" s="70" t="str" cm="1">
        <f t="array" ref="F2202">IFERROR(
    INDEX(
        '[55]Apoio_Código SVs'!$C$2:$C$102,
        MATCH(
            TRUE,
            ISNUMBER(FIND('[55]Apoio_Código SVs'!$B$2:$B$102,D2202)),
            0
        )
    ),
"")</f>
        <v>E</v>
      </c>
      <c r="G2202" s="70" t="str" cm="1">
        <f t="array" ref="G2202">IFERROR(
    INDEX(
        '[55]Apoio_Código SVs'!$D$2:$D$102,
        MATCH(
            TRUE,
            ISNUMBER(FIND('[55]Apoio_Código SVs'!$B$2:$B$102,D2202)),
            0
        )
    ),
"")</f>
        <v>CT</v>
      </c>
      <c r="H2202" s="70" t="str" cm="1">
        <f t="array" ref="H2202">IFERROR(
    INDEX(
        '[55]Apoio_Código SVs'!$G$2:$G$102,
        MATCH(
            TRUE,
            ISNUMBER(FIND('[55]Apoio_Código SVs'!$F$2:$F$102,D2202)),
            0
        )
    ),
"")</f>
        <v>I</v>
      </c>
      <c r="I2202" s="70" t="str">
        <f t="shared" si="96"/>
        <v>E.CT.I.1500</v>
      </c>
      <c r="J2202" s="70" t="str">
        <f>_xlfn.XLOOKUP(I2202,[55]Aux!AJ:AJ,[55]Aux!AI:AI,I2202)</f>
        <v>E.CT.I.122</v>
      </c>
      <c r="K2202" s="70" t="str">
        <f>_xlfn.XLOOKUP(J2202,[55]Aux!AI:AI,[55]Aux!AE:AE,_xlfn.XLOOKUP(I2202,[55]Aux!AI:AI,[55]Aux!AE:AE,""))</f>
        <v>COLETOR TRONCO DN 1.500</v>
      </c>
      <c r="L2202" s="164"/>
    </row>
    <row r="2203" spans="1:12" x14ac:dyDescent="0.3">
      <c r="A2203" s="164"/>
      <c r="B2203" s="164"/>
      <c r="C2203" s="70">
        <v>6602632</v>
      </c>
      <c r="D2203" s="70" t="s">
        <v>3765</v>
      </c>
      <c r="E2203" s="75">
        <v>1000</v>
      </c>
      <c r="F2203" s="70" t="str" cm="1">
        <f t="array" ref="F2203">IFERROR(
    INDEX(
        '[55]Apoio_Código SVs'!$C$2:$C$102,
        MATCH(
            TRUE,
            ISNUMBER(FIND('[55]Apoio_Código SVs'!$B$2:$B$102,D2203)),
            0
        )
    ),
"")</f>
        <v>E</v>
      </c>
      <c r="G2203" s="70" t="str" cm="1">
        <f t="array" ref="G2203">IFERROR(
    INDEX(
        '[55]Apoio_Código SVs'!$D$2:$D$102,
        MATCH(
            TRUE,
            ISNUMBER(FIND('[55]Apoio_Código SVs'!$B$2:$B$102,D2203)),
            0
        )
    ),
"")</f>
        <v>CT</v>
      </c>
      <c r="H2203" s="70" t="str" cm="1">
        <f t="array" ref="H2203">IFERROR(
    INDEX(
        '[55]Apoio_Código SVs'!$G$2:$G$102,
        MATCH(
            TRUE,
            ISNUMBER(FIND('[55]Apoio_Código SVs'!$F$2:$F$102,D2203)),
            0
        )
    ),
"")</f>
        <v>I</v>
      </c>
      <c r="I2203" s="70" t="str">
        <f t="shared" si="96"/>
        <v>E.CT.I.1000</v>
      </c>
      <c r="J2203" s="70" t="str">
        <f>_xlfn.XLOOKUP(I2203,[55]Aux!AJ:AJ,[55]Aux!AI:AI,I2203)</f>
        <v>E.CT.I.117</v>
      </c>
      <c r="K2203" s="70" t="str">
        <f>_xlfn.XLOOKUP(J2203,[55]Aux!AI:AI,[55]Aux!AE:AE,_xlfn.XLOOKUP(I2203,[55]Aux!AI:AI,[55]Aux!AE:AE,""))</f>
        <v>COLETOR TRONCO DN 1.000</v>
      </c>
      <c r="L2203" s="164"/>
    </row>
    <row r="2204" spans="1:12" x14ac:dyDescent="0.3">
      <c r="A2204" s="164"/>
      <c r="B2204" s="164"/>
      <c r="C2204" s="70">
        <v>6602633</v>
      </c>
      <c r="D2204" s="70" t="s">
        <v>3766</v>
      </c>
      <c r="E2204" s="75">
        <v>1000</v>
      </c>
      <c r="F2204" s="70" t="str" cm="1">
        <f t="array" ref="F2204">IFERROR(
    INDEX(
        '[55]Apoio_Código SVs'!$C$2:$C$102,
        MATCH(
            TRUE,
            ISNUMBER(FIND('[55]Apoio_Código SVs'!$B$2:$B$102,D2204)),
            0
        )
    ),
"")</f>
        <v>E</v>
      </c>
      <c r="G2204" s="70" t="str" cm="1">
        <f t="array" ref="G2204">IFERROR(
    INDEX(
        '[55]Apoio_Código SVs'!$D$2:$D$102,
        MATCH(
            TRUE,
            ISNUMBER(FIND('[55]Apoio_Código SVs'!$B$2:$B$102,D2204)),
            0
        )
    ),
"")</f>
        <v>CT</v>
      </c>
      <c r="H2204" s="70" t="str" cm="1">
        <f t="array" ref="H2204">IFERROR(
    INDEX(
        '[55]Apoio_Código SVs'!$G$2:$G$102,
        MATCH(
            TRUE,
            ISNUMBER(FIND('[55]Apoio_Código SVs'!$F$2:$F$102,D2204)),
            0
        )
    ),
"")</f>
        <v>I</v>
      </c>
      <c r="I2204" s="70" t="str">
        <f t="shared" si="96"/>
        <v>E.CT.I.1000</v>
      </c>
      <c r="J2204" s="70" t="str">
        <f>_xlfn.XLOOKUP(I2204,[55]Aux!AJ:AJ,[55]Aux!AI:AI,I2204)</f>
        <v>E.CT.I.117</v>
      </c>
      <c r="K2204" s="70" t="str">
        <f>_xlfn.XLOOKUP(J2204,[55]Aux!AI:AI,[55]Aux!AE:AE,_xlfn.XLOOKUP(I2204,[55]Aux!AI:AI,[55]Aux!AE:AE,""))</f>
        <v>COLETOR TRONCO DN 1.000</v>
      </c>
      <c r="L2204" s="164"/>
    </row>
    <row r="2205" spans="1:12" x14ac:dyDescent="0.3">
      <c r="A2205" s="164"/>
      <c r="B2205" s="164"/>
      <c r="C2205" s="70">
        <v>6602634</v>
      </c>
      <c r="D2205" s="70" t="s">
        <v>3767</v>
      </c>
      <c r="E2205" s="75">
        <v>1000</v>
      </c>
      <c r="F2205" s="70" t="str" cm="1">
        <f t="array" ref="F2205">IFERROR(
    INDEX(
        '[55]Apoio_Código SVs'!$C$2:$C$102,
        MATCH(
            TRUE,
            ISNUMBER(FIND('[55]Apoio_Código SVs'!$B$2:$B$102,D2205)),
            0
        )
    ),
"")</f>
        <v>E</v>
      </c>
      <c r="G2205" s="70" t="str" cm="1">
        <f t="array" ref="G2205">IFERROR(
    INDEX(
        '[55]Apoio_Código SVs'!$D$2:$D$102,
        MATCH(
            TRUE,
            ISNUMBER(FIND('[55]Apoio_Código SVs'!$B$2:$B$102,D2205)),
            0
        )
    ),
"")</f>
        <v>CT</v>
      </c>
      <c r="H2205" s="70" t="str" cm="1">
        <f t="array" ref="H2205">IFERROR(
    INDEX(
        '[55]Apoio_Código SVs'!$G$2:$G$102,
        MATCH(
            TRUE,
            ISNUMBER(FIND('[55]Apoio_Código SVs'!$F$2:$F$102,D2205)),
            0
        )
    ),
"")</f>
        <v>I</v>
      </c>
      <c r="I2205" s="70" t="str">
        <f t="shared" si="96"/>
        <v>E.CT.I.1000</v>
      </c>
      <c r="J2205" s="70" t="str">
        <f>_xlfn.XLOOKUP(I2205,[55]Aux!AJ:AJ,[55]Aux!AI:AI,I2205)</f>
        <v>E.CT.I.117</v>
      </c>
      <c r="K2205" s="70" t="str">
        <f>_xlfn.XLOOKUP(J2205,[55]Aux!AI:AI,[55]Aux!AE:AE,_xlfn.XLOOKUP(I2205,[55]Aux!AI:AI,[55]Aux!AE:AE,""))</f>
        <v>COLETOR TRONCO DN 1.000</v>
      </c>
      <c r="L2205" s="164"/>
    </row>
    <row r="2206" spans="1:12" x14ac:dyDescent="0.3">
      <c r="A2206" s="164"/>
      <c r="B2206" s="164"/>
      <c r="C2206" s="70">
        <v>6602635</v>
      </c>
      <c r="D2206" s="70" t="s">
        <v>3768</v>
      </c>
      <c r="E2206" s="75">
        <v>1000</v>
      </c>
      <c r="F2206" s="70" t="str" cm="1">
        <f t="array" ref="F2206">IFERROR(
    INDEX(
        '[55]Apoio_Código SVs'!$C$2:$C$102,
        MATCH(
            TRUE,
            ISNUMBER(FIND('[55]Apoio_Código SVs'!$B$2:$B$102,D2206)),
            0
        )
    ),
"")</f>
        <v>E</v>
      </c>
      <c r="G2206" s="70" t="str" cm="1">
        <f t="array" ref="G2206">IFERROR(
    INDEX(
        '[55]Apoio_Código SVs'!$D$2:$D$102,
        MATCH(
            TRUE,
            ISNUMBER(FIND('[55]Apoio_Código SVs'!$B$2:$B$102,D2206)),
            0
        )
    ),
"")</f>
        <v>CT</v>
      </c>
      <c r="H2206" s="70" t="str" cm="1">
        <f t="array" ref="H2206">IFERROR(
    INDEX(
        '[55]Apoio_Código SVs'!$G$2:$G$102,
        MATCH(
            TRUE,
            ISNUMBER(FIND('[55]Apoio_Código SVs'!$F$2:$F$102,D2206)),
            0
        )
    ),
"")</f>
        <v>I</v>
      </c>
      <c r="I2206" s="70" t="str">
        <f t="shared" si="96"/>
        <v>E.CT.I.1000</v>
      </c>
      <c r="J2206" s="70" t="str">
        <f>_xlfn.XLOOKUP(I2206,[55]Aux!AJ:AJ,[55]Aux!AI:AI,I2206)</f>
        <v>E.CT.I.117</v>
      </c>
      <c r="K2206" s="70" t="str">
        <f>_xlfn.XLOOKUP(J2206,[55]Aux!AI:AI,[55]Aux!AE:AE,_xlfn.XLOOKUP(I2206,[55]Aux!AI:AI,[55]Aux!AE:AE,""))</f>
        <v>COLETOR TRONCO DN 1.000</v>
      </c>
      <c r="L2206" s="164"/>
    </row>
    <row r="2207" spans="1:12" x14ac:dyDescent="0.3">
      <c r="A2207" s="164"/>
      <c r="B2207" s="164"/>
      <c r="C2207" s="70">
        <v>6602636</v>
      </c>
      <c r="D2207" s="70" t="s">
        <v>3769</v>
      </c>
      <c r="E2207" s="75">
        <v>1500</v>
      </c>
      <c r="F2207" s="70" t="str" cm="1">
        <f t="array" ref="F2207">IFERROR(
    INDEX(
        '[55]Apoio_Código SVs'!$C$2:$C$102,
        MATCH(
            TRUE,
            ISNUMBER(FIND('[55]Apoio_Código SVs'!$B$2:$B$102,D2207)),
            0
        )
    ),
"")</f>
        <v>E</v>
      </c>
      <c r="G2207" s="70" t="str" cm="1">
        <f t="array" ref="G2207">IFERROR(
    INDEX(
        '[55]Apoio_Código SVs'!$D$2:$D$102,
        MATCH(
            TRUE,
            ISNUMBER(FIND('[55]Apoio_Código SVs'!$B$2:$B$102,D2207)),
            0
        )
    ),
"")</f>
        <v>CT</v>
      </c>
      <c r="H2207" s="70" t="str" cm="1">
        <f t="array" ref="H2207">IFERROR(
    INDEX(
        '[55]Apoio_Código SVs'!$G$2:$G$102,
        MATCH(
            TRUE,
            ISNUMBER(FIND('[55]Apoio_Código SVs'!$F$2:$F$102,D2207)),
            0
        )
    ),
"")</f>
        <v>I</v>
      </c>
      <c r="I2207" s="70" t="str">
        <f t="shared" si="96"/>
        <v>E.CT.I.1500</v>
      </c>
      <c r="J2207" s="70" t="str">
        <f>_xlfn.XLOOKUP(I2207,[55]Aux!AJ:AJ,[55]Aux!AI:AI,I2207)</f>
        <v>E.CT.I.122</v>
      </c>
      <c r="K2207" s="70" t="str">
        <f>_xlfn.XLOOKUP(J2207,[55]Aux!AI:AI,[55]Aux!AE:AE,_xlfn.XLOOKUP(I2207,[55]Aux!AI:AI,[55]Aux!AE:AE,""))</f>
        <v>COLETOR TRONCO DN 1.500</v>
      </c>
      <c r="L2207" s="164"/>
    </row>
    <row r="2208" spans="1:12" x14ac:dyDescent="0.3">
      <c r="A2208" s="164"/>
      <c r="B2208" s="164"/>
      <c r="C2208" s="70">
        <v>6602637</v>
      </c>
      <c r="D2208" s="70" t="s">
        <v>3770</v>
      </c>
      <c r="E2208" s="75">
        <v>1500</v>
      </c>
      <c r="F2208" s="70" t="str" cm="1">
        <f t="array" ref="F2208">IFERROR(
    INDEX(
        '[55]Apoio_Código SVs'!$C$2:$C$102,
        MATCH(
            TRUE,
            ISNUMBER(FIND('[55]Apoio_Código SVs'!$B$2:$B$102,D2208)),
            0
        )
    ),
"")</f>
        <v>E</v>
      </c>
      <c r="G2208" s="70" t="str" cm="1">
        <f t="array" ref="G2208">IFERROR(
    INDEX(
        '[55]Apoio_Código SVs'!$D$2:$D$102,
        MATCH(
            TRUE,
            ISNUMBER(FIND('[55]Apoio_Código SVs'!$B$2:$B$102,D2208)),
            0
        )
    ),
"")</f>
        <v>CT</v>
      </c>
      <c r="H2208" s="70" t="str" cm="1">
        <f t="array" ref="H2208">IFERROR(
    INDEX(
        '[55]Apoio_Código SVs'!$G$2:$G$102,
        MATCH(
            TRUE,
            ISNUMBER(FIND('[55]Apoio_Código SVs'!$F$2:$F$102,D2208)),
            0
        )
    ),
"")</f>
        <v>I</v>
      </c>
      <c r="I2208" s="70" t="str">
        <f t="shared" si="96"/>
        <v>E.CT.I.1500</v>
      </c>
      <c r="J2208" s="70" t="str">
        <f>_xlfn.XLOOKUP(I2208,[55]Aux!AJ:AJ,[55]Aux!AI:AI,I2208)</f>
        <v>E.CT.I.122</v>
      </c>
      <c r="K2208" s="70" t="str">
        <f>_xlfn.XLOOKUP(J2208,[55]Aux!AI:AI,[55]Aux!AE:AE,_xlfn.XLOOKUP(I2208,[55]Aux!AI:AI,[55]Aux!AE:AE,""))</f>
        <v>COLETOR TRONCO DN 1.500</v>
      </c>
      <c r="L2208" s="164"/>
    </row>
    <row r="2209" spans="1:12" x14ac:dyDescent="0.3">
      <c r="A2209" s="164"/>
      <c r="B2209" s="164"/>
      <c r="C2209" s="70">
        <v>6602638</v>
      </c>
      <c r="D2209" s="70" t="s">
        <v>3771</v>
      </c>
      <c r="E2209" s="75">
        <v>1500</v>
      </c>
      <c r="F2209" s="70" t="str" cm="1">
        <f t="array" ref="F2209">IFERROR(
    INDEX(
        '[55]Apoio_Código SVs'!$C$2:$C$102,
        MATCH(
            TRUE,
            ISNUMBER(FIND('[55]Apoio_Código SVs'!$B$2:$B$102,D2209)),
            0
        )
    ),
"")</f>
        <v>E</v>
      </c>
      <c r="G2209" s="70" t="str" cm="1">
        <f t="array" ref="G2209">IFERROR(
    INDEX(
        '[55]Apoio_Código SVs'!$D$2:$D$102,
        MATCH(
            TRUE,
            ISNUMBER(FIND('[55]Apoio_Código SVs'!$B$2:$B$102,D2209)),
            0
        )
    ),
"")</f>
        <v>CT</v>
      </c>
      <c r="H2209" s="70" t="str" cm="1">
        <f t="array" ref="H2209">IFERROR(
    INDEX(
        '[55]Apoio_Código SVs'!$G$2:$G$102,
        MATCH(
            TRUE,
            ISNUMBER(FIND('[55]Apoio_Código SVs'!$F$2:$F$102,D2209)),
            0
        )
    ),
"")</f>
        <v>I</v>
      </c>
      <c r="I2209" s="70" t="str">
        <f t="shared" si="96"/>
        <v>E.CT.I.1500</v>
      </c>
      <c r="J2209" s="70" t="str">
        <f>_xlfn.XLOOKUP(I2209,[55]Aux!AJ:AJ,[55]Aux!AI:AI,I2209)</f>
        <v>E.CT.I.122</v>
      </c>
      <c r="K2209" s="70" t="str">
        <f>_xlfn.XLOOKUP(J2209,[55]Aux!AI:AI,[55]Aux!AE:AE,_xlfn.XLOOKUP(I2209,[55]Aux!AI:AI,[55]Aux!AE:AE,""))</f>
        <v>COLETOR TRONCO DN 1.500</v>
      </c>
      <c r="L2209" s="164"/>
    </row>
    <row r="2210" spans="1:12" x14ac:dyDescent="0.3">
      <c r="A2210" s="164"/>
      <c r="B2210" s="164"/>
      <c r="C2210" s="70">
        <v>6602639</v>
      </c>
      <c r="D2210" s="70" t="s">
        <v>3772</v>
      </c>
      <c r="E2210" s="75">
        <v>1500</v>
      </c>
      <c r="F2210" s="70" t="str" cm="1">
        <f t="array" ref="F2210">IFERROR(
    INDEX(
        '[55]Apoio_Código SVs'!$C$2:$C$102,
        MATCH(
            TRUE,
            ISNUMBER(FIND('[55]Apoio_Código SVs'!$B$2:$B$102,D2210)),
            0
        )
    ),
"")</f>
        <v>E</v>
      </c>
      <c r="G2210" s="70" t="str" cm="1">
        <f t="array" ref="G2210">IFERROR(
    INDEX(
        '[55]Apoio_Código SVs'!$D$2:$D$102,
        MATCH(
            TRUE,
            ISNUMBER(FIND('[55]Apoio_Código SVs'!$B$2:$B$102,D2210)),
            0
        )
    ),
"")</f>
        <v>CT</v>
      </c>
      <c r="H2210" s="70" t="str" cm="1">
        <f t="array" ref="H2210">IFERROR(
    INDEX(
        '[55]Apoio_Código SVs'!$G$2:$G$102,
        MATCH(
            TRUE,
            ISNUMBER(FIND('[55]Apoio_Código SVs'!$F$2:$F$102,D2210)),
            0
        )
    ),
"")</f>
        <v>I</v>
      </c>
      <c r="I2210" s="70" t="str">
        <f t="shared" si="96"/>
        <v>E.CT.I.1500</v>
      </c>
      <c r="J2210" s="70" t="str">
        <f>_xlfn.XLOOKUP(I2210,[55]Aux!AJ:AJ,[55]Aux!AI:AI,I2210)</f>
        <v>E.CT.I.122</v>
      </c>
      <c r="K2210" s="70" t="str">
        <f>_xlfn.XLOOKUP(J2210,[55]Aux!AI:AI,[55]Aux!AE:AE,_xlfn.XLOOKUP(I2210,[55]Aux!AI:AI,[55]Aux!AE:AE,""))</f>
        <v>COLETOR TRONCO DN 1.500</v>
      </c>
      <c r="L2210" s="164"/>
    </row>
    <row r="2211" spans="1:12" x14ac:dyDescent="0.3">
      <c r="A2211" s="164"/>
      <c r="B2211" s="164"/>
      <c r="C2211" s="70">
        <v>6602640</v>
      </c>
      <c r="D2211" s="70" t="s">
        <v>3734</v>
      </c>
      <c r="E2211" s="75">
        <v>450</v>
      </c>
      <c r="F2211" s="70" t="str" cm="1">
        <f t="array" ref="F2211">IFERROR(
    INDEX(
        '[55]Apoio_Código SVs'!$C$2:$C$102,
        MATCH(
            TRUE,
            ISNUMBER(FIND('[55]Apoio_Código SVs'!$B$2:$B$102,D2211)),
            0
        )
    ),
"")</f>
        <v>E</v>
      </c>
      <c r="G2211" s="70" t="str" cm="1">
        <f t="array" ref="G2211">IFERROR(
    INDEX(
        '[55]Apoio_Código SVs'!$D$2:$D$102,
        MATCH(
            TRUE,
            ISNUMBER(FIND('[55]Apoio_Código SVs'!$B$2:$B$102,D2211)),
            0
        )
    ),
"")</f>
        <v>CT</v>
      </c>
      <c r="H2211" s="70" t="str" cm="1">
        <f t="array" ref="H2211">IFERROR(
    INDEX(
        '[55]Apoio_Código SVs'!$G$2:$G$102,
        MATCH(
            TRUE,
            ISNUMBER(FIND('[55]Apoio_Código SVs'!$F$2:$F$102,D2211)),
            0
        )
    ),
"")</f>
        <v>I</v>
      </c>
      <c r="I2211" s="70" t="str">
        <f t="shared" si="96"/>
        <v>E.CT.I.450</v>
      </c>
      <c r="J2211" s="70" t="str">
        <f>_xlfn.XLOOKUP(I2211,[55]Aux!AJ:AJ,[55]Aux!AI:AI,I2211)</f>
        <v>E.CT.I.106</v>
      </c>
      <c r="K2211" s="70" t="str">
        <f>_xlfn.XLOOKUP(J2211,[55]Aux!AI:AI,[55]Aux!AE:AE,_xlfn.XLOOKUP(I2211,[55]Aux!AI:AI,[55]Aux!AE:AE,""))</f>
        <v>COLETOR TRONCO DN 450</v>
      </c>
      <c r="L2211" s="164"/>
    </row>
    <row r="2212" spans="1:12" x14ac:dyDescent="0.3">
      <c r="A2212" s="164"/>
      <c r="B2212" s="164"/>
      <c r="C2212" s="70">
        <v>6602641</v>
      </c>
      <c r="D2212" s="70" t="s">
        <v>3773</v>
      </c>
      <c r="E2212" s="75" t="s">
        <v>3109</v>
      </c>
      <c r="F2212" s="165" t="s">
        <v>3188</v>
      </c>
      <c r="G2212" s="165" t="s">
        <v>3111</v>
      </c>
      <c r="H2212" s="165" t="s">
        <v>3172</v>
      </c>
      <c r="I2212" s="70" t="str">
        <f t="shared" ref="I2212:I2235" si="99">F2212&amp;"."&amp;G2212&amp;"."&amp;H2212&amp;"."&amp;E2212</f>
        <v>A.XX.X.XXX</v>
      </c>
      <c r="J2212" s="70" t="str">
        <f>_xlfn.XLOOKUP(I2212,[55]Aux!AJ:AJ,[55]Aux!AI:AI,I2212)</f>
        <v>A.XX.X.XXX</v>
      </c>
      <c r="K2212" s="76" t="s">
        <v>3112</v>
      </c>
      <c r="L2212" s="164"/>
    </row>
    <row r="2213" spans="1:12" x14ac:dyDescent="0.3">
      <c r="A2213" s="164"/>
      <c r="B2213" s="164"/>
      <c r="C2213" s="70">
        <v>6602642</v>
      </c>
      <c r="D2213" s="70" t="s">
        <v>3774</v>
      </c>
      <c r="E2213" s="75" t="s">
        <v>3109</v>
      </c>
      <c r="F2213" s="165" t="s">
        <v>3172</v>
      </c>
      <c r="G2213" s="165" t="s">
        <v>3111</v>
      </c>
      <c r="H2213" s="165" t="s">
        <v>3172</v>
      </c>
      <c r="I2213" s="70" t="str">
        <f t="shared" si="99"/>
        <v>X.XX.X.XXX</v>
      </c>
      <c r="J2213" s="70" t="str">
        <f>_xlfn.XLOOKUP(I2213,[55]Aux!AJ:AJ,[55]Aux!AI:AI,I2213)</f>
        <v>X.XX.X.XXX</v>
      </c>
      <c r="K2213" s="76" t="s">
        <v>3112</v>
      </c>
      <c r="L2213" s="164"/>
    </row>
    <row r="2214" spans="1:12" x14ac:dyDescent="0.3">
      <c r="A2214" s="164"/>
      <c r="B2214" s="164"/>
      <c r="C2214" s="70">
        <v>6602650</v>
      </c>
      <c r="D2214" s="70" t="s">
        <v>3775</v>
      </c>
      <c r="E2214" s="73">
        <f t="shared" ref="E2214:E2230" si="100">IF(H2214="M","001",
IFERROR(VALUE(IFERROR(IFERROR(IFERROR(IFERROR(MID(D2214,FIND("DN",D2214)+2,4),
MID(D2214,FIND("PVC",D2214)+3,4)),
MID(D2214,FIND("PEAD",D2214)+4,4)),
MID(D2214,FIND("PE100",D2214)+5,4)),
MID(D2214,FIND("ADS",D2214)+3,4))),""))</f>
        <v>200</v>
      </c>
      <c r="F2214" s="70" t="str" cm="1">
        <f t="array" ref="F2214">IFERROR(
    INDEX(
        '[55]Apoio_Código SVs'!$C$2:$C$102,
        MATCH(
            TRUE,
            ISNUMBER(FIND('[55]Apoio_Código SVs'!$B$2:$B$102,D2214)),
            0
        )
    ),
"")</f>
        <v>E</v>
      </c>
      <c r="G2214" s="70" t="str" cm="1">
        <f t="array" ref="G2214">IFERROR(
    INDEX(
        '[55]Apoio_Código SVs'!$D$2:$D$102,
        MATCH(
            TRUE,
            ISNUMBER(FIND('[55]Apoio_Código SVs'!$B$2:$B$102,D2214)),
            0
        )
    ),
"")</f>
        <v>CT</v>
      </c>
      <c r="H2214" s="70" t="str" cm="1">
        <f t="array" ref="H2214">IFERROR(
    INDEX(
        '[55]Apoio_Código SVs'!$G$2:$G$102,
        MATCH(
            TRUE,
            ISNUMBER(FIND('[55]Apoio_Código SVs'!$F$2:$F$102,D2214)),
            0
        )
    ),
"")</f>
        <v>I</v>
      </c>
      <c r="I2214" s="70" t="str">
        <f t="shared" si="99"/>
        <v>E.CT.I.200</v>
      </c>
      <c r="J2214" s="70" t="str">
        <f>_xlfn.XLOOKUP(I2214,[55]Aux!AJ:AJ,[55]Aux!AI:AI,I2214)</f>
        <v>E.CT.I.101</v>
      </c>
      <c r="K2214" s="70" t="str">
        <f>_xlfn.XLOOKUP(J2214,[55]Aux!AI:AI,[55]Aux!AE:AE,_xlfn.XLOOKUP(I2214,[55]Aux!AI:AI,[55]Aux!AE:AE,""))</f>
        <v>COLETOR TRONCO DN 200</v>
      </c>
      <c r="L2214" s="164"/>
    </row>
    <row r="2215" spans="1:12" x14ac:dyDescent="0.3">
      <c r="A2215" s="164"/>
      <c r="B2215" s="164"/>
      <c r="C2215" s="70">
        <v>6602651</v>
      </c>
      <c r="D2215" s="70" t="s">
        <v>3776</v>
      </c>
      <c r="E2215" s="73">
        <f t="shared" si="100"/>
        <v>200</v>
      </c>
      <c r="F2215" s="70" t="str" cm="1">
        <f t="array" ref="F2215">IFERROR(
    INDEX(
        '[55]Apoio_Código SVs'!$C$2:$C$102,
        MATCH(
            TRUE,
            ISNUMBER(FIND('[55]Apoio_Código SVs'!$B$2:$B$102,D2215)),
            0
        )
    ),
"")</f>
        <v>E</v>
      </c>
      <c r="G2215" s="70" t="str" cm="1">
        <f t="array" ref="G2215">IFERROR(
    INDEX(
        '[55]Apoio_Código SVs'!$D$2:$D$102,
        MATCH(
            TRUE,
            ISNUMBER(FIND('[55]Apoio_Código SVs'!$B$2:$B$102,D2215)),
            0
        )
    ),
"")</f>
        <v>CT</v>
      </c>
      <c r="H2215" s="70" t="str" cm="1">
        <f t="array" ref="H2215">IFERROR(
    INDEX(
        '[55]Apoio_Código SVs'!$G$2:$G$102,
        MATCH(
            TRUE,
            ISNUMBER(FIND('[55]Apoio_Código SVs'!$F$2:$F$102,D2215)),
            0
        )
    ),
"")</f>
        <v>I</v>
      </c>
      <c r="I2215" s="70" t="str">
        <f t="shared" si="99"/>
        <v>E.CT.I.200</v>
      </c>
      <c r="J2215" s="70" t="str">
        <f>_xlfn.XLOOKUP(I2215,[55]Aux!AJ:AJ,[55]Aux!AI:AI,I2215)</f>
        <v>E.CT.I.101</v>
      </c>
      <c r="K2215" s="70" t="str">
        <f>_xlfn.XLOOKUP(J2215,[55]Aux!AI:AI,[55]Aux!AE:AE,_xlfn.XLOOKUP(I2215,[55]Aux!AI:AI,[55]Aux!AE:AE,""))</f>
        <v>COLETOR TRONCO DN 200</v>
      </c>
      <c r="L2215" s="164"/>
    </row>
    <row r="2216" spans="1:12" x14ac:dyDescent="0.3">
      <c r="A2216" s="164"/>
      <c r="B2216" s="164"/>
      <c r="C2216" s="70">
        <v>6602652</v>
      </c>
      <c r="D2216" s="70" t="s">
        <v>3777</v>
      </c>
      <c r="E2216" s="73">
        <f t="shared" si="100"/>
        <v>550</v>
      </c>
      <c r="F2216" s="70" t="str" cm="1">
        <f t="array" ref="F2216">IFERROR(
    INDEX(
        '[55]Apoio_Código SVs'!$C$2:$C$102,
        MATCH(
            TRUE,
            ISNUMBER(FIND('[55]Apoio_Código SVs'!$B$2:$B$102,D2216)),
            0
        )
    ),
"")</f>
        <v>E</v>
      </c>
      <c r="G2216" s="70" t="str" cm="1">
        <f t="array" ref="G2216">IFERROR(
    INDEX(
        '[55]Apoio_Código SVs'!$D$2:$D$102,
        MATCH(
            TRUE,
            ISNUMBER(FIND('[55]Apoio_Código SVs'!$B$2:$B$102,D2216)),
            0
        )
    ),
"")</f>
        <v>CT</v>
      </c>
      <c r="H2216" s="70" t="str" cm="1">
        <f t="array" ref="H2216">IFERROR(
    INDEX(
        '[55]Apoio_Código SVs'!$G$2:$G$102,
        MATCH(
            TRUE,
            ISNUMBER(FIND('[55]Apoio_Código SVs'!$F$2:$F$102,D2216)),
            0
        )
    ),
"")</f>
        <v>I</v>
      </c>
      <c r="I2216" s="70" t="str">
        <f t="shared" si="99"/>
        <v>E.CT.I.550</v>
      </c>
      <c r="J2216" s="70" t="str">
        <f>_xlfn.XLOOKUP(I2216,[55]Aux!AJ:AJ,[55]Aux!AI:AI,I2216)</f>
        <v>E.CT.I.108</v>
      </c>
      <c r="K2216" s="70" t="str">
        <f>_xlfn.XLOOKUP(J2216,[55]Aux!AI:AI,[55]Aux!AE:AE,_xlfn.XLOOKUP(I2216,[55]Aux!AI:AI,[55]Aux!AE:AE,""))</f>
        <v>COLETOR TRONCO DN 550</v>
      </c>
      <c r="L2216" s="164"/>
    </row>
    <row r="2217" spans="1:12" x14ac:dyDescent="0.3">
      <c r="A2217" s="164"/>
      <c r="B2217" s="164"/>
      <c r="C2217" s="70">
        <v>6602653</v>
      </c>
      <c r="D2217" s="70" t="s">
        <v>3778</v>
      </c>
      <c r="E2217" s="73">
        <f t="shared" si="100"/>
        <v>500</v>
      </c>
      <c r="F2217" s="70" t="str" cm="1">
        <f t="array" ref="F2217">IFERROR(
    INDEX(
        '[55]Apoio_Código SVs'!$C$2:$C$102,
        MATCH(
            TRUE,
            ISNUMBER(FIND('[55]Apoio_Código SVs'!$B$2:$B$102,D2217)),
            0
        )
    ),
"")</f>
        <v>E</v>
      </c>
      <c r="G2217" s="70" t="str" cm="1">
        <f t="array" ref="G2217">IFERROR(
    INDEX(
        '[55]Apoio_Código SVs'!$D$2:$D$102,
        MATCH(
            TRUE,
            ISNUMBER(FIND('[55]Apoio_Código SVs'!$B$2:$B$102,D2217)),
            0
        )
    ),
"")</f>
        <v>CT</v>
      </c>
      <c r="H2217" s="70" t="str" cm="1">
        <f t="array" ref="H2217">IFERROR(
    INDEX(
        '[55]Apoio_Código SVs'!$G$2:$G$102,
        MATCH(
            TRUE,
            ISNUMBER(FIND('[55]Apoio_Código SVs'!$F$2:$F$102,D2217)),
            0
        )
    ),
"")</f>
        <v>I</v>
      </c>
      <c r="I2217" s="70" t="str">
        <f t="shared" si="99"/>
        <v>E.CT.I.500</v>
      </c>
      <c r="J2217" s="70" t="str">
        <f>_xlfn.XLOOKUP(I2217,[55]Aux!AJ:AJ,[55]Aux!AI:AI,I2217)</f>
        <v>E.CT.I.107</v>
      </c>
      <c r="K2217" s="70" t="str">
        <f>_xlfn.XLOOKUP(J2217,[55]Aux!AI:AI,[55]Aux!AE:AE,_xlfn.XLOOKUP(I2217,[55]Aux!AI:AI,[55]Aux!AE:AE,""))</f>
        <v>COLETOR TRONCO DN 500</v>
      </c>
      <c r="L2217" s="164"/>
    </row>
    <row r="2218" spans="1:12" x14ac:dyDescent="0.3">
      <c r="A2218" s="164"/>
      <c r="B2218" s="164"/>
      <c r="C2218" s="70">
        <v>6602654</v>
      </c>
      <c r="D2218" s="70" t="s">
        <v>3779</v>
      </c>
      <c r="E2218" s="73">
        <f t="shared" si="100"/>
        <v>200</v>
      </c>
      <c r="F2218" s="70" t="str" cm="1">
        <f t="array" ref="F2218">IFERROR(
    INDEX(
        '[55]Apoio_Código SVs'!$C$2:$C$102,
        MATCH(
            TRUE,
            ISNUMBER(FIND('[55]Apoio_Código SVs'!$B$2:$B$102,D2218)),
            0
        )
    ),
"")</f>
        <v>E</v>
      </c>
      <c r="G2218" s="70" t="str" cm="1">
        <f t="array" ref="G2218">IFERROR(
    INDEX(
        '[55]Apoio_Código SVs'!$D$2:$D$102,
        MATCH(
            TRUE,
            ISNUMBER(FIND('[55]Apoio_Código SVs'!$B$2:$B$102,D2218)),
            0
        )
    ),
"")</f>
        <v>CT</v>
      </c>
      <c r="H2218" s="70" t="str" cm="1">
        <f t="array" ref="H2218">IFERROR(
    INDEX(
        '[55]Apoio_Código SVs'!$G$2:$G$102,
        MATCH(
            TRUE,
            ISNUMBER(FIND('[55]Apoio_Código SVs'!$F$2:$F$102,D2218)),
            0
        )
    ),
"")</f>
        <v>I</v>
      </c>
      <c r="I2218" s="70" t="str">
        <f t="shared" si="99"/>
        <v>E.CT.I.200</v>
      </c>
      <c r="J2218" s="70" t="str">
        <f>_xlfn.XLOOKUP(I2218,[55]Aux!AJ:AJ,[55]Aux!AI:AI,I2218)</f>
        <v>E.CT.I.101</v>
      </c>
      <c r="K2218" s="70" t="str">
        <f>_xlfn.XLOOKUP(J2218,[55]Aux!AI:AI,[55]Aux!AE:AE,_xlfn.XLOOKUP(I2218,[55]Aux!AI:AI,[55]Aux!AE:AE,""))</f>
        <v>COLETOR TRONCO DN 200</v>
      </c>
      <c r="L2218" s="164"/>
    </row>
    <row r="2219" spans="1:12" x14ac:dyDescent="0.3">
      <c r="A2219" s="164"/>
      <c r="B2219" s="164"/>
      <c r="C2219" s="70">
        <v>6602655</v>
      </c>
      <c r="D2219" s="70" t="s">
        <v>3780</v>
      </c>
      <c r="E2219" s="73">
        <f t="shared" si="100"/>
        <v>550</v>
      </c>
      <c r="F2219" s="70" t="str" cm="1">
        <f t="array" ref="F2219">IFERROR(
    INDEX(
        '[55]Apoio_Código SVs'!$C$2:$C$102,
        MATCH(
            TRUE,
            ISNUMBER(FIND('[55]Apoio_Código SVs'!$B$2:$B$102,D2219)),
            0
        )
    ),
"")</f>
        <v>E</v>
      </c>
      <c r="G2219" s="70" t="str" cm="1">
        <f t="array" ref="G2219">IFERROR(
    INDEX(
        '[55]Apoio_Código SVs'!$D$2:$D$102,
        MATCH(
            TRUE,
            ISNUMBER(FIND('[55]Apoio_Código SVs'!$B$2:$B$102,D2219)),
            0
        )
    ),
"")</f>
        <v>CT</v>
      </c>
      <c r="H2219" s="70" t="str" cm="1">
        <f t="array" ref="H2219">IFERROR(
    INDEX(
        '[55]Apoio_Código SVs'!$G$2:$G$102,
        MATCH(
            TRUE,
            ISNUMBER(FIND('[55]Apoio_Código SVs'!$F$2:$F$102,D2219)),
            0
        )
    ),
"")</f>
        <v>I</v>
      </c>
      <c r="I2219" s="70" t="str">
        <f t="shared" si="99"/>
        <v>E.CT.I.550</v>
      </c>
      <c r="J2219" s="70" t="str">
        <f>_xlfn.XLOOKUP(I2219,[55]Aux!AJ:AJ,[55]Aux!AI:AI,I2219)</f>
        <v>E.CT.I.108</v>
      </c>
      <c r="K2219" s="70" t="str">
        <f>_xlfn.XLOOKUP(J2219,[55]Aux!AI:AI,[55]Aux!AE:AE,_xlfn.XLOOKUP(I2219,[55]Aux!AI:AI,[55]Aux!AE:AE,""))</f>
        <v>COLETOR TRONCO DN 550</v>
      </c>
      <c r="L2219" s="164"/>
    </row>
    <row r="2220" spans="1:12" x14ac:dyDescent="0.3">
      <c r="A2220" s="164"/>
      <c r="B2220" s="164"/>
      <c r="C2220" s="70">
        <v>6602656</v>
      </c>
      <c r="D2220" s="70" t="s">
        <v>3781</v>
      </c>
      <c r="E2220" s="73">
        <f t="shared" si="100"/>
        <v>450</v>
      </c>
      <c r="F2220" s="70" t="str" cm="1">
        <f t="array" ref="F2220">IFERROR(
    INDEX(
        '[55]Apoio_Código SVs'!$C$2:$C$102,
        MATCH(
            TRUE,
            ISNUMBER(FIND('[55]Apoio_Código SVs'!$B$2:$B$102,D2220)),
            0
        )
    ),
"")</f>
        <v>E</v>
      </c>
      <c r="G2220" s="70" t="str" cm="1">
        <f t="array" ref="G2220">IFERROR(
    INDEX(
        '[55]Apoio_Código SVs'!$D$2:$D$102,
        MATCH(
            TRUE,
            ISNUMBER(FIND('[55]Apoio_Código SVs'!$B$2:$B$102,D2220)),
            0
        )
    ),
"")</f>
        <v>CT</v>
      </c>
      <c r="H2220" s="70" t="str" cm="1">
        <f t="array" ref="H2220">IFERROR(
    INDEX(
        '[55]Apoio_Código SVs'!$G$2:$G$102,
        MATCH(
            TRUE,
            ISNUMBER(FIND('[55]Apoio_Código SVs'!$F$2:$F$102,D2220)),
            0
        )
    ),
"")</f>
        <v>I</v>
      </c>
      <c r="I2220" s="70" t="str">
        <f t="shared" si="99"/>
        <v>E.CT.I.450</v>
      </c>
      <c r="J2220" s="70" t="str">
        <f>_xlfn.XLOOKUP(I2220,[55]Aux!AJ:AJ,[55]Aux!AI:AI,I2220)</f>
        <v>E.CT.I.106</v>
      </c>
      <c r="K2220" s="70" t="str">
        <f>_xlfn.XLOOKUP(J2220,[55]Aux!AI:AI,[55]Aux!AE:AE,_xlfn.XLOOKUP(I2220,[55]Aux!AI:AI,[55]Aux!AE:AE,""))</f>
        <v>COLETOR TRONCO DN 450</v>
      </c>
      <c r="L2220" s="164"/>
    </row>
    <row r="2221" spans="1:12" x14ac:dyDescent="0.3">
      <c r="A2221" s="164"/>
      <c r="B2221" s="164"/>
      <c r="C2221" s="70">
        <v>6602657</v>
      </c>
      <c r="D2221" s="70" t="s">
        <v>3782</v>
      </c>
      <c r="E2221" s="73">
        <f t="shared" si="100"/>
        <v>200</v>
      </c>
      <c r="F2221" s="70" t="str" cm="1">
        <f t="array" ref="F2221">IFERROR(
    INDEX(
        '[55]Apoio_Código SVs'!$C$2:$C$102,
        MATCH(
            TRUE,
            ISNUMBER(FIND('[55]Apoio_Código SVs'!$B$2:$B$102,D2221)),
            0
        )
    ),
"")</f>
        <v>E</v>
      </c>
      <c r="G2221" s="70" t="str" cm="1">
        <f t="array" ref="G2221">IFERROR(
    INDEX(
        '[55]Apoio_Código SVs'!$D$2:$D$102,
        MATCH(
            TRUE,
            ISNUMBER(FIND('[55]Apoio_Código SVs'!$B$2:$B$102,D2221)),
            0
        )
    ),
"")</f>
        <v>CT</v>
      </c>
      <c r="H2221" s="70" t="str" cm="1">
        <f t="array" ref="H2221">IFERROR(
    INDEX(
        '[55]Apoio_Código SVs'!$G$2:$G$102,
        MATCH(
            TRUE,
            ISNUMBER(FIND('[55]Apoio_Código SVs'!$F$2:$F$102,D2221)),
            0
        )
    ),
"")</f>
        <v>I</v>
      </c>
      <c r="I2221" s="70" t="str">
        <f t="shared" si="99"/>
        <v>E.CT.I.200</v>
      </c>
      <c r="J2221" s="70" t="str">
        <f>_xlfn.XLOOKUP(I2221,[55]Aux!AJ:AJ,[55]Aux!AI:AI,I2221)</f>
        <v>E.CT.I.101</v>
      </c>
      <c r="K2221" s="70" t="str">
        <f>_xlfn.XLOOKUP(J2221,[55]Aux!AI:AI,[55]Aux!AE:AE,_xlfn.XLOOKUP(I2221,[55]Aux!AI:AI,[55]Aux!AE:AE,""))</f>
        <v>COLETOR TRONCO DN 200</v>
      </c>
      <c r="L2221" s="164"/>
    </row>
    <row r="2222" spans="1:12" x14ac:dyDescent="0.3">
      <c r="A2222" s="164"/>
      <c r="B2222" s="164"/>
      <c r="C2222" s="70">
        <v>6602658</v>
      </c>
      <c r="D2222" s="70" t="s">
        <v>3783</v>
      </c>
      <c r="E2222" s="73">
        <f t="shared" si="100"/>
        <v>550</v>
      </c>
      <c r="F2222" s="70" t="str" cm="1">
        <f t="array" ref="F2222">IFERROR(
    INDEX(
        '[55]Apoio_Código SVs'!$C$2:$C$102,
        MATCH(
            TRUE,
            ISNUMBER(FIND('[55]Apoio_Código SVs'!$B$2:$B$102,D2222)),
            0
        )
    ),
"")</f>
        <v>E</v>
      </c>
      <c r="G2222" s="70" t="str" cm="1">
        <f t="array" ref="G2222">IFERROR(
    INDEX(
        '[55]Apoio_Código SVs'!$D$2:$D$102,
        MATCH(
            TRUE,
            ISNUMBER(FIND('[55]Apoio_Código SVs'!$B$2:$B$102,D2222)),
            0
        )
    ),
"")</f>
        <v>CT</v>
      </c>
      <c r="H2222" s="70" t="str" cm="1">
        <f t="array" ref="H2222">IFERROR(
    INDEX(
        '[55]Apoio_Código SVs'!$G$2:$G$102,
        MATCH(
            TRUE,
            ISNUMBER(FIND('[55]Apoio_Código SVs'!$F$2:$F$102,D2222)),
            0
        )
    ),
"")</f>
        <v>I</v>
      </c>
      <c r="I2222" s="70" t="str">
        <f t="shared" si="99"/>
        <v>E.CT.I.550</v>
      </c>
      <c r="J2222" s="70" t="str">
        <f>_xlfn.XLOOKUP(I2222,[55]Aux!AJ:AJ,[55]Aux!AI:AI,I2222)</f>
        <v>E.CT.I.108</v>
      </c>
      <c r="K2222" s="70" t="str">
        <f>_xlfn.XLOOKUP(J2222,[55]Aux!AI:AI,[55]Aux!AE:AE,_xlfn.XLOOKUP(I2222,[55]Aux!AI:AI,[55]Aux!AE:AE,""))</f>
        <v>COLETOR TRONCO DN 550</v>
      </c>
      <c r="L2222" s="164"/>
    </row>
    <row r="2223" spans="1:12" x14ac:dyDescent="0.3">
      <c r="A2223" s="164"/>
      <c r="B2223" s="164"/>
      <c r="C2223" s="70">
        <v>6602659</v>
      </c>
      <c r="D2223" s="70" t="s">
        <v>3784</v>
      </c>
      <c r="E2223" s="73">
        <f t="shared" si="100"/>
        <v>450</v>
      </c>
      <c r="F2223" s="70" t="str" cm="1">
        <f t="array" ref="F2223">IFERROR(
    INDEX(
        '[55]Apoio_Código SVs'!$C$2:$C$102,
        MATCH(
            TRUE,
            ISNUMBER(FIND('[55]Apoio_Código SVs'!$B$2:$B$102,D2223)),
            0
        )
    ),
"")</f>
        <v>E</v>
      </c>
      <c r="G2223" s="70" t="str" cm="1">
        <f t="array" ref="G2223">IFERROR(
    INDEX(
        '[55]Apoio_Código SVs'!$D$2:$D$102,
        MATCH(
            TRUE,
            ISNUMBER(FIND('[55]Apoio_Código SVs'!$B$2:$B$102,D2223)),
            0
        )
    ),
"")</f>
        <v>CT</v>
      </c>
      <c r="H2223" s="70" t="str" cm="1">
        <f t="array" ref="H2223">IFERROR(
    INDEX(
        '[55]Apoio_Código SVs'!$G$2:$G$102,
        MATCH(
            TRUE,
            ISNUMBER(FIND('[55]Apoio_Código SVs'!$F$2:$F$102,D2223)),
            0
        )
    ),
"")</f>
        <v>I</v>
      </c>
      <c r="I2223" s="70" t="str">
        <f t="shared" si="99"/>
        <v>E.CT.I.450</v>
      </c>
      <c r="J2223" s="70" t="str">
        <f>_xlfn.XLOOKUP(I2223,[55]Aux!AJ:AJ,[55]Aux!AI:AI,I2223)</f>
        <v>E.CT.I.106</v>
      </c>
      <c r="K2223" s="70" t="str">
        <f>_xlfn.XLOOKUP(J2223,[55]Aux!AI:AI,[55]Aux!AE:AE,_xlfn.XLOOKUP(I2223,[55]Aux!AI:AI,[55]Aux!AE:AE,""))</f>
        <v>COLETOR TRONCO DN 450</v>
      </c>
      <c r="L2223" s="164"/>
    </row>
    <row r="2224" spans="1:12" x14ac:dyDescent="0.3">
      <c r="A2224" s="164"/>
      <c r="B2224" s="164"/>
      <c r="C2224" s="70">
        <v>6602660</v>
      </c>
      <c r="D2224" s="70" t="s">
        <v>3785</v>
      </c>
      <c r="E2224" s="73">
        <f t="shared" si="100"/>
        <v>200</v>
      </c>
      <c r="F2224" s="70" t="str" cm="1">
        <f t="array" ref="F2224">IFERROR(
    INDEX(
        '[55]Apoio_Código SVs'!$C$2:$C$102,
        MATCH(
            TRUE,
            ISNUMBER(FIND('[55]Apoio_Código SVs'!$B$2:$B$102,D2224)),
            0
        )
    ),
"")</f>
        <v>E</v>
      </c>
      <c r="G2224" s="70" t="str" cm="1">
        <f t="array" ref="G2224">IFERROR(
    INDEX(
        '[55]Apoio_Código SVs'!$D$2:$D$102,
        MATCH(
            TRUE,
            ISNUMBER(FIND('[55]Apoio_Código SVs'!$B$2:$B$102,D2224)),
            0
        )
    ),
"")</f>
        <v>CT</v>
      </c>
      <c r="H2224" s="70" t="str" cm="1">
        <f t="array" ref="H2224">IFERROR(
    INDEX(
        '[55]Apoio_Código SVs'!$G$2:$G$102,
        MATCH(
            TRUE,
            ISNUMBER(FIND('[55]Apoio_Código SVs'!$F$2:$F$102,D2224)),
            0
        )
    ),
"")</f>
        <v>I</v>
      </c>
      <c r="I2224" s="70" t="str">
        <f t="shared" si="99"/>
        <v>E.CT.I.200</v>
      </c>
      <c r="J2224" s="70" t="str">
        <f>_xlfn.XLOOKUP(I2224,[55]Aux!AJ:AJ,[55]Aux!AI:AI,I2224)</f>
        <v>E.CT.I.101</v>
      </c>
      <c r="K2224" s="70" t="str">
        <f>_xlfn.XLOOKUP(J2224,[55]Aux!AI:AI,[55]Aux!AE:AE,_xlfn.XLOOKUP(I2224,[55]Aux!AI:AI,[55]Aux!AE:AE,""))</f>
        <v>COLETOR TRONCO DN 200</v>
      </c>
      <c r="L2224" s="164"/>
    </row>
    <row r="2225" spans="1:12" x14ac:dyDescent="0.3">
      <c r="A2225" s="164"/>
      <c r="B2225" s="164"/>
      <c r="C2225" s="70">
        <v>6602661</v>
      </c>
      <c r="D2225" s="70" t="s">
        <v>3786</v>
      </c>
      <c r="E2225" s="73">
        <f t="shared" si="100"/>
        <v>500</v>
      </c>
      <c r="F2225" s="70" t="str" cm="1">
        <f t="array" ref="F2225">IFERROR(
    INDEX(
        '[55]Apoio_Código SVs'!$C$2:$C$102,
        MATCH(
            TRUE,
            ISNUMBER(FIND('[55]Apoio_Código SVs'!$B$2:$B$102,D2225)),
            0
        )
    ),
"")</f>
        <v>E</v>
      </c>
      <c r="G2225" s="70" t="str" cm="1">
        <f t="array" ref="G2225">IFERROR(
    INDEX(
        '[55]Apoio_Código SVs'!$D$2:$D$102,
        MATCH(
            TRUE,
            ISNUMBER(FIND('[55]Apoio_Código SVs'!$B$2:$B$102,D2225)),
            0
        )
    ),
"")</f>
        <v>CT</v>
      </c>
      <c r="H2225" s="70" t="str" cm="1">
        <f t="array" ref="H2225">IFERROR(
    INDEX(
        '[55]Apoio_Código SVs'!$G$2:$G$102,
        MATCH(
            TRUE,
            ISNUMBER(FIND('[55]Apoio_Código SVs'!$F$2:$F$102,D2225)),
            0
        )
    ),
"")</f>
        <v>I</v>
      </c>
      <c r="I2225" s="70" t="str">
        <f t="shared" si="99"/>
        <v>E.CT.I.500</v>
      </c>
      <c r="J2225" s="70" t="str">
        <f>_xlfn.XLOOKUP(I2225,[55]Aux!AJ:AJ,[55]Aux!AI:AI,I2225)</f>
        <v>E.CT.I.107</v>
      </c>
      <c r="K2225" s="70" t="str">
        <f>_xlfn.XLOOKUP(J2225,[55]Aux!AI:AI,[55]Aux!AE:AE,_xlfn.XLOOKUP(I2225,[55]Aux!AI:AI,[55]Aux!AE:AE,""))</f>
        <v>COLETOR TRONCO DN 500</v>
      </c>
      <c r="L2225" s="164"/>
    </row>
    <row r="2226" spans="1:12" x14ac:dyDescent="0.3">
      <c r="A2226" s="164"/>
      <c r="B2226" s="164"/>
      <c r="C2226" s="70">
        <v>6602662</v>
      </c>
      <c r="D2226" s="70" t="s">
        <v>3787</v>
      </c>
      <c r="E2226" s="73">
        <f t="shared" si="100"/>
        <v>450</v>
      </c>
      <c r="F2226" s="70" t="str" cm="1">
        <f t="array" ref="F2226">IFERROR(
    INDEX(
        '[55]Apoio_Código SVs'!$C$2:$C$102,
        MATCH(
            TRUE,
            ISNUMBER(FIND('[55]Apoio_Código SVs'!$B$2:$B$102,D2226)),
            0
        )
    ),
"")</f>
        <v>E</v>
      </c>
      <c r="G2226" s="70" t="str" cm="1">
        <f t="array" ref="G2226">IFERROR(
    INDEX(
        '[55]Apoio_Código SVs'!$D$2:$D$102,
        MATCH(
            TRUE,
            ISNUMBER(FIND('[55]Apoio_Código SVs'!$B$2:$B$102,D2226)),
            0
        )
    ),
"")</f>
        <v>CT</v>
      </c>
      <c r="H2226" s="70" t="str" cm="1">
        <f t="array" ref="H2226">IFERROR(
    INDEX(
        '[55]Apoio_Código SVs'!$G$2:$G$102,
        MATCH(
            TRUE,
            ISNUMBER(FIND('[55]Apoio_Código SVs'!$F$2:$F$102,D2226)),
            0
        )
    ),
"")</f>
        <v>I</v>
      </c>
      <c r="I2226" s="70" t="str">
        <f t="shared" si="99"/>
        <v>E.CT.I.450</v>
      </c>
      <c r="J2226" s="70" t="str">
        <f>_xlfn.XLOOKUP(I2226,[55]Aux!AJ:AJ,[55]Aux!AI:AI,I2226)</f>
        <v>E.CT.I.106</v>
      </c>
      <c r="K2226" s="70" t="str">
        <f>_xlfn.XLOOKUP(J2226,[55]Aux!AI:AI,[55]Aux!AE:AE,_xlfn.XLOOKUP(I2226,[55]Aux!AI:AI,[55]Aux!AE:AE,""))</f>
        <v>COLETOR TRONCO DN 450</v>
      </c>
      <c r="L2226" s="164"/>
    </row>
    <row r="2227" spans="1:12" x14ac:dyDescent="0.3">
      <c r="A2227" s="164"/>
      <c r="B2227" s="164"/>
      <c r="C2227" s="70">
        <v>6602663</v>
      </c>
      <c r="D2227" s="70" t="s">
        <v>3788</v>
      </c>
      <c r="E2227" s="73">
        <f t="shared" si="100"/>
        <v>500</v>
      </c>
      <c r="F2227" s="70" t="str" cm="1">
        <f t="array" ref="F2227">IFERROR(
    INDEX(
        '[55]Apoio_Código SVs'!$C$2:$C$102,
        MATCH(
            TRUE,
            ISNUMBER(FIND('[55]Apoio_Código SVs'!$B$2:$B$102,D2227)),
            0
        )
    ),
"")</f>
        <v>E</v>
      </c>
      <c r="G2227" s="70" t="str" cm="1">
        <f t="array" ref="G2227">IFERROR(
    INDEX(
        '[55]Apoio_Código SVs'!$D$2:$D$102,
        MATCH(
            TRUE,
            ISNUMBER(FIND('[55]Apoio_Código SVs'!$B$2:$B$102,D2227)),
            0
        )
    ),
"")</f>
        <v>CT</v>
      </c>
      <c r="H2227" s="70" t="str" cm="1">
        <f t="array" ref="H2227">IFERROR(
    INDEX(
        '[55]Apoio_Código SVs'!$G$2:$G$102,
        MATCH(
            TRUE,
            ISNUMBER(FIND('[55]Apoio_Código SVs'!$F$2:$F$102,D2227)),
            0
        )
    ),
"")</f>
        <v>I</v>
      </c>
      <c r="I2227" s="70" t="str">
        <f t="shared" si="99"/>
        <v>E.CT.I.500</v>
      </c>
      <c r="J2227" s="70" t="str">
        <f>_xlfn.XLOOKUP(I2227,[55]Aux!AJ:AJ,[55]Aux!AI:AI,I2227)</f>
        <v>E.CT.I.107</v>
      </c>
      <c r="K2227" s="70" t="str">
        <f>_xlfn.XLOOKUP(J2227,[55]Aux!AI:AI,[55]Aux!AE:AE,_xlfn.XLOOKUP(I2227,[55]Aux!AI:AI,[55]Aux!AE:AE,""))</f>
        <v>COLETOR TRONCO DN 500</v>
      </c>
      <c r="L2227" s="164"/>
    </row>
    <row r="2228" spans="1:12" x14ac:dyDescent="0.3">
      <c r="A2228" s="164"/>
      <c r="B2228" s="164"/>
      <c r="C2228" s="70">
        <v>6602664</v>
      </c>
      <c r="D2228" s="70" t="s">
        <v>3789</v>
      </c>
      <c r="E2228" s="73">
        <f t="shared" si="100"/>
        <v>550</v>
      </c>
      <c r="F2228" s="70" t="str" cm="1">
        <f t="array" ref="F2228">IFERROR(
    INDEX(
        '[55]Apoio_Código SVs'!$C$2:$C$102,
        MATCH(
            TRUE,
            ISNUMBER(FIND('[55]Apoio_Código SVs'!$B$2:$B$102,D2228)),
            0
        )
    ),
"")</f>
        <v>E</v>
      </c>
      <c r="G2228" s="70" t="str" cm="1">
        <f t="array" ref="G2228">IFERROR(
    INDEX(
        '[55]Apoio_Código SVs'!$D$2:$D$102,
        MATCH(
            TRUE,
            ISNUMBER(FIND('[55]Apoio_Código SVs'!$B$2:$B$102,D2228)),
            0
        )
    ),
"")</f>
        <v>CT</v>
      </c>
      <c r="H2228" s="70" t="str" cm="1">
        <f t="array" ref="H2228">IFERROR(
    INDEX(
        '[55]Apoio_Código SVs'!$G$2:$G$102,
        MATCH(
            TRUE,
            ISNUMBER(FIND('[55]Apoio_Código SVs'!$F$2:$F$102,D2228)),
            0
        )
    ),
"")</f>
        <v>I</v>
      </c>
      <c r="I2228" s="70" t="str">
        <f t="shared" si="99"/>
        <v>E.CT.I.550</v>
      </c>
      <c r="J2228" s="70" t="str">
        <f>_xlfn.XLOOKUP(I2228,[55]Aux!AJ:AJ,[55]Aux!AI:AI,I2228)</f>
        <v>E.CT.I.108</v>
      </c>
      <c r="K2228" s="70" t="str">
        <f>_xlfn.XLOOKUP(J2228,[55]Aux!AI:AI,[55]Aux!AE:AE,_xlfn.XLOOKUP(I2228,[55]Aux!AI:AI,[55]Aux!AE:AE,""))</f>
        <v>COLETOR TRONCO DN 550</v>
      </c>
      <c r="L2228" s="164"/>
    </row>
    <row r="2229" spans="1:12" x14ac:dyDescent="0.3">
      <c r="A2229" s="164"/>
      <c r="B2229" s="164"/>
      <c r="C2229" s="70">
        <v>6602665</v>
      </c>
      <c r="D2229" s="70" t="s">
        <v>3790</v>
      </c>
      <c r="E2229" s="73">
        <f t="shared" si="100"/>
        <v>550</v>
      </c>
      <c r="F2229" s="70" t="str" cm="1">
        <f t="array" ref="F2229">IFERROR(
    INDEX(
        '[55]Apoio_Código SVs'!$C$2:$C$102,
        MATCH(
            TRUE,
            ISNUMBER(FIND('[55]Apoio_Código SVs'!$B$2:$B$102,D2229)),
            0
        )
    ),
"")</f>
        <v>E</v>
      </c>
      <c r="G2229" s="70" t="str" cm="1">
        <f t="array" ref="G2229">IFERROR(
    INDEX(
        '[55]Apoio_Código SVs'!$D$2:$D$102,
        MATCH(
            TRUE,
            ISNUMBER(FIND('[55]Apoio_Código SVs'!$B$2:$B$102,D2229)),
            0
        )
    ),
"")</f>
        <v>CT</v>
      </c>
      <c r="H2229" s="70" t="str" cm="1">
        <f t="array" ref="H2229">IFERROR(
    INDEX(
        '[55]Apoio_Código SVs'!$G$2:$G$102,
        MATCH(
            TRUE,
            ISNUMBER(FIND('[55]Apoio_Código SVs'!$F$2:$F$102,D2229)),
            0
        )
    ),
"")</f>
        <v>I</v>
      </c>
      <c r="I2229" s="70" t="str">
        <f t="shared" si="99"/>
        <v>E.CT.I.550</v>
      </c>
      <c r="J2229" s="70" t="str">
        <f>_xlfn.XLOOKUP(I2229,[55]Aux!AJ:AJ,[55]Aux!AI:AI,I2229)</f>
        <v>E.CT.I.108</v>
      </c>
      <c r="K2229" s="70" t="str">
        <f>_xlfn.XLOOKUP(J2229,[55]Aux!AI:AI,[55]Aux!AE:AE,_xlfn.XLOOKUP(I2229,[55]Aux!AI:AI,[55]Aux!AE:AE,""))</f>
        <v>COLETOR TRONCO DN 550</v>
      </c>
      <c r="L2229" s="164"/>
    </row>
    <row r="2230" spans="1:12" x14ac:dyDescent="0.3">
      <c r="A2230" s="164"/>
      <c r="B2230" s="164"/>
      <c r="C2230" s="70">
        <v>6602666</v>
      </c>
      <c r="D2230" s="70" t="s">
        <v>3791</v>
      </c>
      <c r="E2230" s="73">
        <f t="shared" si="100"/>
        <v>500</v>
      </c>
      <c r="F2230" s="70" t="str" cm="1">
        <f t="array" ref="F2230">IFERROR(
    INDEX(
        '[55]Apoio_Código SVs'!$C$2:$C$102,
        MATCH(
            TRUE,
            ISNUMBER(FIND('[55]Apoio_Código SVs'!$B$2:$B$102,D2230)),
            0
        )
    ),
"")</f>
        <v>E</v>
      </c>
      <c r="G2230" s="70" t="str" cm="1">
        <f t="array" ref="G2230">IFERROR(
    INDEX(
        '[55]Apoio_Código SVs'!$D$2:$D$102,
        MATCH(
            TRUE,
            ISNUMBER(FIND('[55]Apoio_Código SVs'!$B$2:$B$102,D2230)),
            0
        )
    ),
"")</f>
        <v>CT</v>
      </c>
      <c r="H2230" s="70" t="str" cm="1">
        <f t="array" ref="H2230">IFERROR(
    INDEX(
        '[55]Apoio_Código SVs'!$G$2:$G$102,
        MATCH(
            TRUE,
            ISNUMBER(FIND('[55]Apoio_Código SVs'!$F$2:$F$102,D2230)),
            0
        )
    ),
"")</f>
        <v>I</v>
      </c>
      <c r="I2230" s="70" t="str">
        <f t="shared" si="99"/>
        <v>E.CT.I.500</v>
      </c>
      <c r="J2230" s="70" t="str">
        <f>_xlfn.XLOOKUP(I2230,[55]Aux!AJ:AJ,[55]Aux!AI:AI,I2230)</f>
        <v>E.CT.I.107</v>
      </c>
      <c r="K2230" s="70" t="str">
        <f>_xlfn.XLOOKUP(J2230,[55]Aux!AI:AI,[55]Aux!AE:AE,_xlfn.XLOOKUP(I2230,[55]Aux!AI:AI,[55]Aux!AE:AE,""))</f>
        <v>COLETOR TRONCO DN 500</v>
      </c>
      <c r="L2230" s="164"/>
    </row>
    <row r="2231" spans="1:12" x14ac:dyDescent="0.3">
      <c r="A2231" s="164"/>
      <c r="B2231" s="164"/>
      <c r="C2231" s="70">
        <v>6602667</v>
      </c>
      <c r="D2231" s="70" t="s">
        <v>3792</v>
      </c>
      <c r="E2231" s="75" t="s">
        <v>3109</v>
      </c>
      <c r="F2231" s="165" t="s">
        <v>3172</v>
      </c>
      <c r="G2231" s="165" t="s">
        <v>3111</v>
      </c>
      <c r="H2231" s="165" t="s">
        <v>3172</v>
      </c>
      <c r="I2231" s="70" t="str">
        <f t="shared" si="99"/>
        <v>X.XX.X.XXX</v>
      </c>
      <c r="J2231" s="70" t="str">
        <f>_xlfn.XLOOKUP(I2231,[55]Aux!AJ:AJ,[55]Aux!AI:AI,I2231)</f>
        <v>X.XX.X.XXX</v>
      </c>
      <c r="K2231" s="76" t="s">
        <v>3112</v>
      </c>
      <c r="L2231" s="164"/>
    </row>
    <row r="2232" spans="1:12" x14ac:dyDescent="0.3">
      <c r="A2232" s="164"/>
      <c r="B2232" s="164"/>
      <c r="C2232" s="70">
        <v>6602668</v>
      </c>
      <c r="D2232" s="70" t="s">
        <v>3793</v>
      </c>
      <c r="E2232" s="75" t="s">
        <v>3109</v>
      </c>
      <c r="F2232" s="165" t="s">
        <v>3172</v>
      </c>
      <c r="G2232" s="165" t="s">
        <v>3111</v>
      </c>
      <c r="H2232" s="165" t="s">
        <v>3172</v>
      </c>
      <c r="I2232" s="70" t="str">
        <f t="shared" si="99"/>
        <v>X.XX.X.XXX</v>
      </c>
      <c r="J2232" s="70" t="str">
        <f>_xlfn.XLOOKUP(I2232,[55]Aux!AJ:AJ,[55]Aux!AI:AI,I2232)</f>
        <v>X.XX.X.XXX</v>
      </c>
      <c r="K2232" s="76" t="s">
        <v>3112</v>
      </c>
      <c r="L2232" s="164"/>
    </row>
    <row r="2233" spans="1:12" x14ac:dyDescent="0.3">
      <c r="A2233" s="164"/>
      <c r="B2233" s="164"/>
      <c r="C2233" s="70">
        <v>6602669</v>
      </c>
      <c r="D2233" s="70" t="s">
        <v>3794</v>
      </c>
      <c r="E2233" s="75">
        <v>1000</v>
      </c>
      <c r="F2233" s="70" t="str" cm="1">
        <f t="array" ref="F2233">IFERROR(
    INDEX(
        '[55]Apoio_Código SVs'!$C$2:$C$102,
        MATCH(
            TRUE,
            ISNUMBER(FIND('[55]Apoio_Código SVs'!$B$2:$B$102,D2233)),
            0
        )
    ),
"")</f>
        <v>E</v>
      </c>
      <c r="G2233" s="70" t="str" cm="1">
        <f t="array" ref="G2233">IFERROR(
    INDEX(
        '[55]Apoio_Código SVs'!$D$2:$D$102,
        MATCH(
            TRUE,
            ISNUMBER(FIND('[55]Apoio_Código SVs'!$B$2:$B$102,D2233)),
            0
        )
    ),
"")</f>
        <v>LR</v>
      </c>
      <c r="H2233" s="70" t="str" cm="1">
        <f t="array" ref="H2233">IFERROR(
    INDEX(
        '[55]Apoio_Código SVs'!$G$2:$G$102,
        MATCH(
            TRUE,
            ISNUMBER(FIND('[55]Apoio_Código SVs'!$F$2:$F$102,D2233)),
            0
        )
    ),
"")</f>
        <v>I</v>
      </c>
      <c r="I2233" s="70" t="str">
        <f t="shared" si="99"/>
        <v>E.LR.I.1000</v>
      </c>
      <c r="J2233" s="70" t="str">
        <f>_xlfn.XLOOKUP(I2233,[55]Aux!AJ:AJ,[55]Aux!AI:AI,I2233)</f>
        <v>E.LR.I.1000</v>
      </c>
      <c r="K2233" s="70" t="str">
        <f>_xlfn.XLOOKUP(J2233,[55]Aux!AI:AI,[55]Aux!AE:AE,_xlfn.XLOOKUP(I2233,[55]Aux!AI:AI,[55]Aux!AE:AE,""))</f>
        <v/>
      </c>
      <c r="L2233" s="164"/>
    </row>
    <row r="2234" spans="1:12" x14ac:dyDescent="0.3">
      <c r="A2234" s="164"/>
      <c r="B2234" s="164"/>
      <c r="C2234" s="70">
        <v>6602670</v>
      </c>
      <c r="D2234" s="70" t="s">
        <v>3794</v>
      </c>
      <c r="E2234" s="75">
        <v>1000</v>
      </c>
      <c r="F2234" s="70" t="str" cm="1">
        <f t="array" ref="F2234">IFERROR(
    INDEX(
        '[55]Apoio_Código SVs'!$C$2:$C$102,
        MATCH(
            TRUE,
            ISNUMBER(FIND('[55]Apoio_Código SVs'!$B$2:$B$102,D2234)),
            0
        )
    ),
"")</f>
        <v>E</v>
      </c>
      <c r="G2234" s="70" t="str" cm="1">
        <f t="array" ref="G2234">IFERROR(
    INDEX(
        '[55]Apoio_Código SVs'!$D$2:$D$102,
        MATCH(
            TRUE,
            ISNUMBER(FIND('[55]Apoio_Código SVs'!$B$2:$B$102,D2234)),
            0
        )
    ),
"")</f>
        <v>LR</v>
      </c>
      <c r="H2234" s="70" t="str" cm="1">
        <f t="array" ref="H2234">IFERROR(
    INDEX(
        '[55]Apoio_Código SVs'!$G$2:$G$102,
        MATCH(
            TRUE,
            ISNUMBER(FIND('[55]Apoio_Código SVs'!$F$2:$F$102,D2234)),
            0
        )
    ),
"")</f>
        <v>I</v>
      </c>
      <c r="I2234" s="70" t="str">
        <f t="shared" si="99"/>
        <v>E.LR.I.1000</v>
      </c>
      <c r="J2234" s="70" t="str">
        <f>_xlfn.XLOOKUP(I2234,[55]Aux!AJ:AJ,[55]Aux!AI:AI,I2234)</f>
        <v>E.LR.I.1000</v>
      </c>
      <c r="K2234" s="70" t="str">
        <f>_xlfn.XLOOKUP(J2234,[55]Aux!AI:AI,[55]Aux!AE:AE,_xlfn.XLOOKUP(I2234,[55]Aux!AI:AI,[55]Aux!AE:AE,""))</f>
        <v/>
      </c>
      <c r="L2234" s="164"/>
    </row>
    <row r="2235" spans="1:12" x14ac:dyDescent="0.3">
      <c r="A2235" s="164"/>
      <c r="B2235" s="164"/>
      <c r="C2235" s="70">
        <v>6602671</v>
      </c>
      <c r="D2235" s="70" t="s">
        <v>3795</v>
      </c>
      <c r="E2235" s="75" t="s">
        <v>3109</v>
      </c>
      <c r="F2235" s="165" t="s">
        <v>3172</v>
      </c>
      <c r="G2235" s="165" t="s">
        <v>3111</v>
      </c>
      <c r="H2235" s="165" t="s">
        <v>3172</v>
      </c>
      <c r="I2235" s="70" t="str">
        <f t="shared" si="99"/>
        <v>X.XX.X.XXX</v>
      </c>
      <c r="J2235" s="70" t="str">
        <f>_xlfn.XLOOKUP(I2235,[55]Aux!AJ:AJ,[55]Aux!AI:AI,I2235)</f>
        <v>X.XX.X.XXX</v>
      </c>
      <c r="K2235" s="76" t="s">
        <v>3112</v>
      </c>
      <c r="L2235" s="164"/>
    </row>
    <row r="2236" spans="1:12" x14ac:dyDescent="0.3">
      <c r="C2236" s="70">
        <v>6602672</v>
      </c>
      <c r="D2236" s="70" t="s">
        <v>3774</v>
      </c>
      <c r="E2236" s="75" t="s">
        <v>3109</v>
      </c>
      <c r="F2236" s="165" t="s">
        <v>3172</v>
      </c>
      <c r="G2236" s="165" t="s">
        <v>3111</v>
      </c>
      <c r="H2236" s="165" t="s">
        <v>3172</v>
      </c>
      <c r="I2236" s="70" t="str">
        <f t="shared" ref="I2236:I2238" si="101">F2236&amp;"."&amp;G2236&amp;"."&amp;H2236&amp;"."&amp;E2236</f>
        <v>X.XX.X.XXX</v>
      </c>
      <c r="J2236" s="70" t="str">
        <f>_xlfn.XLOOKUP(I2236,[55]Aux!AJ:AJ,[55]Aux!AI:AI,I2236)</f>
        <v>X.XX.X.XXX</v>
      </c>
      <c r="K2236" s="76" t="s">
        <v>3112</v>
      </c>
    </row>
    <row r="2237" spans="1:12" x14ac:dyDescent="0.3">
      <c r="C2237" s="70">
        <v>6602673</v>
      </c>
      <c r="D2237" s="70" t="s">
        <v>3774</v>
      </c>
      <c r="E2237" s="75" t="s">
        <v>3109</v>
      </c>
      <c r="F2237" s="165" t="s">
        <v>3172</v>
      </c>
      <c r="G2237" s="165" t="s">
        <v>3111</v>
      </c>
      <c r="H2237" s="165" t="s">
        <v>3172</v>
      </c>
      <c r="I2237" s="70" t="str">
        <f t="shared" si="101"/>
        <v>X.XX.X.XXX</v>
      </c>
      <c r="J2237" s="70" t="str">
        <f>_xlfn.XLOOKUP(I2237,[55]Aux!AJ:AJ,[55]Aux!AI:AI,I2237)</f>
        <v>X.XX.X.XXX</v>
      </c>
      <c r="K2237" s="76" t="s">
        <v>3112</v>
      </c>
    </row>
    <row r="2238" spans="1:12" x14ac:dyDescent="0.3">
      <c r="C2238" s="70">
        <v>6602680</v>
      </c>
      <c r="D2238" s="70" t="s">
        <v>3796</v>
      </c>
      <c r="E2238" s="73">
        <v>100</v>
      </c>
      <c r="F2238" s="70" t="str" cm="1">
        <f t="array" ref="F2238">IFERROR(
    INDEX(
        '[55]Apoio_Código SVs'!$C$2:$C$102,
        MATCH(
            TRUE,
            ISNUMBER(FIND('[55]Apoio_Código SVs'!$B$2:$B$102,D2238)),
            0
        )
    ),
"")</f>
        <v>E</v>
      </c>
      <c r="G2238" s="70" t="str" cm="1">
        <f t="array" ref="G2238">IFERROR(
    INDEX(
        '[55]Apoio_Código SVs'!$D$2:$D$102,
        MATCH(
            TRUE,
            ISNUMBER(FIND('[55]Apoio_Código SVs'!$B$2:$B$102,D2238)),
            0
        )
    ),
"")</f>
        <v>LR</v>
      </c>
      <c r="H2238" s="70" t="str" cm="1">
        <f t="array" ref="H2238">IFERROR(
    INDEX(
        '[55]Apoio_Código SVs'!$G$2:$G$102,
        MATCH(
            TRUE,
            ISNUMBER(FIND('[55]Apoio_Código SVs'!$F$2:$F$102,D2238)),
            0
        )
    ),
"")</f>
        <v>I</v>
      </c>
      <c r="I2238" s="70" t="str">
        <f t="shared" si="101"/>
        <v>E.LR.I.100</v>
      </c>
      <c r="J2238" s="70" t="str">
        <f>_xlfn.XLOOKUP(I2238,[55]Aux!AJ:AJ,[55]Aux!AI:AI,I2238)</f>
        <v>E.LR.I.001</v>
      </c>
      <c r="K2238" s="70" t="str">
        <f>_xlfn.XLOOKUP(J2238,[55]Aux!AI:AI,[55]Aux!AE:AE,_xlfn.XLOOKUP(I2238,[55]Aux!AI:AI,[55]Aux!AE:AE,""))</f>
        <v>LINHA DE RECALQUE DN 100</v>
      </c>
    </row>
    <row r="2239" spans="1:12" x14ac:dyDescent="0.3">
      <c r="C2239" s="70">
        <v>6602681</v>
      </c>
      <c r="D2239" s="70" t="s">
        <v>3797</v>
      </c>
      <c r="E2239" s="75" t="s">
        <v>3109</v>
      </c>
      <c r="F2239" s="165" t="s">
        <v>3172</v>
      </c>
      <c r="G2239" s="165" t="s">
        <v>3111</v>
      </c>
      <c r="H2239" s="165" t="s">
        <v>3172</v>
      </c>
      <c r="I2239" s="70" t="str">
        <f t="shared" ref="I2239:I2256" si="102">F2239&amp;"."&amp;G2239&amp;"."&amp;H2239&amp;"."&amp;E2239</f>
        <v>X.XX.X.XXX</v>
      </c>
      <c r="J2239" s="70" t="str">
        <f>_xlfn.XLOOKUP(I2239,[55]Aux!AJ:AJ,[55]Aux!AI:AI,I2239)</f>
        <v>X.XX.X.XXX</v>
      </c>
      <c r="K2239" s="76" t="s">
        <v>3112</v>
      </c>
    </row>
    <row r="2240" spans="1:12" x14ac:dyDescent="0.3">
      <c r="C2240" s="70">
        <v>6602690</v>
      </c>
      <c r="D2240" s="70" t="s">
        <v>3798</v>
      </c>
      <c r="E2240" s="75" t="s">
        <v>3109</v>
      </c>
      <c r="F2240" s="165" t="s">
        <v>3172</v>
      </c>
      <c r="G2240" s="165" t="s">
        <v>3111</v>
      </c>
      <c r="H2240" s="165" t="s">
        <v>3172</v>
      </c>
      <c r="I2240" s="70" t="str">
        <f t="shared" si="102"/>
        <v>X.XX.X.XXX</v>
      </c>
      <c r="J2240" s="70" t="str">
        <f>_xlfn.XLOOKUP(I2240,[55]Aux!AJ:AJ,[55]Aux!AI:AI,I2240)</f>
        <v>X.XX.X.XXX</v>
      </c>
      <c r="K2240" s="76" t="s">
        <v>3112</v>
      </c>
    </row>
    <row r="2241" spans="3:11" x14ac:dyDescent="0.3">
      <c r="C2241" s="70">
        <v>6602691</v>
      </c>
      <c r="D2241" s="70" t="s">
        <v>3799</v>
      </c>
      <c r="E2241" s="75" t="s">
        <v>3109</v>
      </c>
      <c r="F2241" s="165" t="s">
        <v>3172</v>
      </c>
      <c r="G2241" s="165" t="s">
        <v>3111</v>
      </c>
      <c r="H2241" s="165" t="s">
        <v>3172</v>
      </c>
      <c r="I2241" s="70" t="str">
        <f t="shared" si="102"/>
        <v>X.XX.X.XXX</v>
      </c>
      <c r="J2241" s="70" t="str">
        <f>_xlfn.XLOOKUP(I2241,[55]Aux!AJ:AJ,[55]Aux!AI:AI,I2241)</f>
        <v>X.XX.X.XXX</v>
      </c>
      <c r="K2241" s="76" t="s">
        <v>3112</v>
      </c>
    </row>
    <row r="2242" spans="3:11" x14ac:dyDescent="0.3">
      <c r="C2242" s="70">
        <v>6602692</v>
      </c>
      <c r="D2242" s="70" t="s">
        <v>3800</v>
      </c>
      <c r="E2242" s="75" t="s">
        <v>3109</v>
      </c>
      <c r="F2242" s="165" t="s">
        <v>3172</v>
      </c>
      <c r="G2242" s="165" t="s">
        <v>3111</v>
      </c>
      <c r="H2242" s="165" t="s">
        <v>3172</v>
      </c>
      <c r="I2242" s="70" t="str">
        <f t="shared" si="102"/>
        <v>X.XX.X.XXX</v>
      </c>
      <c r="J2242" s="70" t="str">
        <f>_xlfn.XLOOKUP(I2242,[55]Aux!AJ:AJ,[55]Aux!AI:AI,I2242)</f>
        <v>X.XX.X.XXX</v>
      </c>
      <c r="K2242" s="76" t="s">
        <v>3112</v>
      </c>
    </row>
    <row r="2243" spans="3:11" x14ac:dyDescent="0.3">
      <c r="C2243" s="70">
        <v>6602700</v>
      </c>
      <c r="D2243" s="70" t="s">
        <v>3801</v>
      </c>
      <c r="E2243" s="75" t="s">
        <v>3109</v>
      </c>
      <c r="F2243" s="70" t="str" cm="1">
        <f t="array" ref="F2243">IFERROR(
    INDEX(
        '[55]Apoio_Código SVs'!$C$2:$C$102,
        MATCH(
            TRUE,
            ISNUMBER(FIND('[55]Apoio_Código SVs'!$B$2:$B$102,D2243)),
            0
        )
    ),
"")</f>
        <v>A</v>
      </c>
      <c r="G2243" s="70" t="str" cm="1">
        <f t="array" ref="G2243">IFERROR(
    INDEX(
        '[55]Apoio_Código SVs'!$D$2:$D$102,
        MATCH(
            TRUE,
            ISNUMBER(FIND('[55]Apoio_Código SVs'!$B$2:$B$102,D2243)),
            0
        )
    ),
"")</f>
        <v>EA</v>
      </c>
      <c r="H2243" s="70" t="str" cm="1">
        <f t="array" ref="H2243">IFERROR(
    INDEX(
        '[55]Apoio_Código SVs'!$G$2:$G$102,
        MATCH(
            TRUE,
            ISNUMBER(FIND('[55]Apoio_Código SVs'!$F$2:$F$102,D2243)),
            0
        )
    ),
"")</f>
        <v>I</v>
      </c>
      <c r="I2243" s="70" t="str">
        <f t="shared" si="102"/>
        <v>A.EA.I.XXX</v>
      </c>
      <c r="J2243" s="70" t="str">
        <f>_xlfn.XLOOKUP(I2243,[55]Aux!AJ:AJ,[55]Aux!AI:AI,I2243)</f>
        <v>A.EA.I.XXX</v>
      </c>
      <c r="K2243" s="76" t="s">
        <v>3112</v>
      </c>
    </row>
    <row r="2244" spans="3:11" x14ac:dyDescent="0.3">
      <c r="C2244" s="70">
        <v>6602701</v>
      </c>
      <c r="D2244" s="70" t="s">
        <v>3802</v>
      </c>
      <c r="E2244" s="75" t="s">
        <v>3109</v>
      </c>
      <c r="F2244" s="70" t="str" cm="1">
        <f t="array" ref="F2244">IFERROR(
    INDEX(
        '[55]Apoio_Código SVs'!$C$2:$C$102,
        MATCH(
            TRUE,
            ISNUMBER(FIND('[55]Apoio_Código SVs'!$B$2:$B$102,D2244)),
            0
        )
    ),
"")</f>
        <v>A</v>
      </c>
      <c r="G2244" s="70" t="str" cm="1">
        <f t="array" ref="G2244">IFERROR(
    INDEX(
        '[55]Apoio_Código SVs'!$D$2:$D$102,
        MATCH(
            TRUE,
            ISNUMBER(FIND('[55]Apoio_Código SVs'!$B$2:$B$102,D2244)),
            0
        )
    ),
"")</f>
        <v>EA</v>
      </c>
      <c r="H2244" s="70" t="str" cm="1">
        <f t="array" ref="H2244">IFERROR(
    INDEX(
        '[55]Apoio_Código SVs'!$G$2:$G$102,
        MATCH(
            TRUE,
            ISNUMBER(FIND('[55]Apoio_Código SVs'!$F$2:$F$102,D2244)),
            0
        )
    ),
"")</f>
        <v>I</v>
      </c>
      <c r="I2244" s="70" t="str">
        <f t="shared" si="102"/>
        <v>A.EA.I.XXX</v>
      </c>
      <c r="J2244" s="70" t="str">
        <f>_xlfn.XLOOKUP(I2244,[55]Aux!AJ:AJ,[55]Aux!AI:AI,I2244)</f>
        <v>A.EA.I.XXX</v>
      </c>
      <c r="K2244" s="76" t="s">
        <v>3112</v>
      </c>
    </row>
    <row r="2245" spans="3:11" x14ac:dyDescent="0.3">
      <c r="C2245" s="70">
        <v>6602702</v>
      </c>
      <c r="D2245" s="70" t="s">
        <v>3803</v>
      </c>
      <c r="E2245" s="75" t="s">
        <v>3109</v>
      </c>
      <c r="F2245" s="70" t="str" cm="1">
        <f t="array" ref="F2245">IFERROR(
    INDEX(
        '[55]Apoio_Código SVs'!$C$2:$C$102,
        MATCH(
            TRUE,
            ISNUMBER(FIND('[55]Apoio_Código SVs'!$B$2:$B$102,D2245)),
            0
        )
    ),
"")</f>
        <v>A</v>
      </c>
      <c r="G2245" s="70" t="str" cm="1">
        <f t="array" ref="G2245">IFERROR(
    INDEX(
        '[55]Apoio_Código SVs'!$D$2:$D$102,
        MATCH(
            TRUE,
            ISNUMBER(FIND('[55]Apoio_Código SVs'!$B$2:$B$102,D2245)),
            0
        )
    ),
"")</f>
        <v>EA</v>
      </c>
      <c r="H2245" s="70" t="str" cm="1">
        <f t="array" ref="H2245">IFERROR(
    INDEX(
        '[55]Apoio_Código SVs'!$G$2:$G$102,
        MATCH(
            TRUE,
            ISNUMBER(FIND('[55]Apoio_Código SVs'!$F$2:$F$102,D2245)),
            0
        )
    ),
"")</f>
        <v>I</v>
      </c>
      <c r="I2245" s="70" t="str">
        <f t="shared" si="102"/>
        <v>A.EA.I.XXX</v>
      </c>
      <c r="J2245" s="70" t="str">
        <f>_xlfn.XLOOKUP(I2245,[55]Aux!AJ:AJ,[55]Aux!AI:AI,I2245)</f>
        <v>A.EA.I.XXX</v>
      </c>
      <c r="K2245" s="76" t="s">
        <v>3112</v>
      </c>
    </row>
    <row r="2246" spans="3:11" x14ac:dyDescent="0.3">
      <c r="C2246" s="70">
        <v>6602703</v>
      </c>
      <c r="D2246" s="70" t="s">
        <v>3806</v>
      </c>
      <c r="E2246" s="77" t="s">
        <v>3179</v>
      </c>
      <c r="F2246" s="70" t="str" cm="1">
        <f t="array" ref="F2246">IFERROR(
    INDEX(
        '[55]Apoio_Código SVs'!$C$2:$C$102,
        MATCH(
            TRUE,
            ISNUMBER(FIND('[55]Apoio_Código SVs'!$B$2:$B$102,D2246)),
            0
        )
    ),
"")</f>
        <v>E</v>
      </c>
      <c r="G2246" s="70" t="str" cm="1">
        <f t="array" ref="G2246">IFERROR(
    INDEX(
        '[55]Apoio_Código SVs'!$D$2:$D$102,
        MATCH(
            TRUE,
            ISNUMBER(FIND('[55]Apoio_Código SVs'!$B$2:$B$102,D2246)),
            0
        )
    ),
"")</f>
        <v>EE</v>
      </c>
      <c r="H2246" s="70" t="str" cm="1">
        <f t="array" ref="H2246">IFERROR(
    INDEX(
        '[55]Apoio_Código SVs'!$G$2:$G$102,
        MATCH(
            TRUE,
            ISNUMBER(FIND('[55]Apoio_Código SVs'!$F$2:$F$102,D2246)),
            0
        )
    ),
"")</f>
        <v>I</v>
      </c>
      <c r="I2246" s="70" t="str">
        <f t="shared" si="102"/>
        <v>E.EE.I.002</v>
      </c>
      <c r="J2246" s="70" t="str">
        <f>_xlfn.XLOOKUP(I2246,[55]Aux!AJ:AJ,[55]Aux!AI:AI,I2246)</f>
        <v>E.EE.I.002</v>
      </c>
      <c r="K2246" s="70" t="str">
        <f>_xlfn.XLOOKUP(J2246,[55]Aux!AI:AI,[55]Aux!AE:AE,_xlfn.XLOOKUP(I2246,[55]Aux!AI:AI,[55]Aux!AE:AE,""))</f>
        <v>ESTAÇÃO ELEVATÓRIA DE ESGOTO Q=10L/S</v>
      </c>
    </row>
    <row r="2247" spans="3:11" x14ac:dyDescent="0.3">
      <c r="C2247" s="70">
        <v>6602704</v>
      </c>
      <c r="D2247" s="70" t="s">
        <v>3807</v>
      </c>
      <c r="E2247" s="75" t="s">
        <v>3109</v>
      </c>
      <c r="F2247" s="70" t="str" cm="1">
        <f t="array" ref="F2247">IFERROR(
    INDEX(
        '[55]Apoio_Código SVs'!$C$2:$C$102,
        MATCH(
            TRUE,
            ISNUMBER(FIND('[55]Apoio_Código SVs'!$B$2:$B$102,D2247)),
            0
        )
    ),
"")</f>
        <v>E</v>
      </c>
      <c r="G2247" s="70" t="str" cm="1">
        <f t="array" ref="G2247">IFERROR(
    INDEX(
        '[55]Apoio_Código SVs'!$D$2:$D$102,
        MATCH(
            TRUE,
            ISNUMBER(FIND('[55]Apoio_Código SVs'!$B$2:$B$102,D2247)),
            0
        )
    ),
"")</f>
        <v>EE</v>
      </c>
      <c r="H2247" s="70" t="str" cm="1">
        <f t="array" ref="H2247">IFERROR(
    INDEX(
        '[55]Apoio_Código SVs'!$G$2:$G$102,
        MATCH(
            TRUE,
            ISNUMBER(FIND('[55]Apoio_Código SVs'!$F$2:$F$102,D2247)),
            0
        )
    ),
"")</f>
        <v>I</v>
      </c>
      <c r="I2247" s="70" t="str">
        <f t="shared" si="102"/>
        <v>E.EE.I.XXX</v>
      </c>
      <c r="J2247" s="70" t="str">
        <f>_xlfn.XLOOKUP(I2247,[55]Aux!AJ:AJ,[55]Aux!AI:AI,I2247)</f>
        <v>E.EE.I.XXX</v>
      </c>
      <c r="K2247" s="76" t="s">
        <v>3112</v>
      </c>
    </row>
    <row r="2248" spans="3:11" x14ac:dyDescent="0.3">
      <c r="C2248" s="70">
        <v>6602705</v>
      </c>
      <c r="D2248" s="70" t="s">
        <v>3813</v>
      </c>
      <c r="E2248" s="75" t="s">
        <v>3109</v>
      </c>
      <c r="F2248" s="70" t="str" cm="1">
        <f t="array" ref="F2248">IFERROR(
    INDEX(
        '[55]Apoio_Código SVs'!$C$2:$C$102,
        MATCH(
            TRUE,
            ISNUMBER(FIND('[55]Apoio_Código SVs'!$B$2:$B$102,D2248)),
            0
        )
    ),
"")</f>
        <v>A</v>
      </c>
      <c r="G2248" s="70" t="str" cm="1">
        <f t="array" ref="G2248">IFERROR(
    INDEX(
        '[55]Apoio_Código SVs'!$D$2:$D$102,
        MATCH(
            TRUE,
            ISNUMBER(FIND('[55]Apoio_Código SVs'!$B$2:$B$102,D2248)),
            0
        )
    ),
"")</f>
        <v>EA</v>
      </c>
      <c r="H2248" s="70" t="str" cm="1">
        <f t="array" ref="H2248">IFERROR(
    INDEX(
        '[55]Apoio_Código SVs'!$G$2:$G$102,
        MATCH(
            TRUE,
            ISNUMBER(FIND('[55]Apoio_Código SVs'!$F$2:$F$102,D2248)),
            0
        )
    ),
"")</f>
        <v>I</v>
      </c>
      <c r="I2248" s="70" t="str">
        <f t="shared" si="102"/>
        <v>A.EA.I.XXX</v>
      </c>
      <c r="J2248" s="70" t="str">
        <f>_xlfn.XLOOKUP(I2248,[55]Aux!AJ:AJ,[55]Aux!AI:AI,I2248)</f>
        <v>A.EA.I.XXX</v>
      </c>
      <c r="K2248" s="76" t="s">
        <v>3112</v>
      </c>
    </row>
    <row r="2249" spans="3:11" x14ac:dyDescent="0.3">
      <c r="C2249" s="70">
        <v>6602707</v>
      </c>
      <c r="D2249" s="70" t="s">
        <v>3825</v>
      </c>
      <c r="E2249" s="75" t="s">
        <v>3109</v>
      </c>
      <c r="F2249" s="70" t="str" cm="1">
        <f t="array" ref="F2249">IFERROR(
    INDEX(
        '[55]Apoio_Código SVs'!$C$2:$C$102,
        MATCH(
            TRUE,
            ISNUMBER(FIND('[55]Apoio_Código SVs'!$B$2:$B$102,D2249)),
            0
        )
    ),
"")</f>
        <v>E</v>
      </c>
      <c r="G2249" s="70" t="str" cm="1">
        <f t="array" ref="G2249">IFERROR(
    INDEX(
        '[55]Apoio_Código SVs'!$D$2:$D$102,
        MATCH(
            TRUE,
            ISNUMBER(FIND('[55]Apoio_Código SVs'!$B$2:$B$102,D2249)),
            0
        )
    ),
"")</f>
        <v>EE</v>
      </c>
      <c r="H2249" s="70" t="str" cm="1">
        <f t="array" ref="H2249">IFERROR(
    INDEX(
        '[55]Apoio_Código SVs'!$G$2:$G$102,
        MATCH(
            TRUE,
            ISNUMBER(FIND('[55]Apoio_Código SVs'!$F$2:$F$102,D2249)),
            0
        )
    ),
"")</f>
        <v>I</v>
      </c>
      <c r="I2249" s="70" t="str">
        <f t="shared" si="102"/>
        <v>E.EE.I.XXX</v>
      </c>
      <c r="J2249" s="70" t="str">
        <f>_xlfn.XLOOKUP(I2249,[55]Aux!AJ:AJ,[55]Aux!AI:AI,I2249)</f>
        <v>E.EE.I.XXX</v>
      </c>
      <c r="K2249" s="76" t="s">
        <v>3112</v>
      </c>
    </row>
    <row r="2250" spans="3:11" x14ac:dyDescent="0.3">
      <c r="C2250" s="70">
        <v>6602708</v>
      </c>
      <c r="D2250" s="70" t="s">
        <v>3826</v>
      </c>
      <c r="E2250" s="75" t="s">
        <v>3109</v>
      </c>
      <c r="F2250" s="70" t="str" cm="1">
        <f t="array" ref="F2250">IFERROR(
    INDEX(
        '[55]Apoio_Código SVs'!$C$2:$C$102,
        MATCH(
            TRUE,
            ISNUMBER(FIND('[55]Apoio_Código SVs'!$B$2:$B$102,D2250)),
            0
        )
    ),
"")</f>
        <v>E</v>
      </c>
      <c r="G2250" s="70" t="str" cm="1">
        <f t="array" ref="G2250">IFERROR(
    INDEX(
        '[55]Apoio_Código SVs'!$D$2:$D$102,
        MATCH(
            TRUE,
            ISNUMBER(FIND('[55]Apoio_Código SVs'!$B$2:$B$102,D2250)),
            0
        )
    ),
"")</f>
        <v>EE</v>
      </c>
      <c r="H2250" s="70" t="str" cm="1">
        <f t="array" ref="H2250">IFERROR(
    INDEX(
        '[55]Apoio_Código SVs'!$G$2:$G$102,
        MATCH(
            TRUE,
            ISNUMBER(FIND('[55]Apoio_Código SVs'!$F$2:$F$102,D2250)),
            0
        )
    ),
"")</f>
        <v>I</v>
      </c>
      <c r="I2250" s="70" t="str">
        <f t="shared" si="102"/>
        <v>E.EE.I.XXX</v>
      </c>
      <c r="J2250" s="70" t="str">
        <f>_xlfn.XLOOKUP(I2250,[55]Aux!AJ:AJ,[55]Aux!AI:AI,I2250)</f>
        <v>E.EE.I.XXX</v>
      </c>
      <c r="K2250" s="76" t="s">
        <v>3112</v>
      </c>
    </row>
    <row r="2251" spans="3:11" x14ac:dyDescent="0.3">
      <c r="C2251" s="70">
        <v>6602709</v>
      </c>
      <c r="D2251" s="70" t="s">
        <v>3827</v>
      </c>
      <c r="E2251" s="75" t="s">
        <v>3109</v>
      </c>
      <c r="F2251" s="70" t="str" cm="1">
        <f t="array" ref="F2251">IFERROR(
    INDEX(
        '[55]Apoio_Código SVs'!$C$2:$C$102,
        MATCH(
            TRUE,
            ISNUMBER(FIND('[55]Apoio_Código SVs'!$B$2:$B$102,D2251)),
            0
        )
    ),
"")</f>
        <v>E</v>
      </c>
      <c r="G2251" s="70" t="str" cm="1">
        <f t="array" ref="G2251">IFERROR(
    INDEX(
        '[55]Apoio_Código SVs'!$D$2:$D$102,
        MATCH(
            TRUE,
            ISNUMBER(FIND('[55]Apoio_Código SVs'!$B$2:$B$102,D2251)),
            0
        )
    ),
"")</f>
        <v>EE</v>
      </c>
      <c r="H2251" s="70" t="str" cm="1">
        <f t="array" ref="H2251">IFERROR(
    INDEX(
        '[55]Apoio_Código SVs'!$G$2:$G$102,
        MATCH(
            TRUE,
            ISNUMBER(FIND('[55]Apoio_Código SVs'!$F$2:$F$102,D2251)),
            0
        )
    ),
"")</f>
        <v>I</v>
      </c>
      <c r="I2251" s="70" t="str">
        <f t="shared" si="102"/>
        <v>E.EE.I.XXX</v>
      </c>
      <c r="J2251" s="70" t="str">
        <f>_xlfn.XLOOKUP(I2251,[55]Aux!AJ:AJ,[55]Aux!AI:AI,I2251)</f>
        <v>E.EE.I.XXX</v>
      </c>
      <c r="K2251" s="76" t="s">
        <v>3112</v>
      </c>
    </row>
    <row r="2252" spans="3:11" x14ac:dyDescent="0.3">
      <c r="C2252" s="70">
        <v>6602706</v>
      </c>
      <c r="D2252" s="70" t="s">
        <v>3824</v>
      </c>
      <c r="E2252" s="75" t="s">
        <v>3109</v>
      </c>
      <c r="F2252" s="70" t="str" cm="1">
        <f t="array" ref="F2252">IFERROR(
    INDEX(
        '[55]Apoio_Código SVs'!$C$2:$C$102,
        MATCH(
            TRUE,
            ISNUMBER(FIND('[55]Apoio_Código SVs'!$B$2:$B$102,D2252)),
            0
        )
    ),
"")</f>
        <v>A</v>
      </c>
      <c r="G2252" s="70" t="str" cm="1">
        <f t="array" ref="G2252">IFERROR(
    INDEX(
        '[55]Apoio_Código SVs'!$D$2:$D$102,
        MATCH(
            TRUE,
            ISNUMBER(FIND('[55]Apoio_Código SVs'!$B$2:$B$102,D2252)),
            0
        )
    ),
"")</f>
        <v>EA</v>
      </c>
      <c r="H2252" s="70" t="str" cm="1">
        <f t="array" ref="H2252">IFERROR(
    INDEX(
        '[55]Apoio_Código SVs'!$G$2:$G$102,
        MATCH(
            TRUE,
            ISNUMBER(FIND('[55]Apoio_Código SVs'!$F$2:$F$102,D2252)),
            0
        )
    ),
"")</f>
        <v>I</v>
      </c>
      <c r="I2252" s="70" t="str">
        <f t="shared" si="102"/>
        <v>A.EA.I.XXX</v>
      </c>
      <c r="J2252" s="70" t="str">
        <f>_xlfn.XLOOKUP(I2252,[55]Aux!AJ:AJ,[55]Aux!AI:AI,I2252)</f>
        <v>A.EA.I.XXX</v>
      </c>
      <c r="K2252" s="76" t="s">
        <v>3112</v>
      </c>
    </row>
    <row r="2253" spans="3:11" x14ac:dyDescent="0.3">
      <c r="C2253" s="70">
        <v>6602710</v>
      </c>
      <c r="D2253" s="70" t="s">
        <v>3828</v>
      </c>
      <c r="E2253" s="75" t="s">
        <v>3109</v>
      </c>
      <c r="F2253" s="70" t="str" cm="1">
        <f t="array" ref="F2253">IFERROR(
    INDEX(
        '[55]Apoio_Código SVs'!$C$2:$C$102,
        MATCH(
            TRUE,
            ISNUMBER(FIND('[55]Apoio_Código SVs'!$B$2:$B$102,D2253)),
            0
        )
    ),
"")</f>
        <v>A</v>
      </c>
      <c r="G2253" s="70" t="str" cm="1">
        <f t="array" ref="G2253">IFERROR(
    INDEX(
        '[55]Apoio_Código SVs'!$D$2:$D$102,
        MATCH(
            TRUE,
            ISNUMBER(FIND('[55]Apoio_Código SVs'!$B$2:$B$102,D2253)),
            0
        )
    ),
"")</f>
        <v>EA</v>
      </c>
      <c r="H2253" s="70" t="str" cm="1">
        <f t="array" ref="H2253">IFERROR(
    INDEX(
        '[55]Apoio_Código SVs'!$G$2:$G$102,
        MATCH(
            TRUE,
            ISNUMBER(FIND('[55]Apoio_Código SVs'!$F$2:$F$102,D2253)),
            0
        )
    ),
"")</f>
        <v>I</v>
      </c>
      <c r="I2253" s="70" t="str">
        <f t="shared" si="102"/>
        <v>A.EA.I.XXX</v>
      </c>
      <c r="J2253" s="70" t="str">
        <f>_xlfn.XLOOKUP(I2253,[55]Aux!AJ:AJ,[55]Aux!AI:AI,I2253)</f>
        <v>A.EA.I.XXX</v>
      </c>
      <c r="K2253" s="76" t="s">
        <v>3112</v>
      </c>
    </row>
    <row r="2254" spans="3:11" x14ac:dyDescent="0.3">
      <c r="C2254" s="70">
        <v>6602711</v>
      </c>
      <c r="D2254" s="70" t="s">
        <v>3830</v>
      </c>
      <c r="E2254" s="75" t="s">
        <v>3109</v>
      </c>
      <c r="F2254" s="70" t="str" cm="1">
        <f t="array" ref="F2254">IFERROR(
    INDEX(
        '[55]Apoio_Código SVs'!$C$2:$C$102,
        MATCH(
            TRUE,
            ISNUMBER(FIND('[55]Apoio_Código SVs'!$B$2:$B$102,D2254)),
            0
        )
    ),
"")</f>
        <v>E</v>
      </c>
      <c r="G2254" s="70" t="str" cm="1">
        <f t="array" ref="G2254">IFERROR(
    INDEX(
        '[55]Apoio_Código SVs'!$D$2:$D$102,
        MATCH(
            TRUE,
            ISNUMBER(FIND('[55]Apoio_Código SVs'!$B$2:$B$102,D2254)),
            0
        )
    ),
"")</f>
        <v>EE</v>
      </c>
      <c r="H2254" s="70" t="str" cm="1">
        <f t="array" ref="H2254">IFERROR(
    INDEX(
        '[55]Apoio_Código SVs'!$G$2:$G$102,
        MATCH(
            TRUE,
            ISNUMBER(FIND('[55]Apoio_Código SVs'!$F$2:$F$102,D2254)),
            0
        )
    ),
"")</f>
        <v>I</v>
      </c>
      <c r="I2254" s="70" t="str">
        <f t="shared" si="102"/>
        <v>E.EE.I.XXX</v>
      </c>
      <c r="J2254" s="70" t="str">
        <f>_xlfn.XLOOKUP(I2254,[55]Aux!AJ:AJ,[55]Aux!AI:AI,I2254)</f>
        <v>E.EE.I.XXX</v>
      </c>
      <c r="K2254" s="76" t="s">
        <v>3112</v>
      </c>
    </row>
    <row r="2255" spans="3:11" x14ac:dyDescent="0.3">
      <c r="C2255" s="70">
        <v>6602712</v>
      </c>
      <c r="D2255" s="70" t="s">
        <v>3831</v>
      </c>
      <c r="E2255" s="75" t="s">
        <v>3109</v>
      </c>
      <c r="F2255" s="70" t="str" cm="1">
        <f t="array" ref="F2255">IFERROR(
    INDEX(
        '[55]Apoio_Código SVs'!$C$2:$C$102,
        MATCH(
            TRUE,
            ISNUMBER(FIND('[55]Apoio_Código SVs'!$B$2:$B$102,D2255)),
            0
        )
    ),
"")</f>
        <v>E</v>
      </c>
      <c r="G2255" s="70" t="str" cm="1">
        <f t="array" ref="G2255">IFERROR(
    INDEX(
        '[55]Apoio_Código SVs'!$D$2:$D$102,
        MATCH(
            TRUE,
            ISNUMBER(FIND('[55]Apoio_Código SVs'!$B$2:$B$102,D2255)),
            0
        )
    ),
"")</f>
        <v>EE</v>
      </c>
      <c r="H2255" s="70" t="str" cm="1">
        <f t="array" ref="H2255">IFERROR(
    INDEX(
        '[55]Apoio_Código SVs'!$G$2:$G$102,
        MATCH(
            TRUE,
            ISNUMBER(FIND('[55]Apoio_Código SVs'!$F$2:$F$102,D2255)),
            0
        )
    ),
"")</f>
        <v>I</v>
      </c>
      <c r="I2255" s="70" t="str">
        <f t="shared" si="102"/>
        <v>E.EE.I.XXX</v>
      </c>
      <c r="J2255" s="70" t="str">
        <f>_xlfn.XLOOKUP(I2255,[55]Aux!AJ:AJ,[55]Aux!AI:AI,I2255)</f>
        <v>E.EE.I.XXX</v>
      </c>
      <c r="K2255" s="76" t="s">
        <v>3112</v>
      </c>
    </row>
    <row r="2256" spans="3:11" x14ac:dyDescent="0.3">
      <c r="C2256" s="70">
        <v>6602713</v>
      </c>
      <c r="D2256" s="70" t="s">
        <v>3832</v>
      </c>
      <c r="E2256" s="75" t="s">
        <v>3109</v>
      </c>
      <c r="F2256" s="70" t="str" cm="1">
        <f t="array" ref="F2256">IFERROR(
    INDEX(
        '[55]Apoio_Código SVs'!$C$2:$C$102,
        MATCH(
            TRUE,
            ISNUMBER(FIND('[55]Apoio_Código SVs'!$B$2:$B$102,D2256)),
            0
        )
    ),
"")</f>
        <v>A</v>
      </c>
      <c r="G2256" s="70" t="str" cm="1">
        <f t="array" ref="G2256">IFERROR(
    INDEX(
        '[55]Apoio_Código SVs'!$D$2:$D$102,
        MATCH(
            TRUE,
            ISNUMBER(FIND('[55]Apoio_Código SVs'!$B$2:$B$102,D2256)),
            0
        )
    ),
"")</f>
        <v>EA</v>
      </c>
      <c r="H2256" s="70" t="str" cm="1">
        <f t="array" ref="H2256">IFERROR(
    INDEX(
        '[55]Apoio_Código SVs'!$G$2:$G$102,
        MATCH(
            TRUE,
            ISNUMBER(FIND('[55]Apoio_Código SVs'!$F$2:$F$102,D2256)),
            0
        )
    ),
"")</f>
        <v>I</v>
      </c>
      <c r="I2256" s="70" t="str">
        <f t="shared" si="102"/>
        <v>A.EA.I.XXX</v>
      </c>
      <c r="J2256" s="70" t="str">
        <f>_xlfn.XLOOKUP(I2256,[55]Aux!AJ:AJ,[55]Aux!AI:AI,I2256)</f>
        <v>A.EA.I.XXX</v>
      </c>
      <c r="K2256" s="76" t="s">
        <v>3112</v>
      </c>
    </row>
    <row r="2257" spans="1:24" x14ac:dyDescent="0.3">
      <c r="C2257" s="70">
        <v>6602715</v>
      </c>
      <c r="D2257" s="70" t="s">
        <v>3833</v>
      </c>
      <c r="E2257" s="77" t="s">
        <v>3823</v>
      </c>
      <c r="F2257" s="70" t="str" cm="1">
        <f t="array" ref="F2257">IFERROR(
    INDEX(
        '[55]Apoio_Código SVs'!$C$2:$C$102,
        MATCH(
            TRUE,
            ISNUMBER(FIND('[55]Apoio_Código SVs'!$B$2:$B$102,D2257)),
            0
        )
    ),
"")</f>
        <v>E</v>
      </c>
      <c r="G2257" s="70" t="str" cm="1">
        <f t="array" ref="G2257">IFERROR(
    INDEX(
        '[55]Apoio_Código SVs'!$D$2:$D$102,
        MATCH(
            TRUE,
            ISNUMBER(FIND('[55]Apoio_Código SVs'!$B$2:$B$102,D2257)),
            0
        )
    ),
"")</f>
        <v>EE</v>
      </c>
      <c r="H2257" s="70" t="str" cm="1">
        <f t="array" ref="H2257">IFERROR(
    INDEX(
        '[55]Apoio_Código SVs'!$G$2:$G$102,
        MATCH(
            TRUE,
            ISNUMBER(FIND('[55]Apoio_Código SVs'!$F$2:$F$102,D2257)),
            0
        )
    ),
"")</f>
        <v>I</v>
      </c>
      <c r="I2257" s="70" t="str">
        <f t="shared" ref="I2257" si="103">F2257&amp;"."&amp;G2257&amp;"."&amp;H2257&amp;"."&amp;E2257</f>
        <v>E.EE.I.020</v>
      </c>
      <c r="J2257" s="70" t="str">
        <f>_xlfn.XLOOKUP(I2257,[55]Aux!AJ:AJ,[55]Aux!AI:AI,I2257)</f>
        <v>E.EE.I.020</v>
      </c>
      <c r="K2257" s="70" t="str">
        <f>_xlfn.XLOOKUP(J2257,[55]Aux!AI:AI,[55]Aux!AE:AE,_xlfn.XLOOKUP(I2257,[55]Aux!AI:AI,[55]Aux!AE:AE,""))</f>
        <v>ESTAÇÃO ELEVATÓRIA DE ESGOTO Q=100L/S</v>
      </c>
    </row>
    <row r="2258" spans="1:24" x14ac:dyDescent="0.3">
      <c r="C2258" s="70">
        <v>6602714</v>
      </c>
      <c r="D2258" s="70" t="s">
        <v>3834</v>
      </c>
      <c r="E2258" s="75" t="s">
        <v>3109</v>
      </c>
      <c r="F2258" s="70" t="str" cm="1">
        <f t="array" ref="F2258">IFERROR(
    INDEX(
        '[55]Apoio_Código SVs'!$C$2:$C$102,
        MATCH(
            TRUE,
            ISNUMBER(FIND('[55]Apoio_Código SVs'!$B$2:$B$102,D2258)),
            0
        )
    ),
"")</f>
        <v>A</v>
      </c>
      <c r="G2258" s="70" t="str" cm="1">
        <f t="array" ref="G2258">IFERROR(
    INDEX(
        '[55]Apoio_Código SVs'!$D$2:$D$102,
        MATCH(
            TRUE,
            ISNUMBER(FIND('[55]Apoio_Código SVs'!$B$2:$B$102,D2258)),
            0
        )
    ),
"")</f>
        <v>EA</v>
      </c>
      <c r="H2258" s="70" t="str" cm="1">
        <f t="array" ref="H2258">IFERROR(
    INDEX(
        '[55]Apoio_Código SVs'!$G$2:$G$102,
        MATCH(
            TRUE,
            ISNUMBER(FIND('[55]Apoio_Código SVs'!$F$2:$F$102,D2258)),
            0
        )
    ),
"")</f>
        <v>I</v>
      </c>
      <c r="I2258" s="70" t="str">
        <f t="shared" ref="I2258:I2264" si="104">F2258&amp;"."&amp;G2258&amp;"."&amp;H2258&amp;"."&amp;E2258</f>
        <v>A.EA.I.XXX</v>
      </c>
      <c r="J2258" s="70" t="str">
        <f>_xlfn.XLOOKUP(I2258,[55]Aux!AJ:AJ,[55]Aux!AI:AI,I2258)</f>
        <v>A.EA.I.XXX</v>
      </c>
      <c r="K2258" s="76" t="s">
        <v>3112</v>
      </c>
    </row>
    <row r="2259" spans="1:24" x14ac:dyDescent="0.3">
      <c r="C2259" s="70">
        <v>6602716</v>
      </c>
      <c r="D2259" s="70" t="s">
        <v>3835</v>
      </c>
      <c r="E2259" s="75" t="s">
        <v>3109</v>
      </c>
      <c r="F2259" s="70" t="str" cm="1">
        <f t="array" ref="F2259">IFERROR(
    INDEX(
        '[55]Apoio_Código SVs'!$C$2:$C$102,
        MATCH(
            TRUE,
            ISNUMBER(FIND('[55]Apoio_Código SVs'!$B$2:$B$102,D2259)),
            0
        )
    ),
"")</f>
        <v>A</v>
      </c>
      <c r="G2259" s="70" t="str" cm="1">
        <f t="array" ref="G2259">IFERROR(
    INDEX(
        '[55]Apoio_Código SVs'!$D$2:$D$102,
        MATCH(
            TRUE,
            ISNUMBER(FIND('[55]Apoio_Código SVs'!$B$2:$B$102,D2259)),
            0
        )
    ),
"")</f>
        <v>EA</v>
      </c>
      <c r="H2259" s="70" t="str" cm="1">
        <f t="array" ref="H2259">IFERROR(
    INDEX(
        '[55]Apoio_Código SVs'!$G$2:$G$102,
        MATCH(
            TRUE,
            ISNUMBER(FIND('[55]Apoio_Código SVs'!$F$2:$F$102,D2259)),
            0
        )
    ),
"")</f>
        <v>I</v>
      </c>
      <c r="I2259" s="70" t="str">
        <f t="shared" si="104"/>
        <v>A.EA.I.XXX</v>
      </c>
      <c r="J2259" s="70" t="str">
        <f>_xlfn.XLOOKUP(I2259,[55]Aux!AJ:AJ,[55]Aux!AI:AI,I2259)</f>
        <v>A.EA.I.XXX</v>
      </c>
      <c r="K2259" s="76" t="s">
        <v>3112</v>
      </c>
    </row>
    <row r="2260" spans="1:24" x14ac:dyDescent="0.3">
      <c r="C2260" s="70">
        <v>6602717</v>
      </c>
      <c r="D2260" s="70" t="s">
        <v>3836</v>
      </c>
      <c r="E2260" s="75" t="s">
        <v>3109</v>
      </c>
      <c r="F2260" s="70" t="str" cm="1">
        <f t="array" ref="F2260">IFERROR(
    INDEX(
        '[55]Apoio_Código SVs'!$C$2:$C$102,
        MATCH(
            TRUE,
            ISNUMBER(FIND('[55]Apoio_Código SVs'!$B$2:$B$102,D2260)),
            0
        )
    ),
"")</f>
        <v>A</v>
      </c>
      <c r="G2260" s="70" t="str" cm="1">
        <f t="array" ref="G2260">IFERROR(
    INDEX(
        '[55]Apoio_Código SVs'!$D$2:$D$102,
        MATCH(
            TRUE,
            ISNUMBER(FIND('[55]Apoio_Código SVs'!$B$2:$B$102,D2260)),
            0
        )
    ),
"")</f>
        <v>EA</v>
      </c>
      <c r="H2260" s="70" t="str" cm="1">
        <f t="array" ref="H2260">IFERROR(
    INDEX(
        '[55]Apoio_Código SVs'!$G$2:$G$102,
        MATCH(
            TRUE,
            ISNUMBER(FIND('[55]Apoio_Código SVs'!$F$2:$F$102,D2260)),
            0
        )
    ),
"")</f>
        <v>I</v>
      </c>
      <c r="I2260" s="70" t="str">
        <f t="shared" si="104"/>
        <v>A.EA.I.XXX</v>
      </c>
      <c r="J2260" s="70" t="str">
        <f>_xlfn.XLOOKUP(I2260,[55]Aux!AJ:AJ,[55]Aux!AI:AI,I2260)</f>
        <v>A.EA.I.XXX</v>
      </c>
      <c r="K2260" s="76" t="s">
        <v>3112</v>
      </c>
    </row>
    <row r="2261" spans="1:24" x14ac:dyDescent="0.3">
      <c r="C2261" s="70">
        <v>6602718</v>
      </c>
      <c r="D2261" s="70" t="s">
        <v>3837</v>
      </c>
      <c r="E2261" s="75" t="s">
        <v>3109</v>
      </c>
      <c r="F2261" s="70" t="str" cm="1">
        <f t="array" ref="F2261">IFERROR(
    INDEX(
        '[55]Apoio_Código SVs'!$C$2:$C$102,
        MATCH(
            TRUE,
            ISNUMBER(FIND('[55]Apoio_Código SVs'!$B$2:$B$102,D2261)),
            0
        )
    ),
"")</f>
        <v>E</v>
      </c>
      <c r="G2261" s="70" t="str" cm="1">
        <f t="array" ref="G2261">IFERROR(
    INDEX(
        '[55]Apoio_Código SVs'!$D$2:$D$102,
        MATCH(
            TRUE,
            ISNUMBER(FIND('[55]Apoio_Código SVs'!$B$2:$B$102,D2261)),
            0
        )
    ),
"")</f>
        <v>EE</v>
      </c>
      <c r="H2261" s="70" t="str" cm="1">
        <f t="array" ref="H2261">IFERROR(
    INDEX(
        '[55]Apoio_Código SVs'!$G$2:$G$102,
        MATCH(
            TRUE,
            ISNUMBER(FIND('[55]Apoio_Código SVs'!$F$2:$F$102,D2261)),
            0
        )
    ),
"")</f>
        <v>I</v>
      </c>
      <c r="I2261" s="70" t="str">
        <f t="shared" si="104"/>
        <v>E.EE.I.XXX</v>
      </c>
      <c r="J2261" s="70" t="str">
        <f>_xlfn.XLOOKUP(I2261,[55]Aux!AJ:AJ,[55]Aux!AI:AI,I2261)</f>
        <v>E.EE.I.XXX</v>
      </c>
      <c r="K2261" s="76" t="s">
        <v>3112</v>
      </c>
    </row>
    <row r="2262" spans="1:24" x14ac:dyDescent="0.3">
      <c r="C2262" s="70">
        <v>6602719</v>
      </c>
      <c r="D2262" s="70" t="s">
        <v>3838</v>
      </c>
      <c r="E2262" s="77" t="s">
        <v>3823</v>
      </c>
      <c r="F2262" s="70" t="str" cm="1">
        <f t="array" ref="F2262">IFERROR(
    INDEX(
        '[55]Apoio_Código SVs'!$C$2:$C$102,
        MATCH(
            TRUE,
            ISNUMBER(FIND('[55]Apoio_Código SVs'!$B$2:$B$102,D2262)),
            0
        )
    ),
"")</f>
        <v>E</v>
      </c>
      <c r="G2262" s="70" t="str" cm="1">
        <f t="array" ref="G2262">IFERROR(
    INDEX(
        '[55]Apoio_Código SVs'!$D$2:$D$102,
        MATCH(
            TRUE,
            ISNUMBER(FIND('[55]Apoio_Código SVs'!$B$2:$B$102,D2262)),
            0
        )
    ),
"")</f>
        <v>EE</v>
      </c>
      <c r="H2262" s="70" t="str" cm="1">
        <f t="array" ref="H2262">IFERROR(
    INDEX(
        '[55]Apoio_Código SVs'!$G$2:$G$102,
        MATCH(
            TRUE,
            ISNUMBER(FIND('[55]Apoio_Código SVs'!$F$2:$F$102,D2262)),
            0
        )
    ),
"")</f>
        <v>I</v>
      </c>
      <c r="I2262" s="70" t="str">
        <f t="shared" si="104"/>
        <v>E.EE.I.020</v>
      </c>
      <c r="J2262" s="70" t="str">
        <f>_xlfn.XLOOKUP(I2262,[55]Aux!AJ:AJ,[55]Aux!AI:AI,I2262)</f>
        <v>E.EE.I.020</v>
      </c>
      <c r="K2262" s="70" t="str">
        <f>_xlfn.XLOOKUP(J2262,[55]Aux!AI:AI,[55]Aux!AE:AE,_xlfn.XLOOKUP(I2262,[55]Aux!AI:AI,[55]Aux!AE:AE,""))</f>
        <v>ESTAÇÃO ELEVATÓRIA DE ESGOTO Q=100L/S</v>
      </c>
    </row>
    <row r="2263" spans="1:24" x14ac:dyDescent="0.3">
      <c r="C2263" s="70">
        <v>6602720</v>
      </c>
      <c r="D2263" s="70" t="s">
        <v>3839</v>
      </c>
      <c r="E2263" s="73">
        <v>500</v>
      </c>
      <c r="F2263" s="70" t="str" cm="1">
        <f t="array" ref="F2263">IFERROR(
    INDEX(
        '[55]Apoio_Código SVs'!$C$2:$C$102,
        MATCH(
            TRUE,
            ISNUMBER(FIND('[55]Apoio_Código SVs'!$B$2:$B$102,D2263)),
            0
        )
    ),
"")</f>
        <v>E</v>
      </c>
      <c r="G2263" s="70" t="str" cm="1">
        <f t="array" ref="G2263">IFERROR(
    INDEX(
        '[55]Apoio_Código SVs'!$D$2:$D$102,
        MATCH(
            TRUE,
            ISNUMBER(FIND('[55]Apoio_Código SVs'!$B$2:$B$102,D2263)),
            0
        )
    ),
"")</f>
        <v>CT</v>
      </c>
      <c r="H2263" s="70" t="str" cm="1">
        <f t="array" ref="H2263">IFERROR(
    INDEX(
        '[55]Apoio_Código SVs'!$G$2:$G$102,
        MATCH(
            TRUE,
            ISNUMBER(FIND('[55]Apoio_Código SVs'!$F$2:$F$102,D2263)),
            0
        )
    ),
"")</f>
        <v>I</v>
      </c>
      <c r="I2263" s="70" t="str">
        <f t="shared" si="104"/>
        <v>E.CT.I.500</v>
      </c>
      <c r="J2263" s="70" t="str">
        <f>_xlfn.XLOOKUP(I2263,[55]Aux!AJ:AJ,[55]Aux!AI:AI,I2263)</f>
        <v>E.CT.I.107</v>
      </c>
      <c r="K2263" s="70" t="str">
        <f>_xlfn.XLOOKUP(J2263,[55]Aux!AI:AI,[55]Aux!AE:AE,_xlfn.XLOOKUP(I2263,[55]Aux!AI:AI,[55]Aux!AE:AE,""))</f>
        <v>COLETOR TRONCO DN 500</v>
      </c>
    </row>
    <row r="2264" spans="1:24" x14ac:dyDescent="0.3">
      <c r="C2264" s="70">
        <v>6602721</v>
      </c>
      <c r="D2264" s="70" t="s">
        <v>4137</v>
      </c>
      <c r="E2264" s="177" t="s">
        <v>3109</v>
      </c>
      <c r="F2264" s="177" t="s">
        <v>3188</v>
      </c>
      <c r="G2264" s="177" t="s">
        <v>3111</v>
      </c>
      <c r="H2264" s="177" t="s">
        <v>3172</v>
      </c>
      <c r="I2264" s="70" t="str">
        <f t="shared" si="104"/>
        <v>A.XX.X.XXX</v>
      </c>
      <c r="J2264" s="70" t="str">
        <f>_xlfn.XLOOKUP(I2264,[55]Aux!AJ:AJ,[55]Aux!AI:AI,I2264)</f>
        <v>A.XX.X.XXX</v>
      </c>
      <c r="K2264" s="76" t="s">
        <v>3112</v>
      </c>
    </row>
    <row r="2265" spans="1:24" x14ac:dyDescent="0.3">
      <c r="A2265"/>
      <c r="B2265"/>
      <c r="C2265"/>
      <c r="D2265"/>
      <c r="E2265"/>
      <c r="F2265"/>
      <c r="G2265"/>
      <c r="H2265"/>
      <c r="I2265"/>
      <c r="J2265"/>
      <c r="K2265"/>
      <c r="L2265"/>
      <c r="M2265"/>
      <c r="N2265"/>
      <c r="O2265"/>
      <c r="P2265"/>
      <c r="Q2265"/>
      <c r="R2265"/>
      <c r="S2265"/>
      <c r="T2265"/>
      <c r="U2265"/>
      <c r="V2265"/>
      <c r="W2265"/>
      <c r="X2265"/>
    </row>
    <row r="2266" spans="1:24" x14ac:dyDescent="0.3">
      <c r="A2266"/>
      <c r="B2266"/>
      <c r="C2266"/>
      <c r="D2266"/>
      <c r="E2266"/>
      <c r="F2266"/>
      <c r="G2266"/>
      <c r="H2266"/>
      <c r="I2266"/>
      <c r="J2266"/>
      <c r="K2266"/>
      <c r="L2266"/>
      <c r="M2266"/>
      <c r="N2266"/>
      <c r="O2266"/>
      <c r="P2266"/>
      <c r="Q2266"/>
      <c r="R2266"/>
      <c r="S2266"/>
      <c r="T2266"/>
      <c r="U2266"/>
      <c r="V2266"/>
      <c r="W2266"/>
      <c r="X2266"/>
    </row>
    <row r="2267" spans="1:24" x14ac:dyDescent="0.3">
      <c r="A2267"/>
      <c r="B2267"/>
      <c r="C2267"/>
      <c r="D2267"/>
      <c r="E2267"/>
      <c r="F2267"/>
      <c r="G2267"/>
      <c r="H2267"/>
      <c r="I2267"/>
      <c r="J2267"/>
      <c r="K2267"/>
      <c r="L2267"/>
      <c r="M2267"/>
      <c r="N2267"/>
      <c r="O2267"/>
      <c r="P2267"/>
      <c r="Q2267"/>
      <c r="R2267"/>
      <c r="S2267"/>
      <c r="T2267"/>
      <c r="U2267"/>
      <c r="V2267"/>
      <c r="W2267"/>
      <c r="X2267"/>
    </row>
    <row r="2268" spans="1:24" x14ac:dyDescent="0.3">
      <c r="A2268"/>
      <c r="B2268"/>
      <c r="C2268"/>
      <c r="D2268"/>
      <c r="E2268"/>
      <c r="F2268"/>
      <c r="G2268"/>
      <c r="H2268"/>
      <c r="I2268"/>
      <c r="J2268"/>
      <c r="K2268"/>
      <c r="L2268"/>
      <c r="M2268"/>
      <c r="N2268"/>
      <c r="O2268"/>
      <c r="P2268"/>
      <c r="Q2268"/>
      <c r="R2268"/>
      <c r="S2268"/>
      <c r="T2268"/>
      <c r="U2268"/>
      <c r="V2268"/>
      <c r="W2268"/>
      <c r="X2268"/>
    </row>
    <row r="2269" spans="1:24" x14ac:dyDescent="0.3">
      <c r="A2269"/>
      <c r="B2269"/>
      <c r="C2269"/>
      <c r="D2269"/>
      <c r="E2269"/>
      <c r="F2269"/>
      <c r="G2269"/>
      <c r="H2269"/>
      <c r="I2269"/>
      <c r="J2269"/>
      <c r="K2269"/>
      <c r="L2269"/>
      <c r="M2269"/>
      <c r="N2269"/>
      <c r="O2269"/>
      <c r="P2269"/>
      <c r="Q2269"/>
      <c r="R2269"/>
      <c r="S2269"/>
      <c r="T2269"/>
      <c r="U2269"/>
      <c r="V2269"/>
      <c r="W2269"/>
      <c r="X2269"/>
    </row>
    <row r="2270" spans="1:24" x14ac:dyDescent="0.3">
      <c r="A2270"/>
      <c r="B2270"/>
      <c r="C2270"/>
      <c r="D2270"/>
      <c r="E2270"/>
      <c r="F2270"/>
      <c r="G2270"/>
      <c r="H2270"/>
      <c r="I2270"/>
      <c r="J2270"/>
      <c r="K2270"/>
      <c r="L2270"/>
      <c r="M2270"/>
      <c r="N2270"/>
      <c r="O2270"/>
      <c r="P2270"/>
      <c r="Q2270"/>
      <c r="R2270"/>
      <c r="S2270"/>
      <c r="T2270"/>
      <c r="U2270"/>
      <c r="V2270"/>
      <c r="W2270"/>
      <c r="X2270"/>
    </row>
    <row r="2271" spans="1:24" x14ac:dyDescent="0.3">
      <c r="A2271"/>
      <c r="B2271"/>
      <c r="C2271"/>
      <c r="D2271"/>
      <c r="E2271"/>
      <c r="F2271"/>
      <c r="G2271"/>
      <c r="H2271"/>
      <c r="I2271"/>
      <c r="J2271"/>
      <c r="K2271"/>
      <c r="L2271"/>
      <c r="M2271"/>
      <c r="N2271"/>
      <c r="O2271"/>
      <c r="P2271"/>
      <c r="Q2271"/>
      <c r="R2271"/>
      <c r="S2271"/>
      <c r="T2271"/>
      <c r="U2271"/>
      <c r="V2271"/>
      <c r="W2271"/>
      <c r="X2271"/>
    </row>
    <row r="2272" spans="1:24" x14ac:dyDescent="0.3">
      <c r="A2272"/>
      <c r="B2272"/>
      <c r="C2272"/>
      <c r="D2272"/>
      <c r="E2272"/>
      <c r="F2272"/>
      <c r="G2272"/>
      <c r="H2272"/>
      <c r="I2272"/>
      <c r="J2272"/>
      <c r="K2272"/>
      <c r="L2272"/>
      <c r="M2272"/>
      <c r="N2272"/>
      <c r="O2272"/>
      <c r="P2272"/>
      <c r="Q2272"/>
      <c r="R2272"/>
      <c r="S2272"/>
      <c r="T2272"/>
      <c r="U2272"/>
      <c r="V2272"/>
      <c r="W2272"/>
      <c r="X2272"/>
    </row>
    <row r="2273" spans="1:24" x14ac:dyDescent="0.3">
      <c r="A2273"/>
      <c r="B2273"/>
      <c r="C2273"/>
      <c r="D2273"/>
      <c r="E2273"/>
      <c r="F2273"/>
      <c r="G2273"/>
      <c r="H2273"/>
      <c r="I2273"/>
      <c r="J2273"/>
      <c r="K2273"/>
      <c r="L2273"/>
      <c r="M2273"/>
      <c r="N2273"/>
      <c r="O2273"/>
      <c r="P2273"/>
      <c r="Q2273"/>
      <c r="R2273"/>
      <c r="S2273"/>
      <c r="T2273"/>
      <c r="U2273"/>
      <c r="V2273"/>
      <c r="W2273"/>
      <c r="X2273"/>
    </row>
    <row r="2274" spans="1:24" x14ac:dyDescent="0.3">
      <c r="A2274"/>
      <c r="B2274"/>
      <c r="C2274"/>
      <c r="D2274"/>
      <c r="E2274"/>
      <c r="F2274"/>
      <c r="G2274"/>
      <c r="H2274"/>
      <c r="I2274"/>
      <c r="J2274"/>
      <c r="K2274"/>
      <c r="L2274"/>
      <c r="M2274"/>
      <c r="N2274"/>
      <c r="O2274"/>
      <c r="P2274"/>
      <c r="Q2274"/>
      <c r="R2274"/>
      <c r="S2274"/>
      <c r="T2274"/>
      <c r="U2274"/>
      <c r="V2274"/>
      <c r="W2274"/>
      <c r="X2274"/>
    </row>
    <row r="2275" spans="1:24" x14ac:dyDescent="0.3">
      <c r="A2275"/>
      <c r="B2275"/>
      <c r="C2275"/>
      <c r="D2275"/>
      <c r="E2275"/>
      <c r="F2275"/>
      <c r="G2275"/>
      <c r="H2275"/>
      <c r="I2275"/>
      <c r="J2275"/>
      <c r="K2275"/>
      <c r="L2275"/>
      <c r="M2275"/>
      <c r="N2275"/>
      <c r="O2275"/>
      <c r="P2275"/>
      <c r="Q2275"/>
      <c r="R2275"/>
      <c r="S2275"/>
      <c r="T2275"/>
      <c r="U2275"/>
      <c r="V2275"/>
      <c r="W2275"/>
      <c r="X2275"/>
    </row>
    <row r="2276" spans="1:24" x14ac:dyDescent="0.3">
      <c r="A2276"/>
      <c r="B2276"/>
      <c r="C2276"/>
      <c r="D2276"/>
      <c r="E2276"/>
      <c r="F2276"/>
      <c r="G2276"/>
      <c r="H2276"/>
      <c r="I2276"/>
      <c r="J2276"/>
      <c r="K2276"/>
      <c r="L2276"/>
      <c r="M2276"/>
      <c r="N2276"/>
      <c r="O2276"/>
      <c r="P2276"/>
      <c r="Q2276"/>
      <c r="R2276"/>
      <c r="S2276"/>
      <c r="T2276"/>
      <c r="U2276"/>
      <c r="V2276"/>
      <c r="W2276"/>
      <c r="X2276"/>
    </row>
    <row r="2277" spans="1:24" x14ac:dyDescent="0.3">
      <c r="A2277"/>
      <c r="B2277"/>
      <c r="C2277"/>
      <c r="D2277"/>
      <c r="E2277"/>
      <c r="F2277"/>
      <c r="G2277"/>
      <c r="H2277"/>
      <c r="I2277"/>
      <c r="J2277"/>
      <c r="K2277"/>
      <c r="L2277"/>
      <c r="M2277"/>
      <c r="N2277"/>
      <c r="O2277"/>
      <c r="P2277"/>
      <c r="Q2277"/>
      <c r="R2277"/>
      <c r="S2277"/>
      <c r="T2277"/>
      <c r="U2277"/>
      <c r="V2277"/>
      <c r="W2277"/>
      <c r="X2277"/>
    </row>
    <row r="2278" spans="1:24" x14ac:dyDescent="0.3">
      <c r="A2278"/>
      <c r="B2278"/>
      <c r="C2278"/>
      <c r="D2278"/>
      <c r="E2278"/>
      <c r="F2278"/>
      <c r="G2278"/>
      <c r="H2278"/>
      <c r="I2278"/>
      <c r="J2278"/>
      <c r="K2278"/>
      <c r="L2278"/>
      <c r="M2278"/>
      <c r="N2278"/>
      <c r="O2278"/>
      <c r="P2278"/>
      <c r="Q2278"/>
      <c r="R2278"/>
      <c r="S2278"/>
      <c r="T2278"/>
      <c r="U2278"/>
      <c r="V2278"/>
      <c r="W2278"/>
      <c r="X2278"/>
    </row>
    <row r="2279" spans="1:24" x14ac:dyDescent="0.3">
      <c r="A2279"/>
      <c r="B2279"/>
      <c r="C2279"/>
      <c r="D2279"/>
      <c r="E2279"/>
      <c r="F2279"/>
      <c r="G2279"/>
      <c r="H2279"/>
      <c r="I2279"/>
      <c r="J2279"/>
      <c r="K2279"/>
      <c r="L2279"/>
      <c r="M2279"/>
      <c r="N2279"/>
      <c r="O2279"/>
      <c r="P2279"/>
      <c r="Q2279"/>
      <c r="R2279"/>
      <c r="S2279"/>
      <c r="T2279"/>
      <c r="U2279"/>
      <c r="V2279"/>
      <c r="W2279"/>
      <c r="X2279"/>
    </row>
    <row r="2280" spans="1:24" x14ac:dyDescent="0.3">
      <c r="A2280"/>
      <c r="B2280"/>
      <c r="C2280"/>
      <c r="D2280"/>
      <c r="E2280"/>
      <c r="F2280"/>
      <c r="G2280"/>
      <c r="H2280"/>
      <c r="I2280"/>
      <c r="J2280"/>
      <c r="K2280"/>
      <c r="L2280"/>
      <c r="M2280"/>
      <c r="N2280"/>
      <c r="O2280"/>
      <c r="P2280"/>
      <c r="Q2280"/>
      <c r="R2280"/>
      <c r="S2280"/>
      <c r="T2280"/>
      <c r="U2280"/>
      <c r="V2280"/>
      <c r="W2280"/>
      <c r="X2280"/>
    </row>
    <row r="2281" spans="1:24" x14ac:dyDescent="0.3">
      <c r="A2281"/>
      <c r="B2281"/>
      <c r="C2281"/>
      <c r="D2281"/>
      <c r="E2281"/>
      <c r="F2281"/>
      <c r="G2281"/>
      <c r="H2281"/>
      <c r="I2281"/>
      <c r="J2281"/>
      <c r="K2281"/>
      <c r="L2281"/>
      <c r="M2281"/>
      <c r="N2281"/>
      <c r="O2281"/>
      <c r="P2281"/>
      <c r="Q2281"/>
      <c r="R2281"/>
      <c r="S2281"/>
      <c r="T2281"/>
      <c r="U2281"/>
      <c r="V2281"/>
      <c r="W2281"/>
      <c r="X2281"/>
    </row>
    <row r="2282" spans="1:24" x14ac:dyDescent="0.3">
      <c r="A2282"/>
      <c r="B2282"/>
      <c r="C2282"/>
      <c r="D2282"/>
      <c r="E2282"/>
      <c r="F2282"/>
      <c r="G2282"/>
      <c r="H2282"/>
      <c r="I2282"/>
      <c r="J2282"/>
      <c r="K2282"/>
      <c r="L2282"/>
      <c r="M2282"/>
      <c r="N2282"/>
      <c r="O2282"/>
      <c r="P2282"/>
      <c r="Q2282"/>
      <c r="R2282"/>
      <c r="S2282"/>
      <c r="T2282"/>
      <c r="U2282"/>
      <c r="V2282"/>
      <c r="W2282"/>
      <c r="X2282"/>
    </row>
    <row r="2283" spans="1:24" x14ac:dyDescent="0.3">
      <c r="A2283"/>
      <c r="B2283"/>
      <c r="C2283"/>
      <c r="D2283"/>
      <c r="E2283"/>
      <c r="F2283"/>
      <c r="G2283"/>
      <c r="H2283"/>
      <c r="I2283"/>
      <c r="J2283"/>
      <c r="K2283"/>
      <c r="L2283"/>
      <c r="M2283"/>
      <c r="N2283"/>
      <c r="O2283"/>
      <c r="P2283"/>
      <c r="Q2283"/>
      <c r="R2283"/>
      <c r="S2283"/>
      <c r="T2283"/>
      <c r="U2283"/>
      <c r="V2283"/>
      <c r="W2283"/>
      <c r="X2283"/>
    </row>
    <row r="2284" spans="1:24" x14ac:dyDescent="0.3">
      <c r="A2284"/>
      <c r="B2284"/>
      <c r="C2284"/>
      <c r="D2284"/>
      <c r="E2284"/>
      <c r="F2284"/>
      <c r="G2284"/>
      <c r="H2284"/>
      <c r="I2284"/>
      <c r="J2284"/>
      <c r="K2284"/>
      <c r="L2284"/>
      <c r="M2284"/>
      <c r="N2284"/>
      <c r="O2284"/>
      <c r="P2284"/>
      <c r="Q2284"/>
      <c r="R2284"/>
      <c r="S2284"/>
      <c r="T2284"/>
      <c r="U2284"/>
      <c r="V2284"/>
      <c r="W2284"/>
      <c r="X2284"/>
    </row>
  </sheetData>
  <autoFilter ref="B2:X2284" xr:uid="{85FD67F8-E4D7-4CC0-8D7E-2A0843321D5F}"/>
  <conditionalFormatting sqref="D1:D2264 D2285:D1048576">
    <cfRule type="duplicateValues" dxfId="0" priority="1"/>
  </conditionalFormatting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DB4B6-188C-409A-BFBB-0B39186E2C8C}">
  <dimension ref="A1:E738"/>
  <sheetViews>
    <sheetView workbookViewId="0">
      <selection activeCell="B42" sqref="B42"/>
    </sheetView>
  </sheetViews>
  <sheetFormatPr defaultRowHeight="13.2" x14ac:dyDescent="0.25"/>
  <cols>
    <col min="1" max="1" width="46.21875" bestFit="1" customWidth="1"/>
    <col min="5" max="5" width="10.77734375" bestFit="1" customWidth="1"/>
  </cols>
  <sheetData>
    <row r="1" spans="1:5" x14ac:dyDescent="0.25">
      <c r="A1" s="169" t="s">
        <v>3108</v>
      </c>
      <c r="B1" s="169" t="s">
        <v>4138</v>
      </c>
      <c r="C1" s="169" t="s">
        <v>4138</v>
      </c>
      <c r="D1" s="169" t="s">
        <v>4138</v>
      </c>
      <c r="E1" s="169" t="s">
        <v>4487</v>
      </c>
    </row>
    <row r="2" spans="1:5" ht="14.4" x14ac:dyDescent="0.3">
      <c r="A2" s="170" t="s">
        <v>3927</v>
      </c>
      <c r="B2" s="171" t="s">
        <v>4139</v>
      </c>
      <c r="C2" s="170" t="s">
        <v>4140</v>
      </c>
      <c r="D2" s="170" t="s">
        <v>3177</v>
      </c>
      <c r="E2" t="str">
        <f t="shared" ref="E2:E65" si="0">C2&amp;"."&amp;D2</f>
        <v>D.PS.I.001</v>
      </c>
    </row>
    <row r="3" spans="1:5" ht="14.4" x14ac:dyDescent="0.3">
      <c r="A3" s="170" t="s">
        <v>3927</v>
      </c>
      <c r="B3" s="171" t="s">
        <v>4139</v>
      </c>
      <c r="C3" s="170" t="s">
        <v>4141</v>
      </c>
      <c r="D3" s="170" t="s">
        <v>3177</v>
      </c>
      <c r="E3" t="str">
        <f t="shared" si="0"/>
        <v>D.PS.M.001</v>
      </c>
    </row>
    <row r="4" spans="1:5" x14ac:dyDescent="0.25">
      <c r="A4" s="170" t="s">
        <v>3844</v>
      </c>
      <c r="B4" s="170" t="s">
        <v>4142</v>
      </c>
      <c r="C4" s="170" t="s">
        <v>4143</v>
      </c>
      <c r="D4" s="170" t="s">
        <v>3177</v>
      </c>
      <c r="E4" t="str">
        <f t="shared" si="0"/>
        <v>D.EF.I.001</v>
      </c>
    </row>
    <row r="5" spans="1:5" x14ac:dyDescent="0.25">
      <c r="A5" s="170" t="s">
        <v>3843</v>
      </c>
      <c r="B5" s="170" t="s">
        <v>4142</v>
      </c>
      <c r="C5" s="170" t="s">
        <v>4143</v>
      </c>
      <c r="D5" s="170" t="s">
        <v>3179</v>
      </c>
      <c r="E5" t="str">
        <f t="shared" si="0"/>
        <v>D.EF.I.002</v>
      </c>
    </row>
    <row r="6" spans="1:5" x14ac:dyDescent="0.25">
      <c r="A6" s="170" t="s">
        <v>3844</v>
      </c>
      <c r="B6" s="170" t="s">
        <v>4142</v>
      </c>
      <c r="C6" s="170" t="s">
        <v>4144</v>
      </c>
      <c r="D6" s="170" t="s">
        <v>3177</v>
      </c>
      <c r="E6" t="str">
        <f t="shared" si="0"/>
        <v>D.EF.M.001</v>
      </c>
    </row>
    <row r="7" spans="1:5" x14ac:dyDescent="0.25">
      <c r="A7" s="170" t="s">
        <v>3843</v>
      </c>
      <c r="B7" s="170" t="s">
        <v>4142</v>
      </c>
      <c r="C7" s="170" t="s">
        <v>4144</v>
      </c>
      <c r="D7" s="170" t="s">
        <v>3179</v>
      </c>
      <c r="E7" t="str">
        <f t="shared" si="0"/>
        <v>D.EF.M.002</v>
      </c>
    </row>
    <row r="8" spans="1:5" x14ac:dyDescent="0.25">
      <c r="A8" s="170" t="s">
        <v>3841</v>
      </c>
      <c r="B8" s="170" t="s">
        <v>4142</v>
      </c>
      <c r="C8" s="170" t="s">
        <v>4145</v>
      </c>
      <c r="D8" s="170" t="s">
        <v>3177</v>
      </c>
      <c r="E8" t="str">
        <f t="shared" si="0"/>
        <v>D.RP.I.001</v>
      </c>
    </row>
    <row r="9" spans="1:5" x14ac:dyDescent="0.25">
      <c r="A9" s="170" t="s">
        <v>3840</v>
      </c>
      <c r="B9" s="170" t="s">
        <v>4142</v>
      </c>
      <c r="C9" s="170" t="s">
        <v>4145</v>
      </c>
      <c r="D9" s="170" t="s">
        <v>3179</v>
      </c>
      <c r="E9" t="str">
        <f t="shared" si="0"/>
        <v>D.RP.I.002</v>
      </c>
    </row>
    <row r="10" spans="1:5" x14ac:dyDescent="0.25">
      <c r="A10" s="170" t="s">
        <v>3842</v>
      </c>
      <c r="B10" s="170" t="s">
        <v>4142</v>
      </c>
      <c r="C10" s="170" t="s">
        <v>4145</v>
      </c>
      <c r="D10" s="170" t="s">
        <v>3182</v>
      </c>
      <c r="E10" t="str">
        <f t="shared" si="0"/>
        <v>D.RP.I.003</v>
      </c>
    </row>
    <row r="11" spans="1:5" x14ac:dyDescent="0.25">
      <c r="A11" s="170" t="s">
        <v>3849</v>
      </c>
      <c r="B11" s="170" t="s">
        <v>4142</v>
      </c>
      <c r="C11" s="170" t="s">
        <v>4145</v>
      </c>
      <c r="D11" s="170" t="s">
        <v>3804</v>
      </c>
      <c r="E11" t="str">
        <f t="shared" si="0"/>
        <v>D.RP.I.004</v>
      </c>
    </row>
    <row r="12" spans="1:5" x14ac:dyDescent="0.25">
      <c r="A12" s="170" t="s">
        <v>3847</v>
      </c>
      <c r="B12" s="170" t="s">
        <v>4142</v>
      </c>
      <c r="C12" s="170" t="s">
        <v>4145</v>
      </c>
      <c r="D12" s="170" t="s">
        <v>3805</v>
      </c>
      <c r="E12" t="str">
        <f t="shared" si="0"/>
        <v>D.RP.I.005</v>
      </c>
    </row>
    <row r="13" spans="1:5" x14ac:dyDescent="0.25">
      <c r="A13" s="170" t="s">
        <v>3846</v>
      </c>
      <c r="B13" s="170" t="s">
        <v>4142</v>
      </c>
      <c r="C13" s="170" t="s">
        <v>4145</v>
      </c>
      <c r="D13" s="170" t="s">
        <v>3808</v>
      </c>
      <c r="E13" t="str">
        <f t="shared" si="0"/>
        <v>D.RP.I.006</v>
      </c>
    </row>
    <row r="14" spans="1:5" x14ac:dyDescent="0.25">
      <c r="A14" s="170" t="s">
        <v>3874</v>
      </c>
      <c r="B14" s="170" t="s">
        <v>4146</v>
      </c>
      <c r="C14" s="170" t="s">
        <v>4147</v>
      </c>
      <c r="D14" s="170" t="s">
        <v>3177</v>
      </c>
      <c r="E14" t="str">
        <f t="shared" si="0"/>
        <v>A.AD.A.001</v>
      </c>
    </row>
    <row r="15" spans="1:5" x14ac:dyDescent="0.25">
      <c r="A15" s="170" t="s">
        <v>3947</v>
      </c>
      <c r="B15" s="170" t="s">
        <v>4146</v>
      </c>
      <c r="C15" s="170" t="s">
        <v>4147</v>
      </c>
      <c r="D15" s="170" t="s">
        <v>3179</v>
      </c>
      <c r="E15" t="str">
        <f t="shared" si="0"/>
        <v>A.AD.A.002</v>
      </c>
    </row>
    <row r="16" spans="1:5" x14ac:dyDescent="0.25">
      <c r="A16" s="170" t="s">
        <v>3890</v>
      </c>
      <c r="B16" s="170" t="s">
        <v>4146</v>
      </c>
      <c r="C16" s="170" t="s">
        <v>4147</v>
      </c>
      <c r="D16" s="170" t="s">
        <v>3182</v>
      </c>
      <c r="E16" t="str">
        <f t="shared" si="0"/>
        <v>A.AD.A.003</v>
      </c>
    </row>
    <row r="17" spans="1:5" x14ac:dyDescent="0.25">
      <c r="A17" s="170" t="s">
        <v>3942</v>
      </c>
      <c r="B17" s="170" t="s">
        <v>4146</v>
      </c>
      <c r="C17" s="170" t="s">
        <v>4147</v>
      </c>
      <c r="D17" s="170" t="s">
        <v>3804</v>
      </c>
      <c r="E17" t="str">
        <f t="shared" si="0"/>
        <v>A.AD.A.004</v>
      </c>
    </row>
    <row r="18" spans="1:5" x14ac:dyDescent="0.25">
      <c r="A18" s="170" t="s">
        <v>3881</v>
      </c>
      <c r="B18" s="170" t="s">
        <v>4146</v>
      </c>
      <c r="C18" s="170" t="s">
        <v>4147</v>
      </c>
      <c r="D18" s="170" t="s">
        <v>3805</v>
      </c>
      <c r="E18" t="str">
        <f t="shared" si="0"/>
        <v>A.AD.A.005</v>
      </c>
    </row>
    <row r="19" spans="1:5" x14ac:dyDescent="0.25">
      <c r="A19" s="170" t="s">
        <v>3875</v>
      </c>
      <c r="B19" s="170" t="s">
        <v>4146</v>
      </c>
      <c r="C19" s="170" t="s">
        <v>4147</v>
      </c>
      <c r="D19" s="170" t="s">
        <v>3808</v>
      </c>
      <c r="E19" t="str">
        <f t="shared" si="0"/>
        <v>A.AD.A.006</v>
      </c>
    </row>
    <row r="20" spans="1:5" x14ac:dyDescent="0.25">
      <c r="A20" s="170" t="s">
        <v>3873</v>
      </c>
      <c r="B20" s="170" t="s">
        <v>4146</v>
      </c>
      <c r="C20" s="170" t="s">
        <v>4147</v>
      </c>
      <c r="D20" s="170" t="s">
        <v>3809</v>
      </c>
      <c r="E20" t="str">
        <f t="shared" si="0"/>
        <v>A.AD.A.007</v>
      </c>
    </row>
    <row r="21" spans="1:5" x14ac:dyDescent="0.25">
      <c r="A21" s="170" t="s">
        <v>3976</v>
      </c>
      <c r="B21" s="170" t="s">
        <v>4146</v>
      </c>
      <c r="C21" s="170" t="s">
        <v>4147</v>
      </c>
      <c r="D21" s="170" t="s">
        <v>3810</v>
      </c>
      <c r="E21" t="str">
        <f t="shared" si="0"/>
        <v>A.AD.A.008</v>
      </c>
    </row>
    <row r="22" spans="1:5" x14ac:dyDescent="0.25">
      <c r="A22" s="170" t="s">
        <v>3870</v>
      </c>
      <c r="B22" s="170" t="s">
        <v>4146</v>
      </c>
      <c r="C22" s="170" t="s">
        <v>4147</v>
      </c>
      <c r="D22" s="170" t="s">
        <v>3811</v>
      </c>
      <c r="E22" t="str">
        <f t="shared" si="0"/>
        <v>A.AD.A.009</v>
      </c>
    </row>
    <row r="23" spans="1:5" x14ac:dyDescent="0.25">
      <c r="A23" s="170" t="s">
        <v>3888</v>
      </c>
      <c r="B23" s="170" t="s">
        <v>4146</v>
      </c>
      <c r="C23" s="170" t="s">
        <v>4147</v>
      </c>
      <c r="D23" s="170" t="s">
        <v>3812</v>
      </c>
      <c r="E23" t="str">
        <f t="shared" si="0"/>
        <v>A.AD.A.010</v>
      </c>
    </row>
    <row r="24" spans="1:5" x14ac:dyDescent="0.25">
      <c r="A24" s="170" t="s">
        <v>3892</v>
      </c>
      <c r="B24" s="170" t="s">
        <v>4146</v>
      </c>
      <c r="C24" s="170" t="s">
        <v>4147</v>
      </c>
      <c r="D24" s="170" t="s">
        <v>3814</v>
      </c>
      <c r="E24" t="str">
        <f t="shared" si="0"/>
        <v>A.AD.A.011</v>
      </c>
    </row>
    <row r="25" spans="1:5" x14ac:dyDescent="0.25">
      <c r="A25" s="170" t="s">
        <v>3924</v>
      </c>
      <c r="B25" s="170" t="s">
        <v>4146</v>
      </c>
      <c r="C25" s="170" t="s">
        <v>4147</v>
      </c>
      <c r="D25" s="170" t="s">
        <v>3815</v>
      </c>
      <c r="E25" t="str">
        <f t="shared" si="0"/>
        <v>A.AD.A.012</v>
      </c>
    </row>
    <row r="26" spans="1:5" x14ac:dyDescent="0.25">
      <c r="A26" s="170" t="s">
        <v>3925</v>
      </c>
      <c r="B26" s="170" t="s">
        <v>4146</v>
      </c>
      <c r="C26" s="170" t="s">
        <v>4147</v>
      </c>
      <c r="D26" s="170" t="s">
        <v>3816</v>
      </c>
      <c r="E26" t="str">
        <f t="shared" si="0"/>
        <v>A.AD.A.013</v>
      </c>
    </row>
    <row r="27" spans="1:5" x14ac:dyDescent="0.25">
      <c r="A27" s="170" t="s">
        <v>3950</v>
      </c>
      <c r="B27" s="170" t="s">
        <v>4146</v>
      </c>
      <c r="C27" s="170" t="s">
        <v>4147</v>
      </c>
      <c r="D27" s="170" t="s">
        <v>3817</v>
      </c>
      <c r="E27" t="str">
        <f t="shared" si="0"/>
        <v>A.AD.A.014</v>
      </c>
    </row>
    <row r="28" spans="1:5" x14ac:dyDescent="0.25">
      <c r="A28" s="170" t="s">
        <v>3971</v>
      </c>
      <c r="B28" s="170" t="s">
        <v>4146</v>
      </c>
      <c r="C28" s="170" t="s">
        <v>4147</v>
      </c>
      <c r="D28" s="170" t="s">
        <v>3818</v>
      </c>
      <c r="E28" t="str">
        <f t="shared" si="0"/>
        <v>A.AD.A.015</v>
      </c>
    </row>
    <row r="29" spans="1:5" x14ac:dyDescent="0.25">
      <c r="A29" s="170" t="s">
        <v>3874</v>
      </c>
      <c r="B29" s="170" t="s">
        <v>4146</v>
      </c>
      <c r="C29" s="170" t="s">
        <v>4148</v>
      </c>
      <c r="D29" s="170" t="s">
        <v>3177</v>
      </c>
      <c r="E29" t="str">
        <f t="shared" si="0"/>
        <v>A.AD.I.001</v>
      </c>
    </row>
    <row r="30" spans="1:5" x14ac:dyDescent="0.25">
      <c r="A30" s="170" t="s">
        <v>3947</v>
      </c>
      <c r="B30" s="170" t="s">
        <v>4146</v>
      </c>
      <c r="C30" s="170" t="s">
        <v>4148</v>
      </c>
      <c r="D30" s="170" t="s">
        <v>3179</v>
      </c>
      <c r="E30" t="str">
        <f t="shared" si="0"/>
        <v>A.AD.I.002</v>
      </c>
    </row>
    <row r="31" spans="1:5" x14ac:dyDescent="0.25">
      <c r="A31" s="170" t="s">
        <v>3890</v>
      </c>
      <c r="B31" s="170" t="s">
        <v>4146</v>
      </c>
      <c r="C31" s="170" t="s">
        <v>4148</v>
      </c>
      <c r="D31" s="170" t="s">
        <v>3182</v>
      </c>
      <c r="E31" t="str">
        <f t="shared" si="0"/>
        <v>A.AD.I.003</v>
      </c>
    </row>
    <row r="32" spans="1:5" x14ac:dyDescent="0.25">
      <c r="A32" s="170" t="s">
        <v>3942</v>
      </c>
      <c r="B32" s="170" t="s">
        <v>4146</v>
      </c>
      <c r="C32" s="170" t="s">
        <v>4148</v>
      </c>
      <c r="D32" s="170" t="s">
        <v>3804</v>
      </c>
      <c r="E32" t="str">
        <f t="shared" si="0"/>
        <v>A.AD.I.004</v>
      </c>
    </row>
    <row r="33" spans="1:5" x14ac:dyDescent="0.25">
      <c r="A33" s="170" t="s">
        <v>3881</v>
      </c>
      <c r="B33" s="170" t="s">
        <v>4146</v>
      </c>
      <c r="C33" s="170" t="s">
        <v>4148</v>
      </c>
      <c r="D33" s="170" t="s">
        <v>3805</v>
      </c>
      <c r="E33" t="str">
        <f t="shared" si="0"/>
        <v>A.AD.I.005</v>
      </c>
    </row>
    <row r="34" spans="1:5" x14ac:dyDescent="0.25">
      <c r="A34" s="170" t="s">
        <v>3875</v>
      </c>
      <c r="B34" s="170" t="s">
        <v>4146</v>
      </c>
      <c r="C34" s="170" t="s">
        <v>4148</v>
      </c>
      <c r="D34" s="170" t="s">
        <v>3808</v>
      </c>
      <c r="E34" t="str">
        <f t="shared" si="0"/>
        <v>A.AD.I.006</v>
      </c>
    </row>
    <row r="35" spans="1:5" x14ac:dyDescent="0.25">
      <c r="A35" s="170" t="s">
        <v>3873</v>
      </c>
      <c r="B35" s="170" t="s">
        <v>4146</v>
      </c>
      <c r="C35" s="170" t="s">
        <v>4148</v>
      </c>
      <c r="D35" s="170" t="s">
        <v>3809</v>
      </c>
      <c r="E35" t="str">
        <f t="shared" si="0"/>
        <v>A.AD.I.007</v>
      </c>
    </row>
    <row r="36" spans="1:5" x14ac:dyDescent="0.25">
      <c r="A36" s="170" t="s">
        <v>3976</v>
      </c>
      <c r="B36" s="170" t="s">
        <v>4146</v>
      </c>
      <c r="C36" s="170" t="s">
        <v>4148</v>
      </c>
      <c r="D36" s="170" t="s">
        <v>3810</v>
      </c>
      <c r="E36" t="str">
        <f t="shared" si="0"/>
        <v>A.AD.I.008</v>
      </c>
    </row>
    <row r="37" spans="1:5" x14ac:dyDescent="0.25">
      <c r="A37" s="170" t="s">
        <v>3870</v>
      </c>
      <c r="B37" s="170" t="s">
        <v>4146</v>
      </c>
      <c r="C37" s="170" t="s">
        <v>4148</v>
      </c>
      <c r="D37" s="170" t="s">
        <v>3811</v>
      </c>
      <c r="E37" t="str">
        <f t="shared" si="0"/>
        <v>A.AD.I.009</v>
      </c>
    </row>
    <row r="38" spans="1:5" x14ac:dyDescent="0.25">
      <c r="A38" s="170" t="s">
        <v>3888</v>
      </c>
      <c r="B38" s="170" t="s">
        <v>4146</v>
      </c>
      <c r="C38" s="170" t="s">
        <v>4148</v>
      </c>
      <c r="D38" s="170" t="s">
        <v>3812</v>
      </c>
      <c r="E38" t="str">
        <f t="shared" si="0"/>
        <v>A.AD.I.010</v>
      </c>
    </row>
    <row r="39" spans="1:5" x14ac:dyDescent="0.25">
      <c r="A39" s="170" t="s">
        <v>3892</v>
      </c>
      <c r="B39" s="170" t="s">
        <v>4146</v>
      </c>
      <c r="C39" s="170" t="s">
        <v>4148</v>
      </c>
      <c r="D39" s="170" t="s">
        <v>3814</v>
      </c>
      <c r="E39" t="str">
        <f t="shared" si="0"/>
        <v>A.AD.I.011</v>
      </c>
    </row>
    <row r="40" spans="1:5" x14ac:dyDescent="0.25">
      <c r="A40" s="170" t="s">
        <v>3924</v>
      </c>
      <c r="B40" s="170" t="s">
        <v>4146</v>
      </c>
      <c r="C40" s="170" t="s">
        <v>4148</v>
      </c>
      <c r="D40" s="170" t="s">
        <v>3815</v>
      </c>
      <c r="E40" t="str">
        <f t="shared" si="0"/>
        <v>A.AD.I.012</v>
      </c>
    </row>
    <row r="41" spans="1:5" x14ac:dyDescent="0.25">
      <c r="A41" s="170" t="s">
        <v>3925</v>
      </c>
      <c r="B41" s="170" t="s">
        <v>4146</v>
      </c>
      <c r="C41" s="170" t="s">
        <v>4148</v>
      </c>
      <c r="D41" s="170" t="s">
        <v>3816</v>
      </c>
      <c r="E41" t="str">
        <f t="shared" si="0"/>
        <v>A.AD.I.013</v>
      </c>
    </row>
    <row r="42" spans="1:5" x14ac:dyDescent="0.25">
      <c r="A42" s="170" t="s">
        <v>3950</v>
      </c>
      <c r="B42" s="170" t="s">
        <v>4146</v>
      </c>
      <c r="C42" s="170" t="s">
        <v>4148</v>
      </c>
      <c r="D42" s="170" t="s">
        <v>3817</v>
      </c>
      <c r="E42" t="str">
        <f t="shared" si="0"/>
        <v>A.AD.I.014</v>
      </c>
    </row>
    <row r="43" spans="1:5" x14ac:dyDescent="0.25">
      <c r="A43" s="170" t="s">
        <v>3971</v>
      </c>
      <c r="B43" s="170" t="s">
        <v>4146</v>
      </c>
      <c r="C43" s="170" t="s">
        <v>4148</v>
      </c>
      <c r="D43" s="170" t="s">
        <v>3818</v>
      </c>
      <c r="E43" t="str">
        <f t="shared" si="0"/>
        <v>A.AD.I.015</v>
      </c>
    </row>
    <row r="44" spans="1:5" x14ac:dyDescent="0.25">
      <c r="A44" s="170" t="s">
        <v>4149</v>
      </c>
      <c r="B44" s="170" t="s">
        <v>4146</v>
      </c>
      <c r="C44" s="170" t="s">
        <v>4150</v>
      </c>
      <c r="D44" s="170" t="s">
        <v>3177</v>
      </c>
      <c r="E44" t="str">
        <f t="shared" si="0"/>
        <v>A.AD.M.001</v>
      </c>
    </row>
    <row r="45" spans="1:5" x14ac:dyDescent="0.25">
      <c r="A45" s="170" t="s">
        <v>3930</v>
      </c>
      <c r="B45" s="170" t="s">
        <v>4146</v>
      </c>
      <c r="C45" s="170" t="s">
        <v>4151</v>
      </c>
      <c r="D45" s="170" t="s">
        <v>3177</v>
      </c>
      <c r="E45" t="str">
        <f t="shared" si="0"/>
        <v>A.TA.A.001</v>
      </c>
    </row>
    <row r="46" spans="1:5" x14ac:dyDescent="0.25">
      <c r="A46" s="170" t="s">
        <v>3943</v>
      </c>
      <c r="B46" s="170" t="s">
        <v>4146</v>
      </c>
      <c r="C46" s="170" t="s">
        <v>4151</v>
      </c>
      <c r="D46" s="170" t="s">
        <v>3179</v>
      </c>
      <c r="E46" t="str">
        <f t="shared" si="0"/>
        <v>A.TA.A.002</v>
      </c>
    </row>
    <row r="47" spans="1:5" x14ac:dyDescent="0.25">
      <c r="A47" s="170" t="s">
        <v>4152</v>
      </c>
      <c r="B47" s="170" t="s">
        <v>4146</v>
      </c>
      <c r="C47" s="170" t="s">
        <v>4151</v>
      </c>
      <c r="D47" s="170" t="s">
        <v>3182</v>
      </c>
      <c r="E47" t="str">
        <f t="shared" si="0"/>
        <v>A.TA.A.003</v>
      </c>
    </row>
    <row r="48" spans="1:5" x14ac:dyDescent="0.25">
      <c r="A48" s="170" t="s">
        <v>4153</v>
      </c>
      <c r="B48" s="170" t="s">
        <v>4146</v>
      </c>
      <c r="C48" s="170" t="s">
        <v>4151</v>
      </c>
      <c r="D48" s="170" t="s">
        <v>3804</v>
      </c>
      <c r="E48" t="str">
        <f t="shared" si="0"/>
        <v>A.TA.A.004</v>
      </c>
    </row>
    <row r="49" spans="1:5" x14ac:dyDescent="0.25">
      <c r="A49" s="170" t="s">
        <v>3883</v>
      </c>
      <c r="B49" s="170" t="s">
        <v>4146</v>
      </c>
      <c r="C49" s="170" t="s">
        <v>4151</v>
      </c>
      <c r="D49" s="170" t="s">
        <v>3805</v>
      </c>
      <c r="E49" t="str">
        <f t="shared" si="0"/>
        <v>A.TA.A.005</v>
      </c>
    </row>
    <row r="50" spans="1:5" x14ac:dyDescent="0.25">
      <c r="A50" s="170" t="s">
        <v>4154</v>
      </c>
      <c r="B50" s="170" t="s">
        <v>4146</v>
      </c>
      <c r="C50" s="170" t="s">
        <v>4151</v>
      </c>
      <c r="D50" s="170" t="s">
        <v>3808</v>
      </c>
      <c r="E50" t="str">
        <f t="shared" si="0"/>
        <v>A.TA.A.006</v>
      </c>
    </row>
    <row r="51" spans="1:5" x14ac:dyDescent="0.25">
      <c r="A51" s="170" t="s">
        <v>3937</v>
      </c>
      <c r="B51" s="170" t="s">
        <v>4146</v>
      </c>
      <c r="C51" s="170" t="s">
        <v>4151</v>
      </c>
      <c r="D51" s="170" t="s">
        <v>3809</v>
      </c>
      <c r="E51" t="str">
        <f t="shared" si="0"/>
        <v>A.TA.A.007</v>
      </c>
    </row>
    <row r="52" spans="1:5" x14ac:dyDescent="0.25">
      <c r="A52" s="170" t="s">
        <v>3884</v>
      </c>
      <c r="B52" s="170" t="s">
        <v>4146</v>
      </c>
      <c r="C52" s="170" t="s">
        <v>4151</v>
      </c>
      <c r="D52" s="170" t="s">
        <v>3810</v>
      </c>
      <c r="E52" t="str">
        <f t="shared" si="0"/>
        <v>A.TA.A.008</v>
      </c>
    </row>
    <row r="53" spans="1:5" x14ac:dyDescent="0.25">
      <c r="A53" s="170" t="s">
        <v>4155</v>
      </c>
      <c r="B53" s="170" t="s">
        <v>4146</v>
      </c>
      <c r="C53" s="170" t="s">
        <v>4151</v>
      </c>
      <c r="D53" s="170" t="s">
        <v>3811</v>
      </c>
      <c r="E53" t="str">
        <f t="shared" si="0"/>
        <v>A.TA.A.009</v>
      </c>
    </row>
    <row r="54" spans="1:5" x14ac:dyDescent="0.25">
      <c r="A54" s="170" t="s">
        <v>3932</v>
      </c>
      <c r="B54" s="170" t="s">
        <v>4146</v>
      </c>
      <c r="C54" s="170" t="s">
        <v>4151</v>
      </c>
      <c r="D54" s="170" t="s">
        <v>3812</v>
      </c>
      <c r="E54" t="str">
        <f t="shared" si="0"/>
        <v>A.TA.A.010</v>
      </c>
    </row>
    <row r="55" spans="1:5" x14ac:dyDescent="0.25">
      <c r="A55" s="170" t="s">
        <v>4007</v>
      </c>
      <c r="B55" s="170" t="s">
        <v>4146</v>
      </c>
      <c r="C55" s="170" t="s">
        <v>4151</v>
      </c>
      <c r="D55" s="170" t="s">
        <v>3814</v>
      </c>
      <c r="E55" t="str">
        <f t="shared" si="0"/>
        <v>A.TA.A.011</v>
      </c>
    </row>
    <row r="56" spans="1:5" x14ac:dyDescent="0.25">
      <c r="A56" s="170" t="s">
        <v>4156</v>
      </c>
      <c r="B56" s="170" t="s">
        <v>4146</v>
      </c>
      <c r="C56" s="170" t="s">
        <v>4151</v>
      </c>
      <c r="D56" s="170" t="s">
        <v>3815</v>
      </c>
      <c r="E56" t="str">
        <f t="shared" si="0"/>
        <v>A.TA.A.012</v>
      </c>
    </row>
    <row r="57" spans="1:5" x14ac:dyDescent="0.25">
      <c r="A57" s="170" t="s">
        <v>4157</v>
      </c>
      <c r="B57" s="170" t="s">
        <v>4146</v>
      </c>
      <c r="C57" s="170" t="s">
        <v>4151</v>
      </c>
      <c r="D57" s="170" t="s">
        <v>3816</v>
      </c>
      <c r="E57" t="str">
        <f t="shared" si="0"/>
        <v>A.TA.A.013</v>
      </c>
    </row>
    <row r="58" spans="1:5" x14ac:dyDescent="0.25">
      <c r="A58" s="170" t="s">
        <v>4158</v>
      </c>
      <c r="B58" s="170" t="s">
        <v>4146</v>
      </c>
      <c r="C58" s="170" t="s">
        <v>4151</v>
      </c>
      <c r="D58" s="170" t="s">
        <v>3817</v>
      </c>
      <c r="E58" t="str">
        <f t="shared" si="0"/>
        <v>A.TA.A.014</v>
      </c>
    </row>
    <row r="59" spans="1:5" x14ac:dyDescent="0.25">
      <c r="A59" s="170" t="s">
        <v>4159</v>
      </c>
      <c r="B59" s="170" t="s">
        <v>4146</v>
      </c>
      <c r="C59" s="170" t="s">
        <v>4151</v>
      </c>
      <c r="D59" s="170" t="s">
        <v>3818</v>
      </c>
      <c r="E59" t="str">
        <f t="shared" si="0"/>
        <v>A.TA.A.015</v>
      </c>
    </row>
    <row r="60" spans="1:5" x14ac:dyDescent="0.25">
      <c r="A60" s="170" t="s">
        <v>4160</v>
      </c>
      <c r="B60" s="170" t="s">
        <v>4146</v>
      </c>
      <c r="C60" s="170" t="s">
        <v>4151</v>
      </c>
      <c r="D60" s="170" t="s">
        <v>3819</v>
      </c>
      <c r="E60" t="str">
        <f t="shared" si="0"/>
        <v>A.TA.A.016</v>
      </c>
    </row>
    <row r="61" spans="1:5" x14ac:dyDescent="0.25">
      <c r="A61" s="170" t="s">
        <v>4161</v>
      </c>
      <c r="B61" s="170" t="s">
        <v>4146</v>
      </c>
      <c r="C61" s="170" t="s">
        <v>4151</v>
      </c>
      <c r="D61" s="170" t="s">
        <v>3820</v>
      </c>
      <c r="E61" t="str">
        <f t="shared" si="0"/>
        <v>A.TA.A.017</v>
      </c>
    </row>
    <row r="62" spans="1:5" x14ac:dyDescent="0.25">
      <c r="A62" s="170" t="s">
        <v>4162</v>
      </c>
      <c r="B62" s="170" t="s">
        <v>4146</v>
      </c>
      <c r="C62" s="170" t="s">
        <v>4151</v>
      </c>
      <c r="D62" s="170" t="s">
        <v>3821</v>
      </c>
      <c r="E62" t="str">
        <f t="shared" si="0"/>
        <v>A.TA.A.018</v>
      </c>
    </row>
    <row r="63" spans="1:5" x14ac:dyDescent="0.25">
      <c r="A63" s="170" t="s">
        <v>4163</v>
      </c>
      <c r="B63" s="170" t="s">
        <v>4146</v>
      </c>
      <c r="C63" s="170" t="s">
        <v>4151</v>
      </c>
      <c r="D63" s="170" t="s">
        <v>3822</v>
      </c>
      <c r="E63" t="str">
        <f t="shared" si="0"/>
        <v>A.TA.A.019</v>
      </c>
    </row>
    <row r="64" spans="1:5" x14ac:dyDescent="0.25">
      <c r="A64" s="170" t="s">
        <v>4164</v>
      </c>
      <c r="B64" s="170" t="s">
        <v>4146</v>
      </c>
      <c r="C64" s="170" t="s">
        <v>4151</v>
      </c>
      <c r="D64" s="170" t="s">
        <v>3823</v>
      </c>
      <c r="E64" t="str">
        <f t="shared" si="0"/>
        <v>A.TA.A.020</v>
      </c>
    </row>
    <row r="65" spans="1:5" x14ac:dyDescent="0.25">
      <c r="A65" s="170" t="s">
        <v>4165</v>
      </c>
      <c r="B65" s="170" t="s">
        <v>4146</v>
      </c>
      <c r="C65" s="170" t="s">
        <v>4151</v>
      </c>
      <c r="D65" s="170" t="s">
        <v>3829</v>
      </c>
      <c r="E65" t="str">
        <f t="shared" si="0"/>
        <v>A.TA.A.021</v>
      </c>
    </row>
    <row r="66" spans="1:5" x14ac:dyDescent="0.25">
      <c r="A66" s="170" t="s">
        <v>4166</v>
      </c>
      <c r="B66" s="170" t="s">
        <v>4146</v>
      </c>
      <c r="C66" s="170" t="s">
        <v>4151</v>
      </c>
      <c r="D66" s="170" t="s">
        <v>4167</v>
      </c>
      <c r="E66" t="str">
        <f t="shared" ref="E66:E129" si="1">C66&amp;"."&amp;D66</f>
        <v>A.TA.A.022</v>
      </c>
    </row>
    <row r="67" spans="1:5" x14ac:dyDescent="0.25">
      <c r="A67" s="170" t="s">
        <v>4168</v>
      </c>
      <c r="B67" s="170" t="s">
        <v>4146</v>
      </c>
      <c r="C67" s="170" t="s">
        <v>4151</v>
      </c>
      <c r="D67" s="170" t="s">
        <v>4169</v>
      </c>
      <c r="E67" t="str">
        <f t="shared" si="1"/>
        <v>A.TA.A.023</v>
      </c>
    </row>
    <row r="68" spans="1:5" x14ac:dyDescent="0.25">
      <c r="A68" s="170" t="s">
        <v>4170</v>
      </c>
      <c r="B68" s="170" t="s">
        <v>4146</v>
      </c>
      <c r="C68" s="170" t="s">
        <v>4151</v>
      </c>
      <c r="D68" s="170" t="s">
        <v>4171</v>
      </c>
      <c r="E68" t="str">
        <f t="shared" si="1"/>
        <v>A.TA.A.024</v>
      </c>
    </row>
    <row r="69" spans="1:5" x14ac:dyDescent="0.25">
      <c r="A69" s="170" t="s">
        <v>3944</v>
      </c>
      <c r="B69" s="170" t="s">
        <v>4146</v>
      </c>
      <c r="C69" s="170" t="s">
        <v>4151</v>
      </c>
      <c r="D69" s="170" t="s">
        <v>4172</v>
      </c>
      <c r="E69" t="str">
        <f t="shared" si="1"/>
        <v>A.TA.A.025</v>
      </c>
    </row>
    <row r="70" spans="1:5" x14ac:dyDescent="0.25">
      <c r="A70" s="170" t="s">
        <v>4173</v>
      </c>
      <c r="B70" s="170" t="s">
        <v>4146</v>
      </c>
      <c r="C70" s="170" t="s">
        <v>4151</v>
      </c>
      <c r="D70" s="170" t="s">
        <v>4174</v>
      </c>
      <c r="E70" t="str">
        <f t="shared" si="1"/>
        <v>A.TA.A.026</v>
      </c>
    </row>
    <row r="71" spans="1:5" x14ac:dyDescent="0.25">
      <c r="A71" s="170" t="s">
        <v>4175</v>
      </c>
      <c r="B71" s="170" t="s">
        <v>4146</v>
      </c>
      <c r="C71" s="170" t="s">
        <v>4151</v>
      </c>
      <c r="D71" s="170" t="s">
        <v>4176</v>
      </c>
      <c r="E71" t="str">
        <f t="shared" si="1"/>
        <v>A.TA.A.027</v>
      </c>
    </row>
    <row r="72" spans="1:5" x14ac:dyDescent="0.25">
      <c r="A72" s="170" t="s">
        <v>4177</v>
      </c>
      <c r="B72" s="170" t="s">
        <v>4146</v>
      </c>
      <c r="C72" s="170" t="s">
        <v>4151</v>
      </c>
      <c r="D72" s="170" t="s">
        <v>4178</v>
      </c>
      <c r="E72" t="str">
        <f t="shared" si="1"/>
        <v>A.TA.A.028</v>
      </c>
    </row>
    <row r="73" spans="1:5" x14ac:dyDescent="0.25">
      <c r="A73" s="170" t="s">
        <v>4179</v>
      </c>
      <c r="B73" s="170" t="s">
        <v>4146</v>
      </c>
      <c r="C73" s="170" t="s">
        <v>4151</v>
      </c>
      <c r="D73" s="170" t="s">
        <v>4180</v>
      </c>
      <c r="E73" t="str">
        <f t="shared" si="1"/>
        <v>A.TA.A.029</v>
      </c>
    </row>
    <row r="74" spans="1:5" x14ac:dyDescent="0.25">
      <c r="A74" s="170" t="s">
        <v>4181</v>
      </c>
      <c r="B74" s="170" t="s">
        <v>4146</v>
      </c>
      <c r="C74" s="170" t="s">
        <v>4151</v>
      </c>
      <c r="D74" s="170" t="s">
        <v>4182</v>
      </c>
      <c r="E74" t="str">
        <f t="shared" si="1"/>
        <v>A.TA.A.030</v>
      </c>
    </row>
    <row r="75" spans="1:5" x14ac:dyDescent="0.25">
      <c r="A75" s="170" t="s">
        <v>4183</v>
      </c>
      <c r="B75" s="170" t="s">
        <v>4146</v>
      </c>
      <c r="C75" s="170" t="s">
        <v>4151</v>
      </c>
      <c r="D75" s="170" t="s">
        <v>4184</v>
      </c>
      <c r="E75" t="str">
        <f t="shared" si="1"/>
        <v>A.TA.A.031</v>
      </c>
    </row>
    <row r="76" spans="1:5" x14ac:dyDescent="0.25">
      <c r="A76" s="170" t="s">
        <v>4015</v>
      </c>
      <c r="B76" s="170" t="s">
        <v>4146</v>
      </c>
      <c r="C76" s="170" t="s">
        <v>4151</v>
      </c>
      <c r="D76" s="170" t="s">
        <v>4185</v>
      </c>
      <c r="E76" t="str">
        <f t="shared" si="1"/>
        <v>A.TA.A.032</v>
      </c>
    </row>
    <row r="77" spans="1:5" x14ac:dyDescent="0.25">
      <c r="A77" s="170" t="s">
        <v>3930</v>
      </c>
      <c r="B77" s="170" t="s">
        <v>4146</v>
      </c>
      <c r="C77" s="170" t="s">
        <v>4186</v>
      </c>
      <c r="D77" s="170" t="s">
        <v>3177</v>
      </c>
      <c r="E77" t="str">
        <f t="shared" si="1"/>
        <v>A.TA.I.001</v>
      </c>
    </row>
    <row r="78" spans="1:5" x14ac:dyDescent="0.25">
      <c r="A78" s="170" t="s">
        <v>3943</v>
      </c>
      <c r="B78" s="170" t="s">
        <v>4146</v>
      </c>
      <c r="C78" s="170" t="s">
        <v>4186</v>
      </c>
      <c r="D78" s="170" t="s">
        <v>3179</v>
      </c>
      <c r="E78" t="str">
        <f t="shared" si="1"/>
        <v>A.TA.I.002</v>
      </c>
    </row>
    <row r="79" spans="1:5" x14ac:dyDescent="0.25">
      <c r="A79" s="170" t="s">
        <v>4152</v>
      </c>
      <c r="B79" s="170" t="s">
        <v>4146</v>
      </c>
      <c r="C79" s="170" t="s">
        <v>4186</v>
      </c>
      <c r="D79" s="170" t="s">
        <v>3182</v>
      </c>
      <c r="E79" t="str">
        <f t="shared" si="1"/>
        <v>A.TA.I.003</v>
      </c>
    </row>
    <row r="80" spans="1:5" x14ac:dyDescent="0.25">
      <c r="A80" s="170" t="s">
        <v>4153</v>
      </c>
      <c r="B80" s="170" t="s">
        <v>4146</v>
      </c>
      <c r="C80" s="170" t="s">
        <v>4186</v>
      </c>
      <c r="D80" s="170" t="s">
        <v>3804</v>
      </c>
      <c r="E80" t="str">
        <f t="shared" si="1"/>
        <v>A.TA.I.004</v>
      </c>
    </row>
    <row r="81" spans="1:5" x14ac:dyDescent="0.25">
      <c r="A81" s="170" t="s">
        <v>3883</v>
      </c>
      <c r="B81" s="170" t="s">
        <v>4146</v>
      </c>
      <c r="C81" s="170" t="s">
        <v>4186</v>
      </c>
      <c r="D81" s="170" t="s">
        <v>3805</v>
      </c>
      <c r="E81" t="str">
        <f t="shared" si="1"/>
        <v>A.TA.I.005</v>
      </c>
    </row>
    <row r="82" spans="1:5" x14ac:dyDescent="0.25">
      <c r="A82" s="170" t="s">
        <v>4154</v>
      </c>
      <c r="B82" s="170" t="s">
        <v>4146</v>
      </c>
      <c r="C82" s="170" t="s">
        <v>4186</v>
      </c>
      <c r="D82" s="170" t="s">
        <v>3808</v>
      </c>
      <c r="E82" t="str">
        <f t="shared" si="1"/>
        <v>A.TA.I.006</v>
      </c>
    </row>
    <row r="83" spans="1:5" x14ac:dyDescent="0.25">
      <c r="A83" s="170" t="s">
        <v>3937</v>
      </c>
      <c r="B83" s="170" t="s">
        <v>4146</v>
      </c>
      <c r="C83" s="170" t="s">
        <v>4186</v>
      </c>
      <c r="D83" s="170" t="s">
        <v>3809</v>
      </c>
      <c r="E83" t="str">
        <f t="shared" si="1"/>
        <v>A.TA.I.007</v>
      </c>
    </row>
    <row r="84" spans="1:5" x14ac:dyDescent="0.25">
      <c r="A84" s="170" t="s">
        <v>3884</v>
      </c>
      <c r="B84" s="170" t="s">
        <v>4146</v>
      </c>
      <c r="C84" s="170" t="s">
        <v>4186</v>
      </c>
      <c r="D84" s="170" t="s">
        <v>3810</v>
      </c>
      <c r="E84" t="str">
        <f t="shared" si="1"/>
        <v>A.TA.I.008</v>
      </c>
    </row>
    <row r="85" spans="1:5" x14ac:dyDescent="0.25">
      <c r="A85" s="170" t="s">
        <v>4155</v>
      </c>
      <c r="B85" s="170" t="s">
        <v>4146</v>
      </c>
      <c r="C85" s="170" t="s">
        <v>4186</v>
      </c>
      <c r="D85" s="170" t="s">
        <v>3811</v>
      </c>
      <c r="E85" t="str">
        <f t="shared" si="1"/>
        <v>A.TA.I.009</v>
      </c>
    </row>
    <row r="86" spans="1:5" x14ac:dyDescent="0.25">
      <c r="A86" s="170" t="s">
        <v>3932</v>
      </c>
      <c r="B86" s="170" t="s">
        <v>4146</v>
      </c>
      <c r="C86" s="170" t="s">
        <v>4186</v>
      </c>
      <c r="D86" s="170" t="s">
        <v>3812</v>
      </c>
      <c r="E86" t="str">
        <f t="shared" si="1"/>
        <v>A.TA.I.010</v>
      </c>
    </row>
    <row r="87" spans="1:5" x14ac:dyDescent="0.25">
      <c r="A87" s="170" t="s">
        <v>4007</v>
      </c>
      <c r="B87" s="170" t="s">
        <v>4146</v>
      </c>
      <c r="C87" s="170" t="s">
        <v>4186</v>
      </c>
      <c r="D87" s="170" t="s">
        <v>3814</v>
      </c>
      <c r="E87" t="str">
        <f t="shared" si="1"/>
        <v>A.TA.I.011</v>
      </c>
    </row>
    <row r="88" spans="1:5" x14ac:dyDescent="0.25">
      <c r="A88" s="170" t="s">
        <v>4156</v>
      </c>
      <c r="B88" s="170" t="s">
        <v>4146</v>
      </c>
      <c r="C88" s="170" t="s">
        <v>4186</v>
      </c>
      <c r="D88" s="170" t="s">
        <v>3815</v>
      </c>
      <c r="E88" t="str">
        <f t="shared" si="1"/>
        <v>A.TA.I.012</v>
      </c>
    </row>
    <row r="89" spans="1:5" x14ac:dyDescent="0.25">
      <c r="A89" s="170" t="s">
        <v>4157</v>
      </c>
      <c r="B89" s="170" t="s">
        <v>4146</v>
      </c>
      <c r="C89" s="170" t="s">
        <v>4186</v>
      </c>
      <c r="D89" s="170" t="s">
        <v>3816</v>
      </c>
      <c r="E89" t="str">
        <f t="shared" si="1"/>
        <v>A.TA.I.013</v>
      </c>
    </row>
    <row r="90" spans="1:5" x14ac:dyDescent="0.25">
      <c r="A90" s="170" t="s">
        <v>4158</v>
      </c>
      <c r="B90" s="170" t="s">
        <v>4146</v>
      </c>
      <c r="C90" s="170" t="s">
        <v>4186</v>
      </c>
      <c r="D90" s="170" t="s">
        <v>3817</v>
      </c>
      <c r="E90" t="str">
        <f t="shared" si="1"/>
        <v>A.TA.I.014</v>
      </c>
    </row>
    <row r="91" spans="1:5" x14ac:dyDescent="0.25">
      <c r="A91" s="170" t="s">
        <v>4159</v>
      </c>
      <c r="B91" s="170" t="s">
        <v>4146</v>
      </c>
      <c r="C91" s="170" t="s">
        <v>4186</v>
      </c>
      <c r="D91" s="170" t="s">
        <v>3818</v>
      </c>
      <c r="E91" t="str">
        <f t="shared" si="1"/>
        <v>A.TA.I.015</v>
      </c>
    </row>
    <row r="92" spans="1:5" x14ac:dyDescent="0.25">
      <c r="A92" s="170" t="s">
        <v>4160</v>
      </c>
      <c r="B92" s="170" t="s">
        <v>4146</v>
      </c>
      <c r="C92" s="170" t="s">
        <v>4186</v>
      </c>
      <c r="D92" s="170" t="s">
        <v>3819</v>
      </c>
      <c r="E92" t="str">
        <f t="shared" si="1"/>
        <v>A.TA.I.016</v>
      </c>
    </row>
    <row r="93" spans="1:5" x14ac:dyDescent="0.25">
      <c r="A93" s="170" t="s">
        <v>4161</v>
      </c>
      <c r="B93" s="170" t="s">
        <v>4146</v>
      </c>
      <c r="C93" s="170" t="s">
        <v>4186</v>
      </c>
      <c r="D93" s="170" t="s">
        <v>3820</v>
      </c>
      <c r="E93" t="str">
        <f t="shared" si="1"/>
        <v>A.TA.I.017</v>
      </c>
    </row>
    <row r="94" spans="1:5" x14ac:dyDescent="0.25">
      <c r="A94" s="170" t="s">
        <v>4162</v>
      </c>
      <c r="B94" s="170" t="s">
        <v>4146</v>
      </c>
      <c r="C94" s="170" t="s">
        <v>4186</v>
      </c>
      <c r="D94" s="170" t="s">
        <v>3821</v>
      </c>
      <c r="E94" t="str">
        <f t="shared" si="1"/>
        <v>A.TA.I.018</v>
      </c>
    </row>
    <row r="95" spans="1:5" x14ac:dyDescent="0.25">
      <c r="A95" s="170" t="s">
        <v>4163</v>
      </c>
      <c r="B95" s="170" t="s">
        <v>4146</v>
      </c>
      <c r="C95" s="170" t="s">
        <v>4186</v>
      </c>
      <c r="D95" s="170" t="s">
        <v>3822</v>
      </c>
      <c r="E95" t="str">
        <f t="shared" si="1"/>
        <v>A.TA.I.019</v>
      </c>
    </row>
    <row r="96" spans="1:5" x14ac:dyDescent="0.25">
      <c r="A96" s="170" t="s">
        <v>4164</v>
      </c>
      <c r="B96" s="170" t="s">
        <v>4146</v>
      </c>
      <c r="C96" s="170" t="s">
        <v>4186</v>
      </c>
      <c r="D96" s="170" t="s">
        <v>3823</v>
      </c>
      <c r="E96" t="str">
        <f t="shared" si="1"/>
        <v>A.TA.I.020</v>
      </c>
    </row>
    <row r="97" spans="1:5" x14ac:dyDescent="0.25">
      <c r="A97" s="170" t="s">
        <v>4165</v>
      </c>
      <c r="B97" s="170" t="s">
        <v>4146</v>
      </c>
      <c r="C97" s="170" t="s">
        <v>4186</v>
      </c>
      <c r="D97" s="170" t="s">
        <v>3829</v>
      </c>
      <c r="E97" t="str">
        <f t="shared" si="1"/>
        <v>A.TA.I.021</v>
      </c>
    </row>
    <row r="98" spans="1:5" x14ac:dyDescent="0.25">
      <c r="A98" s="170" t="s">
        <v>4166</v>
      </c>
      <c r="B98" s="170" t="s">
        <v>4146</v>
      </c>
      <c r="C98" s="170" t="s">
        <v>4186</v>
      </c>
      <c r="D98" s="170" t="s">
        <v>4167</v>
      </c>
      <c r="E98" t="str">
        <f t="shared" si="1"/>
        <v>A.TA.I.022</v>
      </c>
    </row>
    <row r="99" spans="1:5" x14ac:dyDescent="0.25">
      <c r="A99" s="170" t="s">
        <v>4168</v>
      </c>
      <c r="B99" s="170" t="s">
        <v>4146</v>
      </c>
      <c r="C99" s="170" t="s">
        <v>4186</v>
      </c>
      <c r="D99" s="170" t="s">
        <v>4169</v>
      </c>
      <c r="E99" t="str">
        <f t="shared" si="1"/>
        <v>A.TA.I.023</v>
      </c>
    </row>
    <row r="100" spans="1:5" x14ac:dyDescent="0.25">
      <c r="A100" s="170" t="s">
        <v>4170</v>
      </c>
      <c r="B100" s="170" t="s">
        <v>4146</v>
      </c>
      <c r="C100" s="170" t="s">
        <v>4186</v>
      </c>
      <c r="D100" s="170" t="s">
        <v>4171</v>
      </c>
      <c r="E100" t="str">
        <f t="shared" si="1"/>
        <v>A.TA.I.024</v>
      </c>
    </row>
    <row r="101" spans="1:5" x14ac:dyDescent="0.25">
      <c r="A101" s="170" t="s">
        <v>3944</v>
      </c>
      <c r="B101" s="170" t="s">
        <v>4146</v>
      </c>
      <c r="C101" s="170" t="s">
        <v>4186</v>
      </c>
      <c r="D101" s="170" t="s">
        <v>4172</v>
      </c>
      <c r="E101" t="str">
        <f t="shared" si="1"/>
        <v>A.TA.I.025</v>
      </c>
    </row>
    <row r="102" spans="1:5" x14ac:dyDescent="0.25">
      <c r="A102" s="170" t="s">
        <v>4173</v>
      </c>
      <c r="B102" s="170" t="s">
        <v>4146</v>
      </c>
      <c r="C102" s="170" t="s">
        <v>4186</v>
      </c>
      <c r="D102" s="170" t="s">
        <v>4174</v>
      </c>
      <c r="E102" t="str">
        <f t="shared" si="1"/>
        <v>A.TA.I.026</v>
      </c>
    </row>
    <row r="103" spans="1:5" x14ac:dyDescent="0.25">
      <c r="A103" s="170" t="s">
        <v>4175</v>
      </c>
      <c r="B103" s="170" t="s">
        <v>4146</v>
      </c>
      <c r="C103" s="170" t="s">
        <v>4186</v>
      </c>
      <c r="D103" s="170" t="s">
        <v>4176</v>
      </c>
      <c r="E103" t="str">
        <f t="shared" si="1"/>
        <v>A.TA.I.027</v>
      </c>
    </row>
    <row r="104" spans="1:5" x14ac:dyDescent="0.25">
      <c r="A104" s="170" t="s">
        <v>4177</v>
      </c>
      <c r="B104" s="170" t="s">
        <v>4146</v>
      </c>
      <c r="C104" s="170" t="s">
        <v>4186</v>
      </c>
      <c r="D104" s="170" t="s">
        <v>4178</v>
      </c>
      <c r="E104" t="str">
        <f t="shared" si="1"/>
        <v>A.TA.I.028</v>
      </c>
    </row>
    <row r="105" spans="1:5" x14ac:dyDescent="0.25">
      <c r="A105" s="170" t="s">
        <v>4179</v>
      </c>
      <c r="B105" s="170" t="s">
        <v>4146</v>
      </c>
      <c r="C105" s="170" t="s">
        <v>4186</v>
      </c>
      <c r="D105" s="170" t="s">
        <v>4180</v>
      </c>
      <c r="E105" t="str">
        <f t="shared" si="1"/>
        <v>A.TA.I.029</v>
      </c>
    </row>
    <row r="106" spans="1:5" x14ac:dyDescent="0.25">
      <c r="A106" s="170" t="s">
        <v>4181</v>
      </c>
      <c r="B106" s="170" t="s">
        <v>4146</v>
      </c>
      <c r="C106" s="170" t="s">
        <v>4186</v>
      </c>
      <c r="D106" s="170" t="s">
        <v>4182</v>
      </c>
      <c r="E106" t="str">
        <f t="shared" si="1"/>
        <v>A.TA.I.030</v>
      </c>
    </row>
    <row r="107" spans="1:5" x14ac:dyDescent="0.25">
      <c r="A107" s="170" t="s">
        <v>4183</v>
      </c>
      <c r="B107" s="170" t="s">
        <v>4146</v>
      </c>
      <c r="C107" s="170" t="s">
        <v>4186</v>
      </c>
      <c r="D107" s="170" t="s">
        <v>4184</v>
      </c>
      <c r="E107" t="str">
        <f t="shared" si="1"/>
        <v>A.TA.I.031</v>
      </c>
    </row>
    <row r="108" spans="1:5" x14ac:dyDescent="0.25">
      <c r="A108" s="170" t="s">
        <v>4015</v>
      </c>
      <c r="B108" s="170" t="s">
        <v>4146</v>
      </c>
      <c r="C108" s="170" t="s">
        <v>4186</v>
      </c>
      <c r="D108" s="170" t="s">
        <v>4185</v>
      </c>
      <c r="E108" t="str">
        <f t="shared" si="1"/>
        <v>A.TA.I.032</v>
      </c>
    </row>
    <row r="109" spans="1:5" x14ac:dyDescent="0.25">
      <c r="A109" s="170" t="s">
        <v>3869</v>
      </c>
      <c r="B109" s="170" t="s">
        <v>4146</v>
      </c>
      <c r="C109" s="170" t="s">
        <v>4187</v>
      </c>
      <c r="D109" s="170" t="s">
        <v>3177</v>
      </c>
      <c r="E109" t="str">
        <f t="shared" si="1"/>
        <v>A.TA.M.001</v>
      </c>
    </row>
    <row r="110" spans="1:5" x14ac:dyDescent="0.25">
      <c r="A110" s="170" t="s">
        <v>3896</v>
      </c>
      <c r="B110" s="170" t="s">
        <v>4146</v>
      </c>
      <c r="C110" s="170" t="s">
        <v>4188</v>
      </c>
      <c r="D110" s="170" t="s">
        <v>3177</v>
      </c>
      <c r="E110" t="str">
        <f t="shared" si="1"/>
        <v>A.LA.I.001</v>
      </c>
    </row>
    <row r="111" spans="1:5" x14ac:dyDescent="0.25">
      <c r="A111" s="170" t="s">
        <v>3886</v>
      </c>
      <c r="B111" s="170" t="s">
        <v>4146</v>
      </c>
      <c r="C111" s="170" t="s">
        <v>4189</v>
      </c>
      <c r="D111" s="170" t="s">
        <v>3177</v>
      </c>
      <c r="E111" t="str">
        <f t="shared" si="1"/>
        <v>A.PR.A.001</v>
      </c>
    </row>
    <row r="112" spans="1:5" x14ac:dyDescent="0.25">
      <c r="A112" s="170" t="s">
        <v>4190</v>
      </c>
      <c r="B112" s="170" t="s">
        <v>4146</v>
      </c>
      <c r="C112" s="170" t="s">
        <v>4189</v>
      </c>
      <c r="D112" s="170" t="s">
        <v>3179</v>
      </c>
      <c r="E112" t="str">
        <f t="shared" si="1"/>
        <v>A.PR.A.002</v>
      </c>
    </row>
    <row r="113" spans="1:5" x14ac:dyDescent="0.25">
      <c r="A113" s="170" t="s">
        <v>4191</v>
      </c>
      <c r="B113" s="170" t="s">
        <v>4146</v>
      </c>
      <c r="C113" s="170" t="s">
        <v>4189</v>
      </c>
      <c r="D113" s="170" t="s">
        <v>3182</v>
      </c>
      <c r="E113" t="str">
        <f t="shared" si="1"/>
        <v>A.PR.A.003</v>
      </c>
    </row>
    <row r="114" spans="1:5" x14ac:dyDescent="0.25">
      <c r="A114" s="170" t="s">
        <v>4192</v>
      </c>
      <c r="B114" s="170" t="s">
        <v>4146</v>
      </c>
      <c r="C114" s="170" t="s">
        <v>4189</v>
      </c>
      <c r="D114" s="170" t="s">
        <v>3804</v>
      </c>
      <c r="E114" t="str">
        <f t="shared" si="1"/>
        <v>A.PR.A.004</v>
      </c>
    </row>
    <row r="115" spans="1:5" x14ac:dyDescent="0.25">
      <c r="A115" s="170" t="s">
        <v>4193</v>
      </c>
      <c r="B115" s="170" t="s">
        <v>4146</v>
      </c>
      <c r="C115" s="170" t="s">
        <v>4189</v>
      </c>
      <c r="D115" s="170" t="s">
        <v>3805</v>
      </c>
      <c r="E115" t="str">
        <f t="shared" si="1"/>
        <v>A.PR.A.005</v>
      </c>
    </row>
    <row r="116" spans="1:5" x14ac:dyDescent="0.25">
      <c r="A116" s="170" t="s">
        <v>4194</v>
      </c>
      <c r="B116" s="170" t="s">
        <v>4146</v>
      </c>
      <c r="C116" s="170" t="s">
        <v>4189</v>
      </c>
      <c r="D116" s="170" t="s">
        <v>3808</v>
      </c>
      <c r="E116" t="str">
        <f t="shared" si="1"/>
        <v>A.PR.A.006</v>
      </c>
    </row>
    <row r="117" spans="1:5" x14ac:dyDescent="0.25">
      <c r="A117" s="170" t="s">
        <v>4195</v>
      </c>
      <c r="B117" s="170" t="s">
        <v>4146</v>
      </c>
      <c r="C117" s="170" t="s">
        <v>4189</v>
      </c>
      <c r="D117" s="170" t="s">
        <v>3809</v>
      </c>
      <c r="E117" t="str">
        <f t="shared" si="1"/>
        <v>A.PR.A.007</v>
      </c>
    </row>
    <row r="118" spans="1:5" x14ac:dyDescent="0.25">
      <c r="A118" s="170" t="s">
        <v>4196</v>
      </c>
      <c r="B118" s="170" t="s">
        <v>4146</v>
      </c>
      <c r="C118" s="170" t="s">
        <v>4189</v>
      </c>
      <c r="D118" s="170" t="s">
        <v>3810</v>
      </c>
      <c r="E118" t="str">
        <f t="shared" si="1"/>
        <v>A.PR.A.008</v>
      </c>
    </row>
    <row r="119" spans="1:5" x14ac:dyDescent="0.25">
      <c r="A119" s="170" t="s">
        <v>4197</v>
      </c>
      <c r="B119" s="170" t="s">
        <v>4146</v>
      </c>
      <c r="C119" s="170" t="s">
        <v>4189</v>
      </c>
      <c r="D119" s="170" t="s">
        <v>3811</v>
      </c>
      <c r="E119" t="str">
        <f t="shared" si="1"/>
        <v>A.PR.A.009</v>
      </c>
    </row>
    <row r="120" spans="1:5" x14ac:dyDescent="0.25">
      <c r="A120" s="170" t="s">
        <v>4198</v>
      </c>
      <c r="B120" s="170" t="s">
        <v>4146</v>
      </c>
      <c r="C120" s="170" t="s">
        <v>4189</v>
      </c>
      <c r="D120" s="170" t="s">
        <v>3812</v>
      </c>
      <c r="E120" t="str">
        <f t="shared" si="1"/>
        <v>A.PR.A.010</v>
      </c>
    </row>
    <row r="121" spans="1:5" x14ac:dyDescent="0.25">
      <c r="A121" s="170" t="s">
        <v>4199</v>
      </c>
      <c r="B121" s="170" t="s">
        <v>4146</v>
      </c>
      <c r="C121" s="170" t="s">
        <v>4189</v>
      </c>
      <c r="D121" s="170" t="s">
        <v>3814</v>
      </c>
      <c r="E121" t="str">
        <f t="shared" si="1"/>
        <v>A.PR.A.011</v>
      </c>
    </row>
    <row r="122" spans="1:5" x14ac:dyDescent="0.25">
      <c r="A122" s="170" t="s">
        <v>4200</v>
      </c>
      <c r="B122" s="170" t="s">
        <v>4146</v>
      </c>
      <c r="C122" s="170" t="s">
        <v>4189</v>
      </c>
      <c r="D122" s="170" t="s">
        <v>3815</v>
      </c>
      <c r="E122" t="str">
        <f t="shared" si="1"/>
        <v>A.PR.A.012</v>
      </c>
    </row>
    <row r="123" spans="1:5" x14ac:dyDescent="0.25">
      <c r="A123" s="170" t="s">
        <v>4201</v>
      </c>
      <c r="B123" s="170" t="s">
        <v>4146</v>
      </c>
      <c r="C123" s="170" t="s">
        <v>4189</v>
      </c>
      <c r="D123" s="170" t="s">
        <v>3816</v>
      </c>
      <c r="E123" t="str">
        <f t="shared" si="1"/>
        <v>A.PR.A.013</v>
      </c>
    </row>
    <row r="124" spans="1:5" x14ac:dyDescent="0.25">
      <c r="A124" s="170" t="s">
        <v>4202</v>
      </c>
      <c r="B124" s="170" t="s">
        <v>4146</v>
      </c>
      <c r="C124" s="170" t="s">
        <v>4189</v>
      </c>
      <c r="D124" s="170" t="s">
        <v>3817</v>
      </c>
      <c r="E124" t="str">
        <f t="shared" si="1"/>
        <v>A.PR.A.014</v>
      </c>
    </row>
    <row r="125" spans="1:5" x14ac:dyDescent="0.25">
      <c r="A125" s="170" t="s">
        <v>4203</v>
      </c>
      <c r="B125" s="170" t="s">
        <v>4146</v>
      </c>
      <c r="C125" s="170" t="s">
        <v>4189</v>
      </c>
      <c r="D125" s="170" t="s">
        <v>3818</v>
      </c>
      <c r="E125" t="str">
        <f t="shared" si="1"/>
        <v>A.PR.A.015</v>
      </c>
    </row>
    <row r="126" spans="1:5" x14ac:dyDescent="0.25">
      <c r="A126" s="170" t="s">
        <v>4204</v>
      </c>
      <c r="B126" s="170" t="s">
        <v>4146</v>
      </c>
      <c r="C126" s="170" t="s">
        <v>4189</v>
      </c>
      <c r="D126" s="170" t="s">
        <v>3819</v>
      </c>
      <c r="E126" t="str">
        <f t="shared" si="1"/>
        <v>A.PR.A.016</v>
      </c>
    </row>
    <row r="127" spans="1:5" x14ac:dyDescent="0.25">
      <c r="A127" s="170" t="s">
        <v>4205</v>
      </c>
      <c r="B127" s="170" t="s">
        <v>4146</v>
      </c>
      <c r="C127" s="170" t="s">
        <v>4189</v>
      </c>
      <c r="D127" s="170" t="s">
        <v>3820</v>
      </c>
      <c r="E127" t="str">
        <f t="shared" si="1"/>
        <v>A.PR.A.017</v>
      </c>
    </row>
    <row r="128" spans="1:5" x14ac:dyDescent="0.25">
      <c r="A128" s="170" t="s">
        <v>4206</v>
      </c>
      <c r="B128" s="170" t="s">
        <v>4146</v>
      </c>
      <c r="C128" s="170" t="s">
        <v>4189</v>
      </c>
      <c r="D128" s="170" t="s">
        <v>3821</v>
      </c>
      <c r="E128" t="str">
        <f t="shared" si="1"/>
        <v>A.PR.A.018</v>
      </c>
    </row>
    <row r="129" spans="1:5" x14ac:dyDescent="0.25">
      <c r="A129" s="170" t="s">
        <v>4207</v>
      </c>
      <c r="B129" s="170" t="s">
        <v>4146</v>
      </c>
      <c r="C129" s="170" t="s">
        <v>4189</v>
      </c>
      <c r="D129" s="170" t="s">
        <v>3822</v>
      </c>
      <c r="E129" t="str">
        <f t="shared" si="1"/>
        <v>A.PR.A.019</v>
      </c>
    </row>
    <row r="130" spans="1:5" x14ac:dyDescent="0.25">
      <c r="A130" s="170" t="s">
        <v>4208</v>
      </c>
      <c r="B130" s="170" t="s">
        <v>4146</v>
      </c>
      <c r="C130" s="170" t="s">
        <v>4189</v>
      </c>
      <c r="D130" s="170" t="s">
        <v>3823</v>
      </c>
      <c r="E130" t="str">
        <f t="shared" ref="E130:E193" si="2">C130&amp;"."&amp;D130</f>
        <v>A.PR.A.020</v>
      </c>
    </row>
    <row r="131" spans="1:5" x14ac:dyDescent="0.25">
      <c r="A131" s="170" t="s">
        <v>3936</v>
      </c>
      <c r="B131" s="170" t="s">
        <v>4146</v>
      </c>
      <c r="C131" s="170" t="s">
        <v>4189</v>
      </c>
      <c r="D131" s="170" t="s">
        <v>4209</v>
      </c>
      <c r="E131" t="str">
        <f t="shared" si="2"/>
        <v>A.PR.A.500</v>
      </c>
    </row>
    <row r="132" spans="1:5" x14ac:dyDescent="0.25">
      <c r="A132" s="170" t="s">
        <v>4210</v>
      </c>
      <c r="B132" s="170" t="s">
        <v>4146</v>
      </c>
      <c r="C132" s="170" t="s">
        <v>4189</v>
      </c>
      <c r="D132" s="170" t="s">
        <v>4211</v>
      </c>
      <c r="E132" t="str">
        <f t="shared" si="2"/>
        <v>A.PR.A.501</v>
      </c>
    </row>
    <row r="133" spans="1:5" x14ac:dyDescent="0.25">
      <c r="A133" s="170" t="s">
        <v>4212</v>
      </c>
      <c r="B133" s="170" t="s">
        <v>4146</v>
      </c>
      <c r="C133" s="170" t="s">
        <v>4189</v>
      </c>
      <c r="D133" s="170" t="s">
        <v>4213</v>
      </c>
      <c r="E133" t="str">
        <f t="shared" si="2"/>
        <v>A.PR.A.502</v>
      </c>
    </row>
    <row r="134" spans="1:5" x14ac:dyDescent="0.25">
      <c r="A134" s="170" t="s">
        <v>4214</v>
      </c>
      <c r="B134" s="170" t="s">
        <v>4146</v>
      </c>
      <c r="C134" s="170" t="s">
        <v>4189</v>
      </c>
      <c r="D134" s="170" t="s">
        <v>4215</v>
      </c>
      <c r="E134" t="str">
        <f t="shared" si="2"/>
        <v>A.PR.A.503</v>
      </c>
    </row>
    <row r="135" spans="1:5" x14ac:dyDescent="0.25">
      <c r="A135" s="170" t="s">
        <v>4216</v>
      </c>
      <c r="B135" s="170" t="s">
        <v>4146</v>
      </c>
      <c r="C135" s="170" t="s">
        <v>4189</v>
      </c>
      <c r="D135" s="170" t="s">
        <v>4217</v>
      </c>
      <c r="E135" t="str">
        <f t="shared" si="2"/>
        <v>A.PR.A.504</v>
      </c>
    </row>
    <row r="136" spans="1:5" x14ac:dyDescent="0.25">
      <c r="A136" s="170" t="s">
        <v>4011</v>
      </c>
      <c r="B136" s="170" t="s">
        <v>4146</v>
      </c>
      <c r="C136" s="170" t="s">
        <v>4189</v>
      </c>
      <c r="D136" s="170" t="s">
        <v>4218</v>
      </c>
      <c r="E136" t="str">
        <f t="shared" si="2"/>
        <v>A.PR.A.505</v>
      </c>
    </row>
    <row r="137" spans="1:5" x14ac:dyDescent="0.25">
      <c r="A137" s="170" t="s">
        <v>4219</v>
      </c>
      <c r="B137" s="170" t="s">
        <v>4146</v>
      </c>
      <c r="C137" s="170" t="s">
        <v>4189</v>
      </c>
      <c r="D137" s="170" t="s">
        <v>4220</v>
      </c>
      <c r="E137" t="str">
        <f t="shared" si="2"/>
        <v>A.PR.A.506</v>
      </c>
    </row>
    <row r="138" spans="1:5" x14ac:dyDescent="0.25">
      <c r="A138" s="170" t="s">
        <v>4221</v>
      </c>
      <c r="B138" s="170" t="s">
        <v>4146</v>
      </c>
      <c r="C138" s="170" t="s">
        <v>4189</v>
      </c>
      <c r="D138" s="170" t="s">
        <v>4222</v>
      </c>
      <c r="E138" t="str">
        <f t="shared" si="2"/>
        <v>A.PR.A.507</v>
      </c>
    </row>
    <row r="139" spans="1:5" x14ac:dyDescent="0.25">
      <c r="A139" s="170" t="s">
        <v>4223</v>
      </c>
      <c r="B139" s="170" t="s">
        <v>4146</v>
      </c>
      <c r="C139" s="170" t="s">
        <v>4189</v>
      </c>
      <c r="D139" s="170" t="s">
        <v>4224</v>
      </c>
      <c r="E139" t="str">
        <f t="shared" si="2"/>
        <v>A.PR.A.508</v>
      </c>
    </row>
    <row r="140" spans="1:5" x14ac:dyDescent="0.25">
      <c r="A140" s="170" t="s">
        <v>4225</v>
      </c>
      <c r="B140" s="170" t="s">
        <v>4146</v>
      </c>
      <c r="C140" s="170" t="s">
        <v>4189</v>
      </c>
      <c r="D140" s="170" t="s">
        <v>4226</v>
      </c>
      <c r="E140" t="str">
        <f t="shared" si="2"/>
        <v>A.PR.A.509</v>
      </c>
    </row>
    <row r="141" spans="1:5" x14ac:dyDescent="0.25">
      <c r="A141" s="170" t="s">
        <v>4227</v>
      </c>
      <c r="B141" s="170" t="s">
        <v>4146</v>
      </c>
      <c r="C141" s="170" t="s">
        <v>4189</v>
      </c>
      <c r="D141" s="170" t="s">
        <v>4228</v>
      </c>
      <c r="E141" t="str">
        <f t="shared" si="2"/>
        <v>A.PR.A.510</v>
      </c>
    </row>
    <row r="142" spans="1:5" x14ac:dyDescent="0.25">
      <c r="A142" s="170" t="s">
        <v>4229</v>
      </c>
      <c r="B142" s="170" t="s">
        <v>4146</v>
      </c>
      <c r="C142" s="170" t="s">
        <v>4189</v>
      </c>
      <c r="D142" s="170" t="s">
        <v>4230</v>
      </c>
      <c r="E142" t="str">
        <f t="shared" si="2"/>
        <v>A.PR.A.511</v>
      </c>
    </row>
    <row r="143" spans="1:5" x14ac:dyDescent="0.25">
      <c r="A143" s="170" t="s">
        <v>4231</v>
      </c>
      <c r="B143" s="170" t="s">
        <v>4146</v>
      </c>
      <c r="C143" s="170" t="s">
        <v>4189</v>
      </c>
      <c r="D143" s="170" t="s">
        <v>4232</v>
      </c>
      <c r="E143" t="str">
        <f t="shared" si="2"/>
        <v>A.PR.A.512</v>
      </c>
    </row>
    <row r="144" spans="1:5" x14ac:dyDescent="0.25">
      <c r="A144" s="170" t="s">
        <v>4233</v>
      </c>
      <c r="B144" s="170" t="s">
        <v>4146</v>
      </c>
      <c r="C144" s="170" t="s">
        <v>4189</v>
      </c>
      <c r="D144" s="170" t="s">
        <v>4234</v>
      </c>
      <c r="E144" t="str">
        <f t="shared" si="2"/>
        <v>A.PR.A.513</v>
      </c>
    </row>
    <row r="145" spans="1:5" x14ac:dyDescent="0.25">
      <c r="A145" s="170" t="s">
        <v>4235</v>
      </c>
      <c r="B145" s="170" t="s">
        <v>4146</v>
      </c>
      <c r="C145" s="170" t="s">
        <v>4189</v>
      </c>
      <c r="D145" s="170" t="s">
        <v>4236</v>
      </c>
      <c r="E145" t="str">
        <f t="shared" si="2"/>
        <v>A.PR.A.514</v>
      </c>
    </row>
    <row r="146" spans="1:5" x14ac:dyDescent="0.25">
      <c r="A146" s="170" t="s">
        <v>4237</v>
      </c>
      <c r="B146" s="170" t="s">
        <v>4146</v>
      </c>
      <c r="C146" s="170" t="s">
        <v>4189</v>
      </c>
      <c r="D146" s="170" t="s">
        <v>4238</v>
      </c>
      <c r="E146" t="str">
        <f t="shared" si="2"/>
        <v>A.PR.A.515</v>
      </c>
    </row>
    <row r="147" spans="1:5" x14ac:dyDescent="0.25">
      <c r="A147" s="170" t="s">
        <v>4239</v>
      </c>
      <c r="B147" s="170" t="s">
        <v>4146</v>
      </c>
      <c r="C147" s="170" t="s">
        <v>4189</v>
      </c>
      <c r="D147" s="170" t="s">
        <v>4240</v>
      </c>
      <c r="E147" t="str">
        <f t="shared" si="2"/>
        <v>A.PR.A.516</v>
      </c>
    </row>
    <row r="148" spans="1:5" x14ac:dyDescent="0.25">
      <c r="A148" s="170" t="s">
        <v>4241</v>
      </c>
      <c r="B148" s="170" t="s">
        <v>4146</v>
      </c>
      <c r="C148" s="170" t="s">
        <v>4189</v>
      </c>
      <c r="D148" s="170" t="s">
        <v>4242</v>
      </c>
      <c r="E148" t="str">
        <f t="shared" si="2"/>
        <v>A.PR.A.517</v>
      </c>
    </row>
    <row r="149" spans="1:5" x14ac:dyDescent="0.25">
      <c r="A149" s="170" t="s">
        <v>4243</v>
      </c>
      <c r="B149" s="170" t="s">
        <v>4146</v>
      </c>
      <c r="C149" s="170" t="s">
        <v>4189</v>
      </c>
      <c r="D149" s="170" t="s">
        <v>4244</v>
      </c>
      <c r="E149" t="str">
        <f t="shared" si="2"/>
        <v>A.PR.A.518</v>
      </c>
    </row>
    <row r="150" spans="1:5" x14ac:dyDescent="0.25">
      <c r="A150" s="170" t="s">
        <v>4245</v>
      </c>
      <c r="B150" s="170" t="s">
        <v>4146</v>
      </c>
      <c r="C150" s="170" t="s">
        <v>4189</v>
      </c>
      <c r="D150" s="170" t="s">
        <v>4246</v>
      </c>
      <c r="E150" t="str">
        <f t="shared" si="2"/>
        <v>A.PR.A.519</v>
      </c>
    </row>
    <row r="151" spans="1:5" x14ac:dyDescent="0.25">
      <c r="A151" s="170" t="s">
        <v>4247</v>
      </c>
      <c r="B151" s="170" t="s">
        <v>4146</v>
      </c>
      <c r="C151" s="170" t="s">
        <v>4189</v>
      </c>
      <c r="D151" s="170" t="s">
        <v>4248</v>
      </c>
      <c r="E151" t="str">
        <f t="shared" si="2"/>
        <v>A.PR.A.520</v>
      </c>
    </row>
    <row r="152" spans="1:5" x14ac:dyDescent="0.25">
      <c r="A152" s="170" t="s">
        <v>4249</v>
      </c>
      <c r="B152" s="170" t="s">
        <v>4146</v>
      </c>
      <c r="C152" s="170" t="s">
        <v>4189</v>
      </c>
      <c r="D152" s="170" t="s">
        <v>4250</v>
      </c>
      <c r="E152" t="str">
        <f t="shared" si="2"/>
        <v>A.PR.A.521</v>
      </c>
    </row>
    <row r="153" spans="1:5" x14ac:dyDescent="0.25">
      <c r="A153" s="170" t="s">
        <v>4251</v>
      </c>
      <c r="B153" s="170" t="s">
        <v>4146</v>
      </c>
      <c r="C153" s="170" t="s">
        <v>4189</v>
      </c>
      <c r="D153" s="170" t="s">
        <v>4252</v>
      </c>
      <c r="E153" t="str">
        <f t="shared" si="2"/>
        <v>A.PR.A.522</v>
      </c>
    </row>
    <row r="154" spans="1:5" x14ac:dyDescent="0.25">
      <c r="A154" s="170" t="s">
        <v>4253</v>
      </c>
      <c r="B154" s="170" t="s">
        <v>4146</v>
      </c>
      <c r="C154" s="170" t="s">
        <v>4189</v>
      </c>
      <c r="D154" s="170" t="s">
        <v>4254</v>
      </c>
      <c r="E154" t="str">
        <f t="shared" si="2"/>
        <v>A.PR.A.523</v>
      </c>
    </row>
    <row r="155" spans="1:5" x14ac:dyDescent="0.25">
      <c r="A155" s="170" t="s">
        <v>4255</v>
      </c>
      <c r="B155" s="170" t="s">
        <v>4146</v>
      </c>
      <c r="C155" s="170" t="s">
        <v>4189</v>
      </c>
      <c r="D155" s="170" t="s">
        <v>4256</v>
      </c>
      <c r="E155" t="str">
        <f t="shared" si="2"/>
        <v>A.PR.A.524</v>
      </c>
    </row>
    <row r="156" spans="1:5" x14ac:dyDescent="0.25">
      <c r="A156" s="170" t="s">
        <v>3886</v>
      </c>
      <c r="B156" s="170" t="s">
        <v>4146</v>
      </c>
      <c r="C156" s="170" t="s">
        <v>4257</v>
      </c>
      <c r="D156" s="170" t="s">
        <v>3177</v>
      </c>
      <c r="E156" t="str">
        <f t="shared" si="2"/>
        <v>A.PR.I.001</v>
      </c>
    </row>
    <row r="157" spans="1:5" x14ac:dyDescent="0.25">
      <c r="A157" s="170" t="s">
        <v>4190</v>
      </c>
      <c r="B157" s="170" t="s">
        <v>4146</v>
      </c>
      <c r="C157" s="170" t="s">
        <v>4257</v>
      </c>
      <c r="D157" s="170" t="s">
        <v>3179</v>
      </c>
      <c r="E157" t="str">
        <f t="shared" si="2"/>
        <v>A.PR.I.002</v>
      </c>
    </row>
    <row r="158" spans="1:5" x14ac:dyDescent="0.25">
      <c r="A158" s="170" t="s">
        <v>4191</v>
      </c>
      <c r="B158" s="170" t="s">
        <v>4146</v>
      </c>
      <c r="C158" s="170" t="s">
        <v>4257</v>
      </c>
      <c r="D158" s="170" t="s">
        <v>3182</v>
      </c>
      <c r="E158" t="str">
        <f t="shared" si="2"/>
        <v>A.PR.I.003</v>
      </c>
    </row>
    <row r="159" spans="1:5" x14ac:dyDescent="0.25">
      <c r="A159" s="170" t="s">
        <v>4192</v>
      </c>
      <c r="B159" s="170" t="s">
        <v>4146</v>
      </c>
      <c r="C159" s="170" t="s">
        <v>4257</v>
      </c>
      <c r="D159" s="170" t="s">
        <v>3804</v>
      </c>
      <c r="E159" t="str">
        <f t="shared" si="2"/>
        <v>A.PR.I.004</v>
      </c>
    </row>
    <row r="160" spans="1:5" x14ac:dyDescent="0.25">
      <c r="A160" s="170" t="s">
        <v>4193</v>
      </c>
      <c r="B160" s="170" t="s">
        <v>4146</v>
      </c>
      <c r="C160" s="170" t="s">
        <v>4257</v>
      </c>
      <c r="D160" s="170" t="s">
        <v>3805</v>
      </c>
      <c r="E160" t="str">
        <f t="shared" si="2"/>
        <v>A.PR.I.005</v>
      </c>
    </row>
    <row r="161" spans="1:5" x14ac:dyDescent="0.25">
      <c r="A161" s="170" t="s">
        <v>4194</v>
      </c>
      <c r="B161" s="170" t="s">
        <v>4146</v>
      </c>
      <c r="C161" s="170" t="s">
        <v>4257</v>
      </c>
      <c r="D161" s="170" t="s">
        <v>3808</v>
      </c>
      <c r="E161" t="str">
        <f t="shared" si="2"/>
        <v>A.PR.I.006</v>
      </c>
    </row>
    <row r="162" spans="1:5" x14ac:dyDescent="0.25">
      <c r="A162" s="170" t="s">
        <v>4195</v>
      </c>
      <c r="B162" s="170" t="s">
        <v>4146</v>
      </c>
      <c r="C162" s="170" t="s">
        <v>4257</v>
      </c>
      <c r="D162" s="170" t="s">
        <v>3809</v>
      </c>
      <c r="E162" t="str">
        <f t="shared" si="2"/>
        <v>A.PR.I.007</v>
      </c>
    </row>
    <row r="163" spans="1:5" x14ac:dyDescent="0.25">
      <c r="A163" s="170" t="s">
        <v>4196</v>
      </c>
      <c r="B163" s="170" t="s">
        <v>4146</v>
      </c>
      <c r="C163" s="170" t="s">
        <v>4257</v>
      </c>
      <c r="D163" s="170" t="s">
        <v>3810</v>
      </c>
      <c r="E163" t="str">
        <f t="shared" si="2"/>
        <v>A.PR.I.008</v>
      </c>
    </row>
    <row r="164" spans="1:5" x14ac:dyDescent="0.25">
      <c r="A164" s="170" t="s">
        <v>4197</v>
      </c>
      <c r="B164" s="170" t="s">
        <v>4146</v>
      </c>
      <c r="C164" s="170" t="s">
        <v>4257</v>
      </c>
      <c r="D164" s="170" t="s">
        <v>3811</v>
      </c>
      <c r="E164" t="str">
        <f t="shared" si="2"/>
        <v>A.PR.I.009</v>
      </c>
    </row>
    <row r="165" spans="1:5" x14ac:dyDescent="0.25">
      <c r="A165" s="170" t="s">
        <v>4198</v>
      </c>
      <c r="B165" s="170" t="s">
        <v>4146</v>
      </c>
      <c r="C165" s="170" t="s">
        <v>4257</v>
      </c>
      <c r="D165" s="170" t="s">
        <v>3812</v>
      </c>
      <c r="E165" t="str">
        <f t="shared" si="2"/>
        <v>A.PR.I.010</v>
      </c>
    </row>
    <row r="166" spans="1:5" x14ac:dyDescent="0.25">
      <c r="A166" s="170" t="s">
        <v>4199</v>
      </c>
      <c r="B166" s="170" t="s">
        <v>4146</v>
      </c>
      <c r="C166" s="170" t="s">
        <v>4257</v>
      </c>
      <c r="D166" s="170" t="s">
        <v>3814</v>
      </c>
      <c r="E166" t="str">
        <f t="shared" si="2"/>
        <v>A.PR.I.011</v>
      </c>
    </row>
    <row r="167" spans="1:5" x14ac:dyDescent="0.25">
      <c r="A167" s="170" t="s">
        <v>4200</v>
      </c>
      <c r="B167" s="170" t="s">
        <v>4146</v>
      </c>
      <c r="C167" s="170" t="s">
        <v>4257</v>
      </c>
      <c r="D167" s="170" t="s">
        <v>3815</v>
      </c>
      <c r="E167" t="str">
        <f t="shared" si="2"/>
        <v>A.PR.I.012</v>
      </c>
    </row>
    <row r="168" spans="1:5" x14ac:dyDescent="0.25">
      <c r="A168" s="170" t="s">
        <v>4201</v>
      </c>
      <c r="B168" s="170" t="s">
        <v>4146</v>
      </c>
      <c r="C168" s="170" t="s">
        <v>4257</v>
      </c>
      <c r="D168" s="170" t="s">
        <v>3816</v>
      </c>
      <c r="E168" t="str">
        <f t="shared" si="2"/>
        <v>A.PR.I.013</v>
      </c>
    </row>
    <row r="169" spans="1:5" x14ac:dyDescent="0.25">
      <c r="A169" s="170" t="s">
        <v>4202</v>
      </c>
      <c r="B169" s="170" t="s">
        <v>4146</v>
      </c>
      <c r="C169" s="170" t="s">
        <v>4257</v>
      </c>
      <c r="D169" s="170" t="s">
        <v>3817</v>
      </c>
      <c r="E169" t="str">
        <f t="shared" si="2"/>
        <v>A.PR.I.014</v>
      </c>
    </row>
    <row r="170" spans="1:5" x14ac:dyDescent="0.25">
      <c r="A170" s="170" t="s">
        <v>4203</v>
      </c>
      <c r="B170" s="170" t="s">
        <v>4146</v>
      </c>
      <c r="C170" s="170" t="s">
        <v>4257</v>
      </c>
      <c r="D170" s="170" t="s">
        <v>3818</v>
      </c>
      <c r="E170" t="str">
        <f t="shared" si="2"/>
        <v>A.PR.I.015</v>
      </c>
    </row>
    <row r="171" spans="1:5" x14ac:dyDescent="0.25">
      <c r="A171" s="170" t="s">
        <v>4204</v>
      </c>
      <c r="B171" s="170" t="s">
        <v>4146</v>
      </c>
      <c r="C171" s="170" t="s">
        <v>4257</v>
      </c>
      <c r="D171" s="170" t="s">
        <v>3819</v>
      </c>
      <c r="E171" t="str">
        <f t="shared" si="2"/>
        <v>A.PR.I.016</v>
      </c>
    </row>
    <row r="172" spans="1:5" x14ac:dyDescent="0.25">
      <c r="A172" s="170" t="s">
        <v>4205</v>
      </c>
      <c r="B172" s="170" t="s">
        <v>4146</v>
      </c>
      <c r="C172" s="170" t="s">
        <v>4257</v>
      </c>
      <c r="D172" s="170" t="s">
        <v>3820</v>
      </c>
      <c r="E172" t="str">
        <f t="shared" si="2"/>
        <v>A.PR.I.017</v>
      </c>
    </row>
    <row r="173" spans="1:5" x14ac:dyDescent="0.25">
      <c r="A173" s="170" t="s">
        <v>4206</v>
      </c>
      <c r="B173" s="170" t="s">
        <v>4146</v>
      </c>
      <c r="C173" s="170" t="s">
        <v>4257</v>
      </c>
      <c r="D173" s="170" t="s">
        <v>3821</v>
      </c>
      <c r="E173" t="str">
        <f t="shared" si="2"/>
        <v>A.PR.I.018</v>
      </c>
    </row>
    <row r="174" spans="1:5" x14ac:dyDescent="0.25">
      <c r="A174" s="170" t="s">
        <v>4207</v>
      </c>
      <c r="B174" s="170" t="s">
        <v>4146</v>
      </c>
      <c r="C174" s="170" t="s">
        <v>4257</v>
      </c>
      <c r="D174" s="170" t="s">
        <v>3822</v>
      </c>
      <c r="E174" t="str">
        <f t="shared" si="2"/>
        <v>A.PR.I.019</v>
      </c>
    </row>
    <row r="175" spans="1:5" x14ac:dyDescent="0.25">
      <c r="A175" s="170" t="s">
        <v>4208</v>
      </c>
      <c r="B175" s="170" t="s">
        <v>4146</v>
      </c>
      <c r="C175" s="170" t="s">
        <v>4257</v>
      </c>
      <c r="D175" s="170" t="s">
        <v>3823</v>
      </c>
      <c r="E175" t="str">
        <f t="shared" si="2"/>
        <v>A.PR.I.020</v>
      </c>
    </row>
    <row r="176" spans="1:5" x14ac:dyDescent="0.25">
      <c r="A176" s="170" t="s">
        <v>3936</v>
      </c>
      <c r="B176" s="170" t="s">
        <v>4146</v>
      </c>
      <c r="C176" s="170" t="s">
        <v>4257</v>
      </c>
      <c r="D176" s="170" t="s">
        <v>4209</v>
      </c>
      <c r="E176" t="str">
        <f t="shared" si="2"/>
        <v>A.PR.I.500</v>
      </c>
    </row>
    <row r="177" spans="1:5" x14ac:dyDescent="0.25">
      <c r="A177" s="170" t="s">
        <v>4210</v>
      </c>
      <c r="B177" s="170" t="s">
        <v>4146</v>
      </c>
      <c r="C177" s="170" t="s">
        <v>4257</v>
      </c>
      <c r="D177" s="170" t="s">
        <v>4211</v>
      </c>
      <c r="E177" t="str">
        <f t="shared" si="2"/>
        <v>A.PR.I.501</v>
      </c>
    </row>
    <row r="178" spans="1:5" x14ac:dyDescent="0.25">
      <c r="A178" s="170" t="s">
        <v>4212</v>
      </c>
      <c r="B178" s="170" t="s">
        <v>4146</v>
      </c>
      <c r="C178" s="170" t="s">
        <v>4257</v>
      </c>
      <c r="D178" s="170" t="s">
        <v>4213</v>
      </c>
      <c r="E178" t="str">
        <f t="shared" si="2"/>
        <v>A.PR.I.502</v>
      </c>
    </row>
    <row r="179" spans="1:5" x14ac:dyDescent="0.25">
      <c r="A179" s="170" t="s">
        <v>4214</v>
      </c>
      <c r="B179" s="170" t="s">
        <v>4146</v>
      </c>
      <c r="C179" s="170" t="s">
        <v>4257</v>
      </c>
      <c r="D179" s="170" t="s">
        <v>4215</v>
      </c>
      <c r="E179" t="str">
        <f t="shared" si="2"/>
        <v>A.PR.I.503</v>
      </c>
    </row>
    <row r="180" spans="1:5" x14ac:dyDescent="0.25">
      <c r="A180" s="170" t="s">
        <v>4216</v>
      </c>
      <c r="B180" s="170" t="s">
        <v>4146</v>
      </c>
      <c r="C180" s="170" t="s">
        <v>4257</v>
      </c>
      <c r="D180" s="170" t="s">
        <v>4217</v>
      </c>
      <c r="E180" t="str">
        <f t="shared" si="2"/>
        <v>A.PR.I.504</v>
      </c>
    </row>
    <row r="181" spans="1:5" x14ac:dyDescent="0.25">
      <c r="A181" s="170" t="s">
        <v>4011</v>
      </c>
      <c r="B181" s="170" t="s">
        <v>4146</v>
      </c>
      <c r="C181" s="170" t="s">
        <v>4257</v>
      </c>
      <c r="D181" s="170" t="s">
        <v>4218</v>
      </c>
      <c r="E181" t="str">
        <f t="shared" si="2"/>
        <v>A.PR.I.505</v>
      </c>
    </row>
    <row r="182" spans="1:5" x14ac:dyDescent="0.25">
      <c r="A182" s="170" t="s">
        <v>4219</v>
      </c>
      <c r="B182" s="170" t="s">
        <v>4146</v>
      </c>
      <c r="C182" s="170" t="s">
        <v>4257</v>
      </c>
      <c r="D182" s="170" t="s">
        <v>4220</v>
      </c>
      <c r="E182" t="str">
        <f t="shared" si="2"/>
        <v>A.PR.I.506</v>
      </c>
    </row>
    <row r="183" spans="1:5" x14ac:dyDescent="0.25">
      <c r="A183" s="170" t="s">
        <v>4221</v>
      </c>
      <c r="B183" s="170" t="s">
        <v>4146</v>
      </c>
      <c r="C183" s="170" t="s">
        <v>4257</v>
      </c>
      <c r="D183" s="170" t="s">
        <v>4222</v>
      </c>
      <c r="E183" t="str">
        <f t="shared" si="2"/>
        <v>A.PR.I.507</v>
      </c>
    </row>
    <row r="184" spans="1:5" x14ac:dyDescent="0.25">
      <c r="A184" s="170" t="s">
        <v>4223</v>
      </c>
      <c r="B184" s="170" t="s">
        <v>4146</v>
      </c>
      <c r="C184" s="170" t="s">
        <v>4257</v>
      </c>
      <c r="D184" s="170" t="s">
        <v>4224</v>
      </c>
      <c r="E184" t="str">
        <f t="shared" si="2"/>
        <v>A.PR.I.508</v>
      </c>
    </row>
    <row r="185" spans="1:5" x14ac:dyDescent="0.25">
      <c r="A185" s="170" t="s">
        <v>4225</v>
      </c>
      <c r="B185" s="170" t="s">
        <v>4146</v>
      </c>
      <c r="C185" s="170" t="s">
        <v>4257</v>
      </c>
      <c r="D185" s="170" t="s">
        <v>4226</v>
      </c>
      <c r="E185" t="str">
        <f t="shared" si="2"/>
        <v>A.PR.I.509</v>
      </c>
    </row>
    <row r="186" spans="1:5" x14ac:dyDescent="0.25">
      <c r="A186" s="170" t="s">
        <v>4227</v>
      </c>
      <c r="B186" s="170" t="s">
        <v>4146</v>
      </c>
      <c r="C186" s="170" t="s">
        <v>4257</v>
      </c>
      <c r="D186" s="170" t="s">
        <v>4228</v>
      </c>
      <c r="E186" t="str">
        <f t="shared" si="2"/>
        <v>A.PR.I.510</v>
      </c>
    </row>
    <row r="187" spans="1:5" x14ac:dyDescent="0.25">
      <c r="A187" s="170" t="s">
        <v>4229</v>
      </c>
      <c r="B187" s="170" t="s">
        <v>4146</v>
      </c>
      <c r="C187" s="170" t="s">
        <v>4257</v>
      </c>
      <c r="D187" s="170" t="s">
        <v>4230</v>
      </c>
      <c r="E187" t="str">
        <f t="shared" si="2"/>
        <v>A.PR.I.511</v>
      </c>
    </row>
    <row r="188" spans="1:5" x14ac:dyDescent="0.25">
      <c r="A188" s="170" t="s">
        <v>4231</v>
      </c>
      <c r="B188" s="170" t="s">
        <v>4146</v>
      </c>
      <c r="C188" s="170" t="s">
        <v>4257</v>
      </c>
      <c r="D188" s="170" t="s">
        <v>4232</v>
      </c>
      <c r="E188" t="str">
        <f t="shared" si="2"/>
        <v>A.PR.I.512</v>
      </c>
    </row>
    <row r="189" spans="1:5" x14ac:dyDescent="0.25">
      <c r="A189" s="170" t="s">
        <v>4233</v>
      </c>
      <c r="B189" s="170" t="s">
        <v>4146</v>
      </c>
      <c r="C189" s="170" t="s">
        <v>4257</v>
      </c>
      <c r="D189" s="170" t="s">
        <v>4234</v>
      </c>
      <c r="E189" t="str">
        <f t="shared" si="2"/>
        <v>A.PR.I.513</v>
      </c>
    </row>
    <row r="190" spans="1:5" x14ac:dyDescent="0.25">
      <c r="A190" s="170" t="s">
        <v>4235</v>
      </c>
      <c r="B190" s="170" t="s">
        <v>4146</v>
      </c>
      <c r="C190" s="170" t="s">
        <v>4257</v>
      </c>
      <c r="D190" s="170" t="s">
        <v>4236</v>
      </c>
      <c r="E190" t="str">
        <f t="shared" si="2"/>
        <v>A.PR.I.514</v>
      </c>
    </row>
    <row r="191" spans="1:5" x14ac:dyDescent="0.25">
      <c r="A191" s="170" t="s">
        <v>4237</v>
      </c>
      <c r="B191" s="170" t="s">
        <v>4146</v>
      </c>
      <c r="C191" s="170" t="s">
        <v>4257</v>
      </c>
      <c r="D191" s="170" t="s">
        <v>4238</v>
      </c>
      <c r="E191" t="str">
        <f t="shared" si="2"/>
        <v>A.PR.I.515</v>
      </c>
    </row>
    <row r="192" spans="1:5" x14ac:dyDescent="0.25">
      <c r="A192" s="170" t="s">
        <v>4239</v>
      </c>
      <c r="B192" s="170" t="s">
        <v>4146</v>
      </c>
      <c r="C192" s="170" t="s">
        <v>4257</v>
      </c>
      <c r="D192" s="170" t="s">
        <v>4240</v>
      </c>
      <c r="E192" t="str">
        <f t="shared" si="2"/>
        <v>A.PR.I.516</v>
      </c>
    </row>
    <row r="193" spans="1:5" x14ac:dyDescent="0.25">
      <c r="A193" s="170" t="s">
        <v>4241</v>
      </c>
      <c r="B193" s="170" t="s">
        <v>4146</v>
      </c>
      <c r="C193" s="170" t="s">
        <v>4257</v>
      </c>
      <c r="D193" s="170" t="s">
        <v>4242</v>
      </c>
      <c r="E193" t="str">
        <f t="shared" si="2"/>
        <v>A.PR.I.517</v>
      </c>
    </row>
    <row r="194" spans="1:5" x14ac:dyDescent="0.25">
      <c r="A194" s="170" t="s">
        <v>4243</v>
      </c>
      <c r="B194" s="170" t="s">
        <v>4146</v>
      </c>
      <c r="C194" s="170" t="s">
        <v>4257</v>
      </c>
      <c r="D194" s="170" t="s">
        <v>4244</v>
      </c>
      <c r="E194" t="str">
        <f t="shared" ref="E194:E257" si="3">C194&amp;"."&amp;D194</f>
        <v>A.PR.I.518</v>
      </c>
    </row>
    <row r="195" spans="1:5" x14ac:dyDescent="0.25">
      <c r="A195" s="170" t="s">
        <v>4245</v>
      </c>
      <c r="B195" s="170" t="s">
        <v>4146</v>
      </c>
      <c r="C195" s="170" t="s">
        <v>4257</v>
      </c>
      <c r="D195" s="170" t="s">
        <v>4246</v>
      </c>
      <c r="E195" t="str">
        <f t="shared" si="3"/>
        <v>A.PR.I.519</v>
      </c>
    </row>
    <row r="196" spans="1:5" x14ac:dyDescent="0.25">
      <c r="A196" s="170" t="s">
        <v>4247</v>
      </c>
      <c r="B196" s="170" t="s">
        <v>4146</v>
      </c>
      <c r="C196" s="170" t="s">
        <v>4257</v>
      </c>
      <c r="D196" s="170" t="s">
        <v>4248</v>
      </c>
      <c r="E196" t="str">
        <f t="shared" si="3"/>
        <v>A.PR.I.520</v>
      </c>
    </row>
    <row r="197" spans="1:5" x14ac:dyDescent="0.25">
      <c r="A197" s="170" t="s">
        <v>4249</v>
      </c>
      <c r="B197" s="170" t="s">
        <v>4146</v>
      </c>
      <c r="C197" s="170" t="s">
        <v>4257</v>
      </c>
      <c r="D197" s="170" t="s">
        <v>4250</v>
      </c>
      <c r="E197" t="str">
        <f t="shared" si="3"/>
        <v>A.PR.I.521</v>
      </c>
    </row>
    <row r="198" spans="1:5" x14ac:dyDescent="0.25">
      <c r="A198" s="170" t="s">
        <v>4251</v>
      </c>
      <c r="B198" s="170" t="s">
        <v>4146</v>
      </c>
      <c r="C198" s="170" t="s">
        <v>4257</v>
      </c>
      <c r="D198" s="170" t="s">
        <v>4252</v>
      </c>
      <c r="E198" t="str">
        <f t="shared" si="3"/>
        <v>A.PR.I.522</v>
      </c>
    </row>
    <row r="199" spans="1:5" x14ac:dyDescent="0.25">
      <c r="A199" s="170" t="s">
        <v>4253</v>
      </c>
      <c r="B199" s="170" t="s">
        <v>4146</v>
      </c>
      <c r="C199" s="170" t="s">
        <v>4257</v>
      </c>
      <c r="D199" s="170" t="s">
        <v>4254</v>
      </c>
      <c r="E199" t="str">
        <f t="shared" si="3"/>
        <v>A.PR.I.523</v>
      </c>
    </row>
    <row r="200" spans="1:5" x14ac:dyDescent="0.25">
      <c r="A200" s="170" t="s">
        <v>4255</v>
      </c>
      <c r="B200" s="170" t="s">
        <v>4146</v>
      </c>
      <c r="C200" s="170" t="s">
        <v>4257</v>
      </c>
      <c r="D200" s="170" t="s">
        <v>4256</v>
      </c>
      <c r="E200" t="str">
        <f t="shared" si="3"/>
        <v>A.PR.I.524</v>
      </c>
    </row>
    <row r="201" spans="1:5" x14ac:dyDescent="0.25">
      <c r="A201" s="170" t="s">
        <v>3887</v>
      </c>
      <c r="B201" s="170" t="s">
        <v>4146</v>
      </c>
      <c r="C201" s="170" t="s">
        <v>4258</v>
      </c>
      <c r="D201" s="170" t="s">
        <v>3177</v>
      </c>
      <c r="E201" t="str">
        <f t="shared" si="3"/>
        <v>A.PR.M.001</v>
      </c>
    </row>
    <row r="202" spans="1:5" x14ac:dyDescent="0.25">
      <c r="A202" s="170" t="s">
        <v>3885</v>
      </c>
      <c r="B202" s="170" t="s">
        <v>4146</v>
      </c>
      <c r="C202" s="170" t="s">
        <v>4258</v>
      </c>
      <c r="D202" s="170" t="s">
        <v>3179</v>
      </c>
      <c r="E202" t="str">
        <f t="shared" si="3"/>
        <v>A.PR.M.002</v>
      </c>
    </row>
    <row r="203" spans="1:5" x14ac:dyDescent="0.25">
      <c r="A203" s="170" t="s">
        <v>3876</v>
      </c>
      <c r="B203" s="170" t="s">
        <v>4146</v>
      </c>
      <c r="C203" s="170" t="s">
        <v>4259</v>
      </c>
      <c r="D203" s="170" t="s">
        <v>3177</v>
      </c>
      <c r="E203" t="str">
        <f t="shared" si="3"/>
        <v>A.RD.I.001</v>
      </c>
    </row>
    <row r="204" spans="1:5" x14ac:dyDescent="0.25">
      <c r="A204" s="170" t="s">
        <v>3877</v>
      </c>
      <c r="B204" s="170" t="s">
        <v>4146</v>
      </c>
      <c r="C204" s="170" t="s">
        <v>4259</v>
      </c>
      <c r="D204" s="170" t="s">
        <v>3179</v>
      </c>
      <c r="E204" t="str">
        <f t="shared" si="3"/>
        <v>A.RD.I.002</v>
      </c>
    </row>
    <row r="205" spans="1:5" x14ac:dyDescent="0.25">
      <c r="A205" s="170" t="s">
        <v>3878</v>
      </c>
      <c r="B205" s="170" t="s">
        <v>4146</v>
      </c>
      <c r="C205" s="170" t="s">
        <v>4259</v>
      </c>
      <c r="D205" s="170" t="s">
        <v>3182</v>
      </c>
      <c r="E205" t="str">
        <f t="shared" si="3"/>
        <v>A.RD.I.003</v>
      </c>
    </row>
    <row r="206" spans="1:5" x14ac:dyDescent="0.25">
      <c r="A206" s="170" t="s">
        <v>4260</v>
      </c>
      <c r="B206" s="170" t="s">
        <v>4146</v>
      </c>
      <c r="C206" s="170" t="s">
        <v>4259</v>
      </c>
      <c r="D206" s="170" t="s">
        <v>3804</v>
      </c>
      <c r="E206" t="str">
        <f t="shared" si="3"/>
        <v>A.RD.I.004</v>
      </c>
    </row>
    <row r="207" spans="1:5" x14ac:dyDescent="0.25">
      <c r="A207" s="170" t="s">
        <v>3879</v>
      </c>
      <c r="B207" s="170" t="s">
        <v>4146</v>
      </c>
      <c r="C207" s="170" t="s">
        <v>4259</v>
      </c>
      <c r="D207" s="170" t="s">
        <v>3805</v>
      </c>
      <c r="E207" t="str">
        <f t="shared" si="3"/>
        <v>A.RD.I.005</v>
      </c>
    </row>
    <row r="208" spans="1:5" x14ac:dyDescent="0.25">
      <c r="A208" s="170" t="s">
        <v>3880</v>
      </c>
      <c r="B208" s="170" t="s">
        <v>4146</v>
      </c>
      <c r="C208" s="170" t="s">
        <v>4259</v>
      </c>
      <c r="D208" s="170" t="s">
        <v>3808</v>
      </c>
      <c r="E208" t="str">
        <f t="shared" si="3"/>
        <v>A.RD.I.006</v>
      </c>
    </row>
    <row r="209" spans="1:5" x14ac:dyDescent="0.25">
      <c r="A209" s="170" t="s">
        <v>3891</v>
      </c>
      <c r="B209" s="170" t="s">
        <v>4146</v>
      </c>
      <c r="C209" s="170" t="s">
        <v>4259</v>
      </c>
      <c r="D209" s="170" t="s">
        <v>3809</v>
      </c>
      <c r="E209" t="str">
        <f t="shared" si="3"/>
        <v>A.RD.I.007</v>
      </c>
    </row>
    <row r="210" spans="1:5" x14ac:dyDescent="0.25">
      <c r="A210" s="170" t="s">
        <v>3855</v>
      </c>
      <c r="B210" s="170" t="s">
        <v>4146</v>
      </c>
      <c r="C210" s="170" t="s">
        <v>4261</v>
      </c>
      <c r="D210" s="170" t="s">
        <v>3177</v>
      </c>
      <c r="E210" t="str">
        <f t="shared" si="3"/>
        <v>A.RD.M.001</v>
      </c>
    </row>
    <row r="211" spans="1:5" x14ac:dyDescent="0.25">
      <c r="A211" s="170" t="s">
        <v>3946</v>
      </c>
      <c r="B211" s="170" t="s">
        <v>4146</v>
      </c>
      <c r="C211" s="170" t="s">
        <v>4262</v>
      </c>
      <c r="D211" s="170" t="s">
        <v>3177</v>
      </c>
      <c r="E211" t="str">
        <f t="shared" si="3"/>
        <v>A.RE.A.001</v>
      </c>
    </row>
    <row r="212" spans="1:5" x14ac:dyDescent="0.25">
      <c r="A212" s="170" t="s">
        <v>4263</v>
      </c>
      <c r="B212" s="170" t="s">
        <v>4146</v>
      </c>
      <c r="C212" s="170" t="s">
        <v>4262</v>
      </c>
      <c r="D212" s="170" t="s">
        <v>3179</v>
      </c>
      <c r="E212" t="str">
        <f t="shared" si="3"/>
        <v>A.RE.A.002</v>
      </c>
    </row>
    <row r="213" spans="1:5" x14ac:dyDescent="0.25">
      <c r="A213" s="170" t="s">
        <v>4264</v>
      </c>
      <c r="B213" s="170" t="s">
        <v>4146</v>
      </c>
      <c r="C213" s="170" t="s">
        <v>4262</v>
      </c>
      <c r="D213" s="170" t="s">
        <v>3182</v>
      </c>
      <c r="E213" t="str">
        <f t="shared" si="3"/>
        <v>A.RE.A.003</v>
      </c>
    </row>
    <row r="214" spans="1:5" x14ac:dyDescent="0.25">
      <c r="A214" s="170" t="s">
        <v>4265</v>
      </c>
      <c r="B214" s="170" t="s">
        <v>4146</v>
      </c>
      <c r="C214" s="170" t="s">
        <v>4262</v>
      </c>
      <c r="D214" s="170" t="s">
        <v>3804</v>
      </c>
      <c r="E214" t="str">
        <f t="shared" si="3"/>
        <v>A.RE.A.004</v>
      </c>
    </row>
    <row r="215" spans="1:5" x14ac:dyDescent="0.25">
      <c r="A215" s="170" t="s">
        <v>4266</v>
      </c>
      <c r="B215" s="170" t="s">
        <v>4146</v>
      </c>
      <c r="C215" s="170" t="s">
        <v>4262</v>
      </c>
      <c r="D215" s="170" t="s">
        <v>3805</v>
      </c>
      <c r="E215" t="str">
        <f t="shared" si="3"/>
        <v>A.RE.A.005</v>
      </c>
    </row>
    <row r="216" spans="1:5" x14ac:dyDescent="0.25">
      <c r="A216" s="170" t="s">
        <v>4267</v>
      </c>
      <c r="B216" s="170" t="s">
        <v>4146</v>
      </c>
      <c r="C216" s="170" t="s">
        <v>4262</v>
      </c>
      <c r="D216" s="170" t="s">
        <v>3808</v>
      </c>
      <c r="E216" t="str">
        <f t="shared" si="3"/>
        <v>A.RE.A.006</v>
      </c>
    </row>
    <row r="217" spans="1:5" x14ac:dyDescent="0.25">
      <c r="A217" s="170" t="s">
        <v>4268</v>
      </c>
      <c r="B217" s="170" t="s">
        <v>4146</v>
      </c>
      <c r="C217" s="170" t="s">
        <v>4262</v>
      </c>
      <c r="D217" s="170" t="s">
        <v>3809</v>
      </c>
      <c r="E217" t="str">
        <f t="shared" si="3"/>
        <v>A.RE.A.007</v>
      </c>
    </row>
    <row r="218" spans="1:5" x14ac:dyDescent="0.25">
      <c r="A218" s="170" t="s">
        <v>4013</v>
      </c>
      <c r="B218" s="170" t="s">
        <v>4146</v>
      </c>
      <c r="C218" s="170" t="s">
        <v>4262</v>
      </c>
      <c r="D218" s="170" t="s">
        <v>3810</v>
      </c>
      <c r="E218" t="str">
        <f t="shared" si="3"/>
        <v>A.RE.A.008</v>
      </c>
    </row>
    <row r="219" spans="1:5" x14ac:dyDescent="0.25">
      <c r="A219" s="170" t="s">
        <v>4269</v>
      </c>
      <c r="B219" s="170" t="s">
        <v>4146</v>
      </c>
      <c r="C219" s="170" t="s">
        <v>4262</v>
      </c>
      <c r="D219" s="170" t="s">
        <v>3811</v>
      </c>
      <c r="E219" t="str">
        <f t="shared" si="3"/>
        <v>A.RE.A.009</v>
      </c>
    </row>
    <row r="220" spans="1:5" x14ac:dyDescent="0.25">
      <c r="A220" s="170" t="s">
        <v>4270</v>
      </c>
      <c r="B220" s="170" t="s">
        <v>4146</v>
      </c>
      <c r="C220" s="170" t="s">
        <v>4262</v>
      </c>
      <c r="D220" s="170" t="s">
        <v>3812</v>
      </c>
      <c r="E220" t="str">
        <f t="shared" si="3"/>
        <v>A.RE.A.010</v>
      </c>
    </row>
    <row r="221" spans="1:5" x14ac:dyDescent="0.25">
      <c r="A221" s="170" t="s">
        <v>4014</v>
      </c>
      <c r="B221" s="170" t="s">
        <v>4146</v>
      </c>
      <c r="C221" s="170" t="s">
        <v>4262</v>
      </c>
      <c r="D221" s="170" t="s">
        <v>3814</v>
      </c>
      <c r="E221" t="str">
        <f t="shared" si="3"/>
        <v>A.RE.A.011</v>
      </c>
    </row>
    <row r="222" spans="1:5" x14ac:dyDescent="0.25">
      <c r="A222" s="170" t="s">
        <v>4012</v>
      </c>
      <c r="B222" s="170" t="s">
        <v>4146</v>
      </c>
      <c r="C222" s="170" t="s">
        <v>4262</v>
      </c>
      <c r="D222" s="170" t="s">
        <v>3815</v>
      </c>
      <c r="E222" t="str">
        <f t="shared" si="3"/>
        <v>A.RE.A.012</v>
      </c>
    </row>
    <row r="223" spans="1:5" x14ac:dyDescent="0.25">
      <c r="A223" s="170" t="s">
        <v>4271</v>
      </c>
      <c r="B223" s="170" t="s">
        <v>4146</v>
      </c>
      <c r="C223" s="170" t="s">
        <v>4262</v>
      </c>
      <c r="D223" s="170" t="s">
        <v>3816</v>
      </c>
      <c r="E223" t="str">
        <f t="shared" si="3"/>
        <v>A.RE.A.013</v>
      </c>
    </row>
    <row r="224" spans="1:5" x14ac:dyDescent="0.25">
      <c r="A224" s="170" t="s">
        <v>4272</v>
      </c>
      <c r="B224" s="170" t="s">
        <v>4146</v>
      </c>
      <c r="C224" s="170" t="s">
        <v>4262</v>
      </c>
      <c r="D224" s="170" t="s">
        <v>3817</v>
      </c>
      <c r="E224" t="str">
        <f t="shared" si="3"/>
        <v>A.RE.A.014</v>
      </c>
    </row>
    <row r="225" spans="1:5" x14ac:dyDescent="0.25">
      <c r="A225" s="170" t="s">
        <v>4273</v>
      </c>
      <c r="B225" s="170" t="s">
        <v>4146</v>
      </c>
      <c r="C225" s="170" t="s">
        <v>4262</v>
      </c>
      <c r="D225" s="170" t="s">
        <v>3818</v>
      </c>
      <c r="E225" t="str">
        <f t="shared" si="3"/>
        <v>A.RE.A.015</v>
      </c>
    </row>
    <row r="226" spans="1:5" x14ac:dyDescent="0.25">
      <c r="A226" s="170" t="s">
        <v>4274</v>
      </c>
      <c r="B226" s="170" t="s">
        <v>4146</v>
      </c>
      <c r="C226" s="170" t="s">
        <v>4262</v>
      </c>
      <c r="D226" s="170" t="s">
        <v>3819</v>
      </c>
      <c r="E226" t="str">
        <f t="shared" si="3"/>
        <v>A.RE.A.016</v>
      </c>
    </row>
    <row r="227" spans="1:5" x14ac:dyDescent="0.25">
      <c r="A227" s="170" t="s">
        <v>3989</v>
      </c>
      <c r="B227" s="170" t="s">
        <v>4146</v>
      </c>
      <c r="C227" s="170" t="s">
        <v>4262</v>
      </c>
      <c r="D227" s="170" t="s">
        <v>3820</v>
      </c>
      <c r="E227" t="str">
        <f t="shared" si="3"/>
        <v>A.RE.A.017</v>
      </c>
    </row>
    <row r="228" spans="1:5" x14ac:dyDescent="0.25">
      <c r="A228" s="170" t="s">
        <v>4005</v>
      </c>
      <c r="B228" s="170" t="s">
        <v>4146</v>
      </c>
      <c r="C228" s="170" t="s">
        <v>4262</v>
      </c>
      <c r="D228" s="170" t="s">
        <v>3821</v>
      </c>
      <c r="E228" t="str">
        <f t="shared" si="3"/>
        <v>A.RE.A.018</v>
      </c>
    </row>
    <row r="229" spans="1:5" x14ac:dyDescent="0.25">
      <c r="A229" s="170" t="s">
        <v>3970</v>
      </c>
      <c r="B229" s="170" t="s">
        <v>4146</v>
      </c>
      <c r="C229" s="170" t="s">
        <v>4262</v>
      </c>
      <c r="D229" s="170" t="s">
        <v>3822</v>
      </c>
      <c r="E229" t="str">
        <f t="shared" si="3"/>
        <v>A.RE.A.019</v>
      </c>
    </row>
    <row r="230" spans="1:5" x14ac:dyDescent="0.25">
      <c r="A230" s="170" t="s">
        <v>4275</v>
      </c>
      <c r="B230" s="170" t="s">
        <v>4146</v>
      </c>
      <c r="C230" s="170" t="s">
        <v>4262</v>
      </c>
      <c r="D230" s="170" t="s">
        <v>3823</v>
      </c>
      <c r="E230" t="str">
        <f t="shared" si="3"/>
        <v>A.RE.A.020</v>
      </c>
    </row>
    <row r="231" spans="1:5" x14ac:dyDescent="0.25">
      <c r="A231" s="170" t="s">
        <v>4276</v>
      </c>
      <c r="B231" s="170" t="s">
        <v>4146</v>
      </c>
      <c r="C231" s="170" t="s">
        <v>4262</v>
      </c>
      <c r="D231" s="170" t="s">
        <v>3829</v>
      </c>
      <c r="E231" t="str">
        <f t="shared" si="3"/>
        <v>A.RE.A.021</v>
      </c>
    </row>
    <row r="232" spans="1:5" x14ac:dyDescent="0.25">
      <c r="A232" s="170" t="s">
        <v>3977</v>
      </c>
      <c r="B232" s="170" t="s">
        <v>4146</v>
      </c>
      <c r="C232" s="170" t="s">
        <v>4262</v>
      </c>
      <c r="D232" s="170" t="s">
        <v>4167</v>
      </c>
      <c r="E232" t="str">
        <f t="shared" si="3"/>
        <v>A.RE.A.022</v>
      </c>
    </row>
    <row r="233" spans="1:5" x14ac:dyDescent="0.25">
      <c r="A233" s="170" t="s">
        <v>4277</v>
      </c>
      <c r="B233" s="170" t="s">
        <v>4146</v>
      </c>
      <c r="C233" s="170" t="s">
        <v>4262</v>
      </c>
      <c r="D233" s="170" t="s">
        <v>4169</v>
      </c>
      <c r="E233" t="str">
        <f t="shared" si="3"/>
        <v>A.RE.A.023</v>
      </c>
    </row>
    <row r="234" spans="1:5" x14ac:dyDescent="0.25">
      <c r="A234" s="170" t="s">
        <v>3969</v>
      </c>
      <c r="B234" s="170" t="s">
        <v>4146</v>
      </c>
      <c r="C234" s="170" t="s">
        <v>4262</v>
      </c>
      <c r="D234" s="170" t="s">
        <v>4171</v>
      </c>
      <c r="E234" t="str">
        <f t="shared" si="3"/>
        <v>A.RE.A.024</v>
      </c>
    </row>
    <row r="235" spans="1:5" x14ac:dyDescent="0.25">
      <c r="A235" s="170" t="s">
        <v>3946</v>
      </c>
      <c r="B235" s="170" t="s">
        <v>4146</v>
      </c>
      <c r="C235" s="170" t="s">
        <v>4278</v>
      </c>
      <c r="D235" s="170" t="s">
        <v>3177</v>
      </c>
      <c r="E235" t="str">
        <f t="shared" si="3"/>
        <v>A.RE.I.001</v>
      </c>
    </row>
    <row r="236" spans="1:5" x14ac:dyDescent="0.25">
      <c r="A236" s="170" t="s">
        <v>4263</v>
      </c>
      <c r="B236" s="170" t="s">
        <v>4146</v>
      </c>
      <c r="C236" s="170" t="s">
        <v>4278</v>
      </c>
      <c r="D236" s="170" t="s">
        <v>3179</v>
      </c>
      <c r="E236" t="str">
        <f t="shared" si="3"/>
        <v>A.RE.I.002</v>
      </c>
    </row>
    <row r="237" spans="1:5" x14ac:dyDescent="0.25">
      <c r="A237" s="170" t="s">
        <v>4264</v>
      </c>
      <c r="B237" s="170" t="s">
        <v>4146</v>
      </c>
      <c r="C237" s="170" t="s">
        <v>4278</v>
      </c>
      <c r="D237" s="170" t="s">
        <v>3182</v>
      </c>
      <c r="E237" t="str">
        <f t="shared" si="3"/>
        <v>A.RE.I.003</v>
      </c>
    </row>
    <row r="238" spans="1:5" x14ac:dyDescent="0.25">
      <c r="A238" s="170" t="s">
        <v>4265</v>
      </c>
      <c r="B238" s="170" t="s">
        <v>4146</v>
      </c>
      <c r="C238" s="170" t="s">
        <v>4278</v>
      </c>
      <c r="D238" s="170" t="s">
        <v>3804</v>
      </c>
      <c r="E238" t="str">
        <f t="shared" si="3"/>
        <v>A.RE.I.004</v>
      </c>
    </row>
    <row r="239" spans="1:5" x14ac:dyDescent="0.25">
      <c r="A239" s="170" t="s">
        <v>4266</v>
      </c>
      <c r="B239" s="170" t="s">
        <v>4146</v>
      </c>
      <c r="C239" s="170" t="s">
        <v>4278</v>
      </c>
      <c r="D239" s="170" t="s">
        <v>3805</v>
      </c>
      <c r="E239" t="str">
        <f t="shared" si="3"/>
        <v>A.RE.I.005</v>
      </c>
    </row>
    <row r="240" spans="1:5" x14ac:dyDescent="0.25">
      <c r="A240" s="170" t="s">
        <v>4267</v>
      </c>
      <c r="B240" s="170" t="s">
        <v>4146</v>
      </c>
      <c r="C240" s="170" t="s">
        <v>4278</v>
      </c>
      <c r="D240" s="170" t="s">
        <v>3808</v>
      </c>
      <c r="E240" t="str">
        <f t="shared" si="3"/>
        <v>A.RE.I.006</v>
      </c>
    </row>
    <row r="241" spans="1:5" x14ac:dyDescent="0.25">
      <c r="A241" s="170" t="s">
        <v>4268</v>
      </c>
      <c r="B241" s="170" t="s">
        <v>4146</v>
      </c>
      <c r="C241" s="170" t="s">
        <v>4278</v>
      </c>
      <c r="D241" s="170" t="s">
        <v>3809</v>
      </c>
      <c r="E241" t="str">
        <f t="shared" si="3"/>
        <v>A.RE.I.007</v>
      </c>
    </row>
    <row r="242" spans="1:5" x14ac:dyDescent="0.25">
      <c r="A242" s="170" t="s">
        <v>4013</v>
      </c>
      <c r="B242" s="170" t="s">
        <v>4146</v>
      </c>
      <c r="C242" s="170" t="s">
        <v>4278</v>
      </c>
      <c r="D242" s="170" t="s">
        <v>3810</v>
      </c>
      <c r="E242" t="str">
        <f t="shared" si="3"/>
        <v>A.RE.I.008</v>
      </c>
    </row>
    <row r="243" spans="1:5" x14ac:dyDescent="0.25">
      <c r="A243" s="170" t="s">
        <v>4269</v>
      </c>
      <c r="B243" s="170" t="s">
        <v>4146</v>
      </c>
      <c r="C243" s="170" t="s">
        <v>4278</v>
      </c>
      <c r="D243" s="170" t="s">
        <v>3811</v>
      </c>
      <c r="E243" t="str">
        <f t="shared" si="3"/>
        <v>A.RE.I.009</v>
      </c>
    </row>
    <row r="244" spans="1:5" x14ac:dyDescent="0.25">
      <c r="A244" s="170" t="s">
        <v>4270</v>
      </c>
      <c r="B244" s="170" t="s">
        <v>4146</v>
      </c>
      <c r="C244" s="170" t="s">
        <v>4278</v>
      </c>
      <c r="D244" s="170" t="s">
        <v>3812</v>
      </c>
      <c r="E244" t="str">
        <f t="shared" si="3"/>
        <v>A.RE.I.010</v>
      </c>
    </row>
    <row r="245" spans="1:5" x14ac:dyDescent="0.25">
      <c r="A245" s="170" t="s">
        <v>4014</v>
      </c>
      <c r="B245" s="170" t="s">
        <v>4146</v>
      </c>
      <c r="C245" s="170" t="s">
        <v>4278</v>
      </c>
      <c r="D245" s="170" t="s">
        <v>3814</v>
      </c>
      <c r="E245" t="str">
        <f t="shared" si="3"/>
        <v>A.RE.I.011</v>
      </c>
    </row>
    <row r="246" spans="1:5" x14ac:dyDescent="0.25">
      <c r="A246" s="170" t="s">
        <v>4012</v>
      </c>
      <c r="B246" s="170" t="s">
        <v>4146</v>
      </c>
      <c r="C246" s="170" t="s">
        <v>4278</v>
      </c>
      <c r="D246" s="170" t="s">
        <v>3815</v>
      </c>
      <c r="E246" t="str">
        <f t="shared" si="3"/>
        <v>A.RE.I.012</v>
      </c>
    </row>
    <row r="247" spans="1:5" x14ac:dyDescent="0.25">
      <c r="A247" s="170" t="s">
        <v>4271</v>
      </c>
      <c r="B247" s="170" t="s">
        <v>4146</v>
      </c>
      <c r="C247" s="170" t="s">
        <v>4278</v>
      </c>
      <c r="D247" s="170" t="s">
        <v>3816</v>
      </c>
      <c r="E247" t="str">
        <f t="shared" si="3"/>
        <v>A.RE.I.013</v>
      </c>
    </row>
    <row r="248" spans="1:5" x14ac:dyDescent="0.25">
      <c r="A248" s="170" t="s">
        <v>4272</v>
      </c>
      <c r="B248" s="170" t="s">
        <v>4146</v>
      </c>
      <c r="C248" s="170" t="s">
        <v>4278</v>
      </c>
      <c r="D248" s="170" t="s">
        <v>3817</v>
      </c>
      <c r="E248" t="str">
        <f t="shared" si="3"/>
        <v>A.RE.I.014</v>
      </c>
    </row>
    <row r="249" spans="1:5" x14ac:dyDescent="0.25">
      <c r="A249" s="170" t="s">
        <v>4273</v>
      </c>
      <c r="B249" s="170" t="s">
        <v>4146</v>
      </c>
      <c r="C249" s="170" t="s">
        <v>4278</v>
      </c>
      <c r="D249" s="170" t="s">
        <v>3818</v>
      </c>
      <c r="E249" t="str">
        <f t="shared" si="3"/>
        <v>A.RE.I.015</v>
      </c>
    </row>
    <row r="250" spans="1:5" x14ac:dyDescent="0.25">
      <c r="A250" s="170" t="s">
        <v>4274</v>
      </c>
      <c r="B250" s="170" t="s">
        <v>4146</v>
      </c>
      <c r="C250" s="170" t="s">
        <v>4278</v>
      </c>
      <c r="D250" s="170" t="s">
        <v>3819</v>
      </c>
      <c r="E250" t="str">
        <f t="shared" si="3"/>
        <v>A.RE.I.016</v>
      </c>
    </row>
    <row r="251" spans="1:5" x14ac:dyDescent="0.25">
      <c r="A251" s="170" t="s">
        <v>3989</v>
      </c>
      <c r="B251" s="170" t="s">
        <v>4146</v>
      </c>
      <c r="C251" s="170" t="s">
        <v>4278</v>
      </c>
      <c r="D251" s="170" t="s">
        <v>3820</v>
      </c>
      <c r="E251" t="str">
        <f t="shared" si="3"/>
        <v>A.RE.I.017</v>
      </c>
    </row>
    <row r="252" spans="1:5" x14ac:dyDescent="0.25">
      <c r="A252" s="170" t="s">
        <v>4005</v>
      </c>
      <c r="B252" s="170" t="s">
        <v>4146</v>
      </c>
      <c r="C252" s="170" t="s">
        <v>4278</v>
      </c>
      <c r="D252" s="170" t="s">
        <v>3821</v>
      </c>
      <c r="E252" t="str">
        <f t="shared" si="3"/>
        <v>A.RE.I.018</v>
      </c>
    </row>
    <row r="253" spans="1:5" x14ac:dyDescent="0.25">
      <c r="A253" s="170" t="s">
        <v>3970</v>
      </c>
      <c r="B253" s="170" t="s">
        <v>4146</v>
      </c>
      <c r="C253" s="170" t="s">
        <v>4278</v>
      </c>
      <c r="D253" s="170" t="s">
        <v>3822</v>
      </c>
      <c r="E253" t="str">
        <f t="shared" si="3"/>
        <v>A.RE.I.019</v>
      </c>
    </row>
    <row r="254" spans="1:5" x14ac:dyDescent="0.25">
      <c r="A254" s="170" t="s">
        <v>4275</v>
      </c>
      <c r="B254" s="170" t="s">
        <v>4146</v>
      </c>
      <c r="C254" s="170" t="s">
        <v>4278</v>
      </c>
      <c r="D254" s="170" t="s">
        <v>3823</v>
      </c>
      <c r="E254" t="str">
        <f t="shared" si="3"/>
        <v>A.RE.I.020</v>
      </c>
    </row>
    <row r="255" spans="1:5" x14ac:dyDescent="0.25">
      <c r="A255" s="170" t="s">
        <v>4276</v>
      </c>
      <c r="B255" s="170" t="s">
        <v>4146</v>
      </c>
      <c r="C255" s="170" t="s">
        <v>4278</v>
      </c>
      <c r="D255" s="170" t="s">
        <v>3829</v>
      </c>
      <c r="E255" t="str">
        <f t="shared" si="3"/>
        <v>A.RE.I.021</v>
      </c>
    </row>
    <row r="256" spans="1:5" x14ac:dyDescent="0.25">
      <c r="A256" s="170" t="s">
        <v>3977</v>
      </c>
      <c r="B256" s="170" t="s">
        <v>4146</v>
      </c>
      <c r="C256" s="170" t="s">
        <v>4278</v>
      </c>
      <c r="D256" s="170" t="s">
        <v>4167</v>
      </c>
      <c r="E256" t="str">
        <f t="shared" si="3"/>
        <v>A.RE.I.022</v>
      </c>
    </row>
    <row r="257" spans="1:5" x14ac:dyDescent="0.25">
      <c r="A257" s="170" t="s">
        <v>4277</v>
      </c>
      <c r="B257" s="170" t="s">
        <v>4146</v>
      </c>
      <c r="C257" s="170" t="s">
        <v>4278</v>
      </c>
      <c r="D257" s="170" t="s">
        <v>4169</v>
      </c>
      <c r="E257" t="str">
        <f t="shared" si="3"/>
        <v>A.RE.I.023</v>
      </c>
    </row>
    <row r="258" spans="1:5" x14ac:dyDescent="0.25">
      <c r="A258" s="170" t="s">
        <v>3969</v>
      </c>
      <c r="B258" s="170" t="s">
        <v>4146</v>
      </c>
      <c r="C258" s="170" t="s">
        <v>4278</v>
      </c>
      <c r="D258" s="170" t="s">
        <v>4171</v>
      </c>
      <c r="E258" t="str">
        <f t="shared" ref="E258:E321" si="4">C258&amp;"."&amp;D258</f>
        <v>A.RE.I.024</v>
      </c>
    </row>
    <row r="259" spans="1:5" x14ac:dyDescent="0.25">
      <c r="A259" s="170" t="s">
        <v>3851</v>
      </c>
      <c r="B259" s="170" t="s">
        <v>4146</v>
      </c>
      <c r="C259" s="170" t="s">
        <v>4279</v>
      </c>
      <c r="D259" s="170" t="s">
        <v>3177</v>
      </c>
      <c r="E259" t="str">
        <f t="shared" si="4"/>
        <v>A.RE.M.001</v>
      </c>
    </row>
    <row r="260" spans="1:5" x14ac:dyDescent="0.25">
      <c r="A260" s="170" t="s">
        <v>3900</v>
      </c>
      <c r="B260" s="170" t="s">
        <v>4146</v>
      </c>
      <c r="C260" s="170" t="s">
        <v>4280</v>
      </c>
      <c r="D260" s="170" t="s">
        <v>3177</v>
      </c>
      <c r="E260" t="str">
        <f t="shared" si="4"/>
        <v>E.EE.A.001</v>
      </c>
    </row>
    <row r="261" spans="1:5" x14ac:dyDescent="0.25">
      <c r="A261" s="170" t="s">
        <v>3903</v>
      </c>
      <c r="B261" s="170" t="s">
        <v>4146</v>
      </c>
      <c r="C261" s="170" t="s">
        <v>4280</v>
      </c>
      <c r="D261" s="170" t="s">
        <v>3179</v>
      </c>
      <c r="E261" t="str">
        <f t="shared" si="4"/>
        <v>E.EE.A.002</v>
      </c>
    </row>
    <row r="262" spans="1:5" x14ac:dyDescent="0.25">
      <c r="A262" s="170" t="s">
        <v>4017</v>
      </c>
      <c r="B262" s="170" t="s">
        <v>4146</v>
      </c>
      <c r="C262" s="170" t="s">
        <v>4280</v>
      </c>
      <c r="D262" s="170" t="s">
        <v>3182</v>
      </c>
      <c r="E262" t="str">
        <f t="shared" si="4"/>
        <v>E.EE.A.003</v>
      </c>
    </row>
    <row r="263" spans="1:5" x14ac:dyDescent="0.25">
      <c r="A263" s="170" t="s">
        <v>3894</v>
      </c>
      <c r="B263" s="170" t="s">
        <v>4146</v>
      </c>
      <c r="C263" s="170" t="s">
        <v>4280</v>
      </c>
      <c r="D263" s="170" t="s">
        <v>3804</v>
      </c>
      <c r="E263" t="str">
        <f t="shared" si="4"/>
        <v>E.EE.A.004</v>
      </c>
    </row>
    <row r="264" spans="1:5" x14ac:dyDescent="0.25">
      <c r="A264" s="170" t="s">
        <v>3912</v>
      </c>
      <c r="B264" s="170" t="s">
        <v>4146</v>
      </c>
      <c r="C264" s="170" t="s">
        <v>4280</v>
      </c>
      <c r="D264" s="170" t="s">
        <v>3805</v>
      </c>
      <c r="E264" t="str">
        <f t="shared" si="4"/>
        <v>E.EE.A.005</v>
      </c>
    </row>
    <row r="265" spans="1:5" x14ac:dyDescent="0.25">
      <c r="A265" s="170" t="s">
        <v>3966</v>
      </c>
      <c r="B265" s="170" t="s">
        <v>4146</v>
      </c>
      <c r="C265" s="170" t="s">
        <v>4280</v>
      </c>
      <c r="D265" s="170" t="s">
        <v>3808</v>
      </c>
      <c r="E265" t="str">
        <f t="shared" si="4"/>
        <v>E.EE.A.006</v>
      </c>
    </row>
    <row r="266" spans="1:5" x14ac:dyDescent="0.25">
      <c r="A266" s="170" t="s">
        <v>3928</v>
      </c>
      <c r="B266" s="170" t="s">
        <v>4146</v>
      </c>
      <c r="C266" s="170" t="s">
        <v>4280</v>
      </c>
      <c r="D266" s="170" t="s">
        <v>3809</v>
      </c>
      <c r="E266" t="str">
        <f t="shared" si="4"/>
        <v>E.EE.A.007</v>
      </c>
    </row>
    <row r="267" spans="1:5" x14ac:dyDescent="0.25">
      <c r="A267" s="170" t="s">
        <v>3940</v>
      </c>
      <c r="B267" s="170" t="s">
        <v>4146</v>
      </c>
      <c r="C267" s="170" t="s">
        <v>4280</v>
      </c>
      <c r="D267" s="170" t="s">
        <v>3810</v>
      </c>
      <c r="E267" t="str">
        <f t="shared" si="4"/>
        <v>E.EE.A.008</v>
      </c>
    </row>
    <row r="268" spans="1:5" x14ac:dyDescent="0.25">
      <c r="A268" s="170" t="s">
        <v>3941</v>
      </c>
      <c r="B268" s="170" t="s">
        <v>4146</v>
      </c>
      <c r="C268" s="170" t="s">
        <v>4280</v>
      </c>
      <c r="D268" s="170" t="s">
        <v>3811</v>
      </c>
      <c r="E268" t="str">
        <f t="shared" si="4"/>
        <v>E.EE.A.009</v>
      </c>
    </row>
    <row r="269" spans="1:5" x14ac:dyDescent="0.25">
      <c r="A269" s="170" t="s">
        <v>4281</v>
      </c>
      <c r="B269" s="170" t="s">
        <v>4146</v>
      </c>
      <c r="C269" s="170" t="s">
        <v>4280</v>
      </c>
      <c r="D269" s="170" t="s">
        <v>3812</v>
      </c>
      <c r="E269" t="str">
        <f t="shared" si="4"/>
        <v>E.EE.A.010</v>
      </c>
    </row>
    <row r="270" spans="1:5" x14ac:dyDescent="0.25">
      <c r="A270" s="170" t="s">
        <v>3997</v>
      </c>
      <c r="B270" s="170" t="s">
        <v>4146</v>
      </c>
      <c r="C270" s="170" t="s">
        <v>4280</v>
      </c>
      <c r="D270" s="170" t="s">
        <v>3814</v>
      </c>
      <c r="E270" t="str">
        <f t="shared" si="4"/>
        <v>E.EE.A.011</v>
      </c>
    </row>
    <row r="271" spans="1:5" x14ac:dyDescent="0.25">
      <c r="A271" s="170" t="s">
        <v>3998</v>
      </c>
      <c r="B271" s="170" t="s">
        <v>4146</v>
      </c>
      <c r="C271" s="170" t="s">
        <v>4280</v>
      </c>
      <c r="D271" s="170" t="s">
        <v>3815</v>
      </c>
      <c r="E271" t="str">
        <f t="shared" si="4"/>
        <v>E.EE.A.012</v>
      </c>
    </row>
    <row r="272" spans="1:5" x14ac:dyDescent="0.25">
      <c r="A272" s="170" t="s">
        <v>3960</v>
      </c>
      <c r="B272" s="170" t="s">
        <v>4146</v>
      </c>
      <c r="C272" s="170" t="s">
        <v>4280</v>
      </c>
      <c r="D272" s="170" t="s">
        <v>3816</v>
      </c>
      <c r="E272" t="str">
        <f t="shared" si="4"/>
        <v>E.EE.A.013</v>
      </c>
    </row>
    <row r="273" spans="1:5" x14ac:dyDescent="0.25">
      <c r="A273" s="170" t="s">
        <v>3993</v>
      </c>
      <c r="B273" s="170" t="s">
        <v>4146</v>
      </c>
      <c r="C273" s="170" t="s">
        <v>4280</v>
      </c>
      <c r="D273" s="170" t="s">
        <v>3817</v>
      </c>
      <c r="E273" t="str">
        <f t="shared" si="4"/>
        <v>E.EE.A.014</v>
      </c>
    </row>
    <row r="274" spans="1:5" x14ac:dyDescent="0.25">
      <c r="A274" s="170" t="s">
        <v>3913</v>
      </c>
      <c r="B274" s="170" t="s">
        <v>4146</v>
      </c>
      <c r="C274" s="170" t="s">
        <v>4280</v>
      </c>
      <c r="D274" s="170" t="s">
        <v>3818</v>
      </c>
      <c r="E274" t="str">
        <f t="shared" si="4"/>
        <v>E.EE.A.015</v>
      </c>
    </row>
    <row r="275" spans="1:5" x14ac:dyDescent="0.25">
      <c r="A275" s="170" t="s">
        <v>3994</v>
      </c>
      <c r="B275" s="170" t="s">
        <v>4146</v>
      </c>
      <c r="C275" s="170" t="s">
        <v>4280</v>
      </c>
      <c r="D275" s="170" t="s">
        <v>3819</v>
      </c>
      <c r="E275" t="str">
        <f t="shared" si="4"/>
        <v>E.EE.A.016</v>
      </c>
    </row>
    <row r="276" spans="1:5" x14ac:dyDescent="0.25">
      <c r="A276" s="170" t="s">
        <v>3920</v>
      </c>
      <c r="B276" s="170" t="s">
        <v>4146</v>
      </c>
      <c r="C276" s="170" t="s">
        <v>4280</v>
      </c>
      <c r="D276" s="170" t="s">
        <v>3820</v>
      </c>
      <c r="E276" t="str">
        <f t="shared" si="4"/>
        <v>E.EE.A.017</v>
      </c>
    </row>
    <row r="277" spans="1:5" x14ac:dyDescent="0.25">
      <c r="A277" s="170" t="s">
        <v>4021</v>
      </c>
      <c r="B277" s="170" t="s">
        <v>4146</v>
      </c>
      <c r="C277" s="170" t="s">
        <v>4280</v>
      </c>
      <c r="D277" s="170" t="s">
        <v>3821</v>
      </c>
      <c r="E277" t="str">
        <f t="shared" si="4"/>
        <v>E.EE.A.018</v>
      </c>
    </row>
    <row r="278" spans="1:5" x14ac:dyDescent="0.25">
      <c r="A278" s="170" t="s">
        <v>4282</v>
      </c>
      <c r="B278" s="170" t="s">
        <v>4146</v>
      </c>
      <c r="C278" s="170" t="s">
        <v>4280</v>
      </c>
      <c r="D278" s="170" t="s">
        <v>3822</v>
      </c>
      <c r="E278" t="str">
        <f t="shared" si="4"/>
        <v>E.EE.A.019</v>
      </c>
    </row>
    <row r="279" spans="1:5" x14ac:dyDescent="0.25">
      <c r="A279" s="170" t="s">
        <v>3921</v>
      </c>
      <c r="B279" s="170" t="s">
        <v>4146</v>
      </c>
      <c r="C279" s="170" t="s">
        <v>4280</v>
      </c>
      <c r="D279" s="170" t="s">
        <v>3823</v>
      </c>
      <c r="E279" t="str">
        <f t="shared" si="4"/>
        <v>E.EE.A.020</v>
      </c>
    </row>
    <row r="280" spans="1:5" x14ac:dyDescent="0.25">
      <c r="A280" s="170" t="s">
        <v>3985</v>
      </c>
      <c r="B280" s="170" t="s">
        <v>4146</v>
      </c>
      <c r="C280" s="170" t="s">
        <v>4280</v>
      </c>
      <c r="D280" s="170" t="s">
        <v>3829</v>
      </c>
      <c r="E280" t="str">
        <f t="shared" si="4"/>
        <v>E.EE.A.021</v>
      </c>
    </row>
    <row r="281" spans="1:5" x14ac:dyDescent="0.25">
      <c r="A281" s="170" t="s">
        <v>4283</v>
      </c>
      <c r="B281" s="170" t="s">
        <v>4146</v>
      </c>
      <c r="C281" s="170" t="s">
        <v>4280</v>
      </c>
      <c r="D281" s="170" t="s">
        <v>4167</v>
      </c>
      <c r="E281" t="str">
        <f t="shared" si="4"/>
        <v>E.EE.A.022</v>
      </c>
    </row>
    <row r="282" spans="1:5" x14ac:dyDescent="0.25">
      <c r="A282" s="170" t="s">
        <v>4018</v>
      </c>
      <c r="B282" s="170" t="s">
        <v>4146</v>
      </c>
      <c r="C282" s="170" t="s">
        <v>4280</v>
      </c>
      <c r="D282" s="170" t="s">
        <v>4169</v>
      </c>
      <c r="E282" t="str">
        <f t="shared" si="4"/>
        <v>E.EE.A.023</v>
      </c>
    </row>
    <row r="283" spans="1:5" x14ac:dyDescent="0.25">
      <c r="A283" s="170" t="s">
        <v>4284</v>
      </c>
      <c r="B283" s="170" t="s">
        <v>4146</v>
      </c>
      <c r="C283" s="170" t="s">
        <v>4280</v>
      </c>
      <c r="D283" s="170" t="s">
        <v>4171</v>
      </c>
      <c r="E283" t="str">
        <f t="shared" si="4"/>
        <v>E.EE.A.024</v>
      </c>
    </row>
    <row r="284" spans="1:5" x14ac:dyDescent="0.25">
      <c r="A284" s="170" t="s">
        <v>3991</v>
      </c>
      <c r="B284" s="170" t="s">
        <v>4146</v>
      </c>
      <c r="C284" s="170" t="s">
        <v>4280</v>
      </c>
      <c r="D284" s="170" t="s">
        <v>4172</v>
      </c>
      <c r="E284" t="str">
        <f t="shared" si="4"/>
        <v>E.EE.A.025</v>
      </c>
    </row>
    <row r="285" spans="1:5" x14ac:dyDescent="0.25">
      <c r="A285" s="170" t="s">
        <v>4285</v>
      </c>
      <c r="B285" s="170" t="s">
        <v>4146</v>
      </c>
      <c r="C285" s="170" t="s">
        <v>4280</v>
      </c>
      <c r="D285" s="170" t="s">
        <v>4174</v>
      </c>
      <c r="E285" t="str">
        <f t="shared" si="4"/>
        <v>E.EE.A.026</v>
      </c>
    </row>
    <row r="286" spans="1:5" x14ac:dyDescent="0.25">
      <c r="A286" s="170" t="s">
        <v>4009</v>
      </c>
      <c r="B286" s="170" t="s">
        <v>4146</v>
      </c>
      <c r="C286" s="170" t="s">
        <v>4280</v>
      </c>
      <c r="D286" s="170" t="s">
        <v>4176</v>
      </c>
      <c r="E286" t="str">
        <f t="shared" si="4"/>
        <v>E.EE.A.027</v>
      </c>
    </row>
    <row r="287" spans="1:5" x14ac:dyDescent="0.25">
      <c r="A287" s="170" t="s">
        <v>4286</v>
      </c>
      <c r="B287" s="170" t="s">
        <v>4146</v>
      </c>
      <c r="C287" s="170" t="s">
        <v>4280</v>
      </c>
      <c r="D287" s="170" t="s">
        <v>4178</v>
      </c>
      <c r="E287" t="str">
        <f t="shared" si="4"/>
        <v>E.EE.A.028</v>
      </c>
    </row>
    <row r="288" spans="1:5" x14ac:dyDescent="0.25">
      <c r="A288" s="170" t="s">
        <v>4286</v>
      </c>
      <c r="B288" s="170" t="s">
        <v>4146</v>
      </c>
      <c r="C288" s="170" t="s">
        <v>4280</v>
      </c>
      <c r="D288" s="170" t="s">
        <v>4180</v>
      </c>
      <c r="E288" t="str">
        <f t="shared" si="4"/>
        <v>E.EE.A.029</v>
      </c>
    </row>
    <row r="289" spans="1:5" x14ac:dyDescent="0.25">
      <c r="A289" s="170" t="s">
        <v>3995</v>
      </c>
      <c r="B289" s="170" t="s">
        <v>4146</v>
      </c>
      <c r="C289" s="170" t="s">
        <v>4280</v>
      </c>
      <c r="D289" s="170" t="s">
        <v>4182</v>
      </c>
      <c r="E289" t="str">
        <f t="shared" si="4"/>
        <v>E.EE.A.030</v>
      </c>
    </row>
    <row r="290" spans="1:5" x14ac:dyDescent="0.25">
      <c r="A290" s="170" t="s">
        <v>3904</v>
      </c>
      <c r="B290" s="170" t="s">
        <v>4146</v>
      </c>
      <c r="C290" s="170" t="s">
        <v>4280</v>
      </c>
      <c r="D290" s="170" t="s">
        <v>4184</v>
      </c>
      <c r="E290" t="str">
        <f t="shared" si="4"/>
        <v>E.EE.A.031</v>
      </c>
    </row>
    <row r="291" spans="1:5" x14ac:dyDescent="0.25">
      <c r="A291" s="170" t="s">
        <v>3986</v>
      </c>
      <c r="B291" s="170" t="s">
        <v>4146</v>
      </c>
      <c r="C291" s="170" t="s">
        <v>4280</v>
      </c>
      <c r="D291" s="170" t="s">
        <v>4185</v>
      </c>
      <c r="E291" t="str">
        <f t="shared" si="4"/>
        <v>E.EE.A.032</v>
      </c>
    </row>
    <row r="292" spans="1:5" x14ac:dyDescent="0.25">
      <c r="A292" s="170" t="s">
        <v>4287</v>
      </c>
      <c r="B292" s="170" t="s">
        <v>4146</v>
      </c>
      <c r="C292" s="170" t="s">
        <v>4280</v>
      </c>
      <c r="D292" s="170" t="s">
        <v>4288</v>
      </c>
      <c r="E292" t="str">
        <f t="shared" si="4"/>
        <v>E.EE.A.033</v>
      </c>
    </row>
    <row r="293" spans="1:5" x14ac:dyDescent="0.25">
      <c r="A293" s="170" t="s">
        <v>3987</v>
      </c>
      <c r="B293" s="170" t="s">
        <v>4146</v>
      </c>
      <c r="C293" s="170" t="s">
        <v>4280</v>
      </c>
      <c r="D293" s="170" t="s">
        <v>4289</v>
      </c>
      <c r="E293" t="str">
        <f t="shared" si="4"/>
        <v>E.EE.A.034</v>
      </c>
    </row>
    <row r="294" spans="1:5" x14ac:dyDescent="0.25">
      <c r="A294" s="170" t="s">
        <v>3992</v>
      </c>
      <c r="B294" s="170" t="s">
        <v>4146</v>
      </c>
      <c r="C294" s="170" t="s">
        <v>4280</v>
      </c>
      <c r="D294" s="170" t="s">
        <v>4290</v>
      </c>
      <c r="E294" t="str">
        <f t="shared" si="4"/>
        <v>E.EE.A.035</v>
      </c>
    </row>
    <row r="295" spans="1:5" x14ac:dyDescent="0.25">
      <c r="A295" s="170" t="s">
        <v>4291</v>
      </c>
      <c r="B295" s="170" t="s">
        <v>4146</v>
      </c>
      <c r="C295" s="170" t="s">
        <v>4280</v>
      </c>
      <c r="D295" s="170" t="s">
        <v>4292</v>
      </c>
      <c r="E295" t="str">
        <f t="shared" si="4"/>
        <v>E.EE.A.036</v>
      </c>
    </row>
    <row r="296" spans="1:5" x14ac:dyDescent="0.25">
      <c r="A296" s="170" t="s">
        <v>4008</v>
      </c>
      <c r="B296" s="170" t="s">
        <v>4146</v>
      </c>
      <c r="C296" s="170" t="s">
        <v>4280</v>
      </c>
      <c r="D296" s="170" t="s">
        <v>4293</v>
      </c>
      <c r="E296" t="str">
        <f t="shared" si="4"/>
        <v>E.EE.A.037</v>
      </c>
    </row>
    <row r="297" spans="1:5" x14ac:dyDescent="0.25">
      <c r="A297" s="170" t="s">
        <v>4294</v>
      </c>
      <c r="B297" s="170" t="s">
        <v>4146</v>
      </c>
      <c r="C297" s="170" t="s">
        <v>4280</v>
      </c>
      <c r="D297" s="170" t="s">
        <v>4295</v>
      </c>
      <c r="E297" t="str">
        <f t="shared" si="4"/>
        <v>E.EE.A.038</v>
      </c>
    </row>
    <row r="298" spans="1:5" x14ac:dyDescent="0.25">
      <c r="A298" s="170" t="s">
        <v>4001</v>
      </c>
      <c r="B298" s="170" t="s">
        <v>4146</v>
      </c>
      <c r="C298" s="170" t="s">
        <v>4280</v>
      </c>
      <c r="D298" s="170" t="s">
        <v>4296</v>
      </c>
      <c r="E298" t="str">
        <f t="shared" si="4"/>
        <v>E.EE.A.039</v>
      </c>
    </row>
    <row r="299" spans="1:5" x14ac:dyDescent="0.25">
      <c r="A299" s="170" t="s">
        <v>4297</v>
      </c>
      <c r="B299" s="170" t="s">
        <v>4146</v>
      </c>
      <c r="C299" s="170" t="s">
        <v>4280</v>
      </c>
      <c r="D299" s="170" t="s">
        <v>4298</v>
      </c>
      <c r="E299" t="str">
        <f t="shared" si="4"/>
        <v>E.EE.A.040</v>
      </c>
    </row>
    <row r="300" spans="1:5" x14ac:dyDescent="0.25">
      <c r="A300" s="170" t="s">
        <v>4299</v>
      </c>
      <c r="B300" s="170" t="s">
        <v>4146</v>
      </c>
      <c r="C300" s="170" t="s">
        <v>4280</v>
      </c>
      <c r="D300" s="170" t="s">
        <v>4300</v>
      </c>
      <c r="E300" t="str">
        <f t="shared" si="4"/>
        <v>E.EE.A.041</v>
      </c>
    </row>
    <row r="301" spans="1:5" x14ac:dyDescent="0.25">
      <c r="A301" s="170" t="s">
        <v>3900</v>
      </c>
      <c r="B301" s="170" t="s">
        <v>4146</v>
      </c>
      <c r="C301" s="170" t="s">
        <v>4301</v>
      </c>
      <c r="D301" s="170" t="s">
        <v>3177</v>
      </c>
      <c r="E301" t="str">
        <f t="shared" si="4"/>
        <v>E.EE.I.001</v>
      </c>
    </row>
    <row r="302" spans="1:5" x14ac:dyDescent="0.25">
      <c r="A302" s="170" t="s">
        <v>3903</v>
      </c>
      <c r="B302" s="170" t="s">
        <v>4146</v>
      </c>
      <c r="C302" s="170" t="s">
        <v>4301</v>
      </c>
      <c r="D302" s="170" t="s">
        <v>3179</v>
      </c>
      <c r="E302" t="str">
        <f t="shared" si="4"/>
        <v>E.EE.I.002</v>
      </c>
    </row>
    <row r="303" spans="1:5" x14ac:dyDescent="0.25">
      <c r="A303" s="170" t="s">
        <v>4017</v>
      </c>
      <c r="B303" s="170" t="s">
        <v>4146</v>
      </c>
      <c r="C303" s="170" t="s">
        <v>4301</v>
      </c>
      <c r="D303" s="170" t="s">
        <v>3182</v>
      </c>
      <c r="E303" t="str">
        <f t="shared" si="4"/>
        <v>E.EE.I.003</v>
      </c>
    </row>
    <row r="304" spans="1:5" x14ac:dyDescent="0.25">
      <c r="A304" s="170" t="s">
        <v>3894</v>
      </c>
      <c r="B304" s="170" t="s">
        <v>4146</v>
      </c>
      <c r="C304" s="170" t="s">
        <v>4301</v>
      </c>
      <c r="D304" s="170" t="s">
        <v>3804</v>
      </c>
      <c r="E304" t="str">
        <f t="shared" si="4"/>
        <v>E.EE.I.004</v>
      </c>
    </row>
    <row r="305" spans="1:5" x14ac:dyDescent="0.25">
      <c r="A305" s="170" t="s">
        <v>3912</v>
      </c>
      <c r="B305" s="170" t="s">
        <v>4146</v>
      </c>
      <c r="C305" s="170" t="s">
        <v>4301</v>
      </c>
      <c r="D305" s="170" t="s">
        <v>3805</v>
      </c>
      <c r="E305" t="str">
        <f t="shared" si="4"/>
        <v>E.EE.I.005</v>
      </c>
    </row>
    <row r="306" spans="1:5" x14ac:dyDescent="0.25">
      <c r="A306" s="170" t="s">
        <v>3966</v>
      </c>
      <c r="B306" s="170" t="s">
        <v>4146</v>
      </c>
      <c r="C306" s="170" t="s">
        <v>4301</v>
      </c>
      <c r="D306" s="170" t="s">
        <v>3808</v>
      </c>
      <c r="E306" t="str">
        <f t="shared" si="4"/>
        <v>E.EE.I.006</v>
      </c>
    </row>
    <row r="307" spans="1:5" x14ac:dyDescent="0.25">
      <c r="A307" s="170" t="s">
        <v>3928</v>
      </c>
      <c r="B307" s="170" t="s">
        <v>4146</v>
      </c>
      <c r="C307" s="170" t="s">
        <v>4301</v>
      </c>
      <c r="D307" s="170" t="s">
        <v>3809</v>
      </c>
      <c r="E307" t="str">
        <f t="shared" si="4"/>
        <v>E.EE.I.007</v>
      </c>
    </row>
    <row r="308" spans="1:5" x14ac:dyDescent="0.25">
      <c r="A308" s="170" t="s">
        <v>3940</v>
      </c>
      <c r="B308" s="170" t="s">
        <v>4146</v>
      </c>
      <c r="C308" s="170" t="s">
        <v>4301</v>
      </c>
      <c r="D308" s="170" t="s">
        <v>3810</v>
      </c>
      <c r="E308" t="str">
        <f t="shared" si="4"/>
        <v>E.EE.I.008</v>
      </c>
    </row>
    <row r="309" spans="1:5" x14ac:dyDescent="0.25">
      <c r="A309" s="170" t="s">
        <v>3941</v>
      </c>
      <c r="B309" s="170" t="s">
        <v>4146</v>
      </c>
      <c r="C309" s="170" t="s">
        <v>4301</v>
      </c>
      <c r="D309" s="170" t="s">
        <v>3811</v>
      </c>
      <c r="E309" t="str">
        <f t="shared" si="4"/>
        <v>E.EE.I.009</v>
      </c>
    </row>
    <row r="310" spans="1:5" x14ac:dyDescent="0.25">
      <c r="A310" s="170" t="s">
        <v>4281</v>
      </c>
      <c r="B310" s="170" t="s">
        <v>4146</v>
      </c>
      <c r="C310" s="170" t="s">
        <v>4301</v>
      </c>
      <c r="D310" s="170" t="s">
        <v>3812</v>
      </c>
      <c r="E310" t="str">
        <f t="shared" si="4"/>
        <v>E.EE.I.010</v>
      </c>
    </row>
    <row r="311" spans="1:5" x14ac:dyDescent="0.25">
      <c r="A311" s="170" t="s">
        <v>3997</v>
      </c>
      <c r="B311" s="170" t="s">
        <v>4146</v>
      </c>
      <c r="C311" s="170" t="s">
        <v>4301</v>
      </c>
      <c r="D311" s="170" t="s">
        <v>3814</v>
      </c>
      <c r="E311" t="str">
        <f t="shared" si="4"/>
        <v>E.EE.I.011</v>
      </c>
    </row>
    <row r="312" spans="1:5" x14ac:dyDescent="0.25">
      <c r="A312" s="170" t="s">
        <v>3998</v>
      </c>
      <c r="B312" s="170" t="s">
        <v>4146</v>
      </c>
      <c r="C312" s="170" t="s">
        <v>4301</v>
      </c>
      <c r="D312" s="170" t="s">
        <v>3815</v>
      </c>
      <c r="E312" t="str">
        <f t="shared" si="4"/>
        <v>E.EE.I.012</v>
      </c>
    </row>
    <row r="313" spans="1:5" x14ac:dyDescent="0.25">
      <c r="A313" s="170" t="s">
        <v>3960</v>
      </c>
      <c r="B313" s="170" t="s">
        <v>4146</v>
      </c>
      <c r="C313" s="170" t="s">
        <v>4301</v>
      </c>
      <c r="D313" s="170" t="s">
        <v>3816</v>
      </c>
      <c r="E313" t="str">
        <f t="shared" si="4"/>
        <v>E.EE.I.013</v>
      </c>
    </row>
    <row r="314" spans="1:5" x14ac:dyDescent="0.25">
      <c r="A314" s="170" t="s">
        <v>3993</v>
      </c>
      <c r="B314" s="170" t="s">
        <v>4146</v>
      </c>
      <c r="C314" s="170" t="s">
        <v>4301</v>
      </c>
      <c r="D314" s="170" t="s">
        <v>3817</v>
      </c>
      <c r="E314" t="str">
        <f t="shared" si="4"/>
        <v>E.EE.I.014</v>
      </c>
    </row>
    <row r="315" spans="1:5" x14ac:dyDescent="0.25">
      <c r="A315" s="170" t="s">
        <v>3913</v>
      </c>
      <c r="B315" s="170" t="s">
        <v>4146</v>
      </c>
      <c r="C315" s="170" t="s">
        <v>4301</v>
      </c>
      <c r="D315" s="170" t="s">
        <v>3818</v>
      </c>
      <c r="E315" t="str">
        <f t="shared" si="4"/>
        <v>E.EE.I.015</v>
      </c>
    </row>
    <row r="316" spans="1:5" x14ac:dyDescent="0.25">
      <c r="A316" s="170" t="s">
        <v>3994</v>
      </c>
      <c r="B316" s="170" t="s">
        <v>4146</v>
      </c>
      <c r="C316" s="170" t="s">
        <v>4301</v>
      </c>
      <c r="D316" s="170" t="s">
        <v>3819</v>
      </c>
      <c r="E316" t="str">
        <f t="shared" si="4"/>
        <v>E.EE.I.016</v>
      </c>
    </row>
    <row r="317" spans="1:5" x14ac:dyDescent="0.25">
      <c r="A317" s="170" t="s">
        <v>3920</v>
      </c>
      <c r="B317" s="170" t="s">
        <v>4146</v>
      </c>
      <c r="C317" s="170" t="s">
        <v>4301</v>
      </c>
      <c r="D317" s="170" t="s">
        <v>3820</v>
      </c>
      <c r="E317" t="str">
        <f t="shared" si="4"/>
        <v>E.EE.I.017</v>
      </c>
    </row>
    <row r="318" spans="1:5" x14ac:dyDescent="0.25">
      <c r="A318" s="170" t="s">
        <v>4021</v>
      </c>
      <c r="B318" s="170" t="s">
        <v>4146</v>
      </c>
      <c r="C318" s="170" t="s">
        <v>4301</v>
      </c>
      <c r="D318" s="170" t="s">
        <v>3821</v>
      </c>
      <c r="E318" t="str">
        <f t="shared" si="4"/>
        <v>E.EE.I.018</v>
      </c>
    </row>
    <row r="319" spans="1:5" x14ac:dyDescent="0.25">
      <c r="A319" s="170" t="s">
        <v>4282</v>
      </c>
      <c r="B319" s="170" t="s">
        <v>4146</v>
      </c>
      <c r="C319" s="170" t="s">
        <v>4301</v>
      </c>
      <c r="D319" s="170" t="s">
        <v>3822</v>
      </c>
      <c r="E319" t="str">
        <f t="shared" si="4"/>
        <v>E.EE.I.019</v>
      </c>
    </row>
    <row r="320" spans="1:5" x14ac:dyDescent="0.25">
      <c r="A320" s="170" t="s">
        <v>3921</v>
      </c>
      <c r="B320" s="170" t="s">
        <v>4146</v>
      </c>
      <c r="C320" s="170" t="s">
        <v>4301</v>
      </c>
      <c r="D320" s="170" t="s">
        <v>3823</v>
      </c>
      <c r="E320" t="str">
        <f t="shared" si="4"/>
        <v>E.EE.I.020</v>
      </c>
    </row>
    <row r="321" spans="1:5" x14ac:dyDescent="0.25">
      <c r="A321" s="170" t="s">
        <v>3985</v>
      </c>
      <c r="B321" s="170" t="s">
        <v>4146</v>
      </c>
      <c r="C321" s="170" t="s">
        <v>4301</v>
      </c>
      <c r="D321" s="170" t="s">
        <v>3829</v>
      </c>
      <c r="E321" t="str">
        <f t="shared" si="4"/>
        <v>E.EE.I.021</v>
      </c>
    </row>
    <row r="322" spans="1:5" x14ac:dyDescent="0.25">
      <c r="A322" s="170" t="s">
        <v>4283</v>
      </c>
      <c r="B322" s="170" t="s">
        <v>4146</v>
      </c>
      <c r="C322" s="170" t="s">
        <v>4301</v>
      </c>
      <c r="D322" s="170" t="s">
        <v>4167</v>
      </c>
      <c r="E322" t="str">
        <f t="shared" ref="E322:E385" si="5">C322&amp;"."&amp;D322</f>
        <v>E.EE.I.022</v>
      </c>
    </row>
    <row r="323" spans="1:5" x14ac:dyDescent="0.25">
      <c r="A323" s="170" t="s">
        <v>4018</v>
      </c>
      <c r="B323" s="170" t="s">
        <v>4146</v>
      </c>
      <c r="C323" s="170" t="s">
        <v>4301</v>
      </c>
      <c r="D323" s="170" t="s">
        <v>4169</v>
      </c>
      <c r="E323" t="str">
        <f t="shared" si="5"/>
        <v>E.EE.I.023</v>
      </c>
    </row>
    <row r="324" spans="1:5" x14ac:dyDescent="0.25">
      <c r="A324" s="170" t="s">
        <v>4284</v>
      </c>
      <c r="B324" s="170" t="s">
        <v>4146</v>
      </c>
      <c r="C324" s="170" t="s">
        <v>4301</v>
      </c>
      <c r="D324" s="170" t="s">
        <v>4171</v>
      </c>
      <c r="E324" t="str">
        <f t="shared" si="5"/>
        <v>E.EE.I.024</v>
      </c>
    </row>
    <row r="325" spans="1:5" x14ac:dyDescent="0.25">
      <c r="A325" s="170" t="s">
        <v>3991</v>
      </c>
      <c r="B325" s="170" t="s">
        <v>4146</v>
      </c>
      <c r="C325" s="170" t="s">
        <v>4301</v>
      </c>
      <c r="D325" s="170" t="s">
        <v>4172</v>
      </c>
      <c r="E325" t="str">
        <f t="shared" si="5"/>
        <v>E.EE.I.025</v>
      </c>
    </row>
    <row r="326" spans="1:5" x14ac:dyDescent="0.25">
      <c r="A326" s="170" t="s">
        <v>4285</v>
      </c>
      <c r="B326" s="170" t="s">
        <v>4146</v>
      </c>
      <c r="C326" s="170" t="s">
        <v>4301</v>
      </c>
      <c r="D326" s="170" t="s">
        <v>4174</v>
      </c>
      <c r="E326" t="str">
        <f t="shared" si="5"/>
        <v>E.EE.I.026</v>
      </c>
    </row>
    <row r="327" spans="1:5" x14ac:dyDescent="0.25">
      <c r="A327" s="170" t="s">
        <v>4009</v>
      </c>
      <c r="B327" s="170" t="s">
        <v>4146</v>
      </c>
      <c r="C327" s="170" t="s">
        <v>4301</v>
      </c>
      <c r="D327" s="170" t="s">
        <v>4176</v>
      </c>
      <c r="E327" t="str">
        <f t="shared" si="5"/>
        <v>E.EE.I.027</v>
      </c>
    </row>
    <row r="328" spans="1:5" x14ac:dyDescent="0.25">
      <c r="A328" s="170" t="s">
        <v>4286</v>
      </c>
      <c r="B328" s="170" t="s">
        <v>4146</v>
      </c>
      <c r="C328" s="170" t="s">
        <v>4301</v>
      </c>
      <c r="D328" s="170" t="s">
        <v>4178</v>
      </c>
      <c r="E328" t="str">
        <f t="shared" si="5"/>
        <v>E.EE.I.028</v>
      </c>
    </row>
    <row r="329" spans="1:5" x14ac:dyDescent="0.25">
      <c r="A329" s="170" t="s">
        <v>4286</v>
      </c>
      <c r="B329" s="170" t="s">
        <v>4146</v>
      </c>
      <c r="C329" s="170" t="s">
        <v>4301</v>
      </c>
      <c r="D329" s="170" t="s">
        <v>4180</v>
      </c>
      <c r="E329" t="str">
        <f t="shared" si="5"/>
        <v>E.EE.I.029</v>
      </c>
    </row>
    <row r="330" spans="1:5" x14ac:dyDescent="0.25">
      <c r="A330" s="170" t="s">
        <v>3995</v>
      </c>
      <c r="B330" s="170" t="s">
        <v>4146</v>
      </c>
      <c r="C330" s="170" t="s">
        <v>4301</v>
      </c>
      <c r="D330" s="170" t="s">
        <v>4182</v>
      </c>
      <c r="E330" t="str">
        <f t="shared" si="5"/>
        <v>E.EE.I.030</v>
      </c>
    </row>
    <row r="331" spans="1:5" x14ac:dyDescent="0.25">
      <c r="A331" s="170" t="s">
        <v>3904</v>
      </c>
      <c r="B331" s="170" t="s">
        <v>4146</v>
      </c>
      <c r="C331" s="170" t="s">
        <v>4301</v>
      </c>
      <c r="D331" s="170" t="s">
        <v>4184</v>
      </c>
      <c r="E331" t="str">
        <f t="shared" si="5"/>
        <v>E.EE.I.031</v>
      </c>
    </row>
    <row r="332" spans="1:5" x14ac:dyDescent="0.25">
      <c r="A332" s="170" t="s">
        <v>3986</v>
      </c>
      <c r="B332" s="170" t="s">
        <v>4146</v>
      </c>
      <c r="C332" s="170" t="s">
        <v>4301</v>
      </c>
      <c r="D332" s="170" t="s">
        <v>4185</v>
      </c>
      <c r="E332" t="str">
        <f t="shared" si="5"/>
        <v>E.EE.I.032</v>
      </c>
    </row>
    <row r="333" spans="1:5" x14ac:dyDescent="0.25">
      <c r="A333" s="170" t="s">
        <v>4287</v>
      </c>
      <c r="B333" s="170" t="s">
        <v>4146</v>
      </c>
      <c r="C333" s="170" t="s">
        <v>4301</v>
      </c>
      <c r="D333" s="170" t="s">
        <v>4288</v>
      </c>
      <c r="E333" t="str">
        <f t="shared" si="5"/>
        <v>E.EE.I.033</v>
      </c>
    </row>
    <row r="334" spans="1:5" x14ac:dyDescent="0.25">
      <c r="A334" s="170" t="s">
        <v>3987</v>
      </c>
      <c r="B334" s="170" t="s">
        <v>4146</v>
      </c>
      <c r="C334" s="170" t="s">
        <v>4301</v>
      </c>
      <c r="D334" s="170" t="s">
        <v>4289</v>
      </c>
      <c r="E334" t="str">
        <f t="shared" si="5"/>
        <v>E.EE.I.034</v>
      </c>
    </row>
    <row r="335" spans="1:5" x14ac:dyDescent="0.25">
      <c r="A335" s="170" t="s">
        <v>3992</v>
      </c>
      <c r="B335" s="170" t="s">
        <v>4146</v>
      </c>
      <c r="C335" s="170" t="s">
        <v>4301</v>
      </c>
      <c r="D335" s="170" t="s">
        <v>4290</v>
      </c>
      <c r="E335" t="str">
        <f t="shared" si="5"/>
        <v>E.EE.I.035</v>
      </c>
    </row>
    <row r="336" spans="1:5" x14ac:dyDescent="0.25">
      <c r="A336" s="170" t="s">
        <v>4291</v>
      </c>
      <c r="B336" s="170" t="s">
        <v>4146</v>
      </c>
      <c r="C336" s="170" t="s">
        <v>4301</v>
      </c>
      <c r="D336" s="170" t="s">
        <v>4292</v>
      </c>
      <c r="E336" t="str">
        <f t="shared" si="5"/>
        <v>E.EE.I.036</v>
      </c>
    </row>
    <row r="337" spans="1:5" x14ac:dyDescent="0.25">
      <c r="A337" s="170" t="s">
        <v>4008</v>
      </c>
      <c r="B337" s="170" t="s">
        <v>4146</v>
      </c>
      <c r="C337" s="170" t="s">
        <v>4301</v>
      </c>
      <c r="D337" s="170" t="s">
        <v>4293</v>
      </c>
      <c r="E337" t="str">
        <f t="shared" si="5"/>
        <v>E.EE.I.037</v>
      </c>
    </row>
    <row r="338" spans="1:5" x14ac:dyDescent="0.25">
      <c r="A338" s="170" t="s">
        <v>4294</v>
      </c>
      <c r="B338" s="170" t="s">
        <v>4146</v>
      </c>
      <c r="C338" s="170" t="s">
        <v>4301</v>
      </c>
      <c r="D338" s="170" t="s">
        <v>4295</v>
      </c>
      <c r="E338" t="str">
        <f t="shared" si="5"/>
        <v>E.EE.I.038</v>
      </c>
    </row>
    <row r="339" spans="1:5" x14ac:dyDescent="0.25">
      <c r="A339" s="170" t="s">
        <v>4001</v>
      </c>
      <c r="B339" s="170" t="s">
        <v>4146</v>
      </c>
      <c r="C339" s="170" t="s">
        <v>4301</v>
      </c>
      <c r="D339" s="170" t="s">
        <v>4296</v>
      </c>
      <c r="E339" t="str">
        <f t="shared" si="5"/>
        <v>E.EE.I.039</v>
      </c>
    </row>
    <row r="340" spans="1:5" x14ac:dyDescent="0.25">
      <c r="A340" s="170" t="s">
        <v>4297</v>
      </c>
      <c r="B340" s="170" t="s">
        <v>4146</v>
      </c>
      <c r="C340" s="170" t="s">
        <v>4301</v>
      </c>
      <c r="D340" s="170" t="s">
        <v>4298</v>
      </c>
      <c r="E340" t="str">
        <f t="shared" si="5"/>
        <v>E.EE.I.040</v>
      </c>
    </row>
    <row r="341" spans="1:5" x14ac:dyDescent="0.25">
      <c r="A341" s="170" t="s">
        <v>4299</v>
      </c>
      <c r="B341" s="170" t="s">
        <v>4146</v>
      </c>
      <c r="C341" s="170" t="s">
        <v>4301</v>
      </c>
      <c r="D341" s="170" t="s">
        <v>4300</v>
      </c>
      <c r="E341" t="str">
        <f t="shared" si="5"/>
        <v>E.EE.I.041</v>
      </c>
    </row>
    <row r="342" spans="1:5" x14ac:dyDescent="0.25">
      <c r="A342" s="170" t="s">
        <v>3852</v>
      </c>
      <c r="B342" s="170" t="s">
        <v>4146</v>
      </c>
      <c r="C342" s="170" t="s">
        <v>4302</v>
      </c>
      <c r="D342" s="170" t="s">
        <v>3177</v>
      </c>
      <c r="E342" t="str">
        <f t="shared" si="5"/>
        <v>E.EE.M.001</v>
      </c>
    </row>
    <row r="343" spans="1:5" x14ac:dyDescent="0.25">
      <c r="A343" s="170" t="s">
        <v>3939</v>
      </c>
      <c r="B343" s="170" t="s">
        <v>4146</v>
      </c>
      <c r="C343" s="170" t="s">
        <v>4303</v>
      </c>
      <c r="D343" s="170" t="s">
        <v>3177</v>
      </c>
      <c r="E343" t="str">
        <f t="shared" si="5"/>
        <v>E.TE.A.001</v>
      </c>
    </row>
    <row r="344" spans="1:5" x14ac:dyDescent="0.25">
      <c r="A344" s="170" t="s">
        <v>3929</v>
      </c>
      <c r="B344" s="170" t="s">
        <v>4146</v>
      </c>
      <c r="C344" s="170" t="s">
        <v>4303</v>
      </c>
      <c r="D344" s="170" t="s">
        <v>3179</v>
      </c>
      <c r="E344" t="str">
        <f t="shared" si="5"/>
        <v>E.TE.A.002</v>
      </c>
    </row>
    <row r="345" spans="1:5" x14ac:dyDescent="0.25">
      <c r="A345" s="170" t="s">
        <v>3933</v>
      </c>
      <c r="B345" s="170" t="s">
        <v>4146</v>
      </c>
      <c r="C345" s="170" t="s">
        <v>4303</v>
      </c>
      <c r="D345" s="170" t="s">
        <v>3182</v>
      </c>
      <c r="E345" t="str">
        <f t="shared" si="5"/>
        <v>E.TE.A.003</v>
      </c>
    </row>
    <row r="346" spans="1:5" x14ac:dyDescent="0.25">
      <c r="A346" s="170" t="s">
        <v>3934</v>
      </c>
      <c r="B346" s="170" t="s">
        <v>4146</v>
      </c>
      <c r="C346" s="170" t="s">
        <v>4303</v>
      </c>
      <c r="D346" s="170" t="s">
        <v>3804</v>
      </c>
      <c r="E346" t="str">
        <f t="shared" si="5"/>
        <v>E.TE.A.004</v>
      </c>
    </row>
    <row r="347" spans="1:5" x14ac:dyDescent="0.25">
      <c r="A347" s="170" t="s">
        <v>4304</v>
      </c>
      <c r="B347" s="170" t="s">
        <v>4146</v>
      </c>
      <c r="C347" s="170" t="s">
        <v>4303</v>
      </c>
      <c r="D347" s="170" t="s">
        <v>3805</v>
      </c>
      <c r="E347" t="str">
        <f t="shared" si="5"/>
        <v>E.TE.A.005</v>
      </c>
    </row>
    <row r="348" spans="1:5" x14ac:dyDescent="0.25">
      <c r="A348" s="170" t="s">
        <v>3935</v>
      </c>
      <c r="B348" s="170" t="s">
        <v>4146</v>
      </c>
      <c r="C348" s="170" t="s">
        <v>4303</v>
      </c>
      <c r="D348" s="170" t="s">
        <v>3808</v>
      </c>
      <c r="E348" t="str">
        <f t="shared" si="5"/>
        <v>E.TE.A.006</v>
      </c>
    </row>
    <row r="349" spans="1:5" x14ac:dyDescent="0.25">
      <c r="A349" s="170" t="s">
        <v>4305</v>
      </c>
      <c r="B349" s="170" t="s">
        <v>4146</v>
      </c>
      <c r="C349" s="170" t="s">
        <v>4303</v>
      </c>
      <c r="D349" s="170" t="s">
        <v>3809</v>
      </c>
      <c r="E349" t="str">
        <f t="shared" si="5"/>
        <v>E.TE.A.007</v>
      </c>
    </row>
    <row r="350" spans="1:5" x14ac:dyDescent="0.25">
      <c r="A350" s="170" t="s">
        <v>4016</v>
      </c>
      <c r="B350" s="170" t="s">
        <v>4146</v>
      </c>
      <c r="C350" s="170" t="s">
        <v>4303</v>
      </c>
      <c r="D350" s="170" t="s">
        <v>3810</v>
      </c>
      <c r="E350" t="str">
        <f t="shared" si="5"/>
        <v>E.TE.A.008</v>
      </c>
    </row>
    <row r="351" spans="1:5" x14ac:dyDescent="0.25">
      <c r="A351" s="170" t="s">
        <v>4306</v>
      </c>
      <c r="B351" s="170" t="s">
        <v>4146</v>
      </c>
      <c r="C351" s="170" t="s">
        <v>4303</v>
      </c>
      <c r="D351" s="170" t="s">
        <v>3811</v>
      </c>
      <c r="E351" t="str">
        <f t="shared" si="5"/>
        <v>E.TE.A.009</v>
      </c>
    </row>
    <row r="352" spans="1:5" x14ac:dyDescent="0.25">
      <c r="A352" s="170" t="s">
        <v>3872</v>
      </c>
      <c r="B352" s="170" t="s">
        <v>4146</v>
      </c>
      <c r="C352" s="170" t="s">
        <v>4303</v>
      </c>
      <c r="D352" s="170" t="s">
        <v>3812</v>
      </c>
      <c r="E352" t="str">
        <f t="shared" si="5"/>
        <v>E.TE.A.010</v>
      </c>
    </row>
    <row r="353" spans="1:5" x14ac:dyDescent="0.25">
      <c r="A353" s="170" t="s">
        <v>3931</v>
      </c>
      <c r="B353" s="170" t="s">
        <v>4146</v>
      </c>
      <c r="C353" s="170" t="s">
        <v>4303</v>
      </c>
      <c r="D353" s="170" t="s">
        <v>3814</v>
      </c>
      <c r="E353" t="str">
        <f t="shared" si="5"/>
        <v>E.TE.A.011</v>
      </c>
    </row>
    <row r="354" spans="1:5" x14ac:dyDescent="0.25">
      <c r="A354" s="170" t="s">
        <v>4307</v>
      </c>
      <c r="B354" s="170" t="s">
        <v>4146</v>
      </c>
      <c r="C354" s="170" t="s">
        <v>4303</v>
      </c>
      <c r="D354" s="170" t="s">
        <v>3815</v>
      </c>
      <c r="E354" t="str">
        <f t="shared" si="5"/>
        <v>E.TE.A.012</v>
      </c>
    </row>
    <row r="355" spans="1:5" x14ac:dyDescent="0.25">
      <c r="A355" s="170" t="s">
        <v>3902</v>
      </c>
      <c r="B355" s="170" t="s">
        <v>4146</v>
      </c>
      <c r="C355" s="170" t="s">
        <v>4303</v>
      </c>
      <c r="D355" s="170" t="s">
        <v>3816</v>
      </c>
      <c r="E355" t="str">
        <f t="shared" si="5"/>
        <v>E.TE.A.013</v>
      </c>
    </row>
    <row r="356" spans="1:5" x14ac:dyDescent="0.25">
      <c r="A356" s="170" t="s">
        <v>4308</v>
      </c>
      <c r="B356" s="170" t="s">
        <v>4146</v>
      </c>
      <c r="C356" s="170" t="s">
        <v>4303</v>
      </c>
      <c r="D356" s="170" t="s">
        <v>3817</v>
      </c>
      <c r="E356" t="str">
        <f t="shared" si="5"/>
        <v>E.TE.A.014</v>
      </c>
    </row>
    <row r="357" spans="1:5" x14ac:dyDescent="0.25">
      <c r="A357" s="170" t="s">
        <v>4309</v>
      </c>
      <c r="B357" s="170" t="s">
        <v>4146</v>
      </c>
      <c r="C357" s="170" t="s">
        <v>4303</v>
      </c>
      <c r="D357" s="170" t="s">
        <v>3818</v>
      </c>
      <c r="E357" t="str">
        <f t="shared" si="5"/>
        <v>E.TE.A.015</v>
      </c>
    </row>
    <row r="358" spans="1:5" x14ac:dyDescent="0.25">
      <c r="A358" s="170" t="s">
        <v>4022</v>
      </c>
      <c r="B358" s="170" t="s">
        <v>4146</v>
      </c>
      <c r="C358" s="170" t="s">
        <v>4303</v>
      </c>
      <c r="D358" s="170" t="s">
        <v>3819</v>
      </c>
      <c r="E358" t="str">
        <f t="shared" si="5"/>
        <v>E.TE.A.016</v>
      </c>
    </row>
    <row r="359" spans="1:5" x14ac:dyDescent="0.25">
      <c r="A359" s="170" t="s">
        <v>3996</v>
      </c>
      <c r="B359" s="170" t="s">
        <v>4146</v>
      </c>
      <c r="C359" s="170" t="s">
        <v>4303</v>
      </c>
      <c r="D359" s="170" t="s">
        <v>3820</v>
      </c>
      <c r="E359" t="str">
        <f t="shared" si="5"/>
        <v>E.TE.A.017</v>
      </c>
    </row>
    <row r="360" spans="1:5" x14ac:dyDescent="0.25">
      <c r="A360" s="170" t="s">
        <v>4024</v>
      </c>
      <c r="B360" s="170" t="s">
        <v>4146</v>
      </c>
      <c r="C360" s="170" t="s">
        <v>4303</v>
      </c>
      <c r="D360" s="170" t="s">
        <v>3821</v>
      </c>
      <c r="E360" t="str">
        <f t="shared" si="5"/>
        <v>E.TE.A.018</v>
      </c>
    </row>
    <row r="361" spans="1:5" x14ac:dyDescent="0.25">
      <c r="A361" s="170" t="s">
        <v>4310</v>
      </c>
      <c r="B361" s="170" t="s">
        <v>4146</v>
      </c>
      <c r="C361" s="170" t="s">
        <v>4303</v>
      </c>
      <c r="D361" s="170" t="s">
        <v>3822</v>
      </c>
      <c r="E361" t="str">
        <f t="shared" si="5"/>
        <v>E.TE.A.019</v>
      </c>
    </row>
    <row r="362" spans="1:5" x14ac:dyDescent="0.25">
      <c r="A362" s="170" t="s">
        <v>3899</v>
      </c>
      <c r="B362" s="170" t="s">
        <v>4146</v>
      </c>
      <c r="C362" s="170" t="s">
        <v>4303</v>
      </c>
      <c r="D362" s="170" t="s">
        <v>3823</v>
      </c>
      <c r="E362" t="str">
        <f t="shared" si="5"/>
        <v>E.TE.A.020</v>
      </c>
    </row>
    <row r="363" spans="1:5" x14ac:dyDescent="0.25">
      <c r="A363" s="170" t="s">
        <v>4311</v>
      </c>
      <c r="B363" s="170" t="s">
        <v>4146</v>
      </c>
      <c r="C363" s="170" t="s">
        <v>4303</v>
      </c>
      <c r="D363" s="170" t="s">
        <v>3829</v>
      </c>
      <c r="E363" t="str">
        <f t="shared" si="5"/>
        <v>E.TE.A.021</v>
      </c>
    </row>
    <row r="364" spans="1:5" x14ac:dyDescent="0.25">
      <c r="A364" s="170" t="s">
        <v>3980</v>
      </c>
      <c r="B364" s="170" t="s">
        <v>4146</v>
      </c>
      <c r="C364" s="170" t="s">
        <v>4303</v>
      </c>
      <c r="D364" s="170" t="s">
        <v>4167</v>
      </c>
      <c r="E364" t="str">
        <f t="shared" si="5"/>
        <v>E.TE.A.022</v>
      </c>
    </row>
    <row r="365" spans="1:5" x14ac:dyDescent="0.25">
      <c r="A365" s="170" t="s">
        <v>4006</v>
      </c>
      <c r="B365" s="170" t="s">
        <v>4146</v>
      </c>
      <c r="C365" s="170" t="s">
        <v>4303</v>
      </c>
      <c r="D365" s="170" t="s">
        <v>4169</v>
      </c>
      <c r="E365" t="str">
        <f t="shared" si="5"/>
        <v>E.TE.A.023</v>
      </c>
    </row>
    <row r="366" spans="1:5" x14ac:dyDescent="0.25">
      <c r="A366" s="170" t="s">
        <v>3939</v>
      </c>
      <c r="B366" s="170" t="s">
        <v>4146</v>
      </c>
      <c r="C366" s="170" t="s">
        <v>4312</v>
      </c>
      <c r="D366" s="170" t="s">
        <v>3177</v>
      </c>
      <c r="E366" t="str">
        <f t="shared" si="5"/>
        <v>E.TE.I.001</v>
      </c>
    </row>
    <row r="367" spans="1:5" x14ac:dyDescent="0.25">
      <c r="A367" s="170" t="s">
        <v>3929</v>
      </c>
      <c r="B367" s="170" t="s">
        <v>4146</v>
      </c>
      <c r="C367" s="170" t="s">
        <v>4312</v>
      </c>
      <c r="D367" s="170" t="s">
        <v>3179</v>
      </c>
      <c r="E367" t="str">
        <f t="shared" si="5"/>
        <v>E.TE.I.002</v>
      </c>
    </row>
    <row r="368" spans="1:5" x14ac:dyDescent="0.25">
      <c r="A368" s="170" t="s">
        <v>3933</v>
      </c>
      <c r="B368" s="170" t="s">
        <v>4146</v>
      </c>
      <c r="C368" s="170" t="s">
        <v>4312</v>
      </c>
      <c r="D368" s="170" t="s">
        <v>3182</v>
      </c>
      <c r="E368" t="str">
        <f t="shared" si="5"/>
        <v>E.TE.I.003</v>
      </c>
    </row>
    <row r="369" spans="1:5" x14ac:dyDescent="0.25">
      <c r="A369" s="170" t="s">
        <v>3934</v>
      </c>
      <c r="B369" s="170" t="s">
        <v>4146</v>
      </c>
      <c r="C369" s="170" t="s">
        <v>4312</v>
      </c>
      <c r="D369" s="170" t="s">
        <v>3804</v>
      </c>
      <c r="E369" t="str">
        <f t="shared" si="5"/>
        <v>E.TE.I.004</v>
      </c>
    </row>
    <row r="370" spans="1:5" x14ac:dyDescent="0.25">
      <c r="A370" s="170" t="s">
        <v>4304</v>
      </c>
      <c r="B370" s="170" t="s">
        <v>4146</v>
      </c>
      <c r="C370" s="170" t="s">
        <v>4312</v>
      </c>
      <c r="D370" s="170" t="s">
        <v>3805</v>
      </c>
      <c r="E370" t="str">
        <f t="shared" si="5"/>
        <v>E.TE.I.005</v>
      </c>
    </row>
    <row r="371" spans="1:5" x14ac:dyDescent="0.25">
      <c r="A371" s="170" t="s">
        <v>3935</v>
      </c>
      <c r="B371" s="170" t="s">
        <v>4146</v>
      </c>
      <c r="C371" s="170" t="s">
        <v>4312</v>
      </c>
      <c r="D371" s="170" t="s">
        <v>3808</v>
      </c>
      <c r="E371" t="str">
        <f t="shared" si="5"/>
        <v>E.TE.I.006</v>
      </c>
    </row>
    <row r="372" spans="1:5" x14ac:dyDescent="0.25">
      <c r="A372" s="170" t="s">
        <v>4305</v>
      </c>
      <c r="B372" s="170" t="s">
        <v>4146</v>
      </c>
      <c r="C372" s="170" t="s">
        <v>4312</v>
      </c>
      <c r="D372" s="170" t="s">
        <v>3809</v>
      </c>
      <c r="E372" t="str">
        <f t="shared" si="5"/>
        <v>E.TE.I.007</v>
      </c>
    </row>
    <row r="373" spans="1:5" x14ac:dyDescent="0.25">
      <c r="A373" s="170" t="s">
        <v>4016</v>
      </c>
      <c r="B373" s="170" t="s">
        <v>4146</v>
      </c>
      <c r="C373" s="170" t="s">
        <v>4312</v>
      </c>
      <c r="D373" s="170" t="s">
        <v>3810</v>
      </c>
      <c r="E373" t="str">
        <f t="shared" si="5"/>
        <v>E.TE.I.008</v>
      </c>
    </row>
    <row r="374" spans="1:5" x14ac:dyDescent="0.25">
      <c r="A374" s="170" t="s">
        <v>4306</v>
      </c>
      <c r="B374" s="170" t="s">
        <v>4146</v>
      </c>
      <c r="C374" s="170" t="s">
        <v>4312</v>
      </c>
      <c r="D374" s="170" t="s">
        <v>3811</v>
      </c>
      <c r="E374" t="str">
        <f t="shared" si="5"/>
        <v>E.TE.I.009</v>
      </c>
    </row>
    <row r="375" spans="1:5" x14ac:dyDescent="0.25">
      <c r="A375" s="170" t="s">
        <v>3872</v>
      </c>
      <c r="B375" s="170" t="s">
        <v>4146</v>
      </c>
      <c r="C375" s="170" t="s">
        <v>4312</v>
      </c>
      <c r="D375" s="170" t="s">
        <v>3812</v>
      </c>
      <c r="E375" t="str">
        <f t="shared" si="5"/>
        <v>E.TE.I.010</v>
      </c>
    </row>
    <row r="376" spans="1:5" x14ac:dyDescent="0.25">
      <c r="A376" s="170" t="s">
        <v>3931</v>
      </c>
      <c r="B376" s="170" t="s">
        <v>4146</v>
      </c>
      <c r="C376" s="170" t="s">
        <v>4312</v>
      </c>
      <c r="D376" s="170" t="s">
        <v>3814</v>
      </c>
      <c r="E376" t="str">
        <f t="shared" si="5"/>
        <v>E.TE.I.011</v>
      </c>
    </row>
    <row r="377" spans="1:5" x14ac:dyDescent="0.25">
      <c r="A377" s="170" t="s">
        <v>4307</v>
      </c>
      <c r="B377" s="170" t="s">
        <v>4146</v>
      </c>
      <c r="C377" s="170" t="s">
        <v>4312</v>
      </c>
      <c r="D377" s="170" t="s">
        <v>3815</v>
      </c>
      <c r="E377" t="str">
        <f t="shared" si="5"/>
        <v>E.TE.I.012</v>
      </c>
    </row>
    <row r="378" spans="1:5" x14ac:dyDescent="0.25">
      <c r="A378" s="170" t="s">
        <v>3902</v>
      </c>
      <c r="B378" s="170" t="s">
        <v>4146</v>
      </c>
      <c r="C378" s="170" t="s">
        <v>4312</v>
      </c>
      <c r="D378" s="170" t="s">
        <v>3816</v>
      </c>
      <c r="E378" t="str">
        <f t="shared" si="5"/>
        <v>E.TE.I.013</v>
      </c>
    </row>
    <row r="379" spans="1:5" x14ac:dyDescent="0.25">
      <c r="A379" s="170" t="s">
        <v>4308</v>
      </c>
      <c r="B379" s="170" t="s">
        <v>4146</v>
      </c>
      <c r="C379" s="170" t="s">
        <v>4312</v>
      </c>
      <c r="D379" s="170" t="s">
        <v>3817</v>
      </c>
      <c r="E379" t="str">
        <f t="shared" si="5"/>
        <v>E.TE.I.014</v>
      </c>
    </row>
    <row r="380" spans="1:5" x14ac:dyDescent="0.25">
      <c r="A380" s="170" t="s">
        <v>4309</v>
      </c>
      <c r="B380" s="170" t="s">
        <v>4146</v>
      </c>
      <c r="C380" s="170" t="s">
        <v>4312</v>
      </c>
      <c r="D380" s="170" t="s">
        <v>3818</v>
      </c>
      <c r="E380" t="str">
        <f t="shared" si="5"/>
        <v>E.TE.I.015</v>
      </c>
    </row>
    <row r="381" spans="1:5" x14ac:dyDescent="0.25">
      <c r="A381" s="170" t="s">
        <v>4022</v>
      </c>
      <c r="B381" s="170" t="s">
        <v>4146</v>
      </c>
      <c r="C381" s="170" t="s">
        <v>4312</v>
      </c>
      <c r="D381" s="170" t="s">
        <v>3819</v>
      </c>
      <c r="E381" t="str">
        <f t="shared" si="5"/>
        <v>E.TE.I.016</v>
      </c>
    </row>
    <row r="382" spans="1:5" x14ac:dyDescent="0.25">
      <c r="A382" s="170" t="s">
        <v>3996</v>
      </c>
      <c r="B382" s="170" t="s">
        <v>4146</v>
      </c>
      <c r="C382" s="170" t="s">
        <v>4312</v>
      </c>
      <c r="D382" s="170" t="s">
        <v>3820</v>
      </c>
      <c r="E382" t="str">
        <f t="shared" si="5"/>
        <v>E.TE.I.017</v>
      </c>
    </row>
    <row r="383" spans="1:5" x14ac:dyDescent="0.25">
      <c r="A383" s="170" t="s">
        <v>4024</v>
      </c>
      <c r="B383" s="170" t="s">
        <v>4146</v>
      </c>
      <c r="C383" s="170" t="s">
        <v>4312</v>
      </c>
      <c r="D383" s="170" t="s">
        <v>3821</v>
      </c>
      <c r="E383" t="str">
        <f t="shared" si="5"/>
        <v>E.TE.I.018</v>
      </c>
    </row>
    <row r="384" spans="1:5" x14ac:dyDescent="0.25">
      <c r="A384" s="170" t="s">
        <v>4310</v>
      </c>
      <c r="B384" s="170" t="s">
        <v>4146</v>
      </c>
      <c r="C384" s="170" t="s">
        <v>4312</v>
      </c>
      <c r="D384" s="170" t="s">
        <v>3822</v>
      </c>
      <c r="E384" t="str">
        <f t="shared" si="5"/>
        <v>E.TE.I.019</v>
      </c>
    </row>
    <row r="385" spans="1:5" x14ac:dyDescent="0.25">
      <c r="A385" s="170" t="s">
        <v>3899</v>
      </c>
      <c r="B385" s="170" t="s">
        <v>4146</v>
      </c>
      <c r="C385" s="170" t="s">
        <v>4312</v>
      </c>
      <c r="D385" s="170" t="s">
        <v>3823</v>
      </c>
      <c r="E385" t="str">
        <f t="shared" si="5"/>
        <v>E.TE.I.020</v>
      </c>
    </row>
    <row r="386" spans="1:5" x14ac:dyDescent="0.25">
      <c r="A386" s="170" t="s">
        <v>4311</v>
      </c>
      <c r="B386" s="170" t="s">
        <v>4146</v>
      </c>
      <c r="C386" s="170" t="s">
        <v>4312</v>
      </c>
      <c r="D386" s="170" t="s">
        <v>3829</v>
      </c>
      <c r="E386" t="str">
        <f t="shared" ref="E386:E449" si="6">C386&amp;"."&amp;D386</f>
        <v>E.TE.I.021</v>
      </c>
    </row>
    <row r="387" spans="1:5" x14ac:dyDescent="0.25">
      <c r="A387" s="170" t="s">
        <v>3980</v>
      </c>
      <c r="B387" s="170" t="s">
        <v>4146</v>
      </c>
      <c r="C387" s="170" t="s">
        <v>4312</v>
      </c>
      <c r="D387" s="170" t="s">
        <v>4167</v>
      </c>
      <c r="E387" t="str">
        <f t="shared" si="6"/>
        <v>E.TE.I.022</v>
      </c>
    </row>
    <row r="388" spans="1:5" x14ac:dyDescent="0.25">
      <c r="A388" s="170" t="s">
        <v>4006</v>
      </c>
      <c r="B388" s="170" t="s">
        <v>4146</v>
      </c>
      <c r="C388" s="170" t="s">
        <v>4312</v>
      </c>
      <c r="D388" s="170" t="s">
        <v>4169</v>
      </c>
      <c r="E388" t="str">
        <f t="shared" si="6"/>
        <v>E.TE.I.023</v>
      </c>
    </row>
    <row r="389" spans="1:5" x14ac:dyDescent="0.25">
      <c r="A389" s="170" t="s">
        <v>3871</v>
      </c>
      <c r="B389" s="170" t="s">
        <v>4146</v>
      </c>
      <c r="C389" s="170" t="s">
        <v>4313</v>
      </c>
      <c r="D389" s="170" t="s">
        <v>3177</v>
      </c>
      <c r="E389" t="str">
        <f t="shared" si="6"/>
        <v>E.TE.M.001</v>
      </c>
    </row>
    <row r="390" spans="1:5" x14ac:dyDescent="0.25">
      <c r="A390" s="170" t="s">
        <v>4023</v>
      </c>
      <c r="B390" s="170" t="s">
        <v>4146</v>
      </c>
      <c r="C390" s="170" t="s">
        <v>4314</v>
      </c>
      <c r="D390" s="170" t="s">
        <v>3177</v>
      </c>
      <c r="E390" t="str">
        <f t="shared" si="6"/>
        <v>E.IN.A.001</v>
      </c>
    </row>
    <row r="391" spans="1:5" x14ac:dyDescent="0.25">
      <c r="A391" s="170" t="s">
        <v>3961</v>
      </c>
      <c r="B391" s="170" t="s">
        <v>4146</v>
      </c>
      <c r="C391" s="170" t="s">
        <v>4314</v>
      </c>
      <c r="D391" s="170" t="s">
        <v>3179</v>
      </c>
      <c r="E391" t="str">
        <f t="shared" si="6"/>
        <v>E.IN.A.002</v>
      </c>
    </row>
    <row r="392" spans="1:5" x14ac:dyDescent="0.25">
      <c r="A392" s="170" t="s">
        <v>4315</v>
      </c>
      <c r="B392" s="170" t="s">
        <v>4146</v>
      </c>
      <c r="C392" s="170" t="s">
        <v>4314</v>
      </c>
      <c r="D392" s="170" t="s">
        <v>3182</v>
      </c>
      <c r="E392" t="str">
        <f t="shared" si="6"/>
        <v>E.IN.A.003</v>
      </c>
    </row>
    <row r="393" spans="1:5" x14ac:dyDescent="0.25">
      <c r="A393" s="170" t="s">
        <v>4020</v>
      </c>
      <c r="B393" s="170" t="s">
        <v>4146</v>
      </c>
      <c r="C393" s="170" t="s">
        <v>4314</v>
      </c>
      <c r="D393" s="170" t="s">
        <v>3804</v>
      </c>
      <c r="E393" t="str">
        <f t="shared" si="6"/>
        <v>E.IN.A.004</v>
      </c>
    </row>
    <row r="394" spans="1:5" x14ac:dyDescent="0.25">
      <c r="A394" s="170" t="s">
        <v>3999</v>
      </c>
      <c r="B394" s="170" t="s">
        <v>4146</v>
      </c>
      <c r="C394" s="170" t="s">
        <v>4314</v>
      </c>
      <c r="D394" s="170" t="s">
        <v>3805</v>
      </c>
      <c r="E394" t="str">
        <f t="shared" si="6"/>
        <v>E.IN.A.005</v>
      </c>
    </row>
    <row r="395" spans="1:5" x14ac:dyDescent="0.25">
      <c r="A395" s="170" t="s">
        <v>3893</v>
      </c>
      <c r="B395" s="170" t="s">
        <v>4146</v>
      </c>
      <c r="C395" s="170" t="s">
        <v>4314</v>
      </c>
      <c r="D395" s="170" t="s">
        <v>3808</v>
      </c>
      <c r="E395" t="str">
        <f t="shared" si="6"/>
        <v>E.IN.A.006</v>
      </c>
    </row>
    <row r="396" spans="1:5" x14ac:dyDescent="0.25">
      <c r="A396" s="170" t="s">
        <v>4316</v>
      </c>
      <c r="B396" s="170" t="s">
        <v>4146</v>
      </c>
      <c r="C396" s="170" t="s">
        <v>4314</v>
      </c>
      <c r="D396" s="170" t="s">
        <v>3809</v>
      </c>
      <c r="E396" t="str">
        <f t="shared" si="6"/>
        <v>E.IN.A.007</v>
      </c>
    </row>
    <row r="397" spans="1:5" x14ac:dyDescent="0.25">
      <c r="A397" s="170" t="s">
        <v>4000</v>
      </c>
      <c r="B397" s="170" t="s">
        <v>4146</v>
      </c>
      <c r="C397" s="170" t="s">
        <v>4314</v>
      </c>
      <c r="D397" s="170" t="s">
        <v>3810</v>
      </c>
      <c r="E397" t="str">
        <f t="shared" si="6"/>
        <v>E.IN.A.008</v>
      </c>
    </row>
    <row r="398" spans="1:5" x14ac:dyDescent="0.25">
      <c r="A398" s="170" t="s">
        <v>4317</v>
      </c>
      <c r="B398" s="170" t="s">
        <v>4146</v>
      </c>
      <c r="C398" s="170" t="s">
        <v>4314</v>
      </c>
      <c r="D398" s="170" t="s">
        <v>3811</v>
      </c>
      <c r="E398" t="str">
        <f t="shared" si="6"/>
        <v>E.IN.A.009</v>
      </c>
    </row>
    <row r="399" spans="1:5" x14ac:dyDescent="0.25">
      <c r="A399" s="170" t="s">
        <v>3853</v>
      </c>
      <c r="B399" s="170" t="s">
        <v>4146</v>
      </c>
      <c r="C399" s="170" t="s">
        <v>4314</v>
      </c>
      <c r="D399" s="170" t="s">
        <v>3812</v>
      </c>
      <c r="E399" t="str">
        <f t="shared" si="6"/>
        <v>E.IN.A.010</v>
      </c>
    </row>
    <row r="400" spans="1:5" x14ac:dyDescent="0.25">
      <c r="A400" s="170" t="s">
        <v>4318</v>
      </c>
      <c r="B400" s="170" t="s">
        <v>4146</v>
      </c>
      <c r="C400" s="170" t="s">
        <v>4314</v>
      </c>
      <c r="D400" s="170" t="s">
        <v>3814</v>
      </c>
      <c r="E400" t="str">
        <f t="shared" si="6"/>
        <v>E.IN.A.011</v>
      </c>
    </row>
    <row r="401" spans="1:5" x14ac:dyDescent="0.25">
      <c r="A401" s="170" t="s">
        <v>4319</v>
      </c>
      <c r="B401" s="170" t="s">
        <v>4146</v>
      </c>
      <c r="C401" s="170" t="s">
        <v>4314</v>
      </c>
      <c r="D401" s="170" t="s">
        <v>3815</v>
      </c>
      <c r="E401" t="str">
        <f t="shared" si="6"/>
        <v>E.IN.A.012</v>
      </c>
    </row>
    <row r="402" spans="1:5" x14ac:dyDescent="0.25">
      <c r="A402" s="170" t="s">
        <v>4320</v>
      </c>
      <c r="B402" s="170" t="s">
        <v>4146</v>
      </c>
      <c r="C402" s="170" t="s">
        <v>4314</v>
      </c>
      <c r="D402" s="170" t="s">
        <v>3816</v>
      </c>
      <c r="E402" t="str">
        <f t="shared" si="6"/>
        <v>E.IN.A.013</v>
      </c>
    </row>
    <row r="403" spans="1:5" x14ac:dyDescent="0.25">
      <c r="A403" s="170" t="s">
        <v>4321</v>
      </c>
      <c r="B403" s="170" t="s">
        <v>4146</v>
      </c>
      <c r="C403" s="170" t="s">
        <v>4314</v>
      </c>
      <c r="D403" s="170" t="s">
        <v>3817</v>
      </c>
      <c r="E403" t="str">
        <f t="shared" si="6"/>
        <v>E.IN.A.014</v>
      </c>
    </row>
    <row r="404" spans="1:5" x14ac:dyDescent="0.25">
      <c r="A404" s="170" t="s">
        <v>4322</v>
      </c>
      <c r="B404" s="170" t="s">
        <v>4146</v>
      </c>
      <c r="C404" s="170" t="s">
        <v>4314</v>
      </c>
      <c r="D404" s="170" t="s">
        <v>3818</v>
      </c>
      <c r="E404" t="str">
        <f t="shared" si="6"/>
        <v>E.IN.A.015</v>
      </c>
    </row>
    <row r="405" spans="1:5" x14ac:dyDescent="0.25">
      <c r="A405" s="170" t="s">
        <v>4323</v>
      </c>
      <c r="B405" s="170" t="s">
        <v>4146</v>
      </c>
      <c r="C405" s="170" t="s">
        <v>4314</v>
      </c>
      <c r="D405" s="170" t="s">
        <v>3819</v>
      </c>
      <c r="E405" t="str">
        <f t="shared" si="6"/>
        <v>E.IN.A.016</v>
      </c>
    </row>
    <row r="406" spans="1:5" x14ac:dyDescent="0.25">
      <c r="A406" s="170" t="s">
        <v>4324</v>
      </c>
      <c r="B406" s="170" t="s">
        <v>4146</v>
      </c>
      <c r="C406" s="170" t="s">
        <v>4314</v>
      </c>
      <c r="D406" s="170" t="s">
        <v>3820</v>
      </c>
      <c r="E406" t="str">
        <f t="shared" si="6"/>
        <v>E.IN.A.017</v>
      </c>
    </row>
    <row r="407" spans="1:5" x14ac:dyDescent="0.25">
      <c r="A407" s="170" t="s">
        <v>4325</v>
      </c>
      <c r="B407" s="170" t="s">
        <v>4146</v>
      </c>
      <c r="C407" s="170" t="s">
        <v>4314</v>
      </c>
      <c r="D407" s="170" t="s">
        <v>3821</v>
      </c>
      <c r="E407" t="str">
        <f t="shared" si="6"/>
        <v>E.IN.A.018</v>
      </c>
    </row>
    <row r="408" spans="1:5" x14ac:dyDescent="0.25">
      <c r="A408" s="170" t="s">
        <v>4326</v>
      </c>
      <c r="B408" s="170" t="s">
        <v>4146</v>
      </c>
      <c r="C408" s="170" t="s">
        <v>4314</v>
      </c>
      <c r="D408" s="170" t="s">
        <v>3822</v>
      </c>
      <c r="E408" t="str">
        <f t="shared" si="6"/>
        <v>E.IN.A.019</v>
      </c>
    </row>
    <row r="409" spans="1:5" x14ac:dyDescent="0.25">
      <c r="A409" s="170" t="s">
        <v>4327</v>
      </c>
      <c r="B409" s="170" t="s">
        <v>4146</v>
      </c>
      <c r="C409" s="170" t="s">
        <v>4314</v>
      </c>
      <c r="D409" s="170" t="s">
        <v>3823</v>
      </c>
      <c r="E409" t="str">
        <f t="shared" si="6"/>
        <v>E.IN.A.020</v>
      </c>
    </row>
    <row r="410" spans="1:5" x14ac:dyDescent="0.25">
      <c r="A410" s="170" t="s">
        <v>4328</v>
      </c>
      <c r="B410" s="170" t="s">
        <v>4146</v>
      </c>
      <c r="C410" s="170" t="s">
        <v>4314</v>
      </c>
      <c r="D410" s="170" t="s">
        <v>3829</v>
      </c>
      <c r="E410" t="str">
        <f t="shared" si="6"/>
        <v>E.IN.A.021</v>
      </c>
    </row>
    <row r="411" spans="1:5" x14ac:dyDescent="0.25">
      <c r="A411" s="170" t="s">
        <v>3854</v>
      </c>
      <c r="B411" s="170" t="s">
        <v>4146</v>
      </c>
      <c r="C411" s="170" t="s">
        <v>4314</v>
      </c>
      <c r="D411" s="170" t="s">
        <v>4167</v>
      </c>
      <c r="E411" t="str">
        <f t="shared" si="6"/>
        <v>E.IN.A.022</v>
      </c>
    </row>
    <row r="412" spans="1:5" x14ac:dyDescent="0.25">
      <c r="A412" s="170" t="s">
        <v>3949</v>
      </c>
      <c r="B412" s="170" t="s">
        <v>4146</v>
      </c>
      <c r="C412" s="170" t="s">
        <v>4329</v>
      </c>
      <c r="D412" s="170" t="s">
        <v>4330</v>
      </c>
      <c r="E412" t="str">
        <f t="shared" si="6"/>
        <v>E.CT.A.100</v>
      </c>
    </row>
    <row r="413" spans="1:5" x14ac:dyDescent="0.25">
      <c r="A413" s="170" t="s">
        <v>3953</v>
      </c>
      <c r="B413" s="170" t="s">
        <v>4146</v>
      </c>
      <c r="C413" s="170" t="s">
        <v>4329</v>
      </c>
      <c r="D413" s="170" t="s">
        <v>4331</v>
      </c>
      <c r="E413" t="str">
        <f t="shared" si="6"/>
        <v>E.CT.A.101</v>
      </c>
    </row>
    <row r="414" spans="1:5" x14ac:dyDescent="0.25">
      <c r="A414" s="170" t="s">
        <v>3957</v>
      </c>
      <c r="B414" s="170" t="s">
        <v>4146</v>
      </c>
      <c r="C414" s="170" t="s">
        <v>4329</v>
      </c>
      <c r="D414" s="170" t="s">
        <v>4332</v>
      </c>
      <c r="E414" t="str">
        <f t="shared" si="6"/>
        <v>E.CT.A.102</v>
      </c>
    </row>
    <row r="415" spans="1:5" x14ac:dyDescent="0.25">
      <c r="A415" s="170" t="s">
        <v>3911</v>
      </c>
      <c r="B415" s="170" t="s">
        <v>4146</v>
      </c>
      <c r="C415" s="170" t="s">
        <v>4329</v>
      </c>
      <c r="D415" s="170" t="s">
        <v>4333</v>
      </c>
      <c r="E415" t="str">
        <f t="shared" si="6"/>
        <v>E.CT.A.103</v>
      </c>
    </row>
    <row r="416" spans="1:5" x14ac:dyDescent="0.25">
      <c r="A416" s="170" t="s">
        <v>3918</v>
      </c>
      <c r="B416" s="170" t="s">
        <v>4146</v>
      </c>
      <c r="C416" s="170" t="s">
        <v>4329</v>
      </c>
      <c r="D416" s="170" t="s">
        <v>4334</v>
      </c>
      <c r="E416" t="str">
        <f t="shared" si="6"/>
        <v>E.CT.A.104</v>
      </c>
    </row>
    <row r="417" spans="1:5" x14ac:dyDescent="0.25">
      <c r="A417" s="170" t="s">
        <v>3860</v>
      </c>
      <c r="B417" s="170" t="s">
        <v>4146</v>
      </c>
      <c r="C417" s="170" t="s">
        <v>4329</v>
      </c>
      <c r="D417" s="170" t="s">
        <v>4335</v>
      </c>
      <c r="E417" t="str">
        <f t="shared" si="6"/>
        <v>E.CT.A.105</v>
      </c>
    </row>
    <row r="418" spans="1:5" x14ac:dyDescent="0.25">
      <c r="A418" s="170" t="s">
        <v>3919</v>
      </c>
      <c r="B418" s="170" t="s">
        <v>4146</v>
      </c>
      <c r="C418" s="170" t="s">
        <v>4329</v>
      </c>
      <c r="D418" s="170" t="s">
        <v>4336</v>
      </c>
      <c r="E418" t="str">
        <f t="shared" si="6"/>
        <v>E.CT.A.106</v>
      </c>
    </row>
    <row r="419" spans="1:5" x14ac:dyDescent="0.25">
      <c r="A419" s="170" t="s">
        <v>3861</v>
      </c>
      <c r="B419" s="170" t="s">
        <v>4146</v>
      </c>
      <c r="C419" s="170" t="s">
        <v>4329</v>
      </c>
      <c r="D419" s="170" t="s">
        <v>4337</v>
      </c>
      <c r="E419" t="str">
        <f t="shared" si="6"/>
        <v>E.CT.A.107</v>
      </c>
    </row>
    <row r="420" spans="1:5" x14ac:dyDescent="0.25">
      <c r="A420" s="170" t="s">
        <v>3983</v>
      </c>
      <c r="B420" s="170" t="s">
        <v>4146</v>
      </c>
      <c r="C420" s="170" t="s">
        <v>4329</v>
      </c>
      <c r="D420" s="170" t="s">
        <v>4338</v>
      </c>
      <c r="E420" t="str">
        <f t="shared" si="6"/>
        <v>E.CT.A.108</v>
      </c>
    </row>
    <row r="421" spans="1:5" x14ac:dyDescent="0.25">
      <c r="A421" s="170" t="s">
        <v>3862</v>
      </c>
      <c r="B421" s="170" t="s">
        <v>4146</v>
      </c>
      <c r="C421" s="170" t="s">
        <v>4329</v>
      </c>
      <c r="D421" s="170" t="s">
        <v>4339</v>
      </c>
      <c r="E421" t="str">
        <f t="shared" si="6"/>
        <v>E.CT.A.109</v>
      </c>
    </row>
    <row r="422" spans="1:5" x14ac:dyDescent="0.25">
      <c r="A422" s="170" t="s">
        <v>4340</v>
      </c>
      <c r="B422" s="170" t="s">
        <v>4146</v>
      </c>
      <c r="C422" s="170" t="s">
        <v>4329</v>
      </c>
      <c r="D422" s="170" t="s">
        <v>4341</v>
      </c>
      <c r="E422" t="str">
        <f t="shared" si="6"/>
        <v>E.CT.A.110</v>
      </c>
    </row>
    <row r="423" spans="1:5" x14ac:dyDescent="0.25">
      <c r="A423" s="170" t="s">
        <v>3905</v>
      </c>
      <c r="B423" s="170" t="s">
        <v>4146</v>
      </c>
      <c r="C423" s="170" t="s">
        <v>4329</v>
      </c>
      <c r="D423" s="170" t="s">
        <v>4342</v>
      </c>
      <c r="E423" t="str">
        <f t="shared" si="6"/>
        <v>E.CT.A.111</v>
      </c>
    </row>
    <row r="424" spans="1:5" x14ac:dyDescent="0.25">
      <c r="A424" s="170" t="s">
        <v>3984</v>
      </c>
      <c r="B424" s="170" t="s">
        <v>4146</v>
      </c>
      <c r="C424" s="170" t="s">
        <v>4329</v>
      </c>
      <c r="D424" s="170" t="s">
        <v>4343</v>
      </c>
      <c r="E424" t="str">
        <f t="shared" si="6"/>
        <v>E.CT.A.112</v>
      </c>
    </row>
    <row r="425" spans="1:5" x14ac:dyDescent="0.25">
      <c r="A425" s="170" t="s">
        <v>3863</v>
      </c>
      <c r="B425" s="170" t="s">
        <v>4146</v>
      </c>
      <c r="C425" s="170" t="s">
        <v>4329</v>
      </c>
      <c r="D425" s="170" t="s">
        <v>4344</v>
      </c>
      <c r="E425" t="str">
        <f t="shared" si="6"/>
        <v>E.CT.A.113</v>
      </c>
    </row>
    <row r="426" spans="1:5" x14ac:dyDescent="0.25">
      <c r="A426" s="170" t="s">
        <v>4345</v>
      </c>
      <c r="B426" s="170" t="s">
        <v>4146</v>
      </c>
      <c r="C426" s="170" t="s">
        <v>4329</v>
      </c>
      <c r="D426" s="170" t="s">
        <v>4346</v>
      </c>
      <c r="E426" t="str">
        <f t="shared" si="6"/>
        <v>E.CT.A.114</v>
      </c>
    </row>
    <row r="427" spans="1:5" x14ac:dyDescent="0.25">
      <c r="A427" s="170" t="s">
        <v>3954</v>
      </c>
      <c r="B427" s="170" t="s">
        <v>4146</v>
      </c>
      <c r="C427" s="170" t="s">
        <v>4329</v>
      </c>
      <c r="D427" s="170" t="s">
        <v>4347</v>
      </c>
      <c r="E427" t="str">
        <f t="shared" si="6"/>
        <v>E.CT.A.115</v>
      </c>
    </row>
    <row r="428" spans="1:5" x14ac:dyDescent="0.25">
      <c r="A428" s="170" t="s">
        <v>4348</v>
      </c>
      <c r="B428" s="170" t="s">
        <v>4146</v>
      </c>
      <c r="C428" s="170" t="s">
        <v>4329</v>
      </c>
      <c r="D428" s="170" t="s">
        <v>4349</v>
      </c>
      <c r="E428" t="str">
        <f t="shared" si="6"/>
        <v>E.CT.A.116</v>
      </c>
    </row>
    <row r="429" spans="1:5" x14ac:dyDescent="0.25">
      <c r="A429" s="170" t="s">
        <v>4350</v>
      </c>
      <c r="B429" s="170" t="s">
        <v>4146</v>
      </c>
      <c r="C429" s="170" t="s">
        <v>4329</v>
      </c>
      <c r="D429" s="170" t="s">
        <v>4351</v>
      </c>
      <c r="E429" t="str">
        <f t="shared" si="6"/>
        <v>E.CT.A.117</v>
      </c>
    </row>
    <row r="430" spans="1:5" x14ac:dyDescent="0.25">
      <c r="A430" s="170" t="s">
        <v>4352</v>
      </c>
      <c r="B430" s="170" t="s">
        <v>4146</v>
      </c>
      <c r="C430" s="170" t="s">
        <v>4329</v>
      </c>
      <c r="D430" s="170" t="s">
        <v>4353</v>
      </c>
      <c r="E430" t="str">
        <f t="shared" si="6"/>
        <v>E.CT.A.118</v>
      </c>
    </row>
    <row r="431" spans="1:5" x14ac:dyDescent="0.25">
      <c r="A431" s="170" t="s">
        <v>3955</v>
      </c>
      <c r="B431" s="170" t="s">
        <v>4146</v>
      </c>
      <c r="C431" s="170" t="s">
        <v>4329</v>
      </c>
      <c r="D431" s="170" t="s">
        <v>4354</v>
      </c>
      <c r="E431" t="str">
        <f t="shared" si="6"/>
        <v>E.CT.A.119</v>
      </c>
    </row>
    <row r="432" spans="1:5" x14ac:dyDescent="0.25">
      <c r="A432" s="170" t="s">
        <v>4355</v>
      </c>
      <c r="B432" s="170" t="s">
        <v>4146</v>
      </c>
      <c r="C432" s="170" t="s">
        <v>4329</v>
      </c>
      <c r="D432" s="170" t="s">
        <v>4356</v>
      </c>
      <c r="E432" t="str">
        <f t="shared" si="6"/>
        <v>E.CT.A.120</v>
      </c>
    </row>
    <row r="433" spans="1:5" x14ac:dyDescent="0.25">
      <c r="A433" s="170" t="s">
        <v>3958</v>
      </c>
      <c r="B433" s="170" t="s">
        <v>4146</v>
      </c>
      <c r="C433" s="170" t="s">
        <v>4329</v>
      </c>
      <c r="D433" s="170" t="s">
        <v>4357</v>
      </c>
      <c r="E433" t="str">
        <f t="shared" si="6"/>
        <v>E.CT.A.121</v>
      </c>
    </row>
    <row r="434" spans="1:5" x14ac:dyDescent="0.25">
      <c r="A434" s="170" t="s">
        <v>4358</v>
      </c>
      <c r="B434" s="170" t="s">
        <v>4146</v>
      </c>
      <c r="C434" s="170" t="s">
        <v>4314</v>
      </c>
      <c r="D434" s="170" t="s">
        <v>3213</v>
      </c>
      <c r="E434" t="str">
        <f t="shared" si="6"/>
        <v>E.IN.A.200</v>
      </c>
    </row>
    <row r="435" spans="1:5" x14ac:dyDescent="0.25">
      <c r="A435" s="170" t="s">
        <v>4359</v>
      </c>
      <c r="B435" s="170" t="s">
        <v>4146</v>
      </c>
      <c r="C435" s="170" t="s">
        <v>4314</v>
      </c>
      <c r="D435" s="170" t="s">
        <v>4360</v>
      </c>
      <c r="E435" t="str">
        <f t="shared" si="6"/>
        <v>E.IN.A.201</v>
      </c>
    </row>
    <row r="436" spans="1:5" x14ac:dyDescent="0.25">
      <c r="A436" s="170" t="s">
        <v>4361</v>
      </c>
      <c r="B436" s="170" t="s">
        <v>4146</v>
      </c>
      <c r="C436" s="170" t="s">
        <v>4314</v>
      </c>
      <c r="D436" s="170" t="s">
        <v>4362</v>
      </c>
      <c r="E436" t="str">
        <f t="shared" si="6"/>
        <v>E.IN.A.202</v>
      </c>
    </row>
    <row r="437" spans="1:5" x14ac:dyDescent="0.25">
      <c r="A437" s="170" t="s">
        <v>4363</v>
      </c>
      <c r="B437" s="170" t="s">
        <v>4146</v>
      </c>
      <c r="C437" s="170" t="s">
        <v>4314</v>
      </c>
      <c r="D437" s="170" t="s">
        <v>4364</v>
      </c>
      <c r="E437" t="str">
        <f t="shared" si="6"/>
        <v>E.IN.A.203</v>
      </c>
    </row>
    <row r="438" spans="1:5" x14ac:dyDescent="0.25">
      <c r="A438" s="170" t="s">
        <v>4365</v>
      </c>
      <c r="B438" s="170" t="s">
        <v>4146</v>
      </c>
      <c r="C438" s="170" t="s">
        <v>4314</v>
      </c>
      <c r="D438" s="170" t="s">
        <v>4366</v>
      </c>
      <c r="E438" t="str">
        <f t="shared" si="6"/>
        <v>E.IN.A.204</v>
      </c>
    </row>
    <row r="439" spans="1:5" x14ac:dyDescent="0.25">
      <c r="A439" s="170" t="s">
        <v>4367</v>
      </c>
      <c r="B439" s="170" t="s">
        <v>4146</v>
      </c>
      <c r="C439" s="170" t="s">
        <v>4314</v>
      </c>
      <c r="D439" s="170" t="s">
        <v>4368</v>
      </c>
      <c r="E439" t="str">
        <f t="shared" si="6"/>
        <v>E.IN.A.205</v>
      </c>
    </row>
    <row r="440" spans="1:5" x14ac:dyDescent="0.25">
      <c r="A440" s="170" t="s">
        <v>4369</v>
      </c>
      <c r="B440" s="170" t="s">
        <v>4146</v>
      </c>
      <c r="C440" s="170" t="s">
        <v>4314</v>
      </c>
      <c r="D440" s="170" t="s">
        <v>4370</v>
      </c>
      <c r="E440" t="str">
        <f t="shared" si="6"/>
        <v>E.IN.A.206</v>
      </c>
    </row>
    <row r="441" spans="1:5" x14ac:dyDescent="0.25">
      <c r="A441" s="170" t="s">
        <v>4371</v>
      </c>
      <c r="B441" s="170" t="s">
        <v>4146</v>
      </c>
      <c r="C441" s="170" t="s">
        <v>4314</v>
      </c>
      <c r="D441" s="170" t="s">
        <v>4372</v>
      </c>
      <c r="E441" t="str">
        <f t="shared" si="6"/>
        <v>E.IN.A.207</v>
      </c>
    </row>
    <row r="442" spans="1:5" x14ac:dyDescent="0.25">
      <c r="A442" s="170" t="s">
        <v>4373</v>
      </c>
      <c r="B442" s="170" t="s">
        <v>4146</v>
      </c>
      <c r="C442" s="170" t="s">
        <v>4314</v>
      </c>
      <c r="D442" s="170" t="s">
        <v>4374</v>
      </c>
      <c r="E442" t="str">
        <f t="shared" si="6"/>
        <v>E.IN.A.208</v>
      </c>
    </row>
    <row r="443" spans="1:5" x14ac:dyDescent="0.25">
      <c r="A443" s="170" t="s">
        <v>4375</v>
      </c>
      <c r="B443" s="170" t="s">
        <v>4146</v>
      </c>
      <c r="C443" s="170" t="s">
        <v>4314</v>
      </c>
      <c r="D443" s="170" t="s">
        <v>4376</v>
      </c>
      <c r="E443" t="str">
        <f t="shared" si="6"/>
        <v>E.IN.A.209</v>
      </c>
    </row>
    <row r="444" spans="1:5" x14ac:dyDescent="0.25">
      <c r="A444" s="170" t="s">
        <v>4377</v>
      </c>
      <c r="B444" s="170" t="s">
        <v>4146</v>
      </c>
      <c r="C444" s="170" t="s">
        <v>4314</v>
      </c>
      <c r="D444" s="170" t="s">
        <v>4378</v>
      </c>
      <c r="E444" t="str">
        <f t="shared" si="6"/>
        <v>E.IN.A.210</v>
      </c>
    </row>
    <row r="445" spans="1:5" x14ac:dyDescent="0.25">
      <c r="A445" s="170" t="s">
        <v>4379</v>
      </c>
      <c r="B445" s="170" t="s">
        <v>4146</v>
      </c>
      <c r="C445" s="170" t="s">
        <v>4314</v>
      </c>
      <c r="D445" s="170" t="s">
        <v>4380</v>
      </c>
      <c r="E445" t="str">
        <f t="shared" si="6"/>
        <v>E.IN.A.211</v>
      </c>
    </row>
    <row r="446" spans="1:5" x14ac:dyDescent="0.25">
      <c r="A446" s="170" t="s">
        <v>4381</v>
      </c>
      <c r="B446" s="170" t="s">
        <v>4146</v>
      </c>
      <c r="C446" s="170" t="s">
        <v>4314</v>
      </c>
      <c r="D446" s="170" t="s">
        <v>4382</v>
      </c>
      <c r="E446" t="str">
        <f t="shared" si="6"/>
        <v>E.IN.A.212</v>
      </c>
    </row>
    <row r="447" spans="1:5" x14ac:dyDescent="0.25">
      <c r="A447" s="170" t="s">
        <v>4383</v>
      </c>
      <c r="B447" s="170" t="s">
        <v>4146</v>
      </c>
      <c r="C447" s="170" t="s">
        <v>4314</v>
      </c>
      <c r="D447" s="170" t="s">
        <v>4384</v>
      </c>
      <c r="E447" t="str">
        <f t="shared" si="6"/>
        <v>E.IN.A.213</v>
      </c>
    </row>
    <row r="448" spans="1:5" x14ac:dyDescent="0.25">
      <c r="A448" s="170" t="s">
        <v>4385</v>
      </c>
      <c r="B448" s="170" t="s">
        <v>4146</v>
      </c>
      <c r="C448" s="170" t="s">
        <v>4314</v>
      </c>
      <c r="D448" s="170" t="s">
        <v>4386</v>
      </c>
      <c r="E448" t="str">
        <f t="shared" si="6"/>
        <v>E.IN.A.214</v>
      </c>
    </row>
    <row r="449" spans="1:5" x14ac:dyDescent="0.25">
      <c r="A449" s="170" t="s">
        <v>4387</v>
      </c>
      <c r="B449" s="170" t="s">
        <v>4146</v>
      </c>
      <c r="C449" s="170" t="s">
        <v>4314</v>
      </c>
      <c r="D449" s="170" t="s">
        <v>4388</v>
      </c>
      <c r="E449" t="str">
        <f t="shared" si="6"/>
        <v>E.IN.A.215</v>
      </c>
    </row>
    <row r="450" spans="1:5" x14ac:dyDescent="0.25">
      <c r="A450" s="170" t="s">
        <v>4389</v>
      </c>
      <c r="B450" s="170" t="s">
        <v>4146</v>
      </c>
      <c r="C450" s="170" t="s">
        <v>4314</v>
      </c>
      <c r="D450" s="170" t="s">
        <v>4390</v>
      </c>
      <c r="E450" t="str">
        <f t="shared" ref="E450:E513" si="7">C450&amp;"."&amp;D450</f>
        <v>E.IN.A.216</v>
      </c>
    </row>
    <row r="451" spans="1:5" x14ac:dyDescent="0.25">
      <c r="A451" s="170" t="s">
        <v>4391</v>
      </c>
      <c r="B451" s="170" t="s">
        <v>4146</v>
      </c>
      <c r="C451" s="170" t="s">
        <v>4314</v>
      </c>
      <c r="D451" s="170" t="s">
        <v>4392</v>
      </c>
      <c r="E451" t="str">
        <f t="shared" si="7"/>
        <v>E.IN.A.217</v>
      </c>
    </row>
    <row r="452" spans="1:5" x14ac:dyDescent="0.25">
      <c r="A452" s="170" t="s">
        <v>4393</v>
      </c>
      <c r="B452" s="170" t="s">
        <v>4146</v>
      </c>
      <c r="C452" s="170" t="s">
        <v>4314</v>
      </c>
      <c r="D452" s="170" t="s">
        <v>4394</v>
      </c>
      <c r="E452" t="str">
        <f t="shared" si="7"/>
        <v>E.IN.A.218</v>
      </c>
    </row>
    <row r="453" spans="1:5" x14ac:dyDescent="0.25">
      <c r="A453" s="170" t="s">
        <v>4395</v>
      </c>
      <c r="B453" s="170" t="s">
        <v>4146</v>
      </c>
      <c r="C453" s="170" t="s">
        <v>4314</v>
      </c>
      <c r="D453" s="170" t="s">
        <v>4396</v>
      </c>
      <c r="E453" t="str">
        <f t="shared" si="7"/>
        <v>E.IN.A.219</v>
      </c>
    </row>
    <row r="454" spans="1:5" x14ac:dyDescent="0.25">
      <c r="A454" s="170" t="s">
        <v>3859</v>
      </c>
      <c r="B454" s="170" t="s">
        <v>4146</v>
      </c>
      <c r="C454" s="170" t="s">
        <v>4314</v>
      </c>
      <c r="D454" s="170" t="s">
        <v>4397</v>
      </c>
      <c r="E454" t="str">
        <f t="shared" si="7"/>
        <v>E.IN.A.220</v>
      </c>
    </row>
    <row r="455" spans="1:5" x14ac:dyDescent="0.25">
      <c r="A455" s="170" t="s">
        <v>4023</v>
      </c>
      <c r="B455" s="170" t="s">
        <v>4146</v>
      </c>
      <c r="C455" s="170" t="s">
        <v>4398</v>
      </c>
      <c r="D455" s="170" t="s">
        <v>3177</v>
      </c>
      <c r="E455" t="str">
        <f t="shared" si="7"/>
        <v>E.IN.I.001</v>
      </c>
    </row>
    <row r="456" spans="1:5" x14ac:dyDescent="0.25">
      <c r="A456" s="170" t="s">
        <v>3961</v>
      </c>
      <c r="B456" s="170" t="s">
        <v>4146</v>
      </c>
      <c r="C456" s="170" t="s">
        <v>4398</v>
      </c>
      <c r="D456" s="170" t="s">
        <v>3179</v>
      </c>
      <c r="E456" t="str">
        <f t="shared" si="7"/>
        <v>E.IN.I.002</v>
      </c>
    </row>
    <row r="457" spans="1:5" x14ac:dyDescent="0.25">
      <c r="A457" s="170" t="s">
        <v>4315</v>
      </c>
      <c r="B457" s="170" t="s">
        <v>4146</v>
      </c>
      <c r="C457" s="170" t="s">
        <v>4398</v>
      </c>
      <c r="D457" s="170" t="s">
        <v>3182</v>
      </c>
      <c r="E457" t="str">
        <f t="shared" si="7"/>
        <v>E.IN.I.003</v>
      </c>
    </row>
    <row r="458" spans="1:5" x14ac:dyDescent="0.25">
      <c r="A458" s="170" t="s">
        <v>4020</v>
      </c>
      <c r="B458" s="170" t="s">
        <v>4146</v>
      </c>
      <c r="C458" s="170" t="s">
        <v>4398</v>
      </c>
      <c r="D458" s="170" t="s">
        <v>3804</v>
      </c>
      <c r="E458" t="str">
        <f t="shared" si="7"/>
        <v>E.IN.I.004</v>
      </c>
    </row>
    <row r="459" spans="1:5" x14ac:dyDescent="0.25">
      <c r="A459" s="170" t="s">
        <v>3999</v>
      </c>
      <c r="B459" s="170" t="s">
        <v>4146</v>
      </c>
      <c r="C459" s="170" t="s">
        <v>4398</v>
      </c>
      <c r="D459" s="170" t="s">
        <v>3805</v>
      </c>
      <c r="E459" t="str">
        <f t="shared" si="7"/>
        <v>E.IN.I.005</v>
      </c>
    </row>
    <row r="460" spans="1:5" x14ac:dyDescent="0.25">
      <c r="A460" s="170" t="s">
        <v>3893</v>
      </c>
      <c r="B460" s="170" t="s">
        <v>4146</v>
      </c>
      <c r="C460" s="170" t="s">
        <v>4398</v>
      </c>
      <c r="D460" s="170" t="s">
        <v>3808</v>
      </c>
      <c r="E460" t="str">
        <f t="shared" si="7"/>
        <v>E.IN.I.006</v>
      </c>
    </row>
    <row r="461" spans="1:5" x14ac:dyDescent="0.25">
      <c r="A461" s="170" t="s">
        <v>4316</v>
      </c>
      <c r="B461" s="170" t="s">
        <v>4146</v>
      </c>
      <c r="C461" s="170" t="s">
        <v>4398</v>
      </c>
      <c r="D461" s="170" t="s">
        <v>3809</v>
      </c>
      <c r="E461" t="str">
        <f t="shared" si="7"/>
        <v>E.IN.I.007</v>
      </c>
    </row>
    <row r="462" spans="1:5" x14ac:dyDescent="0.25">
      <c r="A462" s="170" t="s">
        <v>4000</v>
      </c>
      <c r="B462" s="170" t="s">
        <v>4146</v>
      </c>
      <c r="C462" s="170" t="s">
        <v>4398</v>
      </c>
      <c r="D462" s="170" t="s">
        <v>3810</v>
      </c>
      <c r="E462" t="str">
        <f t="shared" si="7"/>
        <v>E.IN.I.008</v>
      </c>
    </row>
    <row r="463" spans="1:5" x14ac:dyDescent="0.25">
      <c r="A463" s="170" t="s">
        <v>4317</v>
      </c>
      <c r="B463" s="170" t="s">
        <v>4146</v>
      </c>
      <c r="C463" s="170" t="s">
        <v>4398</v>
      </c>
      <c r="D463" s="170" t="s">
        <v>3811</v>
      </c>
      <c r="E463" t="str">
        <f t="shared" si="7"/>
        <v>E.IN.I.009</v>
      </c>
    </row>
    <row r="464" spans="1:5" x14ac:dyDescent="0.25">
      <c r="A464" s="170" t="s">
        <v>3853</v>
      </c>
      <c r="B464" s="170" t="s">
        <v>4146</v>
      </c>
      <c r="C464" s="170" t="s">
        <v>4398</v>
      </c>
      <c r="D464" s="170" t="s">
        <v>3812</v>
      </c>
      <c r="E464" t="str">
        <f t="shared" si="7"/>
        <v>E.IN.I.010</v>
      </c>
    </row>
    <row r="465" spans="1:5" x14ac:dyDescent="0.25">
      <c r="A465" s="170" t="s">
        <v>4318</v>
      </c>
      <c r="B465" s="170" t="s">
        <v>4146</v>
      </c>
      <c r="C465" s="170" t="s">
        <v>4398</v>
      </c>
      <c r="D465" s="170" t="s">
        <v>3814</v>
      </c>
      <c r="E465" t="str">
        <f t="shared" si="7"/>
        <v>E.IN.I.011</v>
      </c>
    </row>
    <row r="466" spans="1:5" x14ac:dyDescent="0.25">
      <c r="A466" s="170" t="s">
        <v>4319</v>
      </c>
      <c r="B466" s="170" t="s">
        <v>4146</v>
      </c>
      <c r="C466" s="170" t="s">
        <v>4398</v>
      </c>
      <c r="D466" s="170" t="s">
        <v>3815</v>
      </c>
      <c r="E466" t="str">
        <f t="shared" si="7"/>
        <v>E.IN.I.012</v>
      </c>
    </row>
    <row r="467" spans="1:5" x14ac:dyDescent="0.25">
      <c r="A467" s="170" t="s">
        <v>4320</v>
      </c>
      <c r="B467" s="170" t="s">
        <v>4146</v>
      </c>
      <c r="C467" s="170" t="s">
        <v>4398</v>
      </c>
      <c r="D467" s="170" t="s">
        <v>3816</v>
      </c>
      <c r="E467" t="str">
        <f t="shared" si="7"/>
        <v>E.IN.I.013</v>
      </c>
    </row>
    <row r="468" spans="1:5" x14ac:dyDescent="0.25">
      <c r="A468" s="170" t="s">
        <v>4321</v>
      </c>
      <c r="B468" s="170" t="s">
        <v>4146</v>
      </c>
      <c r="C468" s="170" t="s">
        <v>4398</v>
      </c>
      <c r="D468" s="170" t="s">
        <v>3817</v>
      </c>
      <c r="E468" t="str">
        <f t="shared" si="7"/>
        <v>E.IN.I.014</v>
      </c>
    </row>
    <row r="469" spans="1:5" x14ac:dyDescent="0.25">
      <c r="A469" s="170" t="s">
        <v>4322</v>
      </c>
      <c r="B469" s="170" t="s">
        <v>4146</v>
      </c>
      <c r="C469" s="170" t="s">
        <v>4398</v>
      </c>
      <c r="D469" s="170" t="s">
        <v>3818</v>
      </c>
      <c r="E469" t="str">
        <f t="shared" si="7"/>
        <v>E.IN.I.015</v>
      </c>
    </row>
    <row r="470" spans="1:5" x14ac:dyDescent="0.25">
      <c r="A470" s="170" t="s">
        <v>4323</v>
      </c>
      <c r="B470" s="170" t="s">
        <v>4146</v>
      </c>
      <c r="C470" s="170" t="s">
        <v>4398</v>
      </c>
      <c r="D470" s="170" t="s">
        <v>3819</v>
      </c>
      <c r="E470" t="str">
        <f t="shared" si="7"/>
        <v>E.IN.I.016</v>
      </c>
    </row>
    <row r="471" spans="1:5" x14ac:dyDescent="0.25">
      <c r="A471" s="170" t="s">
        <v>4324</v>
      </c>
      <c r="B471" s="170" t="s">
        <v>4146</v>
      </c>
      <c r="C471" s="170" t="s">
        <v>4398</v>
      </c>
      <c r="D471" s="170" t="s">
        <v>3820</v>
      </c>
      <c r="E471" t="str">
        <f t="shared" si="7"/>
        <v>E.IN.I.017</v>
      </c>
    </row>
    <row r="472" spans="1:5" x14ac:dyDescent="0.25">
      <c r="A472" s="170" t="s">
        <v>4325</v>
      </c>
      <c r="B472" s="170" t="s">
        <v>4146</v>
      </c>
      <c r="C472" s="170" t="s">
        <v>4398</v>
      </c>
      <c r="D472" s="170" t="s">
        <v>3821</v>
      </c>
      <c r="E472" t="str">
        <f t="shared" si="7"/>
        <v>E.IN.I.018</v>
      </c>
    </row>
    <row r="473" spans="1:5" x14ac:dyDescent="0.25">
      <c r="A473" s="170" t="s">
        <v>4326</v>
      </c>
      <c r="B473" s="170" t="s">
        <v>4146</v>
      </c>
      <c r="C473" s="170" t="s">
        <v>4398</v>
      </c>
      <c r="D473" s="170" t="s">
        <v>3822</v>
      </c>
      <c r="E473" t="str">
        <f t="shared" si="7"/>
        <v>E.IN.I.019</v>
      </c>
    </row>
    <row r="474" spans="1:5" x14ac:dyDescent="0.25">
      <c r="A474" s="170" t="s">
        <v>4327</v>
      </c>
      <c r="B474" s="170" t="s">
        <v>4146</v>
      </c>
      <c r="C474" s="170" t="s">
        <v>4398</v>
      </c>
      <c r="D474" s="170" t="s">
        <v>3823</v>
      </c>
      <c r="E474" t="str">
        <f t="shared" si="7"/>
        <v>E.IN.I.020</v>
      </c>
    </row>
    <row r="475" spans="1:5" x14ac:dyDescent="0.25">
      <c r="A475" s="170" t="s">
        <v>4328</v>
      </c>
      <c r="B475" s="170" t="s">
        <v>4146</v>
      </c>
      <c r="C475" s="170" t="s">
        <v>4398</v>
      </c>
      <c r="D475" s="170" t="s">
        <v>3829</v>
      </c>
      <c r="E475" t="str">
        <f t="shared" si="7"/>
        <v>E.IN.I.021</v>
      </c>
    </row>
    <row r="476" spans="1:5" x14ac:dyDescent="0.25">
      <c r="A476" s="170" t="s">
        <v>3854</v>
      </c>
      <c r="B476" s="170" t="s">
        <v>4146</v>
      </c>
      <c r="C476" s="170" t="s">
        <v>4398</v>
      </c>
      <c r="D476" s="170" t="s">
        <v>4167</v>
      </c>
      <c r="E476" t="str">
        <f t="shared" si="7"/>
        <v>E.IN.I.022</v>
      </c>
    </row>
    <row r="477" spans="1:5" x14ac:dyDescent="0.25">
      <c r="A477" s="170" t="s">
        <v>3949</v>
      </c>
      <c r="B477" s="170" t="s">
        <v>4146</v>
      </c>
      <c r="C477" s="170" t="s">
        <v>4399</v>
      </c>
      <c r="D477" s="170" t="s">
        <v>4330</v>
      </c>
      <c r="E477" t="str">
        <f t="shared" si="7"/>
        <v>E.CT.I.100</v>
      </c>
    </row>
    <row r="478" spans="1:5" x14ac:dyDescent="0.25">
      <c r="A478" s="170" t="s">
        <v>3953</v>
      </c>
      <c r="B478" s="170" t="s">
        <v>4146</v>
      </c>
      <c r="C478" s="170" t="s">
        <v>4399</v>
      </c>
      <c r="D478" s="170" t="s">
        <v>4331</v>
      </c>
      <c r="E478" t="str">
        <f t="shared" si="7"/>
        <v>E.CT.I.101</v>
      </c>
    </row>
    <row r="479" spans="1:5" x14ac:dyDescent="0.25">
      <c r="A479" s="170" t="s">
        <v>3957</v>
      </c>
      <c r="B479" s="170" t="s">
        <v>4146</v>
      </c>
      <c r="C479" s="170" t="s">
        <v>4399</v>
      </c>
      <c r="D479" s="170" t="s">
        <v>4332</v>
      </c>
      <c r="E479" t="str">
        <f t="shared" si="7"/>
        <v>E.CT.I.102</v>
      </c>
    </row>
    <row r="480" spans="1:5" x14ac:dyDescent="0.25">
      <c r="A480" s="170" t="s">
        <v>3911</v>
      </c>
      <c r="B480" s="170" t="s">
        <v>4146</v>
      </c>
      <c r="C480" s="170" t="s">
        <v>4399</v>
      </c>
      <c r="D480" s="170" t="s">
        <v>4333</v>
      </c>
      <c r="E480" t="str">
        <f t="shared" si="7"/>
        <v>E.CT.I.103</v>
      </c>
    </row>
    <row r="481" spans="1:5" x14ac:dyDescent="0.25">
      <c r="A481" s="170" t="s">
        <v>3918</v>
      </c>
      <c r="B481" s="170" t="s">
        <v>4146</v>
      </c>
      <c r="C481" s="170" t="s">
        <v>4399</v>
      </c>
      <c r="D481" s="170" t="s">
        <v>4334</v>
      </c>
      <c r="E481" t="str">
        <f t="shared" si="7"/>
        <v>E.CT.I.104</v>
      </c>
    </row>
    <row r="482" spans="1:5" x14ac:dyDescent="0.25">
      <c r="A482" s="170" t="s">
        <v>3860</v>
      </c>
      <c r="B482" s="170" t="s">
        <v>4146</v>
      </c>
      <c r="C482" s="170" t="s">
        <v>4399</v>
      </c>
      <c r="D482" s="170" t="s">
        <v>4335</v>
      </c>
      <c r="E482" t="str">
        <f t="shared" si="7"/>
        <v>E.CT.I.105</v>
      </c>
    </row>
    <row r="483" spans="1:5" x14ac:dyDescent="0.25">
      <c r="A483" s="170" t="s">
        <v>3919</v>
      </c>
      <c r="B483" s="170" t="s">
        <v>4146</v>
      </c>
      <c r="C483" s="170" t="s">
        <v>4399</v>
      </c>
      <c r="D483" s="170" t="s">
        <v>4336</v>
      </c>
      <c r="E483" t="str">
        <f t="shared" si="7"/>
        <v>E.CT.I.106</v>
      </c>
    </row>
    <row r="484" spans="1:5" x14ac:dyDescent="0.25">
      <c r="A484" s="170" t="s">
        <v>3861</v>
      </c>
      <c r="B484" s="170" t="s">
        <v>4146</v>
      </c>
      <c r="C484" s="170" t="s">
        <v>4399</v>
      </c>
      <c r="D484" s="170" t="s">
        <v>4337</v>
      </c>
      <c r="E484" t="str">
        <f t="shared" si="7"/>
        <v>E.CT.I.107</v>
      </c>
    </row>
    <row r="485" spans="1:5" x14ac:dyDescent="0.25">
      <c r="A485" s="170" t="s">
        <v>3983</v>
      </c>
      <c r="B485" s="170" t="s">
        <v>4146</v>
      </c>
      <c r="C485" s="170" t="s">
        <v>4399</v>
      </c>
      <c r="D485" s="170" t="s">
        <v>4338</v>
      </c>
      <c r="E485" t="str">
        <f t="shared" si="7"/>
        <v>E.CT.I.108</v>
      </c>
    </row>
    <row r="486" spans="1:5" x14ac:dyDescent="0.25">
      <c r="A486" s="170" t="s">
        <v>3862</v>
      </c>
      <c r="B486" s="170" t="s">
        <v>4146</v>
      </c>
      <c r="C486" s="170" t="s">
        <v>4399</v>
      </c>
      <c r="D486" s="170" t="s">
        <v>4339</v>
      </c>
      <c r="E486" t="str">
        <f t="shared" si="7"/>
        <v>E.CT.I.109</v>
      </c>
    </row>
    <row r="487" spans="1:5" x14ac:dyDescent="0.25">
      <c r="A487" s="170" t="s">
        <v>4340</v>
      </c>
      <c r="B487" s="170" t="s">
        <v>4146</v>
      </c>
      <c r="C487" s="170" t="s">
        <v>4399</v>
      </c>
      <c r="D487" s="170" t="s">
        <v>4341</v>
      </c>
      <c r="E487" t="str">
        <f t="shared" si="7"/>
        <v>E.CT.I.110</v>
      </c>
    </row>
    <row r="488" spans="1:5" x14ac:dyDescent="0.25">
      <c r="A488" s="170" t="s">
        <v>3905</v>
      </c>
      <c r="B488" s="170" t="s">
        <v>4146</v>
      </c>
      <c r="C488" s="170" t="s">
        <v>4399</v>
      </c>
      <c r="D488" s="170" t="s">
        <v>4342</v>
      </c>
      <c r="E488" t="str">
        <f t="shared" si="7"/>
        <v>E.CT.I.111</v>
      </c>
    </row>
    <row r="489" spans="1:5" x14ac:dyDescent="0.25">
      <c r="A489" s="170" t="s">
        <v>3984</v>
      </c>
      <c r="B489" s="170" t="s">
        <v>4146</v>
      </c>
      <c r="C489" s="170" t="s">
        <v>4399</v>
      </c>
      <c r="D489" s="170" t="s">
        <v>4343</v>
      </c>
      <c r="E489" t="str">
        <f t="shared" si="7"/>
        <v>E.CT.I.112</v>
      </c>
    </row>
    <row r="490" spans="1:5" x14ac:dyDescent="0.25">
      <c r="A490" s="170" t="s">
        <v>3863</v>
      </c>
      <c r="B490" s="170" t="s">
        <v>4146</v>
      </c>
      <c r="C490" s="170" t="s">
        <v>4399</v>
      </c>
      <c r="D490" s="170" t="s">
        <v>4344</v>
      </c>
      <c r="E490" t="str">
        <f t="shared" si="7"/>
        <v>E.CT.I.113</v>
      </c>
    </row>
    <row r="491" spans="1:5" x14ac:dyDescent="0.25">
      <c r="A491" s="170" t="s">
        <v>4345</v>
      </c>
      <c r="B491" s="170" t="s">
        <v>4146</v>
      </c>
      <c r="C491" s="170" t="s">
        <v>4399</v>
      </c>
      <c r="D491" s="170" t="s">
        <v>4346</v>
      </c>
      <c r="E491" t="str">
        <f t="shared" si="7"/>
        <v>E.CT.I.114</v>
      </c>
    </row>
    <row r="492" spans="1:5" x14ac:dyDescent="0.25">
      <c r="A492" s="170" t="s">
        <v>3954</v>
      </c>
      <c r="B492" s="170" t="s">
        <v>4146</v>
      </c>
      <c r="C492" s="170" t="s">
        <v>4399</v>
      </c>
      <c r="D492" s="170" t="s">
        <v>4347</v>
      </c>
      <c r="E492" t="str">
        <f t="shared" si="7"/>
        <v>E.CT.I.115</v>
      </c>
    </row>
    <row r="493" spans="1:5" x14ac:dyDescent="0.25">
      <c r="A493" s="170" t="s">
        <v>4348</v>
      </c>
      <c r="B493" s="170" t="s">
        <v>4146</v>
      </c>
      <c r="C493" s="170" t="s">
        <v>4399</v>
      </c>
      <c r="D493" s="170" t="s">
        <v>4349</v>
      </c>
      <c r="E493" t="str">
        <f t="shared" si="7"/>
        <v>E.CT.I.116</v>
      </c>
    </row>
    <row r="494" spans="1:5" x14ac:dyDescent="0.25">
      <c r="A494" s="170" t="s">
        <v>4350</v>
      </c>
      <c r="B494" s="170" t="s">
        <v>4146</v>
      </c>
      <c r="C494" s="170" t="s">
        <v>4399</v>
      </c>
      <c r="D494" s="170" t="s">
        <v>4351</v>
      </c>
      <c r="E494" t="str">
        <f t="shared" si="7"/>
        <v>E.CT.I.117</v>
      </c>
    </row>
    <row r="495" spans="1:5" x14ac:dyDescent="0.25">
      <c r="A495" s="170" t="s">
        <v>4352</v>
      </c>
      <c r="B495" s="170" t="s">
        <v>4146</v>
      </c>
      <c r="C495" s="170" t="s">
        <v>4399</v>
      </c>
      <c r="D495" s="170" t="s">
        <v>4353</v>
      </c>
      <c r="E495" t="str">
        <f t="shared" si="7"/>
        <v>E.CT.I.118</v>
      </c>
    </row>
    <row r="496" spans="1:5" x14ac:dyDescent="0.25">
      <c r="A496" s="170" t="s">
        <v>3955</v>
      </c>
      <c r="B496" s="170" t="s">
        <v>4146</v>
      </c>
      <c r="C496" s="170" t="s">
        <v>4399</v>
      </c>
      <c r="D496" s="170" t="s">
        <v>4354</v>
      </c>
      <c r="E496" t="str">
        <f t="shared" si="7"/>
        <v>E.CT.I.119</v>
      </c>
    </row>
    <row r="497" spans="1:5" x14ac:dyDescent="0.25">
      <c r="A497" s="170" t="s">
        <v>4355</v>
      </c>
      <c r="B497" s="170" t="s">
        <v>4146</v>
      </c>
      <c r="C497" s="170" t="s">
        <v>4399</v>
      </c>
      <c r="D497" s="170" t="s">
        <v>4356</v>
      </c>
      <c r="E497" t="str">
        <f t="shared" si="7"/>
        <v>E.CT.I.120</v>
      </c>
    </row>
    <row r="498" spans="1:5" x14ac:dyDescent="0.25">
      <c r="A498" s="170" t="s">
        <v>3958</v>
      </c>
      <c r="B498" s="170" t="s">
        <v>4146</v>
      </c>
      <c r="C498" s="170" t="s">
        <v>4399</v>
      </c>
      <c r="D498" s="170" t="s">
        <v>4357</v>
      </c>
      <c r="E498" t="str">
        <f t="shared" si="7"/>
        <v>E.CT.I.121</v>
      </c>
    </row>
    <row r="499" spans="1:5" x14ac:dyDescent="0.25">
      <c r="A499" s="170" t="s">
        <v>3956</v>
      </c>
      <c r="B499" s="170" t="s">
        <v>4146</v>
      </c>
      <c r="C499" s="170" t="s">
        <v>4399</v>
      </c>
      <c r="D499" s="172" t="s">
        <v>4400</v>
      </c>
      <c r="E499" t="str">
        <f t="shared" si="7"/>
        <v>E.CT.I.122</v>
      </c>
    </row>
    <row r="500" spans="1:5" x14ac:dyDescent="0.25">
      <c r="A500" s="170" t="s">
        <v>4358</v>
      </c>
      <c r="B500" s="170" t="s">
        <v>4146</v>
      </c>
      <c r="C500" s="170" t="s">
        <v>4398</v>
      </c>
      <c r="D500" s="170" t="s">
        <v>3213</v>
      </c>
      <c r="E500" t="str">
        <f t="shared" si="7"/>
        <v>E.IN.I.200</v>
      </c>
    </row>
    <row r="501" spans="1:5" x14ac:dyDescent="0.25">
      <c r="A501" s="170" t="s">
        <v>4359</v>
      </c>
      <c r="B501" s="170" t="s">
        <v>4146</v>
      </c>
      <c r="C501" s="170" t="s">
        <v>4398</v>
      </c>
      <c r="D501" s="170" t="s">
        <v>4360</v>
      </c>
      <c r="E501" t="str">
        <f t="shared" si="7"/>
        <v>E.IN.I.201</v>
      </c>
    </row>
    <row r="502" spans="1:5" x14ac:dyDescent="0.25">
      <c r="A502" s="170" t="s">
        <v>4361</v>
      </c>
      <c r="B502" s="170" t="s">
        <v>4146</v>
      </c>
      <c r="C502" s="170" t="s">
        <v>4398</v>
      </c>
      <c r="D502" s="170" t="s">
        <v>4362</v>
      </c>
      <c r="E502" t="str">
        <f t="shared" si="7"/>
        <v>E.IN.I.202</v>
      </c>
    </row>
    <row r="503" spans="1:5" x14ac:dyDescent="0.25">
      <c r="A503" s="170" t="s">
        <v>4363</v>
      </c>
      <c r="B503" s="170" t="s">
        <v>4146</v>
      </c>
      <c r="C503" s="170" t="s">
        <v>4398</v>
      </c>
      <c r="D503" s="170" t="s">
        <v>4364</v>
      </c>
      <c r="E503" t="str">
        <f t="shared" si="7"/>
        <v>E.IN.I.203</v>
      </c>
    </row>
    <row r="504" spans="1:5" x14ac:dyDescent="0.25">
      <c r="A504" s="170" t="s">
        <v>4365</v>
      </c>
      <c r="B504" s="170" t="s">
        <v>4146</v>
      </c>
      <c r="C504" s="170" t="s">
        <v>4398</v>
      </c>
      <c r="D504" s="170" t="s">
        <v>4366</v>
      </c>
      <c r="E504" t="str">
        <f t="shared" si="7"/>
        <v>E.IN.I.204</v>
      </c>
    </row>
    <row r="505" spans="1:5" x14ac:dyDescent="0.25">
      <c r="A505" s="170" t="s">
        <v>4367</v>
      </c>
      <c r="B505" s="170" t="s">
        <v>4146</v>
      </c>
      <c r="C505" s="170" t="s">
        <v>4398</v>
      </c>
      <c r="D505" s="170" t="s">
        <v>4368</v>
      </c>
      <c r="E505" t="str">
        <f t="shared" si="7"/>
        <v>E.IN.I.205</v>
      </c>
    </row>
    <row r="506" spans="1:5" x14ac:dyDescent="0.25">
      <c r="A506" s="170" t="s">
        <v>4369</v>
      </c>
      <c r="B506" s="170" t="s">
        <v>4146</v>
      </c>
      <c r="C506" s="170" t="s">
        <v>4398</v>
      </c>
      <c r="D506" s="170" t="s">
        <v>4370</v>
      </c>
      <c r="E506" t="str">
        <f t="shared" si="7"/>
        <v>E.IN.I.206</v>
      </c>
    </row>
    <row r="507" spans="1:5" x14ac:dyDescent="0.25">
      <c r="A507" s="170" t="s">
        <v>4371</v>
      </c>
      <c r="B507" s="170" t="s">
        <v>4146</v>
      </c>
      <c r="C507" s="170" t="s">
        <v>4398</v>
      </c>
      <c r="D507" s="170" t="s">
        <v>4372</v>
      </c>
      <c r="E507" t="str">
        <f t="shared" si="7"/>
        <v>E.IN.I.207</v>
      </c>
    </row>
    <row r="508" spans="1:5" x14ac:dyDescent="0.25">
      <c r="A508" s="170" t="s">
        <v>4373</v>
      </c>
      <c r="B508" s="170" t="s">
        <v>4146</v>
      </c>
      <c r="C508" s="170" t="s">
        <v>4398</v>
      </c>
      <c r="D508" s="170" t="s">
        <v>4374</v>
      </c>
      <c r="E508" t="str">
        <f t="shared" si="7"/>
        <v>E.IN.I.208</v>
      </c>
    </row>
    <row r="509" spans="1:5" x14ac:dyDescent="0.25">
      <c r="A509" s="170" t="s">
        <v>4375</v>
      </c>
      <c r="B509" s="170" t="s">
        <v>4146</v>
      </c>
      <c r="C509" s="170" t="s">
        <v>4398</v>
      </c>
      <c r="D509" s="170" t="s">
        <v>4376</v>
      </c>
      <c r="E509" t="str">
        <f t="shared" si="7"/>
        <v>E.IN.I.209</v>
      </c>
    </row>
    <row r="510" spans="1:5" x14ac:dyDescent="0.25">
      <c r="A510" s="170" t="s">
        <v>4377</v>
      </c>
      <c r="B510" s="170" t="s">
        <v>4146</v>
      </c>
      <c r="C510" s="170" t="s">
        <v>4398</v>
      </c>
      <c r="D510" s="170" t="s">
        <v>4378</v>
      </c>
      <c r="E510" t="str">
        <f t="shared" si="7"/>
        <v>E.IN.I.210</v>
      </c>
    </row>
    <row r="511" spans="1:5" x14ac:dyDescent="0.25">
      <c r="A511" s="170" t="s">
        <v>4379</v>
      </c>
      <c r="B511" s="170" t="s">
        <v>4146</v>
      </c>
      <c r="C511" s="170" t="s">
        <v>4398</v>
      </c>
      <c r="D511" s="170" t="s">
        <v>4380</v>
      </c>
      <c r="E511" t="str">
        <f t="shared" si="7"/>
        <v>E.IN.I.211</v>
      </c>
    </row>
    <row r="512" spans="1:5" x14ac:dyDescent="0.25">
      <c r="A512" s="170" t="s">
        <v>4381</v>
      </c>
      <c r="B512" s="170" t="s">
        <v>4146</v>
      </c>
      <c r="C512" s="170" t="s">
        <v>4398</v>
      </c>
      <c r="D512" s="170" t="s">
        <v>4382</v>
      </c>
      <c r="E512" t="str">
        <f t="shared" si="7"/>
        <v>E.IN.I.212</v>
      </c>
    </row>
    <row r="513" spans="1:5" x14ac:dyDescent="0.25">
      <c r="A513" s="170" t="s">
        <v>4383</v>
      </c>
      <c r="B513" s="170" t="s">
        <v>4146</v>
      </c>
      <c r="C513" s="170" t="s">
        <v>4398</v>
      </c>
      <c r="D513" s="170" t="s">
        <v>4384</v>
      </c>
      <c r="E513" t="str">
        <f t="shared" si="7"/>
        <v>E.IN.I.213</v>
      </c>
    </row>
    <row r="514" spans="1:5" x14ac:dyDescent="0.25">
      <c r="A514" s="170" t="s">
        <v>4385</v>
      </c>
      <c r="B514" s="170" t="s">
        <v>4146</v>
      </c>
      <c r="C514" s="170" t="s">
        <v>4398</v>
      </c>
      <c r="D514" s="170" t="s">
        <v>4386</v>
      </c>
      <c r="E514" t="str">
        <f t="shared" ref="E514:E577" si="8">C514&amp;"."&amp;D514</f>
        <v>E.IN.I.214</v>
      </c>
    </row>
    <row r="515" spans="1:5" x14ac:dyDescent="0.25">
      <c r="A515" s="170" t="s">
        <v>4387</v>
      </c>
      <c r="B515" s="170" t="s">
        <v>4146</v>
      </c>
      <c r="C515" s="170" t="s">
        <v>4398</v>
      </c>
      <c r="D515" s="170" t="s">
        <v>4388</v>
      </c>
      <c r="E515" t="str">
        <f t="shared" si="8"/>
        <v>E.IN.I.215</v>
      </c>
    </row>
    <row r="516" spans="1:5" x14ac:dyDescent="0.25">
      <c r="A516" s="170" t="s">
        <v>4389</v>
      </c>
      <c r="B516" s="170" t="s">
        <v>4146</v>
      </c>
      <c r="C516" s="170" t="s">
        <v>4398</v>
      </c>
      <c r="D516" s="170" t="s">
        <v>4390</v>
      </c>
      <c r="E516" t="str">
        <f t="shared" si="8"/>
        <v>E.IN.I.216</v>
      </c>
    </row>
    <row r="517" spans="1:5" x14ac:dyDescent="0.25">
      <c r="A517" s="170" t="s">
        <v>4391</v>
      </c>
      <c r="B517" s="170" t="s">
        <v>4146</v>
      </c>
      <c r="C517" s="170" t="s">
        <v>4398</v>
      </c>
      <c r="D517" s="170" t="s">
        <v>4392</v>
      </c>
      <c r="E517" t="str">
        <f t="shared" si="8"/>
        <v>E.IN.I.217</v>
      </c>
    </row>
    <row r="518" spans="1:5" x14ac:dyDescent="0.25">
      <c r="A518" s="170" t="s">
        <v>4393</v>
      </c>
      <c r="B518" s="170" t="s">
        <v>4146</v>
      </c>
      <c r="C518" s="170" t="s">
        <v>4398</v>
      </c>
      <c r="D518" s="170" t="s">
        <v>4394</v>
      </c>
      <c r="E518" t="str">
        <f t="shared" si="8"/>
        <v>E.IN.I.218</v>
      </c>
    </row>
    <row r="519" spans="1:5" x14ac:dyDescent="0.25">
      <c r="A519" s="170" t="s">
        <v>4395</v>
      </c>
      <c r="B519" s="170" t="s">
        <v>4146</v>
      </c>
      <c r="C519" s="170" t="s">
        <v>4398</v>
      </c>
      <c r="D519" s="170" t="s">
        <v>4396</v>
      </c>
      <c r="E519" t="str">
        <f t="shared" si="8"/>
        <v>E.IN.I.219</v>
      </c>
    </row>
    <row r="520" spans="1:5" x14ac:dyDescent="0.25">
      <c r="A520" s="170" t="s">
        <v>3859</v>
      </c>
      <c r="B520" s="170" t="s">
        <v>4146</v>
      </c>
      <c r="C520" s="170" t="s">
        <v>4398</v>
      </c>
      <c r="D520" s="170" t="s">
        <v>4397</v>
      </c>
      <c r="E520" t="str">
        <f t="shared" si="8"/>
        <v>E.IN.I.220</v>
      </c>
    </row>
    <row r="521" spans="1:5" x14ac:dyDescent="0.25">
      <c r="A521" s="170" t="s">
        <v>3896</v>
      </c>
      <c r="B521" s="170" t="s">
        <v>4146</v>
      </c>
      <c r="C521" s="170" t="s">
        <v>4401</v>
      </c>
      <c r="D521" s="170" t="s">
        <v>3177</v>
      </c>
      <c r="E521" t="str">
        <f t="shared" si="8"/>
        <v>E.LE.I.001</v>
      </c>
    </row>
    <row r="522" spans="1:5" x14ac:dyDescent="0.25">
      <c r="A522" s="170" t="s">
        <v>3901</v>
      </c>
      <c r="B522" s="170" t="s">
        <v>4146</v>
      </c>
      <c r="C522" s="170" t="s">
        <v>4402</v>
      </c>
      <c r="D522" s="170" t="s">
        <v>4403</v>
      </c>
      <c r="E522" t="str">
        <f t="shared" si="8"/>
        <v>E.LR.A.000</v>
      </c>
    </row>
    <row r="523" spans="1:5" x14ac:dyDescent="0.25">
      <c r="A523" s="170" t="s">
        <v>3922</v>
      </c>
      <c r="B523" s="170" t="s">
        <v>4146</v>
      </c>
      <c r="C523" s="170" t="s">
        <v>4402</v>
      </c>
      <c r="D523" s="170" t="s">
        <v>3177</v>
      </c>
      <c r="E523" t="str">
        <f t="shared" si="8"/>
        <v>E.LR.A.001</v>
      </c>
    </row>
    <row r="524" spans="1:5" x14ac:dyDescent="0.25">
      <c r="A524" s="170" t="s">
        <v>3895</v>
      </c>
      <c r="B524" s="170" t="s">
        <v>4146</v>
      </c>
      <c r="C524" s="170" t="s">
        <v>4402</v>
      </c>
      <c r="D524" s="170" t="s">
        <v>3179</v>
      </c>
      <c r="E524" t="str">
        <f t="shared" si="8"/>
        <v>E.LR.A.002</v>
      </c>
    </row>
    <row r="525" spans="1:5" x14ac:dyDescent="0.25">
      <c r="A525" s="170" t="s">
        <v>3914</v>
      </c>
      <c r="B525" s="170" t="s">
        <v>4146</v>
      </c>
      <c r="C525" s="170" t="s">
        <v>4402</v>
      </c>
      <c r="D525" s="170" t="s">
        <v>3182</v>
      </c>
      <c r="E525" t="str">
        <f t="shared" si="8"/>
        <v>E.LR.A.003</v>
      </c>
    </row>
    <row r="526" spans="1:5" x14ac:dyDescent="0.25">
      <c r="A526" s="170" t="s">
        <v>3225</v>
      </c>
      <c r="B526" s="170" t="s">
        <v>4146</v>
      </c>
      <c r="C526" s="170" t="s">
        <v>4402</v>
      </c>
      <c r="D526" s="170" t="s">
        <v>3804</v>
      </c>
      <c r="E526" t="str">
        <f t="shared" si="8"/>
        <v>E.LR.A.004</v>
      </c>
    </row>
    <row r="527" spans="1:5" x14ac:dyDescent="0.25">
      <c r="A527" s="170" t="s">
        <v>3915</v>
      </c>
      <c r="B527" s="170" t="s">
        <v>4146</v>
      </c>
      <c r="C527" s="170" t="s">
        <v>4402</v>
      </c>
      <c r="D527" s="170" t="s">
        <v>3805</v>
      </c>
      <c r="E527" t="str">
        <f t="shared" si="8"/>
        <v>E.LR.A.005</v>
      </c>
    </row>
    <row r="528" spans="1:5" x14ac:dyDescent="0.25">
      <c r="A528" s="170" t="s">
        <v>3962</v>
      </c>
      <c r="B528" s="170" t="s">
        <v>4146</v>
      </c>
      <c r="C528" s="170" t="s">
        <v>4402</v>
      </c>
      <c r="D528" s="170" t="s">
        <v>3808</v>
      </c>
      <c r="E528" t="str">
        <f t="shared" si="8"/>
        <v>E.LR.A.006</v>
      </c>
    </row>
    <row r="529" spans="1:5" x14ac:dyDescent="0.25">
      <c r="A529" s="170" t="s">
        <v>3898</v>
      </c>
      <c r="B529" s="170" t="s">
        <v>4146</v>
      </c>
      <c r="C529" s="170" t="s">
        <v>4402</v>
      </c>
      <c r="D529" s="170" t="s">
        <v>3809</v>
      </c>
      <c r="E529" t="str">
        <f t="shared" si="8"/>
        <v>E.LR.A.007</v>
      </c>
    </row>
    <row r="530" spans="1:5" x14ac:dyDescent="0.25">
      <c r="A530" s="170" t="s">
        <v>4019</v>
      </c>
      <c r="B530" s="170" t="s">
        <v>4146</v>
      </c>
      <c r="C530" s="170" t="s">
        <v>4402</v>
      </c>
      <c r="D530" s="170" t="s">
        <v>3810</v>
      </c>
      <c r="E530" t="str">
        <f t="shared" si="8"/>
        <v>E.LR.A.008</v>
      </c>
    </row>
    <row r="531" spans="1:5" x14ac:dyDescent="0.25">
      <c r="A531" s="170" t="s">
        <v>3906</v>
      </c>
      <c r="B531" s="170" t="s">
        <v>4146</v>
      </c>
      <c r="C531" s="170" t="s">
        <v>4402</v>
      </c>
      <c r="D531" s="170" t="s">
        <v>3811</v>
      </c>
      <c r="E531" t="str">
        <f t="shared" si="8"/>
        <v>E.LR.A.009</v>
      </c>
    </row>
    <row r="532" spans="1:5" x14ac:dyDescent="0.25">
      <c r="A532" s="170" t="s">
        <v>3988</v>
      </c>
      <c r="B532" s="170" t="s">
        <v>4146</v>
      </c>
      <c r="C532" s="170" t="s">
        <v>4402</v>
      </c>
      <c r="D532" s="170" t="s">
        <v>3812</v>
      </c>
      <c r="E532" t="str">
        <f t="shared" si="8"/>
        <v>E.LR.A.010</v>
      </c>
    </row>
    <row r="533" spans="1:5" x14ac:dyDescent="0.25">
      <c r="A533" s="170" t="s">
        <v>3923</v>
      </c>
      <c r="B533" s="170" t="s">
        <v>4146</v>
      </c>
      <c r="C533" s="170" t="s">
        <v>4402</v>
      </c>
      <c r="D533" s="170" t="s">
        <v>3814</v>
      </c>
      <c r="E533" t="str">
        <f t="shared" si="8"/>
        <v>E.LR.A.011</v>
      </c>
    </row>
    <row r="534" spans="1:5" x14ac:dyDescent="0.25">
      <c r="A534" s="170" t="s">
        <v>4010</v>
      </c>
      <c r="B534" s="170" t="s">
        <v>4146</v>
      </c>
      <c r="C534" s="170" t="s">
        <v>4402</v>
      </c>
      <c r="D534" s="170" t="s">
        <v>3815</v>
      </c>
      <c r="E534" t="str">
        <f t="shared" si="8"/>
        <v>E.LR.A.012</v>
      </c>
    </row>
    <row r="535" spans="1:5" x14ac:dyDescent="0.25">
      <c r="A535" s="170" t="s">
        <v>3901</v>
      </c>
      <c r="B535" s="170" t="s">
        <v>4146</v>
      </c>
      <c r="C535" s="170" t="s">
        <v>4404</v>
      </c>
      <c r="D535" s="170" t="s">
        <v>4403</v>
      </c>
      <c r="E535" t="str">
        <f t="shared" si="8"/>
        <v>E.LR.I.000</v>
      </c>
    </row>
    <row r="536" spans="1:5" x14ac:dyDescent="0.25">
      <c r="A536" s="170" t="s">
        <v>3922</v>
      </c>
      <c r="B536" s="170" t="s">
        <v>4146</v>
      </c>
      <c r="C536" s="170" t="s">
        <v>4404</v>
      </c>
      <c r="D536" s="170" t="s">
        <v>3177</v>
      </c>
      <c r="E536" t="str">
        <f t="shared" si="8"/>
        <v>E.LR.I.001</v>
      </c>
    </row>
    <row r="537" spans="1:5" x14ac:dyDescent="0.25">
      <c r="A537" s="170" t="s">
        <v>3895</v>
      </c>
      <c r="B537" s="170" t="s">
        <v>4146</v>
      </c>
      <c r="C537" s="170" t="s">
        <v>4404</v>
      </c>
      <c r="D537" s="170" t="s">
        <v>3179</v>
      </c>
      <c r="E537" t="str">
        <f t="shared" si="8"/>
        <v>E.LR.I.002</v>
      </c>
    </row>
    <row r="538" spans="1:5" x14ac:dyDescent="0.25">
      <c r="A538" s="170" t="s">
        <v>3914</v>
      </c>
      <c r="B538" s="170" t="s">
        <v>4146</v>
      </c>
      <c r="C538" s="170" t="s">
        <v>4404</v>
      </c>
      <c r="D538" s="170" t="s">
        <v>3182</v>
      </c>
      <c r="E538" t="str">
        <f t="shared" si="8"/>
        <v>E.LR.I.003</v>
      </c>
    </row>
    <row r="539" spans="1:5" x14ac:dyDescent="0.25">
      <c r="A539" s="170" t="s">
        <v>3225</v>
      </c>
      <c r="B539" s="170" t="s">
        <v>4146</v>
      </c>
      <c r="C539" s="170" t="s">
        <v>4404</v>
      </c>
      <c r="D539" s="170" t="s">
        <v>3804</v>
      </c>
      <c r="E539" t="str">
        <f t="shared" si="8"/>
        <v>E.LR.I.004</v>
      </c>
    </row>
    <row r="540" spans="1:5" x14ac:dyDescent="0.25">
      <c r="A540" s="170" t="s">
        <v>3915</v>
      </c>
      <c r="B540" s="170" t="s">
        <v>4146</v>
      </c>
      <c r="C540" s="170" t="s">
        <v>4404</v>
      </c>
      <c r="D540" s="170" t="s">
        <v>3805</v>
      </c>
      <c r="E540" t="str">
        <f t="shared" si="8"/>
        <v>E.LR.I.005</v>
      </c>
    </row>
    <row r="541" spans="1:5" x14ac:dyDescent="0.25">
      <c r="A541" s="170" t="s">
        <v>3962</v>
      </c>
      <c r="B541" s="170" t="s">
        <v>4146</v>
      </c>
      <c r="C541" s="170" t="s">
        <v>4404</v>
      </c>
      <c r="D541" s="170" t="s">
        <v>3808</v>
      </c>
      <c r="E541" t="str">
        <f t="shared" si="8"/>
        <v>E.LR.I.006</v>
      </c>
    </row>
    <row r="542" spans="1:5" x14ac:dyDescent="0.25">
      <c r="A542" s="170" t="s">
        <v>3898</v>
      </c>
      <c r="B542" s="170" t="s">
        <v>4146</v>
      </c>
      <c r="C542" s="170" t="s">
        <v>4404</v>
      </c>
      <c r="D542" s="170" t="s">
        <v>3809</v>
      </c>
      <c r="E542" t="str">
        <f t="shared" si="8"/>
        <v>E.LR.I.007</v>
      </c>
    </row>
    <row r="543" spans="1:5" x14ac:dyDescent="0.25">
      <c r="A543" s="170" t="s">
        <v>4019</v>
      </c>
      <c r="B543" s="170" t="s">
        <v>4146</v>
      </c>
      <c r="C543" s="170" t="s">
        <v>4404</v>
      </c>
      <c r="D543" s="170" t="s">
        <v>3810</v>
      </c>
      <c r="E543" t="str">
        <f t="shared" si="8"/>
        <v>E.LR.I.008</v>
      </c>
    </row>
    <row r="544" spans="1:5" x14ac:dyDescent="0.25">
      <c r="A544" s="170" t="s">
        <v>3906</v>
      </c>
      <c r="B544" s="170" t="s">
        <v>4146</v>
      </c>
      <c r="C544" s="170" t="s">
        <v>4404</v>
      </c>
      <c r="D544" s="170" t="s">
        <v>3811</v>
      </c>
      <c r="E544" t="str">
        <f t="shared" si="8"/>
        <v>E.LR.I.009</v>
      </c>
    </row>
    <row r="545" spans="1:5" x14ac:dyDescent="0.25">
      <c r="A545" s="170" t="s">
        <v>3988</v>
      </c>
      <c r="B545" s="170" t="s">
        <v>4146</v>
      </c>
      <c r="C545" s="170" t="s">
        <v>4404</v>
      </c>
      <c r="D545" s="170" t="s">
        <v>3812</v>
      </c>
      <c r="E545" t="str">
        <f t="shared" si="8"/>
        <v>E.LR.I.010</v>
      </c>
    </row>
    <row r="546" spans="1:5" x14ac:dyDescent="0.25">
      <c r="A546" s="170" t="s">
        <v>3923</v>
      </c>
      <c r="B546" s="170" t="s">
        <v>4146</v>
      </c>
      <c r="C546" s="170" t="s">
        <v>4404</v>
      </c>
      <c r="D546" s="170" t="s">
        <v>3814</v>
      </c>
      <c r="E546" t="str">
        <f t="shared" si="8"/>
        <v>E.LR.I.011</v>
      </c>
    </row>
    <row r="547" spans="1:5" x14ac:dyDescent="0.25">
      <c r="A547" s="170" t="s">
        <v>4010</v>
      </c>
      <c r="B547" s="170" t="s">
        <v>4146</v>
      </c>
      <c r="C547" s="170" t="s">
        <v>4404</v>
      </c>
      <c r="D547" s="170" t="s">
        <v>3815</v>
      </c>
      <c r="E547" t="str">
        <f t="shared" si="8"/>
        <v>E.LR.I.012</v>
      </c>
    </row>
    <row r="548" spans="1:5" x14ac:dyDescent="0.25">
      <c r="A548" s="170" t="s">
        <v>3219</v>
      </c>
      <c r="B548" s="170" t="s">
        <v>4146</v>
      </c>
      <c r="C548" s="170" t="s">
        <v>4405</v>
      </c>
      <c r="D548" s="170" t="s">
        <v>3177</v>
      </c>
      <c r="E548" t="str">
        <f t="shared" si="8"/>
        <v>E.RC.I.001</v>
      </c>
    </row>
    <row r="549" spans="1:5" x14ac:dyDescent="0.25">
      <c r="A549" s="170" t="s">
        <v>3897</v>
      </c>
      <c r="B549" s="170" t="s">
        <v>4146</v>
      </c>
      <c r="C549" s="170" t="s">
        <v>4405</v>
      </c>
      <c r="D549" s="170" t="s">
        <v>3179</v>
      </c>
      <c r="E549" t="str">
        <f t="shared" si="8"/>
        <v>E.RC.I.002</v>
      </c>
    </row>
    <row r="550" spans="1:5" x14ac:dyDescent="0.25">
      <c r="A550" s="170" t="s">
        <v>3916</v>
      </c>
      <c r="B550" s="170" t="s">
        <v>4146</v>
      </c>
      <c r="C550" s="170" t="s">
        <v>4405</v>
      </c>
      <c r="D550" s="170" t="s">
        <v>3182</v>
      </c>
      <c r="E550" t="str">
        <f t="shared" si="8"/>
        <v>E.RC.I.003</v>
      </c>
    </row>
    <row r="551" spans="1:5" x14ac:dyDescent="0.25">
      <c r="A551" s="170" t="s">
        <v>3917</v>
      </c>
      <c r="B551" s="170" t="s">
        <v>4146</v>
      </c>
      <c r="C551" s="170" t="s">
        <v>4405</v>
      </c>
      <c r="D551" s="170" t="s">
        <v>3804</v>
      </c>
      <c r="E551" t="str">
        <f t="shared" si="8"/>
        <v>E.RC.I.004</v>
      </c>
    </row>
    <row r="552" spans="1:5" x14ac:dyDescent="0.25">
      <c r="A552" s="170" t="s">
        <v>3220</v>
      </c>
      <c r="B552" s="170" t="s">
        <v>4146</v>
      </c>
      <c r="C552" s="170" t="s">
        <v>4405</v>
      </c>
      <c r="D552" s="170" t="s">
        <v>3805</v>
      </c>
      <c r="E552" t="str">
        <f t="shared" si="8"/>
        <v>E.RC.I.005</v>
      </c>
    </row>
    <row r="553" spans="1:5" x14ac:dyDescent="0.25">
      <c r="A553" s="170" t="s">
        <v>3218</v>
      </c>
      <c r="B553" s="170" t="s">
        <v>4146</v>
      </c>
      <c r="C553" s="170" t="s">
        <v>4405</v>
      </c>
      <c r="D553" s="170" t="s">
        <v>3808</v>
      </c>
      <c r="E553" t="str">
        <f t="shared" si="8"/>
        <v>E.RC.I.006</v>
      </c>
    </row>
    <row r="554" spans="1:5" x14ac:dyDescent="0.25">
      <c r="A554" s="170" t="s">
        <v>3857</v>
      </c>
      <c r="B554" s="170" t="s">
        <v>4146</v>
      </c>
      <c r="C554" s="170" t="s">
        <v>4406</v>
      </c>
      <c r="D554" s="170" t="s">
        <v>3177</v>
      </c>
      <c r="E554" t="str">
        <f t="shared" si="8"/>
        <v>E.RC.M.001</v>
      </c>
    </row>
    <row r="555" spans="1:5" x14ac:dyDescent="0.25">
      <c r="A555" s="170" t="s">
        <v>3850</v>
      </c>
      <c r="B555" s="170" t="s">
        <v>4146</v>
      </c>
      <c r="C555" s="170" t="s">
        <v>4407</v>
      </c>
      <c r="D555" s="170" t="s">
        <v>3177</v>
      </c>
      <c r="E555" t="str">
        <f t="shared" si="8"/>
        <v>D.ED.I.001</v>
      </c>
    </row>
    <row r="556" spans="1:5" x14ac:dyDescent="0.25">
      <c r="A556" s="170" t="s">
        <v>4408</v>
      </c>
      <c r="B556" s="170" t="s">
        <v>4146</v>
      </c>
      <c r="C556" s="170" t="s">
        <v>4407</v>
      </c>
      <c r="D556" s="170" t="s">
        <v>3179</v>
      </c>
      <c r="E556" t="str">
        <f t="shared" si="8"/>
        <v>D.ED.I.002</v>
      </c>
    </row>
    <row r="557" spans="1:5" x14ac:dyDescent="0.25">
      <c r="A557" s="170" t="s">
        <v>4409</v>
      </c>
      <c r="B557" s="170" t="s">
        <v>4146</v>
      </c>
      <c r="C557" s="170" t="s">
        <v>4407</v>
      </c>
      <c r="D557" s="170" t="s">
        <v>3182</v>
      </c>
      <c r="E557" t="str">
        <f t="shared" si="8"/>
        <v>D.ED.I.003</v>
      </c>
    </row>
    <row r="558" spans="1:5" x14ac:dyDescent="0.25">
      <c r="A558" s="170" t="s">
        <v>4410</v>
      </c>
      <c r="B558" s="170" t="s">
        <v>4146</v>
      </c>
      <c r="C558" s="170" t="s">
        <v>4407</v>
      </c>
      <c r="D558" s="170" t="s">
        <v>3804</v>
      </c>
      <c r="E558" t="str">
        <f t="shared" si="8"/>
        <v>D.ED.I.004</v>
      </c>
    </row>
    <row r="559" spans="1:5" x14ac:dyDescent="0.25">
      <c r="A559" s="170" t="s">
        <v>4411</v>
      </c>
      <c r="B559" s="170" t="s">
        <v>4146</v>
      </c>
      <c r="C559" s="170" t="s">
        <v>4407</v>
      </c>
      <c r="D559" s="170" t="s">
        <v>3805</v>
      </c>
      <c r="E559" t="str">
        <f t="shared" si="8"/>
        <v>D.ED.I.005</v>
      </c>
    </row>
    <row r="560" spans="1:5" x14ac:dyDescent="0.25">
      <c r="A560" s="170" t="s">
        <v>3845</v>
      </c>
      <c r="B560" s="170" t="s">
        <v>4139</v>
      </c>
      <c r="C560" s="170" t="s">
        <v>4412</v>
      </c>
      <c r="D560" s="170" t="s">
        <v>3177</v>
      </c>
      <c r="E560" t="str">
        <f t="shared" si="8"/>
        <v>A.PA.A.001</v>
      </c>
    </row>
    <row r="561" spans="1:5" x14ac:dyDescent="0.25">
      <c r="A561" s="170" t="s">
        <v>3845</v>
      </c>
      <c r="B561" s="170" t="s">
        <v>4139</v>
      </c>
      <c r="C561" s="170" t="s">
        <v>4413</v>
      </c>
      <c r="D561" s="170" t="s">
        <v>3177</v>
      </c>
      <c r="E561" t="str">
        <f t="shared" si="8"/>
        <v>A.PA.I.001</v>
      </c>
    </row>
    <row r="562" spans="1:5" x14ac:dyDescent="0.25">
      <c r="A562" s="170" t="s">
        <v>3845</v>
      </c>
      <c r="B562" s="170" t="s">
        <v>4139</v>
      </c>
      <c r="C562" s="170" t="s">
        <v>4414</v>
      </c>
      <c r="D562" s="170" t="s">
        <v>3177</v>
      </c>
      <c r="E562" t="str">
        <f t="shared" si="8"/>
        <v>A.PA.M.001</v>
      </c>
    </row>
    <row r="563" spans="1:5" x14ac:dyDescent="0.25">
      <c r="A563" s="170" t="s">
        <v>3848</v>
      </c>
      <c r="B563" s="170" t="s">
        <v>4139</v>
      </c>
      <c r="C563" s="170" t="s">
        <v>4415</v>
      </c>
      <c r="D563" s="170" t="s">
        <v>3177</v>
      </c>
      <c r="E563" t="str">
        <f t="shared" si="8"/>
        <v>E.PE.A.001</v>
      </c>
    </row>
    <row r="564" spans="1:5" x14ac:dyDescent="0.25">
      <c r="A564" s="170" t="s">
        <v>3848</v>
      </c>
      <c r="B564" s="170" t="s">
        <v>4139</v>
      </c>
      <c r="C564" s="170" t="s">
        <v>4416</v>
      </c>
      <c r="D564" s="170" t="s">
        <v>3177</v>
      </c>
      <c r="E564" t="str">
        <f t="shared" si="8"/>
        <v>E.PE.I.001</v>
      </c>
    </row>
    <row r="565" spans="1:5" x14ac:dyDescent="0.25">
      <c r="A565" s="170" t="s">
        <v>3848</v>
      </c>
      <c r="B565" s="170" t="s">
        <v>4139</v>
      </c>
      <c r="C565" s="170" t="s">
        <v>4417</v>
      </c>
      <c r="D565" s="170" t="s">
        <v>3177</v>
      </c>
      <c r="E565" t="str">
        <f t="shared" si="8"/>
        <v>E.PE.M.001</v>
      </c>
    </row>
    <row r="566" spans="1:5" x14ac:dyDescent="0.25">
      <c r="A566" s="170" t="s">
        <v>3938</v>
      </c>
      <c r="B566" s="170" t="s">
        <v>4146</v>
      </c>
      <c r="C566" s="170" t="s">
        <v>4418</v>
      </c>
      <c r="D566" s="170" t="s">
        <v>3177</v>
      </c>
      <c r="E566" t="str">
        <f t="shared" si="8"/>
        <v>A.EA.A.001</v>
      </c>
    </row>
    <row r="567" spans="1:5" x14ac:dyDescent="0.25">
      <c r="A567" s="170" t="s">
        <v>3974</v>
      </c>
      <c r="B567" s="170" t="s">
        <v>4146</v>
      </c>
      <c r="C567" s="170" t="s">
        <v>4418</v>
      </c>
      <c r="D567" s="170" t="s">
        <v>3179</v>
      </c>
      <c r="E567" t="str">
        <f t="shared" si="8"/>
        <v>A.EA.A.002</v>
      </c>
    </row>
    <row r="568" spans="1:5" x14ac:dyDescent="0.25">
      <c r="A568" s="170" t="s">
        <v>3951</v>
      </c>
      <c r="B568" s="170" t="s">
        <v>4146</v>
      </c>
      <c r="C568" s="170" t="s">
        <v>4418</v>
      </c>
      <c r="D568" s="170" t="s">
        <v>3182</v>
      </c>
      <c r="E568" t="str">
        <f t="shared" si="8"/>
        <v>A.EA.A.003</v>
      </c>
    </row>
    <row r="569" spans="1:5" x14ac:dyDescent="0.25">
      <c r="A569" s="170" t="s">
        <v>3967</v>
      </c>
      <c r="B569" s="170" t="s">
        <v>4146</v>
      </c>
      <c r="C569" s="170" t="s">
        <v>4418</v>
      </c>
      <c r="D569" s="170" t="s">
        <v>3804</v>
      </c>
      <c r="E569" t="str">
        <f t="shared" si="8"/>
        <v>A.EA.A.004</v>
      </c>
    </row>
    <row r="570" spans="1:5" x14ac:dyDescent="0.25">
      <c r="A570" s="170" t="s">
        <v>3990</v>
      </c>
      <c r="B570" s="170" t="s">
        <v>4146</v>
      </c>
      <c r="C570" s="170" t="s">
        <v>4418</v>
      </c>
      <c r="D570" s="170" t="s">
        <v>3805</v>
      </c>
      <c r="E570" t="str">
        <f t="shared" si="8"/>
        <v>A.EA.A.005</v>
      </c>
    </row>
    <row r="571" spans="1:5" x14ac:dyDescent="0.25">
      <c r="A571" s="170" t="s">
        <v>3968</v>
      </c>
      <c r="B571" s="170" t="s">
        <v>4146</v>
      </c>
      <c r="C571" s="170" t="s">
        <v>4418</v>
      </c>
      <c r="D571" s="170" t="s">
        <v>3808</v>
      </c>
      <c r="E571" t="str">
        <f t="shared" si="8"/>
        <v>A.EA.A.006</v>
      </c>
    </row>
    <row r="572" spans="1:5" x14ac:dyDescent="0.25">
      <c r="A572" s="170" t="s">
        <v>4419</v>
      </c>
      <c r="B572" s="170" t="s">
        <v>4146</v>
      </c>
      <c r="C572" s="170" t="s">
        <v>4418</v>
      </c>
      <c r="D572" s="170" t="s">
        <v>3809</v>
      </c>
      <c r="E572" t="str">
        <f t="shared" si="8"/>
        <v>A.EA.A.007</v>
      </c>
    </row>
    <row r="573" spans="1:5" x14ac:dyDescent="0.25">
      <c r="A573" s="170" t="s">
        <v>3952</v>
      </c>
      <c r="B573" s="170" t="s">
        <v>4146</v>
      </c>
      <c r="C573" s="170" t="s">
        <v>4418</v>
      </c>
      <c r="D573" s="170" t="s">
        <v>3810</v>
      </c>
      <c r="E573" t="str">
        <f t="shared" si="8"/>
        <v>A.EA.A.008</v>
      </c>
    </row>
    <row r="574" spans="1:5" x14ac:dyDescent="0.25">
      <c r="A574" s="170" t="s">
        <v>4420</v>
      </c>
      <c r="B574" s="170" t="s">
        <v>4146</v>
      </c>
      <c r="C574" s="170" t="s">
        <v>4418</v>
      </c>
      <c r="D574" s="170" t="s">
        <v>3811</v>
      </c>
      <c r="E574" t="str">
        <f t="shared" si="8"/>
        <v>A.EA.A.009</v>
      </c>
    </row>
    <row r="575" spans="1:5" x14ac:dyDescent="0.25">
      <c r="A575" s="170" t="s">
        <v>4002</v>
      </c>
      <c r="B575" s="170" t="s">
        <v>4146</v>
      </c>
      <c r="C575" s="170" t="s">
        <v>4418</v>
      </c>
      <c r="D575" s="170" t="s">
        <v>3812</v>
      </c>
      <c r="E575" t="str">
        <f t="shared" si="8"/>
        <v>A.EA.A.010</v>
      </c>
    </row>
    <row r="576" spans="1:5" x14ac:dyDescent="0.25">
      <c r="A576" s="170" t="s">
        <v>4421</v>
      </c>
      <c r="B576" s="170" t="s">
        <v>4146</v>
      </c>
      <c r="C576" s="170" t="s">
        <v>4418</v>
      </c>
      <c r="D576" s="170" t="s">
        <v>3814</v>
      </c>
      <c r="E576" t="str">
        <f t="shared" si="8"/>
        <v>A.EA.A.011</v>
      </c>
    </row>
    <row r="577" spans="1:5" x14ac:dyDescent="0.25">
      <c r="A577" s="170" t="s">
        <v>3975</v>
      </c>
      <c r="B577" s="170" t="s">
        <v>4146</v>
      </c>
      <c r="C577" s="170" t="s">
        <v>4418</v>
      </c>
      <c r="D577" s="170" t="s">
        <v>3815</v>
      </c>
      <c r="E577" t="str">
        <f t="shared" si="8"/>
        <v>A.EA.A.012</v>
      </c>
    </row>
    <row r="578" spans="1:5" x14ac:dyDescent="0.25">
      <c r="A578" s="170" t="s">
        <v>4422</v>
      </c>
      <c r="B578" s="170" t="s">
        <v>4146</v>
      </c>
      <c r="C578" s="170" t="s">
        <v>4418</v>
      </c>
      <c r="D578" s="170" t="s">
        <v>3816</v>
      </c>
      <c r="E578" t="str">
        <f t="shared" ref="E578:E641" si="9">C578&amp;"."&amp;D578</f>
        <v>A.EA.A.013</v>
      </c>
    </row>
    <row r="579" spans="1:5" x14ac:dyDescent="0.25">
      <c r="A579" s="170" t="s">
        <v>3945</v>
      </c>
      <c r="B579" s="170" t="s">
        <v>4146</v>
      </c>
      <c r="C579" s="170" t="s">
        <v>4418</v>
      </c>
      <c r="D579" s="170" t="s">
        <v>3817</v>
      </c>
      <c r="E579" t="str">
        <f t="shared" si="9"/>
        <v>A.EA.A.014</v>
      </c>
    </row>
    <row r="580" spans="1:5" x14ac:dyDescent="0.25">
      <c r="A580" s="170" t="s">
        <v>3979</v>
      </c>
      <c r="B580" s="170" t="s">
        <v>4146</v>
      </c>
      <c r="C580" s="170" t="s">
        <v>4418</v>
      </c>
      <c r="D580" s="170" t="s">
        <v>3818</v>
      </c>
      <c r="E580" t="str">
        <f t="shared" si="9"/>
        <v>A.EA.A.015</v>
      </c>
    </row>
    <row r="581" spans="1:5" x14ac:dyDescent="0.25">
      <c r="A581" s="170" t="s">
        <v>4423</v>
      </c>
      <c r="B581" s="170" t="s">
        <v>4146</v>
      </c>
      <c r="C581" s="170" t="s">
        <v>4418</v>
      </c>
      <c r="D581" s="170" t="s">
        <v>3819</v>
      </c>
      <c r="E581" t="str">
        <f t="shared" si="9"/>
        <v>A.EA.A.016</v>
      </c>
    </row>
    <row r="582" spans="1:5" x14ac:dyDescent="0.25">
      <c r="A582" s="170" t="s">
        <v>4424</v>
      </c>
      <c r="B582" s="170" t="s">
        <v>4146</v>
      </c>
      <c r="C582" s="170" t="s">
        <v>4418</v>
      </c>
      <c r="D582" s="170" t="s">
        <v>3820</v>
      </c>
      <c r="E582" t="str">
        <f t="shared" si="9"/>
        <v>A.EA.A.017</v>
      </c>
    </row>
    <row r="583" spans="1:5" x14ac:dyDescent="0.25">
      <c r="A583" s="170" t="s">
        <v>4425</v>
      </c>
      <c r="B583" s="170" t="s">
        <v>4146</v>
      </c>
      <c r="C583" s="170" t="s">
        <v>4418</v>
      </c>
      <c r="D583" s="170" t="s">
        <v>3821</v>
      </c>
      <c r="E583" t="str">
        <f t="shared" si="9"/>
        <v>A.EA.A.018</v>
      </c>
    </row>
    <row r="584" spans="1:5" x14ac:dyDescent="0.25">
      <c r="A584" s="170" t="s">
        <v>4426</v>
      </c>
      <c r="B584" s="170" t="s">
        <v>4146</v>
      </c>
      <c r="C584" s="170" t="s">
        <v>4418</v>
      </c>
      <c r="D584" s="170" t="s">
        <v>3822</v>
      </c>
      <c r="E584" t="str">
        <f t="shared" si="9"/>
        <v>A.EA.A.019</v>
      </c>
    </row>
    <row r="585" spans="1:5" x14ac:dyDescent="0.25">
      <c r="A585" s="170" t="s">
        <v>3882</v>
      </c>
      <c r="B585" s="170" t="s">
        <v>4146</v>
      </c>
      <c r="C585" s="170" t="s">
        <v>4418</v>
      </c>
      <c r="D585" s="170" t="s">
        <v>3823</v>
      </c>
      <c r="E585" t="str">
        <f t="shared" si="9"/>
        <v>A.EA.A.020</v>
      </c>
    </row>
    <row r="586" spans="1:5" x14ac:dyDescent="0.25">
      <c r="A586" s="170" t="s">
        <v>4427</v>
      </c>
      <c r="B586" s="170" t="s">
        <v>4146</v>
      </c>
      <c r="C586" s="170" t="s">
        <v>4418</v>
      </c>
      <c r="D586" s="170" t="s">
        <v>3829</v>
      </c>
      <c r="E586" t="str">
        <f t="shared" si="9"/>
        <v>A.EA.A.021</v>
      </c>
    </row>
    <row r="587" spans="1:5" x14ac:dyDescent="0.25">
      <c r="A587" s="170" t="s">
        <v>4428</v>
      </c>
      <c r="B587" s="170" t="s">
        <v>4146</v>
      </c>
      <c r="C587" s="170" t="s">
        <v>4418</v>
      </c>
      <c r="D587" s="170" t="s">
        <v>4167</v>
      </c>
      <c r="E587" t="str">
        <f t="shared" si="9"/>
        <v>A.EA.A.022</v>
      </c>
    </row>
    <row r="588" spans="1:5" x14ac:dyDescent="0.25">
      <c r="A588" s="170" t="s">
        <v>4429</v>
      </c>
      <c r="B588" s="170" t="s">
        <v>4146</v>
      </c>
      <c r="C588" s="170" t="s">
        <v>4418</v>
      </c>
      <c r="D588" s="170" t="s">
        <v>4169</v>
      </c>
      <c r="E588" t="str">
        <f t="shared" si="9"/>
        <v>A.EA.A.023</v>
      </c>
    </row>
    <row r="589" spans="1:5" x14ac:dyDescent="0.25">
      <c r="A589" s="170" t="s">
        <v>4430</v>
      </c>
      <c r="B589" s="170" t="s">
        <v>4146</v>
      </c>
      <c r="C589" s="170" t="s">
        <v>4418</v>
      </c>
      <c r="D589" s="170" t="s">
        <v>4171</v>
      </c>
      <c r="E589" t="str">
        <f t="shared" si="9"/>
        <v>A.EA.A.024</v>
      </c>
    </row>
    <row r="590" spans="1:5" x14ac:dyDescent="0.25">
      <c r="A590" s="170" t="s">
        <v>4003</v>
      </c>
      <c r="B590" s="170" t="s">
        <v>4146</v>
      </c>
      <c r="C590" s="170" t="s">
        <v>4418</v>
      </c>
      <c r="D590" s="170" t="s">
        <v>4172</v>
      </c>
      <c r="E590" t="str">
        <f t="shared" si="9"/>
        <v>A.EA.A.025</v>
      </c>
    </row>
    <row r="591" spans="1:5" x14ac:dyDescent="0.25">
      <c r="A591" s="170" t="s">
        <v>4431</v>
      </c>
      <c r="B591" s="170" t="s">
        <v>4146</v>
      </c>
      <c r="C591" s="170" t="s">
        <v>4418</v>
      </c>
      <c r="D591" s="170" t="s">
        <v>4174</v>
      </c>
      <c r="E591" t="str">
        <f t="shared" si="9"/>
        <v>A.EA.A.026</v>
      </c>
    </row>
    <row r="592" spans="1:5" x14ac:dyDescent="0.25">
      <c r="A592" s="170" t="s">
        <v>4432</v>
      </c>
      <c r="B592" s="170" t="s">
        <v>4146</v>
      </c>
      <c r="C592" s="170" t="s">
        <v>4418</v>
      </c>
      <c r="D592" s="170" t="s">
        <v>4176</v>
      </c>
      <c r="E592" t="str">
        <f t="shared" si="9"/>
        <v>A.EA.A.027</v>
      </c>
    </row>
    <row r="593" spans="1:5" x14ac:dyDescent="0.25">
      <c r="A593" s="170" t="s">
        <v>3972</v>
      </c>
      <c r="B593" s="170" t="s">
        <v>4146</v>
      </c>
      <c r="C593" s="170" t="s">
        <v>4418</v>
      </c>
      <c r="D593" s="170" t="s">
        <v>4178</v>
      </c>
      <c r="E593" t="str">
        <f t="shared" si="9"/>
        <v>A.EA.A.028</v>
      </c>
    </row>
    <row r="594" spans="1:5" x14ac:dyDescent="0.25">
      <c r="A594" s="170" t="s">
        <v>3972</v>
      </c>
      <c r="B594" s="170" t="s">
        <v>4146</v>
      </c>
      <c r="C594" s="170" t="s">
        <v>4418</v>
      </c>
      <c r="D594" s="170" t="s">
        <v>4180</v>
      </c>
      <c r="E594" t="str">
        <f t="shared" si="9"/>
        <v>A.EA.A.029</v>
      </c>
    </row>
    <row r="595" spans="1:5" x14ac:dyDescent="0.25">
      <c r="A595" s="170" t="s">
        <v>3973</v>
      </c>
      <c r="B595" s="170" t="s">
        <v>4146</v>
      </c>
      <c r="C595" s="170" t="s">
        <v>4418</v>
      </c>
      <c r="D595" s="170" t="s">
        <v>4182</v>
      </c>
      <c r="E595" t="str">
        <f t="shared" si="9"/>
        <v>A.EA.A.030</v>
      </c>
    </row>
    <row r="596" spans="1:5" x14ac:dyDescent="0.25">
      <c r="A596" s="170" t="s">
        <v>3889</v>
      </c>
      <c r="B596" s="170" t="s">
        <v>4146</v>
      </c>
      <c r="C596" s="170" t="s">
        <v>4418</v>
      </c>
      <c r="D596" s="170" t="s">
        <v>4184</v>
      </c>
      <c r="E596" t="str">
        <f t="shared" si="9"/>
        <v>A.EA.A.031</v>
      </c>
    </row>
    <row r="597" spans="1:5" x14ac:dyDescent="0.25">
      <c r="A597" s="170" t="s">
        <v>3926</v>
      </c>
      <c r="B597" s="170" t="s">
        <v>4146</v>
      </c>
      <c r="C597" s="170" t="s">
        <v>4418</v>
      </c>
      <c r="D597" s="170" t="s">
        <v>4185</v>
      </c>
      <c r="E597" t="str">
        <f t="shared" si="9"/>
        <v>A.EA.A.032</v>
      </c>
    </row>
    <row r="598" spans="1:5" x14ac:dyDescent="0.25">
      <c r="A598" s="170" t="s">
        <v>4025</v>
      </c>
      <c r="B598" s="170" t="s">
        <v>4146</v>
      </c>
      <c r="C598" s="170" t="s">
        <v>4418</v>
      </c>
      <c r="D598" s="170" t="s">
        <v>4288</v>
      </c>
      <c r="E598" t="str">
        <f t="shared" si="9"/>
        <v>A.EA.A.033</v>
      </c>
    </row>
    <row r="599" spans="1:5" x14ac:dyDescent="0.25">
      <c r="A599" s="170" t="s">
        <v>3978</v>
      </c>
      <c r="B599" s="170" t="s">
        <v>4146</v>
      </c>
      <c r="C599" s="170" t="s">
        <v>4418</v>
      </c>
      <c r="D599" s="170" t="s">
        <v>4289</v>
      </c>
      <c r="E599" t="str">
        <f t="shared" si="9"/>
        <v>A.EA.A.034</v>
      </c>
    </row>
    <row r="600" spans="1:5" x14ac:dyDescent="0.25">
      <c r="A600" s="170" t="s">
        <v>4433</v>
      </c>
      <c r="B600" s="170" t="s">
        <v>4146</v>
      </c>
      <c r="C600" s="170" t="s">
        <v>4418</v>
      </c>
      <c r="D600" s="170" t="s">
        <v>4290</v>
      </c>
      <c r="E600" t="str">
        <f t="shared" si="9"/>
        <v>A.EA.A.035</v>
      </c>
    </row>
    <row r="601" spans="1:5" x14ac:dyDescent="0.25">
      <c r="A601" s="170" t="s">
        <v>4026</v>
      </c>
      <c r="B601" s="170" t="s">
        <v>4146</v>
      </c>
      <c r="C601" s="170" t="s">
        <v>4418</v>
      </c>
      <c r="D601" s="170" t="s">
        <v>4292</v>
      </c>
      <c r="E601" t="str">
        <f t="shared" si="9"/>
        <v>A.EA.A.036</v>
      </c>
    </row>
    <row r="602" spans="1:5" x14ac:dyDescent="0.25">
      <c r="A602" s="170" t="s">
        <v>4434</v>
      </c>
      <c r="B602" s="170" t="s">
        <v>4146</v>
      </c>
      <c r="C602" s="170" t="s">
        <v>4418</v>
      </c>
      <c r="D602" s="170" t="s">
        <v>4293</v>
      </c>
      <c r="E602" t="str">
        <f t="shared" si="9"/>
        <v>A.EA.A.037</v>
      </c>
    </row>
    <row r="603" spans="1:5" x14ac:dyDescent="0.25">
      <c r="A603" s="170" t="s">
        <v>4435</v>
      </c>
      <c r="B603" s="170" t="s">
        <v>4146</v>
      </c>
      <c r="C603" s="170" t="s">
        <v>4418</v>
      </c>
      <c r="D603" s="170" t="s">
        <v>4295</v>
      </c>
      <c r="E603" t="str">
        <f t="shared" si="9"/>
        <v>A.EA.A.038</v>
      </c>
    </row>
    <row r="604" spans="1:5" x14ac:dyDescent="0.25">
      <c r="A604" s="170" t="s">
        <v>4436</v>
      </c>
      <c r="B604" s="170" t="s">
        <v>4146</v>
      </c>
      <c r="C604" s="170" t="s">
        <v>4418</v>
      </c>
      <c r="D604" s="170" t="s">
        <v>4296</v>
      </c>
      <c r="E604" t="str">
        <f t="shared" si="9"/>
        <v>A.EA.A.039</v>
      </c>
    </row>
    <row r="605" spans="1:5" x14ac:dyDescent="0.25">
      <c r="A605" s="170" t="s">
        <v>4437</v>
      </c>
      <c r="B605" s="170" t="s">
        <v>4146</v>
      </c>
      <c r="C605" s="170" t="s">
        <v>4418</v>
      </c>
      <c r="D605" s="170" t="s">
        <v>4298</v>
      </c>
      <c r="E605" t="str">
        <f t="shared" si="9"/>
        <v>A.EA.A.040</v>
      </c>
    </row>
    <row r="606" spans="1:5" x14ac:dyDescent="0.25">
      <c r="A606" s="170" t="s">
        <v>4438</v>
      </c>
      <c r="B606" s="170" t="s">
        <v>4146</v>
      </c>
      <c r="C606" s="170" t="s">
        <v>4418</v>
      </c>
      <c r="D606" s="170" t="s">
        <v>4300</v>
      </c>
      <c r="E606" t="str">
        <f t="shared" si="9"/>
        <v>A.EA.A.041</v>
      </c>
    </row>
    <row r="607" spans="1:5" x14ac:dyDescent="0.25">
      <c r="A607" s="170" t="s">
        <v>3938</v>
      </c>
      <c r="B607" s="170" t="s">
        <v>4146</v>
      </c>
      <c r="C607" s="170" t="s">
        <v>4439</v>
      </c>
      <c r="D607" s="170" t="s">
        <v>3177</v>
      </c>
      <c r="E607" t="str">
        <f t="shared" si="9"/>
        <v>A.EA.I.001</v>
      </c>
    </row>
    <row r="608" spans="1:5" x14ac:dyDescent="0.25">
      <c r="A608" s="170" t="s">
        <v>3974</v>
      </c>
      <c r="B608" s="170" t="s">
        <v>4146</v>
      </c>
      <c r="C608" s="170" t="s">
        <v>4439</v>
      </c>
      <c r="D608" s="170" t="s">
        <v>3179</v>
      </c>
      <c r="E608" t="str">
        <f t="shared" si="9"/>
        <v>A.EA.I.002</v>
      </c>
    </row>
    <row r="609" spans="1:5" x14ac:dyDescent="0.25">
      <c r="A609" s="170" t="s">
        <v>3951</v>
      </c>
      <c r="B609" s="170" t="s">
        <v>4146</v>
      </c>
      <c r="C609" s="170" t="s">
        <v>4439</v>
      </c>
      <c r="D609" s="170" t="s">
        <v>3182</v>
      </c>
      <c r="E609" t="str">
        <f t="shared" si="9"/>
        <v>A.EA.I.003</v>
      </c>
    </row>
    <row r="610" spans="1:5" x14ac:dyDescent="0.25">
      <c r="A610" s="170" t="s">
        <v>3967</v>
      </c>
      <c r="B610" s="170" t="s">
        <v>4146</v>
      </c>
      <c r="C610" s="170" t="s">
        <v>4439</v>
      </c>
      <c r="D610" s="170" t="s">
        <v>3804</v>
      </c>
      <c r="E610" t="str">
        <f t="shared" si="9"/>
        <v>A.EA.I.004</v>
      </c>
    </row>
    <row r="611" spans="1:5" x14ac:dyDescent="0.25">
      <c r="A611" s="170" t="s">
        <v>3990</v>
      </c>
      <c r="B611" s="170" t="s">
        <v>4146</v>
      </c>
      <c r="C611" s="170" t="s">
        <v>4439</v>
      </c>
      <c r="D611" s="170" t="s">
        <v>3805</v>
      </c>
      <c r="E611" t="str">
        <f t="shared" si="9"/>
        <v>A.EA.I.005</v>
      </c>
    </row>
    <row r="612" spans="1:5" x14ac:dyDescent="0.25">
      <c r="A612" s="170" t="s">
        <v>3968</v>
      </c>
      <c r="B612" s="170" t="s">
        <v>4146</v>
      </c>
      <c r="C612" s="170" t="s">
        <v>4439</v>
      </c>
      <c r="D612" s="170" t="s">
        <v>3808</v>
      </c>
      <c r="E612" t="str">
        <f t="shared" si="9"/>
        <v>A.EA.I.006</v>
      </c>
    </row>
    <row r="613" spans="1:5" x14ac:dyDescent="0.25">
      <c r="A613" s="170" t="s">
        <v>4419</v>
      </c>
      <c r="B613" s="170" t="s">
        <v>4146</v>
      </c>
      <c r="C613" s="170" t="s">
        <v>4439</v>
      </c>
      <c r="D613" s="170" t="s">
        <v>3809</v>
      </c>
      <c r="E613" t="str">
        <f t="shared" si="9"/>
        <v>A.EA.I.007</v>
      </c>
    </row>
    <row r="614" spans="1:5" x14ac:dyDescent="0.25">
      <c r="A614" s="170" t="s">
        <v>3952</v>
      </c>
      <c r="B614" s="170" t="s">
        <v>4146</v>
      </c>
      <c r="C614" s="170" t="s">
        <v>4439</v>
      </c>
      <c r="D614" s="170" t="s">
        <v>3810</v>
      </c>
      <c r="E614" t="str">
        <f t="shared" si="9"/>
        <v>A.EA.I.008</v>
      </c>
    </row>
    <row r="615" spans="1:5" x14ac:dyDescent="0.25">
      <c r="A615" s="170" t="s">
        <v>4420</v>
      </c>
      <c r="B615" s="170" t="s">
        <v>4146</v>
      </c>
      <c r="C615" s="170" t="s">
        <v>4439</v>
      </c>
      <c r="D615" s="170" t="s">
        <v>3811</v>
      </c>
      <c r="E615" t="str">
        <f t="shared" si="9"/>
        <v>A.EA.I.009</v>
      </c>
    </row>
    <row r="616" spans="1:5" x14ac:dyDescent="0.25">
      <c r="A616" s="170" t="s">
        <v>4002</v>
      </c>
      <c r="B616" s="170" t="s">
        <v>4146</v>
      </c>
      <c r="C616" s="170" t="s">
        <v>4439</v>
      </c>
      <c r="D616" s="170" t="s">
        <v>3812</v>
      </c>
      <c r="E616" t="str">
        <f t="shared" si="9"/>
        <v>A.EA.I.010</v>
      </c>
    </row>
    <row r="617" spans="1:5" x14ac:dyDescent="0.25">
      <c r="A617" s="170" t="s">
        <v>4421</v>
      </c>
      <c r="B617" s="170" t="s">
        <v>4146</v>
      </c>
      <c r="C617" s="170" t="s">
        <v>4439</v>
      </c>
      <c r="D617" s="170" t="s">
        <v>3814</v>
      </c>
      <c r="E617" t="str">
        <f t="shared" si="9"/>
        <v>A.EA.I.011</v>
      </c>
    </row>
    <row r="618" spans="1:5" x14ac:dyDescent="0.25">
      <c r="A618" s="170" t="s">
        <v>3975</v>
      </c>
      <c r="B618" s="170" t="s">
        <v>4146</v>
      </c>
      <c r="C618" s="170" t="s">
        <v>4439</v>
      </c>
      <c r="D618" s="170" t="s">
        <v>3815</v>
      </c>
      <c r="E618" t="str">
        <f t="shared" si="9"/>
        <v>A.EA.I.012</v>
      </c>
    </row>
    <row r="619" spans="1:5" x14ac:dyDescent="0.25">
      <c r="A619" s="170" t="s">
        <v>4422</v>
      </c>
      <c r="B619" s="170" t="s">
        <v>4146</v>
      </c>
      <c r="C619" s="170" t="s">
        <v>4439</v>
      </c>
      <c r="D619" s="170" t="s">
        <v>3816</v>
      </c>
      <c r="E619" t="str">
        <f t="shared" si="9"/>
        <v>A.EA.I.013</v>
      </c>
    </row>
    <row r="620" spans="1:5" x14ac:dyDescent="0.25">
      <c r="A620" s="170" t="s">
        <v>3945</v>
      </c>
      <c r="B620" s="170" t="s">
        <v>4146</v>
      </c>
      <c r="C620" s="170" t="s">
        <v>4439</v>
      </c>
      <c r="D620" s="170" t="s">
        <v>3817</v>
      </c>
      <c r="E620" t="str">
        <f t="shared" si="9"/>
        <v>A.EA.I.014</v>
      </c>
    </row>
    <row r="621" spans="1:5" x14ac:dyDescent="0.25">
      <c r="A621" s="170" t="s">
        <v>3979</v>
      </c>
      <c r="B621" s="170" t="s">
        <v>4146</v>
      </c>
      <c r="C621" s="170" t="s">
        <v>4439</v>
      </c>
      <c r="D621" s="170" t="s">
        <v>3818</v>
      </c>
      <c r="E621" t="str">
        <f t="shared" si="9"/>
        <v>A.EA.I.015</v>
      </c>
    </row>
    <row r="622" spans="1:5" x14ac:dyDescent="0.25">
      <c r="A622" s="170" t="s">
        <v>4423</v>
      </c>
      <c r="B622" s="170" t="s">
        <v>4146</v>
      </c>
      <c r="C622" s="170" t="s">
        <v>4439</v>
      </c>
      <c r="D622" s="170" t="s">
        <v>3819</v>
      </c>
      <c r="E622" t="str">
        <f t="shared" si="9"/>
        <v>A.EA.I.016</v>
      </c>
    </row>
    <row r="623" spans="1:5" x14ac:dyDescent="0.25">
      <c r="A623" s="170" t="s">
        <v>4424</v>
      </c>
      <c r="B623" s="170" t="s">
        <v>4146</v>
      </c>
      <c r="C623" s="170" t="s">
        <v>4439</v>
      </c>
      <c r="D623" s="170" t="s">
        <v>3820</v>
      </c>
      <c r="E623" t="str">
        <f t="shared" si="9"/>
        <v>A.EA.I.017</v>
      </c>
    </row>
    <row r="624" spans="1:5" x14ac:dyDescent="0.25">
      <c r="A624" s="170" t="s">
        <v>4425</v>
      </c>
      <c r="B624" s="170" t="s">
        <v>4146</v>
      </c>
      <c r="C624" s="170" t="s">
        <v>4439</v>
      </c>
      <c r="D624" s="170" t="s">
        <v>3821</v>
      </c>
      <c r="E624" t="str">
        <f t="shared" si="9"/>
        <v>A.EA.I.018</v>
      </c>
    </row>
    <row r="625" spans="1:5" x14ac:dyDescent="0.25">
      <c r="A625" s="170" t="s">
        <v>4426</v>
      </c>
      <c r="B625" s="170" t="s">
        <v>4146</v>
      </c>
      <c r="C625" s="170" t="s">
        <v>4439</v>
      </c>
      <c r="D625" s="170" t="s">
        <v>3822</v>
      </c>
      <c r="E625" t="str">
        <f t="shared" si="9"/>
        <v>A.EA.I.019</v>
      </c>
    </row>
    <row r="626" spans="1:5" x14ac:dyDescent="0.25">
      <c r="A626" s="170" t="s">
        <v>3882</v>
      </c>
      <c r="B626" s="170" t="s">
        <v>4146</v>
      </c>
      <c r="C626" s="170" t="s">
        <v>4439</v>
      </c>
      <c r="D626" s="170" t="s">
        <v>3823</v>
      </c>
      <c r="E626" t="str">
        <f t="shared" si="9"/>
        <v>A.EA.I.020</v>
      </c>
    </row>
    <row r="627" spans="1:5" x14ac:dyDescent="0.25">
      <c r="A627" s="170" t="s">
        <v>4427</v>
      </c>
      <c r="B627" s="170" t="s">
        <v>4146</v>
      </c>
      <c r="C627" s="170" t="s">
        <v>4439</v>
      </c>
      <c r="D627" s="170" t="s">
        <v>3829</v>
      </c>
      <c r="E627" t="str">
        <f t="shared" si="9"/>
        <v>A.EA.I.021</v>
      </c>
    </row>
    <row r="628" spans="1:5" x14ac:dyDescent="0.25">
      <c r="A628" s="170" t="s">
        <v>4428</v>
      </c>
      <c r="B628" s="170" t="s">
        <v>4146</v>
      </c>
      <c r="C628" s="170" t="s">
        <v>4439</v>
      </c>
      <c r="D628" s="170" t="s">
        <v>4167</v>
      </c>
      <c r="E628" t="str">
        <f t="shared" si="9"/>
        <v>A.EA.I.022</v>
      </c>
    </row>
    <row r="629" spans="1:5" x14ac:dyDescent="0.25">
      <c r="A629" s="170" t="s">
        <v>4429</v>
      </c>
      <c r="B629" s="170" t="s">
        <v>4146</v>
      </c>
      <c r="C629" s="170" t="s">
        <v>4439</v>
      </c>
      <c r="D629" s="170" t="s">
        <v>4169</v>
      </c>
      <c r="E629" t="str">
        <f t="shared" si="9"/>
        <v>A.EA.I.023</v>
      </c>
    </row>
    <row r="630" spans="1:5" x14ac:dyDescent="0.25">
      <c r="A630" s="170" t="s">
        <v>4430</v>
      </c>
      <c r="B630" s="170" t="s">
        <v>4146</v>
      </c>
      <c r="C630" s="170" t="s">
        <v>4439</v>
      </c>
      <c r="D630" s="170" t="s">
        <v>4171</v>
      </c>
      <c r="E630" t="str">
        <f t="shared" si="9"/>
        <v>A.EA.I.024</v>
      </c>
    </row>
    <row r="631" spans="1:5" x14ac:dyDescent="0.25">
      <c r="A631" s="170" t="s">
        <v>4003</v>
      </c>
      <c r="B631" s="170" t="s">
        <v>4146</v>
      </c>
      <c r="C631" s="170" t="s">
        <v>4439</v>
      </c>
      <c r="D631" s="170" t="s">
        <v>4172</v>
      </c>
      <c r="E631" t="str">
        <f t="shared" si="9"/>
        <v>A.EA.I.025</v>
      </c>
    </row>
    <row r="632" spans="1:5" x14ac:dyDescent="0.25">
      <c r="A632" s="170" t="s">
        <v>4431</v>
      </c>
      <c r="B632" s="170" t="s">
        <v>4146</v>
      </c>
      <c r="C632" s="170" t="s">
        <v>4439</v>
      </c>
      <c r="D632" s="170" t="s">
        <v>4174</v>
      </c>
      <c r="E632" t="str">
        <f t="shared" si="9"/>
        <v>A.EA.I.026</v>
      </c>
    </row>
    <row r="633" spans="1:5" x14ac:dyDescent="0.25">
      <c r="A633" s="170" t="s">
        <v>4432</v>
      </c>
      <c r="B633" s="170" t="s">
        <v>4146</v>
      </c>
      <c r="C633" s="170" t="s">
        <v>4439</v>
      </c>
      <c r="D633" s="170" t="s">
        <v>4176</v>
      </c>
      <c r="E633" t="str">
        <f t="shared" si="9"/>
        <v>A.EA.I.027</v>
      </c>
    </row>
    <row r="634" spans="1:5" x14ac:dyDescent="0.25">
      <c r="A634" s="170" t="s">
        <v>3972</v>
      </c>
      <c r="B634" s="170" t="s">
        <v>4146</v>
      </c>
      <c r="C634" s="170" t="s">
        <v>4439</v>
      </c>
      <c r="D634" s="170" t="s">
        <v>4178</v>
      </c>
      <c r="E634" t="str">
        <f t="shared" si="9"/>
        <v>A.EA.I.028</v>
      </c>
    </row>
    <row r="635" spans="1:5" x14ac:dyDescent="0.25">
      <c r="A635" s="170" t="s">
        <v>3972</v>
      </c>
      <c r="B635" s="170" t="s">
        <v>4146</v>
      </c>
      <c r="C635" s="170" t="s">
        <v>4439</v>
      </c>
      <c r="D635" s="170" t="s">
        <v>4180</v>
      </c>
      <c r="E635" t="str">
        <f t="shared" si="9"/>
        <v>A.EA.I.029</v>
      </c>
    </row>
    <row r="636" spans="1:5" x14ac:dyDescent="0.25">
      <c r="A636" s="170" t="s">
        <v>3973</v>
      </c>
      <c r="B636" s="170" t="s">
        <v>4146</v>
      </c>
      <c r="C636" s="170" t="s">
        <v>4439</v>
      </c>
      <c r="D636" s="170" t="s">
        <v>4182</v>
      </c>
      <c r="E636" t="str">
        <f t="shared" si="9"/>
        <v>A.EA.I.030</v>
      </c>
    </row>
    <row r="637" spans="1:5" x14ac:dyDescent="0.25">
      <c r="A637" s="170" t="s">
        <v>3889</v>
      </c>
      <c r="B637" s="170" t="s">
        <v>4146</v>
      </c>
      <c r="C637" s="170" t="s">
        <v>4439</v>
      </c>
      <c r="D637" s="170" t="s">
        <v>4184</v>
      </c>
      <c r="E637" t="str">
        <f t="shared" si="9"/>
        <v>A.EA.I.031</v>
      </c>
    </row>
    <row r="638" spans="1:5" x14ac:dyDescent="0.25">
      <c r="A638" s="170" t="s">
        <v>3926</v>
      </c>
      <c r="B638" s="170" t="s">
        <v>4146</v>
      </c>
      <c r="C638" s="170" t="s">
        <v>4439</v>
      </c>
      <c r="D638" s="170" t="s">
        <v>4185</v>
      </c>
      <c r="E638" t="str">
        <f t="shared" si="9"/>
        <v>A.EA.I.032</v>
      </c>
    </row>
    <row r="639" spans="1:5" x14ac:dyDescent="0.25">
      <c r="A639" s="170" t="s">
        <v>4025</v>
      </c>
      <c r="B639" s="170" t="s">
        <v>4146</v>
      </c>
      <c r="C639" s="170" t="s">
        <v>4439</v>
      </c>
      <c r="D639" s="170" t="s">
        <v>4288</v>
      </c>
      <c r="E639" t="str">
        <f t="shared" si="9"/>
        <v>A.EA.I.033</v>
      </c>
    </row>
    <row r="640" spans="1:5" x14ac:dyDescent="0.25">
      <c r="A640" s="170" t="s">
        <v>3978</v>
      </c>
      <c r="B640" s="170" t="s">
        <v>4146</v>
      </c>
      <c r="C640" s="170" t="s">
        <v>4439</v>
      </c>
      <c r="D640" s="170" t="s">
        <v>4289</v>
      </c>
      <c r="E640" t="str">
        <f t="shared" si="9"/>
        <v>A.EA.I.034</v>
      </c>
    </row>
    <row r="641" spans="1:5" x14ac:dyDescent="0.25">
      <c r="A641" s="170" t="s">
        <v>4433</v>
      </c>
      <c r="B641" s="170" t="s">
        <v>4146</v>
      </c>
      <c r="C641" s="170" t="s">
        <v>4439</v>
      </c>
      <c r="D641" s="170" t="s">
        <v>4290</v>
      </c>
      <c r="E641" t="str">
        <f t="shared" si="9"/>
        <v>A.EA.I.035</v>
      </c>
    </row>
    <row r="642" spans="1:5" x14ac:dyDescent="0.25">
      <c r="A642" s="170" t="s">
        <v>4026</v>
      </c>
      <c r="B642" s="170" t="s">
        <v>4146</v>
      </c>
      <c r="C642" s="170" t="s">
        <v>4439</v>
      </c>
      <c r="D642" s="170" t="s">
        <v>4292</v>
      </c>
      <c r="E642" t="str">
        <f t="shared" ref="E642:E650" si="10">C642&amp;"."&amp;D642</f>
        <v>A.EA.I.036</v>
      </c>
    </row>
    <row r="643" spans="1:5" x14ac:dyDescent="0.25">
      <c r="A643" s="170" t="s">
        <v>4434</v>
      </c>
      <c r="B643" s="170" t="s">
        <v>4146</v>
      </c>
      <c r="C643" s="170" t="s">
        <v>4439</v>
      </c>
      <c r="D643" s="170" t="s">
        <v>4293</v>
      </c>
      <c r="E643" t="str">
        <f t="shared" si="10"/>
        <v>A.EA.I.037</v>
      </c>
    </row>
    <row r="644" spans="1:5" x14ac:dyDescent="0.25">
      <c r="A644" s="170" t="s">
        <v>4435</v>
      </c>
      <c r="B644" s="170" t="s">
        <v>4146</v>
      </c>
      <c r="C644" s="170" t="s">
        <v>4439</v>
      </c>
      <c r="D644" s="170" t="s">
        <v>4295</v>
      </c>
      <c r="E644" t="str">
        <f t="shared" si="10"/>
        <v>A.EA.I.038</v>
      </c>
    </row>
    <row r="645" spans="1:5" x14ac:dyDescent="0.25">
      <c r="A645" s="170" t="s">
        <v>4436</v>
      </c>
      <c r="B645" s="170" t="s">
        <v>4146</v>
      </c>
      <c r="C645" s="170" t="s">
        <v>4439</v>
      </c>
      <c r="D645" s="170" t="s">
        <v>4296</v>
      </c>
      <c r="E645" t="str">
        <f t="shared" si="10"/>
        <v>A.EA.I.039</v>
      </c>
    </row>
    <row r="646" spans="1:5" x14ac:dyDescent="0.25">
      <c r="A646" s="170" t="s">
        <v>4437</v>
      </c>
      <c r="B646" s="170" t="s">
        <v>4146</v>
      </c>
      <c r="C646" s="170" t="s">
        <v>4439</v>
      </c>
      <c r="D646" s="170" t="s">
        <v>4298</v>
      </c>
      <c r="E646" t="str">
        <f t="shared" si="10"/>
        <v>A.EA.I.040</v>
      </c>
    </row>
    <row r="647" spans="1:5" x14ac:dyDescent="0.25">
      <c r="A647" s="170" t="s">
        <v>4438</v>
      </c>
      <c r="B647" s="170" t="s">
        <v>4146</v>
      </c>
      <c r="C647" s="170" t="s">
        <v>4439</v>
      </c>
      <c r="D647" s="170" t="s">
        <v>4300</v>
      </c>
      <c r="E647" t="str">
        <f t="shared" si="10"/>
        <v>A.EA.I.041</v>
      </c>
    </row>
    <row r="648" spans="1:5" x14ac:dyDescent="0.25">
      <c r="A648" s="170" t="s">
        <v>3856</v>
      </c>
      <c r="B648" s="170" t="s">
        <v>4146</v>
      </c>
      <c r="C648" s="170" t="s">
        <v>4440</v>
      </c>
      <c r="D648" s="170" t="s">
        <v>3177</v>
      </c>
      <c r="E648" t="str">
        <f t="shared" si="10"/>
        <v>A.EA.M.001</v>
      </c>
    </row>
    <row r="649" spans="1:5" x14ac:dyDescent="0.25">
      <c r="A649" s="173" t="s">
        <v>3858</v>
      </c>
      <c r="B649" s="173" t="s">
        <v>4146</v>
      </c>
      <c r="C649" s="173" t="s">
        <v>4441</v>
      </c>
      <c r="D649" s="173" t="s">
        <v>3177</v>
      </c>
      <c r="E649" s="173" t="str">
        <f t="shared" si="10"/>
        <v>A.AI.I.001</v>
      </c>
    </row>
    <row r="650" spans="1:5" x14ac:dyDescent="0.25">
      <c r="A650" s="173" t="s">
        <v>3858</v>
      </c>
      <c r="B650" s="173" t="s">
        <v>4146</v>
      </c>
      <c r="C650" s="173" t="s">
        <v>4442</v>
      </c>
      <c r="D650" s="173" t="s">
        <v>3177</v>
      </c>
      <c r="E650" s="173" t="str">
        <f t="shared" si="10"/>
        <v>E.AI.I.001</v>
      </c>
    </row>
    <row r="651" spans="1:5" x14ac:dyDescent="0.25">
      <c r="A651" s="173" t="s">
        <v>3948</v>
      </c>
      <c r="B651" s="173" t="s">
        <v>4146</v>
      </c>
      <c r="C651" s="173" t="s">
        <v>4443</v>
      </c>
      <c r="D651" s="173" t="s">
        <v>3177</v>
      </c>
      <c r="E651" s="173" t="str">
        <f>C651&amp;"."&amp;D651</f>
        <v>E.AS.M.001</v>
      </c>
    </row>
    <row r="652" spans="1:5" x14ac:dyDescent="0.25">
      <c r="A652" t="s">
        <v>3845</v>
      </c>
      <c r="B652" t="s">
        <v>4146</v>
      </c>
      <c r="C652" t="s">
        <v>4412</v>
      </c>
      <c r="D652" t="s">
        <v>3177</v>
      </c>
      <c r="E652" s="174" t="str">
        <f t="shared" ref="E652:E667" si="11">C652&amp;"."&amp;D652</f>
        <v>A.PA.A.001</v>
      </c>
    </row>
    <row r="653" spans="1:5" x14ac:dyDescent="0.25">
      <c r="A653" t="s">
        <v>3845</v>
      </c>
      <c r="B653" t="s">
        <v>4146</v>
      </c>
      <c r="C653" t="s">
        <v>4413</v>
      </c>
      <c r="D653" t="s">
        <v>3177</v>
      </c>
      <c r="E653" s="174" t="str">
        <f t="shared" si="11"/>
        <v>A.PA.I.001</v>
      </c>
    </row>
    <row r="654" spans="1:5" x14ac:dyDescent="0.25">
      <c r="A654" t="s">
        <v>3845</v>
      </c>
      <c r="B654" t="s">
        <v>4146</v>
      </c>
      <c r="C654" t="s">
        <v>4414</v>
      </c>
      <c r="D654" t="s">
        <v>3177</v>
      </c>
      <c r="E654" s="174" t="str">
        <f t="shared" si="11"/>
        <v>A.PA.M.001</v>
      </c>
    </row>
    <row r="655" spans="1:5" x14ac:dyDescent="0.25">
      <c r="A655" t="s">
        <v>3848</v>
      </c>
      <c r="B655" t="s">
        <v>4146</v>
      </c>
      <c r="C655" t="s">
        <v>4415</v>
      </c>
      <c r="D655" t="s">
        <v>3177</v>
      </c>
      <c r="E655" s="174" t="str">
        <f t="shared" si="11"/>
        <v>E.PE.A.001</v>
      </c>
    </row>
    <row r="656" spans="1:5" x14ac:dyDescent="0.25">
      <c r="A656" t="s">
        <v>3848</v>
      </c>
      <c r="B656" t="s">
        <v>4146</v>
      </c>
      <c r="C656" t="s">
        <v>4416</v>
      </c>
      <c r="D656" t="s">
        <v>3177</v>
      </c>
      <c r="E656" s="174" t="str">
        <f t="shared" si="11"/>
        <v>E.PE.I.001</v>
      </c>
    </row>
    <row r="657" spans="1:5" x14ac:dyDescent="0.25">
      <c r="A657" t="s">
        <v>3848</v>
      </c>
      <c r="B657" t="s">
        <v>4146</v>
      </c>
      <c r="C657" t="s">
        <v>4417</v>
      </c>
      <c r="D657" t="s">
        <v>3177</v>
      </c>
      <c r="E657" s="174" t="str">
        <f t="shared" si="11"/>
        <v>E.PE.M.001</v>
      </c>
    </row>
    <row r="658" spans="1:5" x14ac:dyDescent="0.25">
      <c r="A658" s="170" t="s">
        <v>3850</v>
      </c>
      <c r="B658" s="170" t="s">
        <v>4146</v>
      </c>
      <c r="C658" s="170" t="s">
        <v>4444</v>
      </c>
      <c r="D658" s="170" t="s">
        <v>3177</v>
      </c>
      <c r="E658" t="str">
        <f t="shared" si="11"/>
        <v>D.ED.A.001</v>
      </c>
    </row>
    <row r="659" spans="1:5" x14ac:dyDescent="0.25">
      <c r="A659" s="170" t="s">
        <v>4408</v>
      </c>
      <c r="B659" s="170" t="s">
        <v>4146</v>
      </c>
      <c r="C659" s="170" t="s">
        <v>4444</v>
      </c>
      <c r="D659" s="170" t="s">
        <v>3179</v>
      </c>
      <c r="E659" t="str">
        <f t="shared" si="11"/>
        <v>D.ED.A.002</v>
      </c>
    </row>
    <row r="660" spans="1:5" x14ac:dyDescent="0.25">
      <c r="A660" s="170" t="s">
        <v>4409</v>
      </c>
      <c r="B660" s="170" t="s">
        <v>4146</v>
      </c>
      <c r="C660" s="170" t="s">
        <v>4444</v>
      </c>
      <c r="D660" s="170" t="s">
        <v>3182</v>
      </c>
      <c r="E660" t="str">
        <f t="shared" si="11"/>
        <v>D.ED.A.003</v>
      </c>
    </row>
    <row r="661" spans="1:5" x14ac:dyDescent="0.25">
      <c r="A661" s="170" t="s">
        <v>4410</v>
      </c>
      <c r="B661" s="170" t="s">
        <v>4146</v>
      </c>
      <c r="C661" s="170" t="s">
        <v>4444</v>
      </c>
      <c r="D661" s="170" t="s">
        <v>3804</v>
      </c>
      <c r="E661" t="str">
        <f t="shared" si="11"/>
        <v>D.ED.A.004</v>
      </c>
    </row>
    <row r="662" spans="1:5" x14ac:dyDescent="0.25">
      <c r="A662" s="170" t="s">
        <v>4411</v>
      </c>
      <c r="B662" s="170" t="s">
        <v>4146</v>
      </c>
      <c r="C662" s="170" t="s">
        <v>4444</v>
      </c>
      <c r="D662" s="170" t="s">
        <v>3805</v>
      </c>
      <c r="E662" t="str">
        <f t="shared" si="11"/>
        <v>D.ED.A.005</v>
      </c>
    </row>
    <row r="663" spans="1:5" x14ac:dyDescent="0.25">
      <c r="A663" s="170" t="s">
        <v>3850</v>
      </c>
      <c r="B663" s="170" t="s">
        <v>4146</v>
      </c>
      <c r="C663" s="170" t="s">
        <v>4445</v>
      </c>
      <c r="D663" s="170" t="s">
        <v>3177</v>
      </c>
      <c r="E663" t="str">
        <f t="shared" si="11"/>
        <v>D.ED.M.001</v>
      </c>
    </row>
    <row r="664" spans="1:5" x14ac:dyDescent="0.25">
      <c r="A664" s="170" t="s">
        <v>4408</v>
      </c>
      <c r="B664" s="170" t="s">
        <v>4146</v>
      </c>
      <c r="C664" s="170" t="s">
        <v>4445</v>
      </c>
      <c r="D664" s="170" t="s">
        <v>3179</v>
      </c>
      <c r="E664" t="str">
        <f t="shared" si="11"/>
        <v>D.ED.M.002</v>
      </c>
    </row>
    <row r="665" spans="1:5" x14ac:dyDescent="0.25">
      <c r="A665" s="170" t="s">
        <v>4409</v>
      </c>
      <c r="B665" s="170" t="s">
        <v>4146</v>
      </c>
      <c r="C665" s="170" t="s">
        <v>4445</v>
      </c>
      <c r="D665" s="170" t="s">
        <v>3182</v>
      </c>
      <c r="E665" t="str">
        <f t="shared" si="11"/>
        <v>D.ED.M.003</v>
      </c>
    </row>
    <row r="666" spans="1:5" x14ac:dyDescent="0.25">
      <c r="A666" s="170" t="s">
        <v>4410</v>
      </c>
      <c r="B666" s="170" t="s">
        <v>4146</v>
      </c>
      <c r="C666" s="170" t="s">
        <v>4445</v>
      </c>
      <c r="D666" s="170" t="s">
        <v>3804</v>
      </c>
      <c r="E666" t="str">
        <f t="shared" si="11"/>
        <v>D.ED.M.004</v>
      </c>
    </row>
    <row r="667" spans="1:5" x14ac:dyDescent="0.25">
      <c r="A667" s="170" t="s">
        <v>4411</v>
      </c>
      <c r="B667" s="170" t="s">
        <v>4146</v>
      </c>
      <c r="C667" s="170" t="s">
        <v>4445</v>
      </c>
      <c r="D667" s="170" t="s">
        <v>3805</v>
      </c>
      <c r="E667" t="str">
        <f t="shared" si="11"/>
        <v>D.ED.M.005</v>
      </c>
    </row>
    <row r="668" spans="1:5" x14ac:dyDescent="0.25">
      <c r="A668" t="s">
        <v>3907</v>
      </c>
      <c r="B668" t="s">
        <v>4146</v>
      </c>
      <c r="C668" t="s">
        <v>4446</v>
      </c>
      <c r="D668" t="s">
        <v>3177</v>
      </c>
      <c r="E668" t="str">
        <f>C668&amp;"."&amp;D668</f>
        <v>E.CE.I.001</v>
      </c>
    </row>
    <row r="669" spans="1:5" x14ac:dyDescent="0.25">
      <c r="A669" t="s">
        <v>3963</v>
      </c>
      <c r="B669" t="s">
        <v>4146</v>
      </c>
      <c r="C669" t="s">
        <v>4446</v>
      </c>
      <c r="D669" t="s">
        <v>3179</v>
      </c>
      <c r="E669" t="str">
        <f t="shared" ref="E669:E732" si="12">C669&amp;"."&amp;D669</f>
        <v>E.CE.I.002</v>
      </c>
    </row>
    <row r="670" spans="1:5" x14ac:dyDescent="0.25">
      <c r="A670" t="s">
        <v>3864</v>
      </c>
      <c r="B670" t="s">
        <v>4146</v>
      </c>
      <c r="C670" t="s">
        <v>4446</v>
      </c>
      <c r="D670" t="s">
        <v>3182</v>
      </c>
      <c r="E670" t="str">
        <f t="shared" si="12"/>
        <v>E.CE.I.003</v>
      </c>
    </row>
    <row r="671" spans="1:5" x14ac:dyDescent="0.25">
      <c r="A671" t="s">
        <v>3964</v>
      </c>
      <c r="B671" t="s">
        <v>4146</v>
      </c>
      <c r="C671" t="s">
        <v>4446</v>
      </c>
      <c r="D671" t="s">
        <v>3804</v>
      </c>
      <c r="E671" t="str">
        <f t="shared" si="12"/>
        <v>E.CE.I.004</v>
      </c>
    </row>
    <row r="672" spans="1:5" x14ac:dyDescent="0.25">
      <c r="A672" t="s">
        <v>4447</v>
      </c>
      <c r="B672" t="s">
        <v>4146</v>
      </c>
      <c r="C672" t="s">
        <v>4446</v>
      </c>
      <c r="D672" t="s">
        <v>3805</v>
      </c>
      <c r="E672" t="str">
        <f t="shared" si="12"/>
        <v>E.CE.I.005</v>
      </c>
    </row>
    <row r="673" spans="1:5" x14ac:dyDescent="0.25">
      <c r="A673" t="s">
        <v>3981</v>
      </c>
      <c r="B673" t="s">
        <v>4146</v>
      </c>
      <c r="C673" t="s">
        <v>4446</v>
      </c>
      <c r="D673" t="s">
        <v>3808</v>
      </c>
      <c r="E673" t="str">
        <f t="shared" si="12"/>
        <v>E.CE.I.006</v>
      </c>
    </row>
    <row r="674" spans="1:5" x14ac:dyDescent="0.25">
      <c r="A674" t="s">
        <v>4448</v>
      </c>
      <c r="B674" t="s">
        <v>4146</v>
      </c>
      <c r="C674" t="s">
        <v>4446</v>
      </c>
      <c r="D674" t="s">
        <v>3809</v>
      </c>
      <c r="E674" t="str">
        <f t="shared" si="12"/>
        <v>E.CE.I.007</v>
      </c>
    </row>
    <row r="675" spans="1:5" x14ac:dyDescent="0.25">
      <c r="A675" t="s">
        <v>3908</v>
      </c>
      <c r="B675" t="s">
        <v>4146</v>
      </c>
      <c r="C675" t="s">
        <v>4446</v>
      </c>
      <c r="D675" t="s">
        <v>3810</v>
      </c>
      <c r="E675" t="str">
        <f t="shared" si="12"/>
        <v>E.CE.I.008</v>
      </c>
    </row>
    <row r="676" spans="1:5" x14ac:dyDescent="0.25">
      <c r="A676" t="s">
        <v>4449</v>
      </c>
      <c r="B676" t="s">
        <v>4146</v>
      </c>
      <c r="C676" t="s">
        <v>4446</v>
      </c>
      <c r="D676" t="s">
        <v>3811</v>
      </c>
      <c r="E676" t="str">
        <f t="shared" si="12"/>
        <v>E.CE.I.009</v>
      </c>
    </row>
    <row r="677" spans="1:5" x14ac:dyDescent="0.25">
      <c r="A677" t="s">
        <v>4450</v>
      </c>
      <c r="B677" t="s">
        <v>4146</v>
      </c>
      <c r="C677" t="s">
        <v>4446</v>
      </c>
      <c r="D677" t="s">
        <v>3812</v>
      </c>
      <c r="E677" t="str">
        <f t="shared" si="12"/>
        <v>E.CE.I.010</v>
      </c>
    </row>
    <row r="678" spans="1:5" x14ac:dyDescent="0.25">
      <c r="A678" t="s">
        <v>3865</v>
      </c>
      <c r="B678" t="s">
        <v>4146</v>
      </c>
      <c r="C678" t="s">
        <v>4446</v>
      </c>
      <c r="D678" t="s">
        <v>3814</v>
      </c>
      <c r="E678" t="str">
        <f t="shared" si="12"/>
        <v>E.CE.I.011</v>
      </c>
    </row>
    <row r="679" spans="1:5" x14ac:dyDescent="0.25">
      <c r="A679" t="s">
        <v>4451</v>
      </c>
      <c r="B679" t="s">
        <v>4146</v>
      </c>
      <c r="C679" t="s">
        <v>4446</v>
      </c>
      <c r="D679" t="s">
        <v>3815</v>
      </c>
      <c r="E679" t="str">
        <f t="shared" si="12"/>
        <v>E.CE.I.012</v>
      </c>
    </row>
    <row r="680" spans="1:5" x14ac:dyDescent="0.25">
      <c r="A680" t="s">
        <v>4452</v>
      </c>
      <c r="B680" t="s">
        <v>4146</v>
      </c>
      <c r="C680" t="s">
        <v>4446</v>
      </c>
      <c r="D680" t="s">
        <v>3816</v>
      </c>
      <c r="E680" t="str">
        <f t="shared" si="12"/>
        <v>E.CE.I.013</v>
      </c>
    </row>
    <row r="681" spans="1:5" x14ac:dyDescent="0.25">
      <c r="A681" t="s">
        <v>4453</v>
      </c>
      <c r="B681" t="s">
        <v>4146</v>
      </c>
      <c r="C681" t="s">
        <v>4446</v>
      </c>
      <c r="D681" t="s">
        <v>3817</v>
      </c>
      <c r="E681" t="str">
        <f t="shared" si="12"/>
        <v>E.CE.I.014</v>
      </c>
    </row>
    <row r="682" spans="1:5" x14ac:dyDescent="0.25">
      <c r="A682" t="s">
        <v>4454</v>
      </c>
      <c r="B682" t="s">
        <v>4146</v>
      </c>
      <c r="C682" t="s">
        <v>4446</v>
      </c>
      <c r="D682" t="s">
        <v>3818</v>
      </c>
      <c r="E682" t="str">
        <f t="shared" si="12"/>
        <v>E.CE.I.015</v>
      </c>
    </row>
    <row r="683" spans="1:5" x14ac:dyDescent="0.25">
      <c r="A683" t="s">
        <v>3909</v>
      </c>
      <c r="B683" t="s">
        <v>4146</v>
      </c>
      <c r="C683" t="s">
        <v>4446</v>
      </c>
      <c r="D683" t="s">
        <v>3819</v>
      </c>
      <c r="E683" t="str">
        <f t="shared" si="12"/>
        <v>E.CE.I.016</v>
      </c>
    </row>
    <row r="684" spans="1:5" x14ac:dyDescent="0.25">
      <c r="A684" t="s">
        <v>4455</v>
      </c>
      <c r="B684" t="s">
        <v>4146</v>
      </c>
      <c r="C684" t="s">
        <v>4446</v>
      </c>
      <c r="D684" t="s">
        <v>3820</v>
      </c>
      <c r="E684" t="str">
        <f t="shared" si="12"/>
        <v>E.CE.I.017</v>
      </c>
    </row>
    <row r="685" spans="1:5" x14ac:dyDescent="0.25">
      <c r="A685" t="s">
        <v>4456</v>
      </c>
      <c r="B685" t="s">
        <v>4146</v>
      </c>
      <c r="C685" t="s">
        <v>4446</v>
      </c>
      <c r="D685" t="s">
        <v>3821</v>
      </c>
      <c r="E685" t="str">
        <f t="shared" si="12"/>
        <v>E.CE.I.018</v>
      </c>
    </row>
    <row r="686" spans="1:5" x14ac:dyDescent="0.25">
      <c r="A686" t="s">
        <v>4457</v>
      </c>
      <c r="B686" t="s">
        <v>4146</v>
      </c>
      <c r="C686" t="s">
        <v>4446</v>
      </c>
      <c r="D686" t="s">
        <v>3822</v>
      </c>
      <c r="E686" t="str">
        <f t="shared" si="12"/>
        <v>E.CE.I.019</v>
      </c>
    </row>
    <row r="687" spans="1:5" x14ac:dyDescent="0.25">
      <c r="A687" t="s">
        <v>4004</v>
      </c>
      <c r="B687" t="s">
        <v>4146</v>
      </c>
      <c r="C687" t="s">
        <v>4446</v>
      </c>
      <c r="D687" t="s">
        <v>3823</v>
      </c>
      <c r="E687" t="str">
        <f t="shared" si="12"/>
        <v>E.CE.I.020</v>
      </c>
    </row>
    <row r="688" spans="1:5" x14ac:dyDescent="0.25">
      <c r="A688" t="s">
        <v>3982</v>
      </c>
      <c r="B688" t="s">
        <v>4146</v>
      </c>
      <c r="C688" t="s">
        <v>4446</v>
      </c>
      <c r="D688" t="s">
        <v>3829</v>
      </c>
      <c r="E688" t="str">
        <f t="shared" si="12"/>
        <v>E.CE.I.021</v>
      </c>
    </row>
    <row r="689" spans="1:5" x14ac:dyDescent="0.25">
      <c r="A689" t="s">
        <v>4458</v>
      </c>
      <c r="B689" t="s">
        <v>4146</v>
      </c>
      <c r="C689" t="s">
        <v>4446</v>
      </c>
      <c r="D689" t="s">
        <v>4167</v>
      </c>
      <c r="E689" t="str">
        <f t="shared" si="12"/>
        <v>E.CE.I.022</v>
      </c>
    </row>
    <row r="690" spans="1:5" x14ac:dyDescent="0.25">
      <c r="A690" t="s">
        <v>4459</v>
      </c>
      <c r="B690" t="s">
        <v>4146</v>
      </c>
      <c r="C690" t="s">
        <v>4446</v>
      </c>
      <c r="D690" t="s">
        <v>4169</v>
      </c>
      <c r="E690" t="str">
        <f t="shared" si="12"/>
        <v>E.CE.I.023</v>
      </c>
    </row>
    <row r="691" spans="1:5" x14ac:dyDescent="0.25">
      <c r="A691" t="s">
        <v>3959</v>
      </c>
      <c r="B691" t="s">
        <v>4146</v>
      </c>
      <c r="C691" t="s">
        <v>4446</v>
      </c>
      <c r="D691" t="s">
        <v>4171</v>
      </c>
      <c r="E691" t="str">
        <f t="shared" si="12"/>
        <v>E.CE.I.024</v>
      </c>
    </row>
    <row r="692" spans="1:5" x14ac:dyDescent="0.25">
      <c r="A692" t="s">
        <v>3965</v>
      </c>
      <c r="B692" t="s">
        <v>4146</v>
      </c>
      <c r="C692" t="s">
        <v>4446</v>
      </c>
      <c r="D692" t="s">
        <v>4172</v>
      </c>
      <c r="E692" t="str">
        <f t="shared" si="12"/>
        <v>E.CE.I.025</v>
      </c>
    </row>
    <row r="693" spans="1:5" x14ac:dyDescent="0.25">
      <c r="A693" t="s">
        <v>3910</v>
      </c>
      <c r="B693" t="s">
        <v>4146</v>
      </c>
      <c r="C693" t="s">
        <v>4446</v>
      </c>
      <c r="D693" t="s">
        <v>4174</v>
      </c>
      <c r="E693" t="str">
        <f t="shared" si="12"/>
        <v>E.CE.I.026</v>
      </c>
    </row>
    <row r="694" spans="1:5" x14ac:dyDescent="0.25">
      <c r="A694" t="s">
        <v>3866</v>
      </c>
      <c r="B694" t="s">
        <v>4146</v>
      </c>
      <c r="C694" t="s">
        <v>4446</v>
      </c>
      <c r="D694" t="s">
        <v>4176</v>
      </c>
      <c r="E694" t="str">
        <f t="shared" si="12"/>
        <v>E.CE.I.027</v>
      </c>
    </row>
    <row r="695" spans="1:5" x14ac:dyDescent="0.25">
      <c r="A695" t="s">
        <v>4460</v>
      </c>
      <c r="B695" t="s">
        <v>4146</v>
      </c>
      <c r="C695" t="s">
        <v>4446</v>
      </c>
      <c r="D695" t="s">
        <v>4178</v>
      </c>
      <c r="E695" t="str">
        <f t="shared" si="12"/>
        <v>E.CE.I.028</v>
      </c>
    </row>
    <row r="696" spans="1:5" x14ac:dyDescent="0.25">
      <c r="A696" t="s">
        <v>4461</v>
      </c>
      <c r="B696" t="s">
        <v>4146</v>
      </c>
      <c r="C696" t="s">
        <v>4446</v>
      </c>
      <c r="D696" t="s">
        <v>4180</v>
      </c>
      <c r="E696" t="str">
        <f t="shared" si="12"/>
        <v>E.CE.I.029</v>
      </c>
    </row>
    <row r="697" spans="1:5" x14ac:dyDescent="0.25">
      <c r="A697" t="s">
        <v>3867</v>
      </c>
      <c r="B697" t="s">
        <v>4146</v>
      </c>
      <c r="C697" t="s">
        <v>4446</v>
      </c>
      <c r="D697" t="s">
        <v>4182</v>
      </c>
      <c r="E697" t="str">
        <f t="shared" si="12"/>
        <v>E.CE.I.030</v>
      </c>
    </row>
    <row r="698" spans="1:5" x14ac:dyDescent="0.25">
      <c r="A698" t="s">
        <v>4462</v>
      </c>
      <c r="B698" t="s">
        <v>4146</v>
      </c>
      <c r="C698" t="s">
        <v>4446</v>
      </c>
      <c r="D698" t="s">
        <v>4184</v>
      </c>
      <c r="E698" t="str">
        <f t="shared" si="12"/>
        <v>E.CE.I.031</v>
      </c>
    </row>
    <row r="699" spans="1:5" x14ac:dyDescent="0.25">
      <c r="A699" t="s">
        <v>4463</v>
      </c>
      <c r="B699" t="s">
        <v>4146</v>
      </c>
      <c r="C699" t="s">
        <v>4446</v>
      </c>
      <c r="D699" t="s">
        <v>4185</v>
      </c>
      <c r="E699" t="str">
        <f t="shared" si="12"/>
        <v>E.CE.I.032</v>
      </c>
    </row>
    <row r="700" spans="1:5" x14ac:dyDescent="0.25">
      <c r="A700" t="s">
        <v>4464</v>
      </c>
      <c r="B700" t="s">
        <v>4146</v>
      </c>
      <c r="C700" t="s">
        <v>4446</v>
      </c>
      <c r="D700" t="s">
        <v>4288</v>
      </c>
      <c r="E700" t="str">
        <f t="shared" si="12"/>
        <v>E.CE.I.033</v>
      </c>
    </row>
    <row r="701" spans="1:5" x14ac:dyDescent="0.25">
      <c r="A701" t="s">
        <v>4465</v>
      </c>
      <c r="B701" t="s">
        <v>4146</v>
      </c>
      <c r="C701" t="s">
        <v>4446</v>
      </c>
      <c r="D701" t="s">
        <v>4289</v>
      </c>
      <c r="E701" t="str">
        <f t="shared" si="12"/>
        <v>E.CE.I.034</v>
      </c>
    </row>
    <row r="702" spans="1:5" x14ac:dyDescent="0.25">
      <c r="A702" t="s">
        <v>4466</v>
      </c>
      <c r="B702" t="s">
        <v>4146</v>
      </c>
      <c r="C702" t="s">
        <v>4446</v>
      </c>
      <c r="D702" t="s">
        <v>4290</v>
      </c>
      <c r="E702" t="str">
        <f t="shared" si="12"/>
        <v>E.CE.I.035</v>
      </c>
    </row>
    <row r="703" spans="1:5" x14ac:dyDescent="0.25">
      <c r="A703" t="s">
        <v>4467</v>
      </c>
      <c r="B703" t="s">
        <v>4146</v>
      </c>
      <c r="C703" t="s">
        <v>4446</v>
      </c>
      <c r="D703" t="s">
        <v>4292</v>
      </c>
      <c r="E703" t="str">
        <f t="shared" si="12"/>
        <v>E.CE.I.036</v>
      </c>
    </row>
    <row r="704" spans="1:5" x14ac:dyDescent="0.25">
      <c r="A704" t="s">
        <v>4468</v>
      </c>
      <c r="B704" t="s">
        <v>4146</v>
      </c>
      <c r="C704" t="s">
        <v>4446</v>
      </c>
      <c r="D704" t="s">
        <v>4293</v>
      </c>
      <c r="E704" t="str">
        <f t="shared" si="12"/>
        <v>E.CE.I.037</v>
      </c>
    </row>
    <row r="705" spans="1:5" x14ac:dyDescent="0.25">
      <c r="A705" t="s">
        <v>4469</v>
      </c>
      <c r="B705" t="s">
        <v>4146</v>
      </c>
      <c r="C705" t="s">
        <v>4446</v>
      </c>
      <c r="D705" t="s">
        <v>4295</v>
      </c>
      <c r="E705" t="str">
        <f t="shared" si="12"/>
        <v>E.CE.I.038</v>
      </c>
    </row>
    <row r="706" spans="1:5" x14ac:dyDescent="0.25">
      <c r="A706" t="s">
        <v>4470</v>
      </c>
      <c r="B706" t="s">
        <v>4146</v>
      </c>
      <c r="C706" t="s">
        <v>4446</v>
      </c>
      <c r="D706" t="s">
        <v>4296</v>
      </c>
      <c r="E706" t="str">
        <f t="shared" si="12"/>
        <v>E.CE.I.039</v>
      </c>
    </row>
    <row r="707" spans="1:5" x14ac:dyDescent="0.25">
      <c r="A707" t="s">
        <v>4471</v>
      </c>
      <c r="B707" t="s">
        <v>4146</v>
      </c>
      <c r="C707" t="s">
        <v>4446</v>
      </c>
      <c r="D707" t="s">
        <v>4298</v>
      </c>
      <c r="E707" t="str">
        <f t="shared" si="12"/>
        <v>E.CE.I.040</v>
      </c>
    </row>
    <row r="708" spans="1:5" x14ac:dyDescent="0.25">
      <c r="A708" t="s">
        <v>4472</v>
      </c>
      <c r="B708" t="s">
        <v>4146</v>
      </c>
      <c r="C708" t="s">
        <v>4446</v>
      </c>
      <c r="D708" t="s">
        <v>4300</v>
      </c>
      <c r="E708" t="str">
        <f t="shared" si="12"/>
        <v>E.CE.I.041</v>
      </c>
    </row>
    <row r="709" spans="1:5" x14ac:dyDescent="0.25">
      <c r="A709" t="s">
        <v>4473</v>
      </c>
      <c r="B709" t="s">
        <v>4146</v>
      </c>
      <c r="C709" t="s">
        <v>4446</v>
      </c>
      <c r="D709" t="s">
        <v>4474</v>
      </c>
      <c r="E709" t="str">
        <f t="shared" si="12"/>
        <v>E.CE.I.042</v>
      </c>
    </row>
    <row r="710" spans="1:5" x14ac:dyDescent="0.25">
      <c r="A710" t="s">
        <v>4475</v>
      </c>
      <c r="B710" t="s">
        <v>4146</v>
      </c>
      <c r="C710" t="s">
        <v>4446</v>
      </c>
      <c r="D710" t="s">
        <v>4476</v>
      </c>
      <c r="E710" t="str">
        <f t="shared" si="12"/>
        <v>E.CE.I.043</v>
      </c>
    </row>
    <row r="711" spans="1:5" x14ac:dyDescent="0.25">
      <c r="A711" t="s">
        <v>4477</v>
      </c>
      <c r="B711" t="s">
        <v>4146</v>
      </c>
      <c r="C711" t="s">
        <v>4446</v>
      </c>
      <c r="D711" t="s">
        <v>4478</v>
      </c>
      <c r="E711" t="str">
        <f t="shared" si="12"/>
        <v>E.CE.I.044</v>
      </c>
    </row>
    <row r="712" spans="1:5" x14ac:dyDescent="0.25">
      <c r="A712" t="s">
        <v>4479</v>
      </c>
      <c r="B712" t="s">
        <v>4146</v>
      </c>
      <c r="C712" t="s">
        <v>4446</v>
      </c>
      <c r="D712" t="s">
        <v>4480</v>
      </c>
      <c r="E712" t="str">
        <f t="shared" si="12"/>
        <v>E.CE.I.045</v>
      </c>
    </row>
    <row r="713" spans="1:5" x14ac:dyDescent="0.25">
      <c r="A713" t="s">
        <v>4481</v>
      </c>
      <c r="B713" t="s">
        <v>4146</v>
      </c>
      <c r="C713" t="s">
        <v>4446</v>
      </c>
      <c r="D713" t="s">
        <v>4482</v>
      </c>
      <c r="E713" t="str">
        <f t="shared" si="12"/>
        <v>E.CE.I.046</v>
      </c>
    </row>
    <row r="714" spans="1:5" x14ac:dyDescent="0.25">
      <c r="A714" t="s">
        <v>4483</v>
      </c>
      <c r="B714" t="s">
        <v>4146</v>
      </c>
      <c r="C714" t="s">
        <v>4446</v>
      </c>
      <c r="D714" t="s">
        <v>4484</v>
      </c>
      <c r="E714" t="str">
        <f t="shared" si="12"/>
        <v>E.CE.I.047</v>
      </c>
    </row>
    <row r="715" spans="1:5" x14ac:dyDescent="0.25">
      <c r="A715" t="s">
        <v>3868</v>
      </c>
      <c r="B715" t="s">
        <v>4146</v>
      </c>
      <c r="C715" t="s">
        <v>4446</v>
      </c>
      <c r="D715" t="s">
        <v>4485</v>
      </c>
      <c r="E715" t="str">
        <f t="shared" si="12"/>
        <v>E.CE.I.048</v>
      </c>
    </row>
    <row r="716" spans="1:5" x14ac:dyDescent="0.25">
      <c r="A716" s="170" t="s">
        <v>3949</v>
      </c>
      <c r="B716" t="s">
        <v>4146</v>
      </c>
      <c r="C716" t="s">
        <v>4486</v>
      </c>
      <c r="D716" s="175" t="s">
        <v>3177</v>
      </c>
      <c r="E716" t="str">
        <f t="shared" si="12"/>
        <v>E.CT.M.001</v>
      </c>
    </row>
    <row r="717" spans="1:5" x14ac:dyDescent="0.25">
      <c r="A717" s="170" t="s">
        <v>3953</v>
      </c>
      <c r="B717" t="s">
        <v>4146</v>
      </c>
      <c r="C717" t="s">
        <v>4486</v>
      </c>
      <c r="D717" s="175" t="s">
        <v>3179</v>
      </c>
      <c r="E717" t="str">
        <f t="shared" si="12"/>
        <v>E.CT.M.002</v>
      </c>
    </row>
    <row r="718" spans="1:5" x14ac:dyDescent="0.25">
      <c r="A718" s="170" t="s">
        <v>3957</v>
      </c>
      <c r="B718" t="s">
        <v>4146</v>
      </c>
      <c r="C718" t="s">
        <v>4486</v>
      </c>
      <c r="D718" s="175" t="s">
        <v>3182</v>
      </c>
      <c r="E718" t="str">
        <f t="shared" si="12"/>
        <v>E.CT.M.003</v>
      </c>
    </row>
    <row r="719" spans="1:5" x14ac:dyDescent="0.25">
      <c r="A719" s="170" t="s">
        <v>3911</v>
      </c>
      <c r="B719" t="s">
        <v>4146</v>
      </c>
      <c r="C719" t="s">
        <v>4486</v>
      </c>
      <c r="D719" s="175" t="s">
        <v>3804</v>
      </c>
      <c r="E719" t="str">
        <f t="shared" si="12"/>
        <v>E.CT.M.004</v>
      </c>
    </row>
    <row r="720" spans="1:5" x14ac:dyDescent="0.25">
      <c r="A720" s="170" t="s">
        <v>3918</v>
      </c>
      <c r="B720" t="s">
        <v>4146</v>
      </c>
      <c r="C720" t="s">
        <v>4486</v>
      </c>
      <c r="D720" s="175" t="s">
        <v>3805</v>
      </c>
      <c r="E720" t="str">
        <f t="shared" si="12"/>
        <v>E.CT.M.005</v>
      </c>
    </row>
    <row r="721" spans="1:5" x14ac:dyDescent="0.25">
      <c r="A721" s="170" t="s">
        <v>3860</v>
      </c>
      <c r="B721" t="s">
        <v>4146</v>
      </c>
      <c r="C721" t="s">
        <v>4486</v>
      </c>
      <c r="D721" s="175" t="s">
        <v>3808</v>
      </c>
      <c r="E721" t="str">
        <f t="shared" si="12"/>
        <v>E.CT.M.006</v>
      </c>
    </row>
    <row r="722" spans="1:5" x14ac:dyDescent="0.25">
      <c r="A722" s="170" t="s">
        <v>3919</v>
      </c>
      <c r="B722" t="s">
        <v>4146</v>
      </c>
      <c r="C722" t="s">
        <v>4486</v>
      </c>
      <c r="D722" s="175" t="s">
        <v>3809</v>
      </c>
      <c r="E722" t="str">
        <f t="shared" si="12"/>
        <v>E.CT.M.007</v>
      </c>
    </row>
    <row r="723" spans="1:5" x14ac:dyDescent="0.25">
      <c r="A723" s="170" t="s">
        <v>3861</v>
      </c>
      <c r="B723" t="s">
        <v>4146</v>
      </c>
      <c r="C723" t="s">
        <v>4486</v>
      </c>
      <c r="D723" s="175" t="s">
        <v>3810</v>
      </c>
      <c r="E723" t="str">
        <f t="shared" si="12"/>
        <v>E.CT.M.008</v>
      </c>
    </row>
    <row r="724" spans="1:5" x14ac:dyDescent="0.25">
      <c r="A724" s="170" t="s">
        <v>3983</v>
      </c>
      <c r="B724" t="s">
        <v>4146</v>
      </c>
      <c r="C724" t="s">
        <v>4486</v>
      </c>
      <c r="D724" s="175" t="s">
        <v>3811</v>
      </c>
      <c r="E724" t="str">
        <f t="shared" si="12"/>
        <v>E.CT.M.009</v>
      </c>
    </row>
    <row r="725" spans="1:5" x14ac:dyDescent="0.25">
      <c r="A725" s="170" t="s">
        <v>3862</v>
      </c>
      <c r="B725" t="s">
        <v>4146</v>
      </c>
      <c r="C725" t="s">
        <v>4486</v>
      </c>
      <c r="D725" s="175" t="s">
        <v>3812</v>
      </c>
      <c r="E725" t="str">
        <f t="shared" si="12"/>
        <v>E.CT.M.010</v>
      </c>
    </row>
    <row r="726" spans="1:5" x14ac:dyDescent="0.25">
      <c r="A726" s="170" t="s">
        <v>4340</v>
      </c>
      <c r="B726" t="s">
        <v>4146</v>
      </c>
      <c r="C726" t="s">
        <v>4486</v>
      </c>
      <c r="D726" s="175" t="s">
        <v>3814</v>
      </c>
      <c r="E726" t="str">
        <f t="shared" si="12"/>
        <v>E.CT.M.011</v>
      </c>
    </row>
    <row r="727" spans="1:5" x14ac:dyDescent="0.25">
      <c r="A727" s="170" t="s">
        <v>3905</v>
      </c>
      <c r="B727" t="s">
        <v>4146</v>
      </c>
      <c r="C727" t="s">
        <v>4486</v>
      </c>
      <c r="D727" s="175" t="s">
        <v>3815</v>
      </c>
      <c r="E727" t="str">
        <f t="shared" si="12"/>
        <v>E.CT.M.012</v>
      </c>
    </row>
    <row r="728" spans="1:5" x14ac:dyDescent="0.25">
      <c r="A728" s="170" t="s">
        <v>3984</v>
      </c>
      <c r="B728" t="s">
        <v>4146</v>
      </c>
      <c r="C728" t="s">
        <v>4486</v>
      </c>
      <c r="D728" s="175" t="s">
        <v>3816</v>
      </c>
      <c r="E728" t="str">
        <f t="shared" si="12"/>
        <v>E.CT.M.013</v>
      </c>
    </row>
    <row r="729" spans="1:5" x14ac:dyDescent="0.25">
      <c r="A729" s="170" t="s">
        <v>3863</v>
      </c>
      <c r="B729" t="s">
        <v>4146</v>
      </c>
      <c r="C729" t="s">
        <v>4486</v>
      </c>
      <c r="D729" s="175" t="s">
        <v>3817</v>
      </c>
      <c r="E729" t="str">
        <f t="shared" si="12"/>
        <v>E.CT.M.014</v>
      </c>
    </row>
    <row r="730" spans="1:5" x14ac:dyDescent="0.25">
      <c r="A730" s="170" t="s">
        <v>4345</v>
      </c>
      <c r="B730" t="s">
        <v>4146</v>
      </c>
      <c r="C730" t="s">
        <v>4486</v>
      </c>
      <c r="D730" s="175" t="s">
        <v>3818</v>
      </c>
      <c r="E730" t="str">
        <f t="shared" si="12"/>
        <v>E.CT.M.015</v>
      </c>
    </row>
    <row r="731" spans="1:5" x14ac:dyDescent="0.25">
      <c r="A731" s="170" t="s">
        <v>3954</v>
      </c>
      <c r="B731" t="s">
        <v>4146</v>
      </c>
      <c r="C731" t="s">
        <v>4486</v>
      </c>
      <c r="D731" s="175" t="s">
        <v>3819</v>
      </c>
      <c r="E731" t="str">
        <f t="shared" si="12"/>
        <v>E.CT.M.016</v>
      </c>
    </row>
    <row r="732" spans="1:5" x14ac:dyDescent="0.25">
      <c r="A732" s="170" t="s">
        <v>4348</v>
      </c>
      <c r="B732" t="s">
        <v>4146</v>
      </c>
      <c r="C732" t="s">
        <v>4486</v>
      </c>
      <c r="D732" s="175" t="s">
        <v>3820</v>
      </c>
      <c r="E732" t="str">
        <f t="shared" si="12"/>
        <v>E.CT.M.017</v>
      </c>
    </row>
    <row r="733" spans="1:5" x14ac:dyDescent="0.25">
      <c r="A733" s="170" t="s">
        <v>4350</v>
      </c>
      <c r="B733" t="s">
        <v>4146</v>
      </c>
      <c r="C733" t="s">
        <v>4486</v>
      </c>
      <c r="D733" s="175" t="s">
        <v>3821</v>
      </c>
      <c r="E733" t="str">
        <f t="shared" ref="E733:E738" si="13">C733&amp;"."&amp;D733</f>
        <v>E.CT.M.018</v>
      </c>
    </row>
    <row r="734" spans="1:5" x14ac:dyDescent="0.25">
      <c r="A734" s="170" t="s">
        <v>4352</v>
      </c>
      <c r="B734" t="s">
        <v>4146</v>
      </c>
      <c r="C734" t="s">
        <v>4486</v>
      </c>
      <c r="D734" s="175" t="s">
        <v>3822</v>
      </c>
      <c r="E734" t="str">
        <f t="shared" si="13"/>
        <v>E.CT.M.019</v>
      </c>
    </row>
    <row r="735" spans="1:5" x14ac:dyDescent="0.25">
      <c r="A735" s="170" t="s">
        <v>3955</v>
      </c>
      <c r="B735" t="s">
        <v>4146</v>
      </c>
      <c r="C735" t="s">
        <v>4486</v>
      </c>
      <c r="D735" s="175" t="s">
        <v>3823</v>
      </c>
      <c r="E735" t="str">
        <f t="shared" si="13"/>
        <v>E.CT.M.020</v>
      </c>
    </row>
    <row r="736" spans="1:5" x14ac:dyDescent="0.25">
      <c r="A736" s="170" t="s">
        <v>4355</v>
      </c>
      <c r="B736" t="s">
        <v>4146</v>
      </c>
      <c r="C736" t="s">
        <v>4486</v>
      </c>
      <c r="D736" s="175" t="s">
        <v>3829</v>
      </c>
      <c r="E736" t="str">
        <f t="shared" si="13"/>
        <v>E.CT.M.021</v>
      </c>
    </row>
    <row r="737" spans="1:5" x14ac:dyDescent="0.25">
      <c r="A737" s="170" t="s">
        <v>3958</v>
      </c>
      <c r="B737" t="s">
        <v>4146</v>
      </c>
      <c r="C737" t="s">
        <v>4486</v>
      </c>
      <c r="D737" s="175" t="s">
        <v>4167</v>
      </c>
      <c r="E737" t="str">
        <f t="shared" si="13"/>
        <v>E.CT.M.022</v>
      </c>
    </row>
    <row r="738" spans="1:5" x14ac:dyDescent="0.25">
      <c r="A738" s="170" t="s">
        <v>3956</v>
      </c>
      <c r="B738" t="s">
        <v>4146</v>
      </c>
      <c r="C738" t="s">
        <v>4486</v>
      </c>
      <c r="D738" s="175" t="s">
        <v>4169</v>
      </c>
      <c r="E738" t="str">
        <f t="shared" si="13"/>
        <v>E.CT.M.023</v>
      </c>
    </row>
  </sheetData>
  <autoFilter ref="A1:E1" xr:uid="{FC5DB4B6-188C-409A-BFBB-0B39186E2C8C}"/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B50B7E-72DE-4AE8-9B21-47C02676F3CD}">
  <sheetPr codeName="Planilha5"/>
  <dimension ref="A1:I2211"/>
  <sheetViews>
    <sheetView workbookViewId="0">
      <selection activeCell="A9" sqref="A9"/>
    </sheetView>
  </sheetViews>
  <sheetFormatPr defaultColWidth="8.77734375" defaultRowHeight="14.4" x14ac:dyDescent="0.3"/>
  <cols>
    <col min="1" max="1" width="11.77734375" style="70" bestFit="1" customWidth="1"/>
    <col min="2" max="2" width="44" style="70" bestFit="1" customWidth="1"/>
    <col min="3" max="3" width="9.21875" style="70" bestFit="1" customWidth="1"/>
    <col min="4" max="4" width="11.5546875" style="70" bestFit="1" customWidth="1"/>
    <col min="5" max="5" width="13.21875" style="70" bestFit="1" customWidth="1"/>
    <col min="6" max="6" width="13.77734375" style="70" bestFit="1" customWidth="1"/>
    <col min="7" max="7" width="0" style="70" hidden="1" customWidth="1"/>
    <col min="8" max="8" width="8.77734375" style="70"/>
    <col min="9" max="9" width="20" style="70" customWidth="1"/>
    <col min="10" max="16384" width="8.77734375" style="70"/>
  </cols>
  <sheetData>
    <row r="1" spans="1:9" x14ac:dyDescent="0.3">
      <c r="A1" s="65" t="s">
        <v>35</v>
      </c>
      <c r="B1" s="66" t="s">
        <v>36</v>
      </c>
      <c r="C1" s="66" t="s">
        <v>37</v>
      </c>
      <c r="D1" s="66" t="s">
        <v>4027</v>
      </c>
      <c r="E1" s="66" t="s">
        <v>4028</v>
      </c>
      <c r="F1" s="66" t="s">
        <v>4029</v>
      </c>
      <c r="G1" s="176" t="s">
        <v>4488</v>
      </c>
      <c r="I1" s="163" t="s">
        <v>4492</v>
      </c>
    </row>
    <row r="2" spans="1:9" x14ac:dyDescent="0.3">
      <c r="A2" s="168">
        <v>6600000</v>
      </c>
      <c r="B2" s="68" t="s">
        <v>39</v>
      </c>
      <c r="C2" s="68" t="s">
        <v>40</v>
      </c>
      <c r="D2" s="68" t="s">
        <v>4030</v>
      </c>
      <c r="E2" s="68" t="s">
        <v>4031</v>
      </c>
      <c r="F2" s="68" t="s">
        <v>4032</v>
      </c>
      <c r="G2" s="70">
        <f>_xlfn.XLOOKUP(A2,'Aux_Código SVs'!C:C,'Aux_Código SVs'!C:C,"Não encontrado")</f>
        <v>6600000</v>
      </c>
    </row>
    <row r="3" spans="1:9" x14ac:dyDescent="0.3">
      <c r="A3" s="168">
        <v>6600001</v>
      </c>
      <c r="B3" s="68" t="s">
        <v>42</v>
      </c>
      <c r="C3" s="68" t="s">
        <v>40</v>
      </c>
      <c r="D3" s="68" t="s">
        <v>4030</v>
      </c>
      <c r="E3" s="68" t="s">
        <v>4031</v>
      </c>
      <c r="F3" s="68" t="s">
        <v>4032</v>
      </c>
      <c r="G3" s="70">
        <f>_xlfn.XLOOKUP(A3,'Aux_Código SVs'!C:C,'Aux_Código SVs'!C:C,"Não encontrado")</f>
        <v>6600001</v>
      </c>
    </row>
    <row r="4" spans="1:9" x14ac:dyDescent="0.3">
      <c r="A4" s="168">
        <v>6600002</v>
      </c>
      <c r="B4" s="68" t="s">
        <v>44</v>
      </c>
      <c r="C4" s="68" t="s">
        <v>40</v>
      </c>
      <c r="D4" s="68" t="s">
        <v>4030</v>
      </c>
      <c r="E4" s="68" t="s">
        <v>4031</v>
      </c>
      <c r="F4" s="68" t="s">
        <v>4032</v>
      </c>
      <c r="G4" s="70">
        <f>_xlfn.XLOOKUP(A4,'Aux_Código SVs'!C:C,'Aux_Código SVs'!C:C,"Não encontrado")</f>
        <v>6600002</v>
      </c>
    </row>
    <row r="5" spans="1:9" x14ac:dyDescent="0.3">
      <c r="A5" s="168">
        <v>6600003</v>
      </c>
      <c r="B5" s="68" t="s">
        <v>46</v>
      </c>
      <c r="C5" s="68" t="s">
        <v>47</v>
      </c>
      <c r="D5" s="68" t="s">
        <v>4033</v>
      </c>
      <c r="E5" s="68" t="s">
        <v>4034</v>
      </c>
      <c r="F5" s="68" t="s">
        <v>4035</v>
      </c>
      <c r="G5" s="70">
        <f>_xlfn.XLOOKUP(A5,'Aux_Código SVs'!C:C,'Aux_Código SVs'!C:C,"Não encontrado")</f>
        <v>6600003</v>
      </c>
    </row>
    <row r="6" spans="1:9" x14ac:dyDescent="0.3">
      <c r="A6" s="168">
        <v>6600004</v>
      </c>
      <c r="B6" s="68" t="s">
        <v>49</v>
      </c>
      <c r="C6" s="68" t="s">
        <v>47</v>
      </c>
      <c r="D6" s="68" t="s">
        <v>4033</v>
      </c>
      <c r="E6" s="68" t="s">
        <v>4034</v>
      </c>
      <c r="F6" s="68" t="s">
        <v>4035</v>
      </c>
      <c r="G6" s="70">
        <f>_xlfn.XLOOKUP(A6,'Aux_Código SVs'!C:C,'Aux_Código SVs'!C:C,"Não encontrado")</f>
        <v>6600004</v>
      </c>
    </row>
    <row r="7" spans="1:9" x14ac:dyDescent="0.3">
      <c r="A7" s="168">
        <v>6600005</v>
      </c>
      <c r="B7" s="68" t="s">
        <v>51</v>
      </c>
      <c r="C7" s="68" t="s">
        <v>47</v>
      </c>
      <c r="D7" s="68" t="s">
        <v>4033</v>
      </c>
      <c r="E7" s="68" t="s">
        <v>4034</v>
      </c>
      <c r="F7" s="68" t="s">
        <v>4035</v>
      </c>
      <c r="G7" s="70">
        <f>_xlfn.XLOOKUP(A7,'Aux_Código SVs'!C:C,'Aux_Código SVs'!C:C,"Não encontrado")</f>
        <v>6600005</v>
      </c>
    </row>
    <row r="8" spans="1:9" x14ac:dyDescent="0.3">
      <c r="A8" s="168">
        <v>6600006</v>
      </c>
      <c r="B8" s="68" t="s">
        <v>53</v>
      </c>
      <c r="C8" s="68" t="s">
        <v>47</v>
      </c>
      <c r="D8" s="68" t="s">
        <v>4036</v>
      </c>
      <c r="E8" s="68" t="s">
        <v>4034</v>
      </c>
      <c r="F8" s="68" t="s">
        <v>4037</v>
      </c>
      <c r="G8" s="70">
        <f>_xlfn.XLOOKUP(A8,'Aux_Código SVs'!C:C,'Aux_Código SVs'!C:C,"Não encontrado")</f>
        <v>6600006</v>
      </c>
    </row>
    <row r="9" spans="1:9" x14ac:dyDescent="0.3">
      <c r="A9" s="168">
        <v>6600008</v>
      </c>
      <c r="B9" s="68" t="s">
        <v>55</v>
      </c>
      <c r="C9" s="68" t="s">
        <v>47</v>
      </c>
      <c r="D9" s="68" t="s">
        <v>4036</v>
      </c>
      <c r="E9" s="68" t="s">
        <v>4038</v>
      </c>
      <c r="F9" s="68" t="s">
        <v>4039</v>
      </c>
      <c r="G9" s="70">
        <f>_xlfn.XLOOKUP(A9,'Aux_Código SVs'!C:C,'Aux_Código SVs'!C:C,"Não encontrado")</f>
        <v>6600008</v>
      </c>
    </row>
    <row r="10" spans="1:9" x14ac:dyDescent="0.3">
      <c r="A10" s="168">
        <v>6600009</v>
      </c>
      <c r="B10" s="68" t="s">
        <v>57</v>
      </c>
      <c r="C10" s="68" t="s">
        <v>47</v>
      </c>
      <c r="D10" s="68" t="s">
        <v>4033</v>
      </c>
      <c r="E10" s="68" t="s">
        <v>4038</v>
      </c>
      <c r="F10" s="68" t="s">
        <v>4040</v>
      </c>
      <c r="G10" s="70">
        <f>_xlfn.XLOOKUP(A10,'Aux_Código SVs'!C:C,'Aux_Código SVs'!C:C,"Não encontrado")</f>
        <v>6600009</v>
      </c>
    </row>
    <row r="11" spans="1:9" x14ac:dyDescent="0.3">
      <c r="A11" s="168">
        <v>6600010</v>
      </c>
      <c r="B11" s="68" t="s">
        <v>59</v>
      </c>
      <c r="C11" s="68" t="s">
        <v>47</v>
      </c>
      <c r="D11" s="68" t="s">
        <v>4036</v>
      </c>
      <c r="E11" s="68" t="s">
        <v>4041</v>
      </c>
      <c r="F11" s="68" t="s">
        <v>4042</v>
      </c>
      <c r="G11" s="70">
        <f>_xlfn.XLOOKUP(A11,'Aux_Código SVs'!C:C,'Aux_Código SVs'!C:C,"Não encontrado")</f>
        <v>6600010</v>
      </c>
    </row>
    <row r="12" spans="1:9" x14ac:dyDescent="0.3">
      <c r="A12" s="168">
        <v>6600011</v>
      </c>
      <c r="B12" s="68" t="s">
        <v>61</v>
      </c>
      <c r="C12" s="68" t="s">
        <v>47</v>
      </c>
      <c r="D12" s="68" t="s">
        <v>4033</v>
      </c>
      <c r="E12" s="68" t="s">
        <v>4041</v>
      </c>
      <c r="F12" s="68" t="s">
        <v>4043</v>
      </c>
      <c r="G12" s="70" t="str">
        <f>_xlfn.XLOOKUP(A12,'Aux_Código SVs'!C:C,'Aux_Código SVs'!C:C,"Não encontrado")</f>
        <v>Não encontrado</v>
      </c>
    </row>
    <row r="13" spans="1:9" x14ac:dyDescent="0.3">
      <c r="A13" s="168">
        <v>6600012</v>
      </c>
      <c r="B13" s="68" t="s">
        <v>63</v>
      </c>
      <c r="C13" s="68" t="s">
        <v>47</v>
      </c>
      <c r="D13" s="68" t="s">
        <v>4044</v>
      </c>
      <c r="E13" s="68" t="s">
        <v>4041</v>
      </c>
      <c r="F13" s="68" t="s">
        <v>4045</v>
      </c>
      <c r="G13" s="70">
        <f>_xlfn.XLOOKUP(A13,'Aux_Código SVs'!C:C,'Aux_Código SVs'!C:C,"Não encontrado")</f>
        <v>6600012</v>
      </c>
    </row>
    <row r="14" spans="1:9" x14ac:dyDescent="0.3">
      <c r="A14" s="168">
        <v>6600013</v>
      </c>
      <c r="B14" s="68" t="s">
        <v>65</v>
      </c>
      <c r="C14" s="68" t="s">
        <v>47</v>
      </c>
      <c r="D14" s="68" t="s">
        <v>4033</v>
      </c>
      <c r="E14" s="68" t="s">
        <v>4046</v>
      </c>
      <c r="F14" s="68" t="s">
        <v>4043</v>
      </c>
      <c r="G14" s="70" t="str">
        <f>_xlfn.XLOOKUP(A14,'Aux_Código SVs'!C:C,'Aux_Código SVs'!C:C,"Não encontrado")</f>
        <v>Não encontrado</v>
      </c>
    </row>
    <row r="15" spans="1:9" x14ac:dyDescent="0.3">
      <c r="A15" s="168">
        <v>6600014</v>
      </c>
      <c r="B15" s="68" t="s">
        <v>67</v>
      </c>
      <c r="C15" s="68" t="s">
        <v>47</v>
      </c>
      <c r="D15" s="68" t="s">
        <v>4033</v>
      </c>
      <c r="E15" s="68" t="s">
        <v>4046</v>
      </c>
      <c r="F15" s="68" t="s">
        <v>4043</v>
      </c>
      <c r="G15" s="70" t="str">
        <f>_xlfn.XLOOKUP(A15,'Aux_Código SVs'!C:C,'Aux_Código SVs'!C:C,"Não encontrado")</f>
        <v>Não encontrado</v>
      </c>
    </row>
    <row r="16" spans="1:9" x14ac:dyDescent="0.3">
      <c r="A16" s="168">
        <v>6600015</v>
      </c>
      <c r="B16" s="68" t="s">
        <v>69</v>
      </c>
      <c r="C16" s="68" t="s">
        <v>47</v>
      </c>
      <c r="D16" s="68" t="s">
        <v>4033</v>
      </c>
      <c r="E16" s="68" t="s">
        <v>4034</v>
      </c>
      <c r="F16" s="68" t="s">
        <v>4043</v>
      </c>
      <c r="G16" s="70">
        <f>_xlfn.XLOOKUP(A16,'Aux_Código SVs'!C:C,'Aux_Código SVs'!C:C,"Não encontrado")</f>
        <v>6600015</v>
      </c>
    </row>
    <row r="17" spans="1:7" x14ac:dyDescent="0.3">
      <c r="A17" s="168">
        <v>6600016</v>
      </c>
      <c r="B17" s="68" t="s">
        <v>71</v>
      </c>
      <c r="C17" s="68" t="s">
        <v>47</v>
      </c>
      <c r="D17" s="68" t="s">
        <v>4033</v>
      </c>
      <c r="E17" s="68" t="s">
        <v>4034</v>
      </c>
      <c r="F17" s="68" t="s">
        <v>4043</v>
      </c>
      <c r="G17" s="70">
        <f>_xlfn.XLOOKUP(A17,'Aux_Código SVs'!C:C,'Aux_Código SVs'!C:C,"Não encontrado")</f>
        <v>6600016</v>
      </c>
    </row>
    <row r="18" spans="1:7" x14ac:dyDescent="0.3">
      <c r="A18" s="168">
        <v>6600017</v>
      </c>
      <c r="B18" s="68" t="s">
        <v>73</v>
      </c>
      <c r="C18" s="68" t="s">
        <v>47</v>
      </c>
      <c r="D18" s="68" t="s">
        <v>4033</v>
      </c>
      <c r="E18" s="68" t="s">
        <v>4034</v>
      </c>
      <c r="F18" s="68" t="s">
        <v>4043</v>
      </c>
      <c r="G18" s="70">
        <f>_xlfn.XLOOKUP(A18,'Aux_Código SVs'!C:C,'Aux_Código SVs'!C:C,"Não encontrado")</f>
        <v>6600017</v>
      </c>
    </row>
    <row r="19" spans="1:7" x14ac:dyDescent="0.3">
      <c r="A19" s="168">
        <v>6600018</v>
      </c>
      <c r="B19" s="68" t="s">
        <v>75</v>
      </c>
      <c r="C19" s="68" t="s">
        <v>47</v>
      </c>
      <c r="D19" s="68" t="s">
        <v>4033</v>
      </c>
      <c r="E19" s="68" t="s">
        <v>4034</v>
      </c>
      <c r="F19" s="68" t="s">
        <v>4043</v>
      </c>
      <c r="G19" s="70">
        <f>_xlfn.XLOOKUP(A19,'Aux_Código SVs'!C:C,'Aux_Código SVs'!C:C,"Não encontrado")</f>
        <v>6600018</v>
      </c>
    </row>
    <row r="20" spans="1:7" x14ac:dyDescent="0.3">
      <c r="A20" s="168">
        <v>6600020</v>
      </c>
      <c r="B20" s="68" t="s">
        <v>77</v>
      </c>
      <c r="C20" s="68" t="s">
        <v>78</v>
      </c>
      <c r="D20" s="68" t="s">
        <v>4033</v>
      </c>
      <c r="E20" s="68" t="s">
        <v>4041</v>
      </c>
      <c r="F20" s="68" t="s">
        <v>4043</v>
      </c>
      <c r="G20" s="70">
        <f>_xlfn.XLOOKUP(A20,'Aux_Código SVs'!C:C,'Aux_Código SVs'!C:C,"Não encontrado")</f>
        <v>6600020</v>
      </c>
    </row>
    <row r="21" spans="1:7" x14ac:dyDescent="0.3">
      <c r="A21" s="168">
        <v>6600021</v>
      </c>
      <c r="B21" s="68" t="s">
        <v>80</v>
      </c>
      <c r="C21" s="68" t="s">
        <v>47</v>
      </c>
      <c r="D21" s="68" t="s">
        <v>4036</v>
      </c>
      <c r="E21" s="68" t="s">
        <v>4038</v>
      </c>
      <c r="F21" s="68" t="s">
        <v>4040</v>
      </c>
      <c r="G21" s="70">
        <f>_xlfn.XLOOKUP(A21,'Aux_Código SVs'!C:C,'Aux_Código SVs'!C:C,"Não encontrado")</f>
        <v>6600021</v>
      </c>
    </row>
    <row r="22" spans="1:7" x14ac:dyDescent="0.3">
      <c r="A22" s="168">
        <v>6600022</v>
      </c>
      <c r="B22" s="68" t="s">
        <v>82</v>
      </c>
      <c r="C22" s="68" t="s">
        <v>47</v>
      </c>
      <c r="D22" s="68" t="s">
        <v>4033</v>
      </c>
      <c r="E22" s="68" t="s">
        <v>4041</v>
      </c>
      <c r="F22" s="68" t="s">
        <v>4043</v>
      </c>
      <c r="G22" s="70">
        <f>_xlfn.XLOOKUP(A22,'Aux_Código SVs'!C:C,'Aux_Código SVs'!C:C,"Não encontrado")</f>
        <v>6600022</v>
      </c>
    </row>
    <row r="23" spans="1:7" x14ac:dyDescent="0.3">
      <c r="A23" s="168">
        <v>6600023</v>
      </c>
      <c r="B23" s="68" t="s">
        <v>84</v>
      </c>
      <c r="C23" s="68" t="s">
        <v>47</v>
      </c>
      <c r="D23" s="68" t="s">
        <v>4033</v>
      </c>
      <c r="E23" s="68" t="s">
        <v>4041</v>
      </c>
      <c r="F23" s="68" t="s">
        <v>4043</v>
      </c>
      <c r="G23" s="70">
        <f>_xlfn.XLOOKUP(A23,'Aux_Código SVs'!C:C,'Aux_Código SVs'!C:C,"Não encontrado")</f>
        <v>6600023</v>
      </c>
    </row>
    <row r="24" spans="1:7" x14ac:dyDescent="0.3">
      <c r="A24" s="168">
        <v>6600024</v>
      </c>
      <c r="B24" s="68" t="s">
        <v>86</v>
      </c>
      <c r="C24" s="68" t="s">
        <v>47</v>
      </c>
      <c r="D24" s="68" t="s">
        <v>4033</v>
      </c>
      <c r="E24" s="68" t="s">
        <v>4041</v>
      </c>
      <c r="F24" s="68" t="s">
        <v>4043</v>
      </c>
      <c r="G24" s="70">
        <f>_xlfn.XLOOKUP(A24,'Aux_Código SVs'!C:C,'Aux_Código SVs'!C:C,"Não encontrado")</f>
        <v>6600024</v>
      </c>
    </row>
    <row r="25" spans="1:7" x14ac:dyDescent="0.3">
      <c r="A25" s="168">
        <v>6600025</v>
      </c>
      <c r="B25" s="68" t="s">
        <v>88</v>
      </c>
      <c r="C25" s="68" t="s">
        <v>47</v>
      </c>
      <c r="D25" s="68" t="s">
        <v>4036</v>
      </c>
      <c r="E25" s="68" t="s">
        <v>4034</v>
      </c>
      <c r="F25" s="68" t="s">
        <v>4047</v>
      </c>
      <c r="G25" s="70">
        <f>_xlfn.XLOOKUP(A25,'Aux_Código SVs'!C:C,'Aux_Código SVs'!C:C,"Não encontrado")</f>
        <v>6600025</v>
      </c>
    </row>
    <row r="26" spans="1:7" x14ac:dyDescent="0.3">
      <c r="A26" s="168">
        <v>6600026</v>
      </c>
      <c r="B26" s="68" t="s">
        <v>90</v>
      </c>
      <c r="C26" s="68" t="s">
        <v>47</v>
      </c>
      <c r="D26" s="68" t="s">
        <v>4036</v>
      </c>
      <c r="E26" s="68" t="s">
        <v>4041</v>
      </c>
      <c r="F26" s="68" t="s">
        <v>4048</v>
      </c>
      <c r="G26" s="70">
        <f>_xlfn.XLOOKUP(A26,'Aux_Código SVs'!C:C,'Aux_Código SVs'!C:C,"Não encontrado")</f>
        <v>6600026</v>
      </c>
    </row>
    <row r="27" spans="1:7" x14ac:dyDescent="0.3">
      <c r="A27" s="168">
        <v>6600027</v>
      </c>
      <c r="B27" s="68" t="s">
        <v>92</v>
      </c>
      <c r="C27" s="68" t="s">
        <v>47</v>
      </c>
      <c r="D27" s="68" t="s">
        <v>4033</v>
      </c>
      <c r="E27" s="68" t="s">
        <v>4034</v>
      </c>
      <c r="F27" s="68" t="s">
        <v>4035</v>
      </c>
      <c r="G27" s="70">
        <f>_xlfn.XLOOKUP(A27,'Aux_Código SVs'!C:C,'Aux_Código SVs'!C:C,"Não encontrado")</f>
        <v>6600027</v>
      </c>
    </row>
    <row r="28" spans="1:7" x14ac:dyDescent="0.3">
      <c r="A28" s="168">
        <v>6600028</v>
      </c>
      <c r="B28" s="68" t="s">
        <v>94</v>
      </c>
      <c r="C28" s="68" t="s">
        <v>95</v>
      </c>
      <c r="D28" s="68" t="s">
        <v>4033</v>
      </c>
      <c r="E28" s="68" t="s">
        <v>4041</v>
      </c>
      <c r="F28" s="68" t="s">
        <v>4043</v>
      </c>
      <c r="G28" s="70">
        <f>_xlfn.XLOOKUP(A28,'Aux_Código SVs'!C:C,'Aux_Código SVs'!C:C,"Não encontrado")</f>
        <v>6600028</v>
      </c>
    </row>
    <row r="29" spans="1:7" x14ac:dyDescent="0.3">
      <c r="A29" s="168">
        <v>6600029</v>
      </c>
      <c r="B29" s="68" t="s">
        <v>97</v>
      </c>
      <c r="C29" s="68" t="s">
        <v>95</v>
      </c>
      <c r="D29" s="68" t="s">
        <v>4033</v>
      </c>
      <c r="E29" s="68" t="s">
        <v>4041</v>
      </c>
      <c r="F29" s="68" t="s">
        <v>4043</v>
      </c>
      <c r="G29" s="70">
        <f>_xlfn.XLOOKUP(A29,'Aux_Código SVs'!C:C,'Aux_Código SVs'!C:C,"Não encontrado")</f>
        <v>6600029</v>
      </c>
    </row>
    <row r="30" spans="1:7" x14ac:dyDescent="0.3">
      <c r="A30" s="168">
        <v>6600030</v>
      </c>
      <c r="B30" s="68" t="s">
        <v>99</v>
      </c>
      <c r="C30" s="68" t="s">
        <v>95</v>
      </c>
      <c r="D30" s="68" t="s">
        <v>4033</v>
      </c>
      <c r="E30" s="68" t="s">
        <v>4041</v>
      </c>
      <c r="F30" s="68" t="s">
        <v>4043</v>
      </c>
      <c r="G30" s="70">
        <f>_xlfn.XLOOKUP(A30,'Aux_Código SVs'!C:C,'Aux_Código SVs'!C:C,"Não encontrado")</f>
        <v>6600030</v>
      </c>
    </row>
    <row r="31" spans="1:7" x14ac:dyDescent="0.3">
      <c r="A31" s="168">
        <v>6600031</v>
      </c>
      <c r="B31" s="68" t="s">
        <v>101</v>
      </c>
      <c r="C31" s="68" t="s">
        <v>95</v>
      </c>
      <c r="D31" s="68" t="s">
        <v>4033</v>
      </c>
      <c r="E31" s="68" t="s">
        <v>4041</v>
      </c>
      <c r="F31" s="68" t="s">
        <v>4043</v>
      </c>
      <c r="G31" s="70">
        <f>_xlfn.XLOOKUP(A31,'Aux_Código SVs'!C:C,'Aux_Código SVs'!C:C,"Não encontrado")</f>
        <v>6600031</v>
      </c>
    </row>
    <row r="32" spans="1:7" x14ac:dyDescent="0.3">
      <c r="A32" s="168">
        <v>6600032</v>
      </c>
      <c r="B32" s="68" t="s">
        <v>103</v>
      </c>
      <c r="C32" s="68" t="s">
        <v>95</v>
      </c>
      <c r="D32" s="68" t="s">
        <v>4033</v>
      </c>
      <c r="E32" s="68" t="s">
        <v>4041</v>
      </c>
      <c r="F32" s="68" t="s">
        <v>4043</v>
      </c>
      <c r="G32" s="70">
        <f>_xlfn.XLOOKUP(A32,'Aux_Código SVs'!C:C,'Aux_Código SVs'!C:C,"Não encontrado")</f>
        <v>6600032</v>
      </c>
    </row>
    <row r="33" spans="1:7" x14ac:dyDescent="0.3">
      <c r="A33" s="168">
        <v>6600033</v>
      </c>
      <c r="B33" s="68" t="s">
        <v>105</v>
      </c>
      <c r="C33" s="68" t="s">
        <v>95</v>
      </c>
      <c r="D33" s="68" t="s">
        <v>4033</v>
      </c>
      <c r="E33" s="68" t="s">
        <v>4041</v>
      </c>
      <c r="F33" s="68" t="s">
        <v>4043</v>
      </c>
      <c r="G33" s="70">
        <f>_xlfn.XLOOKUP(A33,'Aux_Código SVs'!C:C,'Aux_Código SVs'!C:C,"Não encontrado")</f>
        <v>6600033</v>
      </c>
    </row>
    <row r="34" spans="1:7" x14ac:dyDescent="0.3">
      <c r="A34" s="168">
        <v>6600034</v>
      </c>
      <c r="B34" s="68" t="s">
        <v>107</v>
      </c>
      <c r="C34" s="68" t="s">
        <v>95</v>
      </c>
      <c r="D34" s="68" t="s">
        <v>4033</v>
      </c>
      <c r="E34" s="68" t="s">
        <v>4041</v>
      </c>
      <c r="F34" s="68" t="s">
        <v>4043</v>
      </c>
      <c r="G34" s="70">
        <f>_xlfn.XLOOKUP(A34,'Aux_Código SVs'!C:C,'Aux_Código SVs'!C:C,"Não encontrado")</f>
        <v>6600034</v>
      </c>
    </row>
    <row r="35" spans="1:7" x14ac:dyDescent="0.3">
      <c r="A35" s="168">
        <v>6600035</v>
      </c>
      <c r="B35" s="68" t="s">
        <v>109</v>
      </c>
      <c r="C35" s="68" t="s">
        <v>95</v>
      </c>
      <c r="D35" s="68" t="s">
        <v>4033</v>
      </c>
      <c r="E35" s="68" t="s">
        <v>4041</v>
      </c>
      <c r="F35" s="68" t="s">
        <v>4043</v>
      </c>
      <c r="G35" s="70">
        <f>_xlfn.XLOOKUP(A35,'Aux_Código SVs'!C:C,'Aux_Código SVs'!C:C,"Não encontrado")</f>
        <v>6600035</v>
      </c>
    </row>
    <row r="36" spans="1:7" x14ac:dyDescent="0.3">
      <c r="A36" s="168">
        <v>6600036</v>
      </c>
      <c r="B36" s="68" t="s">
        <v>111</v>
      </c>
      <c r="C36" s="68" t="s">
        <v>95</v>
      </c>
      <c r="D36" s="68" t="s">
        <v>4033</v>
      </c>
      <c r="E36" s="68" t="s">
        <v>4041</v>
      </c>
      <c r="F36" s="68" t="s">
        <v>4043</v>
      </c>
      <c r="G36" s="70">
        <f>_xlfn.XLOOKUP(A36,'Aux_Código SVs'!C:C,'Aux_Código SVs'!C:C,"Não encontrado")</f>
        <v>6600036</v>
      </c>
    </row>
    <row r="37" spans="1:7" x14ac:dyDescent="0.3">
      <c r="A37" s="168">
        <v>6600037</v>
      </c>
      <c r="B37" s="68" t="s">
        <v>113</v>
      </c>
      <c r="C37" s="68" t="s">
        <v>95</v>
      </c>
      <c r="D37" s="68" t="s">
        <v>4033</v>
      </c>
      <c r="E37" s="68" t="s">
        <v>4041</v>
      </c>
      <c r="F37" s="68" t="s">
        <v>4043</v>
      </c>
      <c r="G37" s="70">
        <f>_xlfn.XLOOKUP(A37,'Aux_Código SVs'!C:C,'Aux_Código SVs'!C:C,"Não encontrado")</f>
        <v>6600037</v>
      </c>
    </row>
    <row r="38" spans="1:7" x14ac:dyDescent="0.3">
      <c r="A38" s="168">
        <v>6600038</v>
      </c>
      <c r="B38" s="68" t="s">
        <v>115</v>
      </c>
      <c r="C38" s="68" t="s">
        <v>95</v>
      </c>
      <c r="D38" s="68" t="s">
        <v>4033</v>
      </c>
      <c r="E38" s="68" t="s">
        <v>4041</v>
      </c>
      <c r="F38" s="68" t="s">
        <v>4043</v>
      </c>
      <c r="G38" s="70">
        <f>_xlfn.XLOOKUP(A38,'Aux_Código SVs'!C:C,'Aux_Código SVs'!C:C,"Não encontrado")</f>
        <v>6600038</v>
      </c>
    </row>
    <row r="39" spans="1:7" x14ac:dyDescent="0.3">
      <c r="A39" s="168">
        <v>6600039</v>
      </c>
      <c r="B39" s="68" t="s">
        <v>117</v>
      </c>
      <c r="C39" s="68" t="s">
        <v>95</v>
      </c>
      <c r="D39" s="68" t="s">
        <v>4033</v>
      </c>
      <c r="E39" s="68" t="s">
        <v>4041</v>
      </c>
      <c r="F39" s="68" t="s">
        <v>4043</v>
      </c>
      <c r="G39" s="70">
        <f>_xlfn.XLOOKUP(A39,'Aux_Código SVs'!C:C,'Aux_Código SVs'!C:C,"Não encontrado")</f>
        <v>6600039</v>
      </c>
    </row>
    <row r="40" spans="1:7" x14ac:dyDescent="0.3">
      <c r="A40" s="168">
        <v>6600040</v>
      </c>
      <c r="B40" s="68" t="s">
        <v>119</v>
      </c>
      <c r="C40" s="68" t="s">
        <v>95</v>
      </c>
      <c r="D40" s="68" t="s">
        <v>4033</v>
      </c>
      <c r="E40" s="68" t="s">
        <v>4041</v>
      </c>
      <c r="F40" s="68" t="s">
        <v>4043</v>
      </c>
      <c r="G40" s="70">
        <f>_xlfn.XLOOKUP(A40,'Aux_Código SVs'!C:C,'Aux_Código SVs'!C:C,"Não encontrado")</f>
        <v>6600040</v>
      </c>
    </row>
    <row r="41" spans="1:7" x14ac:dyDescent="0.3">
      <c r="A41" s="168">
        <v>6600041</v>
      </c>
      <c r="B41" s="68" t="s">
        <v>121</v>
      </c>
      <c r="C41" s="68" t="s">
        <v>95</v>
      </c>
      <c r="D41" s="68" t="s">
        <v>4033</v>
      </c>
      <c r="E41" s="68" t="s">
        <v>4041</v>
      </c>
      <c r="F41" s="68" t="s">
        <v>4043</v>
      </c>
      <c r="G41" s="70">
        <f>_xlfn.XLOOKUP(A41,'Aux_Código SVs'!C:C,'Aux_Código SVs'!C:C,"Não encontrado")</f>
        <v>6600041</v>
      </c>
    </row>
    <row r="42" spans="1:7" x14ac:dyDescent="0.3">
      <c r="A42" s="168">
        <v>6600042</v>
      </c>
      <c r="B42" s="68" t="s">
        <v>123</v>
      </c>
      <c r="C42" s="68" t="s">
        <v>95</v>
      </c>
      <c r="D42" s="68" t="s">
        <v>4033</v>
      </c>
      <c r="E42" s="68" t="s">
        <v>4041</v>
      </c>
      <c r="F42" s="68" t="s">
        <v>4043</v>
      </c>
      <c r="G42" s="70">
        <f>_xlfn.XLOOKUP(A42,'Aux_Código SVs'!C:C,'Aux_Código SVs'!C:C,"Não encontrado")</f>
        <v>6600042</v>
      </c>
    </row>
    <row r="43" spans="1:7" x14ac:dyDescent="0.3">
      <c r="A43" s="168">
        <v>6600043</v>
      </c>
      <c r="B43" s="68" t="s">
        <v>125</v>
      </c>
      <c r="C43" s="68" t="s">
        <v>95</v>
      </c>
      <c r="D43" s="68" t="s">
        <v>4033</v>
      </c>
      <c r="E43" s="68" t="s">
        <v>4041</v>
      </c>
      <c r="F43" s="68" t="s">
        <v>4043</v>
      </c>
      <c r="G43" s="70">
        <f>_xlfn.XLOOKUP(A43,'Aux_Código SVs'!C:C,'Aux_Código SVs'!C:C,"Não encontrado")</f>
        <v>6600043</v>
      </c>
    </row>
    <row r="44" spans="1:7" x14ac:dyDescent="0.3">
      <c r="A44" s="168">
        <v>6600044</v>
      </c>
      <c r="B44" s="68" t="s">
        <v>127</v>
      </c>
      <c r="C44" s="68" t="s">
        <v>95</v>
      </c>
      <c r="D44" s="68" t="s">
        <v>4033</v>
      </c>
      <c r="E44" s="68" t="s">
        <v>4041</v>
      </c>
      <c r="F44" s="68" t="s">
        <v>4043</v>
      </c>
      <c r="G44" s="70">
        <f>_xlfn.XLOOKUP(A44,'Aux_Código SVs'!C:C,'Aux_Código SVs'!C:C,"Não encontrado")</f>
        <v>6600044</v>
      </c>
    </row>
    <row r="45" spans="1:7" x14ac:dyDescent="0.3">
      <c r="A45" s="168">
        <v>6600045</v>
      </c>
      <c r="B45" s="68" t="s">
        <v>129</v>
      </c>
      <c r="C45" s="68" t="s">
        <v>95</v>
      </c>
      <c r="D45" s="68" t="s">
        <v>4033</v>
      </c>
      <c r="E45" s="68" t="s">
        <v>4041</v>
      </c>
      <c r="F45" s="68" t="s">
        <v>4043</v>
      </c>
      <c r="G45" s="70">
        <f>_xlfn.XLOOKUP(A45,'Aux_Código SVs'!C:C,'Aux_Código SVs'!C:C,"Não encontrado")</f>
        <v>6600045</v>
      </c>
    </row>
    <row r="46" spans="1:7" x14ac:dyDescent="0.3">
      <c r="A46" s="168">
        <v>6600046</v>
      </c>
      <c r="B46" s="68" t="s">
        <v>131</v>
      </c>
      <c r="C46" s="68" t="s">
        <v>95</v>
      </c>
      <c r="D46" s="68" t="s">
        <v>4033</v>
      </c>
      <c r="E46" s="68" t="s">
        <v>4041</v>
      </c>
      <c r="F46" s="68" t="s">
        <v>4043</v>
      </c>
      <c r="G46" s="70">
        <f>_xlfn.XLOOKUP(A46,'Aux_Código SVs'!C:C,'Aux_Código SVs'!C:C,"Não encontrado")</f>
        <v>6600046</v>
      </c>
    </row>
    <row r="47" spans="1:7" x14ac:dyDescent="0.3">
      <c r="A47" s="168">
        <v>6600047</v>
      </c>
      <c r="B47" s="68" t="s">
        <v>133</v>
      </c>
      <c r="C47" s="68" t="s">
        <v>95</v>
      </c>
      <c r="D47" s="68" t="s">
        <v>4033</v>
      </c>
      <c r="E47" s="68" t="s">
        <v>4041</v>
      </c>
      <c r="F47" s="68" t="s">
        <v>4043</v>
      </c>
      <c r="G47" s="70">
        <f>_xlfn.XLOOKUP(A47,'Aux_Código SVs'!C:C,'Aux_Código SVs'!C:C,"Não encontrado")</f>
        <v>6600047</v>
      </c>
    </row>
    <row r="48" spans="1:7" x14ac:dyDescent="0.3">
      <c r="A48" s="168">
        <v>6600048</v>
      </c>
      <c r="B48" s="68" t="s">
        <v>135</v>
      </c>
      <c r="C48" s="68" t="s">
        <v>95</v>
      </c>
      <c r="D48" s="68" t="s">
        <v>4033</v>
      </c>
      <c r="E48" s="68" t="s">
        <v>4041</v>
      </c>
      <c r="F48" s="68" t="s">
        <v>4043</v>
      </c>
      <c r="G48" s="70">
        <f>_xlfn.XLOOKUP(A48,'Aux_Código SVs'!C:C,'Aux_Código SVs'!C:C,"Não encontrado")</f>
        <v>6600048</v>
      </c>
    </row>
    <row r="49" spans="1:7" x14ac:dyDescent="0.3">
      <c r="A49" s="168">
        <v>6600049</v>
      </c>
      <c r="B49" s="68" t="s">
        <v>137</v>
      </c>
      <c r="C49" s="68" t="s">
        <v>95</v>
      </c>
      <c r="D49" s="68" t="s">
        <v>4033</v>
      </c>
      <c r="E49" s="68" t="s">
        <v>4041</v>
      </c>
      <c r="F49" s="68" t="s">
        <v>4043</v>
      </c>
      <c r="G49" s="70">
        <f>_xlfn.XLOOKUP(A49,'Aux_Código SVs'!C:C,'Aux_Código SVs'!C:C,"Não encontrado")</f>
        <v>6600049</v>
      </c>
    </row>
    <row r="50" spans="1:7" x14ac:dyDescent="0.3">
      <c r="A50" s="168">
        <v>6600050</v>
      </c>
      <c r="B50" s="68" t="s">
        <v>139</v>
      </c>
      <c r="C50" s="68" t="s">
        <v>95</v>
      </c>
      <c r="D50" s="68" t="s">
        <v>4033</v>
      </c>
      <c r="E50" s="68" t="s">
        <v>4041</v>
      </c>
      <c r="F50" s="68" t="s">
        <v>4043</v>
      </c>
      <c r="G50" s="70">
        <f>_xlfn.XLOOKUP(A50,'Aux_Código SVs'!C:C,'Aux_Código SVs'!C:C,"Não encontrado")</f>
        <v>6600050</v>
      </c>
    </row>
    <row r="51" spans="1:7" x14ac:dyDescent="0.3">
      <c r="A51" s="168">
        <v>6600051</v>
      </c>
      <c r="B51" s="68" t="s">
        <v>141</v>
      </c>
      <c r="C51" s="68" t="s">
        <v>95</v>
      </c>
      <c r="D51" s="68" t="s">
        <v>4033</v>
      </c>
      <c r="E51" s="68" t="s">
        <v>4041</v>
      </c>
      <c r="F51" s="68" t="s">
        <v>4043</v>
      </c>
      <c r="G51" s="70">
        <f>_xlfn.XLOOKUP(A51,'Aux_Código SVs'!C:C,'Aux_Código SVs'!C:C,"Não encontrado")</f>
        <v>6600051</v>
      </c>
    </row>
    <row r="52" spans="1:7" x14ac:dyDescent="0.3">
      <c r="A52" s="168">
        <v>6600052</v>
      </c>
      <c r="B52" s="68" t="s">
        <v>143</v>
      </c>
      <c r="C52" s="68" t="s">
        <v>95</v>
      </c>
      <c r="D52" s="68" t="s">
        <v>4033</v>
      </c>
      <c r="E52" s="68" t="s">
        <v>4041</v>
      </c>
      <c r="F52" s="68" t="s">
        <v>4043</v>
      </c>
      <c r="G52" s="70">
        <f>_xlfn.XLOOKUP(A52,'Aux_Código SVs'!C:C,'Aux_Código SVs'!C:C,"Não encontrado")</f>
        <v>6600052</v>
      </c>
    </row>
    <row r="53" spans="1:7" x14ac:dyDescent="0.3">
      <c r="A53" s="168">
        <v>6600053</v>
      </c>
      <c r="B53" s="68" t="s">
        <v>145</v>
      </c>
      <c r="C53" s="68" t="s">
        <v>95</v>
      </c>
      <c r="D53" s="68" t="s">
        <v>4033</v>
      </c>
      <c r="E53" s="68" t="s">
        <v>4041</v>
      </c>
      <c r="F53" s="68" t="s">
        <v>4043</v>
      </c>
      <c r="G53" s="70">
        <f>_xlfn.XLOOKUP(A53,'Aux_Código SVs'!C:C,'Aux_Código SVs'!C:C,"Não encontrado")</f>
        <v>6600053</v>
      </c>
    </row>
    <row r="54" spans="1:7" x14ac:dyDescent="0.3">
      <c r="A54" s="168">
        <v>6600054</v>
      </c>
      <c r="B54" s="68" t="s">
        <v>147</v>
      </c>
      <c r="C54" s="68" t="s">
        <v>95</v>
      </c>
      <c r="D54" s="68" t="s">
        <v>4033</v>
      </c>
      <c r="E54" s="68" t="s">
        <v>4041</v>
      </c>
      <c r="F54" s="68" t="s">
        <v>4043</v>
      </c>
      <c r="G54" s="70">
        <f>_xlfn.XLOOKUP(A54,'Aux_Código SVs'!C:C,'Aux_Código SVs'!C:C,"Não encontrado")</f>
        <v>6600054</v>
      </c>
    </row>
    <row r="55" spans="1:7" x14ac:dyDescent="0.3">
      <c r="A55" s="168">
        <v>6600055</v>
      </c>
      <c r="B55" s="68" t="s">
        <v>149</v>
      </c>
      <c r="C55" s="68" t="s">
        <v>95</v>
      </c>
      <c r="D55" s="68" t="s">
        <v>4033</v>
      </c>
      <c r="E55" s="68" t="s">
        <v>4041</v>
      </c>
      <c r="F55" s="68" t="s">
        <v>4043</v>
      </c>
      <c r="G55" s="70">
        <f>_xlfn.XLOOKUP(A55,'Aux_Código SVs'!C:C,'Aux_Código SVs'!C:C,"Não encontrado")</f>
        <v>6600055</v>
      </c>
    </row>
    <row r="56" spans="1:7" x14ac:dyDescent="0.3">
      <c r="A56" s="168">
        <v>6600056</v>
      </c>
      <c r="B56" s="68" t="s">
        <v>151</v>
      </c>
      <c r="C56" s="68" t="s">
        <v>95</v>
      </c>
      <c r="D56" s="68" t="s">
        <v>4033</v>
      </c>
      <c r="E56" s="68" t="s">
        <v>4041</v>
      </c>
      <c r="F56" s="68" t="s">
        <v>4043</v>
      </c>
      <c r="G56" s="70">
        <f>_xlfn.XLOOKUP(A56,'Aux_Código SVs'!C:C,'Aux_Código SVs'!C:C,"Não encontrado")</f>
        <v>6600056</v>
      </c>
    </row>
    <row r="57" spans="1:7" x14ac:dyDescent="0.3">
      <c r="A57" s="168">
        <v>6600057</v>
      </c>
      <c r="B57" s="68" t="s">
        <v>153</v>
      </c>
      <c r="C57" s="68" t="s">
        <v>95</v>
      </c>
      <c r="D57" s="68" t="s">
        <v>4033</v>
      </c>
      <c r="E57" s="68" t="s">
        <v>4041</v>
      </c>
      <c r="F57" s="68" t="s">
        <v>4043</v>
      </c>
      <c r="G57" s="70">
        <f>_xlfn.XLOOKUP(A57,'Aux_Código SVs'!C:C,'Aux_Código SVs'!C:C,"Não encontrado")</f>
        <v>6600057</v>
      </c>
    </row>
    <row r="58" spans="1:7" x14ac:dyDescent="0.3">
      <c r="A58" s="168">
        <v>6600058</v>
      </c>
      <c r="B58" s="68" t="s">
        <v>155</v>
      </c>
      <c r="C58" s="68" t="s">
        <v>95</v>
      </c>
      <c r="D58" s="68" t="s">
        <v>4033</v>
      </c>
      <c r="E58" s="68" t="s">
        <v>4041</v>
      </c>
      <c r="F58" s="68" t="s">
        <v>4043</v>
      </c>
      <c r="G58" s="70">
        <f>_xlfn.XLOOKUP(A58,'Aux_Código SVs'!C:C,'Aux_Código SVs'!C:C,"Não encontrado")</f>
        <v>6600058</v>
      </c>
    </row>
    <row r="59" spans="1:7" x14ac:dyDescent="0.3">
      <c r="A59" s="168">
        <v>6600059</v>
      </c>
      <c r="B59" s="68" t="s">
        <v>157</v>
      </c>
      <c r="C59" s="68" t="s">
        <v>95</v>
      </c>
      <c r="D59" s="68" t="s">
        <v>4033</v>
      </c>
      <c r="E59" s="68" t="s">
        <v>4041</v>
      </c>
      <c r="F59" s="68" t="s">
        <v>4043</v>
      </c>
      <c r="G59" s="70">
        <f>_xlfn.XLOOKUP(A59,'Aux_Código SVs'!C:C,'Aux_Código SVs'!C:C,"Não encontrado")</f>
        <v>6600059</v>
      </c>
    </row>
    <row r="60" spans="1:7" x14ac:dyDescent="0.3">
      <c r="A60" s="168">
        <v>6600060</v>
      </c>
      <c r="B60" s="68" t="s">
        <v>159</v>
      </c>
      <c r="C60" s="68" t="s">
        <v>95</v>
      </c>
      <c r="D60" s="68" t="s">
        <v>4033</v>
      </c>
      <c r="E60" s="68" t="s">
        <v>4041</v>
      </c>
      <c r="F60" s="68" t="s">
        <v>4043</v>
      </c>
      <c r="G60" s="70">
        <f>_xlfn.XLOOKUP(A60,'Aux_Código SVs'!C:C,'Aux_Código SVs'!C:C,"Não encontrado")</f>
        <v>6600060</v>
      </c>
    </row>
    <row r="61" spans="1:7" x14ac:dyDescent="0.3">
      <c r="A61" s="168">
        <v>6600061</v>
      </c>
      <c r="B61" s="68" t="s">
        <v>161</v>
      </c>
      <c r="C61" s="68" t="s">
        <v>95</v>
      </c>
      <c r="D61" s="68" t="s">
        <v>4033</v>
      </c>
      <c r="E61" s="68" t="s">
        <v>4041</v>
      </c>
      <c r="F61" s="68" t="s">
        <v>4043</v>
      </c>
      <c r="G61" s="70">
        <f>_xlfn.XLOOKUP(A61,'Aux_Código SVs'!C:C,'Aux_Código SVs'!C:C,"Não encontrado")</f>
        <v>6600061</v>
      </c>
    </row>
    <row r="62" spans="1:7" x14ac:dyDescent="0.3">
      <c r="A62" s="168">
        <v>6600062</v>
      </c>
      <c r="B62" s="68" t="s">
        <v>163</v>
      </c>
      <c r="C62" s="68" t="s">
        <v>95</v>
      </c>
      <c r="D62" s="68" t="s">
        <v>4033</v>
      </c>
      <c r="E62" s="68" t="s">
        <v>4041</v>
      </c>
      <c r="F62" s="68" t="s">
        <v>4043</v>
      </c>
      <c r="G62" s="70">
        <f>_xlfn.XLOOKUP(A62,'Aux_Código SVs'!C:C,'Aux_Código SVs'!C:C,"Não encontrado")</f>
        <v>6600062</v>
      </c>
    </row>
    <row r="63" spans="1:7" x14ac:dyDescent="0.3">
      <c r="A63" s="168">
        <v>6600063</v>
      </c>
      <c r="B63" s="68" t="s">
        <v>165</v>
      </c>
      <c r="C63" s="68" t="s">
        <v>95</v>
      </c>
      <c r="D63" s="68" t="s">
        <v>4033</v>
      </c>
      <c r="E63" s="68" t="s">
        <v>4041</v>
      </c>
      <c r="F63" s="68" t="s">
        <v>4043</v>
      </c>
      <c r="G63" s="70">
        <f>_xlfn.XLOOKUP(A63,'Aux_Código SVs'!C:C,'Aux_Código SVs'!C:C,"Não encontrado")</f>
        <v>6600063</v>
      </c>
    </row>
    <row r="64" spans="1:7" x14ac:dyDescent="0.3">
      <c r="A64" s="168">
        <v>6600064</v>
      </c>
      <c r="B64" s="68" t="s">
        <v>167</v>
      </c>
      <c r="C64" s="68" t="s">
        <v>95</v>
      </c>
      <c r="D64" s="68" t="s">
        <v>4033</v>
      </c>
      <c r="E64" s="68" t="s">
        <v>4041</v>
      </c>
      <c r="F64" s="68" t="s">
        <v>4043</v>
      </c>
      <c r="G64" s="70">
        <f>_xlfn.XLOOKUP(A64,'Aux_Código SVs'!C:C,'Aux_Código SVs'!C:C,"Não encontrado")</f>
        <v>6600064</v>
      </c>
    </row>
    <row r="65" spans="1:7" x14ac:dyDescent="0.3">
      <c r="A65" s="168">
        <v>6600065</v>
      </c>
      <c r="B65" s="68" t="s">
        <v>169</v>
      </c>
      <c r="C65" s="68" t="s">
        <v>95</v>
      </c>
      <c r="D65" s="68" t="s">
        <v>4033</v>
      </c>
      <c r="E65" s="68" t="s">
        <v>4041</v>
      </c>
      <c r="F65" s="68" t="s">
        <v>4043</v>
      </c>
      <c r="G65" s="70">
        <f>_xlfn.XLOOKUP(A65,'Aux_Código SVs'!C:C,'Aux_Código SVs'!C:C,"Não encontrado")</f>
        <v>6600065</v>
      </c>
    </row>
    <row r="66" spans="1:7" x14ac:dyDescent="0.3">
      <c r="A66" s="168">
        <v>6600066</v>
      </c>
      <c r="B66" s="68" t="s">
        <v>171</v>
      </c>
      <c r="C66" s="68" t="s">
        <v>95</v>
      </c>
      <c r="D66" s="68" t="s">
        <v>4033</v>
      </c>
      <c r="E66" s="68" t="s">
        <v>4041</v>
      </c>
      <c r="F66" s="68" t="s">
        <v>4043</v>
      </c>
      <c r="G66" s="70">
        <f>_xlfn.XLOOKUP(A66,'Aux_Código SVs'!C:C,'Aux_Código SVs'!C:C,"Não encontrado")</f>
        <v>6600066</v>
      </c>
    </row>
    <row r="67" spans="1:7" x14ac:dyDescent="0.3">
      <c r="A67" s="168">
        <v>6600067</v>
      </c>
      <c r="B67" s="68" t="s">
        <v>173</v>
      </c>
      <c r="C67" s="68" t="s">
        <v>95</v>
      </c>
      <c r="D67" s="68" t="s">
        <v>4033</v>
      </c>
      <c r="E67" s="68" t="s">
        <v>4041</v>
      </c>
      <c r="F67" s="68" t="s">
        <v>4043</v>
      </c>
      <c r="G67" s="70">
        <f>_xlfn.XLOOKUP(A67,'Aux_Código SVs'!C:C,'Aux_Código SVs'!C:C,"Não encontrado")</f>
        <v>6600067</v>
      </c>
    </row>
    <row r="68" spans="1:7" x14ac:dyDescent="0.3">
      <c r="A68" s="168">
        <v>6600068</v>
      </c>
      <c r="B68" s="68" t="s">
        <v>175</v>
      </c>
      <c r="C68" s="68" t="s">
        <v>95</v>
      </c>
      <c r="D68" s="68" t="s">
        <v>4033</v>
      </c>
      <c r="E68" s="68" t="s">
        <v>4041</v>
      </c>
      <c r="F68" s="68" t="s">
        <v>4043</v>
      </c>
      <c r="G68" s="70">
        <f>_xlfn.XLOOKUP(A68,'Aux_Código SVs'!C:C,'Aux_Código SVs'!C:C,"Não encontrado")</f>
        <v>6600068</v>
      </c>
    </row>
    <row r="69" spans="1:7" x14ac:dyDescent="0.3">
      <c r="A69" s="168">
        <v>6600069</v>
      </c>
      <c r="B69" s="68" t="s">
        <v>177</v>
      </c>
      <c r="C69" s="68" t="s">
        <v>95</v>
      </c>
      <c r="D69" s="68" t="s">
        <v>4033</v>
      </c>
      <c r="E69" s="68" t="s">
        <v>4041</v>
      </c>
      <c r="F69" s="68" t="s">
        <v>4043</v>
      </c>
      <c r="G69" s="70">
        <f>_xlfn.XLOOKUP(A69,'Aux_Código SVs'!C:C,'Aux_Código SVs'!C:C,"Não encontrado")</f>
        <v>6600069</v>
      </c>
    </row>
    <row r="70" spans="1:7" x14ac:dyDescent="0.3">
      <c r="A70" s="168">
        <v>6600070</v>
      </c>
      <c r="B70" s="68" t="s">
        <v>179</v>
      </c>
      <c r="C70" s="68" t="s">
        <v>95</v>
      </c>
      <c r="D70" s="68" t="s">
        <v>4033</v>
      </c>
      <c r="E70" s="68" t="s">
        <v>4041</v>
      </c>
      <c r="F70" s="68" t="s">
        <v>4043</v>
      </c>
      <c r="G70" s="70">
        <f>_xlfn.XLOOKUP(A70,'Aux_Código SVs'!C:C,'Aux_Código SVs'!C:C,"Não encontrado")</f>
        <v>6600070</v>
      </c>
    </row>
    <row r="71" spans="1:7" x14ac:dyDescent="0.3">
      <c r="A71" s="168">
        <v>6600071</v>
      </c>
      <c r="B71" s="68" t="s">
        <v>181</v>
      </c>
      <c r="C71" s="68" t="s">
        <v>95</v>
      </c>
      <c r="D71" s="68" t="s">
        <v>4033</v>
      </c>
      <c r="E71" s="68" t="s">
        <v>4041</v>
      </c>
      <c r="F71" s="68" t="s">
        <v>4043</v>
      </c>
      <c r="G71" s="70">
        <f>_xlfn.XLOOKUP(A71,'Aux_Código SVs'!C:C,'Aux_Código SVs'!C:C,"Não encontrado")</f>
        <v>6600071</v>
      </c>
    </row>
    <row r="72" spans="1:7" x14ac:dyDescent="0.3">
      <c r="A72" s="168">
        <v>6600072</v>
      </c>
      <c r="B72" s="68" t="s">
        <v>183</v>
      </c>
      <c r="C72" s="68" t="s">
        <v>95</v>
      </c>
      <c r="D72" s="68" t="s">
        <v>4033</v>
      </c>
      <c r="E72" s="68" t="s">
        <v>4041</v>
      </c>
      <c r="F72" s="68" t="s">
        <v>4043</v>
      </c>
      <c r="G72" s="70">
        <f>_xlfn.XLOOKUP(A72,'Aux_Código SVs'!C:C,'Aux_Código SVs'!C:C,"Não encontrado")</f>
        <v>6600072</v>
      </c>
    </row>
    <row r="73" spans="1:7" x14ac:dyDescent="0.3">
      <c r="A73" s="168">
        <v>6600073</v>
      </c>
      <c r="B73" s="68" t="s">
        <v>185</v>
      </c>
      <c r="C73" s="68" t="s">
        <v>95</v>
      </c>
      <c r="D73" s="68" t="s">
        <v>4033</v>
      </c>
      <c r="E73" s="68" t="s">
        <v>4041</v>
      </c>
      <c r="F73" s="68" t="s">
        <v>4043</v>
      </c>
      <c r="G73" s="70">
        <f>_xlfn.XLOOKUP(A73,'Aux_Código SVs'!C:C,'Aux_Código SVs'!C:C,"Não encontrado")</f>
        <v>6600073</v>
      </c>
    </row>
    <row r="74" spans="1:7" x14ac:dyDescent="0.3">
      <c r="A74" s="168">
        <v>6600074</v>
      </c>
      <c r="B74" s="68" t="s">
        <v>187</v>
      </c>
      <c r="C74" s="68" t="s">
        <v>95</v>
      </c>
      <c r="D74" s="68" t="s">
        <v>4033</v>
      </c>
      <c r="E74" s="68" t="s">
        <v>4041</v>
      </c>
      <c r="F74" s="68" t="s">
        <v>4043</v>
      </c>
      <c r="G74" s="70">
        <f>_xlfn.XLOOKUP(A74,'Aux_Código SVs'!C:C,'Aux_Código SVs'!C:C,"Não encontrado")</f>
        <v>6600074</v>
      </c>
    </row>
    <row r="75" spans="1:7" x14ac:dyDescent="0.3">
      <c r="A75" s="168">
        <v>6600075</v>
      </c>
      <c r="B75" s="68" t="s">
        <v>189</v>
      </c>
      <c r="C75" s="68" t="s">
        <v>95</v>
      </c>
      <c r="D75" s="68" t="s">
        <v>4033</v>
      </c>
      <c r="E75" s="68" t="s">
        <v>4041</v>
      </c>
      <c r="F75" s="68" t="s">
        <v>4043</v>
      </c>
      <c r="G75" s="70">
        <f>_xlfn.XLOOKUP(A75,'Aux_Código SVs'!C:C,'Aux_Código SVs'!C:C,"Não encontrado")</f>
        <v>6600075</v>
      </c>
    </row>
    <row r="76" spans="1:7" x14ac:dyDescent="0.3">
      <c r="A76" s="168">
        <v>6600076</v>
      </c>
      <c r="B76" s="68" t="s">
        <v>191</v>
      </c>
      <c r="C76" s="68" t="s">
        <v>95</v>
      </c>
      <c r="D76" s="68" t="s">
        <v>4033</v>
      </c>
      <c r="E76" s="68" t="s">
        <v>4041</v>
      </c>
      <c r="F76" s="68" t="s">
        <v>4043</v>
      </c>
      <c r="G76" s="70">
        <f>_xlfn.XLOOKUP(A76,'Aux_Código SVs'!C:C,'Aux_Código SVs'!C:C,"Não encontrado")</f>
        <v>6600076</v>
      </c>
    </row>
    <row r="77" spans="1:7" x14ac:dyDescent="0.3">
      <c r="A77" s="168">
        <v>6600077</v>
      </c>
      <c r="B77" s="68" t="s">
        <v>193</v>
      </c>
      <c r="C77" s="68" t="s">
        <v>95</v>
      </c>
      <c r="D77" s="68" t="s">
        <v>4033</v>
      </c>
      <c r="E77" s="68" t="s">
        <v>4041</v>
      </c>
      <c r="F77" s="68" t="s">
        <v>4043</v>
      </c>
      <c r="G77" s="70">
        <f>_xlfn.XLOOKUP(A77,'Aux_Código SVs'!C:C,'Aux_Código SVs'!C:C,"Não encontrado")</f>
        <v>6600077</v>
      </c>
    </row>
    <row r="78" spans="1:7" x14ac:dyDescent="0.3">
      <c r="A78" s="168">
        <v>6600078</v>
      </c>
      <c r="B78" s="68" t="s">
        <v>195</v>
      </c>
      <c r="C78" s="68" t="s">
        <v>95</v>
      </c>
      <c r="D78" s="68" t="s">
        <v>4033</v>
      </c>
      <c r="E78" s="68" t="s">
        <v>4041</v>
      </c>
      <c r="F78" s="68" t="s">
        <v>4043</v>
      </c>
      <c r="G78" s="70">
        <f>_xlfn.XLOOKUP(A78,'Aux_Código SVs'!C:C,'Aux_Código SVs'!C:C,"Não encontrado")</f>
        <v>6600078</v>
      </c>
    </row>
    <row r="79" spans="1:7" x14ac:dyDescent="0.3">
      <c r="A79" s="168">
        <v>6600079</v>
      </c>
      <c r="B79" s="68" t="s">
        <v>197</v>
      </c>
      <c r="C79" s="68" t="s">
        <v>95</v>
      </c>
      <c r="D79" s="68" t="s">
        <v>4033</v>
      </c>
      <c r="E79" s="68" t="s">
        <v>4041</v>
      </c>
      <c r="F79" s="68" t="s">
        <v>4043</v>
      </c>
      <c r="G79" s="70">
        <f>_xlfn.XLOOKUP(A79,'Aux_Código SVs'!C:C,'Aux_Código SVs'!C:C,"Não encontrado")</f>
        <v>6600079</v>
      </c>
    </row>
    <row r="80" spans="1:7" x14ac:dyDescent="0.3">
      <c r="A80" s="168">
        <v>6600080</v>
      </c>
      <c r="B80" s="68" t="s">
        <v>199</v>
      </c>
      <c r="C80" s="68" t="s">
        <v>95</v>
      </c>
      <c r="D80" s="68" t="s">
        <v>4033</v>
      </c>
      <c r="E80" s="68" t="s">
        <v>4041</v>
      </c>
      <c r="F80" s="68" t="s">
        <v>4043</v>
      </c>
      <c r="G80" s="70">
        <f>_xlfn.XLOOKUP(A80,'Aux_Código SVs'!C:C,'Aux_Código SVs'!C:C,"Não encontrado")</f>
        <v>6600080</v>
      </c>
    </row>
    <row r="81" spans="1:7" x14ac:dyDescent="0.3">
      <c r="A81" s="168">
        <v>6600081</v>
      </c>
      <c r="B81" s="68" t="s">
        <v>201</v>
      </c>
      <c r="C81" s="68" t="s">
        <v>95</v>
      </c>
      <c r="D81" s="68" t="s">
        <v>4033</v>
      </c>
      <c r="E81" s="68" t="s">
        <v>4041</v>
      </c>
      <c r="F81" s="68" t="s">
        <v>4043</v>
      </c>
      <c r="G81" s="70">
        <f>_xlfn.XLOOKUP(A81,'Aux_Código SVs'!C:C,'Aux_Código SVs'!C:C,"Não encontrado")</f>
        <v>6600081</v>
      </c>
    </row>
    <row r="82" spans="1:7" x14ac:dyDescent="0.3">
      <c r="A82" s="168">
        <v>6600082</v>
      </c>
      <c r="B82" s="68" t="s">
        <v>203</v>
      </c>
      <c r="C82" s="68" t="s">
        <v>95</v>
      </c>
      <c r="D82" s="68" t="s">
        <v>4033</v>
      </c>
      <c r="E82" s="68" t="s">
        <v>4041</v>
      </c>
      <c r="F82" s="68" t="s">
        <v>4043</v>
      </c>
      <c r="G82" s="70">
        <f>_xlfn.XLOOKUP(A82,'Aux_Código SVs'!C:C,'Aux_Código SVs'!C:C,"Não encontrado")</f>
        <v>6600082</v>
      </c>
    </row>
    <row r="83" spans="1:7" x14ac:dyDescent="0.3">
      <c r="A83" s="168">
        <v>6600083</v>
      </c>
      <c r="B83" s="68" t="s">
        <v>205</v>
      </c>
      <c r="C83" s="68" t="s">
        <v>95</v>
      </c>
      <c r="D83" s="68" t="s">
        <v>4033</v>
      </c>
      <c r="E83" s="68" t="s">
        <v>4041</v>
      </c>
      <c r="F83" s="68" t="s">
        <v>4043</v>
      </c>
      <c r="G83" s="70">
        <f>_xlfn.XLOOKUP(A83,'Aux_Código SVs'!C:C,'Aux_Código SVs'!C:C,"Não encontrado")</f>
        <v>6600083</v>
      </c>
    </row>
    <row r="84" spans="1:7" x14ac:dyDescent="0.3">
      <c r="A84" s="168">
        <v>6600084</v>
      </c>
      <c r="B84" s="68" t="s">
        <v>207</v>
      </c>
      <c r="C84" s="68" t="s">
        <v>95</v>
      </c>
      <c r="D84" s="68" t="s">
        <v>4033</v>
      </c>
      <c r="E84" s="68" t="s">
        <v>4041</v>
      </c>
      <c r="F84" s="68" t="s">
        <v>4043</v>
      </c>
      <c r="G84" s="70">
        <f>_xlfn.XLOOKUP(A84,'Aux_Código SVs'!C:C,'Aux_Código SVs'!C:C,"Não encontrado")</f>
        <v>6600084</v>
      </c>
    </row>
    <row r="85" spans="1:7" x14ac:dyDescent="0.3">
      <c r="A85" s="168">
        <v>6600085</v>
      </c>
      <c r="B85" s="68" t="s">
        <v>209</v>
      </c>
      <c r="C85" s="68" t="s">
        <v>95</v>
      </c>
      <c r="D85" s="68" t="s">
        <v>4033</v>
      </c>
      <c r="E85" s="68" t="s">
        <v>4041</v>
      </c>
      <c r="F85" s="68" t="s">
        <v>4043</v>
      </c>
      <c r="G85" s="70">
        <f>_xlfn.XLOOKUP(A85,'Aux_Código SVs'!C:C,'Aux_Código SVs'!C:C,"Não encontrado")</f>
        <v>6600085</v>
      </c>
    </row>
    <row r="86" spans="1:7" x14ac:dyDescent="0.3">
      <c r="A86" s="168">
        <v>6600086</v>
      </c>
      <c r="B86" s="68" t="s">
        <v>211</v>
      </c>
      <c r="C86" s="68" t="s">
        <v>95</v>
      </c>
      <c r="D86" s="68" t="s">
        <v>4033</v>
      </c>
      <c r="E86" s="68" t="s">
        <v>4041</v>
      </c>
      <c r="F86" s="68" t="s">
        <v>4043</v>
      </c>
      <c r="G86" s="70">
        <f>_xlfn.XLOOKUP(A86,'Aux_Código SVs'!C:C,'Aux_Código SVs'!C:C,"Não encontrado")</f>
        <v>6600086</v>
      </c>
    </row>
    <row r="87" spans="1:7" x14ac:dyDescent="0.3">
      <c r="A87" s="168">
        <v>6600087</v>
      </c>
      <c r="B87" s="68" t="s">
        <v>213</v>
      </c>
      <c r="C87" s="68" t="s">
        <v>95</v>
      </c>
      <c r="D87" s="68" t="s">
        <v>4033</v>
      </c>
      <c r="E87" s="68" t="s">
        <v>4041</v>
      </c>
      <c r="F87" s="68" t="s">
        <v>4043</v>
      </c>
      <c r="G87" s="70">
        <f>_xlfn.XLOOKUP(A87,'Aux_Código SVs'!C:C,'Aux_Código SVs'!C:C,"Não encontrado")</f>
        <v>6600087</v>
      </c>
    </row>
    <row r="88" spans="1:7" x14ac:dyDescent="0.3">
      <c r="A88" s="168">
        <v>6600088</v>
      </c>
      <c r="B88" s="68" t="s">
        <v>215</v>
      </c>
      <c r="C88" s="68" t="s">
        <v>95</v>
      </c>
      <c r="D88" s="68" t="s">
        <v>4033</v>
      </c>
      <c r="E88" s="68" t="s">
        <v>4041</v>
      </c>
      <c r="F88" s="68" t="s">
        <v>4043</v>
      </c>
      <c r="G88" s="70">
        <f>_xlfn.XLOOKUP(A88,'Aux_Código SVs'!C:C,'Aux_Código SVs'!C:C,"Não encontrado")</f>
        <v>6600088</v>
      </c>
    </row>
    <row r="89" spans="1:7" x14ac:dyDescent="0.3">
      <c r="A89" s="168">
        <v>6600089</v>
      </c>
      <c r="B89" s="68" t="s">
        <v>217</v>
      </c>
      <c r="C89" s="68" t="s">
        <v>95</v>
      </c>
      <c r="D89" s="68" t="s">
        <v>4033</v>
      </c>
      <c r="E89" s="68" t="s">
        <v>4041</v>
      </c>
      <c r="F89" s="68" t="s">
        <v>4043</v>
      </c>
      <c r="G89" s="70">
        <f>_xlfn.XLOOKUP(A89,'Aux_Código SVs'!C:C,'Aux_Código SVs'!C:C,"Não encontrado")</f>
        <v>6600089</v>
      </c>
    </row>
    <row r="90" spans="1:7" x14ac:dyDescent="0.3">
      <c r="A90" s="168">
        <v>6600090</v>
      </c>
      <c r="B90" s="68" t="s">
        <v>219</v>
      </c>
      <c r="C90" s="68" t="s">
        <v>95</v>
      </c>
      <c r="D90" s="68" t="s">
        <v>4033</v>
      </c>
      <c r="E90" s="68" t="s">
        <v>4041</v>
      </c>
      <c r="F90" s="68" t="s">
        <v>4043</v>
      </c>
      <c r="G90" s="70">
        <f>_xlfn.XLOOKUP(A90,'Aux_Código SVs'!C:C,'Aux_Código SVs'!C:C,"Não encontrado")</f>
        <v>6600090</v>
      </c>
    </row>
    <row r="91" spans="1:7" x14ac:dyDescent="0.3">
      <c r="A91" s="168">
        <v>6600091</v>
      </c>
      <c r="B91" s="68" t="s">
        <v>221</v>
      </c>
      <c r="C91" s="68" t="s">
        <v>95</v>
      </c>
      <c r="D91" s="68" t="s">
        <v>4033</v>
      </c>
      <c r="E91" s="68" t="s">
        <v>4041</v>
      </c>
      <c r="F91" s="68" t="s">
        <v>4043</v>
      </c>
      <c r="G91" s="70">
        <f>_xlfn.XLOOKUP(A91,'Aux_Código SVs'!C:C,'Aux_Código SVs'!C:C,"Não encontrado")</f>
        <v>6600091</v>
      </c>
    </row>
    <row r="92" spans="1:7" x14ac:dyDescent="0.3">
      <c r="A92" s="168">
        <v>6600092</v>
      </c>
      <c r="B92" s="68" t="s">
        <v>223</v>
      </c>
      <c r="C92" s="68" t="s">
        <v>95</v>
      </c>
      <c r="D92" s="68" t="s">
        <v>4033</v>
      </c>
      <c r="E92" s="68" t="s">
        <v>4041</v>
      </c>
      <c r="F92" s="68" t="s">
        <v>4043</v>
      </c>
      <c r="G92" s="70">
        <f>_xlfn.XLOOKUP(A92,'Aux_Código SVs'!C:C,'Aux_Código SVs'!C:C,"Não encontrado")</f>
        <v>6600092</v>
      </c>
    </row>
    <row r="93" spans="1:7" x14ac:dyDescent="0.3">
      <c r="A93" s="168">
        <v>6600093</v>
      </c>
      <c r="B93" s="68" t="s">
        <v>225</v>
      </c>
      <c r="C93" s="68" t="s">
        <v>95</v>
      </c>
      <c r="D93" s="68" t="s">
        <v>4033</v>
      </c>
      <c r="E93" s="68" t="s">
        <v>4041</v>
      </c>
      <c r="F93" s="68" t="s">
        <v>4043</v>
      </c>
      <c r="G93" s="70">
        <f>_xlfn.XLOOKUP(A93,'Aux_Código SVs'!C:C,'Aux_Código SVs'!C:C,"Não encontrado")</f>
        <v>6600093</v>
      </c>
    </row>
    <row r="94" spans="1:7" x14ac:dyDescent="0.3">
      <c r="A94" s="168">
        <v>6600094</v>
      </c>
      <c r="B94" s="68" t="s">
        <v>227</v>
      </c>
      <c r="C94" s="68" t="s">
        <v>95</v>
      </c>
      <c r="D94" s="68" t="s">
        <v>4033</v>
      </c>
      <c r="E94" s="68" t="s">
        <v>4041</v>
      </c>
      <c r="F94" s="68" t="s">
        <v>4043</v>
      </c>
      <c r="G94" s="70">
        <f>_xlfn.XLOOKUP(A94,'Aux_Código SVs'!C:C,'Aux_Código SVs'!C:C,"Não encontrado")</f>
        <v>6600094</v>
      </c>
    </row>
    <row r="95" spans="1:7" x14ac:dyDescent="0.3">
      <c r="A95" s="168">
        <v>6600095</v>
      </c>
      <c r="B95" s="68" t="s">
        <v>229</v>
      </c>
      <c r="C95" s="68" t="s">
        <v>95</v>
      </c>
      <c r="D95" s="68" t="s">
        <v>4033</v>
      </c>
      <c r="E95" s="68" t="s">
        <v>4041</v>
      </c>
      <c r="F95" s="68" t="s">
        <v>4043</v>
      </c>
      <c r="G95" s="70">
        <f>_xlfn.XLOOKUP(A95,'Aux_Código SVs'!C:C,'Aux_Código SVs'!C:C,"Não encontrado")</f>
        <v>6600095</v>
      </c>
    </row>
    <row r="96" spans="1:7" x14ac:dyDescent="0.3">
      <c r="A96" s="168">
        <v>6600096</v>
      </c>
      <c r="B96" s="68" t="s">
        <v>231</v>
      </c>
      <c r="C96" s="68" t="s">
        <v>95</v>
      </c>
      <c r="D96" s="68" t="s">
        <v>4033</v>
      </c>
      <c r="E96" s="68" t="s">
        <v>4041</v>
      </c>
      <c r="F96" s="68" t="s">
        <v>4043</v>
      </c>
      <c r="G96" s="70">
        <f>_xlfn.XLOOKUP(A96,'Aux_Código SVs'!C:C,'Aux_Código SVs'!C:C,"Não encontrado")</f>
        <v>6600096</v>
      </c>
    </row>
    <row r="97" spans="1:7" x14ac:dyDescent="0.3">
      <c r="A97" s="168">
        <v>6600097</v>
      </c>
      <c r="B97" s="68" t="s">
        <v>233</v>
      </c>
      <c r="C97" s="68" t="s">
        <v>95</v>
      </c>
      <c r="D97" s="68" t="s">
        <v>4033</v>
      </c>
      <c r="E97" s="68" t="s">
        <v>4041</v>
      </c>
      <c r="F97" s="68" t="s">
        <v>4043</v>
      </c>
      <c r="G97" s="70">
        <f>_xlfn.XLOOKUP(A97,'Aux_Código SVs'!C:C,'Aux_Código SVs'!C:C,"Não encontrado")</f>
        <v>6600097</v>
      </c>
    </row>
    <row r="98" spans="1:7" x14ac:dyDescent="0.3">
      <c r="A98" s="168">
        <v>6600098</v>
      </c>
      <c r="B98" s="68" t="s">
        <v>235</v>
      </c>
      <c r="C98" s="68" t="s">
        <v>95</v>
      </c>
      <c r="D98" s="68" t="s">
        <v>4033</v>
      </c>
      <c r="E98" s="68" t="s">
        <v>4041</v>
      </c>
      <c r="F98" s="68" t="s">
        <v>4043</v>
      </c>
      <c r="G98" s="70">
        <f>_xlfn.XLOOKUP(A98,'Aux_Código SVs'!C:C,'Aux_Código SVs'!C:C,"Não encontrado")</f>
        <v>6600098</v>
      </c>
    </row>
    <row r="99" spans="1:7" x14ac:dyDescent="0.3">
      <c r="A99" s="168">
        <v>6600099</v>
      </c>
      <c r="B99" s="68" t="s">
        <v>237</v>
      </c>
      <c r="C99" s="68" t="s">
        <v>95</v>
      </c>
      <c r="D99" s="68" t="s">
        <v>4033</v>
      </c>
      <c r="E99" s="68" t="s">
        <v>4041</v>
      </c>
      <c r="F99" s="68" t="s">
        <v>4043</v>
      </c>
      <c r="G99" s="70">
        <f>_xlfn.XLOOKUP(A99,'Aux_Código SVs'!C:C,'Aux_Código SVs'!C:C,"Não encontrado")</f>
        <v>6600099</v>
      </c>
    </row>
    <row r="100" spans="1:7" x14ac:dyDescent="0.3">
      <c r="A100" s="168">
        <v>6600100</v>
      </c>
      <c r="B100" s="68" t="s">
        <v>239</v>
      </c>
      <c r="C100" s="68" t="s">
        <v>95</v>
      </c>
      <c r="D100" s="68" t="s">
        <v>4033</v>
      </c>
      <c r="E100" s="68" t="s">
        <v>4041</v>
      </c>
      <c r="F100" s="68" t="s">
        <v>4043</v>
      </c>
      <c r="G100" s="70">
        <f>_xlfn.XLOOKUP(A100,'Aux_Código SVs'!C:C,'Aux_Código SVs'!C:C,"Não encontrado")</f>
        <v>6600100</v>
      </c>
    </row>
    <row r="101" spans="1:7" x14ac:dyDescent="0.3">
      <c r="A101" s="168">
        <v>6600101</v>
      </c>
      <c r="B101" s="68" t="s">
        <v>241</v>
      </c>
      <c r="C101" s="68" t="s">
        <v>95</v>
      </c>
      <c r="D101" s="68" t="s">
        <v>4033</v>
      </c>
      <c r="E101" s="68" t="s">
        <v>4041</v>
      </c>
      <c r="F101" s="68" t="s">
        <v>4043</v>
      </c>
      <c r="G101" s="70">
        <f>_xlfn.XLOOKUP(A101,'Aux_Código SVs'!C:C,'Aux_Código SVs'!C:C,"Não encontrado")</f>
        <v>6600101</v>
      </c>
    </row>
    <row r="102" spans="1:7" x14ac:dyDescent="0.3">
      <c r="A102" s="168">
        <v>6600102</v>
      </c>
      <c r="B102" s="68" t="s">
        <v>243</v>
      </c>
      <c r="C102" s="68" t="s">
        <v>95</v>
      </c>
      <c r="D102" s="68" t="s">
        <v>4033</v>
      </c>
      <c r="E102" s="68" t="s">
        <v>4041</v>
      </c>
      <c r="F102" s="68" t="s">
        <v>4043</v>
      </c>
      <c r="G102" s="70">
        <f>_xlfn.XLOOKUP(A102,'Aux_Código SVs'!C:C,'Aux_Código SVs'!C:C,"Não encontrado")</f>
        <v>6600102</v>
      </c>
    </row>
    <row r="103" spans="1:7" x14ac:dyDescent="0.3">
      <c r="A103" s="168">
        <v>6600103</v>
      </c>
      <c r="B103" s="68" t="s">
        <v>245</v>
      </c>
      <c r="C103" s="68" t="s">
        <v>95</v>
      </c>
      <c r="D103" s="68" t="s">
        <v>4033</v>
      </c>
      <c r="E103" s="68" t="s">
        <v>4041</v>
      </c>
      <c r="F103" s="68" t="s">
        <v>4043</v>
      </c>
      <c r="G103" s="70">
        <f>_xlfn.XLOOKUP(A103,'Aux_Código SVs'!C:C,'Aux_Código SVs'!C:C,"Não encontrado")</f>
        <v>6600103</v>
      </c>
    </row>
    <row r="104" spans="1:7" x14ac:dyDescent="0.3">
      <c r="A104" s="168">
        <v>6600104</v>
      </c>
      <c r="B104" s="68" t="s">
        <v>247</v>
      </c>
      <c r="C104" s="68" t="s">
        <v>95</v>
      </c>
      <c r="D104" s="68" t="s">
        <v>4033</v>
      </c>
      <c r="E104" s="68" t="s">
        <v>4041</v>
      </c>
      <c r="F104" s="68" t="s">
        <v>4043</v>
      </c>
      <c r="G104" s="70">
        <f>_xlfn.XLOOKUP(A104,'Aux_Código SVs'!C:C,'Aux_Código SVs'!C:C,"Não encontrado")</f>
        <v>6600104</v>
      </c>
    </row>
    <row r="105" spans="1:7" x14ac:dyDescent="0.3">
      <c r="A105" s="168">
        <v>6600105</v>
      </c>
      <c r="B105" s="68" t="s">
        <v>249</v>
      </c>
      <c r="C105" s="68" t="s">
        <v>95</v>
      </c>
      <c r="D105" s="68" t="s">
        <v>4033</v>
      </c>
      <c r="E105" s="68" t="s">
        <v>4041</v>
      </c>
      <c r="F105" s="68" t="s">
        <v>4043</v>
      </c>
      <c r="G105" s="70">
        <f>_xlfn.XLOOKUP(A105,'Aux_Código SVs'!C:C,'Aux_Código SVs'!C:C,"Não encontrado")</f>
        <v>6600105</v>
      </c>
    </row>
    <row r="106" spans="1:7" x14ac:dyDescent="0.3">
      <c r="A106" s="168">
        <v>6600106</v>
      </c>
      <c r="B106" s="68" t="s">
        <v>251</v>
      </c>
      <c r="C106" s="68" t="s">
        <v>95</v>
      </c>
      <c r="D106" s="68" t="s">
        <v>4033</v>
      </c>
      <c r="E106" s="68" t="s">
        <v>4041</v>
      </c>
      <c r="F106" s="68" t="s">
        <v>4043</v>
      </c>
      <c r="G106" s="70">
        <f>_xlfn.XLOOKUP(A106,'Aux_Código SVs'!C:C,'Aux_Código SVs'!C:C,"Não encontrado")</f>
        <v>6600106</v>
      </c>
    </row>
    <row r="107" spans="1:7" x14ac:dyDescent="0.3">
      <c r="A107" s="168">
        <v>6600107</v>
      </c>
      <c r="B107" s="68" t="s">
        <v>253</v>
      </c>
      <c r="C107" s="68" t="s">
        <v>95</v>
      </c>
      <c r="D107" s="68" t="s">
        <v>4033</v>
      </c>
      <c r="E107" s="68" t="s">
        <v>4041</v>
      </c>
      <c r="F107" s="68" t="s">
        <v>4043</v>
      </c>
      <c r="G107" s="70">
        <f>_xlfn.XLOOKUP(A107,'Aux_Código SVs'!C:C,'Aux_Código SVs'!C:C,"Não encontrado")</f>
        <v>6600107</v>
      </c>
    </row>
    <row r="108" spans="1:7" x14ac:dyDescent="0.3">
      <c r="A108" s="168">
        <v>6600108</v>
      </c>
      <c r="B108" s="68" t="s">
        <v>255</v>
      </c>
      <c r="C108" s="68" t="s">
        <v>95</v>
      </c>
      <c r="D108" s="68" t="s">
        <v>4033</v>
      </c>
      <c r="E108" s="68" t="s">
        <v>4041</v>
      </c>
      <c r="F108" s="68" t="s">
        <v>4043</v>
      </c>
      <c r="G108" s="70">
        <f>_xlfn.XLOOKUP(A108,'Aux_Código SVs'!C:C,'Aux_Código SVs'!C:C,"Não encontrado")</f>
        <v>6600108</v>
      </c>
    </row>
    <row r="109" spans="1:7" x14ac:dyDescent="0.3">
      <c r="A109" s="168">
        <v>6600109</v>
      </c>
      <c r="B109" s="68" t="s">
        <v>257</v>
      </c>
      <c r="C109" s="68" t="s">
        <v>95</v>
      </c>
      <c r="D109" s="68" t="s">
        <v>4033</v>
      </c>
      <c r="E109" s="68" t="s">
        <v>4041</v>
      </c>
      <c r="F109" s="68" t="s">
        <v>4043</v>
      </c>
      <c r="G109" s="70">
        <f>_xlfn.XLOOKUP(A109,'Aux_Código SVs'!C:C,'Aux_Código SVs'!C:C,"Não encontrado")</f>
        <v>6600109</v>
      </c>
    </row>
    <row r="110" spans="1:7" x14ac:dyDescent="0.3">
      <c r="A110" s="168">
        <v>6600110</v>
      </c>
      <c r="B110" s="68" t="s">
        <v>259</v>
      </c>
      <c r="C110" s="68" t="s">
        <v>95</v>
      </c>
      <c r="D110" s="68" t="s">
        <v>4033</v>
      </c>
      <c r="E110" s="68" t="s">
        <v>4041</v>
      </c>
      <c r="F110" s="68" t="s">
        <v>4043</v>
      </c>
      <c r="G110" s="70">
        <f>_xlfn.XLOOKUP(A110,'Aux_Código SVs'!C:C,'Aux_Código SVs'!C:C,"Não encontrado")</f>
        <v>6600110</v>
      </c>
    </row>
    <row r="111" spans="1:7" x14ac:dyDescent="0.3">
      <c r="A111" s="168">
        <v>6600111</v>
      </c>
      <c r="B111" s="68" t="s">
        <v>261</v>
      </c>
      <c r="C111" s="68" t="s">
        <v>95</v>
      </c>
      <c r="D111" s="68" t="s">
        <v>4033</v>
      </c>
      <c r="E111" s="68" t="s">
        <v>4041</v>
      </c>
      <c r="F111" s="68" t="s">
        <v>4043</v>
      </c>
      <c r="G111" s="70">
        <f>_xlfn.XLOOKUP(A111,'Aux_Código SVs'!C:C,'Aux_Código SVs'!C:C,"Não encontrado")</f>
        <v>6600111</v>
      </c>
    </row>
    <row r="112" spans="1:7" x14ac:dyDescent="0.3">
      <c r="A112" s="168">
        <v>6600112</v>
      </c>
      <c r="B112" s="68" t="s">
        <v>263</v>
      </c>
      <c r="C112" s="68" t="s">
        <v>95</v>
      </c>
      <c r="D112" s="68" t="s">
        <v>4033</v>
      </c>
      <c r="E112" s="68" t="s">
        <v>4041</v>
      </c>
      <c r="F112" s="68" t="s">
        <v>4043</v>
      </c>
      <c r="G112" s="70">
        <f>_xlfn.XLOOKUP(A112,'Aux_Código SVs'!C:C,'Aux_Código SVs'!C:C,"Não encontrado")</f>
        <v>6600112</v>
      </c>
    </row>
    <row r="113" spans="1:7" x14ac:dyDescent="0.3">
      <c r="A113" s="168">
        <v>6600113</v>
      </c>
      <c r="B113" s="68" t="s">
        <v>265</v>
      </c>
      <c r="C113" s="68" t="s">
        <v>95</v>
      </c>
      <c r="D113" s="68" t="s">
        <v>4033</v>
      </c>
      <c r="E113" s="68" t="s">
        <v>4041</v>
      </c>
      <c r="F113" s="68" t="s">
        <v>4043</v>
      </c>
      <c r="G113" s="70">
        <f>_xlfn.XLOOKUP(A113,'Aux_Código SVs'!C:C,'Aux_Código SVs'!C:C,"Não encontrado")</f>
        <v>6600113</v>
      </c>
    </row>
    <row r="114" spans="1:7" x14ac:dyDescent="0.3">
      <c r="A114" s="168">
        <v>6600114</v>
      </c>
      <c r="B114" s="68" t="s">
        <v>267</v>
      </c>
      <c r="C114" s="68" t="s">
        <v>95</v>
      </c>
      <c r="D114" s="68" t="s">
        <v>4033</v>
      </c>
      <c r="E114" s="68" t="s">
        <v>4041</v>
      </c>
      <c r="F114" s="68" t="s">
        <v>4043</v>
      </c>
      <c r="G114" s="70">
        <f>_xlfn.XLOOKUP(A114,'Aux_Código SVs'!C:C,'Aux_Código SVs'!C:C,"Não encontrado")</f>
        <v>6600114</v>
      </c>
    </row>
    <row r="115" spans="1:7" x14ac:dyDescent="0.3">
      <c r="A115" s="168">
        <v>6600115</v>
      </c>
      <c r="B115" s="68" t="s">
        <v>269</v>
      </c>
      <c r="C115" s="68" t="s">
        <v>95</v>
      </c>
      <c r="D115" s="68" t="s">
        <v>4033</v>
      </c>
      <c r="E115" s="68" t="s">
        <v>4041</v>
      </c>
      <c r="F115" s="68" t="s">
        <v>4043</v>
      </c>
      <c r="G115" s="70">
        <f>_xlfn.XLOOKUP(A115,'Aux_Código SVs'!C:C,'Aux_Código SVs'!C:C,"Não encontrado")</f>
        <v>6600115</v>
      </c>
    </row>
    <row r="116" spans="1:7" x14ac:dyDescent="0.3">
      <c r="A116" s="168">
        <v>6600116</v>
      </c>
      <c r="B116" s="68" t="s">
        <v>271</v>
      </c>
      <c r="C116" s="68" t="s">
        <v>95</v>
      </c>
      <c r="D116" s="68" t="s">
        <v>4033</v>
      </c>
      <c r="E116" s="68" t="s">
        <v>4041</v>
      </c>
      <c r="F116" s="68" t="s">
        <v>4043</v>
      </c>
      <c r="G116" s="70">
        <f>_xlfn.XLOOKUP(A116,'Aux_Código SVs'!C:C,'Aux_Código SVs'!C:C,"Não encontrado")</f>
        <v>6600116</v>
      </c>
    </row>
    <row r="117" spans="1:7" x14ac:dyDescent="0.3">
      <c r="A117" s="168">
        <v>6600117</v>
      </c>
      <c r="B117" s="68" t="s">
        <v>273</v>
      </c>
      <c r="C117" s="68" t="s">
        <v>95</v>
      </c>
      <c r="D117" s="68" t="s">
        <v>4033</v>
      </c>
      <c r="E117" s="68" t="s">
        <v>4041</v>
      </c>
      <c r="F117" s="68" t="s">
        <v>4043</v>
      </c>
      <c r="G117" s="70">
        <f>_xlfn.XLOOKUP(A117,'Aux_Código SVs'!C:C,'Aux_Código SVs'!C:C,"Não encontrado")</f>
        <v>6600117</v>
      </c>
    </row>
    <row r="118" spans="1:7" x14ac:dyDescent="0.3">
      <c r="A118" s="168">
        <v>6600118</v>
      </c>
      <c r="B118" s="68" t="s">
        <v>275</v>
      </c>
      <c r="C118" s="68" t="s">
        <v>95</v>
      </c>
      <c r="D118" s="68" t="s">
        <v>4033</v>
      </c>
      <c r="E118" s="68" t="s">
        <v>4041</v>
      </c>
      <c r="F118" s="68" t="s">
        <v>4043</v>
      </c>
      <c r="G118" s="70">
        <f>_xlfn.XLOOKUP(A118,'Aux_Código SVs'!C:C,'Aux_Código SVs'!C:C,"Não encontrado")</f>
        <v>6600118</v>
      </c>
    </row>
    <row r="119" spans="1:7" x14ac:dyDescent="0.3">
      <c r="A119" s="168">
        <v>6600119</v>
      </c>
      <c r="B119" s="68" t="s">
        <v>277</v>
      </c>
      <c r="C119" s="68" t="s">
        <v>95</v>
      </c>
      <c r="D119" s="68" t="s">
        <v>4033</v>
      </c>
      <c r="E119" s="68" t="s">
        <v>4041</v>
      </c>
      <c r="F119" s="68" t="s">
        <v>4043</v>
      </c>
      <c r="G119" s="70">
        <f>_xlfn.XLOOKUP(A119,'Aux_Código SVs'!C:C,'Aux_Código SVs'!C:C,"Não encontrado")</f>
        <v>6600119</v>
      </c>
    </row>
    <row r="120" spans="1:7" x14ac:dyDescent="0.3">
      <c r="A120" s="168">
        <v>6600120</v>
      </c>
      <c r="B120" s="68" t="s">
        <v>279</v>
      </c>
      <c r="C120" s="68" t="s">
        <v>95</v>
      </c>
      <c r="D120" s="68" t="s">
        <v>4033</v>
      </c>
      <c r="E120" s="68" t="s">
        <v>4041</v>
      </c>
      <c r="F120" s="68" t="s">
        <v>4043</v>
      </c>
      <c r="G120" s="70">
        <f>_xlfn.XLOOKUP(A120,'Aux_Código SVs'!C:C,'Aux_Código SVs'!C:C,"Não encontrado")</f>
        <v>6600120</v>
      </c>
    </row>
    <row r="121" spans="1:7" x14ac:dyDescent="0.3">
      <c r="A121" s="168">
        <v>6600121</v>
      </c>
      <c r="B121" s="68" t="s">
        <v>281</v>
      </c>
      <c r="C121" s="68" t="s">
        <v>95</v>
      </c>
      <c r="D121" s="68" t="s">
        <v>4033</v>
      </c>
      <c r="E121" s="68" t="s">
        <v>4041</v>
      </c>
      <c r="F121" s="68" t="s">
        <v>4043</v>
      </c>
      <c r="G121" s="70">
        <f>_xlfn.XLOOKUP(A121,'Aux_Código SVs'!C:C,'Aux_Código SVs'!C:C,"Não encontrado")</f>
        <v>6600121</v>
      </c>
    </row>
    <row r="122" spans="1:7" x14ac:dyDescent="0.3">
      <c r="A122" s="168">
        <v>6600122</v>
      </c>
      <c r="B122" s="68" t="s">
        <v>283</v>
      </c>
      <c r="C122" s="68" t="s">
        <v>95</v>
      </c>
      <c r="D122" s="68" t="s">
        <v>4033</v>
      </c>
      <c r="E122" s="68" t="s">
        <v>4041</v>
      </c>
      <c r="F122" s="68" t="s">
        <v>4043</v>
      </c>
      <c r="G122" s="70">
        <f>_xlfn.XLOOKUP(A122,'Aux_Código SVs'!C:C,'Aux_Código SVs'!C:C,"Não encontrado")</f>
        <v>6600122</v>
      </c>
    </row>
    <row r="123" spans="1:7" x14ac:dyDescent="0.3">
      <c r="A123" s="168">
        <v>6600123</v>
      </c>
      <c r="B123" s="68" t="s">
        <v>285</v>
      </c>
      <c r="C123" s="68" t="s">
        <v>95</v>
      </c>
      <c r="D123" s="68" t="s">
        <v>4033</v>
      </c>
      <c r="E123" s="68" t="s">
        <v>4041</v>
      </c>
      <c r="F123" s="68" t="s">
        <v>4043</v>
      </c>
      <c r="G123" s="70">
        <f>_xlfn.XLOOKUP(A123,'Aux_Código SVs'!C:C,'Aux_Código SVs'!C:C,"Não encontrado")</f>
        <v>6600123</v>
      </c>
    </row>
    <row r="124" spans="1:7" x14ac:dyDescent="0.3">
      <c r="A124" s="168">
        <v>6600124</v>
      </c>
      <c r="B124" s="68" t="s">
        <v>287</v>
      </c>
      <c r="C124" s="68" t="s">
        <v>95</v>
      </c>
      <c r="D124" s="68" t="s">
        <v>4033</v>
      </c>
      <c r="E124" s="68" t="s">
        <v>4041</v>
      </c>
      <c r="F124" s="68" t="s">
        <v>4043</v>
      </c>
      <c r="G124" s="70">
        <f>_xlfn.XLOOKUP(A124,'Aux_Código SVs'!C:C,'Aux_Código SVs'!C:C,"Não encontrado")</f>
        <v>6600124</v>
      </c>
    </row>
    <row r="125" spans="1:7" x14ac:dyDescent="0.3">
      <c r="A125" s="168">
        <v>6600125</v>
      </c>
      <c r="B125" s="68" t="s">
        <v>289</v>
      </c>
      <c r="C125" s="68" t="s">
        <v>95</v>
      </c>
      <c r="D125" s="68" t="s">
        <v>4033</v>
      </c>
      <c r="E125" s="68" t="s">
        <v>4041</v>
      </c>
      <c r="F125" s="68" t="s">
        <v>4043</v>
      </c>
      <c r="G125" s="70">
        <f>_xlfn.XLOOKUP(A125,'Aux_Código SVs'!C:C,'Aux_Código SVs'!C:C,"Não encontrado")</f>
        <v>6600125</v>
      </c>
    </row>
    <row r="126" spans="1:7" x14ac:dyDescent="0.3">
      <c r="A126" s="168">
        <v>6600126</v>
      </c>
      <c r="B126" s="68" t="s">
        <v>291</v>
      </c>
      <c r="C126" s="68" t="s">
        <v>95</v>
      </c>
      <c r="D126" s="68" t="s">
        <v>4033</v>
      </c>
      <c r="E126" s="68" t="s">
        <v>4041</v>
      </c>
      <c r="F126" s="68" t="s">
        <v>4043</v>
      </c>
      <c r="G126" s="70">
        <f>_xlfn.XLOOKUP(A126,'Aux_Código SVs'!C:C,'Aux_Código SVs'!C:C,"Não encontrado")</f>
        <v>6600126</v>
      </c>
    </row>
    <row r="127" spans="1:7" x14ac:dyDescent="0.3">
      <c r="A127" s="168">
        <v>6600127</v>
      </c>
      <c r="B127" s="68" t="s">
        <v>293</v>
      </c>
      <c r="C127" s="68" t="s">
        <v>95</v>
      </c>
      <c r="D127" s="68" t="s">
        <v>4033</v>
      </c>
      <c r="E127" s="68" t="s">
        <v>4041</v>
      </c>
      <c r="F127" s="68" t="s">
        <v>4043</v>
      </c>
      <c r="G127" s="70">
        <f>_xlfn.XLOOKUP(A127,'Aux_Código SVs'!C:C,'Aux_Código SVs'!C:C,"Não encontrado")</f>
        <v>6600127</v>
      </c>
    </row>
    <row r="128" spans="1:7" x14ac:dyDescent="0.3">
      <c r="A128" s="168">
        <v>6600128</v>
      </c>
      <c r="B128" s="68" t="s">
        <v>295</v>
      </c>
      <c r="C128" s="68" t="s">
        <v>95</v>
      </c>
      <c r="D128" s="68" t="s">
        <v>4033</v>
      </c>
      <c r="E128" s="68" t="s">
        <v>4041</v>
      </c>
      <c r="F128" s="68" t="s">
        <v>4043</v>
      </c>
      <c r="G128" s="70">
        <f>_xlfn.XLOOKUP(A128,'Aux_Código SVs'!C:C,'Aux_Código SVs'!C:C,"Não encontrado")</f>
        <v>6600128</v>
      </c>
    </row>
    <row r="129" spans="1:7" x14ac:dyDescent="0.3">
      <c r="A129" s="168">
        <v>6600129</v>
      </c>
      <c r="B129" s="68" t="s">
        <v>297</v>
      </c>
      <c r="C129" s="68" t="s">
        <v>95</v>
      </c>
      <c r="D129" s="68" t="s">
        <v>4033</v>
      </c>
      <c r="E129" s="68" t="s">
        <v>4041</v>
      </c>
      <c r="F129" s="68" t="s">
        <v>4043</v>
      </c>
      <c r="G129" s="70">
        <f>_xlfn.XLOOKUP(A129,'Aux_Código SVs'!C:C,'Aux_Código SVs'!C:C,"Não encontrado")</f>
        <v>6600129</v>
      </c>
    </row>
    <row r="130" spans="1:7" x14ac:dyDescent="0.3">
      <c r="A130" s="168">
        <v>6600130</v>
      </c>
      <c r="B130" s="68" t="s">
        <v>299</v>
      </c>
      <c r="C130" s="68" t="s">
        <v>95</v>
      </c>
      <c r="D130" s="68" t="s">
        <v>4033</v>
      </c>
      <c r="E130" s="68" t="s">
        <v>4041</v>
      </c>
      <c r="F130" s="68" t="s">
        <v>4043</v>
      </c>
      <c r="G130" s="70">
        <f>_xlfn.XLOOKUP(A130,'Aux_Código SVs'!C:C,'Aux_Código SVs'!C:C,"Não encontrado")</f>
        <v>6600130</v>
      </c>
    </row>
    <row r="131" spans="1:7" x14ac:dyDescent="0.3">
      <c r="A131" s="168">
        <v>6600131</v>
      </c>
      <c r="B131" s="68" t="s">
        <v>301</v>
      </c>
      <c r="C131" s="68" t="s">
        <v>95</v>
      </c>
      <c r="D131" s="68" t="s">
        <v>4033</v>
      </c>
      <c r="E131" s="68" t="s">
        <v>4041</v>
      </c>
      <c r="F131" s="68" t="s">
        <v>4043</v>
      </c>
      <c r="G131" s="70">
        <f>_xlfn.XLOOKUP(A131,'Aux_Código SVs'!C:C,'Aux_Código SVs'!C:C,"Não encontrado")</f>
        <v>6600131</v>
      </c>
    </row>
    <row r="132" spans="1:7" x14ac:dyDescent="0.3">
      <c r="A132" s="168">
        <v>6600132</v>
      </c>
      <c r="B132" s="68" t="s">
        <v>303</v>
      </c>
      <c r="C132" s="68" t="s">
        <v>95</v>
      </c>
      <c r="D132" s="68" t="s">
        <v>4033</v>
      </c>
      <c r="E132" s="68" t="s">
        <v>4041</v>
      </c>
      <c r="F132" s="68" t="s">
        <v>4043</v>
      </c>
      <c r="G132" s="70">
        <f>_xlfn.XLOOKUP(A132,'Aux_Código SVs'!C:C,'Aux_Código SVs'!C:C,"Não encontrado")</f>
        <v>6600132</v>
      </c>
    </row>
    <row r="133" spans="1:7" x14ac:dyDescent="0.3">
      <c r="A133" s="168">
        <v>6600133</v>
      </c>
      <c r="B133" s="68" t="s">
        <v>305</v>
      </c>
      <c r="C133" s="68" t="s">
        <v>95</v>
      </c>
      <c r="D133" s="68" t="s">
        <v>4033</v>
      </c>
      <c r="E133" s="68" t="s">
        <v>4041</v>
      </c>
      <c r="F133" s="68" t="s">
        <v>4043</v>
      </c>
      <c r="G133" s="70">
        <f>_xlfn.XLOOKUP(A133,'Aux_Código SVs'!C:C,'Aux_Código SVs'!C:C,"Não encontrado")</f>
        <v>6600133</v>
      </c>
    </row>
    <row r="134" spans="1:7" x14ac:dyDescent="0.3">
      <c r="A134" s="168">
        <v>6600134</v>
      </c>
      <c r="B134" s="68" t="s">
        <v>307</v>
      </c>
      <c r="C134" s="68" t="s">
        <v>95</v>
      </c>
      <c r="D134" s="68" t="s">
        <v>4033</v>
      </c>
      <c r="E134" s="68" t="s">
        <v>4041</v>
      </c>
      <c r="F134" s="68" t="s">
        <v>4043</v>
      </c>
      <c r="G134" s="70">
        <f>_xlfn.XLOOKUP(A134,'Aux_Código SVs'!C:C,'Aux_Código SVs'!C:C,"Não encontrado")</f>
        <v>6600134</v>
      </c>
    </row>
    <row r="135" spans="1:7" x14ac:dyDescent="0.3">
      <c r="A135" s="168">
        <v>6600135</v>
      </c>
      <c r="B135" s="68" t="s">
        <v>309</v>
      </c>
      <c r="C135" s="68" t="s">
        <v>95</v>
      </c>
      <c r="D135" s="68" t="s">
        <v>4033</v>
      </c>
      <c r="E135" s="68" t="s">
        <v>4041</v>
      </c>
      <c r="F135" s="68" t="s">
        <v>4043</v>
      </c>
      <c r="G135" s="70">
        <f>_xlfn.XLOOKUP(A135,'Aux_Código SVs'!C:C,'Aux_Código SVs'!C:C,"Não encontrado")</f>
        <v>6600135</v>
      </c>
    </row>
    <row r="136" spans="1:7" x14ac:dyDescent="0.3">
      <c r="A136" s="168">
        <v>6600136</v>
      </c>
      <c r="B136" s="68" t="s">
        <v>311</v>
      </c>
      <c r="C136" s="68" t="s">
        <v>95</v>
      </c>
      <c r="D136" s="68" t="s">
        <v>4033</v>
      </c>
      <c r="E136" s="68" t="s">
        <v>4041</v>
      </c>
      <c r="F136" s="68" t="s">
        <v>4043</v>
      </c>
      <c r="G136" s="70">
        <f>_xlfn.XLOOKUP(A136,'Aux_Código SVs'!C:C,'Aux_Código SVs'!C:C,"Não encontrado")</f>
        <v>6600136</v>
      </c>
    </row>
    <row r="137" spans="1:7" x14ac:dyDescent="0.3">
      <c r="A137" s="168">
        <v>6600137</v>
      </c>
      <c r="B137" s="68" t="s">
        <v>313</v>
      </c>
      <c r="C137" s="68" t="s">
        <v>95</v>
      </c>
      <c r="D137" s="68" t="s">
        <v>4033</v>
      </c>
      <c r="E137" s="68" t="s">
        <v>4041</v>
      </c>
      <c r="F137" s="68" t="s">
        <v>4043</v>
      </c>
      <c r="G137" s="70">
        <f>_xlfn.XLOOKUP(A137,'Aux_Código SVs'!C:C,'Aux_Código SVs'!C:C,"Não encontrado")</f>
        <v>6600137</v>
      </c>
    </row>
    <row r="138" spans="1:7" x14ac:dyDescent="0.3">
      <c r="A138" s="168">
        <v>6600138</v>
      </c>
      <c r="B138" s="68" t="s">
        <v>315</v>
      </c>
      <c r="C138" s="68" t="s">
        <v>95</v>
      </c>
      <c r="D138" s="68" t="s">
        <v>4033</v>
      </c>
      <c r="E138" s="68" t="s">
        <v>4041</v>
      </c>
      <c r="F138" s="68" t="s">
        <v>4043</v>
      </c>
      <c r="G138" s="70">
        <f>_xlfn.XLOOKUP(A138,'Aux_Código SVs'!C:C,'Aux_Código SVs'!C:C,"Não encontrado")</f>
        <v>6600138</v>
      </c>
    </row>
    <row r="139" spans="1:7" x14ac:dyDescent="0.3">
      <c r="A139" s="168">
        <v>6600139</v>
      </c>
      <c r="B139" s="68" t="s">
        <v>317</v>
      </c>
      <c r="C139" s="68" t="s">
        <v>95</v>
      </c>
      <c r="D139" s="68" t="s">
        <v>4033</v>
      </c>
      <c r="E139" s="68" t="s">
        <v>4041</v>
      </c>
      <c r="F139" s="68" t="s">
        <v>4043</v>
      </c>
      <c r="G139" s="70">
        <f>_xlfn.XLOOKUP(A139,'Aux_Código SVs'!C:C,'Aux_Código SVs'!C:C,"Não encontrado")</f>
        <v>6600139</v>
      </c>
    </row>
    <row r="140" spans="1:7" x14ac:dyDescent="0.3">
      <c r="A140" s="168">
        <v>6600140</v>
      </c>
      <c r="B140" s="68" t="s">
        <v>319</v>
      </c>
      <c r="C140" s="68" t="s">
        <v>95</v>
      </c>
      <c r="D140" s="68" t="s">
        <v>4033</v>
      </c>
      <c r="E140" s="68" t="s">
        <v>4041</v>
      </c>
      <c r="F140" s="68" t="s">
        <v>4043</v>
      </c>
      <c r="G140" s="70">
        <f>_xlfn.XLOOKUP(A140,'Aux_Código SVs'!C:C,'Aux_Código SVs'!C:C,"Não encontrado")</f>
        <v>6600140</v>
      </c>
    </row>
    <row r="141" spans="1:7" x14ac:dyDescent="0.3">
      <c r="A141" s="168">
        <v>6600141</v>
      </c>
      <c r="B141" s="68" t="s">
        <v>321</v>
      </c>
      <c r="C141" s="68" t="s">
        <v>95</v>
      </c>
      <c r="D141" s="68" t="s">
        <v>4033</v>
      </c>
      <c r="E141" s="68" t="s">
        <v>4041</v>
      </c>
      <c r="F141" s="68" t="s">
        <v>4043</v>
      </c>
      <c r="G141" s="70">
        <f>_xlfn.XLOOKUP(A141,'Aux_Código SVs'!C:C,'Aux_Código SVs'!C:C,"Não encontrado")</f>
        <v>6600141</v>
      </c>
    </row>
    <row r="142" spans="1:7" x14ac:dyDescent="0.3">
      <c r="A142" s="168">
        <v>6600142</v>
      </c>
      <c r="B142" s="68" t="s">
        <v>323</v>
      </c>
      <c r="C142" s="68" t="s">
        <v>95</v>
      </c>
      <c r="D142" s="68" t="s">
        <v>4033</v>
      </c>
      <c r="E142" s="68" t="s">
        <v>4041</v>
      </c>
      <c r="F142" s="68" t="s">
        <v>4043</v>
      </c>
      <c r="G142" s="70">
        <f>_xlfn.XLOOKUP(A142,'Aux_Código SVs'!C:C,'Aux_Código SVs'!C:C,"Não encontrado")</f>
        <v>6600142</v>
      </c>
    </row>
    <row r="143" spans="1:7" x14ac:dyDescent="0.3">
      <c r="A143" s="168">
        <v>6600143</v>
      </c>
      <c r="B143" s="68" t="s">
        <v>325</v>
      </c>
      <c r="C143" s="68" t="s">
        <v>95</v>
      </c>
      <c r="D143" s="68" t="s">
        <v>4033</v>
      </c>
      <c r="E143" s="68" t="s">
        <v>4041</v>
      </c>
      <c r="F143" s="68" t="s">
        <v>4043</v>
      </c>
      <c r="G143" s="70">
        <f>_xlfn.XLOOKUP(A143,'Aux_Código SVs'!C:C,'Aux_Código SVs'!C:C,"Não encontrado")</f>
        <v>6600143</v>
      </c>
    </row>
    <row r="144" spans="1:7" x14ac:dyDescent="0.3">
      <c r="A144" s="168">
        <v>6600144</v>
      </c>
      <c r="B144" s="68" t="s">
        <v>327</v>
      </c>
      <c r="C144" s="68" t="s">
        <v>95</v>
      </c>
      <c r="D144" s="68" t="s">
        <v>4033</v>
      </c>
      <c r="E144" s="68" t="s">
        <v>4041</v>
      </c>
      <c r="F144" s="68" t="s">
        <v>4043</v>
      </c>
      <c r="G144" s="70">
        <f>_xlfn.XLOOKUP(A144,'Aux_Código SVs'!C:C,'Aux_Código SVs'!C:C,"Não encontrado")</f>
        <v>6600144</v>
      </c>
    </row>
    <row r="145" spans="1:7" x14ac:dyDescent="0.3">
      <c r="A145" s="168">
        <v>6600145</v>
      </c>
      <c r="B145" s="68" t="s">
        <v>329</v>
      </c>
      <c r="C145" s="68" t="s">
        <v>95</v>
      </c>
      <c r="D145" s="68" t="s">
        <v>4033</v>
      </c>
      <c r="E145" s="68" t="s">
        <v>4041</v>
      </c>
      <c r="F145" s="68" t="s">
        <v>4043</v>
      </c>
      <c r="G145" s="70">
        <f>_xlfn.XLOOKUP(A145,'Aux_Código SVs'!C:C,'Aux_Código SVs'!C:C,"Não encontrado")</f>
        <v>6600145</v>
      </c>
    </row>
    <row r="146" spans="1:7" x14ac:dyDescent="0.3">
      <c r="A146" s="168">
        <v>6600146</v>
      </c>
      <c r="B146" s="68" t="s">
        <v>331</v>
      </c>
      <c r="C146" s="68" t="s">
        <v>95</v>
      </c>
      <c r="D146" s="68" t="s">
        <v>4033</v>
      </c>
      <c r="E146" s="68" t="s">
        <v>4041</v>
      </c>
      <c r="F146" s="68" t="s">
        <v>4043</v>
      </c>
      <c r="G146" s="70">
        <f>_xlfn.XLOOKUP(A146,'Aux_Código SVs'!C:C,'Aux_Código SVs'!C:C,"Não encontrado")</f>
        <v>6600146</v>
      </c>
    </row>
    <row r="147" spans="1:7" x14ac:dyDescent="0.3">
      <c r="A147" s="168">
        <v>6600147</v>
      </c>
      <c r="B147" s="68" t="s">
        <v>333</v>
      </c>
      <c r="C147" s="68" t="s">
        <v>95</v>
      </c>
      <c r="D147" s="68" t="s">
        <v>4033</v>
      </c>
      <c r="E147" s="68" t="s">
        <v>4041</v>
      </c>
      <c r="F147" s="68" t="s">
        <v>4043</v>
      </c>
      <c r="G147" s="70">
        <f>_xlfn.XLOOKUP(A147,'Aux_Código SVs'!C:C,'Aux_Código SVs'!C:C,"Não encontrado")</f>
        <v>6600147</v>
      </c>
    </row>
    <row r="148" spans="1:7" x14ac:dyDescent="0.3">
      <c r="A148" s="168">
        <v>6600148</v>
      </c>
      <c r="B148" s="68" t="s">
        <v>335</v>
      </c>
      <c r="C148" s="68" t="s">
        <v>95</v>
      </c>
      <c r="D148" s="68" t="s">
        <v>4033</v>
      </c>
      <c r="E148" s="68" t="s">
        <v>4041</v>
      </c>
      <c r="F148" s="68" t="s">
        <v>4043</v>
      </c>
      <c r="G148" s="70">
        <f>_xlfn.XLOOKUP(A148,'Aux_Código SVs'!C:C,'Aux_Código SVs'!C:C,"Não encontrado")</f>
        <v>6600148</v>
      </c>
    </row>
    <row r="149" spans="1:7" x14ac:dyDescent="0.3">
      <c r="A149" s="168">
        <v>6600149</v>
      </c>
      <c r="B149" s="68" t="s">
        <v>337</v>
      </c>
      <c r="C149" s="68" t="s">
        <v>95</v>
      </c>
      <c r="D149" s="68" t="s">
        <v>4033</v>
      </c>
      <c r="E149" s="68" t="s">
        <v>4041</v>
      </c>
      <c r="F149" s="68" t="s">
        <v>4043</v>
      </c>
      <c r="G149" s="70">
        <f>_xlfn.XLOOKUP(A149,'Aux_Código SVs'!C:C,'Aux_Código SVs'!C:C,"Não encontrado")</f>
        <v>6600149</v>
      </c>
    </row>
    <row r="150" spans="1:7" x14ac:dyDescent="0.3">
      <c r="A150" s="168">
        <v>6600150</v>
      </c>
      <c r="B150" s="68" t="s">
        <v>339</v>
      </c>
      <c r="C150" s="68" t="s">
        <v>95</v>
      </c>
      <c r="D150" s="68" t="s">
        <v>4033</v>
      </c>
      <c r="E150" s="68" t="s">
        <v>4041</v>
      </c>
      <c r="F150" s="68" t="s">
        <v>4043</v>
      </c>
      <c r="G150" s="70">
        <f>_xlfn.XLOOKUP(A150,'Aux_Código SVs'!C:C,'Aux_Código SVs'!C:C,"Não encontrado")</f>
        <v>6600150</v>
      </c>
    </row>
    <row r="151" spans="1:7" x14ac:dyDescent="0.3">
      <c r="A151" s="168">
        <v>6600151</v>
      </c>
      <c r="B151" s="68" t="s">
        <v>341</v>
      </c>
      <c r="C151" s="68" t="s">
        <v>95</v>
      </c>
      <c r="D151" s="68" t="s">
        <v>4033</v>
      </c>
      <c r="E151" s="68" t="s">
        <v>4041</v>
      </c>
      <c r="F151" s="68" t="s">
        <v>4043</v>
      </c>
      <c r="G151" s="70">
        <f>_xlfn.XLOOKUP(A151,'Aux_Código SVs'!C:C,'Aux_Código SVs'!C:C,"Não encontrado")</f>
        <v>6600151</v>
      </c>
    </row>
    <row r="152" spans="1:7" x14ac:dyDescent="0.3">
      <c r="A152" s="168">
        <v>6600152</v>
      </c>
      <c r="B152" s="68" t="s">
        <v>343</v>
      </c>
      <c r="C152" s="68" t="s">
        <v>95</v>
      </c>
      <c r="D152" s="68" t="s">
        <v>4033</v>
      </c>
      <c r="E152" s="68" t="s">
        <v>4041</v>
      </c>
      <c r="F152" s="68" t="s">
        <v>4043</v>
      </c>
      <c r="G152" s="70">
        <f>_xlfn.XLOOKUP(A152,'Aux_Código SVs'!C:C,'Aux_Código SVs'!C:C,"Não encontrado")</f>
        <v>6600152</v>
      </c>
    </row>
    <row r="153" spans="1:7" x14ac:dyDescent="0.3">
      <c r="A153" s="168">
        <v>6600153</v>
      </c>
      <c r="B153" s="68" t="s">
        <v>345</v>
      </c>
      <c r="C153" s="68" t="s">
        <v>95</v>
      </c>
      <c r="D153" s="68" t="s">
        <v>4033</v>
      </c>
      <c r="E153" s="68" t="s">
        <v>4041</v>
      </c>
      <c r="F153" s="68" t="s">
        <v>4043</v>
      </c>
      <c r="G153" s="70">
        <f>_xlfn.XLOOKUP(A153,'Aux_Código SVs'!C:C,'Aux_Código SVs'!C:C,"Não encontrado")</f>
        <v>6600153</v>
      </c>
    </row>
    <row r="154" spans="1:7" x14ac:dyDescent="0.3">
      <c r="A154" s="168">
        <v>6600154</v>
      </c>
      <c r="B154" s="68" t="s">
        <v>347</v>
      </c>
      <c r="C154" s="68" t="s">
        <v>95</v>
      </c>
      <c r="D154" s="68" t="s">
        <v>4033</v>
      </c>
      <c r="E154" s="68" t="s">
        <v>4041</v>
      </c>
      <c r="F154" s="68" t="s">
        <v>4043</v>
      </c>
      <c r="G154" s="70">
        <f>_xlfn.XLOOKUP(A154,'Aux_Código SVs'!C:C,'Aux_Código SVs'!C:C,"Não encontrado")</f>
        <v>6600154</v>
      </c>
    </row>
    <row r="155" spans="1:7" x14ac:dyDescent="0.3">
      <c r="A155" s="168">
        <v>6600155</v>
      </c>
      <c r="B155" s="68" t="s">
        <v>349</v>
      </c>
      <c r="C155" s="68" t="s">
        <v>95</v>
      </c>
      <c r="D155" s="68" t="s">
        <v>4033</v>
      </c>
      <c r="E155" s="68" t="s">
        <v>4041</v>
      </c>
      <c r="F155" s="68" t="s">
        <v>4043</v>
      </c>
      <c r="G155" s="70">
        <f>_xlfn.XLOOKUP(A155,'Aux_Código SVs'!C:C,'Aux_Código SVs'!C:C,"Não encontrado")</f>
        <v>6600155</v>
      </c>
    </row>
    <row r="156" spans="1:7" x14ac:dyDescent="0.3">
      <c r="A156" s="168">
        <v>6600156</v>
      </c>
      <c r="B156" s="68" t="s">
        <v>351</v>
      </c>
      <c r="C156" s="68" t="s">
        <v>95</v>
      </c>
      <c r="D156" s="68" t="s">
        <v>4033</v>
      </c>
      <c r="E156" s="68" t="s">
        <v>4041</v>
      </c>
      <c r="F156" s="68" t="s">
        <v>4043</v>
      </c>
      <c r="G156" s="70">
        <f>_xlfn.XLOOKUP(A156,'Aux_Código SVs'!C:C,'Aux_Código SVs'!C:C,"Não encontrado")</f>
        <v>6600156</v>
      </c>
    </row>
    <row r="157" spans="1:7" x14ac:dyDescent="0.3">
      <c r="A157" s="168">
        <v>6600157</v>
      </c>
      <c r="B157" s="68" t="s">
        <v>353</v>
      </c>
      <c r="C157" s="68" t="s">
        <v>95</v>
      </c>
      <c r="D157" s="68" t="s">
        <v>4033</v>
      </c>
      <c r="E157" s="68" t="s">
        <v>4041</v>
      </c>
      <c r="F157" s="68" t="s">
        <v>4043</v>
      </c>
      <c r="G157" s="70">
        <f>_xlfn.XLOOKUP(A157,'Aux_Código SVs'!C:C,'Aux_Código SVs'!C:C,"Não encontrado")</f>
        <v>6600157</v>
      </c>
    </row>
    <row r="158" spans="1:7" x14ac:dyDescent="0.3">
      <c r="A158" s="168">
        <v>6600158</v>
      </c>
      <c r="B158" s="68" t="s">
        <v>355</v>
      </c>
      <c r="C158" s="68" t="s">
        <v>95</v>
      </c>
      <c r="D158" s="68" t="s">
        <v>4033</v>
      </c>
      <c r="E158" s="68" t="s">
        <v>4041</v>
      </c>
      <c r="F158" s="68" t="s">
        <v>4043</v>
      </c>
      <c r="G158" s="70">
        <f>_xlfn.XLOOKUP(A158,'Aux_Código SVs'!C:C,'Aux_Código SVs'!C:C,"Não encontrado")</f>
        <v>6600158</v>
      </c>
    </row>
    <row r="159" spans="1:7" x14ac:dyDescent="0.3">
      <c r="A159" s="168">
        <v>6600159</v>
      </c>
      <c r="B159" s="68" t="s">
        <v>357</v>
      </c>
      <c r="C159" s="68" t="s">
        <v>95</v>
      </c>
      <c r="D159" s="68" t="s">
        <v>4033</v>
      </c>
      <c r="E159" s="68" t="s">
        <v>4041</v>
      </c>
      <c r="F159" s="68" t="s">
        <v>4043</v>
      </c>
      <c r="G159" s="70">
        <f>_xlfn.XLOOKUP(A159,'Aux_Código SVs'!C:C,'Aux_Código SVs'!C:C,"Não encontrado")</f>
        <v>6600159</v>
      </c>
    </row>
    <row r="160" spans="1:7" x14ac:dyDescent="0.3">
      <c r="A160" s="168">
        <v>6600160</v>
      </c>
      <c r="B160" s="68" t="s">
        <v>359</v>
      </c>
      <c r="C160" s="68" t="s">
        <v>95</v>
      </c>
      <c r="D160" s="68" t="s">
        <v>4033</v>
      </c>
      <c r="E160" s="68" t="s">
        <v>4041</v>
      </c>
      <c r="F160" s="68" t="s">
        <v>4043</v>
      </c>
      <c r="G160" s="70">
        <f>_xlfn.XLOOKUP(A160,'Aux_Código SVs'!C:C,'Aux_Código SVs'!C:C,"Não encontrado")</f>
        <v>6600160</v>
      </c>
    </row>
    <row r="161" spans="1:7" x14ac:dyDescent="0.3">
      <c r="A161" s="168">
        <v>6600161</v>
      </c>
      <c r="B161" s="68" t="s">
        <v>361</v>
      </c>
      <c r="C161" s="68" t="s">
        <v>95</v>
      </c>
      <c r="D161" s="68" t="s">
        <v>4033</v>
      </c>
      <c r="E161" s="68" t="s">
        <v>4041</v>
      </c>
      <c r="F161" s="68" t="s">
        <v>4043</v>
      </c>
      <c r="G161" s="70">
        <f>_xlfn.XLOOKUP(A161,'Aux_Código SVs'!C:C,'Aux_Código SVs'!C:C,"Não encontrado")</f>
        <v>6600161</v>
      </c>
    </row>
    <row r="162" spans="1:7" x14ac:dyDescent="0.3">
      <c r="A162" s="168">
        <v>6600162</v>
      </c>
      <c r="B162" s="68" t="s">
        <v>363</v>
      </c>
      <c r="C162" s="68" t="s">
        <v>95</v>
      </c>
      <c r="D162" s="68" t="s">
        <v>4033</v>
      </c>
      <c r="E162" s="68" t="s">
        <v>4041</v>
      </c>
      <c r="F162" s="68" t="s">
        <v>4043</v>
      </c>
      <c r="G162" s="70">
        <f>_xlfn.XLOOKUP(A162,'Aux_Código SVs'!C:C,'Aux_Código SVs'!C:C,"Não encontrado")</f>
        <v>6600162</v>
      </c>
    </row>
    <row r="163" spans="1:7" x14ac:dyDescent="0.3">
      <c r="A163" s="168">
        <v>6600163</v>
      </c>
      <c r="B163" s="68" t="s">
        <v>365</v>
      </c>
      <c r="C163" s="68" t="s">
        <v>95</v>
      </c>
      <c r="D163" s="68" t="s">
        <v>4033</v>
      </c>
      <c r="E163" s="68" t="s">
        <v>4041</v>
      </c>
      <c r="F163" s="68" t="s">
        <v>4043</v>
      </c>
      <c r="G163" s="70">
        <f>_xlfn.XLOOKUP(A163,'Aux_Código SVs'!C:C,'Aux_Código SVs'!C:C,"Não encontrado")</f>
        <v>6600163</v>
      </c>
    </row>
    <row r="164" spans="1:7" x14ac:dyDescent="0.3">
      <c r="A164" s="168">
        <v>6600164</v>
      </c>
      <c r="B164" s="68" t="s">
        <v>367</v>
      </c>
      <c r="C164" s="68" t="s">
        <v>95</v>
      </c>
      <c r="D164" s="68" t="s">
        <v>4033</v>
      </c>
      <c r="E164" s="68" t="s">
        <v>4041</v>
      </c>
      <c r="F164" s="68" t="s">
        <v>4043</v>
      </c>
      <c r="G164" s="70">
        <f>_xlfn.XLOOKUP(A164,'Aux_Código SVs'!C:C,'Aux_Código SVs'!C:C,"Não encontrado")</f>
        <v>6600164</v>
      </c>
    </row>
    <row r="165" spans="1:7" x14ac:dyDescent="0.3">
      <c r="A165" s="168">
        <v>6600165</v>
      </c>
      <c r="B165" s="68" t="s">
        <v>369</v>
      </c>
      <c r="C165" s="68" t="s">
        <v>95</v>
      </c>
      <c r="D165" s="68" t="s">
        <v>4033</v>
      </c>
      <c r="E165" s="68" t="s">
        <v>4041</v>
      </c>
      <c r="F165" s="68" t="s">
        <v>4043</v>
      </c>
      <c r="G165" s="70">
        <f>_xlfn.XLOOKUP(A165,'Aux_Código SVs'!C:C,'Aux_Código SVs'!C:C,"Não encontrado")</f>
        <v>6600165</v>
      </c>
    </row>
    <row r="166" spans="1:7" x14ac:dyDescent="0.3">
      <c r="A166" s="168">
        <v>6600166</v>
      </c>
      <c r="B166" s="68" t="s">
        <v>371</v>
      </c>
      <c r="C166" s="68" t="s">
        <v>95</v>
      </c>
      <c r="D166" s="68" t="s">
        <v>4033</v>
      </c>
      <c r="E166" s="68" t="s">
        <v>4041</v>
      </c>
      <c r="F166" s="68" t="s">
        <v>4043</v>
      </c>
      <c r="G166" s="70">
        <f>_xlfn.XLOOKUP(A166,'Aux_Código SVs'!C:C,'Aux_Código SVs'!C:C,"Não encontrado")</f>
        <v>6600166</v>
      </c>
    </row>
    <row r="167" spans="1:7" x14ac:dyDescent="0.3">
      <c r="A167" s="168">
        <v>6600167</v>
      </c>
      <c r="B167" s="68" t="s">
        <v>373</v>
      </c>
      <c r="C167" s="68" t="s">
        <v>95</v>
      </c>
      <c r="D167" s="68" t="s">
        <v>4033</v>
      </c>
      <c r="E167" s="68" t="s">
        <v>4041</v>
      </c>
      <c r="F167" s="68" t="s">
        <v>4043</v>
      </c>
      <c r="G167" s="70">
        <f>_xlfn.XLOOKUP(A167,'Aux_Código SVs'!C:C,'Aux_Código SVs'!C:C,"Não encontrado")</f>
        <v>6600167</v>
      </c>
    </row>
    <row r="168" spans="1:7" x14ac:dyDescent="0.3">
      <c r="A168" s="168">
        <v>6600168</v>
      </c>
      <c r="B168" s="68" t="s">
        <v>375</v>
      </c>
      <c r="C168" s="68" t="s">
        <v>95</v>
      </c>
      <c r="D168" s="68" t="s">
        <v>4033</v>
      </c>
      <c r="E168" s="68" t="s">
        <v>4041</v>
      </c>
      <c r="F168" s="68" t="s">
        <v>4043</v>
      </c>
      <c r="G168" s="70">
        <f>_xlfn.XLOOKUP(A168,'Aux_Código SVs'!C:C,'Aux_Código SVs'!C:C,"Não encontrado")</f>
        <v>6600168</v>
      </c>
    </row>
    <row r="169" spans="1:7" x14ac:dyDescent="0.3">
      <c r="A169" s="168">
        <v>6600169</v>
      </c>
      <c r="B169" s="68" t="s">
        <v>377</v>
      </c>
      <c r="C169" s="68" t="s">
        <v>95</v>
      </c>
      <c r="D169" s="68" t="s">
        <v>4033</v>
      </c>
      <c r="E169" s="68" t="s">
        <v>4041</v>
      </c>
      <c r="F169" s="68" t="s">
        <v>4043</v>
      </c>
      <c r="G169" s="70">
        <f>_xlfn.XLOOKUP(A169,'Aux_Código SVs'!C:C,'Aux_Código SVs'!C:C,"Não encontrado")</f>
        <v>6600169</v>
      </c>
    </row>
    <row r="170" spans="1:7" x14ac:dyDescent="0.3">
      <c r="A170" s="168">
        <v>6600170</v>
      </c>
      <c r="B170" s="68" t="s">
        <v>379</v>
      </c>
      <c r="C170" s="68" t="s">
        <v>95</v>
      </c>
      <c r="D170" s="68" t="s">
        <v>4033</v>
      </c>
      <c r="E170" s="68" t="s">
        <v>4041</v>
      </c>
      <c r="F170" s="68" t="s">
        <v>4043</v>
      </c>
      <c r="G170" s="70">
        <f>_xlfn.XLOOKUP(A170,'Aux_Código SVs'!C:C,'Aux_Código SVs'!C:C,"Não encontrado")</f>
        <v>6600170</v>
      </c>
    </row>
    <row r="171" spans="1:7" x14ac:dyDescent="0.3">
      <c r="A171" s="168">
        <v>6600171</v>
      </c>
      <c r="B171" s="68" t="s">
        <v>381</v>
      </c>
      <c r="C171" s="68" t="s">
        <v>95</v>
      </c>
      <c r="D171" s="68" t="s">
        <v>4033</v>
      </c>
      <c r="E171" s="68" t="s">
        <v>4041</v>
      </c>
      <c r="F171" s="68" t="s">
        <v>4043</v>
      </c>
      <c r="G171" s="70">
        <f>_xlfn.XLOOKUP(A171,'Aux_Código SVs'!C:C,'Aux_Código SVs'!C:C,"Não encontrado")</f>
        <v>6600171</v>
      </c>
    </row>
    <row r="172" spans="1:7" x14ac:dyDescent="0.3">
      <c r="A172" s="168">
        <v>6600172</v>
      </c>
      <c r="B172" s="68" t="s">
        <v>383</v>
      </c>
      <c r="C172" s="68" t="s">
        <v>95</v>
      </c>
      <c r="D172" s="68" t="s">
        <v>4033</v>
      </c>
      <c r="E172" s="68" t="s">
        <v>4041</v>
      </c>
      <c r="F172" s="68" t="s">
        <v>4043</v>
      </c>
      <c r="G172" s="70">
        <f>_xlfn.XLOOKUP(A172,'Aux_Código SVs'!C:C,'Aux_Código SVs'!C:C,"Não encontrado")</f>
        <v>6600172</v>
      </c>
    </row>
    <row r="173" spans="1:7" x14ac:dyDescent="0.3">
      <c r="A173" s="168">
        <v>6600173</v>
      </c>
      <c r="B173" s="68" t="s">
        <v>385</v>
      </c>
      <c r="C173" s="68" t="s">
        <v>95</v>
      </c>
      <c r="D173" s="68" t="s">
        <v>4033</v>
      </c>
      <c r="E173" s="68" t="s">
        <v>4041</v>
      </c>
      <c r="F173" s="68" t="s">
        <v>4043</v>
      </c>
      <c r="G173" s="70">
        <f>_xlfn.XLOOKUP(A173,'Aux_Código SVs'!C:C,'Aux_Código SVs'!C:C,"Não encontrado")</f>
        <v>6600173</v>
      </c>
    </row>
    <row r="174" spans="1:7" x14ac:dyDescent="0.3">
      <c r="A174" s="168">
        <v>6600174</v>
      </c>
      <c r="B174" s="68" t="s">
        <v>387</v>
      </c>
      <c r="C174" s="68" t="s">
        <v>95</v>
      </c>
      <c r="D174" s="68" t="s">
        <v>4033</v>
      </c>
      <c r="E174" s="68" t="s">
        <v>4041</v>
      </c>
      <c r="F174" s="68" t="s">
        <v>4043</v>
      </c>
      <c r="G174" s="70">
        <f>_xlfn.XLOOKUP(A174,'Aux_Código SVs'!C:C,'Aux_Código SVs'!C:C,"Não encontrado")</f>
        <v>6600174</v>
      </c>
    </row>
    <row r="175" spans="1:7" x14ac:dyDescent="0.3">
      <c r="A175" s="168">
        <v>6600175</v>
      </c>
      <c r="B175" s="68" t="s">
        <v>389</v>
      </c>
      <c r="C175" s="68" t="s">
        <v>95</v>
      </c>
      <c r="D175" s="68" t="s">
        <v>4033</v>
      </c>
      <c r="E175" s="68" t="s">
        <v>4041</v>
      </c>
      <c r="F175" s="68" t="s">
        <v>4043</v>
      </c>
      <c r="G175" s="70">
        <f>_xlfn.XLOOKUP(A175,'Aux_Código SVs'!C:C,'Aux_Código SVs'!C:C,"Não encontrado")</f>
        <v>6600175</v>
      </c>
    </row>
    <row r="176" spans="1:7" x14ac:dyDescent="0.3">
      <c r="A176" s="168">
        <v>6600176</v>
      </c>
      <c r="B176" s="68" t="s">
        <v>391</v>
      </c>
      <c r="C176" s="68" t="s">
        <v>95</v>
      </c>
      <c r="D176" s="68" t="s">
        <v>4033</v>
      </c>
      <c r="E176" s="68" t="s">
        <v>4041</v>
      </c>
      <c r="F176" s="68" t="s">
        <v>4043</v>
      </c>
      <c r="G176" s="70">
        <f>_xlfn.XLOOKUP(A176,'Aux_Código SVs'!C:C,'Aux_Código SVs'!C:C,"Não encontrado")</f>
        <v>6600176</v>
      </c>
    </row>
    <row r="177" spans="1:7" x14ac:dyDescent="0.3">
      <c r="A177" s="168">
        <v>6600177</v>
      </c>
      <c r="B177" s="68" t="s">
        <v>393</v>
      </c>
      <c r="C177" s="68" t="s">
        <v>95</v>
      </c>
      <c r="D177" s="68" t="s">
        <v>4033</v>
      </c>
      <c r="E177" s="68" t="s">
        <v>4041</v>
      </c>
      <c r="F177" s="68" t="s">
        <v>4043</v>
      </c>
      <c r="G177" s="70">
        <f>_xlfn.XLOOKUP(A177,'Aux_Código SVs'!C:C,'Aux_Código SVs'!C:C,"Não encontrado")</f>
        <v>6600177</v>
      </c>
    </row>
    <row r="178" spans="1:7" x14ac:dyDescent="0.3">
      <c r="A178" s="168">
        <v>6600178</v>
      </c>
      <c r="B178" s="68" t="s">
        <v>395</v>
      </c>
      <c r="C178" s="68" t="s">
        <v>95</v>
      </c>
      <c r="D178" s="68" t="s">
        <v>4033</v>
      </c>
      <c r="E178" s="68" t="s">
        <v>4041</v>
      </c>
      <c r="F178" s="68" t="s">
        <v>4043</v>
      </c>
      <c r="G178" s="70">
        <f>_xlfn.XLOOKUP(A178,'Aux_Código SVs'!C:C,'Aux_Código SVs'!C:C,"Não encontrado")</f>
        <v>6600178</v>
      </c>
    </row>
    <row r="179" spans="1:7" x14ac:dyDescent="0.3">
      <c r="A179" s="168">
        <v>6600179</v>
      </c>
      <c r="B179" s="68" t="s">
        <v>397</v>
      </c>
      <c r="C179" s="68" t="s">
        <v>95</v>
      </c>
      <c r="D179" s="68" t="s">
        <v>4033</v>
      </c>
      <c r="E179" s="68" t="s">
        <v>4041</v>
      </c>
      <c r="F179" s="68" t="s">
        <v>4043</v>
      </c>
      <c r="G179" s="70">
        <f>_xlfn.XLOOKUP(A179,'Aux_Código SVs'!C:C,'Aux_Código SVs'!C:C,"Não encontrado")</f>
        <v>6600179</v>
      </c>
    </row>
    <row r="180" spans="1:7" x14ac:dyDescent="0.3">
      <c r="A180" s="168">
        <v>6600180</v>
      </c>
      <c r="B180" s="68" t="s">
        <v>399</v>
      </c>
      <c r="C180" s="68" t="s">
        <v>95</v>
      </c>
      <c r="D180" s="68" t="s">
        <v>4033</v>
      </c>
      <c r="E180" s="68" t="s">
        <v>4041</v>
      </c>
      <c r="F180" s="68" t="s">
        <v>4043</v>
      </c>
      <c r="G180" s="70">
        <f>_xlfn.XLOOKUP(A180,'Aux_Código SVs'!C:C,'Aux_Código SVs'!C:C,"Não encontrado")</f>
        <v>6600180</v>
      </c>
    </row>
    <row r="181" spans="1:7" x14ac:dyDescent="0.3">
      <c r="A181" s="168">
        <v>6600181</v>
      </c>
      <c r="B181" s="68" t="s">
        <v>401</v>
      </c>
      <c r="C181" s="68" t="s">
        <v>95</v>
      </c>
      <c r="D181" s="68" t="s">
        <v>4033</v>
      </c>
      <c r="E181" s="68" t="s">
        <v>4041</v>
      </c>
      <c r="F181" s="68" t="s">
        <v>4043</v>
      </c>
      <c r="G181" s="70">
        <f>_xlfn.XLOOKUP(A181,'Aux_Código SVs'!C:C,'Aux_Código SVs'!C:C,"Não encontrado")</f>
        <v>6600181</v>
      </c>
    </row>
    <row r="182" spans="1:7" x14ac:dyDescent="0.3">
      <c r="A182" s="168">
        <v>6600182</v>
      </c>
      <c r="B182" s="68" t="s">
        <v>403</v>
      </c>
      <c r="C182" s="68" t="s">
        <v>95</v>
      </c>
      <c r="D182" s="68" t="s">
        <v>4033</v>
      </c>
      <c r="E182" s="68" t="s">
        <v>4041</v>
      </c>
      <c r="F182" s="68" t="s">
        <v>4043</v>
      </c>
      <c r="G182" s="70">
        <f>_xlfn.XLOOKUP(A182,'Aux_Código SVs'!C:C,'Aux_Código SVs'!C:C,"Não encontrado")</f>
        <v>6600182</v>
      </c>
    </row>
    <row r="183" spans="1:7" x14ac:dyDescent="0.3">
      <c r="A183" s="168">
        <v>6600183</v>
      </c>
      <c r="B183" s="68" t="s">
        <v>405</v>
      </c>
      <c r="C183" s="68" t="s">
        <v>95</v>
      </c>
      <c r="D183" s="68" t="s">
        <v>4033</v>
      </c>
      <c r="E183" s="68" t="s">
        <v>4041</v>
      </c>
      <c r="F183" s="68" t="s">
        <v>4043</v>
      </c>
      <c r="G183" s="70">
        <f>_xlfn.XLOOKUP(A183,'Aux_Código SVs'!C:C,'Aux_Código SVs'!C:C,"Não encontrado")</f>
        <v>6600183</v>
      </c>
    </row>
    <row r="184" spans="1:7" x14ac:dyDescent="0.3">
      <c r="A184" s="168">
        <v>6600184</v>
      </c>
      <c r="B184" s="68" t="s">
        <v>407</v>
      </c>
      <c r="C184" s="68" t="s">
        <v>95</v>
      </c>
      <c r="D184" s="68" t="s">
        <v>4033</v>
      </c>
      <c r="E184" s="68" t="s">
        <v>4041</v>
      </c>
      <c r="F184" s="68" t="s">
        <v>4043</v>
      </c>
      <c r="G184" s="70">
        <f>_xlfn.XLOOKUP(A184,'Aux_Código SVs'!C:C,'Aux_Código SVs'!C:C,"Não encontrado")</f>
        <v>6600184</v>
      </c>
    </row>
    <row r="185" spans="1:7" x14ac:dyDescent="0.3">
      <c r="A185" s="168">
        <v>6600185</v>
      </c>
      <c r="B185" s="68" t="s">
        <v>409</v>
      </c>
      <c r="C185" s="68" t="s">
        <v>95</v>
      </c>
      <c r="D185" s="68" t="s">
        <v>4033</v>
      </c>
      <c r="E185" s="68" t="s">
        <v>4041</v>
      </c>
      <c r="F185" s="68" t="s">
        <v>4043</v>
      </c>
      <c r="G185" s="70">
        <f>_xlfn.XLOOKUP(A185,'Aux_Código SVs'!C:C,'Aux_Código SVs'!C:C,"Não encontrado")</f>
        <v>6600185</v>
      </c>
    </row>
    <row r="186" spans="1:7" x14ac:dyDescent="0.3">
      <c r="A186" s="168">
        <v>6600186</v>
      </c>
      <c r="B186" s="68" t="s">
        <v>411</v>
      </c>
      <c r="C186" s="68" t="s">
        <v>95</v>
      </c>
      <c r="D186" s="68" t="s">
        <v>4033</v>
      </c>
      <c r="E186" s="68" t="s">
        <v>4041</v>
      </c>
      <c r="F186" s="68" t="s">
        <v>4043</v>
      </c>
      <c r="G186" s="70">
        <f>_xlfn.XLOOKUP(A186,'Aux_Código SVs'!C:C,'Aux_Código SVs'!C:C,"Não encontrado")</f>
        <v>6600186</v>
      </c>
    </row>
    <row r="187" spans="1:7" x14ac:dyDescent="0.3">
      <c r="A187" s="168">
        <v>6600187</v>
      </c>
      <c r="B187" s="68" t="s">
        <v>413</v>
      </c>
      <c r="C187" s="68" t="s">
        <v>95</v>
      </c>
      <c r="D187" s="68" t="s">
        <v>4033</v>
      </c>
      <c r="E187" s="68" t="s">
        <v>4041</v>
      </c>
      <c r="F187" s="68" t="s">
        <v>4043</v>
      </c>
      <c r="G187" s="70">
        <f>_xlfn.XLOOKUP(A187,'Aux_Código SVs'!C:C,'Aux_Código SVs'!C:C,"Não encontrado")</f>
        <v>6600187</v>
      </c>
    </row>
    <row r="188" spans="1:7" x14ac:dyDescent="0.3">
      <c r="A188" s="168">
        <v>6600188</v>
      </c>
      <c r="B188" s="68" t="s">
        <v>415</v>
      </c>
      <c r="C188" s="68" t="s">
        <v>95</v>
      </c>
      <c r="D188" s="68" t="s">
        <v>4033</v>
      </c>
      <c r="E188" s="68" t="s">
        <v>4041</v>
      </c>
      <c r="F188" s="68" t="s">
        <v>4043</v>
      </c>
      <c r="G188" s="70">
        <f>_xlfn.XLOOKUP(A188,'Aux_Código SVs'!C:C,'Aux_Código SVs'!C:C,"Não encontrado")</f>
        <v>6600188</v>
      </c>
    </row>
    <row r="189" spans="1:7" x14ac:dyDescent="0.3">
      <c r="A189" s="168">
        <v>6600189</v>
      </c>
      <c r="B189" s="68" t="s">
        <v>417</v>
      </c>
      <c r="C189" s="68" t="s">
        <v>95</v>
      </c>
      <c r="D189" s="68" t="s">
        <v>4033</v>
      </c>
      <c r="E189" s="68" t="s">
        <v>4041</v>
      </c>
      <c r="F189" s="68" t="s">
        <v>4043</v>
      </c>
      <c r="G189" s="70">
        <f>_xlfn.XLOOKUP(A189,'Aux_Código SVs'!C:C,'Aux_Código SVs'!C:C,"Não encontrado")</f>
        <v>6600189</v>
      </c>
    </row>
    <row r="190" spans="1:7" x14ac:dyDescent="0.3">
      <c r="A190" s="168">
        <v>6600190</v>
      </c>
      <c r="B190" s="68" t="s">
        <v>419</v>
      </c>
      <c r="C190" s="68" t="s">
        <v>95</v>
      </c>
      <c r="D190" s="68" t="s">
        <v>4033</v>
      </c>
      <c r="E190" s="68" t="s">
        <v>4041</v>
      </c>
      <c r="F190" s="68" t="s">
        <v>4043</v>
      </c>
      <c r="G190" s="70">
        <f>_xlfn.XLOOKUP(A190,'Aux_Código SVs'!C:C,'Aux_Código SVs'!C:C,"Não encontrado")</f>
        <v>6600190</v>
      </c>
    </row>
    <row r="191" spans="1:7" x14ac:dyDescent="0.3">
      <c r="A191" s="168">
        <v>6600191</v>
      </c>
      <c r="B191" s="68" t="s">
        <v>421</v>
      </c>
      <c r="C191" s="68" t="s">
        <v>95</v>
      </c>
      <c r="D191" s="68" t="s">
        <v>4033</v>
      </c>
      <c r="E191" s="68" t="s">
        <v>4041</v>
      </c>
      <c r="F191" s="68" t="s">
        <v>4043</v>
      </c>
      <c r="G191" s="70">
        <f>_xlfn.XLOOKUP(A191,'Aux_Código SVs'!C:C,'Aux_Código SVs'!C:C,"Não encontrado")</f>
        <v>6600191</v>
      </c>
    </row>
    <row r="192" spans="1:7" x14ac:dyDescent="0.3">
      <c r="A192" s="168">
        <v>6600192</v>
      </c>
      <c r="B192" s="68" t="s">
        <v>423</v>
      </c>
      <c r="C192" s="68" t="s">
        <v>95</v>
      </c>
      <c r="D192" s="68" t="s">
        <v>4033</v>
      </c>
      <c r="E192" s="68" t="s">
        <v>4041</v>
      </c>
      <c r="F192" s="68" t="s">
        <v>4043</v>
      </c>
      <c r="G192" s="70">
        <f>_xlfn.XLOOKUP(A192,'Aux_Código SVs'!C:C,'Aux_Código SVs'!C:C,"Não encontrado")</f>
        <v>6600192</v>
      </c>
    </row>
    <row r="193" spans="1:7" x14ac:dyDescent="0.3">
      <c r="A193" s="168">
        <v>6600193</v>
      </c>
      <c r="B193" s="68" t="s">
        <v>425</v>
      </c>
      <c r="C193" s="68" t="s">
        <v>95</v>
      </c>
      <c r="D193" s="68" t="s">
        <v>4033</v>
      </c>
      <c r="E193" s="68" t="s">
        <v>4041</v>
      </c>
      <c r="F193" s="68" t="s">
        <v>4043</v>
      </c>
      <c r="G193" s="70">
        <f>_xlfn.XLOOKUP(A193,'Aux_Código SVs'!C:C,'Aux_Código SVs'!C:C,"Não encontrado")</f>
        <v>6600193</v>
      </c>
    </row>
    <row r="194" spans="1:7" x14ac:dyDescent="0.3">
      <c r="A194" s="168">
        <v>6600194</v>
      </c>
      <c r="B194" s="68" t="s">
        <v>427</v>
      </c>
      <c r="C194" s="68" t="s">
        <v>95</v>
      </c>
      <c r="D194" s="68" t="s">
        <v>4033</v>
      </c>
      <c r="E194" s="68" t="s">
        <v>4041</v>
      </c>
      <c r="F194" s="68" t="s">
        <v>4043</v>
      </c>
      <c r="G194" s="70">
        <f>_xlfn.XLOOKUP(A194,'Aux_Código SVs'!C:C,'Aux_Código SVs'!C:C,"Não encontrado")</f>
        <v>6600194</v>
      </c>
    </row>
    <row r="195" spans="1:7" x14ac:dyDescent="0.3">
      <c r="A195" s="168">
        <v>6600195</v>
      </c>
      <c r="B195" s="68" t="s">
        <v>429</v>
      </c>
      <c r="C195" s="68" t="s">
        <v>95</v>
      </c>
      <c r="D195" s="68" t="s">
        <v>4033</v>
      </c>
      <c r="E195" s="68" t="s">
        <v>4041</v>
      </c>
      <c r="F195" s="68" t="s">
        <v>4043</v>
      </c>
      <c r="G195" s="70">
        <f>_xlfn.XLOOKUP(A195,'Aux_Código SVs'!C:C,'Aux_Código SVs'!C:C,"Não encontrado")</f>
        <v>6600195</v>
      </c>
    </row>
    <row r="196" spans="1:7" x14ac:dyDescent="0.3">
      <c r="A196" s="168">
        <v>6600196</v>
      </c>
      <c r="B196" s="68" t="s">
        <v>431</v>
      </c>
      <c r="C196" s="68" t="s">
        <v>95</v>
      </c>
      <c r="D196" s="68" t="s">
        <v>4033</v>
      </c>
      <c r="E196" s="68" t="s">
        <v>4041</v>
      </c>
      <c r="F196" s="68" t="s">
        <v>4043</v>
      </c>
      <c r="G196" s="70">
        <f>_xlfn.XLOOKUP(A196,'Aux_Código SVs'!C:C,'Aux_Código SVs'!C:C,"Não encontrado")</f>
        <v>6600196</v>
      </c>
    </row>
    <row r="197" spans="1:7" x14ac:dyDescent="0.3">
      <c r="A197" s="168">
        <v>6600197</v>
      </c>
      <c r="B197" s="68" t="s">
        <v>433</v>
      </c>
      <c r="C197" s="68" t="s">
        <v>95</v>
      </c>
      <c r="D197" s="68" t="s">
        <v>4033</v>
      </c>
      <c r="E197" s="68" t="s">
        <v>4041</v>
      </c>
      <c r="F197" s="68" t="s">
        <v>4043</v>
      </c>
      <c r="G197" s="70">
        <f>_xlfn.XLOOKUP(A197,'Aux_Código SVs'!C:C,'Aux_Código SVs'!C:C,"Não encontrado")</f>
        <v>6600197</v>
      </c>
    </row>
    <row r="198" spans="1:7" x14ac:dyDescent="0.3">
      <c r="A198" s="168">
        <v>6600198</v>
      </c>
      <c r="B198" s="68" t="s">
        <v>435</v>
      </c>
      <c r="C198" s="68" t="s">
        <v>95</v>
      </c>
      <c r="D198" s="68" t="s">
        <v>4033</v>
      </c>
      <c r="E198" s="68" t="s">
        <v>4041</v>
      </c>
      <c r="F198" s="68" t="s">
        <v>4043</v>
      </c>
      <c r="G198" s="70">
        <f>_xlfn.XLOOKUP(A198,'Aux_Código SVs'!C:C,'Aux_Código SVs'!C:C,"Não encontrado")</f>
        <v>6600198</v>
      </c>
    </row>
    <row r="199" spans="1:7" x14ac:dyDescent="0.3">
      <c r="A199" s="168">
        <v>6600199</v>
      </c>
      <c r="B199" s="68" t="s">
        <v>437</v>
      </c>
      <c r="C199" s="68" t="s">
        <v>95</v>
      </c>
      <c r="D199" s="68" t="s">
        <v>4033</v>
      </c>
      <c r="E199" s="68" t="s">
        <v>4041</v>
      </c>
      <c r="F199" s="68" t="s">
        <v>4043</v>
      </c>
      <c r="G199" s="70">
        <f>_xlfn.XLOOKUP(A199,'Aux_Código SVs'!C:C,'Aux_Código SVs'!C:C,"Não encontrado")</f>
        <v>6600199</v>
      </c>
    </row>
    <row r="200" spans="1:7" x14ac:dyDescent="0.3">
      <c r="A200" s="168">
        <v>6600200</v>
      </c>
      <c r="B200" s="68" t="s">
        <v>439</v>
      </c>
      <c r="C200" s="68" t="s">
        <v>95</v>
      </c>
      <c r="D200" s="68" t="s">
        <v>4033</v>
      </c>
      <c r="E200" s="68" t="s">
        <v>4041</v>
      </c>
      <c r="F200" s="68" t="s">
        <v>4043</v>
      </c>
      <c r="G200" s="70">
        <f>_xlfn.XLOOKUP(A200,'Aux_Código SVs'!C:C,'Aux_Código SVs'!C:C,"Não encontrado")</f>
        <v>6600200</v>
      </c>
    </row>
    <row r="201" spans="1:7" x14ac:dyDescent="0.3">
      <c r="A201" s="168">
        <v>6600201</v>
      </c>
      <c r="B201" s="68" t="s">
        <v>441</v>
      </c>
      <c r="C201" s="68" t="s">
        <v>95</v>
      </c>
      <c r="D201" s="68" t="s">
        <v>4033</v>
      </c>
      <c r="E201" s="68" t="s">
        <v>4041</v>
      </c>
      <c r="F201" s="68" t="s">
        <v>4043</v>
      </c>
      <c r="G201" s="70">
        <f>_xlfn.XLOOKUP(A201,'Aux_Código SVs'!C:C,'Aux_Código SVs'!C:C,"Não encontrado")</f>
        <v>6600201</v>
      </c>
    </row>
    <row r="202" spans="1:7" x14ac:dyDescent="0.3">
      <c r="A202" s="168">
        <v>6600202</v>
      </c>
      <c r="B202" s="68" t="s">
        <v>443</v>
      </c>
      <c r="C202" s="68" t="s">
        <v>95</v>
      </c>
      <c r="D202" s="68" t="s">
        <v>4033</v>
      </c>
      <c r="E202" s="68" t="s">
        <v>4041</v>
      </c>
      <c r="F202" s="68" t="s">
        <v>4043</v>
      </c>
      <c r="G202" s="70">
        <f>_xlfn.XLOOKUP(A202,'Aux_Código SVs'!C:C,'Aux_Código SVs'!C:C,"Não encontrado")</f>
        <v>6600202</v>
      </c>
    </row>
    <row r="203" spans="1:7" x14ac:dyDescent="0.3">
      <c r="A203" s="168">
        <v>6600203</v>
      </c>
      <c r="B203" s="68" t="s">
        <v>445</v>
      </c>
      <c r="C203" s="68" t="s">
        <v>95</v>
      </c>
      <c r="D203" s="68" t="s">
        <v>4033</v>
      </c>
      <c r="E203" s="68" t="s">
        <v>4041</v>
      </c>
      <c r="F203" s="68" t="s">
        <v>4043</v>
      </c>
      <c r="G203" s="70">
        <f>_xlfn.XLOOKUP(A203,'Aux_Código SVs'!C:C,'Aux_Código SVs'!C:C,"Não encontrado")</f>
        <v>6600203</v>
      </c>
    </row>
    <row r="204" spans="1:7" x14ac:dyDescent="0.3">
      <c r="A204" s="168">
        <v>6600204</v>
      </c>
      <c r="B204" s="68" t="s">
        <v>447</v>
      </c>
      <c r="C204" s="68" t="s">
        <v>95</v>
      </c>
      <c r="D204" s="68" t="s">
        <v>4033</v>
      </c>
      <c r="E204" s="68" t="s">
        <v>4041</v>
      </c>
      <c r="F204" s="68" t="s">
        <v>4043</v>
      </c>
      <c r="G204" s="70">
        <f>_xlfn.XLOOKUP(A204,'Aux_Código SVs'!C:C,'Aux_Código SVs'!C:C,"Não encontrado")</f>
        <v>6600204</v>
      </c>
    </row>
    <row r="205" spans="1:7" x14ac:dyDescent="0.3">
      <c r="A205" s="168">
        <v>6600205</v>
      </c>
      <c r="B205" s="68" t="s">
        <v>449</v>
      </c>
      <c r="C205" s="68" t="s">
        <v>95</v>
      </c>
      <c r="D205" s="68" t="s">
        <v>4033</v>
      </c>
      <c r="E205" s="68" t="s">
        <v>4041</v>
      </c>
      <c r="F205" s="68" t="s">
        <v>4043</v>
      </c>
      <c r="G205" s="70">
        <f>_xlfn.XLOOKUP(A205,'Aux_Código SVs'!C:C,'Aux_Código SVs'!C:C,"Não encontrado")</f>
        <v>6600205</v>
      </c>
    </row>
    <row r="206" spans="1:7" x14ac:dyDescent="0.3">
      <c r="A206" s="168">
        <v>6600206</v>
      </c>
      <c r="B206" s="68" t="s">
        <v>451</v>
      </c>
      <c r="C206" s="68" t="s">
        <v>95</v>
      </c>
      <c r="D206" s="68" t="s">
        <v>4033</v>
      </c>
      <c r="E206" s="68" t="s">
        <v>4041</v>
      </c>
      <c r="F206" s="68" t="s">
        <v>4043</v>
      </c>
      <c r="G206" s="70">
        <f>_xlfn.XLOOKUP(A206,'Aux_Código SVs'!C:C,'Aux_Código SVs'!C:C,"Não encontrado")</f>
        <v>6600206</v>
      </c>
    </row>
    <row r="207" spans="1:7" x14ac:dyDescent="0.3">
      <c r="A207" s="168">
        <v>6600207</v>
      </c>
      <c r="B207" s="68" t="s">
        <v>453</v>
      </c>
      <c r="C207" s="68" t="s">
        <v>95</v>
      </c>
      <c r="D207" s="68" t="s">
        <v>4033</v>
      </c>
      <c r="E207" s="68" t="s">
        <v>4041</v>
      </c>
      <c r="F207" s="68" t="s">
        <v>4043</v>
      </c>
      <c r="G207" s="70">
        <f>_xlfn.XLOOKUP(A207,'Aux_Código SVs'!C:C,'Aux_Código SVs'!C:C,"Não encontrado")</f>
        <v>6600207</v>
      </c>
    </row>
    <row r="208" spans="1:7" x14ac:dyDescent="0.3">
      <c r="A208" s="168">
        <v>6600208</v>
      </c>
      <c r="B208" s="68" t="s">
        <v>455</v>
      </c>
      <c r="C208" s="68" t="s">
        <v>95</v>
      </c>
      <c r="D208" s="68" t="s">
        <v>4033</v>
      </c>
      <c r="E208" s="68" t="s">
        <v>4041</v>
      </c>
      <c r="F208" s="68" t="s">
        <v>4043</v>
      </c>
      <c r="G208" s="70">
        <f>_xlfn.XLOOKUP(A208,'Aux_Código SVs'!C:C,'Aux_Código SVs'!C:C,"Não encontrado")</f>
        <v>6600208</v>
      </c>
    </row>
    <row r="209" spans="1:7" x14ac:dyDescent="0.3">
      <c r="A209" s="168">
        <v>6600209</v>
      </c>
      <c r="B209" s="68" t="s">
        <v>457</v>
      </c>
      <c r="C209" s="68" t="s">
        <v>95</v>
      </c>
      <c r="D209" s="68" t="s">
        <v>4033</v>
      </c>
      <c r="E209" s="68" t="s">
        <v>4041</v>
      </c>
      <c r="F209" s="68" t="s">
        <v>4043</v>
      </c>
      <c r="G209" s="70">
        <f>_xlfn.XLOOKUP(A209,'Aux_Código SVs'!C:C,'Aux_Código SVs'!C:C,"Não encontrado")</f>
        <v>6600209</v>
      </c>
    </row>
    <row r="210" spans="1:7" x14ac:dyDescent="0.3">
      <c r="A210" s="168">
        <v>6600210</v>
      </c>
      <c r="B210" s="68" t="s">
        <v>459</v>
      </c>
      <c r="C210" s="68" t="s">
        <v>95</v>
      </c>
      <c r="D210" s="68" t="s">
        <v>4033</v>
      </c>
      <c r="E210" s="68" t="s">
        <v>4041</v>
      </c>
      <c r="F210" s="68" t="s">
        <v>4043</v>
      </c>
      <c r="G210" s="70">
        <f>_xlfn.XLOOKUP(A210,'Aux_Código SVs'!C:C,'Aux_Código SVs'!C:C,"Não encontrado")</f>
        <v>6600210</v>
      </c>
    </row>
    <row r="211" spans="1:7" x14ac:dyDescent="0.3">
      <c r="A211" s="168">
        <v>6600211</v>
      </c>
      <c r="B211" s="68" t="s">
        <v>461</v>
      </c>
      <c r="C211" s="68" t="s">
        <v>95</v>
      </c>
      <c r="D211" s="68" t="s">
        <v>4033</v>
      </c>
      <c r="E211" s="68" t="s">
        <v>4041</v>
      </c>
      <c r="F211" s="68" t="s">
        <v>4043</v>
      </c>
      <c r="G211" s="70">
        <f>_xlfn.XLOOKUP(A211,'Aux_Código SVs'!C:C,'Aux_Código SVs'!C:C,"Não encontrado")</f>
        <v>6600211</v>
      </c>
    </row>
    <row r="212" spans="1:7" x14ac:dyDescent="0.3">
      <c r="A212" s="168">
        <v>6600212</v>
      </c>
      <c r="B212" s="68" t="s">
        <v>463</v>
      </c>
      <c r="C212" s="68" t="s">
        <v>95</v>
      </c>
      <c r="D212" s="68" t="s">
        <v>4033</v>
      </c>
      <c r="E212" s="68" t="s">
        <v>4041</v>
      </c>
      <c r="F212" s="68" t="s">
        <v>4043</v>
      </c>
      <c r="G212" s="70">
        <f>_xlfn.XLOOKUP(A212,'Aux_Código SVs'!C:C,'Aux_Código SVs'!C:C,"Não encontrado")</f>
        <v>6600212</v>
      </c>
    </row>
    <row r="213" spans="1:7" x14ac:dyDescent="0.3">
      <c r="A213" s="168">
        <v>6600213</v>
      </c>
      <c r="B213" s="68" t="s">
        <v>465</v>
      </c>
      <c r="C213" s="68" t="s">
        <v>95</v>
      </c>
      <c r="D213" s="68" t="s">
        <v>4033</v>
      </c>
      <c r="E213" s="68" t="s">
        <v>4041</v>
      </c>
      <c r="F213" s="68" t="s">
        <v>4043</v>
      </c>
      <c r="G213" s="70">
        <f>_xlfn.XLOOKUP(A213,'Aux_Código SVs'!C:C,'Aux_Código SVs'!C:C,"Não encontrado")</f>
        <v>6600213</v>
      </c>
    </row>
    <row r="214" spans="1:7" x14ac:dyDescent="0.3">
      <c r="A214" s="168">
        <v>6600214</v>
      </c>
      <c r="B214" s="68" t="s">
        <v>467</v>
      </c>
      <c r="C214" s="68" t="s">
        <v>95</v>
      </c>
      <c r="D214" s="68" t="s">
        <v>4033</v>
      </c>
      <c r="E214" s="68" t="s">
        <v>4041</v>
      </c>
      <c r="F214" s="68" t="s">
        <v>4043</v>
      </c>
      <c r="G214" s="70">
        <f>_xlfn.XLOOKUP(A214,'Aux_Código SVs'!C:C,'Aux_Código SVs'!C:C,"Não encontrado")</f>
        <v>6600214</v>
      </c>
    </row>
    <row r="215" spans="1:7" x14ac:dyDescent="0.3">
      <c r="A215" s="168">
        <v>6600215</v>
      </c>
      <c r="B215" s="68" t="s">
        <v>469</v>
      </c>
      <c r="C215" s="68" t="s">
        <v>95</v>
      </c>
      <c r="D215" s="68" t="s">
        <v>4033</v>
      </c>
      <c r="E215" s="68" t="s">
        <v>4041</v>
      </c>
      <c r="F215" s="68" t="s">
        <v>4043</v>
      </c>
      <c r="G215" s="70">
        <f>_xlfn.XLOOKUP(A215,'Aux_Código SVs'!C:C,'Aux_Código SVs'!C:C,"Não encontrado")</f>
        <v>6600215</v>
      </c>
    </row>
    <row r="216" spans="1:7" x14ac:dyDescent="0.3">
      <c r="A216" s="168">
        <v>6600216</v>
      </c>
      <c r="B216" s="68" t="s">
        <v>471</v>
      </c>
      <c r="C216" s="68" t="s">
        <v>95</v>
      </c>
      <c r="D216" s="68" t="s">
        <v>4033</v>
      </c>
      <c r="E216" s="68" t="s">
        <v>4041</v>
      </c>
      <c r="F216" s="68" t="s">
        <v>4043</v>
      </c>
      <c r="G216" s="70">
        <f>_xlfn.XLOOKUP(A216,'Aux_Código SVs'!C:C,'Aux_Código SVs'!C:C,"Não encontrado")</f>
        <v>6600216</v>
      </c>
    </row>
    <row r="217" spans="1:7" x14ac:dyDescent="0.3">
      <c r="A217" s="168">
        <v>6600217</v>
      </c>
      <c r="B217" s="68" t="s">
        <v>473</v>
      </c>
      <c r="C217" s="68" t="s">
        <v>95</v>
      </c>
      <c r="D217" s="68" t="s">
        <v>4033</v>
      </c>
      <c r="E217" s="68" t="s">
        <v>4041</v>
      </c>
      <c r="F217" s="68" t="s">
        <v>4043</v>
      </c>
      <c r="G217" s="70">
        <f>_xlfn.XLOOKUP(A217,'Aux_Código SVs'!C:C,'Aux_Código SVs'!C:C,"Não encontrado")</f>
        <v>6600217</v>
      </c>
    </row>
    <row r="218" spans="1:7" x14ac:dyDescent="0.3">
      <c r="A218" s="168">
        <v>6600218</v>
      </c>
      <c r="B218" s="68" t="s">
        <v>475</v>
      </c>
      <c r="C218" s="68" t="s">
        <v>95</v>
      </c>
      <c r="D218" s="68" t="s">
        <v>4033</v>
      </c>
      <c r="E218" s="68" t="s">
        <v>4041</v>
      </c>
      <c r="F218" s="68" t="s">
        <v>4043</v>
      </c>
      <c r="G218" s="70">
        <f>_xlfn.XLOOKUP(A218,'Aux_Código SVs'!C:C,'Aux_Código SVs'!C:C,"Não encontrado")</f>
        <v>6600218</v>
      </c>
    </row>
    <row r="219" spans="1:7" x14ac:dyDescent="0.3">
      <c r="A219" s="168">
        <v>6600219</v>
      </c>
      <c r="B219" s="68" t="s">
        <v>477</v>
      </c>
      <c r="C219" s="68" t="s">
        <v>95</v>
      </c>
      <c r="D219" s="68" t="s">
        <v>4033</v>
      </c>
      <c r="E219" s="68" t="s">
        <v>4041</v>
      </c>
      <c r="F219" s="68" t="s">
        <v>4043</v>
      </c>
      <c r="G219" s="70">
        <f>_xlfn.XLOOKUP(A219,'Aux_Código SVs'!C:C,'Aux_Código SVs'!C:C,"Não encontrado")</f>
        <v>6600219</v>
      </c>
    </row>
    <row r="220" spans="1:7" x14ac:dyDescent="0.3">
      <c r="A220" s="168">
        <v>6600220</v>
      </c>
      <c r="B220" s="68" t="s">
        <v>479</v>
      </c>
      <c r="C220" s="68" t="s">
        <v>95</v>
      </c>
      <c r="D220" s="68" t="s">
        <v>4033</v>
      </c>
      <c r="E220" s="68" t="s">
        <v>4041</v>
      </c>
      <c r="F220" s="68" t="s">
        <v>4043</v>
      </c>
      <c r="G220" s="70">
        <f>_xlfn.XLOOKUP(A220,'Aux_Código SVs'!C:C,'Aux_Código SVs'!C:C,"Não encontrado")</f>
        <v>6600220</v>
      </c>
    </row>
    <row r="221" spans="1:7" x14ac:dyDescent="0.3">
      <c r="A221" s="168">
        <v>6600221</v>
      </c>
      <c r="B221" s="68" t="s">
        <v>481</v>
      </c>
      <c r="C221" s="68" t="s">
        <v>95</v>
      </c>
      <c r="D221" s="68" t="s">
        <v>4033</v>
      </c>
      <c r="E221" s="68" t="s">
        <v>4041</v>
      </c>
      <c r="F221" s="68" t="s">
        <v>4043</v>
      </c>
      <c r="G221" s="70">
        <f>_xlfn.XLOOKUP(A221,'Aux_Código SVs'!C:C,'Aux_Código SVs'!C:C,"Não encontrado")</f>
        <v>6600221</v>
      </c>
    </row>
    <row r="222" spans="1:7" x14ac:dyDescent="0.3">
      <c r="A222" s="168">
        <v>6600222</v>
      </c>
      <c r="B222" s="68" t="s">
        <v>483</v>
      </c>
      <c r="C222" s="68" t="s">
        <v>95</v>
      </c>
      <c r="D222" s="68" t="s">
        <v>4033</v>
      </c>
      <c r="E222" s="68" t="s">
        <v>4041</v>
      </c>
      <c r="F222" s="68" t="s">
        <v>4043</v>
      </c>
      <c r="G222" s="70">
        <f>_xlfn.XLOOKUP(A222,'Aux_Código SVs'!C:C,'Aux_Código SVs'!C:C,"Não encontrado")</f>
        <v>6600222</v>
      </c>
    </row>
    <row r="223" spans="1:7" x14ac:dyDescent="0.3">
      <c r="A223" s="168">
        <v>6600223</v>
      </c>
      <c r="B223" s="68" t="s">
        <v>485</v>
      </c>
      <c r="C223" s="68" t="s">
        <v>95</v>
      </c>
      <c r="D223" s="68" t="s">
        <v>4033</v>
      </c>
      <c r="E223" s="68" t="s">
        <v>4041</v>
      </c>
      <c r="F223" s="68" t="s">
        <v>4043</v>
      </c>
      <c r="G223" s="70">
        <f>_xlfn.XLOOKUP(A223,'Aux_Código SVs'!C:C,'Aux_Código SVs'!C:C,"Não encontrado")</f>
        <v>6600223</v>
      </c>
    </row>
    <row r="224" spans="1:7" x14ac:dyDescent="0.3">
      <c r="A224" s="168">
        <v>6600224</v>
      </c>
      <c r="B224" s="68" t="s">
        <v>487</v>
      </c>
      <c r="C224" s="68" t="s">
        <v>95</v>
      </c>
      <c r="D224" s="68" t="s">
        <v>4033</v>
      </c>
      <c r="E224" s="68" t="s">
        <v>4041</v>
      </c>
      <c r="F224" s="68" t="s">
        <v>4043</v>
      </c>
      <c r="G224" s="70">
        <f>_xlfn.XLOOKUP(A224,'Aux_Código SVs'!C:C,'Aux_Código SVs'!C:C,"Não encontrado")</f>
        <v>6600224</v>
      </c>
    </row>
    <row r="225" spans="1:7" x14ac:dyDescent="0.3">
      <c r="A225" s="168">
        <v>6600225</v>
      </c>
      <c r="B225" s="68" t="s">
        <v>489</v>
      </c>
      <c r="C225" s="68" t="s">
        <v>95</v>
      </c>
      <c r="D225" s="68" t="s">
        <v>4033</v>
      </c>
      <c r="E225" s="68" t="s">
        <v>4041</v>
      </c>
      <c r="F225" s="68" t="s">
        <v>4043</v>
      </c>
      <c r="G225" s="70">
        <f>_xlfn.XLOOKUP(A225,'Aux_Código SVs'!C:C,'Aux_Código SVs'!C:C,"Não encontrado")</f>
        <v>6600225</v>
      </c>
    </row>
    <row r="226" spans="1:7" x14ac:dyDescent="0.3">
      <c r="A226" s="168">
        <v>6600226</v>
      </c>
      <c r="B226" s="68" t="s">
        <v>491</v>
      </c>
      <c r="C226" s="68" t="s">
        <v>95</v>
      </c>
      <c r="D226" s="68" t="s">
        <v>4033</v>
      </c>
      <c r="E226" s="68" t="s">
        <v>4041</v>
      </c>
      <c r="F226" s="68" t="s">
        <v>4043</v>
      </c>
      <c r="G226" s="70">
        <f>_xlfn.XLOOKUP(A226,'Aux_Código SVs'!C:C,'Aux_Código SVs'!C:C,"Não encontrado")</f>
        <v>6600226</v>
      </c>
    </row>
    <row r="227" spans="1:7" x14ac:dyDescent="0.3">
      <c r="A227" s="168">
        <v>6600227</v>
      </c>
      <c r="B227" s="68" t="s">
        <v>493</v>
      </c>
      <c r="C227" s="68" t="s">
        <v>95</v>
      </c>
      <c r="D227" s="68" t="s">
        <v>4033</v>
      </c>
      <c r="E227" s="68" t="s">
        <v>4041</v>
      </c>
      <c r="F227" s="68" t="s">
        <v>4043</v>
      </c>
      <c r="G227" s="70">
        <f>_xlfn.XLOOKUP(A227,'Aux_Código SVs'!C:C,'Aux_Código SVs'!C:C,"Não encontrado")</f>
        <v>6600227</v>
      </c>
    </row>
    <row r="228" spans="1:7" x14ac:dyDescent="0.3">
      <c r="A228" s="168">
        <v>6600228</v>
      </c>
      <c r="B228" s="68" t="s">
        <v>495</v>
      </c>
      <c r="C228" s="68" t="s">
        <v>95</v>
      </c>
      <c r="D228" s="68" t="s">
        <v>4033</v>
      </c>
      <c r="E228" s="68" t="s">
        <v>4041</v>
      </c>
      <c r="F228" s="68" t="s">
        <v>4043</v>
      </c>
      <c r="G228" s="70">
        <f>_xlfn.XLOOKUP(A228,'Aux_Código SVs'!C:C,'Aux_Código SVs'!C:C,"Não encontrado")</f>
        <v>6600228</v>
      </c>
    </row>
    <row r="229" spans="1:7" x14ac:dyDescent="0.3">
      <c r="A229" s="168">
        <v>6600229</v>
      </c>
      <c r="B229" s="68" t="s">
        <v>497</v>
      </c>
      <c r="C229" s="68" t="s">
        <v>95</v>
      </c>
      <c r="D229" s="68" t="s">
        <v>4033</v>
      </c>
      <c r="E229" s="68" t="s">
        <v>4041</v>
      </c>
      <c r="F229" s="68" t="s">
        <v>4043</v>
      </c>
      <c r="G229" s="70">
        <f>_xlfn.XLOOKUP(A229,'Aux_Código SVs'!C:C,'Aux_Código SVs'!C:C,"Não encontrado")</f>
        <v>6600229</v>
      </c>
    </row>
    <row r="230" spans="1:7" x14ac:dyDescent="0.3">
      <c r="A230" s="168">
        <v>6600230</v>
      </c>
      <c r="B230" s="68" t="s">
        <v>499</v>
      </c>
      <c r="C230" s="68" t="s">
        <v>95</v>
      </c>
      <c r="D230" s="68" t="s">
        <v>4033</v>
      </c>
      <c r="E230" s="68" t="s">
        <v>4041</v>
      </c>
      <c r="F230" s="68" t="s">
        <v>4043</v>
      </c>
      <c r="G230" s="70">
        <f>_xlfn.XLOOKUP(A230,'Aux_Código SVs'!C:C,'Aux_Código SVs'!C:C,"Não encontrado")</f>
        <v>6600230</v>
      </c>
    </row>
    <row r="231" spans="1:7" x14ac:dyDescent="0.3">
      <c r="A231" s="168">
        <v>6600231</v>
      </c>
      <c r="B231" s="68" t="s">
        <v>501</v>
      </c>
      <c r="C231" s="68" t="s">
        <v>95</v>
      </c>
      <c r="D231" s="68" t="s">
        <v>4033</v>
      </c>
      <c r="E231" s="68" t="s">
        <v>4041</v>
      </c>
      <c r="F231" s="68" t="s">
        <v>4043</v>
      </c>
      <c r="G231" s="70">
        <f>_xlfn.XLOOKUP(A231,'Aux_Código SVs'!C:C,'Aux_Código SVs'!C:C,"Não encontrado")</f>
        <v>6600231</v>
      </c>
    </row>
    <row r="232" spans="1:7" x14ac:dyDescent="0.3">
      <c r="A232" s="168">
        <v>6600232</v>
      </c>
      <c r="B232" s="68" t="s">
        <v>503</v>
      </c>
      <c r="C232" s="68" t="s">
        <v>95</v>
      </c>
      <c r="D232" s="68" t="s">
        <v>4033</v>
      </c>
      <c r="E232" s="68" t="s">
        <v>4041</v>
      </c>
      <c r="F232" s="68" t="s">
        <v>4043</v>
      </c>
      <c r="G232" s="70">
        <f>_xlfn.XLOOKUP(A232,'Aux_Código SVs'!C:C,'Aux_Código SVs'!C:C,"Não encontrado")</f>
        <v>6600232</v>
      </c>
    </row>
    <row r="233" spans="1:7" x14ac:dyDescent="0.3">
      <c r="A233" s="168">
        <v>6600233</v>
      </c>
      <c r="B233" s="68" t="s">
        <v>505</v>
      </c>
      <c r="C233" s="68" t="s">
        <v>95</v>
      </c>
      <c r="D233" s="68" t="s">
        <v>4033</v>
      </c>
      <c r="E233" s="68" t="s">
        <v>4041</v>
      </c>
      <c r="F233" s="68" t="s">
        <v>4043</v>
      </c>
      <c r="G233" s="70">
        <f>_xlfn.XLOOKUP(A233,'Aux_Código SVs'!C:C,'Aux_Código SVs'!C:C,"Não encontrado")</f>
        <v>6600233</v>
      </c>
    </row>
    <row r="234" spans="1:7" x14ac:dyDescent="0.3">
      <c r="A234" s="168">
        <v>6600234</v>
      </c>
      <c r="B234" s="68" t="s">
        <v>507</v>
      </c>
      <c r="C234" s="68" t="s">
        <v>95</v>
      </c>
      <c r="D234" s="68" t="s">
        <v>4033</v>
      </c>
      <c r="E234" s="68" t="s">
        <v>4041</v>
      </c>
      <c r="F234" s="68" t="s">
        <v>4043</v>
      </c>
      <c r="G234" s="70">
        <f>_xlfn.XLOOKUP(A234,'Aux_Código SVs'!C:C,'Aux_Código SVs'!C:C,"Não encontrado")</f>
        <v>6600234</v>
      </c>
    </row>
    <row r="235" spans="1:7" x14ac:dyDescent="0.3">
      <c r="A235" s="168">
        <v>6600235</v>
      </c>
      <c r="B235" s="68" t="s">
        <v>509</v>
      </c>
      <c r="C235" s="68" t="s">
        <v>95</v>
      </c>
      <c r="D235" s="68" t="s">
        <v>4033</v>
      </c>
      <c r="E235" s="68" t="s">
        <v>4041</v>
      </c>
      <c r="F235" s="68" t="s">
        <v>4043</v>
      </c>
      <c r="G235" s="70">
        <f>_xlfn.XLOOKUP(A235,'Aux_Código SVs'!C:C,'Aux_Código SVs'!C:C,"Não encontrado")</f>
        <v>6600235</v>
      </c>
    </row>
    <row r="236" spans="1:7" x14ac:dyDescent="0.3">
      <c r="A236" s="168">
        <v>6600236</v>
      </c>
      <c r="B236" s="68" t="s">
        <v>511</v>
      </c>
      <c r="C236" s="68" t="s">
        <v>95</v>
      </c>
      <c r="D236" s="68" t="s">
        <v>4033</v>
      </c>
      <c r="E236" s="68" t="s">
        <v>4041</v>
      </c>
      <c r="F236" s="68" t="s">
        <v>4043</v>
      </c>
      <c r="G236" s="70">
        <f>_xlfn.XLOOKUP(A236,'Aux_Código SVs'!C:C,'Aux_Código SVs'!C:C,"Não encontrado")</f>
        <v>6600236</v>
      </c>
    </row>
    <row r="237" spans="1:7" x14ac:dyDescent="0.3">
      <c r="A237" s="168">
        <v>6600237</v>
      </c>
      <c r="B237" s="68" t="s">
        <v>513</v>
      </c>
      <c r="C237" s="68" t="s">
        <v>95</v>
      </c>
      <c r="D237" s="68" t="s">
        <v>4033</v>
      </c>
      <c r="E237" s="68" t="s">
        <v>4041</v>
      </c>
      <c r="F237" s="68" t="s">
        <v>4043</v>
      </c>
      <c r="G237" s="70">
        <f>_xlfn.XLOOKUP(A237,'Aux_Código SVs'!C:C,'Aux_Código SVs'!C:C,"Não encontrado")</f>
        <v>6600237</v>
      </c>
    </row>
    <row r="238" spans="1:7" x14ac:dyDescent="0.3">
      <c r="A238" s="168">
        <v>6600238</v>
      </c>
      <c r="B238" s="68" t="s">
        <v>515</v>
      </c>
      <c r="C238" s="68" t="s">
        <v>95</v>
      </c>
      <c r="D238" s="68" t="s">
        <v>4033</v>
      </c>
      <c r="E238" s="68" t="s">
        <v>4041</v>
      </c>
      <c r="F238" s="68" t="s">
        <v>4043</v>
      </c>
      <c r="G238" s="70">
        <f>_xlfn.XLOOKUP(A238,'Aux_Código SVs'!C:C,'Aux_Código SVs'!C:C,"Não encontrado")</f>
        <v>6600238</v>
      </c>
    </row>
    <row r="239" spans="1:7" x14ac:dyDescent="0.3">
      <c r="A239" s="168">
        <v>6600239</v>
      </c>
      <c r="B239" s="68" t="s">
        <v>517</v>
      </c>
      <c r="C239" s="68" t="s">
        <v>95</v>
      </c>
      <c r="D239" s="68" t="s">
        <v>4033</v>
      </c>
      <c r="E239" s="68" t="s">
        <v>4041</v>
      </c>
      <c r="F239" s="68" t="s">
        <v>4043</v>
      </c>
      <c r="G239" s="70">
        <f>_xlfn.XLOOKUP(A239,'Aux_Código SVs'!C:C,'Aux_Código SVs'!C:C,"Não encontrado")</f>
        <v>6600239</v>
      </c>
    </row>
    <row r="240" spans="1:7" x14ac:dyDescent="0.3">
      <c r="A240" s="168">
        <v>6600240</v>
      </c>
      <c r="B240" s="68" t="s">
        <v>519</v>
      </c>
      <c r="C240" s="68" t="s">
        <v>95</v>
      </c>
      <c r="D240" s="68" t="s">
        <v>4033</v>
      </c>
      <c r="E240" s="68" t="s">
        <v>4041</v>
      </c>
      <c r="F240" s="68" t="s">
        <v>4043</v>
      </c>
      <c r="G240" s="70">
        <f>_xlfn.XLOOKUP(A240,'Aux_Código SVs'!C:C,'Aux_Código SVs'!C:C,"Não encontrado")</f>
        <v>6600240</v>
      </c>
    </row>
    <row r="241" spans="1:7" x14ac:dyDescent="0.3">
      <c r="A241" s="168">
        <v>6600241</v>
      </c>
      <c r="B241" s="68" t="s">
        <v>521</v>
      </c>
      <c r="C241" s="68" t="s">
        <v>95</v>
      </c>
      <c r="D241" s="68" t="s">
        <v>4033</v>
      </c>
      <c r="E241" s="68" t="s">
        <v>4041</v>
      </c>
      <c r="F241" s="68" t="s">
        <v>4043</v>
      </c>
      <c r="G241" s="70">
        <f>_xlfn.XLOOKUP(A241,'Aux_Código SVs'!C:C,'Aux_Código SVs'!C:C,"Não encontrado")</f>
        <v>6600241</v>
      </c>
    </row>
    <row r="242" spans="1:7" x14ac:dyDescent="0.3">
      <c r="A242" s="168">
        <v>6600242</v>
      </c>
      <c r="B242" s="68" t="s">
        <v>523</v>
      </c>
      <c r="C242" s="68" t="s">
        <v>95</v>
      </c>
      <c r="D242" s="68" t="s">
        <v>4033</v>
      </c>
      <c r="E242" s="68" t="s">
        <v>4041</v>
      </c>
      <c r="F242" s="68" t="s">
        <v>4043</v>
      </c>
      <c r="G242" s="70">
        <f>_xlfn.XLOOKUP(A242,'Aux_Código SVs'!C:C,'Aux_Código SVs'!C:C,"Não encontrado")</f>
        <v>6600242</v>
      </c>
    </row>
    <row r="243" spans="1:7" x14ac:dyDescent="0.3">
      <c r="A243" s="168">
        <v>6600243</v>
      </c>
      <c r="B243" s="68" t="s">
        <v>525</v>
      </c>
      <c r="C243" s="68" t="s">
        <v>95</v>
      </c>
      <c r="D243" s="68" t="s">
        <v>4033</v>
      </c>
      <c r="E243" s="68" t="s">
        <v>4041</v>
      </c>
      <c r="F243" s="68" t="s">
        <v>4043</v>
      </c>
      <c r="G243" s="70">
        <f>_xlfn.XLOOKUP(A243,'Aux_Código SVs'!C:C,'Aux_Código SVs'!C:C,"Não encontrado")</f>
        <v>6600243</v>
      </c>
    </row>
    <row r="244" spans="1:7" x14ac:dyDescent="0.3">
      <c r="A244" s="168">
        <v>6600244</v>
      </c>
      <c r="B244" s="68" t="s">
        <v>527</v>
      </c>
      <c r="C244" s="68" t="s">
        <v>95</v>
      </c>
      <c r="D244" s="68" t="s">
        <v>4033</v>
      </c>
      <c r="E244" s="68" t="s">
        <v>4041</v>
      </c>
      <c r="F244" s="68" t="s">
        <v>4043</v>
      </c>
      <c r="G244" s="70">
        <f>_xlfn.XLOOKUP(A244,'Aux_Código SVs'!C:C,'Aux_Código SVs'!C:C,"Não encontrado")</f>
        <v>6600244</v>
      </c>
    </row>
    <row r="245" spans="1:7" x14ac:dyDescent="0.3">
      <c r="A245" s="168">
        <v>6600245</v>
      </c>
      <c r="B245" s="68" t="s">
        <v>529</v>
      </c>
      <c r="C245" s="68" t="s">
        <v>95</v>
      </c>
      <c r="D245" s="68" t="s">
        <v>4033</v>
      </c>
      <c r="E245" s="68" t="s">
        <v>4041</v>
      </c>
      <c r="F245" s="68" t="s">
        <v>4043</v>
      </c>
      <c r="G245" s="70">
        <f>_xlfn.XLOOKUP(A245,'Aux_Código SVs'!C:C,'Aux_Código SVs'!C:C,"Não encontrado")</f>
        <v>6600245</v>
      </c>
    </row>
    <row r="246" spans="1:7" x14ac:dyDescent="0.3">
      <c r="A246" s="168">
        <v>6600246</v>
      </c>
      <c r="B246" s="68" t="s">
        <v>531</v>
      </c>
      <c r="C246" s="68" t="s">
        <v>95</v>
      </c>
      <c r="D246" s="68" t="s">
        <v>4033</v>
      </c>
      <c r="E246" s="68" t="s">
        <v>4041</v>
      </c>
      <c r="F246" s="68" t="s">
        <v>4043</v>
      </c>
      <c r="G246" s="70">
        <f>_xlfn.XLOOKUP(A246,'Aux_Código SVs'!C:C,'Aux_Código SVs'!C:C,"Não encontrado")</f>
        <v>6600246</v>
      </c>
    </row>
    <row r="247" spans="1:7" x14ac:dyDescent="0.3">
      <c r="A247" s="168">
        <v>6600247</v>
      </c>
      <c r="B247" s="68" t="s">
        <v>533</v>
      </c>
      <c r="C247" s="68" t="s">
        <v>95</v>
      </c>
      <c r="D247" s="68" t="s">
        <v>4033</v>
      </c>
      <c r="E247" s="68" t="s">
        <v>4041</v>
      </c>
      <c r="F247" s="68" t="s">
        <v>4043</v>
      </c>
      <c r="G247" s="70">
        <f>_xlfn.XLOOKUP(A247,'Aux_Código SVs'!C:C,'Aux_Código SVs'!C:C,"Não encontrado")</f>
        <v>6600247</v>
      </c>
    </row>
    <row r="248" spans="1:7" x14ac:dyDescent="0.3">
      <c r="A248" s="168">
        <v>6600248</v>
      </c>
      <c r="B248" s="68" t="s">
        <v>535</v>
      </c>
      <c r="C248" s="68" t="s">
        <v>95</v>
      </c>
      <c r="D248" s="68" t="s">
        <v>4033</v>
      </c>
      <c r="E248" s="68" t="s">
        <v>4041</v>
      </c>
      <c r="F248" s="68" t="s">
        <v>4043</v>
      </c>
      <c r="G248" s="70">
        <f>_xlfn.XLOOKUP(A248,'Aux_Código SVs'!C:C,'Aux_Código SVs'!C:C,"Não encontrado")</f>
        <v>6600248</v>
      </c>
    </row>
    <row r="249" spans="1:7" x14ac:dyDescent="0.3">
      <c r="A249" s="168">
        <v>6600249</v>
      </c>
      <c r="B249" s="68" t="s">
        <v>537</v>
      </c>
      <c r="C249" s="68" t="s">
        <v>95</v>
      </c>
      <c r="D249" s="68" t="s">
        <v>4033</v>
      </c>
      <c r="E249" s="68" t="s">
        <v>4041</v>
      </c>
      <c r="F249" s="68" t="s">
        <v>4043</v>
      </c>
      <c r="G249" s="70">
        <f>_xlfn.XLOOKUP(A249,'Aux_Código SVs'!C:C,'Aux_Código SVs'!C:C,"Não encontrado")</f>
        <v>6600249</v>
      </c>
    </row>
    <row r="250" spans="1:7" x14ac:dyDescent="0.3">
      <c r="A250" s="168">
        <v>6600250</v>
      </c>
      <c r="B250" s="68" t="s">
        <v>539</v>
      </c>
      <c r="C250" s="68" t="s">
        <v>95</v>
      </c>
      <c r="D250" s="68" t="s">
        <v>4033</v>
      </c>
      <c r="E250" s="68" t="s">
        <v>4041</v>
      </c>
      <c r="F250" s="68" t="s">
        <v>4043</v>
      </c>
      <c r="G250" s="70">
        <f>_xlfn.XLOOKUP(A250,'Aux_Código SVs'!C:C,'Aux_Código SVs'!C:C,"Não encontrado")</f>
        <v>6600250</v>
      </c>
    </row>
    <row r="251" spans="1:7" x14ac:dyDescent="0.3">
      <c r="A251" s="168">
        <v>6600251</v>
      </c>
      <c r="B251" s="68" t="s">
        <v>541</v>
      </c>
      <c r="C251" s="68" t="s">
        <v>95</v>
      </c>
      <c r="D251" s="68" t="s">
        <v>4033</v>
      </c>
      <c r="E251" s="68" t="s">
        <v>4041</v>
      </c>
      <c r="F251" s="68" t="s">
        <v>4043</v>
      </c>
      <c r="G251" s="70">
        <f>_xlfn.XLOOKUP(A251,'Aux_Código SVs'!C:C,'Aux_Código SVs'!C:C,"Não encontrado")</f>
        <v>6600251</v>
      </c>
    </row>
    <row r="252" spans="1:7" x14ac:dyDescent="0.3">
      <c r="A252" s="168">
        <v>6600252</v>
      </c>
      <c r="B252" s="68" t="s">
        <v>543</v>
      </c>
      <c r="C252" s="68" t="s">
        <v>95</v>
      </c>
      <c r="D252" s="68" t="s">
        <v>4033</v>
      </c>
      <c r="E252" s="68" t="s">
        <v>4041</v>
      </c>
      <c r="F252" s="68" t="s">
        <v>4043</v>
      </c>
      <c r="G252" s="70">
        <f>_xlfn.XLOOKUP(A252,'Aux_Código SVs'!C:C,'Aux_Código SVs'!C:C,"Não encontrado")</f>
        <v>6600252</v>
      </c>
    </row>
    <row r="253" spans="1:7" x14ac:dyDescent="0.3">
      <c r="A253" s="168">
        <v>6600253</v>
      </c>
      <c r="B253" s="68" t="s">
        <v>545</v>
      </c>
      <c r="C253" s="68" t="s">
        <v>95</v>
      </c>
      <c r="D253" s="68" t="s">
        <v>4033</v>
      </c>
      <c r="E253" s="68" t="s">
        <v>4041</v>
      </c>
      <c r="F253" s="68" t="s">
        <v>4043</v>
      </c>
      <c r="G253" s="70">
        <f>_xlfn.XLOOKUP(A253,'Aux_Código SVs'!C:C,'Aux_Código SVs'!C:C,"Não encontrado")</f>
        <v>6600253</v>
      </c>
    </row>
    <row r="254" spans="1:7" x14ac:dyDescent="0.3">
      <c r="A254" s="168">
        <v>6600254</v>
      </c>
      <c r="B254" s="68" t="s">
        <v>547</v>
      </c>
      <c r="C254" s="68" t="s">
        <v>95</v>
      </c>
      <c r="D254" s="68" t="s">
        <v>4033</v>
      </c>
      <c r="E254" s="68" t="s">
        <v>4041</v>
      </c>
      <c r="F254" s="68" t="s">
        <v>4043</v>
      </c>
      <c r="G254" s="70">
        <f>_xlfn.XLOOKUP(A254,'Aux_Código SVs'!C:C,'Aux_Código SVs'!C:C,"Não encontrado")</f>
        <v>6600254</v>
      </c>
    </row>
    <row r="255" spans="1:7" x14ac:dyDescent="0.3">
      <c r="A255" s="168">
        <v>6600255</v>
      </c>
      <c r="B255" s="68" t="s">
        <v>549</v>
      </c>
      <c r="C255" s="68" t="s">
        <v>95</v>
      </c>
      <c r="D255" s="68" t="s">
        <v>4033</v>
      </c>
      <c r="E255" s="68" t="s">
        <v>4041</v>
      </c>
      <c r="F255" s="68" t="s">
        <v>4043</v>
      </c>
      <c r="G255" s="70">
        <f>_xlfn.XLOOKUP(A255,'Aux_Código SVs'!C:C,'Aux_Código SVs'!C:C,"Não encontrado")</f>
        <v>6600255</v>
      </c>
    </row>
    <row r="256" spans="1:7" x14ac:dyDescent="0.3">
      <c r="A256" s="168">
        <v>6600256</v>
      </c>
      <c r="B256" s="68" t="s">
        <v>551</v>
      </c>
      <c r="C256" s="68" t="s">
        <v>95</v>
      </c>
      <c r="D256" s="68" t="s">
        <v>4033</v>
      </c>
      <c r="E256" s="68" t="s">
        <v>4041</v>
      </c>
      <c r="F256" s="68" t="s">
        <v>4043</v>
      </c>
      <c r="G256" s="70">
        <f>_xlfn.XLOOKUP(A256,'Aux_Código SVs'!C:C,'Aux_Código SVs'!C:C,"Não encontrado")</f>
        <v>6600256</v>
      </c>
    </row>
    <row r="257" spans="1:7" x14ac:dyDescent="0.3">
      <c r="A257" s="168">
        <v>6600257</v>
      </c>
      <c r="B257" s="68" t="s">
        <v>553</v>
      </c>
      <c r="C257" s="68" t="s">
        <v>95</v>
      </c>
      <c r="D257" s="68" t="s">
        <v>4033</v>
      </c>
      <c r="E257" s="68" t="s">
        <v>4041</v>
      </c>
      <c r="F257" s="68" t="s">
        <v>4043</v>
      </c>
      <c r="G257" s="70">
        <f>_xlfn.XLOOKUP(A257,'Aux_Código SVs'!C:C,'Aux_Código SVs'!C:C,"Não encontrado")</f>
        <v>6600257</v>
      </c>
    </row>
    <row r="258" spans="1:7" x14ac:dyDescent="0.3">
      <c r="A258" s="168">
        <v>6600258</v>
      </c>
      <c r="B258" s="68" t="s">
        <v>555</v>
      </c>
      <c r="C258" s="68" t="s">
        <v>95</v>
      </c>
      <c r="D258" s="68" t="s">
        <v>4033</v>
      </c>
      <c r="E258" s="68" t="s">
        <v>4041</v>
      </c>
      <c r="F258" s="68" t="s">
        <v>4043</v>
      </c>
      <c r="G258" s="70">
        <f>_xlfn.XLOOKUP(A258,'Aux_Código SVs'!C:C,'Aux_Código SVs'!C:C,"Não encontrado")</f>
        <v>6600258</v>
      </c>
    </row>
    <row r="259" spans="1:7" x14ac:dyDescent="0.3">
      <c r="A259" s="168">
        <v>6600259</v>
      </c>
      <c r="B259" s="68" t="s">
        <v>557</v>
      </c>
      <c r="C259" s="68" t="s">
        <v>95</v>
      </c>
      <c r="D259" s="68" t="s">
        <v>4033</v>
      </c>
      <c r="E259" s="68" t="s">
        <v>4041</v>
      </c>
      <c r="F259" s="68" t="s">
        <v>4043</v>
      </c>
      <c r="G259" s="70">
        <f>_xlfn.XLOOKUP(A259,'Aux_Código SVs'!C:C,'Aux_Código SVs'!C:C,"Não encontrado")</f>
        <v>6600259</v>
      </c>
    </row>
    <row r="260" spans="1:7" x14ac:dyDescent="0.3">
      <c r="A260" s="168">
        <v>6600260</v>
      </c>
      <c r="B260" s="68" t="s">
        <v>559</v>
      </c>
      <c r="C260" s="68" t="s">
        <v>95</v>
      </c>
      <c r="D260" s="68" t="s">
        <v>4033</v>
      </c>
      <c r="E260" s="68" t="s">
        <v>4041</v>
      </c>
      <c r="F260" s="68" t="s">
        <v>4043</v>
      </c>
      <c r="G260" s="70">
        <f>_xlfn.XLOOKUP(A260,'Aux_Código SVs'!C:C,'Aux_Código SVs'!C:C,"Não encontrado")</f>
        <v>6600260</v>
      </c>
    </row>
    <row r="261" spans="1:7" x14ac:dyDescent="0.3">
      <c r="A261" s="168">
        <v>6600261</v>
      </c>
      <c r="B261" s="68" t="s">
        <v>561</v>
      </c>
      <c r="C261" s="68" t="s">
        <v>95</v>
      </c>
      <c r="D261" s="68" t="s">
        <v>4033</v>
      </c>
      <c r="E261" s="68" t="s">
        <v>4041</v>
      </c>
      <c r="F261" s="68" t="s">
        <v>4043</v>
      </c>
      <c r="G261" s="70">
        <f>_xlfn.XLOOKUP(A261,'Aux_Código SVs'!C:C,'Aux_Código SVs'!C:C,"Não encontrado")</f>
        <v>6600261</v>
      </c>
    </row>
    <row r="262" spans="1:7" x14ac:dyDescent="0.3">
      <c r="A262" s="168">
        <v>6600262</v>
      </c>
      <c r="B262" s="68" t="s">
        <v>561</v>
      </c>
      <c r="C262" s="68" t="s">
        <v>95</v>
      </c>
      <c r="D262" s="68" t="s">
        <v>4033</v>
      </c>
      <c r="E262" s="68" t="s">
        <v>4041</v>
      </c>
      <c r="F262" s="68" t="s">
        <v>4043</v>
      </c>
      <c r="G262" s="70">
        <f>_xlfn.XLOOKUP(A262,'Aux_Código SVs'!C:C,'Aux_Código SVs'!C:C,"Não encontrado")</f>
        <v>6600262</v>
      </c>
    </row>
    <row r="263" spans="1:7" x14ac:dyDescent="0.3">
      <c r="A263" s="168">
        <v>6600263</v>
      </c>
      <c r="B263" s="68" t="s">
        <v>564</v>
      </c>
      <c r="C263" s="68" t="s">
        <v>95</v>
      </c>
      <c r="D263" s="68" t="s">
        <v>4033</v>
      </c>
      <c r="E263" s="68" t="s">
        <v>4041</v>
      </c>
      <c r="F263" s="68" t="s">
        <v>4043</v>
      </c>
      <c r="G263" s="70">
        <f>_xlfn.XLOOKUP(A263,'Aux_Código SVs'!C:C,'Aux_Código SVs'!C:C,"Não encontrado")</f>
        <v>6600263</v>
      </c>
    </row>
    <row r="264" spans="1:7" x14ac:dyDescent="0.3">
      <c r="A264" s="168">
        <v>6600264</v>
      </c>
      <c r="B264" s="68" t="s">
        <v>566</v>
      </c>
      <c r="C264" s="68" t="s">
        <v>95</v>
      </c>
      <c r="D264" s="68" t="s">
        <v>4033</v>
      </c>
      <c r="E264" s="68" t="s">
        <v>4041</v>
      </c>
      <c r="F264" s="68" t="s">
        <v>4043</v>
      </c>
      <c r="G264" s="70">
        <f>_xlfn.XLOOKUP(A264,'Aux_Código SVs'!C:C,'Aux_Código SVs'!C:C,"Não encontrado")</f>
        <v>6600264</v>
      </c>
    </row>
    <row r="265" spans="1:7" x14ac:dyDescent="0.3">
      <c r="A265" s="168">
        <v>6600265</v>
      </c>
      <c r="B265" s="68" t="s">
        <v>568</v>
      </c>
      <c r="C265" s="68" t="s">
        <v>95</v>
      </c>
      <c r="D265" s="68" t="s">
        <v>4033</v>
      </c>
      <c r="E265" s="68" t="s">
        <v>4041</v>
      </c>
      <c r="F265" s="68" t="s">
        <v>4043</v>
      </c>
      <c r="G265" s="70">
        <f>_xlfn.XLOOKUP(A265,'Aux_Código SVs'!C:C,'Aux_Código SVs'!C:C,"Não encontrado")</f>
        <v>6600265</v>
      </c>
    </row>
    <row r="266" spans="1:7" x14ac:dyDescent="0.3">
      <c r="A266" s="168">
        <v>6600266</v>
      </c>
      <c r="B266" s="68" t="s">
        <v>570</v>
      </c>
      <c r="C266" s="68" t="s">
        <v>95</v>
      </c>
      <c r="D266" s="68" t="s">
        <v>4033</v>
      </c>
      <c r="E266" s="68" t="s">
        <v>4041</v>
      </c>
      <c r="F266" s="68" t="s">
        <v>4043</v>
      </c>
      <c r="G266" s="70">
        <f>_xlfn.XLOOKUP(A266,'Aux_Código SVs'!C:C,'Aux_Código SVs'!C:C,"Não encontrado")</f>
        <v>6600266</v>
      </c>
    </row>
    <row r="267" spans="1:7" x14ac:dyDescent="0.3">
      <c r="A267" s="168">
        <v>6600267</v>
      </c>
      <c r="B267" s="68" t="s">
        <v>572</v>
      </c>
      <c r="C267" s="68" t="s">
        <v>95</v>
      </c>
      <c r="D267" s="68" t="s">
        <v>4033</v>
      </c>
      <c r="E267" s="68" t="s">
        <v>4041</v>
      </c>
      <c r="F267" s="68" t="s">
        <v>4043</v>
      </c>
      <c r="G267" s="70">
        <f>_xlfn.XLOOKUP(A267,'Aux_Código SVs'!C:C,'Aux_Código SVs'!C:C,"Não encontrado")</f>
        <v>6600267</v>
      </c>
    </row>
    <row r="268" spans="1:7" x14ac:dyDescent="0.3">
      <c r="A268" s="168">
        <v>6600268</v>
      </c>
      <c r="B268" s="68" t="s">
        <v>574</v>
      </c>
      <c r="C268" s="68" t="s">
        <v>95</v>
      </c>
      <c r="D268" s="68" t="s">
        <v>4033</v>
      </c>
      <c r="E268" s="68" t="s">
        <v>4041</v>
      </c>
      <c r="F268" s="68" t="s">
        <v>4043</v>
      </c>
      <c r="G268" s="70">
        <f>_xlfn.XLOOKUP(A268,'Aux_Código SVs'!C:C,'Aux_Código SVs'!C:C,"Não encontrado")</f>
        <v>6600268</v>
      </c>
    </row>
    <row r="269" spans="1:7" x14ac:dyDescent="0.3">
      <c r="A269" s="168">
        <v>6600269</v>
      </c>
      <c r="B269" s="68" t="s">
        <v>576</v>
      </c>
      <c r="C269" s="68" t="s">
        <v>95</v>
      </c>
      <c r="D269" s="68" t="s">
        <v>4033</v>
      </c>
      <c r="E269" s="68" t="s">
        <v>4041</v>
      </c>
      <c r="F269" s="68" t="s">
        <v>4043</v>
      </c>
      <c r="G269" s="70">
        <f>_xlfn.XLOOKUP(A269,'Aux_Código SVs'!C:C,'Aux_Código SVs'!C:C,"Não encontrado")</f>
        <v>6600269</v>
      </c>
    </row>
    <row r="270" spans="1:7" x14ac:dyDescent="0.3">
      <c r="A270" s="168">
        <v>6600270</v>
      </c>
      <c r="B270" s="68" t="s">
        <v>578</v>
      </c>
      <c r="C270" s="68" t="s">
        <v>95</v>
      </c>
      <c r="D270" s="68" t="s">
        <v>4033</v>
      </c>
      <c r="E270" s="68" t="s">
        <v>4041</v>
      </c>
      <c r="F270" s="68" t="s">
        <v>4043</v>
      </c>
      <c r="G270" s="70">
        <f>_xlfn.XLOOKUP(A270,'Aux_Código SVs'!C:C,'Aux_Código SVs'!C:C,"Não encontrado")</f>
        <v>6600270</v>
      </c>
    </row>
    <row r="271" spans="1:7" x14ac:dyDescent="0.3">
      <c r="A271" s="168">
        <v>6600271</v>
      </c>
      <c r="B271" s="68" t="s">
        <v>580</v>
      </c>
      <c r="C271" s="68" t="s">
        <v>95</v>
      </c>
      <c r="D271" s="68" t="s">
        <v>4033</v>
      </c>
      <c r="E271" s="68" t="s">
        <v>4041</v>
      </c>
      <c r="F271" s="68" t="s">
        <v>4043</v>
      </c>
      <c r="G271" s="70">
        <f>_xlfn.XLOOKUP(A271,'Aux_Código SVs'!C:C,'Aux_Código SVs'!C:C,"Não encontrado")</f>
        <v>6600271</v>
      </c>
    </row>
    <row r="272" spans="1:7" x14ac:dyDescent="0.3">
      <c r="A272" s="168">
        <v>6600272</v>
      </c>
      <c r="B272" s="68" t="s">
        <v>582</v>
      </c>
      <c r="C272" s="68" t="s">
        <v>95</v>
      </c>
      <c r="D272" s="68" t="s">
        <v>4033</v>
      </c>
      <c r="E272" s="68" t="s">
        <v>4041</v>
      </c>
      <c r="F272" s="68" t="s">
        <v>4043</v>
      </c>
      <c r="G272" s="70">
        <f>_xlfn.XLOOKUP(A272,'Aux_Código SVs'!C:C,'Aux_Código SVs'!C:C,"Não encontrado")</f>
        <v>6600272</v>
      </c>
    </row>
    <row r="273" spans="1:7" x14ac:dyDescent="0.3">
      <c r="A273" s="168">
        <v>6600273</v>
      </c>
      <c r="B273" s="68" t="s">
        <v>584</v>
      </c>
      <c r="C273" s="68" t="s">
        <v>95</v>
      </c>
      <c r="D273" s="68" t="s">
        <v>4033</v>
      </c>
      <c r="E273" s="68" t="s">
        <v>4041</v>
      </c>
      <c r="F273" s="68" t="s">
        <v>4043</v>
      </c>
      <c r="G273" s="70">
        <f>_xlfn.XLOOKUP(A273,'Aux_Código SVs'!C:C,'Aux_Código SVs'!C:C,"Não encontrado")</f>
        <v>6600273</v>
      </c>
    </row>
    <row r="274" spans="1:7" x14ac:dyDescent="0.3">
      <c r="A274" s="168">
        <v>6600274</v>
      </c>
      <c r="B274" s="68" t="s">
        <v>586</v>
      </c>
      <c r="C274" s="68" t="s">
        <v>95</v>
      </c>
      <c r="D274" s="68" t="s">
        <v>4033</v>
      </c>
      <c r="E274" s="68" t="s">
        <v>4041</v>
      </c>
      <c r="F274" s="68" t="s">
        <v>4043</v>
      </c>
      <c r="G274" s="70">
        <f>_xlfn.XLOOKUP(A274,'Aux_Código SVs'!C:C,'Aux_Código SVs'!C:C,"Não encontrado")</f>
        <v>6600274</v>
      </c>
    </row>
    <row r="275" spans="1:7" x14ac:dyDescent="0.3">
      <c r="A275" s="168">
        <v>6600275</v>
      </c>
      <c r="B275" s="68" t="s">
        <v>588</v>
      </c>
      <c r="C275" s="68" t="s">
        <v>95</v>
      </c>
      <c r="D275" s="68" t="s">
        <v>4033</v>
      </c>
      <c r="E275" s="68" t="s">
        <v>4041</v>
      </c>
      <c r="F275" s="68" t="s">
        <v>4043</v>
      </c>
      <c r="G275" s="70">
        <f>_xlfn.XLOOKUP(A275,'Aux_Código SVs'!C:C,'Aux_Código SVs'!C:C,"Não encontrado")</f>
        <v>6600275</v>
      </c>
    </row>
    <row r="276" spans="1:7" x14ac:dyDescent="0.3">
      <c r="A276" s="168">
        <v>6600276</v>
      </c>
      <c r="B276" s="68" t="s">
        <v>588</v>
      </c>
      <c r="C276" s="68" t="s">
        <v>95</v>
      </c>
      <c r="D276" s="68" t="s">
        <v>4033</v>
      </c>
      <c r="E276" s="68" t="s">
        <v>4041</v>
      </c>
      <c r="F276" s="68" t="s">
        <v>4043</v>
      </c>
      <c r="G276" s="70">
        <f>_xlfn.XLOOKUP(A276,'Aux_Código SVs'!C:C,'Aux_Código SVs'!C:C,"Não encontrado")</f>
        <v>6600276</v>
      </c>
    </row>
    <row r="277" spans="1:7" x14ac:dyDescent="0.3">
      <c r="A277" s="168">
        <v>6600277</v>
      </c>
      <c r="B277" s="68" t="s">
        <v>591</v>
      </c>
      <c r="C277" s="68" t="s">
        <v>95</v>
      </c>
      <c r="D277" s="68" t="s">
        <v>4033</v>
      </c>
      <c r="E277" s="68" t="s">
        <v>4041</v>
      </c>
      <c r="F277" s="68" t="s">
        <v>4043</v>
      </c>
      <c r="G277" s="70">
        <f>_xlfn.XLOOKUP(A277,'Aux_Código SVs'!C:C,'Aux_Código SVs'!C:C,"Não encontrado")</f>
        <v>6600277</v>
      </c>
    </row>
    <row r="278" spans="1:7" x14ac:dyDescent="0.3">
      <c r="A278" s="168">
        <v>6600278</v>
      </c>
      <c r="B278" s="68" t="s">
        <v>593</v>
      </c>
      <c r="C278" s="68" t="s">
        <v>95</v>
      </c>
      <c r="D278" s="68" t="s">
        <v>4033</v>
      </c>
      <c r="E278" s="68" t="s">
        <v>4041</v>
      </c>
      <c r="F278" s="68" t="s">
        <v>4043</v>
      </c>
      <c r="G278" s="70">
        <f>_xlfn.XLOOKUP(A278,'Aux_Código SVs'!C:C,'Aux_Código SVs'!C:C,"Não encontrado")</f>
        <v>6600278</v>
      </c>
    </row>
    <row r="279" spans="1:7" x14ac:dyDescent="0.3">
      <c r="A279" s="168">
        <v>6600279</v>
      </c>
      <c r="B279" s="68" t="s">
        <v>595</v>
      </c>
      <c r="C279" s="68" t="s">
        <v>95</v>
      </c>
      <c r="D279" s="68" t="s">
        <v>4033</v>
      </c>
      <c r="E279" s="68" t="s">
        <v>4041</v>
      </c>
      <c r="F279" s="68" t="s">
        <v>4043</v>
      </c>
      <c r="G279" s="70">
        <f>_xlfn.XLOOKUP(A279,'Aux_Código SVs'!C:C,'Aux_Código SVs'!C:C,"Não encontrado")</f>
        <v>6600279</v>
      </c>
    </row>
    <row r="280" spans="1:7" x14ac:dyDescent="0.3">
      <c r="A280" s="168">
        <v>6600280</v>
      </c>
      <c r="B280" s="68" t="s">
        <v>597</v>
      </c>
      <c r="C280" s="68" t="s">
        <v>95</v>
      </c>
      <c r="D280" s="68" t="s">
        <v>4033</v>
      </c>
      <c r="E280" s="68" t="s">
        <v>4041</v>
      </c>
      <c r="F280" s="68" t="s">
        <v>4043</v>
      </c>
      <c r="G280" s="70">
        <f>_xlfn.XLOOKUP(A280,'Aux_Código SVs'!C:C,'Aux_Código SVs'!C:C,"Não encontrado")</f>
        <v>6600280</v>
      </c>
    </row>
    <row r="281" spans="1:7" x14ac:dyDescent="0.3">
      <c r="A281" s="168">
        <v>6600281</v>
      </c>
      <c r="B281" s="68" t="s">
        <v>599</v>
      </c>
      <c r="C281" s="68" t="s">
        <v>95</v>
      </c>
      <c r="D281" s="68" t="s">
        <v>4033</v>
      </c>
      <c r="E281" s="68" t="s">
        <v>4041</v>
      </c>
      <c r="F281" s="68" t="s">
        <v>4043</v>
      </c>
      <c r="G281" s="70">
        <f>_xlfn.XLOOKUP(A281,'Aux_Código SVs'!C:C,'Aux_Código SVs'!C:C,"Não encontrado")</f>
        <v>6600281</v>
      </c>
    </row>
    <row r="282" spans="1:7" x14ac:dyDescent="0.3">
      <c r="A282" s="168">
        <v>6600282</v>
      </c>
      <c r="B282" s="68" t="s">
        <v>601</v>
      </c>
      <c r="C282" s="68" t="s">
        <v>95</v>
      </c>
      <c r="D282" s="68" t="s">
        <v>4033</v>
      </c>
      <c r="E282" s="68" t="s">
        <v>4041</v>
      </c>
      <c r="F282" s="68" t="s">
        <v>4043</v>
      </c>
      <c r="G282" s="70">
        <f>_xlfn.XLOOKUP(A282,'Aux_Código SVs'!C:C,'Aux_Código SVs'!C:C,"Não encontrado")</f>
        <v>6600282</v>
      </c>
    </row>
    <row r="283" spans="1:7" x14ac:dyDescent="0.3">
      <c r="A283" s="168">
        <v>6600283</v>
      </c>
      <c r="B283" s="68" t="s">
        <v>603</v>
      </c>
      <c r="C283" s="68" t="s">
        <v>95</v>
      </c>
      <c r="D283" s="68" t="s">
        <v>4033</v>
      </c>
      <c r="E283" s="68" t="s">
        <v>4041</v>
      </c>
      <c r="F283" s="68" t="s">
        <v>4043</v>
      </c>
      <c r="G283" s="70">
        <f>_xlfn.XLOOKUP(A283,'Aux_Código SVs'!C:C,'Aux_Código SVs'!C:C,"Não encontrado")</f>
        <v>6600283</v>
      </c>
    </row>
    <row r="284" spans="1:7" x14ac:dyDescent="0.3">
      <c r="A284" s="168">
        <v>6600284</v>
      </c>
      <c r="B284" s="68" t="s">
        <v>605</v>
      </c>
      <c r="C284" s="68" t="s">
        <v>95</v>
      </c>
      <c r="D284" s="68" t="s">
        <v>4033</v>
      </c>
      <c r="E284" s="68" t="s">
        <v>4041</v>
      </c>
      <c r="F284" s="68" t="s">
        <v>4043</v>
      </c>
      <c r="G284" s="70">
        <f>_xlfn.XLOOKUP(A284,'Aux_Código SVs'!C:C,'Aux_Código SVs'!C:C,"Não encontrado")</f>
        <v>6600284</v>
      </c>
    </row>
    <row r="285" spans="1:7" x14ac:dyDescent="0.3">
      <c r="A285" s="168">
        <v>6600285</v>
      </c>
      <c r="B285" s="68" t="s">
        <v>607</v>
      </c>
      <c r="C285" s="68" t="s">
        <v>95</v>
      </c>
      <c r="D285" s="68" t="s">
        <v>4033</v>
      </c>
      <c r="E285" s="68" t="s">
        <v>4041</v>
      </c>
      <c r="F285" s="68" t="s">
        <v>4043</v>
      </c>
      <c r="G285" s="70">
        <f>_xlfn.XLOOKUP(A285,'Aux_Código SVs'!C:C,'Aux_Código SVs'!C:C,"Não encontrado")</f>
        <v>6600285</v>
      </c>
    </row>
    <row r="286" spans="1:7" x14ac:dyDescent="0.3">
      <c r="A286" s="168">
        <v>6600286</v>
      </c>
      <c r="B286" s="68" t="s">
        <v>609</v>
      </c>
      <c r="C286" s="68" t="s">
        <v>95</v>
      </c>
      <c r="D286" s="68" t="s">
        <v>4033</v>
      </c>
      <c r="E286" s="68" t="s">
        <v>4041</v>
      </c>
      <c r="F286" s="68" t="s">
        <v>4043</v>
      </c>
      <c r="G286" s="70">
        <f>_xlfn.XLOOKUP(A286,'Aux_Código SVs'!C:C,'Aux_Código SVs'!C:C,"Não encontrado")</f>
        <v>6600286</v>
      </c>
    </row>
    <row r="287" spans="1:7" x14ac:dyDescent="0.3">
      <c r="A287" s="168">
        <v>6600287</v>
      </c>
      <c r="B287" s="68" t="s">
        <v>611</v>
      </c>
      <c r="C287" s="68" t="s">
        <v>95</v>
      </c>
      <c r="D287" s="68" t="s">
        <v>4033</v>
      </c>
      <c r="E287" s="68" t="s">
        <v>4041</v>
      </c>
      <c r="F287" s="68" t="s">
        <v>4043</v>
      </c>
      <c r="G287" s="70">
        <f>_xlfn.XLOOKUP(A287,'Aux_Código SVs'!C:C,'Aux_Código SVs'!C:C,"Não encontrado")</f>
        <v>6600287</v>
      </c>
    </row>
    <row r="288" spans="1:7" x14ac:dyDescent="0.3">
      <c r="A288" s="168">
        <v>6600288</v>
      </c>
      <c r="B288" s="68" t="s">
        <v>613</v>
      </c>
      <c r="C288" s="68" t="s">
        <v>95</v>
      </c>
      <c r="D288" s="68" t="s">
        <v>4033</v>
      </c>
      <c r="E288" s="68" t="s">
        <v>4041</v>
      </c>
      <c r="F288" s="68" t="s">
        <v>4043</v>
      </c>
      <c r="G288" s="70">
        <f>_xlfn.XLOOKUP(A288,'Aux_Código SVs'!C:C,'Aux_Código SVs'!C:C,"Não encontrado")</f>
        <v>6600288</v>
      </c>
    </row>
    <row r="289" spans="1:7" x14ac:dyDescent="0.3">
      <c r="A289" s="168">
        <v>6600289</v>
      </c>
      <c r="B289" s="68" t="s">
        <v>615</v>
      </c>
      <c r="C289" s="68" t="s">
        <v>95</v>
      </c>
      <c r="D289" s="68" t="s">
        <v>4033</v>
      </c>
      <c r="E289" s="68" t="s">
        <v>4041</v>
      </c>
      <c r="F289" s="68" t="s">
        <v>4043</v>
      </c>
      <c r="G289" s="70">
        <f>_xlfn.XLOOKUP(A289,'Aux_Código SVs'!C:C,'Aux_Código SVs'!C:C,"Não encontrado")</f>
        <v>6600289</v>
      </c>
    </row>
    <row r="290" spans="1:7" x14ac:dyDescent="0.3">
      <c r="A290" s="168">
        <v>6600290</v>
      </c>
      <c r="B290" s="68" t="s">
        <v>617</v>
      </c>
      <c r="C290" s="68" t="s">
        <v>95</v>
      </c>
      <c r="D290" s="68" t="s">
        <v>4033</v>
      </c>
      <c r="E290" s="68" t="s">
        <v>4041</v>
      </c>
      <c r="F290" s="68" t="s">
        <v>4043</v>
      </c>
      <c r="G290" s="70">
        <f>_xlfn.XLOOKUP(A290,'Aux_Código SVs'!C:C,'Aux_Código SVs'!C:C,"Não encontrado")</f>
        <v>6600290</v>
      </c>
    </row>
    <row r="291" spans="1:7" x14ac:dyDescent="0.3">
      <c r="A291" s="168">
        <v>6600291</v>
      </c>
      <c r="B291" s="68" t="s">
        <v>619</v>
      </c>
      <c r="C291" s="68" t="s">
        <v>95</v>
      </c>
      <c r="D291" s="68" t="s">
        <v>4033</v>
      </c>
      <c r="E291" s="68" t="s">
        <v>4041</v>
      </c>
      <c r="F291" s="68" t="s">
        <v>4043</v>
      </c>
      <c r="G291" s="70">
        <f>_xlfn.XLOOKUP(A291,'Aux_Código SVs'!C:C,'Aux_Código SVs'!C:C,"Não encontrado")</f>
        <v>6600291</v>
      </c>
    </row>
    <row r="292" spans="1:7" x14ac:dyDescent="0.3">
      <c r="A292" s="168">
        <v>6600292</v>
      </c>
      <c r="B292" s="68" t="s">
        <v>621</v>
      </c>
      <c r="C292" s="68" t="s">
        <v>95</v>
      </c>
      <c r="D292" s="68" t="s">
        <v>4033</v>
      </c>
      <c r="E292" s="68" t="s">
        <v>4041</v>
      </c>
      <c r="F292" s="68" t="s">
        <v>4043</v>
      </c>
      <c r="G292" s="70">
        <f>_xlfn.XLOOKUP(A292,'Aux_Código SVs'!C:C,'Aux_Código SVs'!C:C,"Não encontrado")</f>
        <v>6600292</v>
      </c>
    </row>
    <row r="293" spans="1:7" x14ac:dyDescent="0.3">
      <c r="A293" s="168">
        <v>6600293</v>
      </c>
      <c r="B293" s="68" t="s">
        <v>623</v>
      </c>
      <c r="C293" s="68" t="s">
        <v>95</v>
      </c>
      <c r="D293" s="68" t="s">
        <v>4033</v>
      </c>
      <c r="E293" s="68" t="s">
        <v>4041</v>
      </c>
      <c r="F293" s="68" t="s">
        <v>4043</v>
      </c>
      <c r="G293" s="70">
        <f>_xlfn.XLOOKUP(A293,'Aux_Código SVs'!C:C,'Aux_Código SVs'!C:C,"Não encontrado")</f>
        <v>6600293</v>
      </c>
    </row>
    <row r="294" spans="1:7" x14ac:dyDescent="0.3">
      <c r="A294" s="168">
        <v>6600294</v>
      </c>
      <c r="B294" s="68" t="s">
        <v>625</v>
      </c>
      <c r="C294" s="68" t="s">
        <v>95</v>
      </c>
      <c r="D294" s="68" t="s">
        <v>4033</v>
      </c>
      <c r="E294" s="68" t="s">
        <v>4041</v>
      </c>
      <c r="F294" s="68" t="s">
        <v>4043</v>
      </c>
      <c r="G294" s="70">
        <f>_xlfn.XLOOKUP(A294,'Aux_Código SVs'!C:C,'Aux_Código SVs'!C:C,"Não encontrado")</f>
        <v>6600294</v>
      </c>
    </row>
    <row r="295" spans="1:7" x14ac:dyDescent="0.3">
      <c r="A295" s="168">
        <v>6600295</v>
      </c>
      <c r="B295" s="68" t="s">
        <v>627</v>
      </c>
      <c r="C295" s="68" t="s">
        <v>95</v>
      </c>
      <c r="D295" s="68" t="s">
        <v>4033</v>
      </c>
      <c r="E295" s="68" t="s">
        <v>4041</v>
      </c>
      <c r="F295" s="68" t="s">
        <v>4043</v>
      </c>
      <c r="G295" s="70">
        <f>_xlfn.XLOOKUP(A295,'Aux_Código SVs'!C:C,'Aux_Código SVs'!C:C,"Não encontrado")</f>
        <v>6600295</v>
      </c>
    </row>
    <row r="296" spans="1:7" x14ac:dyDescent="0.3">
      <c r="A296" s="168">
        <v>6600296</v>
      </c>
      <c r="B296" s="68" t="s">
        <v>629</v>
      </c>
      <c r="C296" s="68" t="s">
        <v>95</v>
      </c>
      <c r="D296" s="68" t="s">
        <v>4033</v>
      </c>
      <c r="E296" s="68" t="s">
        <v>4041</v>
      </c>
      <c r="F296" s="68" t="s">
        <v>4043</v>
      </c>
      <c r="G296" s="70">
        <f>_xlfn.XLOOKUP(A296,'Aux_Código SVs'!C:C,'Aux_Código SVs'!C:C,"Não encontrado")</f>
        <v>6600296</v>
      </c>
    </row>
    <row r="297" spans="1:7" x14ac:dyDescent="0.3">
      <c r="A297" s="168">
        <v>6600297</v>
      </c>
      <c r="B297" s="68" t="s">
        <v>631</v>
      </c>
      <c r="C297" s="68" t="s">
        <v>95</v>
      </c>
      <c r="D297" s="68" t="s">
        <v>4033</v>
      </c>
      <c r="E297" s="68" t="s">
        <v>4041</v>
      </c>
      <c r="F297" s="68" t="s">
        <v>4043</v>
      </c>
      <c r="G297" s="70">
        <f>_xlfn.XLOOKUP(A297,'Aux_Código SVs'!C:C,'Aux_Código SVs'!C:C,"Não encontrado")</f>
        <v>6600297</v>
      </c>
    </row>
    <row r="298" spans="1:7" x14ac:dyDescent="0.3">
      <c r="A298" s="168">
        <v>6600298</v>
      </c>
      <c r="B298" s="68" t="s">
        <v>633</v>
      </c>
      <c r="C298" s="68" t="s">
        <v>95</v>
      </c>
      <c r="D298" s="68" t="s">
        <v>4033</v>
      </c>
      <c r="E298" s="68" t="s">
        <v>4041</v>
      </c>
      <c r="F298" s="68" t="s">
        <v>4043</v>
      </c>
      <c r="G298" s="70">
        <f>_xlfn.XLOOKUP(A298,'Aux_Código SVs'!C:C,'Aux_Código SVs'!C:C,"Não encontrado")</f>
        <v>6600298</v>
      </c>
    </row>
    <row r="299" spans="1:7" x14ac:dyDescent="0.3">
      <c r="A299" s="168">
        <v>6600299</v>
      </c>
      <c r="B299" s="68" t="s">
        <v>635</v>
      </c>
      <c r="C299" s="68" t="s">
        <v>95</v>
      </c>
      <c r="D299" s="68" t="s">
        <v>4033</v>
      </c>
      <c r="E299" s="68" t="s">
        <v>4041</v>
      </c>
      <c r="F299" s="68" t="s">
        <v>4043</v>
      </c>
      <c r="G299" s="70">
        <f>_xlfn.XLOOKUP(A299,'Aux_Código SVs'!C:C,'Aux_Código SVs'!C:C,"Não encontrado")</f>
        <v>6600299</v>
      </c>
    </row>
    <row r="300" spans="1:7" x14ac:dyDescent="0.3">
      <c r="A300" s="168">
        <v>6600300</v>
      </c>
      <c r="B300" s="68" t="s">
        <v>637</v>
      </c>
      <c r="C300" s="68" t="s">
        <v>95</v>
      </c>
      <c r="D300" s="68" t="s">
        <v>4033</v>
      </c>
      <c r="E300" s="68" t="s">
        <v>4041</v>
      </c>
      <c r="F300" s="68" t="s">
        <v>4043</v>
      </c>
      <c r="G300" s="70">
        <f>_xlfn.XLOOKUP(A300,'Aux_Código SVs'!C:C,'Aux_Código SVs'!C:C,"Não encontrado")</f>
        <v>6600300</v>
      </c>
    </row>
    <row r="301" spans="1:7" x14ac:dyDescent="0.3">
      <c r="A301" s="168">
        <v>6600301</v>
      </c>
      <c r="B301" s="68" t="s">
        <v>639</v>
      </c>
      <c r="C301" s="68" t="s">
        <v>95</v>
      </c>
      <c r="D301" s="68" t="s">
        <v>4033</v>
      </c>
      <c r="E301" s="68" t="s">
        <v>4041</v>
      </c>
      <c r="F301" s="68" t="s">
        <v>4043</v>
      </c>
      <c r="G301" s="70">
        <f>_xlfn.XLOOKUP(A301,'Aux_Código SVs'!C:C,'Aux_Código SVs'!C:C,"Não encontrado")</f>
        <v>6600301</v>
      </c>
    </row>
    <row r="302" spans="1:7" x14ac:dyDescent="0.3">
      <c r="A302" s="168">
        <v>6600302</v>
      </c>
      <c r="B302" s="68" t="s">
        <v>641</v>
      </c>
      <c r="C302" s="68" t="s">
        <v>95</v>
      </c>
      <c r="D302" s="68" t="s">
        <v>4033</v>
      </c>
      <c r="E302" s="68" t="s">
        <v>4041</v>
      </c>
      <c r="F302" s="68" t="s">
        <v>4043</v>
      </c>
      <c r="G302" s="70">
        <f>_xlfn.XLOOKUP(A302,'Aux_Código SVs'!C:C,'Aux_Código SVs'!C:C,"Não encontrado")</f>
        <v>6600302</v>
      </c>
    </row>
    <row r="303" spans="1:7" x14ac:dyDescent="0.3">
      <c r="A303" s="168">
        <v>6600303</v>
      </c>
      <c r="B303" s="68" t="s">
        <v>643</v>
      </c>
      <c r="C303" s="68" t="s">
        <v>95</v>
      </c>
      <c r="D303" s="68" t="s">
        <v>4033</v>
      </c>
      <c r="E303" s="68" t="s">
        <v>4041</v>
      </c>
      <c r="F303" s="68" t="s">
        <v>4043</v>
      </c>
      <c r="G303" s="70">
        <f>_xlfn.XLOOKUP(A303,'Aux_Código SVs'!C:C,'Aux_Código SVs'!C:C,"Não encontrado")</f>
        <v>6600303</v>
      </c>
    </row>
    <row r="304" spans="1:7" x14ac:dyDescent="0.3">
      <c r="A304" s="168">
        <v>6600304</v>
      </c>
      <c r="B304" s="68" t="s">
        <v>645</v>
      </c>
      <c r="C304" s="68" t="s">
        <v>95</v>
      </c>
      <c r="D304" s="68" t="s">
        <v>4033</v>
      </c>
      <c r="E304" s="68" t="s">
        <v>4041</v>
      </c>
      <c r="F304" s="68" t="s">
        <v>4043</v>
      </c>
      <c r="G304" s="70">
        <f>_xlfn.XLOOKUP(A304,'Aux_Código SVs'!C:C,'Aux_Código SVs'!C:C,"Não encontrado")</f>
        <v>6600304</v>
      </c>
    </row>
    <row r="305" spans="1:7" x14ac:dyDescent="0.3">
      <c r="A305" s="168">
        <v>6600305</v>
      </c>
      <c r="B305" s="68" t="s">
        <v>647</v>
      </c>
      <c r="C305" s="68" t="s">
        <v>95</v>
      </c>
      <c r="D305" s="68" t="s">
        <v>4033</v>
      </c>
      <c r="E305" s="68" t="s">
        <v>4041</v>
      </c>
      <c r="F305" s="68" t="s">
        <v>4043</v>
      </c>
      <c r="G305" s="70">
        <f>_xlfn.XLOOKUP(A305,'Aux_Código SVs'!C:C,'Aux_Código SVs'!C:C,"Não encontrado")</f>
        <v>6600305</v>
      </c>
    </row>
    <row r="306" spans="1:7" x14ac:dyDescent="0.3">
      <c r="A306" s="168">
        <v>6600306</v>
      </c>
      <c r="B306" s="68" t="s">
        <v>649</v>
      </c>
      <c r="C306" s="68" t="s">
        <v>95</v>
      </c>
      <c r="D306" s="68" t="s">
        <v>4033</v>
      </c>
      <c r="E306" s="68" t="s">
        <v>4041</v>
      </c>
      <c r="F306" s="68" t="s">
        <v>4043</v>
      </c>
      <c r="G306" s="70">
        <f>_xlfn.XLOOKUP(A306,'Aux_Código SVs'!C:C,'Aux_Código SVs'!C:C,"Não encontrado")</f>
        <v>6600306</v>
      </c>
    </row>
    <row r="307" spans="1:7" x14ac:dyDescent="0.3">
      <c r="A307" s="168">
        <v>6600307</v>
      </c>
      <c r="B307" s="68" t="s">
        <v>651</v>
      </c>
      <c r="C307" s="68" t="s">
        <v>95</v>
      </c>
      <c r="D307" s="68" t="s">
        <v>4033</v>
      </c>
      <c r="E307" s="68" t="s">
        <v>4041</v>
      </c>
      <c r="F307" s="68" t="s">
        <v>4043</v>
      </c>
      <c r="G307" s="70">
        <f>_xlfn.XLOOKUP(A307,'Aux_Código SVs'!C:C,'Aux_Código SVs'!C:C,"Não encontrado")</f>
        <v>6600307</v>
      </c>
    </row>
    <row r="308" spans="1:7" x14ac:dyDescent="0.3">
      <c r="A308" s="168">
        <v>6600308</v>
      </c>
      <c r="B308" s="68" t="s">
        <v>653</v>
      </c>
      <c r="C308" s="68" t="s">
        <v>95</v>
      </c>
      <c r="D308" s="68" t="s">
        <v>4033</v>
      </c>
      <c r="E308" s="68" t="s">
        <v>4041</v>
      </c>
      <c r="F308" s="68" t="s">
        <v>4043</v>
      </c>
      <c r="G308" s="70">
        <f>_xlfn.XLOOKUP(A308,'Aux_Código SVs'!C:C,'Aux_Código SVs'!C:C,"Não encontrado")</f>
        <v>6600308</v>
      </c>
    </row>
    <row r="309" spans="1:7" x14ac:dyDescent="0.3">
      <c r="A309" s="168">
        <v>6600309</v>
      </c>
      <c r="B309" s="68" t="s">
        <v>655</v>
      </c>
      <c r="C309" s="68" t="s">
        <v>95</v>
      </c>
      <c r="D309" s="68" t="s">
        <v>4033</v>
      </c>
      <c r="E309" s="68" t="s">
        <v>4041</v>
      </c>
      <c r="F309" s="68" t="s">
        <v>4043</v>
      </c>
      <c r="G309" s="70">
        <f>_xlfn.XLOOKUP(A309,'Aux_Código SVs'!C:C,'Aux_Código SVs'!C:C,"Não encontrado")</f>
        <v>6600309</v>
      </c>
    </row>
    <row r="310" spans="1:7" x14ac:dyDescent="0.3">
      <c r="A310" s="168">
        <v>6600310</v>
      </c>
      <c r="B310" s="68" t="s">
        <v>657</v>
      </c>
      <c r="C310" s="68" t="s">
        <v>95</v>
      </c>
      <c r="D310" s="68" t="s">
        <v>4033</v>
      </c>
      <c r="E310" s="68" t="s">
        <v>4041</v>
      </c>
      <c r="F310" s="68" t="s">
        <v>4043</v>
      </c>
      <c r="G310" s="70">
        <f>_xlfn.XLOOKUP(A310,'Aux_Código SVs'!C:C,'Aux_Código SVs'!C:C,"Não encontrado")</f>
        <v>6600310</v>
      </c>
    </row>
    <row r="311" spans="1:7" x14ac:dyDescent="0.3">
      <c r="A311" s="168">
        <v>6600311</v>
      </c>
      <c r="B311" s="68" t="s">
        <v>659</v>
      </c>
      <c r="C311" s="68" t="s">
        <v>95</v>
      </c>
      <c r="D311" s="68" t="s">
        <v>4033</v>
      </c>
      <c r="E311" s="68" t="s">
        <v>4041</v>
      </c>
      <c r="F311" s="68" t="s">
        <v>4043</v>
      </c>
      <c r="G311" s="70">
        <f>_xlfn.XLOOKUP(A311,'Aux_Código SVs'!C:C,'Aux_Código SVs'!C:C,"Não encontrado")</f>
        <v>6600311</v>
      </c>
    </row>
    <row r="312" spans="1:7" x14ac:dyDescent="0.3">
      <c r="A312" s="168">
        <v>6600312</v>
      </c>
      <c r="B312" s="68" t="s">
        <v>661</v>
      </c>
      <c r="C312" s="68" t="s">
        <v>95</v>
      </c>
      <c r="D312" s="68" t="s">
        <v>4033</v>
      </c>
      <c r="E312" s="68" t="s">
        <v>4041</v>
      </c>
      <c r="F312" s="68" t="s">
        <v>4043</v>
      </c>
      <c r="G312" s="70">
        <f>_xlfn.XLOOKUP(A312,'Aux_Código SVs'!C:C,'Aux_Código SVs'!C:C,"Não encontrado")</f>
        <v>6600312</v>
      </c>
    </row>
    <row r="313" spans="1:7" x14ac:dyDescent="0.3">
      <c r="A313" s="168">
        <v>6600313</v>
      </c>
      <c r="B313" s="68" t="s">
        <v>663</v>
      </c>
      <c r="C313" s="68" t="s">
        <v>95</v>
      </c>
      <c r="D313" s="68" t="s">
        <v>4033</v>
      </c>
      <c r="E313" s="68" t="s">
        <v>4041</v>
      </c>
      <c r="F313" s="68" t="s">
        <v>4043</v>
      </c>
      <c r="G313" s="70">
        <f>_xlfn.XLOOKUP(A313,'Aux_Código SVs'!C:C,'Aux_Código SVs'!C:C,"Não encontrado")</f>
        <v>6600313</v>
      </c>
    </row>
    <row r="314" spans="1:7" x14ac:dyDescent="0.3">
      <c r="A314" s="168">
        <v>6600314</v>
      </c>
      <c r="B314" s="68" t="s">
        <v>665</v>
      </c>
      <c r="C314" s="68" t="s">
        <v>95</v>
      </c>
      <c r="D314" s="68" t="s">
        <v>4033</v>
      </c>
      <c r="E314" s="68" t="s">
        <v>4041</v>
      </c>
      <c r="F314" s="68" t="s">
        <v>4043</v>
      </c>
      <c r="G314" s="70">
        <f>_xlfn.XLOOKUP(A314,'Aux_Código SVs'!C:C,'Aux_Código SVs'!C:C,"Não encontrado")</f>
        <v>6600314</v>
      </c>
    </row>
    <row r="315" spans="1:7" x14ac:dyDescent="0.3">
      <c r="A315" s="168">
        <v>6600315</v>
      </c>
      <c r="B315" s="68" t="s">
        <v>667</v>
      </c>
      <c r="C315" s="68" t="s">
        <v>95</v>
      </c>
      <c r="D315" s="68" t="s">
        <v>4033</v>
      </c>
      <c r="E315" s="68" t="s">
        <v>4041</v>
      </c>
      <c r="F315" s="68" t="s">
        <v>4043</v>
      </c>
      <c r="G315" s="70">
        <f>_xlfn.XLOOKUP(A315,'Aux_Código SVs'!C:C,'Aux_Código SVs'!C:C,"Não encontrado")</f>
        <v>6600315</v>
      </c>
    </row>
    <row r="316" spans="1:7" x14ac:dyDescent="0.3">
      <c r="A316" s="168">
        <v>6600316</v>
      </c>
      <c r="B316" s="68" t="s">
        <v>669</v>
      </c>
      <c r="C316" s="68" t="s">
        <v>95</v>
      </c>
      <c r="D316" s="68" t="s">
        <v>4033</v>
      </c>
      <c r="E316" s="68" t="s">
        <v>4041</v>
      </c>
      <c r="F316" s="68" t="s">
        <v>4043</v>
      </c>
      <c r="G316" s="70">
        <f>_xlfn.XLOOKUP(A316,'Aux_Código SVs'!C:C,'Aux_Código SVs'!C:C,"Não encontrado")</f>
        <v>6600316</v>
      </c>
    </row>
    <row r="317" spans="1:7" x14ac:dyDescent="0.3">
      <c r="A317" s="168">
        <v>6600317</v>
      </c>
      <c r="B317" s="68" t="s">
        <v>671</v>
      </c>
      <c r="C317" s="68" t="s">
        <v>95</v>
      </c>
      <c r="D317" s="68" t="s">
        <v>4033</v>
      </c>
      <c r="E317" s="68" t="s">
        <v>4041</v>
      </c>
      <c r="F317" s="68" t="s">
        <v>4043</v>
      </c>
      <c r="G317" s="70">
        <f>_xlfn.XLOOKUP(A317,'Aux_Código SVs'!C:C,'Aux_Código SVs'!C:C,"Não encontrado")</f>
        <v>6600317</v>
      </c>
    </row>
    <row r="318" spans="1:7" x14ac:dyDescent="0.3">
      <c r="A318" s="168">
        <v>6600318</v>
      </c>
      <c r="B318" s="68" t="s">
        <v>673</v>
      </c>
      <c r="C318" s="68" t="s">
        <v>95</v>
      </c>
      <c r="D318" s="68" t="s">
        <v>4033</v>
      </c>
      <c r="E318" s="68" t="s">
        <v>4041</v>
      </c>
      <c r="F318" s="68" t="s">
        <v>4043</v>
      </c>
      <c r="G318" s="70">
        <f>_xlfn.XLOOKUP(A318,'Aux_Código SVs'!C:C,'Aux_Código SVs'!C:C,"Não encontrado")</f>
        <v>6600318</v>
      </c>
    </row>
    <row r="319" spans="1:7" x14ac:dyDescent="0.3">
      <c r="A319" s="168">
        <v>6600319</v>
      </c>
      <c r="B319" s="68" t="s">
        <v>675</v>
      </c>
      <c r="C319" s="68" t="s">
        <v>95</v>
      </c>
      <c r="D319" s="68" t="s">
        <v>4033</v>
      </c>
      <c r="E319" s="68" t="s">
        <v>4041</v>
      </c>
      <c r="F319" s="68" t="s">
        <v>4043</v>
      </c>
      <c r="G319" s="70">
        <f>_xlfn.XLOOKUP(A319,'Aux_Código SVs'!C:C,'Aux_Código SVs'!C:C,"Não encontrado")</f>
        <v>6600319</v>
      </c>
    </row>
    <row r="320" spans="1:7" x14ac:dyDescent="0.3">
      <c r="A320" s="168">
        <v>6600320</v>
      </c>
      <c r="B320" s="68" t="s">
        <v>677</v>
      </c>
      <c r="C320" s="68" t="s">
        <v>95</v>
      </c>
      <c r="D320" s="68" t="s">
        <v>4033</v>
      </c>
      <c r="E320" s="68" t="s">
        <v>4041</v>
      </c>
      <c r="F320" s="68" t="s">
        <v>4043</v>
      </c>
      <c r="G320" s="70">
        <f>_xlfn.XLOOKUP(A320,'Aux_Código SVs'!C:C,'Aux_Código SVs'!C:C,"Não encontrado")</f>
        <v>6600320</v>
      </c>
    </row>
    <row r="321" spans="1:7" x14ac:dyDescent="0.3">
      <c r="A321" s="168">
        <v>6600321</v>
      </c>
      <c r="B321" s="68" t="s">
        <v>679</v>
      </c>
      <c r="C321" s="68" t="s">
        <v>95</v>
      </c>
      <c r="D321" s="68" t="s">
        <v>4033</v>
      </c>
      <c r="E321" s="68" t="s">
        <v>4041</v>
      </c>
      <c r="F321" s="68" t="s">
        <v>4043</v>
      </c>
      <c r="G321" s="70">
        <f>_xlfn.XLOOKUP(A321,'Aux_Código SVs'!C:C,'Aux_Código SVs'!C:C,"Não encontrado")</f>
        <v>6600321</v>
      </c>
    </row>
    <row r="322" spans="1:7" x14ac:dyDescent="0.3">
      <c r="A322" s="168">
        <v>6600322</v>
      </c>
      <c r="B322" s="68" t="s">
        <v>681</v>
      </c>
      <c r="C322" s="68" t="s">
        <v>95</v>
      </c>
      <c r="D322" s="68" t="s">
        <v>4033</v>
      </c>
      <c r="E322" s="68" t="s">
        <v>4041</v>
      </c>
      <c r="F322" s="68" t="s">
        <v>4043</v>
      </c>
      <c r="G322" s="70">
        <f>_xlfn.XLOOKUP(A322,'Aux_Código SVs'!C:C,'Aux_Código SVs'!C:C,"Não encontrado")</f>
        <v>6600322</v>
      </c>
    </row>
    <row r="323" spans="1:7" x14ac:dyDescent="0.3">
      <c r="A323" s="168">
        <v>6600323</v>
      </c>
      <c r="B323" s="68" t="s">
        <v>683</v>
      </c>
      <c r="C323" s="68" t="s">
        <v>95</v>
      </c>
      <c r="D323" s="68" t="s">
        <v>4033</v>
      </c>
      <c r="E323" s="68" t="s">
        <v>4041</v>
      </c>
      <c r="F323" s="68" t="s">
        <v>4043</v>
      </c>
      <c r="G323" s="70">
        <f>_xlfn.XLOOKUP(A323,'Aux_Código SVs'!C:C,'Aux_Código SVs'!C:C,"Não encontrado")</f>
        <v>6600323</v>
      </c>
    </row>
    <row r="324" spans="1:7" x14ac:dyDescent="0.3">
      <c r="A324" s="168">
        <v>6600324</v>
      </c>
      <c r="B324" s="68" t="s">
        <v>685</v>
      </c>
      <c r="C324" s="68" t="s">
        <v>95</v>
      </c>
      <c r="D324" s="68" t="s">
        <v>4033</v>
      </c>
      <c r="E324" s="68" t="s">
        <v>4041</v>
      </c>
      <c r="F324" s="68" t="s">
        <v>4043</v>
      </c>
      <c r="G324" s="70">
        <f>_xlfn.XLOOKUP(A324,'Aux_Código SVs'!C:C,'Aux_Código SVs'!C:C,"Não encontrado")</f>
        <v>6600324</v>
      </c>
    </row>
    <row r="325" spans="1:7" x14ac:dyDescent="0.3">
      <c r="A325" s="168">
        <v>6600325</v>
      </c>
      <c r="B325" s="68" t="s">
        <v>687</v>
      </c>
      <c r="C325" s="68" t="s">
        <v>95</v>
      </c>
      <c r="D325" s="68" t="s">
        <v>4033</v>
      </c>
      <c r="E325" s="68" t="s">
        <v>4041</v>
      </c>
      <c r="F325" s="68" t="s">
        <v>4043</v>
      </c>
      <c r="G325" s="70">
        <f>_xlfn.XLOOKUP(A325,'Aux_Código SVs'!C:C,'Aux_Código SVs'!C:C,"Não encontrado")</f>
        <v>6600325</v>
      </c>
    </row>
    <row r="326" spans="1:7" x14ac:dyDescent="0.3">
      <c r="A326" s="168">
        <v>6600326</v>
      </c>
      <c r="B326" s="68" t="s">
        <v>689</v>
      </c>
      <c r="C326" s="68" t="s">
        <v>95</v>
      </c>
      <c r="D326" s="68" t="s">
        <v>4033</v>
      </c>
      <c r="E326" s="68" t="s">
        <v>4041</v>
      </c>
      <c r="F326" s="68" t="s">
        <v>4043</v>
      </c>
      <c r="G326" s="70">
        <f>_xlfn.XLOOKUP(A326,'Aux_Código SVs'!C:C,'Aux_Código SVs'!C:C,"Não encontrado")</f>
        <v>6600326</v>
      </c>
    </row>
    <row r="327" spans="1:7" x14ac:dyDescent="0.3">
      <c r="A327" s="168">
        <v>6600327</v>
      </c>
      <c r="B327" s="68" t="s">
        <v>691</v>
      </c>
      <c r="C327" s="68" t="s">
        <v>95</v>
      </c>
      <c r="D327" s="68" t="s">
        <v>4033</v>
      </c>
      <c r="E327" s="68" t="s">
        <v>4041</v>
      </c>
      <c r="F327" s="68" t="s">
        <v>4043</v>
      </c>
      <c r="G327" s="70">
        <f>_xlfn.XLOOKUP(A327,'Aux_Código SVs'!C:C,'Aux_Código SVs'!C:C,"Não encontrado")</f>
        <v>6600327</v>
      </c>
    </row>
    <row r="328" spans="1:7" x14ac:dyDescent="0.3">
      <c r="A328" s="168">
        <v>6600328</v>
      </c>
      <c r="B328" s="68" t="s">
        <v>693</v>
      </c>
      <c r="C328" s="68" t="s">
        <v>95</v>
      </c>
      <c r="D328" s="68" t="s">
        <v>4033</v>
      </c>
      <c r="E328" s="68" t="s">
        <v>4041</v>
      </c>
      <c r="F328" s="68" t="s">
        <v>4043</v>
      </c>
      <c r="G328" s="70">
        <f>_xlfn.XLOOKUP(A328,'Aux_Código SVs'!C:C,'Aux_Código SVs'!C:C,"Não encontrado")</f>
        <v>6600328</v>
      </c>
    </row>
    <row r="329" spans="1:7" x14ac:dyDescent="0.3">
      <c r="A329" s="168">
        <v>6600329</v>
      </c>
      <c r="B329" s="68" t="s">
        <v>695</v>
      </c>
      <c r="C329" s="68" t="s">
        <v>95</v>
      </c>
      <c r="D329" s="68" t="s">
        <v>4033</v>
      </c>
      <c r="E329" s="68" t="s">
        <v>4041</v>
      </c>
      <c r="F329" s="68" t="s">
        <v>4043</v>
      </c>
      <c r="G329" s="70">
        <f>_xlfn.XLOOKUP(A329,'Aux_Código SVs'!C:C,'Aux_Código SVs'!C:C,"Não encontrado")</f>
        <v>6600329</v>
      </c>
    </row>
    <row r="330" spans="1:7" x14ac:dyDescent="0.3">
      <c r="A330" s="168">
        <v>6600330</v>
      </c>
      <c r="B330" s="68" t="s">
        <v>697</v>
      </c>
      <c r="C330" s="68" t="s">
        <v>95</v>
      </c>
      <c r="D330" s="68" t="s">
        <v>4033</v>
      </c>
      <c r="E330" s="68" t="s">
        <v>4041</v>
      </c>
      <c r="F330" s="68" t="s">
        <v>4043</v>
      </c>
      <c r="G330" s="70">
        <f>_xlfn.XLOOKUP(A330,'Aux_Código SVs'!C:C,'Aux_Código SVs'!C:C,"Não encontrado")</f>
        <v>6600330</v>
      </c>
    </row>
    <row r="331" spans="1:7" x14ac:dyDescent="0.3">
      <c r="A331" s="168">
        <v>6600331</v>
      </c>
      <c r="B331" s="68" t="s">
        <v>699</v>
      </c>
      <c r="C331" s="68" t="s">
        <v>95</v>
      </c>
      <c r="D331" s="68" t="s">
        <v>4033</v>
      </c>
      <c r="E331" s="68" t="s">
        <v>4041</v>
      </c>
      <c r="F331" s="68" t="s">
        <v>4043</v>
      </c>
      <c r="G331" s="70">
        <f>_xlfn.XLOOKUP(A331,'Aux_Código SVs'!C:C,'Aux_Código SVs'!C:C,"Não encontrado")</f>
        <v>6600331</v>
      </c>
    </row>
    <row r="332" spans="1:7" x14ac:dyDescent="0.3">
      <c r="A332" s="168">
        <v>6600332</v>
      </c>
      <c r="B332" s="68" t="s">
        <v>701</v>
      </c>
      <c r="C332" s="68" t="s">
        <v>95</v>
      </c>
      <c r="D332" s="68" t="s">
        <v>4033</v>
      </c>
      <c r="E332" s="68" t="s">
        <v>4041</v>
      </c>
      <c r="F332" s="68" t="s">
        <v>4043</v>
      </c>
      <c r="G332" s="70">
        <f>_xlfn.XLOOKUP(A332,'Aux_Código SVs'!C:C,'Aux_Código SVs'!C:C,"Não encontrado")</f>
        <v>6600332</v>
      </c>
    </row>
    <row r="333" spans="1:7" x14ac:dyDescent="0.3">
      <c r="A333" s="168">
        <v>6600333</v>
      </c>
      <c r="B333" s="68" t="s">
        <v>703</v>
      </c>
      <c r="C333" s="68" t="s">
        <v>95</v>
      </c>
      <c r="D333" s="68" t="s">
        <v>4033</v>
      </c>
      <c r="E333" s="68" t="s">
        <v>4041</v>
      </c>
      <c r="F333" s="68" t="s">
        <v>4043</v>
      </c>
      <c r="G333" s="70">
        <f>_xlfn.XLOOKUP(A333,'Aux_Código SVs'!C:C,'Aux_Código SVs'!C:C,"Não encontrado")</f>
        <v>6600333</v>
      </c>
    </row>
    <row r="334" spans="1:7" x14ac:dyDescent="0.3">
      <c r="A334" s="168">
        <v>6600334</v>
      </c>
      <c r="B334" s="68" t="s">
        <v>705</v>
      </c>
      <c r="C334" s="68" t="s">
        <v>95</v>
      </c>
      <c r="D334" s="68" t="s">
        <v>4033</v>
      </c>
      <c r="E334" s="68" t="s">
        <v>4041</v>
      </c>
      <c r="F334" s="68" t="s">
        <v>4043</v>
      </c>
      <c r="G334" s="70">
        <f>_xlfn.XLOOKUP(A334,'Aux_Código SVs'!C:C,'Aux_Código SVs'!C:C,"Não encontrado")</f>
        <v>6600334</v>
      </c>
    </row>
    <row r="335" spans="1:7" x14ac:dyDescent="0.3">
      <c r="A335" s="168">
        <v>6600335</v>
      </c>
      <c r="B335" s="68" t="s">
        <v>707</v>
      </c>
      <c r="C335" s="68" t="s">
        <v>95</v>
      </c>
      <c r="D335" s="68" t="s">
        <v>4033</v>
      </c>
      <c r="E335" s="68" t="s">
        <v>4041</v>
      </c>
      <c r="F335" s="68" t="s">
        <v>4043</v>
      </c>
      <c r="G335" s="70">
        <f>_xlfn.XLOOKUP(A335,'Aux_Código SVs'!C:C,'Aux_Código SVs'!C:C,"Não encontrado")</f>
        <v>6600335</v>
      </c>
    </row>
    <row r="336" spans="1:7" x14ac:dyDescent="0.3">
      <c r="A336" s="168">
        <v>6600336</v>
      </c>
      <c r="B336" s="68" t="s">
        <v>709</v>
      </c>
      <c r="C336" s="68" t="s">
        <v>95</v>
      </c>
      <c r="D336" s="68" t="s">
        <v>4033</v>
      </c>
      <c r="E336" s="68" t="s">
        <v>4041</v>
      </c>
      <c r="F336" s="68" t="s">
        <v>4043</v>
      </c>
      <c r="G336" s="70">
        <f>_xlfn.XLOOKUP(A336,'Aux_Código SVs'!C:C,'Aux_Código SVs'!C:C,"Não encontrado")</f>
        <v>6600336</v>
      </c>
    </row>
    <row r="337" spans="1:7" x14ac:dyDescent="0.3">
      <c r="A337" s="168">
        <v>6600337</v>
      </c>
      <c r="B337" s="68" t="s">
        <v>711</v>
      </c>
      <c r="C337" s="68" t="s">
        <v>95</v>
      </c>
      <c r="D337" s="68" t="s">
        <v>4033</v>
      </c>
      <c r="E337" s="68" t="s">
        <v>4041</v>
      </c>
      <c r="F337" s="68" t="s">
        <v>4043</v>
      </c>
      <c r="G337" s="70">
        <f>_xlfn.XLOOKUP(A337,'Aux_Código SVs'!C:C,'Aux_Código SVs'!C:C,"Não encontrado")</f>
        <v>6600337</v>
      </c>
    </row>
    <row r="338" spans="1:7" x14ac:dyDescent="0.3">
      <c r="A338" s="168">
        <v>6600338</v>
      </c>
      <c r="B338" s="68" t="s">
        <v>713</v>
      </c>
      <c r="C338" s="68" t="s">
        <v>95</v>
      </c>
      <c r="D338" s="68" t="s">
        <v>4033</v>
      </c>
      <c r="E338" s="68" t="s">
        <v>4041</v>
      </c>
      <c r="F338" s="68" t="s">
        <v>4043</v>
      </c>
      <c r="G338" s="70">
        <f>_xlfn.XLOOKUP(A338,'Aux_Código SVs'!C:C,'Aux_Código SVs'!C:C,"Não encontrado")</f>
        <v>6600338</v>
      </c>
    </row>
    <row r="339" spans="1:7" x14ac:dyDescent="0.3">
      <c r="A339" s="168">
        <v>6600339</v>
      </c>
      <c r="B339" s="68" t="s">
        <v>715</v>
      </c>
      <c r="C339" s="68" t="s">
        <v>95</v>
      </c>
      <c r="D339" s="68" t="s">
        <v>4033</v>
      </c>
      <c r="E339" s="68" t="s">
        <v>4041</v>
      </c>
      <c r="F339" s="68" t="s">
        <v>4043</v>
      </c>
      <c r="G339" s="70">
        <f>_xlfn.XLOOKUP(A339,'Aux_Código SVs'!C:C,'Aux_Código SVs'!C:C,"Não encontrado")</f>
        <v>6600339</v>
      </c>
    </row>
    <row r="340" spans="1:7" x14ac:dyDescent="0.3">
      <c r="A340" s="168">
        <v>6600340</v>
      </c>
      <c r="B340" s="68" t="s">
        <v>717</v>
      </c>
      <c r="C340" s="68" t="s">
        <v>95</v>
      </c>
      <c r="D340" s="68" t="s">
        <v>4033</v>
      </c>
      <c r="E340" s="68" t="s">
        <v>4041</v>
      </c>
      <c r="F340" s="68" t="s">
        <v>4043</v>
      </c>
      <c r="G340" s="70">
        <f>_xlfn.XLOOKUP(A340,'Aux_Código SVs'!C:C,'Aux_Código SVs'!C:C,"Não encontrado")</f>
        <v>6600340</v>
      </c>
    </row>
    <row r="341" spans="1:7" x14ac:dyDescent="0.3">
      <c r="A341" s="168">
        <v>6600341</v>
      </c>
      <c r="B341" s="68" t="s">
        <v>719</v>
      </c>
      <c r="C341" s="68" t="s">
        <v>95</v>
      </c>
      <c r="D341" s="68" t="s">
        <v>4033</v>
      </c>
      <c r="E341" s="68" t="s">
        <v>4041</v>
      </c>
      <c r="F341" s="68" t="s">
        <v>4043</v>
      </c>
      <c r="G341" s="70">
        <f>_xlfn.XLOOKUP(A341,'Aux_Código SVs'!C:C,'Aux_Código SVs'!C:C,"Não encontrado")</f>
        <v>6600341</v>
      </c>
    </row>
    <row r="342" spans="1:7" x14ac:dyDescent="0.3">
      <c r="A342" s="168">
        <v>6600342</v>
      </c>
      <c r="B342" s="68" t="s">
        <v>721</v>
      </c>
      <c r="C342" s="68" t="s">
        <v>95</v>
      </c>
      <c r="D342" s="68" t="s">
        <v>4033</v>
      </c>
      <c r="E342" s="68" t="s">
        <v>4041</v>
      </c>
      <c r="F342" s="68" t="s">
        <v>4043</v>
      </c>
      <c r="G342" s="70">
        <f>_xlfn.XLOOKUP(A342,'Aux_Código SVs'!C:C,'Aux_Código SVs'!C:C,"Não encontrado")</f>
        <v>6600342</v>
      </c>
    </row>
    <row r="343" spans="1:7" x14ac:dyDescent="0.3">
      <c r="A343" s="168">
        <v>6600343</v>
      </c>
      <c r="B343" s="68" t="s">
        <v>723</v>
      </c>
      <c r="C343" s="68" t="s">
        <v>95</v>
      </c>
      <c r="D343" s="68" t="s">
        <v>4033</v>
      </c>
      <c r="E343" s="68" t="s">
        <v>4041</v>
      </c>
      <c r="F343" s="68" t="s">
        <v>4043</v>
      </c>
      <c r="G343" s="70">
        <f>_xlfn.XLOOKUP(A343,'Aux_Código SVs'!C:C,'Aux_Código SVs'!C:C,"Não encontrado")</f>
        <v>6600343</v>
      </c>
    </row>
    <row r="344" spans="1:7" x14ac:dyDescent="0.3">
      <c r="A344" s="168">
        <v>6600344</v>
      </c>
      <c r="B344" s="68" t="s">
        <v>725</v>
      </c>
      <c r="C344" s="68" t="s">
        <v>95</v>
      </c>
      <c r="D344" s="68" t="s">
        <v>4033</v>
      </c>
      <c r="E344" s="68" t="s">
        <v>4041</v>
      </c>
      <c r="F344" s="68" t="s">
        <v>4043</v>
      </c>
      <c r="G344" s="70">
        <f>_xlfn.XLOOKUP(A344,'Aux_Código SVs'!C:C,'Aux_Código SVs'!C:C,"Não encontrado")</f>
        <v>6600344</v>
      </c>
    </row>
    <row r="345" spans="1:7" x14ac:dyDescent="0.3">
      <c r="A345" s="168">
        <v>6600345</v>
      </c>
      <c r="B345" s="68" t="s">
        <v>727</v>
      </c>
      <c r="C345" s="68" t="s">
        <v>95</v>
      </c>
      <c r="D345" s="68" t="s">
        <v>4033</v>
      </c>
      <c r="E345" s="68" t="s">
        <v>4041</v>
      </c>
      <c r="F345" s="68" t="s">
        <v>4043</v>
      </c>
      <c r="G345" s="70">
        <f>_xlfn.XLOOKUP(A345,'Aux_Código SVs'!C:C,'Aux_Código SVs'!C:C,"Não encontrado")</f>
        <v>6600345</v>
      </c>
    </row>
    <row r="346" spans="1:7" x14ac:dyDescent="0.3">
      <c r="A346" s="168">
        <v>6600346</v>
      </c>
      <c r="B346" s="68" t="s">
        <v>729</v>
      </c>
      <c r="C346" s="68" t="s">
        <v>95</v>
      </c>
      <c r="D346" s="68" t="s">
        <v>4033</v>
      </c>
      <c r="E346" s="68" t="s">
        <v>4041</v>
      </c>
      <c r="F346" s="68" t="s">
        <v>4043</v>
      </c>
      <c r="G346" s="70">
        <f>_xlfn.XLOOKUP(A346,'Aux_Código SVs'!C:C,'Aux_Código SVs'!C:C,"Não encontrado")</f>
        <v>6600346</v>
      </c>
    </row>
    <row r="347" spans="1:7" x14ac:dyDescent="0.3">
      <c r="A347" s="168">
        <v>6600347</v>
      </c>
      <c r="B347" s="68" t="s">
        <v>731</v>
      </c>
      <c r="C347" s="68" t="s">
        <v>95</v>
      </c>
      <c r="D347" s="68" t="s">
        <v>4033</v>
      </c>
      <c r="E347" s="68" t="s">
        <v>4041</v>
      </c>
      <c r="F347" s="68" t="s">
        <v>4043</v>
      </c>
      <c r="G347" s="70">
        <f>_xlfn.XLOOKUP(A347,'Aux_Código SVs'!C:C,'Aux_Código SVs'!C:C,"Não encontrado")</f>
        <v>6600347</v>
      </c>
    </row>
    <row r="348" spans="1:7" x14ac:dyDescent="0.3">
      <c r="A348" s="168">
        <v>6600348</v>
      </c>
      <c r="B348" s="68" t="s">
        <v>733</v>
      </c>
      <c r="C348" s="68" t="s">
        <v>95</v>
      </c>
      <c r="D348" s="68" t="s">
        <v>4033</v>
      </c>
      <c r="E348" s="68" t="s">
        <v>4041</v>
      </c>
      <c r="F348" s="68" t="s">
        <v>4043</v>
      </c>
      <c r="G348" s="70">
        <f>_xlfn.XLOOKUP(A348,'Aux_Código SVs'!C:C,'Aux_Código SVs'!C:C,"Não encontrado")</f>
        <v>6600348</v>
      </c>
    </row>
    <row r="349" spans="1:7" x14ac:dyDescent="0.3">
      <c r="A349" s="168">
        <v>6600349</v>
      </c>
      <c r="B349" s="68" t="s">
        <v>735</v>
      </c>
      <c r="C349" s="68" t="s">
        <v>95</v>
      </c>
      <c r="D349" s="68" t="s">
        <v>4033</v>
      </c>
      <c r="E349" s="68" t="s">
        <v>4041</v>
      </c>
      <c r="F349" s="68" t="s">
        <v>4043</v>
      </c>
      <c r="G349" s="70">
        <f>_xlfn.XLOOKUP(A349,'Aux_Código SVs'!C:C,'Aux_Código SVs'!C:C,"Não encontrado")</f>
        <v>6600349</v>
      </c>
    </row>
    <row r="350" spans="1:7" x14ac:dyDescent="0.3">
      <c r="A350" s="168">
        <v>6600350</v>
      </c>
      <c r="B350" s="68" t="s">
        <v>737</v>
      </c>
      <c r="C350" s="68" t="s">
        <v>95</v>
      </c>
      <c r="D350" s="68" t="s">
        <v>4033</v>
      </c>
      <c r="E350" s="68" t="s">
        <v>4041</v>
      </c>
      <c r="F350" s="68" t="s">
        <v>4043</v>
      </c>
      <c r="G350" s="70">
        <f>_xlfn.XLOOKUP(A350,'Aux_Código SVs'!C:C,'Aux_Código SVs'!C:C,"Não encontrado")</f>
        <v>6600350</v>
      </c>
    </row>
    <row r="351" spans="1:7" x14ac:dyDescent="0.3">
      <c r="A351" s="168">
        <v>6600351</v>
      </c>
      <c r="B351" s="68" t="s">
        <v>739</v>
      </c>
      <c r="C351" s="68" t="s">
        <v>95</v>
      </c>
      <c r="D351" s="68" t="s">
        <v>4033</v>
      </c>
      <c r="E351" s="68" t="s">
        <v>4041</v>
      </c>
      <c r="F351" s="68" t="s">
        <v>4043</v>
      </c>
      <c r="G351" s="70">
        <f>_xlfn.XLOOKUP(A351,'Aux_Código SVs'!C:C,'Aux_Código SVs'!C:C,"Não encontrado")</f>
        <v>6600351</v>
      </c>
    </row>
    <row r="352" spans="1:7" x14ac:dyDescent="0.3">
      <c r="A352" s="168">
        <v>6600352</v>
      </c>
      <c r="B352" s="68" t="s">
        <v>741</v>
      </c>
      <c r="C352" s="68" t="s">
        <v>95</v>
      </c>
      <c r="D352" s="68" t="s">
        <v>4033</v>
      </c>
      <c r="E352" s="68" t="s">
        <v>4041</v>
      </c>
      <c r="F352" s="68" t="s">
        <v>4043</v>
      </c>
      <c r="G352" s="70">
        <f>_xlfn.XLOOKUP(A352,'Aux_Código SVs'!C:C,'Aux_Código SVs'!C:C,"Não encontrado")</f>
        <v>6600352</v>
      </c>
    </row>
    <row r="353" spans="1:7" x14ac:dyDescent="0.3">
      <c r="A353" s="168">
        <v>6600353</v>
      </c>
      <c r="B353" s="68" t="s">
        <v>743</v>
      </c>
      <c r="C353" s="68" t="s">
        <v>95</v>
      </c>
      <c r="D353" s="68" t="s">
        <v>4033</v>
      </c>
      <c r="E353" s="68" t="s">
        <v>4041</v>
      </c>
      <c r="F353" s="68" t="s">
        <v>4043</v>
      </c>
      <c r="G353" s="70">
        <f>_xlfn.XLOOKUP(A353,'Aux_Código SVs'!C:C,'Aux_Código SVs'!C:C,"Não encontrado")</f>
        <v>6600353</v>
      </c>
    </row>
    <row r="354" spans="1:7" x14ac:dyDescent="0.3">
      <c r="A354" s="168">
        <v>6600354</v>
      </c>
      <c r="B354" s="68" t="s">
        <v>745</v>
      </c>
      <c r="C354" s="68" t="s">
        <v>95</v>
      </c>
      <c r="D354" s="68" t="s">
        <v>4033</v>
      </c>
      <c r="E354" s="68" t="s">
        <v>4041</v>
      </c>
      <c r="F354" s="68" t="s">
        <v>4043</v>
      </c>
      <c r="G354" s="70">
        <f>_xlfn.XLOOKUP(A354,'Aux_Código SVs'!C:C,'Aux_Código SVs'!C:C,"Não encontrado")</f>
        <v>6600354</v>
      </c>
    </row>
    <row r="355" spans="1:7" x14ac:dyDescent="0.3">
      <c r="A355" s="168">
        <v>6600355</v>
      </c>
      <c r="B355" s="68" t="s">
        <v>747</v>
      </c>
      <c r="C355" s="68" t="s">
        <v>95</v>
      </c>
      <c r="D355" s="68" t="s">
        <v>4033</v>
      </c>
      <c r="E355" s="68" t="s">
        <v>4041</v>
      </c>
      <c r="F355" s="68" t="s">
        <v>4043</v>
      </c>
      <c r="G355" s="70">
        <f>_xlfn.XLOOKUP(A355,'Aux_Código SVs'!C:C,'Aux_Código SVs'!C:C,"Não encontrado")</f>
        <v>6600355</v>
      </c>
    </row>
    <row r="356" spans="1:7" x14ac:dyDescent="0.3">
      <c r="A356" s="168">
        <v>6600356</v>
      </c>
      <c r="B356" s="68" t="s">
        <v>749</v>
      </c>
      <c r="C356" s="68" t="s">
        <v>95</v>
      </c>
      <c r="D356" s="68" t="s">
        <v>4033</v>
      </c>
      <c r="E356" s="68" t="s">
        <v>4041</v>
      </c>
      <c r="F356" s="68" t="s">
        <v>4043</v>
      </c>
      <c r="G356" s="70">
        <f>_xlfn.XLOOKUP(A356,'Aux_Código SVs'!C:C,'Aux_Código SVs'!C:C,"Não encontrado")</f>
        <v>6600356</v>
      </c>
    </row>
    <row r="357" spans="1:7" x14ac:dyDescent="0.3">
      <c r="A357" s="168">
        <v>6600357</v>
      </c>
      <c r="B357" s="68" t="s">
        <v>751</v>
      </c>
      <c r="C357" s="68" t="s">
        <v>95</v>
      </c>
      <c r="D357" s="68" t="s">
        <v>4033</v>
      </c>
      <c r="E357" s="68" t="s">
        <v>4041</v>
      </c>
      <c r="F357" s="68" t="s">
        <v>4043</v>
      </c>
      <c r="G357" s="70">
        <f>_xlfn.XLOOKUP(A357,'Aux_Código SVs'!C:C,'Aux_Código SVs'!C:C,"Não encontrado")</f>
        <v>6600357</v>
      </c>
    </row>
    <row r="358" spans="1:7" x14ac:dyDescent="0.3">
      <c r="A358" s="168">
        <v>6600358</v>
      </c>
      <c r="B358" s="68" t="s">
        <v>753</v>
      </c>
      <c r="C358" s="68" t="s">
        <v>95</v>
      </c>
      <c r="D358" s="68" t="s">
        <v>4033</v>
      </c>
      <c r="E358" s="68" t="s">
        <v>4041</v>
      </c>
      <c r="F358" s="68" t="s">
        <v>4043</v>
      </c>
      <c r="G358" s="70">
        <f>_xlfn.XLOOKUP(A358,'Aux_Código SVs'!C:C,'Aux_Código SVs'!C:C,"Não encontrado")</f>
        <v>6600358</v>
      </c>
    </row>
    <row r="359" spans="1:7" x14ac:dyDescent="0.3">
      <c r="A359" s="168">
        <v>6600359</v>
      </c>
      <c r="B359" s="68" t="s">
        <v>755</v>
      </c>
      <c r="C359" s="68" t="s">
        <v>95</v>
      </c>
      <c r="D359" s="68" t="s">
        <v>4033</v>
      </c>
      <c r="E359" s="68" t="s">
        <v>4041</v>
      </c>
      <c r="F359" s="68" t="s">
        <v>4043</v>
      </c>
      <c r="G359" s="70">
        <f>_xlfn.XLOOKUP(A359,'Aux_Código SVs'!C:C,'Aux_Código SVs'!C:C,"Não encontrado")</f>
        <v>6600359</v>
      </c>
    </row>
    <row r="360" spans="1:7" x14ac:dyDescent="0.3">
      <c r="A360" s="168">
        <v>6600360</v>
      </c>
      <c r="B360" s="68" t="s">
        <v>757</v>
      </c>
      <c r="C360" s="68" t="s">
        <v>95</v>
      </c>
      <c r="D360" s="68" t="s">
        <v>4033</v>
      </c>
      <c r="E360" s="68" t="s">
        <v>4041</v>
      </c>
      <c r="F360" s="68" t="s">
        <v>4043</v>
      </c>
      <c r="G360" s="70">
        <f>_xlfn.XLOOKUP(A360,'Aux_Código SVs'!C:C,'Aux_Código SVs'!C:C,"Não encontrado")</f>
        <v>6600360</v>
      </c>
    </row>
    <row r="361" spans="1:7" x14ac:dyDescent="0.3">
      <c r="A361" s="168">
        <v>6600361</v>
      </c>
      <c r="B361" s="68" t="s">
        <v>759</v>
      </c>
      <c r="C361" s="68" t="s">
        <v>95</v>
      </c>
      <c r="D361" s="68" t="s">
        <v>4033</v>
      </c>
      <c r="E361" s="68" t="s">
        <v>4041</v>
      </c>
      <c r="F361" s="68" t="s">
        <v>4043</v>
      </c>
      <c r="G361" s="70">
        <f>_xlfn.XLOOKUP(A361,'Aux_Código SVs'!C:C,'Aux_Código SVs'!C:C,"Não encontrado")</f>
        <v>6600361</v>
      </c>
    </row>
    <row r="362" spans="1:7" x14ac:dyDescent="0.3">
      <c r="A362" s="168">
        <v>6600362</v>
      </c>
      <c r="B362" s="68" t="s">
        <v>759</v>
      </c>
      <c r="C362" s="68" t="s">
        <v>95</v>
      </c>
      <c r="D362" s="68" t="s">
        <v>4033</v>
      </c>
      <c r="E362" s="68" t="s">
        <v>4041</v>
      </c>
      <c r="F362" s="68" t="s">
        <v>4043</v>
      </c>
      <c r="G362" s="70">
        <f>_xlfn.XLOOKUP(A362,'Aux_Código SVs'!C:C,'Aux_Código SVs'!C:C,"Não encontrado")</f>
        <v>6600362</v>
      </c>
    </row>
    <row r="363" spans="1:7" x14ac:dyDescent="0.3">
      <c r="A363" s="168">
        <v>6600363</v>
      </c>
      <c r="B363" s="68" t="s">
        <v>762</v>
      </c>
      <c r="C363" s="68" t="s">
        <v>95</v>
      </c>
      <c r="D363" s="68" t="s">
        <v>4033</v>
      </c>
      <c r="E363" s="68" t="s">
        <v>4041</v>
      </c>
      <c r="F363" s="68" t="s">
        <v>4043</v>
      </c>
      <c r="G363" s="70">
        <f>_xlfn.XLOOKUP(A363,'Aux_Código SVs'!C:C,'Aux_Código SVs'!C:C,"Não encontrado")</f>
        <v>6600363</v>
      </c>
    </row>
    <row r="364" spans="1:7" x14ac:dyDescent="0.3">
      <c r="A364" s="168">
        <v>6600364</v>
      </c>
      <c r="B364" s="68" t="s">
        <v>762</v>
      </c>
      <c r="C364" s="68" t="s">
        <v>95</v>
      </c>
      <c r="D364" s="68" t="s">
        <v>4033</v>
      </c>
      <c r="E364" s="68" t="s">
        <v>4041</v>
      </c>
      <c r="F364" s="68" t="s">
        <v>4043</v>
      </c>
      <c r="G364" s="70">
        <f>_xlfn.XLOOKUP(A364,'Aux_Código SVs'!C:C,'Aux_Código SVs'!C:C,"Não encontrado")</f>
        <v>6600364</v>
      </c>
    </row>
    <row r="365" spans="1:7" x14ac:dyDescent="0.3">
      <c r="A365" s="168">
        <v>6600365</v>
      </c>
      <c r="B365" s="68" t="s">
        <v>765</v>
      </c>
      <c r="C365" s="68" t="s">
        <v>95</v>
      </c>
      <c r="D365" s="68" t="s">
        <v>4033</v>
      </c>
      <c r="E365" s="68" t="s">
        <v>4041</v>
      </c>
      <c r="F365" s="68" t="s">
        <v>4043</v>
      </c>
      <c r="G365" s="70">
        <f>_xlfn.XLOOKUP(A365,'Aux_Código SVs'!C:C,'Aux_Código SVs'!C:C,"Não encontrado")</f>
        <v>6600365</v>
      </c>
    </row>
    <row r="366" spans="1:7" x14ac:dyDescent="0.3">
      <c r="A366" s="168">
        <v>6600366</v>
      </c>
      <c r="B366" s="68" t="s">
        <v>767</v>
      </c>
      <c r="C366" s="68" t="s">
        <v>95</v>
      </c>
      <c r="D366" s="68" t="s">
        <v>4033</v>
      </c>
      <c r="E366" s="68" t="s">
        <v>4041</v>
      </c>
      <c r="F366" s="68" t="s">
        <v>4043</v>
      </c>
      <c r="G366" s="70">
        <f>_xlfn.XLOOKUP(A366,'Aux_Código SVs'!C:C,'Aux_Código SVs'!C:C,"Não encontrado")</f>
        <v>6600366</v>
      </c>
    </row>
    <row r="367" spans="1:7" x14ac:dyDescent="0.3">
      <c r="A367" s="168">
        <v>6600367</v>
      </c>
      <c r="B367" s="68" t="s">
        <v>769</v>
      </c>
      <c r="C367" s="68" t="s">
        <v>95</v>
      </c>
      <c r="D367" s="68" t="s">
        <v>4033</v>
      </c>
      <c r="E367" s="68" t="s">
        <v>4041</v>
      </c>
      <c r="F367" s="68" t="s">
        <v>4043</v>
      </c>
      <c r="G367" s="70">
        <f>_xlfn.XLOOKUP(A367,'Aux_Código SVs'!C:C,'Aux_Código SVs'!C:C,"Não encontrado")</f>
        <v>6600367</v>
      </c>
    </row>
    <row r="368" spans="1:7" x14ac:dyDescent="0.3">
      <c r="A368" s="168">
        <v>6600368</v>
      </c>
      <c r="B368" s="68" t="s">
        <v>771</v>
      </c>
      <c r="C368" s="68" t="s">
        <v>95</v>
      </c>
      <c r="D368" s="68" t="s">
        <v>4033</v>
      </c>
      <c r="E368" s="68" t="s">
        <v>4041</v>
      </c>
      <c r="F368" s="68" t="s">
        <v>4043</v>
      </c>
      <c r="G368" s="70">
        <f>_xlfn.XLOOKUP(A368,'Aux_Código SVs'!C:C,'Aux_Código SVs'!C:C,"Não encontrado")</f>
        <v>6600368</v>
      </c>
    </row>
    <row r="369" spans="1:7" x14ac:dyDescent="0.3">
      <c r="A369" s="168">
        <v>6600369</v>
      </c>
      <c r="B369" s="68" t="s">
        <v>773</v>
      </c>
      <c r="C369" s="68" t="s">
        <v>95</v>
      </c>
      <c r="D369" s="68" t="s">
        <v>4033</v>
      </c>
      <c r="E369" s="68" t="s">
        <v>4041</v>
      </c>
      <c r="F369" s="68" t="s">
        <v>4043</v>
      </c>
      <c r="G369" s="70">
        <f>_xlfn.XLOOKUP(A369,'Aux_Código SVs'!C:C,'Aux_Código SVs'!C:C,"Não encontrado")</f>
        <v>6600369</v>
      </c>
    </row>
    <row r="370" spans="1:7" x14ac:dyDescent="0.3">
      <c r="A370" s="168">
        <v>6600370</v>
      </c>
      <c r="B370" s="68" t="s">
        <v>775</v>
      </c>
      <c r="C370" s="68" t="s">
        <v>95</v>
      </c>
      <c r="D370" s="68" t="s">
        <v>4033</v>
      </c>
      <c r="E370" s="68" t="s">
        <v>4041</v>
      </c>
      <c r="F370" s="68" t="s">
        <v>4043</v>
      </c>
      <c r="G370" s="70">
        <f>_xlfn.XLOOKUP(A370,'Aux_Código SVs'!C:C,'Aux_Código SVs'!C:C,"Não encontrado")</f>
        <v>6600370</v>
      </c>
    </row>
    <row r="371" spans="1:7" x14ac:dyDescent="0.3">
      <c r="A371" s="168">
        <v>6600371</v>
      </c>
      <c r="B371" s="68" t="s">
        <v>777</v>
      </c>
      <c r="C371" s="68" t="s">
        <v>95</v>
      </c>
      <c r="D371" s="68" t="s">
        <v>4033</v>
      </c>
      <c r="E371" s="68" t="s">
        <v>4041</v>
      </c>
      <c r="F371" s="68" t="s">
        <v>4043</v>
      </c>
      <c r="G371" s="70">
        <f>_xlfn.XLOOKUP(A371,'Aux_Código SVs'!C:C,'Aux_Código SVs'!C:C,"Não encontrado")</f>
        <v>6600371</v>
      </c>
    </row>
    <row r="372" spans="1:7" x14ac:dyDescent="0.3">
      <c r="A372" s="168">
        <v>6600372</v>
      </c>
      <c r="B372" s="68" t="s">
        <v>779</v>
      </c>
      <c r="C372" s="68" t="s">
        <v>95</v>
      </c>
      <c r="D372" s="68" t="s">
        <v>4033</v>
      </c>
      <c r="E372" s="68" t="s">
        <v>4041</v>
      </c>
      <c r="F372" s="68" t="s">
        <v>4043</v>
      </c>
      <c r="G372" s="70">
        <f>_xlfn.XLOOKUP(A372,'Aux_Código SVs'!C:C,'Aux_Código SVs'!C:C,"Não encontrado")</f>
        <v>6600372</v>
      </c>
    </row>
    <row r="373" spans="1:7" x14ac:dyDescent="0.3">
      <c r="A373" s="168">
        <v>6600373</v>
      </c>
      <c r="B373" s="68" t="s">
        <v>781</v>
      </c>
      <c r="C373" s="68" t="s">
        <v>95</v>
      </c>
      <c r="D373" s="68" t="s">
        <v>4033</v>
      </c>
      <c r="E373" s="68" t="s">
        <v>4041</v>
      </c>
      <c r="F373" s="68" t="s">
        <v>4043</v>
      </c>
      <c r="G373" s="70">
        <f>_xlfn.XLOOKUP(A373,'Aux_Código SVs'!C:C,'Aux_Código SVs'!C:C,"Não encontrado")</f>
        <v>6600373</v>
      </c>
    </row>
    <row r="374" spans="1:7" x14ac:dyDescent="0.3">
      <c r="A374" s="168">
        <v>6600374</v>
      </c>
      <c r="B374" s="68" t="s">
        <v>783</v>
      </c>
      <c r="C374" s="68" t="s">
        <v>95</v>
      </c>
      <c r="D374" s="68" t="s">
        <v>4033</v>
      </c>
      <c r="E374" s="68" t="s">
        <v>4041</v>
      </c>
      <c r="F374" s="68" t="s">
        <v>4043</v>
      </c>
      <c r="G374" s="70">
        <f>_xlfn.XLOOKUP(A374,'Aux_Código SVs'!C:C,'Aux_Código SVs'!C:C,"Não encontrado")</f>
        <v>6600374</v>
      </c>
    </row>
    <row r="375" spans="1:7" x14ac:dyDescent="0.3">
      <c r="A375" s="168">
        <v>6600375</v>
      </c>
      <c r="B375" s="68" t="s">
        <v>785</v>
      </c>
      <c r="C375" s="68" t="s">
        <v>95</v>
      </c>
      <c r="D375" s="68" t="s">
        <v>4033</v>
      </c>
      <c r="E375" s="68" t="s">
        <v>4041</v>
      </c>
      <c r="F375" s="68" t="s">
        <v>4043</v>
      </c>
      <c r="G375" s="70">
        <f>_xlfn.XLOOKUP(A375,'Aux_Código SVs'!C:C,'Aux_Código SVs'!C:C,"Não encontrado")</f>
        <v>6600375</v>
      </c>
    </row>
    <row r="376" spans="1:7" x14ac:dyDescent="0.3">
      <c r="A376" s="168">
        <v>6600376</v>
      </c>
      <c r="B376" s="68" t="s">
        <v>787</v>
      </c>
      <c r="C376" s="68" t="s">
        <v>95</v>
      </c>
      <c r="D376" s="68" t="s">
        <v>4033</v>
      </c>
      <c r="E376" s="68" t="s">
        <v>4041</v>
      </c>
      <c r="F376" s="68" t="s">
        <v>4043</v>
      </c>
      <c r="G376" s="70">
        <f>_xlfn.XLOOKUP(A376,'Aux_Código SVs'!C:C,'Aux_Código SVs'!C:C,"Não encontrado")</f>
        <v>6600376</v>
      </c>
    </row>
    <row r="377" spans="1:7" x14ac:dyDescent="0.3">
      <c r="A377" s="168">
        <v>6600377</v>
      </c>
      <c r="B377" s="68" t="s">
        <v>789</v>
      </c>
      <c r="C377" s="68" t="s">
        <v>95</v>
      </c>
      <c r="D377" s="68" t="s">
        <v>4033</v>
      </c>
      <c r="E377" s="68" t="s">
        <v>4041</v>
      </c>
      <c r="F377" s="68" t="s">
        <v>4043</v>
      </c>
      <c r="G377" s="70">
        <f>_xlfn.XLOOKUP(A377,'Aux_Código SVs'!C:C,'Aux_Código SVs'!C:C,"Não encontrado")</f>
        <v>6600377</v>
      </c>
    </row>
    <row r="378" spans="1:7" x14ac:dyDescent="0.3">
      <c r="A378" s="168">
        <v>6600378</v>
      </c>
      <c r="B378" s="68" t="s">
        <v>791</v>
      </c>
      <c r="C378" s="68" t="s">
        <v>95</v>
      </c>
      <c r="D378" s="68" t="s">
        <v>4033</v>
      </c>
      <c r="E378" s="68" t="s">
        <v>4041</v>
      </c>
      <c r="F378" s="68" t="s">
        <v>4043</v>
      </c>
      <c r="G378" s="70">
        <f>_xlfn.XLOOKUP(A378,'Aux_Código SVs'!C:C,'Aux_Código SVs'!C:C,"Não encontrado")</f>
        <v>6600378</v>
      </c>
    </row>
    <row r="379" spans="1:7" x14ac:dyDescent="0.3">
      <c r="A379" s="168">
        <v>6600379</v>
      </c>
      <c r="B379" s="68" t="s">
        <v>793</v>
      </c>
      <c r="C379" s="68" t="s">
        <v>95</v>
      </c>
      <c r="D379" s="68" t="s">
        <v>4033</v>
      </c>
      <c r="E379" s="68" t="s">
        <v>4041</v>
      </c>
      <c r="F379" s="68" t="s">
        <v>4043</v>
      </c>
      <c r="G379" s="70">
        <f>_xlfn.XLOOKUP(A379,'Aux_Código SVs'!C:C,'Aux_Código SVs'!C:C,"Não encontrado")</f>
        <v>6600379</v>
      </c>
    </row>
    <row r="380" spans="1:7" x14ac:dyDescent="0.3">
      <c r="A380" s="168">
        <v>6600380</v>
      </c>
      <c r="B380" s="68" t="s">
        <v>795</v>
      </c>
      <c r="C380" s="68" t="s">
        <v>95</v>
      </c>
      <c r="D380" s="68" t="s">
        <v>4033</v>
      </c>
      <c r="E380" s="68" t="s">
        <v>4041</v>
      </c>
      <c r="F380" s="68" t="s">
        <v>4043</v>
      </c>
      <c r="G380" s="70">
        <f>_xlfn.XLOOKUP(A380,'Aux_Código SVs'!C:C,'Aux_Código SVs'!C:C,"Não encontrado")</f>
        <v>6600380</v>
      </c>
    </row>
    <row r="381" spans="1:7" x14ac:dyDescent="0.3">
      <c r="A381" s="168">
        <v>6600381</v>
      </c>
      <c r="B381" s="68" t="s">
        <v>797</v>
      </c>
      <c r="C381" s="68" t="s">
        <v>95</v>
      </c>
      <c r="D381" s="68" t="s">
        <v>4033</v>
      </c>
      <c r="E381" s="68" t="s">
        <v>4041</v>
      </c>
      <c r="F381" s="68" t="s">
        <v>4043</v>
      </c>
      <c r="G381" s="70">
        <f>_xlfn.XLOOKUP(A381,'Aux_Código SVs'!C:C,'Aux_Código SVs'!C:C,"Não encontrado")</f>
        <v>6600381</v>
      </c>
    </row>
    <row r="382" spans="1:7" x14ac:dyDescent="0.3">
      <c r="A382" s="168">
        <v>6600382</v>
      </c>
      <c r="B382" s="68" t="s">
        <v>799</v>
      </c>
      <c r="C382" s="68" t="s">
        <v>95</v>
      </c>
      <c r="D382" s="68" t="s">
        <v>4033</v>
      </c>
      <c r="E382" s="68" t="s">
        <v>4041</v>
      </c>
      <c r="F382" s="68" t="s">
        <v>4043</v>
      </c>
      <c r="G382" s="70">
        <f>_xlfn.XLOOKUP(A382,'Aux_Código SVs'!C:C,'Aux_Código SVs'!C:C,"Não encontrado")</f>
        <v>6600382</v>
      </c>
    </row>
    <row r="383" spans="1:7" x14ac:dyDescent="0.3">
      <c r="A383" s="168">
        <v>6600383</v>
      </c>
      <c r="B383" s="68" t="s">
        <v>801</v>
      </c>
      <c r="C383" s="68" t="s">
        <v>95</v>
      </c>
      <c r="D383" s="68" t="s">
        <v>4033</v>
      </c>
      <c r="E383" s="68" t="s">
        <v>4041</v>
      </c>
      <c r="F383" s="68" t="s">
        <v>4043</v>
      </c>
      <c r="G383" s="70">
        <f>_xlfn.XLOOKUP(A383,'Aux_Código SVs'!C:C,'Aux_Código SVs'!C:C,"Não encontrado")</f>
        <v>6600383</v>
      </c>
    </row>
    <row r="384" spans="1:7" x14ac:dyDescent="0.3">
      <c r="A384" s="168">
        <v>6600384</v>
      </c>
      <c r="B384" s="68" t="s">
        <v>803</v>
      </c>
      <c r="C384" s="68" t="s">
        <v>95</v>
      </c>
      <c r="D384" s="68" t="s">
        <v>4033</v>
      </c>
      <c r="E384" s="68" t="s">
        <v>4041</v>
      </c>
      <c r="F384" s="68" t="s">
        <v>4043</v>
      </c>
      <c r="G384" s="70">
        <f>_xlfn.XLOOKUP(A384,'Aux_Código SVs'!C:C,'Aux_Código SVs'!C:C,"Não encontrado")</f>
        <v>6600384</v>
      </c>
    </row>
    <row r="385" spans="1:7" x14ac:dyDescent="0.3">
      <c r="A385" s="168">
        <v>6600385</v>
      </c>
      <c r="B385" s="68" t="s">
        <v>805</v>
      </c>
      <c r="C385" s="68" t="s">
        <v>95</v>
      </c>
      <c r="D385" s="68" t="s">
        <v>4033</v>
      </c>
      <c r="E385" s="68" t="s">
        <v>4041</v>
      </c>
      <c r="F385" s="68" t="s">
        <v>4043</v>
      </c>
      <c r="G385" s="70">
        <f>_xlfn.XLOOKUP(A385,'Aux_Código SVs'!C:C,'Aux_Código SVs'!C:C,"Não encontrado")</f>
        <v>6600385</v>
      </c>
    </row>
    <row r="386" spans="1:7" x14ac:dyDescent="0.3">
      <c r="A386" s="168">
        <v>6600386</v>
      </c>
      <c r="B386" s="68" t="s">
        <v>807</v>
      </c>
      <c r="C386" s="68" t="s">
        <v>95</v>
      </c>
      <c r="D386" s="68" t="s">
        <v>4033</v>
      </c>
      <c r="E386" s="68" t="s">
        <v>4041</v>
      </c>
      <c r="F386" s="68" t="s">
        <v>4043</v>
      </c>
      <c r="G386" s="70">
        <f>_xlfn.XLOOKUP(A386,'Aux_Código SVs'!C:C,'Aux_Código SVs'!C:C,"Não encontrado")</f>
        <v>6600386</v>
      </c>
    </row>
    <row r="387" spans="1:7" x14ac:dyDescent="0.3">
      <c r="A387" s="168">
        <v>6600387</v>
      </c>
      <c r="B387" s="68" t="s">
        <v>809</v>
      </c>
      <c r="C387" s="68" t="s">
        <v>95</v>
      </c>
      <c r="D387" s="68" t="s">
        <v>4033</v>
      </c>
      <c r="E387" s="68" t="s">
        <v>4041</v>
      </c>
      <c r="F387" s="68" t="s">
        <v>4043</v>
      </c>
      <c r="G387" s="70">
        <f>_xlfn.XLOOKUP(A387,'Aux_Código SVs'!C:C,'Aux_Código SVs'!C:C,"Não encontrado")</f>
        <v>6600387</v>
      </c>
    </row>
    <row r="388" spans="1:7" x14ac:dyDescent="0.3">
      <c r="A388" s="168">
        <v>6600388</v>
      </c>
      <c r="B388" s="68" t="s">
        <v>811</v>
      </c>
      <c r="C388" s="68" t="s">
        <v>95</v>
      </c>
      <c r="D388" s="68" t="s">
        <v>4033</v>
      </c>
      <c r="E388" s="68" t="s">
        <v>4041</v>
      </c>
      <c r="F388" s="68" t="s">
        <v>4043</v>
      </c>
      <c r="G388" s="70">
        <f>_xlfn.XLOOKUP(A388,'Aux_Código SVs'!C:C,'Aux_Código SVs'!C:C,"Não encontrado")</f>
        <v>6600388</v>
      </c>
    </row>
    <row r="389" spans="1:7" x14ac:dyDescent="0.3">
      <c r="A389" s="168">
        <v>6600389</v>
      </c>
      <c r="B389" s="68" t="s">
        <v>813</v>
      </c>
      <c r="C389" s="68" t="s">
        <v>95</v>
      </c>
      <c r="D389" s="68" t="s">
        <v>4033</v>
      </c>
      <c r="E389" s="68" t="s">
        <v>4041</v>
      </c>
      <c r="F389" s="68" t="s">
        <v>4043</v>
      </c>
      <c r="G389" s="70">
        <f>_xlfn.XLOOKUP(A389,'Aux_Código SVs'!C:C,'Aux_Código SVs'!C:C,"Não encontrado")</f>
        <v>6600389</v>
      </c>
    </row>
    <row r="390" spans="1:7" x14ac:dyDescent="0.3">
      <c r="A390" s="168">
        <v>6600390</v>
      </c>
      <c r="B390" s="68" t="s">
        <v>815</v>
      </c>
      <c r="C390" s="68" t="s">
        <v>95</v>
      </c>
      <c r="D390" s="68" t="s">
        <v>4033</v>
      </c>
      <c r="E390" s="68" t="s">
        <v>4041</v>
      </c>
      <c r="F390" s="68" t="s">
        <v>4043</v>
      </c>
      <c r="G390" s="70">
        <f>_xlfn.XLOOKUP(A390,'Aux_Código SVs'!C:C,'Aux_Código SVs'!C:C,"Não encontrado")</f>
        <v>6600390</v>
      </c>
    </row>
    <row r="391" spans="1:7" x14ac:dyDescent="0.3">
      <c r="A391" s="168">
        <v>6600391</v>
      </c>
      <c r="B391" s="68" t="s">
        <v>817</v>
      </c>
      <c r="C391" s="68" t="s">
        <v>95</v>
      </c>
      <c r="D391" s="68" t="s">
        <v>4033</v>
      </c>
      <c r="E391" s="68" t="s">
        <v>4041</v>
      </c>
      <c r="F391" s="68" t="s">
        <v>4043</v>
      </c>
      <c r="G391" s="70">
        <f>_xlfn.XLOOKUP(A391,'Aux_Código SVs'!C:C,'Aux_Código SVs'!C:C,"Não encontrado")</f>
        <v>6600391</v>
      </c>
    </row>
    <row r="392" spans="1:7" x14ac:dyDescent="0.3">
      <c r="A392" s="168">
        <v>6600392</v>
      </c>
      <c r="B392" s="68" t="s">
        <v>819</v>
      </c>
      <c r="C392" s="68" t="s">
        <v>95</v>
      </c>
      <c r="D392" s="68" t="s">
        <v>4033</v>
      </c>
      <c r="E392" s="68" t="s">
        <v>4041</v>
      </c>
      <c r="F392" s="68" t="s">
        <v>4043</v>
      </c>
      <c r="G392" s="70">
        <f>_xlfn.XLOOKUP(A392,'Aux_Código SVs'!C:C,'Aux_Código SVs'!C:C,"Não encontrado")</f>
        <v>6600392</v>
      </c>
    </row>
    <row r="393" spans="1:7" x14ac:dyDescent="0.3">
      <c r="A393" s="168">
        <v>6600393</v>
      </c>
      <c r="B393" s="68" t="s">
        <v>821</v>
      </c>
      <c r="C393" s="68" t="s">
        <v>95</v>
      </c>
      <c r="D393" s="68" t="s">
        <v>4033</v>
      </c>
      <c r="E393" s="68" t="s">
        <v>4041</v>
      </c>
      <c r="F393" s="68"/>
      <c r="G393" s="70">
        <f>_xlfn.XLOOKUP(A393,'Aux_Código SVs'!C:C,'Aux_Código SVs'!C:C,"Não encontrado")</f>
        <v>6600393</v>
      </c>
    </row>
    <row r="394" spans="1:7" x14ac:dyDescent="0.3">
      <c r="A394" s="168">
        <v>6600394</v>
      </c>
      <c r="B394" s="68" t="s">
        <v>823</v>
      </c>
      <c r="C394" s="68" t="s">
        <v>95</v>
      </c>
      <c r="D394" s="68" t="s">
        <v>4033</v>
      </c>
      <c r="E394" s="68" t="s">
        <v>4041</v>
      </c>
      <c r="F394" s="68" t="s">
        <v>4043</v>
      </c>
      <c r="G394" s="70">
        <f>_xlfn.XLOOKUP(A394,'Aux_Código SVs'!C:C,'Aux_Código SVs'!C:C,"Não encontrado")</f>
        <v>6600394</v>
      </c>
    </row>
    <row r="395" spans="1:7" x14ac:dyDescent="0.3">
      <c r="A395" s="168">
        <v>6600395</v>
      </c>
      <c r="B395" s="68" t="s">
        <v>825</v>
      </c>
      <c r="C395" s="68" t="s">
        <v>95</v>
      </c>
      <c r="D395" s="68" t="s">
        <v>4033</v>
      </c>
      <c r="E395" s="68" t="s">
        <v>4041</v>
      </c>
      <c r="F395" s="68" t="s">
        <v>4043</v>
      </c>
      <c r="G395" s="70">
        <f>_xlfn.XLOOKUP(A395,'Aux_Código SVs'!C:C,'Aux_Código SVs'!C:C,"Não encontrado")</f>
        <v>6600395</v>
      </c>
    </row>
    <row r="396" spans="1:7" x14ac:dyDescent="0.3">
      <c r="A396" s="168">
        <v>6600396</v>
      </c>
      <c r="B396" s="68" t="s">
        <v>827</v>
      </c>
      <c r="C396" s="68" t="s">
        <v>95</v>
      </c>
      <c r="D396" s="68" t="s">
        <v>4033</v>
      </c>
      <c r="E396" s="68" t="s">
        <v>4041</v>
      </c>
      <c r="F396" s="68" t="s">
        <v>4043</v>
      </c>
      <c r="G396" s="70">
        <f>_xlfn.XLOOKUP(A396,'Aux_Código SVs'!C:C,'Aux_Código SVs'!C:C,"Não encontrado")</f>
        <v>6600396</v>
      </c>
    </row>
    <row r="397" spans="1:7" x14ac:dyDescent="0.3">
      <c r="A397" s="168">
        <v>6600397</v>
      </c>
      <c r="B397" s="68" t="s">
        <v>829</v>
      </c>
      <c r="C397" s="68" t="s">
        <v>95</v>
      </c>
      <c r="D397" s="68" t="s">
        <v>4033</v>
      </c>
      <c r="E397" s="68" t="s">
        <v>4041</v>
      </c>
      <c r="F397" s="68" t="s">
        <v>4043</v>
      </c>
      <c r="G397" s="70">
        <f>_xlfn.XLOOKUP(A397,'Aux_Código SVs'!C:C,'Aux_Código SVs'!C:C,"Não encontrado")</f>
        <v>6600397</v>
      </c>
    </row>
    <row r="398" spans="1:7" x14ac:dyDescent="0.3">
      <c r="A398" s="168">
        <v>6600398</v>
      </c>
      <c r="B398" s="68" t="s">
        <v>831</v>
      </c>
      <c r="C398" s="68" t="s">
        <v>95</v>
      </c>
      <c r="D398" s="68" t="s">
        <v>4033</v>
      </c>
      <c r="E398" s="68" t="s">
        <v>4041</v>
      </c>
      <c r="F398" s="68" t="s">
        <v>4043</v>
      </c>
      <c r="G398" s="70">
        <f>_xlfn.XLOOKUP(A398,'Aux_Código SVs'!C:C,'Aux_Código SVs'!C:C,"Não encontrado")</f>
        <v>6600398</v>
      </c>
    </row>
    <row r="399" spans="1:7" x14ac:dyDescent="0.3">
      <c r="A399" s="168">
        <v>6600399</v>
      </c>
      <c r="B399" s="68" t="s">
        <v>833</v>
      </c>
      <c r="C399" s="68" t="s">
        <v>95</v>
      </c>
      <c r="D399" s="68" t="s">
        <v>4033</v>
      </c>
      <c r="E399" s="68" t="s">
        <v>4041</v>
      </c>
      <c r="F399" s="68" t="s">
        <v>4043</v>
      </c>
      <c r="G399" s="70">
        <f>_xlfn.XLOOKUP(A399,'Aux_Código SVs'!C:C,'Aux_Código SVs'!C:C,"Não encontrado")</f>
        <v>6600399</v>
      </c>
    </row>
    <row r="400" spans="1:7" x14ac:dyDescent="0.3">
      <c r="A400" s="168">
        <v>6600400</v>
      </c>
      <c r="B400" s="68" t="s">
        <v>835</v>
      </c>
      <c r="C400" s="68" t="s">
        <v>95</v>
      </c>
      <c r="D400" s="68" t="s">
        <v>4033</v>
      </c>
      <c r="E400" s="68" t="s">
        <v>4041</v>
      </c>
      <c r="F400" s="68" t="s">
        <v>4043</v>
      </c>
      <c r="G400" s="70">
        <f>_xlfn.XLOOKUP(A400,'Aux_Código SVs'!C:C,'Aux_Código SVs'!C:C,"Não encontrado")</f>
        <v>6600400</v>
      </c>
    </row>
    <row r="401" spans="1:7" x14ac:dyDescent="0.3">
      <c r="A401" s="168">
        <v>6600401</v>
      </c>
      <c r="B401" s="68" t="s">
        <v>837</v>
      </c>
      <c r="C401" s="68" t="s">
        <v>95</v>
      </c>
      <c r="D401" s="68" t="s">
        <v>4033</v>
      </c>
      <c r="E401" s="68" t="s">
        <v>4041</v>
      </c>
      <c r="F401" s="68" t="s">
        <v>4043</v>
      </c>
      <c r="G401" s="70">
        <f>_xlfn.XLOOKUP(A401,'Aux_Código SVs'!C:C,'Aux_Código SVs'!C:C,"Não encontrado")</f>
        <v>6600401</v>
      </c>
    </row>
    <row r="402" spans="1:7" x14ac:dyDescent="0.3">
      <c r="A402" s="168">
        <v>6600402</v>
      </c>
      <c r="B402" s="68" t="s">
        <v>839</v>
      </c>
      <c r="C402" s="68" t="s">
        <v>95</v>
      </c>
      <c r="D402" s="68" t="s">
        <v>4033</v>
      </c>
      <c r="E402" s="68" t="s">
        <v>4041</v>
      </c>
      <c r="F402" s="68" t="s">
        <v>4043</v>
      </c>
      <c r="G402" s="70">
        <f>_xlfn.XLOOKUP(A402,'Aux_Código SVs'!C:C,'Aux_Código SVs'!C:C,"Não encontrado")</f>
        <v>6600402</v>
      </c>
    </row>
    <row r="403" spans="1:7" x14ac:dyDescent="0.3">
      <c r="A403" s="168">
        <v>6600403</v>
      </c>
      <c r="B403" s="68" t="s">
        <v>841</v>
      </c>
      <c r="C403" s="68" t="s">
        <v>95</v>
      </c>
      <c r="D403" s="68" t="s">
        <v>4033</v>
      </c>
      <c r="E403" s="68" t="s">
        <v>4041</v>
      </c>
      <c r="F403" s="68" t="s">
        <v>4043</v>
      </c>
      <c r="G403" s="70">
        <f>_xlfn.XLOOKUP(A403,'Aux_Código SVs'!C:C,'Aux_Código SVs'!C:C,"Não encontrado")</f>
        <v>6600403</v>
      </c>
    </row>
    <row r="404" spans="1:7" x14ac:dyDescent="0.3">
      <c r="A404" s="168">
        <v>6600404</v>
      </c>
      <c r="B404" s="68" t="s">
        <v>843</v>
      </c>
      <c r="C404" s="68" t="s">
        <v>95</v>
      </c>
      <c r="D404" s="68" t="s">
        <v>4033</v>
      </c>
      <c r="E404" s="68" t="s">
        <v>4041</v>
      </c>
      <c r="F404" s="68" t="s">
        <v>4043</v>
      </c>
      <c r="G404" s="70">
        <f>_xlfn.XLOOKUP(A404,'Aux_Código SVs'!C:C,'Aux_Código SVs'!C:C,"Não encontrado")</f>
        <v>6600404</v>
      </c>
    </row>
    <row r="405" spans="1:7" x14ac:dyDescent="0.3">
      <c r="A405" s="168">
        <v>6600405</v>
      </c>
      <c r="B405" s="68" t="s">
        <v>845</v>
      </c>
      <c r="C405" s="68" t="s">
        <v>95</v>
      </c>
      <c r="D405" s="68" t="s">
        <v>4033</v>
      </c>
      <c r="E405" s="68" t="s">
        <v>4041</v>
      </c>
      <c r="F405" s="68" t="s">
        <v>4043</v>
      </c>
      <c r="G405" s="70">
        <f>_xlfn.XLOOKUP(A405,'Aux_Código SVs'!C:C,'Aux_Código SVs'!C:C,"Não encontrado")</f>
        <v>6600405</v>
      </c>
    </row>
    <row r="406" spans="1:7" x14ac:dyDescent="0.3">
      <c r="A406" s="168">
        <v>6600406</v>
      </c>
      <c r="B406" s="68" t="s">
        <v>847</v>
      </c>
      <c r="C406" s="68" t="s">
        <v>95</v>
      </c>
      <c r="D406" s="68" t="s">
        <v>4033</v>
      </c>
      <c r="E406" s="68" t="s">
        <v>4041</v>
      </c>
      <c r="F406" s="68" t="s">
        <v>4043</v>
      </c>
      <c r="G406" s="70">
        <f>_xlfn.XLOOKUP(A406,'Aux_Código SVs'!C:C,'Aux_Código SVs'!C:C,"Não encontrado")</f>
        <v>6600406</v>
      </c>
    </row>
    <row r="407" spans="1:7" x14ac:dyDescent="0.3">
      <c r="A407" s="168">
        <v>6600407</v>
      </c>
      <c r="B407" s="68" t="s">
        <v>849</v>
      </c>
      <c r="C407" s="68" t="s">
        <v>95</v>
      </c>
      <c r="D407" s="68" t="s">
        <v>4033</v>
      </c>
      <c r="E407" s="68" t="s">
        <v>4041</v>
      </c>
      <c r="F407" s="68" t="s">
        <v>4043</v>
      </c>
      <c r="G407" s="70">
        <f>_xlfn.XLOOKUP(A407,'Aux_Código SVs'!C:C,'Aux_Código SVs'!C:C,"Não encontrado")</f>
        <v>6600407</v>
      </c>
    </row>
    <row r="408" spans="1:7" x14ac:dyDescent="0.3">
      <c r="A408" s="168">
        <v>6600408</v>
      </c>
      <c r="B408" s="68" t="s">
        <v>851</v>
      </c>
      <c r="C408" s="68" t="s">
        <v>95</v>
      </c>
      <c r="D408" s="68" t="s">
        <v>4033</v>
      </c>
      <c r="E408" s="68" t="s">
        <v>4041</v>
      </c>
      <c r="F408" s="68" t="s">
        <v>4043</v>
      </c>
      <c r="G408" s="70">
        <f>_xlfn.XLOOKUP(A408,'Aux_Código SVs'!C:C,'Aux_Código SVs'!C:C,"Não encontrado")</f>
        <v>6600408</v>
      </c>
    </row>
    <row r="409" spans="1:7" x14ac:dyDescent="0.3">
      <c r="A409" s="168">
        <v>6600409</v>
      </c>
      <c r="B409" s="68" t="s">
        <v>853</v>
      </c>
      <c r="C409" s="68" t="s">
        <v>95</v>
      </c>
      <c r="D409" s="68" t="s">
        <v>4033</v>
      </c>
      <c r="E409" s="68" t="s">
        <v>4041</v>
      </c>
      <c r="F409" s="68" t="s">
        <v>4043</v>
      </c>
      <c r="G409" s="70">
        <f>_xlfn.XLOOKUP(A409,'Aux_Código SVs'!C:C,'Aux_Código SVs'!C:C,"Não encontrado")</f>
        <v>6600409</v>
      </c>
    </row>
    <row r="410" spans="1:7" x14ac:dyDescent="0.3">
      <c r="A410" s="168">
        <v>6600410</v>
      </c>
      <c r="B410" s="68" t="s">
        <v>855</v>
      </c>
      <c r="C410" s="68" t="s">
        <v>95</v>
      </c>
      <c r="D410" s="68" t="s">
        <v>4033</v>
      </c>
      <c r="E410" s="68" t="s">
        <v>4041</v>
      </c>
      <c r="F410" s="68" t="s">
        <v>4043</v>
      </c>
      <c r="G410" s="70">
        <f>_xlfn.XLOOKUP(A410,'Aux_Código SVs'!C:C,'Aux_Código SVs'!C:C,"Não encontrado")</f>
        <v>6600410</v>
      </c>
    </row>
    <row r="411" spans="1:7" x14ac:dyDescent="0.3">
      <c r="A411" s="168">
        <v>6600411</v>
      </c>
      <c r="B411" s="68" t="s">
        <v>857</v>
      </c>
      <c r="C411" s="68" t="s">
        <v>95</v>
      </c>
      <c r="D411" s="68" t="s">
        <v>4033</v>
      </c>
      <c r="E411" s="68" t="s">
        <v>4041</v>
      </c>
      <c r="F411" s="68" t="s">
        <v>4043</v>
      </c>
      <c r="G411" s="70">
        <f>_xlfn.XLOOKUP(A411,'Aux_Código SVs'!C:C,'Aux_Código SVs'!C:C,"Não encontrado")</f>
        <v>6600411</v>
      </c>
    </row>
    <row r="412" spans="1:7" x14ac:dyDescent="0.3">
      <c r="A412" s="168">
        <v>6600412</v>
      </c>
      <c r="B412" s="68" t="s">
        <v>859</v>
      </c>
      <c r="C412" s="68" t="s">
        <v>95</v>
      </c>
      <c r="D412" s="68" t="s">
        <v>4033</v>
      </c>
      <c r="E412" s="68" t="s">
        <v>4041</v>
      </c>
      <c r="F412" s="68" t="s">
        <v>4043</v>
      </c>
      <c r="G412" s="70">
        <f>_xlfn.XLOOKUP(A412,'Aux_Código SVs'!C:C,'Aux_Código SVs'!C:C,"Não encontrado")</f>
        <v>6600412</v>
      </c>
    </row>
    <row r="413" spans="1:7" x14ac:dyDescent="0.3">
      <c r="A413" s="168">
        <v>6600413</v>
      </c>
      <c r="B413" s="68" t="s">
        <v>861</v>
      </c>
      <c r="C413" s="68" t="s">
        <v>95</v>
      </c>
      <c r="D413" s="68" t="s">
        <v>4033</v>
      </c>
      <c r="E413" s="68" t="s">
        <v>4041</v>
      </c>
      <c r="F413" s="68" t="s">
        <v>4043</v>
      </c>
      <c r="G413" s="70">
        <f>_xlfn.XLOOKUP(A413,'Aux_Código SVs'!C:C,'Aux_Código SVs'!C:C,"Não encontrado")</f>
        <v>6600413</v>
      </c>
    </row>
    <row r="414" spans="1:7" x14ac:dyDescent="0.3">
      <c r="A414" s="168">
        <v>6600414</v>
      </c>
      <c r="B414" s="68" t="s">
        <v>863</v>
      </c>
      <c r="C414" s="68" t="s">
        <v>95</v>
      </c>
      <c r="D414" s="68" t="s">
        <v>4033</v>
      </c>
      <c r="E414" s="68" t="s">
        <v>4041</v>
      </c>
      <c r="F414" s="68" t="s">
        <v>4043</v>
      </c>
      <c r="G414" s="70">
        <f>_xlfn.XLOOKUP(A414,'Aux_Código SVs'!C:C,'Aux_Código SVs'!C:C,"Não encontrado")</f>
        <v>6600414</v>
      </c>
    </row>
    <row r="415" spans="1:7" x14ac:dyDescent="0.3">
      <c r="A415" s="168">
        <v>6600415</v>
      </c>
      <c r="B415" s="68" t="s">
        <v>865</v>
      </c>
      <c r="C415" s="68" t="s">
        <v>95</v>
      </c>
      <c r="D415" s="68" t="s">
        <v>4033</v>
      </c>
      <c r="E415" s="68" t="s">
        <v>4041</v>
      </c>
      <c r="F415" s="68" t="s">
        <v>4043</v>
      </c>
      <c r="G415" s="70">
        <f>_xlfn.XLOOKUP(A415,'Aux_Código SVs'!C:C,'Aux_Código SVs'!C:C,"Não encontrado")</f>
        <v>6600415</v>
      </c>
    </row>
    <row r="416" spans="1:7" x14ac:dyDescent="0.3">
      <c r="A416" s="168">
        <v>6600416</v>
      </c>
      <c r="B416" s="68" t="s">
        <v>867</v>
      </c>
      <c r="C416" s="68" t="s">
        <v>95</v>
      </c>
      <c r="D416" s="68" t="s">
        <v>4033</v>
      </c>
      <c r="E416" s="68" t="s">
        <v>4041</v>
      </c>
      <c r="F416" s="68" t="s">
        <v>4043</v>
      </c>
      <c r="G416" s="70">
        <f>_xlfn.XLOOKUP(A416,'Aux_Código SVs'!C:C,'Aux_Código SVs'!C:C,"Não encontrado")</f>
        <v>6600416</v>
      </c>
    </row>
    <row r="417" spans="1:7" x14ac:dyDescent="0.3">
      <c r="A417" s="168">
        <v>6600417</v>
      </c>
      <c r="B417" s="68" t="s">
        <v>869</v>
      </c>
      <c r="C417" s="68" t="s">
        <v>95</v>
      </c>
      <c r="D417" s="68" t="s">
        <v>4033</v>
      </c>
      <c r="E417" s="68" t="s">
        <v>4041</v>
      </c>
      <c r="F417" s="68" t="s">
        <v>4043</v>
      </c>
      <c r="G417" s="70">
        <f>_xlfn.XLOOKUP(A417,'Aux_Código SVs'!C:C,'Aux_Código SVs'!C:C,"Não encontrado")</f>
        <v>6600417</v>
      </c>
    </row>
    <row r="418" spans="1:7" x14ac:dyDescent="0.3">
      <c r="A418" s="168">
        <v>6600418</v>
      </c>
      <c r="B418" s="68" t="s">
        <v>871</v>
      </c>
      <c r="C418" s="68" t="s">
        <v>95</v>
      </c>
      <c r="D418" s="68" t="s">
        <v>4033</v>
      </c>
      <c r="E418" s="68" t="s">
        <v>4041</v>
      </c>
      <c r="F418" s="68" t="s">
        <v>4043</v>
      </c>
      <c r="G418" s="70">
        <f>_xlfn.XLOOKUP(A418,'Aux_Código SVs'!C:C,'Aux_Código SVs'!C:C,"Não encontrado")</f>
        <v>6600418</v>
      </c>
    </row>
    <row r="419" spans="1:7" x14ac:dyDescent="0.3">
      <c r="A419" s="168">
        <v>6600419</v>
      </c>
      <c r="B419" s="68" t="s">
        <v>873</v>
      </c>
      <c r="C419" s="68" t="s">
        <v>95</v>
      </c>
      <c r="D419" s="68" t="s">
        <v>4033</v>
      </c>
      <c r="E419" s="68" t="s">
        <v>4041</v>
      </c>
      <c r="F419" s="68" t="s">
        <v>4043</v>
      </c>
      <c r="G419" s="70">
        <f>_xlfn.XLOOKUP(A419,'Aux_Código SVs'!C:C,'Aux_Código SVs'!C:C,"Não encontrado")</f>
        <v>6600419</v>
      </c>
    </row>
    <row r="420" spans="1:7" x14ac:dyDescent="0.3">
      <c r="A420" s="168">
        <v>6600420</v>
      </c>
      <c r="B420" s="68" t="s">
        <v>875</v>
      </c>
      <c r="C420" s="68" t="s">
        <v>95</v>
      </c>
      <c r="D420" s="68" t="s">
        <v>4033</v>
      </c>
      <c r="E420" s="68" t="s">
        <v>4041</v>
      </c>
      <c r="F420" s="68" t="s">
        <v>4043</v>
      </c>
      <c r="G420" s="70">
        <f>_xlfn.XLOOKUP(A420,'Aux_Código SVs'!C:C,'Aux_Código SVs'!C:C,"Não encontrado")</f>
        <v>6600420</v>
      </c>
    </row>
    <row r="421" spans="1:7" x14ac:dyDescent="0.3">
      <c r="A421" s="168">
        <v>6600421</v>
      </c>
      <c r="B421" s="68" t="s">
        <v>877</v>
      </c>
      <c r="C421" s="68" t="s">
        <v>95</v>
      </c>
      <c r="D421" s="68" t="s">
        <v>4033</v>
      </c>
      <c r="E421" s="68" t="s">
        <v>4041</v>
      </c>
      <c r="F421" s="68" t="s">
        <v>4043</v>
      </c>
      <c r="G421" s="70">
        <f>_xlfn.XLOOKUP(A421,'Aux_Código SVs'!C:C,'Aux_Código SVs'!C:C,"Não encontrado")</f>
        <v>6600421</v>
      </c>
    </row>
    <row r="422" spans="1:7" x14ac:dyDescent="0.3">
      <c r="A422" s="168">
        <v>6600422</v>
      </c>
      <c r="B422" s="68" t="s">
        <v>879</v>
      </c>
      <c r="C422" s="68" t="s">
        <v>95</v>
      </c>
      <c r="D422" s="68" t="s">
        <v>4033</v>
      </c>
      <c r="E422" s="68" t="s">
        <v>4041</v>
      </c>
      <c r="F422" s="68" t="s">
        <v>4043</v>
      </c>
      <c r="G422" s="70">
        <f>_xlfn.XLOOKUP(A422,'Aux_Código SVs'!C:C,'Aux_Código SVs'!C:C,"Não encontrado")</f>
        <v>6600422</v>
      </c>
    </row>
    <row r="423" spans="1:7" x14ac:dyDescent="0.3">
      <c r="A423" s="168">
        <v>6600423</v>
      </c>
      <c r="B423" s="68" t="s">
        <v>881</v>
      </c>
      <c r="C423" s="68" t="s">
        <v>95</v>
      </c>
      <c r="D423" s="68" t="s">
        <v>4033</v>
      </c>
      <c r="E423" s="68" t="s">
        <v>4041</v>
      </c>
      <c r="F423" s="68" t="s">
        <v>4043</v>
      </c>
      <c r="G423" s="70">
        <f>_xlfn.XLOOKUP(A423,'Aux_Código SVs'!C:C,'Aux_Código SVs'!C:C,"Não encontrado")</f>
        <v>6600423</v>
      </c>
    </row>
    <row r="424" spans="1:7" x14ac:dyDescent="0.3">
      <c r="A424" s="168">
        <v>6600424</v>
      </c>
      <c r="B424" s="68" t="s">
        <v>883</v>
      </c>
      <c r="C424" s="68" t="s">
        <v>95</v>
      </c>
      <c r="D424" s="68" t="s">
        <v>4033</v>
      </c>
      <c r="E424" s="68" t="s">
        <v>4041</v>
      </c>
      <c r="F424" s="68" t="s">
        <v>4043</v>
      </c>
      <c r="G424" s="70">
        <f>_xlfn.XLOOKUP(A424,'Aux_Código SVs'!C:C,'Aux_Código SVs'!C:C,"Não encontrado")</f>
        <v>6600424</v>
      </c>
    </row>
    <row r="425" spans="1:7" x14ac:dyDescent="0.3">
      <c r="A425" s="168">
        <v>6600425</v>
      </c>
      <c r="B425" s="68" t="s">
        <v>885</v>
      </c>
      <c r="C425" s="68" t="s">
        <v>95</v>
      </c>
      <c r="D425" s="68" t="s">
        <v>4033</v>
      </c>
      <c r="E425" s="68" t="s">
        <v>4041</v>
      </c>
      <c r="F425" s="68" t="s">
        <v>4043</v>
      </c>
      <c r="G425" s="70">
        <f>_xlfn.XLOOKUP(A425,'Aux_Código SVs'!C:C,'Aux_Código SVs'!C:C,"Não encontrado")</f>
        <v>6600425</v>
      </c>
    </row>
    <row r="426" spans="1:7" x14ac:dyDescent="0.3">
      <c r="A426" s="168">
        <v>6600426</v>
      </c>
      <c r="B426" s="68" t="s">
        <v>887</v>
      </c>
      <c r="C426" s="68" t="s">
        <v>95</v>
      </c>
      <c r="D426" s="68" t="s">
        <v>4033</v>
      </c>
      <c r="E426" s="68" t="s">
        <v>4041</v>
      </c>
      <c r="F426" s="68" t="s">
        <v>4043</v>
      </c>
      <c r="G426" s="70">
        <f>_xlfn.XLOOKUP(A426,'Aux_Código SVs'!C:C,'Aux_Código SVs'!C:C,"Não encontrado")</f>
        <v>6600426</v>
      </c>
    </row>
    <row r="427" spans="1:7" x14ac:dyDescent="0.3">
      <c r="A427" s="168">
        <v>6600427</v>
      </c>
      <c r="B427" s="68" t="s">
        <v>889</v>
      </c>
      <c r="C427" s="68" t="s">
        <v>95</v>
      </c>
      <c r="D427" s="68" t="s">
        <v>4033</v>
      </c>
      <c r="E427" s="68" t="s">
        <v>4041</v>
      </c>
      <c r="F427" s="68" t="s">
        <v>4043</v>
      </c>
      <c r="G427" s="70">
        <f>_xlfn.XLOOKUP(A427,'Aux_Código SVs'!C:C,'Aux_Código SVs'!C:C,"Não encontrado")</f>
        <v>6600427</v>
      </c>
    </row>
    <row r="428" spans="1:7" x14ac:dyDescent="0.3">
      <c r="A428" s="168">
        <v>6600428</v>
      </c>
      <c r="B428" s="68" t="s">
        <v>891</v>
      </c>
      <c r="C428" s="68" t="s">
        <v>95</v>
      </c>
      <c r="D428" s="68" t="s">
        <v>4033</v>
      </c>
      <c r="E428" s="68" t="s">
        <v>4041</v>
      </c>
      <c r="F428" s="68" t="s">
        <v>4043</v>
      </c>
      <c r="G428" s="70">
        <f>_xlfn.XLOOKUP(A428,'Aux_Código SVs'!C:C,'Aux_Código SVs'!C:C,"Não encontrado")</f>
        <v>6600428</v>
      </c>
    </row>
    <row r="429" spans="1:7" x14ac:dyDescent="0.3">
      <c r="A429" s="168">
        <v>6600429</v>
      </c>
      <c r="B429" s="68" t="s">
        <v>893</v>
      </c>
      <c r="C429" s="68" t="s">
        <v>95</v>
      </c>
      <c r="D429" s="68" t="s">
        <v>4033</v>
      </c>
      <c r="E429" s="68" t="s">
        <v>4041</v>
      </c>
      <c r="F429" s="68" t="s">
        <v>4043</v>
      </c>
      <c r="G429" s="70">
        <f>_xlfn.XLOOKUP(A429,'Aux_Código SVs'!C:C,'Aux_Código SVs'!C:C,"Não encontrado")</f>
        <v>6600429</v>
      </c>
    </row>
    <row r="430" spans="1:7" x14ac:dyDescent="0.3">
      <c r="A430" s="168">
        <v>6600430</v>
      </c>
      <c r="B430" s="68" t="s">
        <v>895</v>
      </c>
      <c r="C430" s="68" t="s">
        <v>95</v>
      </c>
      <c r="D430" s="68" t="s">
        <v>4033</v>
      </c>
      <c r="E430" s="68" t="s">
        <v>4041</v>
      </c>
      <c r="F430" s="68" t="s">
        <v>4043</v>
      </c>
      <c r="G430" s="70">
        <f>_xlfn.XLOOKUP(A430,'Aux_Código SVs'!C:C,'Aux_Código SVs'!C:C,"Não encontrado")</f>
        <v>6600430</v>
      </c>
    </row>
    <row r="431" spans="1:7" x14ac:dyDescent="0.3">
      <c r="A431" s="168">
        <v>6600431</v>
      </c>
      <c r="B431" s="68" t="s">
        <v>897</v>
      </c>
      <c r="C431" s="68" t="s">
        <v>95</v>
      </c>
      <c r="D431" s="68" t="s">
        <v>4033</v>
      </c>
      <c r="E431" s="68" t="s">
        <v>4041</v>
      </c>
      <c r="F431" s="68" t="s">
        <v>4043</v>
      </c>
      <c r="G431" s="70">
        <f>_xlfn.XLOOKUP(A431,'Aux_Código SVs'!C:C,'Aux_Código SVs'!C:C,"Não encontrado")</f>
        <v>6600431</v>
      </c>
    </row>
    <row r="432" spans="1:7" x14ac:dyDescent="0.3">
      <c r="A432" s="168">
        <v>6600432</v>
      </c>
      <c r="B432" s="68" t="s">
        <v>899</v>
      </c>
      <c r="C432" s="68" t="s">
        <v>95</v>
      </c>
      <c r="D432" s="68" t="s">
        <v>4033</v>
      </c>
      <c r="E432" s="68" t="s">
        <v>4041</v>
      </c>
      <c r="F432" s="68" t="s">
        <v>4043</v>
      </c>
      <c r="G432" s="70">
        <f>_xlfn.XLOOKUP(A432,'Aux_Código SVs'!C:C,'Aux_Código SVs'!C:C,"Não encontrado")</f>
        <v>6600432</v>
      </c>
    </row>
    <row r="433" spans="1:7" x14ac:dyDescent="0.3">
      <c r="A433" s="168">
        <v>6600433</v>
      </c>
      <c r="B433" s="68" t="s">
        <v>901</v>
      </c>
      <c r="C433" s="68" t="s">
        <v>95</v>
      </c>
      <c r="D433" s="68" t="s">
        <v>4033</v>
      </c>
      <c r="E433" s="68" t="s">
        <v>4041</v>
      </c>
      <c r="F433" s="68" t="s">
        <v>4043</v>
      </c>
      <c r="G433" s="70">
        <f>_xlfn.XLOOKUP(A433,'Aux_Código SVs'!C:C,'Aux_Código SVs'!C:C,"Não encontrado")</f>
        <v>6600433</v>
      </c>
    </row>
    <row r="434" spans="1:7" x14ac:dyDescent="0.3">
      <c r="A434" s="168">
        <v>6600434</v>
      </c>
      <c r="B434" s="68" t="s">
        <v>903</v>
      </c>
      <c r="C434" s="68" t="s">
        <v>95</v>
      </c>
      <c r="D434" s="68" t="s">
        <v>4033</v>
      </c>
      <c r="E434" s="68" t="s">
        <v>4041</v>
      </c>
      <c r="F434" s="68" t="s">
        <v>4043</v>
      </c>
      <c r="G434" s="70">
        <f>_xlfn.XLOOKUP(A434,'Aux_Código SVs'!C:C,'Aux_Código SVs'!C:C,"Não encontrado")</f>
        <v>6600434</v>
      </c>
    </row>
    <row r="435" spans="1:7" x14ac:dyDescent="0.3">
      <c r="A435" s="168">
        <v>6600435</v>
      </c>
      <c r="B435" s="68" t="s">
        <v>905</v>
      </c>
      <c r="C435" s="68" t="s">
        <v>95</v>
      </c>
      <c r="D435" s="68" t="s">
        <v>4033</v>
      </c>
      <c r="E435" s="68" t="s">
        <v>4041</v>
      </c>
      <c r="F435" s="68" t="s">
        <v>4043</v>
      </c>
      <c r="G435" s="70">
        <f>_xlfn.XLOOKUP(A435,'Aux_Código SVs'!C:C,'Aux_Código SVs'!C:C,"Não encontrado")</f>
        <v>6600435</v>
      </c>
    </row>
    <row r="436" spans="1:7" x14ac:dyDescent="0.3">
      <c r="A436" s="168">
        <v>6600436</v>
      </c>
      <c r="B436" s="68" t="s">
        <v>907</v>
      </c>
      <c r="C436" s="68" t="s">
        <v>95</v>
      </c>
      <c r="D436" s="68" t="s">
        <v>4033</v>
      </c>
      <c r="E436" s="68" t="s">
        <v>4041</v>
      </c>
      <c r="F436" s="68" t="s">
        <v>4043</v>
      </c>
      <c r="G436" s="70">
        <f>_xlfn.XLOOKUP(A436,'Aux_Código SVs'!C:C,'Aux_Código SVs'!C:C,"Não encontrado")</f>
        <v>6600436</v>
      </c>
    </row>
    <row r="437" spans="1:7" x14ac:dyDescent="0.3">
      <c r="A437" s="168">
        <v>6600437</v>
      </c>
      <c r="B437" s="68" t="s">
        <v>909</v>
      </c>
      <c r="C437" s="68" t="s">
        <v>95</v>
      </c>
      <c r="D437" s="68" t="s">
        <v>4033</v>
      </c>
      <c r="E437" s="68" t="s">
        <v>4041</v>
      </c>
      <c r="F437" s="68" t="s">
        <v>4043</v>
      </c>
      <c r="G437" s="70">
        <f>_xlfn.XLOOKUP(A437,'Aux_Código SVs'!C:C,'Aux_Código SVs'!C:C,"Não encontrado")</f>
        <v>6600437</v>
      </c>
    </row>
    <row r="438" spans="1:7" x14ac:dyDescent="0.3">
      <c r="A438" s="168">
        <v>6600438</v>
      </c>
      <c r="B438" s="68" t="s">
        <v>911</v>
      </c>
      <c r="C438" s="68" t="s">
        <v>95</v>
      </c>
      <c r="D438" s="68" t="s">
        <v>4033</v>
      </c>
      <c r="E438" s="68" t="s">
        <v>4041</v>
      </c>
      <c r="F438" s="68" t="s">
        <v>4043</v>
      </c>
      <c r="G438" s="70">
        <f>_xlfn.XLOOKUP(A438,'Aux_Código SVs'!C:C,'Aux_Código SVs'!C:C,"Não encontrado")</f>
        <v>6600438</v>
      </c>
    </row>
    <row r="439" spans="1:7" x14ac:dyDescent="0.3">
      <c r="A439" s="168">
        <v>6600439</v>
      </c>
      <c r="B439" s="68" t="s">
        <v>913</v>
      </c>
      <c r="C439" s="68" t="s">
        <v>95</v>
      </c>
      <c r="D439" s="68" t="s">
        <v>4033</v>
      </c>
      <c r="E439" s="68" t="s">
        <v>4041</v>
      </c>
      <c r="F439" s="68" t="s">
        <v>4043</v>
      </c>
      <c r="G439" s="70">
        <f>_xlfn.XLOOKUP(A439,'Aux_Código SVs'!C:C,'Aux_Código SVs'!C:C,"Não encontrado")</f>
        <v>6600439</v>
      </c>
    </row>
    <row r="440" spans="1:7" x14ac:dyDescent="0.3">
      <c r="A440" s="168">
        <v>6600440</v>
      </c>
      <c r="B440" s="68" t="s">
        <v>915</v>
      </c>
      <c r="C440" s="68" t="s">
        <v>95</v>
      </c>
      <c r="D440" s="68" t="s">
        <v>4033</v>
      </c>
      <c r="E440" s="68" t="s">
        <v>4041</v>
      </c>
      <c r="F440" s="68" t="s">
        <v>4043</v>
      </c>
      <c r="G440" s="70">
        <f>_xlfn.XLOOKUP(A440,'Aux_Código SVs'!C:C,'Aux_Código SVs'!C:C,"Não encontrado")</f>
        <v>6600440</v>
      </c>
    </row>
    <row r="441" spans="1:7" x14ac:dyDescent="0.3">
      <c r="A441" s="168">
        <v>6600441</v>
      </c>
      <c r="B441" s="68" t="s">
        <v>917</v>
      </c>
      <c r="C441" s="68" t="s">
        <v>95</v>
      </c>
      <c r="D441" s="68" t="s">
        <v>4033</v>
      </c>
      <c r="E441" s="68" t="s">
        <v>4041</v>
      </c>
      <c r="F441" s="68" t="s">
        <v>4043</v>
      </c>
      <c r="G441" s="70">
        <f>_xlfn.XLOOKUP(A441,'Aux_Código SVs'!C:C,'Aux_Código SVs'!C:C,"Não encontrado")</f>
        <v>6600441</v>
      </c>
    </row>
    <row r="442" spans="1:7" x14ac:dyDescent="0.3">
      <c r="A442" s="168">
        <v>6600442</v>
      </c>
      <c r="B442" s="68" t="s">
        <v>919</v>
      </c>
      <c r="C442" s="68" t="s">
        <v>95</v>
      </c>
      <c r="D442" s="68" t="s">
        <v>4033</v>
      </c>
      <c r="E442" s="68" t="s">
        <v>4041</v>
      </c>
      <c r="F442" s="68" t="s">
        <v>4043</v>
      </c>
      <c r="G442" s="70">
        <f>_xlfn.XLOOKUP(A442,'Aux_Código SVs'!C:C,'Aux_Código SVs'!C:C,"Não encontrado")</f>
        <v>6600442</v>
      </c>
    </row>
    <row r="443" spans="1:7" x14ac:dyDescent="0.3">
      <c r="A443" s="168">
        <v>6600443</v>
      </c>
      <c r="B443" s="68" t="s">
        <v>921</v>
      </c>
      <c r="C443" s="68" t="s">
        <v>95</v>
      </c>
      <c r="D443" s="68" t="s">
        <v>4033</v>
      </c>
      <c r="E443" s="68" t="s">
        <v>4041</v>
      </c>
      <c r="F443" s="68" t="s">
        <v>4043</v>
      </c>
      <c r="G443" s="70">
        <f>_xlfn.XLOOKUP(A443,'Aux_Código SVs'!C:C,'Aux_Código SVs'!C:C,"Não encontrado")</f>
        <v>6600443</v>
      </c>
    </row>
    <row r="444" spans="1:7" x14ac:dyDescent="0.3">
      <c r="A444" s="168">
        <v>6600444</v>
      </c>
      <c r="B444" s="68" t="s">
        <v>923</v>
      </c>
      <c r="C444" s="68" t="s">
        <v>95</v>
      </c>
      <c r="D444" s="68" t="s">
        <v>4033</v>
      </c>
      <c r="E444" s="68" t="s">
        <v>4041</v>
      </c>
      <c r="F444" s="68" t="s">
        <v>4043</v>
      </c>
      <c r="G444" s="70">
        <f>_xlfn.XLOOKUP(A444,'Aux_Código SVs'!C:C,'Aux_Código SVs'!C:C,"Não encontrado")</f>
        <v>6600444</v>
      </c>
    </row>
    <row r="445" spans="1:7" x14ac:dyDescent="0.3">
      <c r="A445" s="168">
        <v>6600445</v>
      </c>
      <c r="B445" s="68" t="s">
        <v>925</v>
      </c>
      <c r="C445" s="68" t="s">
        <v>95</v>
      </c>
      <c r="D445" s="68" t="s">
        <v>4033</v>
      </c>
      <c r="E445" s="68" t="s">
        <v>4041</v>
      </c>
      <c r="F445" s="68" t="s">
        <v>4043</v>
      </c>
      <c r="G445" s="70">
        <f>_xlfn.XLOOKUP(A445,'Aux_Código SVs'!C:C,'Aux_Código SVs'!C:C,"Não encontrado")</f>
        <v>6600445</v>
      </c>
    </row>
    <row r="446" spans="1:7" x14ac:dyDescent="0.3">
      <c r="A446" s="168">
        <v>6600446</v>
      </c>
      <c r="B446" s="68" t="s">
        <v>927</v>
      </c>
      <c r="C446" s="68" t="s">
        <v>95</v>
      </c>
      <c r="D446" s="68" t="s">
        <v>4033</v>
      </c>
      <c r="E446" s="68" t="s">
        <v>4041</v>
      </c>
      <c r="F446" s="68" t="s">
        <v>4043</v>
      </c>
      <c r="G446" s="70">
        <f>_xlfn.XLOOKUP(A446,'Aux_Código SVs'!C:C,'Aux_Código SVs'!C:C,"Não encontrado")</f>
        <v>6600446</v>
      </c>
    </row>
    <row r="447" spans="1:7" x14ac:dyDescent="0.3">
      <c r="A447" s="168">
        <v>6600447</v>
      </c>
      <c r="B447" s="68" t="s">
        <v>929</v>
      </c>
      <c r="C447" s="68" t="s">
        <v>95</v>
      </c>
      <c r="D447" s="68" t="s">
        <v>4033</v>
      </c>
      <c r="E447" s="68" t="s">
        <v>4041</v>
      </c>
      <c r="F447" s="68" t="s">
        <v>4043</v>
      </c>
      <c r="G447" s="70">
        <f>_xlfn.XLOOKUP(A447,'Aux_Código SVs'!C:C,'Aux_Código SVs'!C:C,"Não encontrado")</f>
        <v>6600447</v>
      </c>
    </row>
    <row r="448" spans="1:7" x14ac:dyDescent="0.3">
      <c r="A448" s="168">
        <v>6600448</v>
      </c>
      <c r="B448" s="68" t="s">
        <v>931</v>
      </c>
      <c r="C448" s="68" t="s">
        <v>95</v>
      </c>
      <c r="D448" s="68" t="s">
        <v>4033</v>
      </c>
      <c r="E448" s="68" t="s">
        <v>4041</v>
      </c>
      <c r="F448" s="68" t="s">
        <v>4043</v>
      </c>
      <c r="G448" s="70">
        <f>_xlfn.XLOOKUP(A448,'Aux_Código SVs'!C:C,'Aux_Código SVs'!C:C,"Não encontrado")</f>
        <v>6600448</v>
      </c>
    </row>
    <row r="449" spans="1:7" x14ac:dyDescent="0.3">
      <c r="A449" s="168">
        <v>6600449</v>
      </c>
      <c r="B449" s="68" t="s">
        <v>933</v>
      </c>
      <c r="C449" s="68" t="s">
        <v>95</v>
      </c>
      <c r="D449" s="68" t="s">
        <v>4033</v>
      </c>
      <c r="E449" s="68" t="s">
        <v>4041</v>
      </c>
      <c r="F449" s="68" t="s">
        <v>4043</v>
      </c>
      <c r="G449" s="70">
        <f>_xlfn.XLOOKUP(A449,'Aux_Código SVs'!C:C,'Aux_Código SVs'!C:C,"Não encontrado")</f>
        <v>6600449</v>
      </c>
    </row>
    <row r="450" spans="1:7" x14ac:dyDescent="0.3">
      <c r="A450" s="168">
        <v>6600450</v>
      </c>
      <c r="B450" s="68" t="s">
        <v>935</v>
      </c>
      <c r="C450" s="68" t="s">
        <v>95</v>
      </c>
      <c r="D450" s="68" t="s">
        <v>4033</v>
      </c>
      <c r="E450" s="68" t="s">
        <v>4041</v>
      </c>
      <c r="F450" s="68" t="s">
        <v>4043</v>
      </c>
      <c r="G450" s="70">
        <f>_xlfn.XLOOKUP(A450,'Aux_Código SVs'!C:C,'Aux_Código SVs'!C:C,"Não encontrado")</f>
        <v>6600450</v>
      </c>
    </row>
    <row r="451" spans="1:7" x14ac:dyDescent="0.3">
      <c r="A451" s="168">
        <v>6600451</v>
      </c>
      <c r="B451" s="68" t="s">
        <v>937</v>
      </c>
      <c r="C451" s="68" t="s">
        <v>95</v>
      </c>
      <c r="D451" s="68" t="s">
        <v>4033</v>
      </c>
      <c r="E451" s="68" t="s">
        <v>4041</v>
      </c>
      <c r="F451" s="68"/>
      <c r="G451" s="70">
        <f>_xlfn.XLOOKUP(A451,'Aux_Código SVs'!C:C,'Aux_Código SVs'!C:C,"Não encontrado")</f>
        <v>6600451</v>
      </c>
    </row>
    <row r="452" spans="1:7" x14ac:dyDescent="0.3">
      <c r="A452" s="168">
        <v>6600452</v>
      </c>
      <c r="B452" s="68" t="s">
        <v>939</v>
      </c>
      <c r="C452" s="68" t="s">
        <v>95</v>
      </c>
      <c r="D452" s="68" t="s">
        <v>4033</v>
      </c>
      <c r="E452" s="68" t="s">
        <v>4041</v>
      </c>
      <c r="F452" s="68" t="s">
        <v>4043</v>
      </c>
      <c r="G452" s="70">
        <f>_xlfn.XLOOKUP(A452,'Aux_Código SVs'!C:C,'Aux_Código SVs'!C:C,"Não encontrado")</f>
        <v>6600452</v>
      </c>
    </row>
    <row r="453" spans="1:7" x14ac:dyDescent="0.3">
      <c r="A453" s="168">
        <v>6600453</v>
      </c>
      <c r="B453" s="68" t="s">
        <v>941</v>
      </c>
      <c r="C453" s="68" t="s">
        <v>95</v>
      </c>
      <c r="D453" s="68" t="s">
        <v>4033</v>
      </c>
      <c r="E453" s="68" t="s">
        <v>4041</v>
      </c>
      <c r="F453" s="68" t="s">
        <v>4043</v>
      </c>
      <c r="G453" s="70">
        <f>_xlfn.XLOOKUP(A453,'Aux_Código SVs'!C:C,'Aux_Código SVs'!C:C,"Não encontrado")</f>
        <v>6600453</v>
      </c>
    </row>
    <row r="454" spans="1:7" x14ac:dyDescent="0.3">
      <c r="A454" s="168">
        <v>6600454</v>
      </c>
      <c r="B454" s="68" t="s">
        <v>943</v>
      </c>
      <c r="C454" s="68" t="s">
        <v>95</v>
      </c>
      <c r="D454" s="68" t="s">
        <v>4033</v>
      </c>
      <c r="E454" s="68" t="s">
        <v>4041</v>
      </c>
      <c r="F454" s="68" t="s">
        <v>4043</v>
      </c>
      <c r="G454" s="70">
        <f>_xlfn.XLOOKUP(A454,'Aux_Código SVs'!C:C,'Aux_Código SVs'!C:C,"Não encontrado")</f>
        <v>6600454</v>
      </c>
    </row>
    <row r="455" spans="1:7" x14ac:dyDescent="0.3">
      <c r="A455" s="168">
        <v>6600455</v>
      </c>
      <c r="B455" s="68" t="s">
        <v>945</v>
      </c>
      <c r="C455" s="68" t="s">
        <v>95</v>
      </c>
      <c r="D455" s="68" t="s">
        <v>4033</v>
      </c>
      <c r="E455" s="68" t="s">
        <v>4041</v>
      </c>
      <c r="F455" s="68" t="s">
        <v>4043</v>
      </c>
      <c r="G455" s="70">
        <f>_xlfn.XLOOKUP(A455,'Aux_Código SVs'!C:C,'Aux_Código SVs'!C:C,"Não encontrado")</f>
        <v>6600455</v>
      </c>
    </row>
    <row r="456" spans="1:7" x14ac:dyDescent="0.3">
      <c r="A456" s="168">
        <v>6600456</v>
      </c>
      <c r="B456" s="68" t="s">
        <v>947</v>
      </c>
      <c r="C456" s="68" t="s">
        <v>95</v>
      </c>
      <c r="D456" s="68" t="s">
        <v>4033</v>
      </c>
      <c r="E456" s="68" t="s">
        <v>4041</v>
      </c>
      <c r="F456" s="68" t="s">
        <v>4043</v>
      </c>
      <c r="G456" s="70">
        <f>_xlfn.XLOOKUP(A456,'Aux_Código SVs'!C:C,'Aux_Código SVs'!C:C,"Não encontrado")</f>
        <v>6600456</v>
      </c>
    </row>
    <row r="457" spans="1:7" x14ac:dyDescent="0.3">
      <c r="A457" s="168">
        <v>6600457</v>
      </c>
      <c r="B457" s="68" t="s">
        <v>949</v>
      </c>
      <c r="C457" s="68" t="s">
        <v>95</v>
      </c>
      <c r="D457" s="68" t="s">
        <v>4033</v>
      </c>
      <c r="E457" s="68" t="s">
        <v>4041</v>
      </c>
      <c r="F457" s="68" t="s">
        <v>4043</v>
      </c>
      <c r="G457" s="70">
        <f>_xlfn.XLOOKUP(A457,'Aux_Código SVs'!C:C,'Aux_Código SVs'!C:C,"Não encontrado")</f>
        <v>6600457</v>
      </c>
    </row>
    <row r="458" spans="1:7" x14ac:dyDescent="0.3">
      <c r="A458" s="168">
        <v>6600458</v>
      </c>
      <c r="B458" s="68" t="s">
        <v>951</v>
      </c>
      <c r="C458" s="68" t="s">
        <v>95</v>
      </c>
      <c r="D458" s="68" t="s">
        <v>4033</v>
      </c>
      <c r="E458" s="68" t="s">
        <v>4041</v>
      </c>
      <c r="F458" s="68" t="s">
        <v>4043</v>
      </c>
      <c r="G458" s="70">
        <f>_xlfn.XLOOKUP(A458,'Aux_Código SVs'!C:C,'Aux_Código SVs'!C:C,"Não encontrado")</f>
        <v>6600458</v>
      </c>
    </row>
    <row r="459" spans="1:7" x14ac:dyDescent="0.3">
      <c r="A459" s="168">
        <v>6600459</v>
      </c>
      <c r="B459" s="68" t="s">
        <v>953</v>
      </c>
      <c r="C459" s="68" t="s">
        <v>95</v>
      </c>
      <c r="D459" s="68" t="s">
        <v>4033</v>
      </c>
      <c r="E459" s="68" t="s">
        <v>4041</v>
      </c>
      <c r="F459" s="68" t="s">
        <v>4043</v>
      </c>
      <c r="G459" s="70">
        <f>_xlfn.XLOOKUP(A459,'Aux_Código SVs'!C:C,'Aux_Código SVs'!C:C,"Não encontrado")</f>
        <v>6600459</v>
      </c>
    </row>
    <row r="460" spans="1:7" x14ac:dyDescent="0.3">
      <c r="A460" s="168">
        <v>6600460</v>
      </c>
      <c r="B460" s="68" t="s">
        <v>955</v>
      </c>
      <c r="C460" s="68" t="s">
        <v>95</v>
      </c>
      <c r="D460" s="68" t="s">
        <v>4033</v>
      </c>
      <c r="E460" s="68" t="s">
        <v>4041</v>
      </c>
      <c r="F460" s="68" t="s">
        <v>4043</v>
      </c>
      <c r="G460" s="70">
        <f>_xlfn.XLOOKUP(A460,'Aux_Código SVs'!C:C,'Aux_Código SVs'!C:C,"Não encontrado")</f>
        <v>6600460</v>
      </c>
    </row>
    <row r="461" spans="1:7" x14ac:dyDescent="0.3">
      <c r="A461" s="168">
        <v>6600461</v>
      </c>
      <c r="B461" s="68" t="s">
        <v>957</v>
      </c>
      <c r="C461" s="68" t="s">
        <v>95</v>
      </c>
      <c r="D461" s="68" t="s">
        <v>4033</v>
      </c>
      <c r="E461" s="68" t="s">
        <v>4041</v>
      </c>
      <c r="F461" s="68" t="s">
        <v>4043</v>
      </c>
      <c r="G461" s="70">
        <f>_xlfn.XLOOKUP(A461,'Aux_Código SVs'!C:C,'Aux_Código SVs'!C:C,"Não encontrado")</f>
        <v>6600461</v>
      </c>
    </row>
    <row r="462" spans="1:7" x14ac:dyDescent="0.3">
      <c r="A462" s="168">
        <v>6600462</v>
      </c>
      <c r="B462" s="68" t="s">
        <v>959</v>
      </c>
      <c r="C462" s="68" t="s">
        <v>95</v>
      </c>
      <c r="D462" s="68" t="s">
        <v>4033</v>
      </c>
      <c r="E462" s="68" t="s">
        <v>4041</v>
      </c>
      <c r="F462" s="68" t="s">
        <v>4043</v>
      </c>
      <c r="G462" s="70">
        <f>_xlfn.XLOOKUP(A462,'Aux_Código SVs'!C:C,'Aux_Código SVs'!C:C,"Não encontrado")</f>
        <v>6600462</v>
      </c>
    </row>
    <row r="463" spans="1:7" x14ac:dyDescent="0.3">
      <c r="A463" s="168">
        <v>6600463</v>
      </c>
      <c r="B463" s="68" t="s">
        <v>961</v>
      </c>
      <c r="C463" s="68" t="s">
        <v>95</v>
      </c>
      <c r="D463" s="68" t="s">
        <v>4033</v>
      </c>
      <c r="E463" s="68" t="s">
        <v>4041</v>
      </c>
      <c r="F463" s="68" t="s">
        <v>4043</v>
      </c>
      <c r="G463" s="70">
        <f>_xlfn.XLOOKUP(A463,'Aux_Código SVs'!C:C,'Aux_Código SVs'!C:C,"Não encontrado")</f>
        <v>6600463</v>
      </c>
    </row>
    <row r="464" spans="1:7" x14ac:dyDescent="0.3">
      <c r="A464" s="168">
        <v>6600464</v>
      </c>
      <c r="B464" s="68" t="s">
        <v>963</v>
      </c>
      <c r="C464" s="68" t="s">
        <v>95</v>
      </c>
      <c r="D464" s="68" t="s">
        <v>4033</v>
      </c>
      <c r="E464" s="68" t="s">
        <v>4041</v>
      </c>
      <c r="F464" s="68" t="s">
        <v>4043</v>
      </c>
      <c r="G464" s="70">
        <f>_xlfn.XLOOKUP(A464,'Aux_Código SVs'!C:C,'Aux_Código SVs'!C:C,"Não encontrado")</f>
        <v>6600464</v>
      </c>
    </row>
    <row r="465" spans="1:7" x14ac:dyDescent="0.3">
      <c r="A465" s="168">
        <v>6600465</v>
      </c>
      <c r="B465" s="68" t="s">
        <v>965</v>
      </c>
      <c r="C465" s="68" t="s">
        <v>95</v>
      </c>
      <c r="D465" s="68" t="s">
        <v>4033</v>
      </c>
      <c r="E465" s="68" t="s">
        <v>4041</v>
      </c>
      <c r="F465" s="68" t="s">
        <v>4043</v>
      </c>
      <c r="G465" s="70">
        <f>_xlfn.XLOOKUP(A465,'Aux_Código SVs'!C:C,'Aux_Código SVs'!C:C,"Não encontrado")</f>
        <v>6600465</v>
      </c>
    </row>
    <row r="466" spans="1:7" x14ac:dyDescent="0.3">
      <c r="A466" s="168">
        <v>6600466</v>
      </c>
      <c r="B466" s="68" t="s">
        <v>967</v>
      </c>
      <c r="C466" s="68" t="s">
        <v>95</v>
      </c>
      <c r="D466" s="68" t="s">
        <v>4033</v>
      </c>
      <c r="E466" s="68" t="s">
        <v>4041</v>
      </c>
      <c r="F466" s="68" t="s">
        <v>4043</v>
      </c>
      <c r="G466" s="70">
        <f>_xlfn.XLOOKUP(A466,'Aux_Código SVs'!C:C,'Aux_Código SVs'!C:C,"Não encontrado")</f>
        <v>6600466</v>
      </c>
    </row>
    <row r="467" spans="1:7" x14ac:dyDescent="0.3">
      <c r="A467" s="168">
        <v>6600467</v>
      </c>
      <c r="B467" s="68" t="s">
        <v>969</v>
      </c>
      <c r="C467" s="68" t="s">
        <v>95</v>
      </c>
      <c r="D467" s="68" t="s">
        <v>4033</v>
      </c>
      <c r="E467" s="68" t="s">
        <v>4041</v>
      </c>
      <c r="F467" s="68" t="s">
        <v>4043</v>
      </c>
      <c r="G467" s="70">
        <f>_xlfn.XLOOKUP(A467,'Aux_Código SVs'!C:C,'Aux_Código SVs'!C:C,"Não encontrado")</f>
        <v>6600467</v>
      </c>
    </row>
    <row r="468" spans="1:7" x14ac:dyDescent="0.3">
      <c r="A468" s="168">
        <v>6600468</v>
      </c>
      <c r="B468" s="68" t="s">
        <v>971</v>
      </c>
      <c r="C468" s="68" t="s">
        <v>95</v>
      </c>
      <c r="D468" s="68" t="s">
        <v>4033</v>
      </c>
      <c r="E468" s="68" t="s">
        <v>4041</v>
      </c>
      <c r="F468" s="68" t="s">
        <v>4043</v>
      </c>
      <c r="G468" s="70">
        <f>_xlfn.XLOOKUP(A468,'Aux_Código SVs'!C:C,'Aux_Código SVs'!C:C,"Não encontrado")</f>
        <v>6600468</v>
      </c>
    </row>
    <row r="469" spans="1:7" x14ac:dyDescent="0.3">
      <c r="A469" s="168">
        <v>6600469</v>
      </c>
      <c r="B469" s="68" t="s">
        <v>973</v>
      </c>
      <c r="C469" s="68" t="s">
        <v>95</v>
      </c>
      <c r="D469" s="68" t="s">
        <v>4033</v>
      </c>
      <c r="E469" s="68" t="s">
        <v>4041</v>
      </c>
      <c r="F469" s="68" t="s">
        <v>4043</v>
      </c>
      <c r="G469" s="70">
        <f>_xlfn.XLOOKUP(A469,'Aux_Código SVs'!C:C,'Aux_Código SVs'!C:C,"Não encontrado")</f>
        <v>6600469</v>
      </c>
    </row>
    <row r="470" spans="1:7" x14ac:dyDescent="0.3">
      <c r="A470" s="168">
        <v>6600470</v>
      </c>
      <c r="B470" s="68" t="s">
        <v>975</v>
      </c>
      <c r="C470" s="68" t="s">
        <v>95</v>
      </c>
      <c r="D470" s="68" t="s">
        <v>4033</v>
      </c>
      <c r="E470" s="68" t="s">
        <v>4041</v>
      </c>
      <c r="F470" s="68" t="s">
        <v>4043</v>
      </c>
      <c r="G470" s="70">
        <f>_xlfn.XLOOKUP(A470,'Aux_Código SVs'!C:C,'Aux_Código SVs'!C:C,"Não encontrado")</f>
        <v>6600470</v>
      </c>
    </row>
    <row r="471" spans="1:7" x14ac:dyDescent="0.3">
      <c r="A471" s="168">
        <v>6600471</v>
      </c>
      <c r="B471" s="68" t="s">
        <v>977</v>
      </c>
      <c r="C471" s="68" t="s">
        <v>95</v>
      </c>
      <c r="D471" s="68" t="s">
        <v>4033</v>
      </c>
      <c r="E471" s="68" t="s">
        <v>4041</v>
      </c>
      <c r="F471" s="68" t="s">
        <v>4043</v>
      </c>
      <c r="G471" s="70">
        <f>_xlfn.XLOOKUP(A471,'Aux_Código SVs'!C:C,'Aux_Código SVs'!C:C,"Não encontrado")</f>
        <v>6600471</v>
      </c>
    </row>
    <row r="472" spans="1:7" x14ac:dyDescent="0.3">
      <c r="A472" s="168">
        <v>6600472</v>
      </c>
      <c r="B472" s="68" t="s">
        <v>979</v>
      </c>
      <c r="C472" s="68" t="s">
        <v>95</v>
      </c>
      <c r="D472" s="68" t="s">
        <v>4033</v>
      </c>
      <c r="E472" s="68" t="s">
        <v>4041</v>
      </c>
      <c r="F472" s="68" t="s">
        <v>4043</v>
      </c>
      <c r="G472" s="70">
        <f>_xlfn.XLOOKUP(A472,'Aux_Código SVs'!C:C,'Aux_Código SVs'!C:C,"Não encontrado")</f>
        <v>6600472</v>
      </c>
    </row>
    <row r="473" spans="1:7" x14ac:dyDescent="0.3">
      <c r="A473" s="168">
        <v>6600473</v>
      </c>
      <c r="B473" s="68" t="s">
        <v>981</v>
      </c>
      <c r="C473" s="68" t="s">
        <v>95</v>
      </c>
      <c r="D473" s="68" t="s">
        <v>4033</v>
      </c>
      <c r="E473" s="68" t="s">
        <v>4041</v>
      </c>
      <c r="F473" s="68" t="s">
        <v>4043</v>
      </c>
      <c r="G473" s="70">
        <f>_xlfn.XLOOKUP(A473,'Aux_Código SVs'!C:C,'Aux_Código SVs'!C:C,"Não encontrado")</f>
        <v>6600473</v>
      </c>
    </row>
    <row r="474" spans="1:7" x14ac:dyDescent="0.3">
      <c r="A474" s="168">
        <v>6600474</v>
      </c>
      <c r="B474" s="68" t="s">
        <v>983</v>
      </c>
      <c r="C474" s="68" t="s">
        <v>95</v>
      </c>
      <c r="D474" s="68" t="s">
        <v>4033</v>
      </c>
      <c r="E474" s="68" t="s">
        <v>4041</v>
      </c>
      <c r="F474" s="68" t="s">
        <v>4043</v>
      </c>
      <c r="G474" s="70">
        <f>_xlfn.XLOOKUP(A474,'Aux_Código SVs'!C:C,'Aux_Código SVs'!C:C,"Não encontrado")</f>
        <v>6600474</v>
      </c>
    </row>
    <row r="475" spans="1:7" x14ac:dyDescent="0.3">
      <c r="A475" s="168">
        <v>6600475</v>
      </c>
      <c r="B475" s="68" t="s">
        <v>985</v>
      </c>
      <c r="C475" s="68" t="s">
        <v>95</v>
      </c>
      <c r="D475" s="68" t="s">
        <v>4033</v>
      </c>
      <c r="E475" s="68" t="s">
        <v>4041</v>
      </c>
      <c r="F475" s="68" t="s">
        <v>4043</v>
      </c>
      <c r="G475" s="70">
        <f>_xlfn.XLOOKUP(A475,'Aux_Código SVs'!C:C,'Aux_Código SVs'!C:C,"Não encontrado")</f>
        <v>6600475</v>
      </c>
    </row>
    <row r="476" spans="1:7" x14ac:dyDescent="0.3">
      <c r="A476" s="168">
        <v>6600476</v>
      </c>
      <c r="B476" s="68" t="s">
        <v>987</v>
      </c>
      <c r="C476" s="68" t="s">
        <v>95</v>
      </c>
      <c r="D476" s="68" t="s">
        <v>4033</v>
      </c>
      <c r="E476" s="68" t="s">
        <v>4041</v>
      </c>
      <c r="F476" s="68" t="s">
        <v>4043</v>
      </c>
      <c r="G476" s="70">
        <f>_xlfn.XLOOKUP(A476,'Aux_Código SVs'!C:C,'Aux_Código SVs'!C:C,"Não encontrado")</f>
        <v>6600476</v>
      </c>
    </row>
    <row r="477" spans="1:7" x14ac:dyDescent="0.3">
      <c r="A477" s="168">
        <v>6600477</v>
      </c>
      <c r="B477" s="68" t="s">
        <v>989</v>
      </c>
      <c r="C477" s="68" t="s">
        <v>95</v>
      </c>
      <c r="D477" s="68" t="s">
        <v>4033</v>
      </c>
      <c r="E477" s="68" t="s">
        <v>4041</v>
      </c>
      <c r="F477" s="68" t="s">
        <v>4043</v>
      </c>
      <c r="G477" s="70">
        <f>_xlfn.XLOOKUP(A477,'Aux_Código SVs'!C:C,'Aux_Código SVs'!C:C,"Não encontrado")</f>
        <v>6600477</v>
      </c>
    </row>
    <row r="478" spans="1:7" x14ac:dyDescent="0.3">
      <c r="A478" s="168">
        <v>6600478</v>
      </c>
      <c r="B478" s="68" t="s">
        <v>991</v>
      </c>
      <c r="C478" s="68" t="s">
        <v>95</v>
      </c>
      <c r="D478" s="68" t="s">
        <v>4033</v>
      </c>
      <c r="E478" s="68" t="s">
        <v>4041</v>
      </c>
      <c r="F478" s="68" t="s">
        <v>4043</v>
      </c>
      <c r="G478" s="70">
        <f>_xlfn.XLOOKUP(A478,'Aux_Código SVs'!C:C,'Aux_Código SVs'!C:C,"Não encontrado")</f>
        <v>6600478</v>
      </c>
    </row>
    <row r="479" spans="1:7" x14ac:dyDescent="0.3">
      <c r="A479" s="168">
        <v>6600479</v>
      </c>
      <c r="B479" s="68" t="s">
        <v>993</v>
      </c>
      <c r="C479" s="68" t="s">
        <v>95</v>
      </c>
      <c r="D479" s="68" t="s">
        <v>4033</v>
      </c>
      <c r="E479" s="68" t="s">
        <v>4041</v>
      </c>
      <c r="F479" s="68" t="s">
        <v>4043</v>
      </c>
      <c r="G479" s="70">
        <f>_xlfn.XLOOKUP(A479,'Aux_Código SVs'!C:C,'Aux_Código SVs'!C:C,"Não encontrado")</f>
        <v>6600479</v>
      </c>
    </row>
    <row r="480" spans="1:7" x14ac:dyDescent="0.3">
      <c r="A480" s="168">
        <v>6600480</v>
      </c>
      <c r="B480" s="68" t="s">
        <v>995</v>
      </c>
      <c r="C480" s="68" t="s">
        <v>95</v>
      </c>
      <c r="D480" s="68" t="s">
        <v>4033</v>
      </c>
      <c r="E480" s="68" t="s">
        <v>4041</v>
      </c>
      <c r="F480" s="68"/>
      <c r="G480" s="70">
        <f>_xlfn.XLOOKUP(A480,'Aux_Código SVs'!C:C,'Aux_Código SVs'!C:C,"Não encontrado")</f>
        <v>6600480</v>
      </c>
    </row>
    <row r="481" spans="1:7" x14ac:dyDescent="0.3">
      <c r="A481" s="168">
        <v>6600481</v>
      </c>
      <c r="B481" s="68" t="s">
        <v>997</v>
      </c>
      <c r="C481" s="68" t="s">
        <v>95</v>
      </c>
      <c r="D481" s="68" t="s">
        <v>4033</v>
      </c>
      <c r="E481" s="68" t="s">
        <v>4041</v>
      </c>
      <c r="F481" s="68" t="s">
        <v>4043</v>
      </c>
      <c r="G481" s="70">
        <f>_xlfn.XLOOKUP(A481,'Aux_Código SVs'!C:C,'Aux_Código SVs'!C:C,"Não encontrado")</f>
        <v>6600481</v>
      </c>
    </row>
    <row r="482" spans="1:7" x14ac:dyDescent="0.3">
      <c r="A482" s="168">
        <v>6600482</v>
      </c>
      <c r="B482" s="68" t="s">
        <v>999</v>
      </c>
      <c r="C482" s="68" t="s">
        <v>95</v>
      </c>
      <c r="D482" s="68" t="s">
        <v>4033</v>
      </c>
      <c r="E482" s="68" t="s">
        <v>4041</v>
      </c>
      <c r="F482" s="68" t="s">
        <v>4043</v>
      </c>
      <c r="G482" s="70">
        <f>_xlfn.XLOOKUP(A482,'Aux_Código SVs'!C:C,'Aux_Código SVs'!C:C,"Não encontrado")</f>
        <v>6600482</v>
      </c>
    </row>
    <row r="483" spans="1:7" x14ac:dyDescent="0.3">
      <c r="A483" s="168">
        <v>6600483</v>
      </c>
      <c r="B483" s="68" t="s">
        <v>1001</v>
      </c>
      <c r="C483" s="68" t="s">
        <v>95</v>
      </c>
      <c r="D483" s="68" t="s">
        <v>4033</v>
      </c>
      <c r="E483" s="68" t="s">
        <v>4041</v>
      </c>
      <c r="F483" s="68" t="s">
        <v>4043</v>
      </c>
      <c r="G483" s="70">
        <f>_xlfn.XLOOKUP(A483,'Aux_Código SVs'!C:C,'Aux_Código SVs'!C:C,"Não encontrado")</f>
        <v>6600483</v>
      </c>
    </row>
    <row r="484" spans="1:7" x14ac:dyDescent="0.3">
      <c r="A484" s="168">
        <v>6600484</v>
      </c>
      <c r="B484" s="68" t="s">
        <v>1003</v>
      </c>
      <c r="C484" s="68" t="s">
        <v>95</v>
      </c>
      <c r="D484" s="68" t="s">
        <v>4033</v>
      </c>
      <c r="E484" s="68" t="s">
        <v>4041</v>
      </c>
      <c r="F484" s="68" t="s">
        <v>4043</v>
      </c>
      <c r="G484" s="70">
        <f>_xlfn.XLOOKUP(A484,'Aux_Código SVs'!C:C,'Aux_Código SVs'!C:C,"Não encontrado")</f>
        <v>6600484</v>
      </c>
    </row>
    <row r="485" spans="1:7" x14ac:dyDescent="0.3">
      <c r="A485" s="168">
        <v>6600485</v>
      </c>
      <c r="B485" s="68" t="s">
        <v>1005</v>
      </c>
      <c r="C485" s="68" t="s">
        <v>95</v>
      </c>
      <c r="D485" s="68" t="s">
        <v>4033</v>
      </c>
      <c r="E485" s="68" t="s">
        <v>4041</v>
      </c>
      <c r="F485" s="68" t="s">
        <v>4043</v>
      </c>
      <c r="G485" s="70">
        <f>_xlfn.XLOOKUP(A485,'Aux_Código SVs'!C:C,'Aux_Código SVs'!C:C,"Não encontrado")</f>
        <v>6600485</v>
      </c>
    </row>
    <row r="486" spans="1:7" x14ac:dyDescent="0.3">
      <c r="A486" s="168">
        <v>6600486</v>
      </c>
      <c r="B486" s="68" t="s">
        <v>1007</v>
      </c>
      <c r="C486" s="68" t="s">
        <v>95</v>
      </c>
      <c r="D486" s="68" t="s">
        <v>4033</v>
      </c>
      <c r="E486" s="68" t="s">
        <v>4041</v>
      </c>
      <c r="F486" s="68" t="s">
        <v>4043</v>
      </c>
      <c r="G486" s="70">
        <f>_xlfn.XLOOKUP(A486,'Aux_Código SVs'!C:C,'Aux_Código SVs'!C:C,"Não encontrado")</f>
        <v>6600486</v>
      </c>
    </row>
    <row r="487" spans="1:7" x14ac:dyDescent="0.3">
      <c r="A487" s="168">
        <v>6600487</v>
      </c>
      <c r="B487" s="68" t="s">
        <v>1009</v>
      </c>
      <c r="C487" s="68" t="s">
        <v>95</v>
      </c>
      <c r="D487" s="68" t="s">
        <v>4033</v>
      </c>
      <c r="E487" s="68" t="s">
        <v>4041</v>
      </c>
      <c r="F487" s="68" t="s">
        <v>4043</v>
      </c>
      <c r="G487" s="70">
        <f>_xlfn.XLOOKUP(A487,'Aux_Código SVs'!C:C,'Aux_Código SVs'!C:C,"Não encontrado")</f>
        <v>6600487</v>
      </c>
    </row>
    <row r="488" spans="1:7" x14ac:dyDescent="0.3">
      <c r="A488" s="168">
        <v>6600488</v>
      </c>
      <c r="B488" s="68" t="s">
        <v>1011</v>
      </c>
      <c r="C488" s="68" t="s">
        <v>95</v>
      </c>
      <c r="D488" s="68" t="s">
        <v>4033</v>
      </c>
      <c r="E488" s="68" t="s">
        <v>4041</v>
      </c>
      <c r="F488" s="68" t="s">
        <v>4043</v>
      </c>
      <c r="G488" s="70">
        <f>_xlfn.XLOOKUP(A488,'Aux_Código SVs'!C:C,'Aux_Código SVs'!C:C,"Não encontrado")</f>
        <v>6600488</v>
      </c>
    </row>
    <row r="489" spans="1:7" x14ac:dyDescent="0.3">
      <c r="A489" s="168">
        <v>6600489</v>
      </c>
      <c r="B489" s="68" t="s">
        <v>1013</v>
      </c>
      <c r="C489" s="68" t="s">
        <v>95</v>
      </c>
      <c r="D489" s="68" t="s">
        <v>4033</v>
      </c>
      <c r="E489" s="68" t="s">
        <v>4041</v>
      </c>
      <c r="F489" s="68" t="s">
        <v>4043</v>
      </c>
      <c r="G489" s="70">
        <f>_xlfn.XLOOKUP(A489,'Aux_Código SVs'!C:C,'Aux_Código SVs'!C:C,"Não encontrado")</f>
        <v>6600489</v>
      </c>
    </row>
    <row r="490" spans="1:7" x14ac:dyDescent="0.3">
      <c r="A490" s="168">
        <v>6600490</v>
      </c>
      <c r="B490" s="68" t="s">
        <v>1015</v>
      </c>
      <c r="C490" s="68" t="s">
        <v>95</v>
      </c>
      <c r="D490" s="68" t="s">
        <v>4033</v>
      </c>
      <c r="E490" s="68" t="s">
        <v>4041</v>
      </c>
      <c r="F490" s="68" t="s">
        <v>4043</v>
      </c>
      <c r="G490" s="70">
        <f>_xlfn.XLOOKUP(A490,'Aux_Código SVs'!C:C,'Aux_Código SVs'!C:C,"Não encontrado")</f>
        <v>6600490</v>
      </c>
    </row>
    <row r="491" spans="1:7" x14ac:dyDescent="0.3">
      <c r="A491" s="168">
        <v>6600491</v>
      </c>
      <c r="B491" s="68" t="s">
        <v>1017</v>
      </c>
      <c r="C491" s="68" t="s">
        <v>95</v>
      </c>
      <c r="D491" s="68" t="s">
        <v>4033</v>
      </c>
      <c r="E491" s="68" t="s">
        <v>4041</v>
      </c>
      <c r="F491" s="68" t="s">
        <v>4043</v>
      </c>
      <c r="G491" s="70">
        <f>_xlfn.XLOOKUP(A491,'Aux_Código SVs'!C:C,'Aux_Código SVs'!C:C,"Não encontrado")</f>
        <v>6600491</v>
      </c>
    </row>
    <row r="492" spans="1:7" x14ac:dyDescent="0.3">
      <c r="A492" s="168">
        <v>6600492</v>
      </c>
      <c r="B492" s="68" t="s">
        <v>1019</v>
      </c>
      <c r="C492" s="68" t="s">
        <v>95</v>
      </c>
      <c r="D492" s="68" t="s">
        <v>4033</v>
      </c>
      <c r="E492" s="68" t="s">
        <v>4041</v>
      </c>
      <c r="F492" s="68" t="s">
        <v>4043</v>
      </c>
      <c r="G492" s="70">
        <f>_xlfn.XLOOKUP(A492,'Aux_Código SVs'!C:C,'Aux_Código SVs'!C:C,"Não encontrado")</f>
        <v>6600492</v>
      </c>
    </row>
    <row r="493" spans="1:7" x14ac:dyDescent="0.3">
      <c r="A493" s="168">
        <v>6600493</v>
      </c>
      <c r="B493" s="68" t="s">
        <v>1021</v>
      </c>
      <c r="C493" s="68" t="s">
        <v>95</v>
      </c>
      <c r="D493" s="68" t="s">
        <v>4033</v>
      </c>
      <c r="E493" s="68" t="s">
        <v>4041</v>
      </c>
      <c r="F493" s="68" t="s">
        <v>4043</v>
      </c>
      <c r="G493" s="70">
        <f>_xlfn.XLOOKUP(A493,'Aux_Código SVs'!C:C,'Aux_Código SVs'!C:C,"Não encontrado")</f>
        <v>6600493</v>
      </c>
    </row>
    <row r="494" spans="1:7" x14ac:dyDescent="0.3">
      <c r="A494" s="168">
        <v>6600494</v>
      </c>
      <c r="B494" s="68" t="s">
        <v>1023</v>
      </c>
      <c r="C494" s="68" t="s">
        <v>95</v>
      </c>
      <c r="D494" s="68" t="s">
        <v>4033</v>
      </c>
      <c r="E494" s="68" t="s">
        <v>4041</v>
      </c>
      <c r="F494" s="68" t="s">
        <v>4043</v>
      </c>
      <c r="G494" s="70">
        <f>_xlfn.XLOOKUP(A494,'Aux_Código SVs'!C:C,'Aux_Código SVs'!C:C,"Não encontrado")</f>
        <v>6600494</v>
      </c>
    </row>
    <row r="495" spans="1:7" x14ac:dyDescent="0.3">
      <c r="A495" s="168">
        <v>6600495</v>
      </c>
      <c r="B495" s="68" t="s">
        <v>1025</v>
      </c>
      <c r="C495" s="68" t="s">
        <v>95</v>
      </c>
      <c r="D495" s="68" t="s">
        <v>4033</v>
      </c>
      <c r="E495" s="68" t="s">
        <v>4041</v>
      </c>
      <c r="F495" s="68" t="s">
        <v>4043</v>
      </c>
      <c r="G495" s="70">
        <f>_xlfn.XLOOKUP(A495,'Aux_Código SVs'!C:C,'Aux_Código SVs'!C:C,"Não encontrado")</f>
        <v>6600495</v>
      </c>
    </row>
    <row r="496" spans="1:7" x14ac:dyDescent="0.3">
      <c r="A496" s="168">
        <v>6600496</v>
      </c>
      <c r="B496" s="68" t="s">
        <v>1027</v>
      </c>
      <c r="C496" s="68" t="s">
        <v>95</v>
      </c>
      <c r="D496" s="68" t="s">
        <v>4033</v>
      </c>
      <c r="E496" s="68" t="s">
        <v>4041</v>
      </c>
      <c r="F496" s="68" t="s">
        <v>4043</v>
      </c>
      <c r="G496" s="70">
        <f>_xlfn.XLOOKUP(A496,'Aux_Código SVs'!C:C,'Aux_Código SVs'!C:C,"Não encontrado")</f>
        <v>6600496</v>
      </c>
    </row>
    <row r="497" spans="1:7" x14ac:dyDescent="0.3">
      <c r="A497" s="168">
        <v>6600497</v>
      </c>
      <c r="B497" s="68" t="s">
        <v>1029</v>
      </c>
      <c r="C497" s="68" t="s">
        <v>95</v>
      </c>
      <c r="D497" s="68" t="s">
        <v>4033</v>
      </c>
      <c r="E497" s="68" t="s">
        <v>4041</v>
      </c>
      <c r="F497" s="68" t="s">
        <v>4043</v>
      </c>
      <c r="G497" s="70">
        <f>_xlfn.XLOOKUP(A497,'Aux_Código SVs'!C:C,'Aux_Código SVs'!C:C,"Não encontrado")</f>
        <v>6600497</v>
      </c>
    </row>
    <row r="498" spans="1:7" x14ac:dyDescent="0.3">
      <c r="A498" s="168">
        <v>6600498</v>
      </c>
      <c r="B498" s="68" t="s">
        <v>1031</v>
      </c>
      <c r="C498" s="68" t="s">
        <v>95</v>
      </c>
      <c r="D498" s="68" t="s">
        <v>4033</v>
      </c>
      <c r="E498" s="68" t="s">
        <v>4041</v>
      </c>
      <c r="F498" s="68" t="s">
        <v>4043</v>
      </c>
      <c r="G498" s="70">
        <f>_xlfn.XLOOKUP(A498,'Aux_Código SVs'!C:C,'Aux_Código SVs'!C:C,"Não encontrado")</f>
        <v>6600498</v>
      </c>
    </row>
    <row r="499" spans="1:7" x14ac:dyDescent="0.3">
      <c r="A499" s="168">
        <v>6600499</v>
      </c>
      <c r="B499" s="68" t="s">
        <v>1033</v>
      </c>
      <c r="C499" s="68" t="s">
        <v>95</v>
      </c>
      <c r="D499" s="68" t="s">
        <v>4033</v>
      </c>
      <c r="E499" s="68" t="s">
        <v>4041</v>
      </c>
      <c r="F499" s="68" t="s">
        <v>4043</v>
      </c>
      <c r="G499" s="70">
        <f>_xlfn.XLOOKUP(A499,'Aux_Código SVs'!C:C,'Aux_Código SVs'!C:C,"Não encontrado")</f>
        <v>6600499</v>
      </c>
    </row>
    <row r="500" spans="1:7" x14ac:dyDescent="0.3">
      <c r="A500" s="168">
        <v>6600500</v>
      </c>
      <c r="B500" s="68" t="s">
        <v>1035</v>
      </c>
      <c r="C500" s="68" t="s">
        <v>95</v>
      </c>
      <c r="D500" s="68" t="s">
        <v>4033</v>
      </c>
      <c r="E500" s="68" t="s">
        <v>4041</v>
      </c>
      <c r="F500" s="68" t="s">
        <v>4043</v>
      </c>
      <c r="G500" s="70">
        <f>_xlfn.XLOOKUP(A500,'Aux_Código SVs'!C:C,'Aux_Código SVs'!C:C,"Não encontrado")</f>
        <v>6600500</v>
      </c>
    </row>
    <row r="501" spans="1:7" x14ac:dyDescent="0.3">
      <c r="A501" s="168">
        <v>6600501</v>
      </c>
      <c r="B501" s="68" t="s">
        <v>1037</v>
      </c>
      <c r="C501" s="68" t="s">
        <v>95</v>
      </c>
      <c r="D501" s="68" t="s">
        <v>4033</v>
      </c>
      <c r="E501" s="68" t="s">
        <v>4041</v>
      </c>
      <c r="F501" s="68" t="s">
        <v>4043</v>
      </c>
      <c r="G501" s="70">
        <f>_xlfn.XLOOKUP(A501,'Aux_Código SVs'!C:C,'Aux_Código SVs'!C:C,"Não encontrado")</f>
        <v>6600501</v>
      </c>
    </row>
    <row r="502" spans="1:7" x14ac:dyDescent="0.3">
      <c r="A502" s="168">
        <v>6600502</v>
      </c>
      <c r="B502" s="68" t="s">
        <v>1039</v>
      </c>
      <c r="C502" s="68" t="s">
        <v>95</v>
      </c>
      <c r="D502" s="68" t="s">
        <v>4033</v>
      </c>
      <c r="E502" s="68" t="s">
        <v>4041</v>
      </c>
      <c r="F502" s="68"/>
      <c r="G502" s="70">
        <f>_xlfn.XLOOKUP(A502,'Aux_Código SVs'!C:C,'Aux_Código SVs'!C:C,"Não encontrado")</f>
        <v>6600502</v>
      </c>
    </row>
    <row r="503" spans="1:7" x14ac:dyDescent="0.3">
      <c r="A503" s="168">
        <v>6600503</v>
      </c>
      <c r="B503" s="68" t="s">
        <v>1041</v>
      </c>
      <c r="C503" s="68" t="s">
        <v>95</v>
      </c>
      <c r="D503" s="68" t="s">
        <v>4033</v>
      </c>
      <c r="E503" s="68" t="s">
        <v>4041</v>
      </c>
      <c r="F503" s="68" t="s">
        <v>4043</v>
      </c>
      <c r="G503" s="70">
        <f>_xlfn.XLOOKUP(A503,'Aux_Código SVs'!C:C,'Aux_Código SVs'!C:C,"Não encontrado")</f>
        <v>6600503</v>
      </c>
    </row>
    <row r="504" spans="1:7" x14ac:dyDescent="0.3">
      <c r="A504" s="168">
        <v>6600504</v>
      </c>
      <c r="B504" s="68" t="s">
        <v>1043</v>
      </c>
      <c r="C504" s="68" t="s">
        <v>95</v>
      </c>
      <c r="D504" s="68" t="s">
        <v>4033</v>
      </c>
      <c r="E504" s="68" t="s">
        <v>4041</v>
      </c>
      <c r="F504" s="68" t="s">
        <v>4043</v>
      </c>
      <c r="G504" s="70">
        <f>_xlfn.XLOOKUP(A504,'Aux_Código SVs'!C:C,'Aux_Código SVs'!C:C,"Não encontrado")</f>
        <v>6600504</v>
      </c>
    </row>
    <row r="505" spans="1:7" x14ac:dyDescent="0.3">
      <c r="A505" s="168">
        <v>6600505</v>
      </c>
      <c r="B505" s="68" t="s">
        <v>1045</v>
      </c>
      <c r="C505" s="68" t="s">
        <v>95</v>
      </c>
      <c r="D505" s="68" t="s">
        <v>4033</v>
      </c>
      <c r="E505" s="68" t="s">
        <v>4041</v>
      </c>
      <c r="F505" s="68" t="s">
        <v>4043</v>
      </c>
      <c r="G505" s="70">
        <f>_xlfn.XLOOKUP(A505,'Aux_Código SVs'!C:C,'Aux_Código SVs'!C:C,"Não encontrado")</f>
        <v>6600505</v>
      </c>
    </row>
    <row r="506" spans="1:7" x14ac:dyDescent="0.3">
      <c r="A506" s="168">
        <v>6600506</v>
      </c>
      <c r="B506" s="68" t="s">
        <v>1047</v>
      </c>
      <c r="C506" s="68" t="s">
        <v>95</v>
      </c>
      <c r="D506" s="68" t="s">
        <v>4033</v>
      </c>
      <c r="E506" s="68" t="s">
        <v>4041</v>
      </c>
      <c r="F506" s="68" t="s">
        <v>4043</v>
      </c>
      <c r="G506" s="70">
        <f>_xlfn.XLOOKUP(A506,'Aux_Código SVs'!C:C,'Aux_Código SVs'!C:C,"Não encontrado")</f>
        <v>6600506</v>
      </c>
    </row>
    <row r="507" spans="1:7" x14ac:dyDescent="0.3">
      <c r="A507" s="168">
        <v>6600507</v>
      </c>
      <c r="B507" s="68" t="s">
        <v>1049</v>
      </c>
      <c r="C507" s="68" t="s">
        <v>95</v>
      </c>
      <c r="D507" s="68" t="s">
        <v>4033</v>
      </c>
      <c r="E507" s="68" t="s">
        <v>4041</v>
      </c>
      <c r="F507" s="68" t="s">
        <v>4043</v>
      </c>
      <c r="G507" s="70">
        <f>_xlfn.XLOOKUP(A507,'Aux_Código SVs'!C:C,'Aux_Código SVs'!C:C,"Não encontrado")</f>
        <v>6600507</v>
      </c>
    </row>
    <row r="508" spans="1:7" x14ac:dyDescent="0.3">
      <c r="A508" s="168">
        <v>6600508</v>
      </c>
      <c r="B508" s="68" t="s">
        <v>1051</v>
      </c>
      <c r="C508" s="68" t="s">
        <v>95</v>
      </c>
      <c r="D508" s="68" t="s">
        <v>4033</v>
      </c>
      <c r="E508" s="68" t="s">
        <v>4041</v>
      </c>
      <c r="F508" s="68" t="s">
        <v>4043</v>
      </c>
      <c r="G508" s="70">
        <f>_xlfn.XLOOKUP(A508,'Aux_Código SVs'!C:C,'Aux_Código SVs'!C:C,"Não encontrado")</f>
        <v>6600508</v>
      </c>
    </row>
    <row r="509" spans="1:7" x14ac:dyDescent="0.3">
      <c r="A509" s="168">
        <v>6600509</v>
      </c>
      <c r="B509" s="68" t="s">
        <v>1053</v>
      </c>
      <c r="C509" s="68" t="s">
        <v>95</v>
      </c>
      <c r="D509" s="68" t="s">
        <v>4033</v>
      </c>
      <c r="E509" s="68" t="s">
        <v>4041</v>
      </c>
      <c r="F509" s="68"/>
      <c r="G509" s="70">
        <f>_xlfn.XLOOKUP(A509,'Aux_Código SVs'!C:C,'Aux_Código SVs'!C:C,"Não encontrado")</f>
        <v>6600509</v>
      </c>
    </row>
    <row r="510" spans="1:7" x14ac:dyDescent="0.3">
      <c r="A510" s="168">
        <v>6600510</v>
      </c>
      <c r="B510" s="68" t="s">
        <v>1055</v>
      </c>
      <c r="C510" s="68" t="s">
        <v>95</v>
      </c>
      <c r="D510" s="68" t="s">
        <v>4033</v>
      </c>
      <c r="E510" s="68" t="s">
        <v>4041</v>
      </c>
      <c r="F510" s="68" t="s">
        <v>4043</v>
      </c>
      <c r="G510" s="70">
        <f>_xlfn.XLOOKUP(A510,'Aux_Código SVs'!C:C,'Aux_Código SVs'!C:C,"Não encontrado")</f>
        <v>6600510</v>
      </c>
    </row>
    <row r="511" spans="1:7" x14ac:dyDescent="0.3">
      <c r="A511" s="168">
        <v>6600511</v>
      </c>
      <c r="B511" s="68" t="s">
        <v>1057</v>
      </c>
      <c r="C511" s="68" t="s">
        <v>95</v>
      </c>
      <c r="D511" s="68" t="s">
        <v>4033</v>
      </c>
      <c r="E511" s="68" t="s">
        <v>4041</v>
      </c>
      <c r="F511" s="68" t="s">
        <v>4043</v>
      </c>
      <c r="G511" s="70">
        <f>_xlfn.XLOOKUP(A511,'Aux_Código SVs'!C:C,'Aux_Código SVs'!C:C,"Não encontrado")</f>
        <v>6600511</v>
      </c>
    </row>
    <row r="512" spans="1:7" x14ac:dyDescent="0.3">
      <c r="A512" s="168">
        <v>6600512</v>
      </c>
      <c r="B512" s="68" t="s">
        <v>1059</v>
      </c>
      <c r="C512" s="68" t="s">
        <v>95</v>
      </c>
      <c r="D512" s="68" t="s">
        <v>4033</v>
      </c>
      <c r="E512" s="68" t="s">
        <v>4041</v>
      </c>
      <c r="F512" s="68" t="s">
        <v>4043</v>
      </c>
      <c r="G512" s="70">
        <f>_xlfn.XLOOKUP(A512,'Aux_Código SVs'!C:C,'Aux_Código SVs'!C:C,"Não encontrado")</f>
        <v>6600512</v>
      </c>
    </row>
    <row r="513" spans="1:7" x14ac:dyDescent="0.3">
      <c r="A513" s="168">
        <v>6600513</v>
      </c>
      <c r="B513" s="68" t="s">
        <v>1061</v>
      </c>
      <c r="C513" s="68" t="s">
        <v>95</v>
      </c>
      <c r="D513" s="68" t="s">
        <v>4033</v>
      </c>
      <c r="E513" s="68" t="s">
        <v>4041</v>
      </c>
      <c r="F513" s="68" t="s">
        <v>4043</v>
      </c>
      <c r="G513" s="70">
        <f>_xlfn.XLOOKUP(A513,'Aux_Código SVs'!C:C,'Aux_Código SVs'!C:C,"Não encontrado")</f>
        <v>6600513</v>
      </c>
    </row>
    <row r="514" spans="1:7" x14ac:dyDescent="0.3">
      <c r="A514" s="168">
        <v>6600514</v>
      </c>
      <c r="B514" s="68" t="s">
        <v>1063</v>
      </c>
      <c r="C514" s="68" t="s">
        <v>95</v>
      </c>
      <c r="D514" s="68" t="s">
        <v>4033</v>
      </c>
      <c r="E514" s="68" t="s">
        <v>4041</v>
      </c>
      <c r="F514" s="68" t="s">
        <v>4043</v>
      </c>
      <c r="G514" s="70">
        <f>_xlfn.XLOOKUP(A514,'Aux_Código SVs'!C:C,'Aux_Código SVs'!C:C,"Não encontrado")</f>
        <v>6600514</v>
      </c>
    </row>
    <row r="515" spans="1:7" x14ac:dyDescent="0.3">
      <c r="A515" s="168">
        <v>6600515</v>
      </c>
      <c r="B515" s="68" t="s">
        <v>1065</v>
      </c>
      <c r="C515" s="68" t="s">
        <v>95</v>
      </c>
      <c r="D515" s="68" t="s">
        <v>4033</v>
      </c>
      <c r="E515" s="68" t="s">
        <v>4041</v>
      </c>
      <c r="F515" s="68" t="s">
        <v>4043</v>
      </c>
      <c r="G515" s="70">
        <f>_xlfn.XLOOKUP(A515,'Aux_Código SVs'!C:C,'Aux_Código SVs'!C:C,"Não encontrado")</f>
        <v>6600515</v>
      </c>
    </row>
    <row r="516" spans="1:7" x14ac:dyDescent="0.3">
      <c r="A516" s="168">
        <v>6600516</v>
      </c>
      <c r="B516" s="68" t="s">
        <v>1067</v>
      </c>
      <c r="C516" s="68" t="s">
        <v>95</v>
      </c>
      <c r="D516" s="68" t="s">
        <v>4033</v>
      </c>
      <c r="E516" s="68" t="s">
        <v>4041</v>
      </c>
      <c r="F516" s="68" t="s">
        <v>4043</v>
      </c>
      <c r="G516" s="70">
        <f>_xlfn.XLOOKUP(A516,'Aux_Código SVs'!C:C,'Aux_Código SVs'!C:C,"Não encontrado")</f>
        <v>6600516</v>
      </c>
    </row>
    <row r="517" spans="1:7" x14ac:dyDescent="0.3">
      <c r="A517" s="168">
        <v>6600517</v>
      </c>
      <c r="B517" s="68" t="s">
        <v>1069</v>
      </c>
      <c r="C517" s="68" t="s">
        <v>95</v>
      </c>
      <c r="D517" s="68" t="s">
        <v>4033</v>
      </c>
      <c r="E517" s="68" t="s">
        <v>4041</v>
      </c>
      <c r="F517" s="68" t="s">
        <v>4043</v>
      </c>
      <c r="G517" s="70">
        <f>_xlfn.XLOOKUP(A517,'Aux_Código SVs'!C:C,'Aux_Código SVs'!C:C,"Não encontrado")</f>
        <v>6600517</v>
      </c>
    </row>
    <row r="518" spans="1:7" x14ac:dyDescent="0.3">
      <c r="A518" s="168">
        <v>6600518</v>
      </c>
      <c r="B518" s="68" t="s">
        <v>1071</v>
      </c>
      <c r="C518" s="68" t="s">
        <v>95</v>
      </c>
      <c r="D518" s="68" t="s">
        <v>4033</v>
      </c>
      <c r="E518" s="68" t="s">
        <v>4041</v>
      </c>
      <c r="F518" s="68" t="s">
        <v>4043</v>
      </c>
      <c r="G518" s="70">
        <f>_xlfn.XLOOKUP(A518,'Aux_Código SVs'!C:C,'Aux_Código SVs'!C:C,"Não encontrado")</f>
        <v>6600518</v>
      </c>
    </row>
    <row r="519" spans="1:7" x14ac:dyDescent="0.3">
      <c r="A519" s="168">
        <v>6600519</v>
      </c>
      <c r="B519" s="68" t="s">
        <v>1073</v>
      </c>
      <c r="C519" s="68" t="s">
        <v>95</v>
      </c>
      <c r="D519" s="68" t="s">
        <v>4033</v>
      </c>
      <c r="E519" s="68" t="s">
        <v>4041</v>
      </c>
      <c r="F519" s="68" t="s">
        <v>4043</v>
      </c>
      <c r="G519" s="70">
        <f>_xlfn.XLOOKUP(A519,'Aux_Código SVs'!C:C,'Aux_Código SVs'!C:C,"Não encontrado")</f>
        <v>6600519</v>
      </c>
    </row>
    <row r="520" spans="1:7" x14ac:dyDescent="0.3">
      <c r="A520" s="168">
        <v>6600520</v>
      </c>
      <c r="B520" s="68" t="s">
        <v>1075</v>
      </c>
      <c r="C520" s="68" t="s">
        <v>95</v>
      </c>
      <c r="D520" s="68" t="s">
        <v>4033</v>
      </c>
      <c r="E520" s="68" t="s">
        <v>4041</v>
      </c>
      <c r="F520" s="68" t="s">
        <v>4043</v>
      </c>
      <c r="G520" s="70">
        <f>_xlfn.XLOOKUP(A520,'Aux_Código SVs'!C:C,'Aux_Código SVs'!C:C,"Não encontrado")</f>
        <v>6600520</v>
      </c>
    </row>
    <row r="521" spans="1:7" x14ac:dyDescent="0.3">
      <c r="A521" s="168">
        <v>6600521</v>
      </c>
      <c r="B521" s="68" t="s">
        <v>1077</v>
      </c>
      <c r="C521" s="68" t="s">
        <v>95</v>
      </c>
      <c r="D521" s="68" t="s">
        <v>4033</v>
      </c>
      <c r="E521" s="68" t="s">
        <v>4041</v>
      </c>
      <c r="F521" s="68" t="s">
        <v>4043</v>
      </c>
      <c r="G521" s="70">
        <f>_xlfn.XLOOKUP(A521,'Aux_Código SVs'!C:C,'Aux_Código SVs'!C:C,"Não encontrado")</f>
        <v>6600521</v>
      </c>
    </row>
    <row r="522" spans="1:7" x14ac:dyDescent="0.3">
      <c r="A522" s="168">
        <v>6600522</v>
      </c>
      <c r="B522" s="68" t="s">
        <v>1079</v>
      </c>
      <c r="C522" s="68" t="s">
        <v>95</v>
      </c>
      <c r="D522" s="68" t="s">
        <v>4033</v>
      </c>
      <c r="E522" s="68" t="s">
        <v>4041</v>
      </c>
      <c r="F522" s="68" t="s">
        <v>4043</v>
      </c>
      <c r="G522" s="70">
        <f>_xlfn.XLOOKUP(A522,'Aux_Código SVs'!C:C,'Aux_Código SVs'!C:C,"Não encontrado")</f>
        <v>6600522</v>
      </c>
    </row>
    <row r="523" spans="1:7" x14ac:dyDescent="0.3">
      <c r="A523" s="168">
        <v>6600523</v>
      </c>
      <c r="B523" s="68" t="s">
        <v>1081</v>
      </c>
      <c r="C523" s="68" t="s">
        <v>95</v>
      </c>
      <c r="D523" s="68" t="s">
        <v>4033</v>
      </c>
      <c r="E523" s="68" t="s">
        <v>4041</v>
      </c>
      <c r="F523" s="68" t="s">
        <v>4043</v>
      </c>
      <c r="G523" s="70">
        <f>_xlfn.XLOOKUP(A523,'Aux_Código SVs'!C:C,'Aux_Código SVs'!C:C,"Não encontrado")</f>
        <v>6600523</v>
      </c>
    </row>
    <row r="524" spans="1:7" x14ac:dyDescent="0.3">
      <c r="A524" s="168">
        <v>6600524</v>
      </c>
      <c r="B524" s="68" t="s">
        <v>1083</v>
      </c>
      <c r="C524" s="68" t="s">
        <v>95</v>
      </c>
      <c r="D524" s="68" t="s">
        <v>4033</v>
      </c>
      <c r="E524" s="68" t="s">
        <v>4041</v>
      </c>
      <c r="F524" s="68" t="s">
        <v>4043</v>
      </c>
      <c r="G524" s="70">
        <f>_xlfn.XLOOKUP(A524,'Aux_Código SVs'!C:C,'Aux_Código SVs'!C:C,"Não encontrado")</f>
        <v>6600524</v>
      </c>
    </row>
    <row r="525" spans="1:7" x14ac:dyDescent="0.3">
      <c r="A525" s="168">
        <v>6600525</v>
      </c>
      <c r="B525" s="68" t="s">
        <v>1085</v>
      </c>
      <c r="C525" s="68" t="s">
        <v>95</v>
      </c>
      <c r="D525" s="68" t="s">
        <v>4033</v>
      </c>
      <c r="E525" s="68" t="s">
        <v>4041</v>
      </c>
      <c r="F525" s="68" t="s">
        <v>4043</v>
      </c>
      <c r="G525" s="70">
        <f>_xlfn.XLOOKUP(A525,'Aux_Código SVs'!C:C,'Aux_Código SVs'!C:C,"Não encontrado")</f>
        <v>6600525</v>
      </c>
    </row>
    <row r="526" spans="1:7" x14ac:dyDescent="0.3">
      <c r="A526" s="168">
        <v>6600526</v>
      </c>
      <c r="B526" s="68" t="s">
        <v>1087</v>
      </c>
      <c r="C526" s="68" t="s">
        <v>95</v>
      </c>
      <c r="D526" s="68" t="s">
        <v>4033</v>
      </c>
      <c r="E526" s="68" t="s">
        <v>4041</v>
      </c>
      <c r="F526" s="68" t="s">
        <v>4043</v>
      </c>
      <c r="G526" s="70">
        <f>_xlfn.XLOOKUP(A526,'Aux_Código SVs'!C:C,'Aux_Código SVs'!C:C,"Não encontrado")</f>
        <v>6600526</v>
      </c>
    </row>
    <row r="527" spans="1:7" x14ac:dyDescent="0.3">
      <c r="A527" s="168">
        <v>6600527</v>
      </c>
      <c r="B527" s="68" t="s">
        <v>1089</v>
      </c>
      <c r="C527" s="68" t="s">
        <v>95</v>
      </c>
      <c r="D527" s="68" t="s">
        <v>4033</v>
      </c>
      <c r="E527" s="68" t="s">
        <v>4041</v>
      </c>
      <c r="F527" s="68" t="s">
        <v>4043</v>
      </c>
      <c r="G527" s="70">
        <f>_xlfn.XLOOKUP(A527,'Aux_Código SVs'!C:C,'Aux_Código SVs'!C:C,"Não encontrado")</f>
        <v>6600527</v>
      </c>
    </row>
    <row r="528" spans="1:7" x14ac:dyDescent="0.3">
      <c r="A528" s="168">
        <v>6600528</v>
      </c>
      <c r="B528" s="68" t="s">
        <v>1091</v>
      </c>
      <c r="C528" s="68" t="s">
        <v>95</v>
      </c>
      <c r="D528" s="68" t="s">
        <v>4033</v>
      </c>
      <c r="E528" s="68" t="s">
        <v>4041</v>
      </c>
      <c r="F528" s="68" t="s">
        <v>4043</v>
      </c>
      <c r="G528" s="70">
        <f>_xlfn.XLOOKUP(A528,'Aux_Código SVs'!C:C,'Aux_Código SVs'!C:C,"Não encontrado")</f>
        <v>6600528</v>
      </c>
    </row>
    <row r="529" spans="1:7" x14ac:dyDescent="0.3">
      <c r="A529" s="168">
        <v>6600529</v>
      </c>
      <c r="B529" s="68" t="s">
        <v>1093</v>
      </c>
      <c r="C529" s="68" t="s">
        <v>95</v>
      </c>
      <c r="D529" s="68" t="s">
        <v>4033</v>
      </c>
      <c r="E529" s="68" t="s">
        <v>4041</v>
      </c>
      <c r="F529" s="68" t="s">
        <v>4043</v>
      </c>
      <c r="G529" s="70">
        <f>_xlfn.XLOOKUP(A529,'Aux_Código SVs'!C:C,'Aux_Código SVs'!C:C,"Não encontrado")</f>
        <v>6600529</v>
      </c>
    </row>
    <row r="530" spans="1:7" x14ac:dyDescent="0.3">
      <c r="A530" s="168">
        <v>6600530</v>
      </c>
      <c r="B530" s="68" t="s">
        <v>1095</v>
      </c>
      <c r="C530" s="68" t="s">
        <v>95</v>
      </c>
      <c r="D530" s="68" t="s">
        <v>4033</v>
      </c>
      <c r="E530" s="68" t="s">
        <v>4041</v>
      </c>
      <c r="F530" s="68" t="s">
        <v>4043</v>
      </c>
      <c r="G530" s="70">
        <f>_xlfn.XLOOKUP(A530,'Aux_Código SVs'!C:C,'Aux_Código SVs'!C:C,"Não encontrado")</f>
        <v>6600530</v>
      </c>
    </row>
    <row r="531" spans="1:7" x14ac:dyDescent="0.3">
      <c r="A531" s="168">
        <v>6600531</v>
      </c>
      <c r="B531" s="68" t="s">
        <v>1097</v>
      </c>
      <c r="C531" s="68" t="s">
        <v>95</v>
      </c>
      <c r="D531" s="68" t="s">
        <v>4033</v>
      </c>
      <c r="E531" s="68" t="s">
        <v>4041</v>
      </c>
      <c r="F531" s="68" t="s">
        <v>4043</v>
      </c>
      <c r="G531" s="70">
        <f>_xlfn.XLOOKUP(A531,'Aux_Código SVs'!C:C,'Aux_Código SVs'!C:C,"Não encontrado")</f>
        <v>6600531</v>
      </c>
    </row>
    <row r="532" spans="1:7" x14ac:dyDescent="0.3">
      <c r="A532" s="168">
        <v>6600532</v>
      </c>
      <c r="B532" s="68" t="s">
        <v>1099</v>
      </c>
      <c r="C532" s="68" t="s">
        <v>95</v>
      </c>
      <c r="D532" s="68" t="s">
        <v>4033</v>
      </c>
      <c r="E532" s="68" t="s">
        <v>4041</v>
      </c>
      <c r="F532" s="68" t="s">
        <v>4043</v>
      </c>
      <c r="G532" s="70">
        <f>_xlfn.XLOOKUP(A532,'Aux_Código SVs'!C:C,'Aux_Código SVs'!C:C,"Não encontrado")</f>
        <v>6600532</v>
      </c>
    </row>
    <row r="533" spans="1:7" x14ac:dyDescent="0.3">
      <c r="A533" s="168">
        <v>6600533</v>
      </c>
      <c r="B533" s="68" t="s">
        <v>1101</v>
      </c>
      <c r="C533" s="68" t="s">
        <v>95</v>
      </c>
      <c r="D533" s="68" t="s">
        <v>4033</v>
      </c>
      <c r="E533" s="68" t="s">
        <v>4041</v>
      </c>
      <c r="F533" s="68" t="s">
        <v>4043</v>
      </c>
      <c r="G533" s="70">
        <f>_xlfn.XLOOKUP(A533,'Aux_Código SVs'!C:C,'Aux_Código SVs'!C:C,"Não encontrado")</f>
        <v>6600533</v>
      </c>
    </row>
    <row r="534" spans="1:7" x14ac:dyDescent="0.3">
      <c r="A534" s="168">
        <v>6600534</v>
      </c>
      <c r="B534" s="68" t="s">
        <v>1103</v>
      </c>
      <c r="C534" s="68" t="s">
        <v>95</v>
      </c>
      <c r="D534" s="68" t="s">
        <v>4033</v>
      </c>
      <c r="E534" s="68" t="s">
        <v>4041</v>
      </c>
      <c r="F534" s="68" t="s">
        <v>4043</v>
      </c>
      <c r="G534" s="70">
        <f>_xlfn.XLOOKUP(A534,'Aux_Código SVs'!C:C,'Aux_Código SVs'!C:C,"Não encontrado")</f>
        <v>6600534</v>
      </c>
    </row>
    <row r="535" spans="1:7" x14ac:dyDescent="0.3">
      <c r="A535" s="168">
        <v>6600535</v>
      </c>
      <c r="B535" s="68" t="s">
        <v>1105</v>
      </c>
      <c r="C535" s="68" t="s">
        <v>95</v>
      </c>
      <c r="D535" s="68" t="s">
        <v>4033</v>
      </c>
      <c r="E535" s="68" t="s">
        <v>4041</v>
      </c>
      <c r="F535" s="68" t="s">
        <v>4043</v>
      </c>
      <c r="G535" s="70">
        <f>_xlfn.XLOOKUP(A535,'Aux_Código SVs'!C:C,'Aux_Código SVs'!C:C,"Não encontrado")</f>
        <v>6600535</v>
      </c>
    </row>
    <row r="536" spans="1:7" x14ac:dyDescent="0.3">
      <c r="A536" s="168">
        <v>6600536</v>
      </c>
      <c r="B536" s="68" t="s">
        <v>1107</v>
      </c>
      <c r="C536" s="68" t="s">
        <v>95</v>
      </c>
      <c r="D536" s="68" t="s">
        <v>4033</v>
      </c>
      <c r="E536" s="68" t="s">
        <v>4041</v>
      </c>
      <c r="F536" s="68" t="s">
        <v>4043</v>
      </c>
      <c r="G536" s="70">
        <f>_xlfn.XLOOKUP(A536,'Aux_Código SVs'!C:C,'Aux_Código SVs'!C:C,"Não encontrado")</f>
        <v>6600536</v>
      </c>
    </row>
    <row r="537" spans="1:7" x14ac:dyDescent="0.3">
      <c r="A537" s="168">
        <v>6600537</v>
      </c>
      <c r="B537" s="68" t="s">
        <v>1109</v>
      </c>
      <c r="C537" s="68" t="s">
        <v>95</v>
      </c>
      <c r="D537" s="68" t="s">
        <v>4033</v>
      </c>
      <c r="E537" s="68" t="s">
        <v>4041</v>
      </c>
      <c r="F537" s="68" t="s">
        <v>4043</v>
      </c>
      <c r="G537" s="70">
        <f>_xlfn.XLOOKUP(A537,'Aux_Código SVs'!C:C,'Aux_Código SVs'!C:C,"Não encontrado")</f>
        <v>6600537</v>
      </c>
    </row>
    <row r="538" spans="1:7" x14ac:dyDescent="0.3">
      <c r="A538" s="168">
        <v>6600538</v>
      </c>
      <c r="B538" s="68" t="s">
        <v>1111</v>
      </c>
      <c r="C538" s="68" t="s">
        <v>95</v>
      </c>
      <c r="D538" s="68" t="s">
        <v>4033</v>
      </c>
      <c r="E538" s="68" t="s">
        <v>4041</v>
      </c>
      <c r="F538" s="68" t="s">
        <v>4043</v>
      </c>
      <c r="G538" s="70">
        <f>_xlfn.XLOOKUP(A538,'Aux_Código SVs'!C:C,'Aux_Código SVs'!C:C,"Não encontrado")</f>
        <v>6600538</v>
      </c>
    </row>
    <row r="539" spans="1:7" x14ac:dyDescent="0.3">
      <c r="A539" s="168">
        <v>6600539</v>
      </c>
      <c r="B539" s="68" t="s">
        <v>1113</v>
      </c>
      <c r="C539" s="68" t="s">
        <v>95</v>
      </c>
      <c r="D539" s="68" t="s">
        <v>4033</v>
      </c>
      <c r="E539" s="68" t="s">
        <v>4041</v>
      </c>
      <c r="F539" s="68" t="s">
        <v>4043</v>
      </c>
      <c r="G539" s="70">
        <f>_xlfn.XLOOKUP(A539,'Aux_Código SVs'!C:C,'Aux_Código SVs'!C:C,"Não encontrado")</f>
        <v>6600539</v>
      </c>
    </row>
    <row r="540" spans="1:7" x14ac:dyDescent="0.3">
      <c r="A540" s="168">
        <v>6600540</v>
      </c>
      <c r="B540" s="68" t="s">
        <v>1115</v>
      </c>
      <c r="C540" s="68" t="s">
        <v>95</v>
      </c>
      <c r="D540" s="68" t="s">
        <v>4033</v>
      </c>
      <c r="E540" s="68" t="s">
        <v>4041</v>
      </c>
      <c r="F540" s="68" t="s">
        <v>4043</v>
      </c>
      <c r="G540" s="70">
        <f>_xlfn.XLOOKUP(A540,'Aux_Código SVs'!C:C,'Aux_Código SVs'!C:C,"Não encontrado")</f>
        <v>6600540</v>
      </c>
    </row>
    <row r="541" spans="1:7" x14ac:dyDescent="0.3">
      <c r="A541" s="168">
        <v>6600541</v>
      </c>
      <c r="B541" s="68" t="s">
        <v>1117</v>
      </c>
      <c r="C541" s="68" t="s">
        <v>95</v>
      </c>
      <c r="D541" s="68" t="s">
        <v>4033</v>
      </c>
      <c r="E541" s="68" t="s">
        <v>4041</v>
      </c>
      <c r="F541" s="68" t="s">
        <v>4043</v>
      </c>
      <c r="G541" s="70">
        <f>_xlfn.XLOOKUP(A541,'Aux_Código SVs'!C:C,'Aux_Código SVs'!C:C,"Não encontrado")</f>
        <v>6600541</v>
      </c>
    </row>
    <row r="542" spans="1:7" x14ac:dyDescent="0.3">
      <c r="A542" s="168">
        <v>6600542</v>
      </c>
      <c r="B542" s="68" t="s">
        <v>1119</v>
      </c>
      <c r="C542" s="68" t="s">
        <v>95</v>
      </c>
      <c r="D542" s="68" t="s">
        <v>4033</v>
      </c>
      <c r="E542" s="68" t="s">
        <v>4041</v>
      </c>
      <c r="F542" s="68" t="s">
        <v>4043</v>
      </c>
      <c r="G542" s="70">
        <f>_xlfn.XLOOKUP(A542,'Aux_Código SVs'!C:C,'Aux_Código SVs'!C:C,"Não encontrado")</f>
        <v>6600542</v>
      </c>
    </row>
    <row r="543" spans="1:7" x14ac:dyDescent="0.3">
      <c r="A543" s="168">
        <v>6600543</v>
      </c>
      <c r="B543" s="68" t="s">
        <v>1121</v>
      </c>
      <c r="C543" s="68" t="s">
        <v>95</v>
      </c>
      <c r="D543" s="68" t="s">
        <v>4033</v>
      </c>
      <c r="E543" s="68" t="s">
        <v>4041</v>
      </c>
      <c r="F543" s="68" t="s">
        <v>4043</v>
      </c>
      <c r="G543" s="70">
        <f>_xlfn.XLOOKUP(A543,'Aux_Código SVs'!C:C,'Aux_Código SVs'!C:C,"Não encontrado")</f>
        <v>6600543</v>
      </c>
    </row>
    <row r="544" spans="1:7" x14ac:dyDescent="0.3">
      <c r="A544" s="168">
        <v>6600544</v>
      </c>
      <c r="B544" s="68" t="s">
        <v>1123</v>
      </c>
      <c r="C544" s="68" t="s">
        <v>95</v>
      </c>
      <c r="D544" s="68" t="s">
        <v>4033</v>
      </c>
      <c r="E544" s="68" t="s">
        <v>4041</v>
      </c>
      <c r="F544" s="68" t="s">
        <v>4043</v>
      </c>
      <c r="G544" s="70">
        <f>_xlfn.XLOOKUP(A544,'Aux_Código SVs'!C:C,'Aux_Código SVs'!C:C,"Não encontrado")</f>
        <v>6600544</v>
      </c>
    </row>
    <row r="545" spans="1:7" x14ac:dyDescent="0.3">
      <c r="A545" s="168">
        <v>6600545</v>
      </c>
      <c r="B545" s="68" t="s">
        <v>1125</v>
      </c>
      <c r="C545" s="68" t="s">
        <v>95</v>
      </c>
      <c r="D545" s="68" t="s">
        <v>4033</v>
      </c>
      <c r="E545" s="68" t="s">
        <v>4041</v>
      </c>
      <c r="F545" s="68" t="s">
        <v>4043</v>
      </c>
      <c r="G545" s="70">
        <f>_xlfn.XLOOKUP(A545,'Aux_Código SVs'!C:C,'Aux_Código SVs'!C:C,"Não encontrado")</f>
        <v>6600545</v>
      </c>
    </row>
    <row r="546" spans="1:7" x14ac:dyDescent="0.3">
      <c r="A546" s="168">
        <v>6600546</v>
      </c>
      <c r="B546" s="68" t="s">
        <v>1127</v>
      </c>
      <c r="C546" s="68" t="s">
        <v>95</v>
      </c>
      <c r="D546" s="68" t="s">
        <v>4033</v>
      </c>
      <c r="E546" s="68" t="s">
        <v>4041</v>
      </c>
      <c r="F546" s="68" t="s">
        <v>4043</v>
      </c>
      <c r="G546" s="70">
        <f>_xlfn.XLOOKUP(A546,'Aux_Código SVs'!C:C,'Aux_Código SVs'!C:C,"Não encontrado")</f>
        <v>6600546</v>
      </c>
    </row>
    <row r="547" spans="1:7" x14ac:dyDescent="0.3">
      <c r="A547" s="168">
        <v>6600547</v>
      </c>
      <c r="B547" s="68" t="s">
        <v>1129</v>
      </c>
      <c r="C547" s="68" t="s">
        <v>95</v>
      </c>
      <c r="D547" s="68" t="s">
        <v>4033</v>
      </c>
      <c r="E547" s="68" t="s">
        <v>4041</v>
      </c>
      <c r="F547" s="68" t="s">
        <v>4043</v>
      </c>
      <c r="G547" s="70">
        <f>_xlfn.XLOOKUP(A547,'Aux_Código SVs'!C:C,'Aux_Código SVs'!C:C,"Não encontrado")</f>
        <v>6600547</v>
      </c>
    </row>
    <row r="548" spans="1:7" x14ac:dyDescent="0.3">
      <c r="A548" s="168">
        <v>6600548</v>
      </c>
      <c r="B548" s="68" t="s">
        <v>1131</v>
      </c>
      <c r="C548" s="68" t="s">
        <v>95</v>
      </c>
      <c r="D548" s="68" t="s">
        <v>4033</v>
      </c>
      <c r="E548" s="68" t="s">
        <v>4041</v>
      </c>
      <c r="F548" s="68" t="s">
        <v>4043</v>
      </c>
      <c r="G548" s="70">
        <f>_xlfn.XLOOKUP(A548,'Aux_Código SVs'!C:C,'Aux_Código SVs'!C:C,"Não encontrado")</f>
        <v>6600548</v>
      </c>
    </row>
    <row r="549" spans="1:7" x14ac:dyDescent="0.3">
      <c r="A549" s="168">
        <v>6600549</v>
      </c>
      <c r="B549" s="68" t="s">
        <v>1133</v>
      </c>
      <c r="C549" s="68" t="s">
        <v>95</v>
      </c>
      <c r="D549" s="68" t="s">
        <v>4033</v>
      </c>
      <c r="E549" s="68" t="s">
        <v>4041</v>
      </c>
      <c r="F549" s="68" t="s">
        <v>4043</v>
      </c>
      <c r="G549" s="70">
        <f>_xlfn.XLOOKUP(A549,'Aux_Código SVs'!C:C,'Aux_Código SVs'!C:C,"Não encontrado")</f>
        <v>6600549</v>
      </c>
    </row>
    <row r="550" spans="1:7" x14ac:dyDescent="0.3">
      <c r="A550" s="168">
        <v>6600550</v>
      </c>
      <c r="B550" s="68" t="s">
        <v>1135</v>
      </c>
      <c r="C550" s="68" t="s">
        <v>95</v>
      </c>
      <c r="D550" s="68" t="s">
        <v>4033</v>
      </c>
      <c r="E550" s="68" t="s">
        <v>4041</v>
      </c>
      <c r="F550" s="68" t="s">
        <v>4043</v>
      </c>
      <c r="G550" s="70">
        <f>_xlfn.XLOOKUP(A550,'Aux_Código SVs'!C:C,'Aux_Código SVs'!C:C,"Não encontrado")</f>
        <v>6600550</v>
      </c>
    </row>
    <row r="551" spans="1:7" x14ac:dyDescent="0.3">
      <c r="A551" s="168">
        <v>6600551</v>
      </c>
      <c r="B551" s="68" t="s">
        <v>1137</v>
      </c>
      <c r="C551" s="68" t="s">
        <v>95</v>
      </c>
      <c r="D551" s="68" t="s">
        <v>4033</v>
      </c>
      <c r="E551" s="68" t="s">
        <v>4041</v>
      </c>
      <c r="F551" s="68" t="s">
        <v>4043</v>
      </c>
      <c r="G551" s="70">
        <f>_xlfn.XLOOKUP(A551,'Aux_Código SVs'!C:C,'Aux_Código SVs'!C:C,"Não encontrado")</f>
        <v>6600551</v>
      </c>
    </row>
    <row r="552" spans="1:7" x14ac:dyDescent="0.3">
      <c r="A552" s="168">
        <v>6600552</v>
      </c>
      <c r="B552" s="68" t="s">
        <v>1139</v>
      </c>
      <c r="C552" s="68" t="s">
        <v>95</v>
      </c>
      <c r="D552" s="68" t="s">
        <v>4033</v>
      </c>
      <c r="E552" s="68" t="s">
        <v>4041</v>
      </c>
      <c r="F552" s="68" t="s">
        <v>4043</v>
      </c>
      <c r="G552" s="70">
        <f>_xlfn.XLOOKUP(A552,'Aux_Código SVs'!C:C,'Aux_Código SVs'!C:C,"Não encontrado")</f>
        <v>6600552</v>
      </c>
    </row>
    <row r="553" spans="1:7" x14ac:dyDescent="0.3">
      <c r="A553" s="168">
        <v>6600553</v>
      </c>
      <c r="B553" s="68" t="s">
        <v>1141</v>
      </c>
      <c r="C553" s="68" t="s">
        <v>95</v>
      </c>
      <c r="D553" s="68" t="s">
        <v>4033</v>
      </c>
      <c r="E553" s="68" t="s">
        <v>4041</v>
      </c>
      <c r="F553" s="68"/>
      <c r="G553" s="70">
        <f>_xlfn.XLOOKUP(A553,'Aux_Código SVs'!C:C,'Aux_Código SVs'!C:C,"Não encontrado")</f>
        <v>6600553</v>
      </c>
    </row>
    <row r="554" spans="1:7" x14ac:dyDescent="0.3">
      <c r="A554" s="168">
        <v>6600554</v>
      </c>
      <c r="B554" s="68" t="s">
        <v>1143</v>
      </c>
      <c r="C554" s="68" t="s">
        <v>95</v>
      </c>
      <c r="D554" s="68" t="s">
        <v>4033</v>
      </c>
      <c r="E554" s="68" t="s">
        <v>4041</v>
      </c>
      <c r="F554" s="68" t="s">
        <v>4043</v>
      </c>
      <c r="G554" s="70">
        <f>_xlfn.XLOOKUP(A554,'Aux_Código SVs'!C:C,'Aux_Código SVs'!C:C,"Não encontrado")</f>
        <v>6600554</v>
      </c>
    </row>
    <row r="555" spans="1:7" x14ac:dyDescent="0.3">
      <c r="A555" s="168">
        <v>6600555</v>
      </c>
      <c r="B555" s="68" t="s">
        <v>1145</v>
      </c>
      <c r="C555" s="68" t="s">
        <v>95</v>
      </c>
      <c r="D555" s="68" t="s">
        <v>4033</v>
      </c>
      <c r="E555" s="68" t="s">
        <v>4041</v>
      </c>
      <c r="F555" s="68" t="s">
        <v>4043</v>
      </c>
      <c r="G555" s="70">
        <f>_xlfn.XLOOKUP(A555,'Aux_Código SVs'!C:C,'Aux_Código SVs'!C:C,"Não encontrado")</f>
        <v>6600555</v>
      </c>
    </row>
    <row r="556" spans="1:7" x14ac:dyDescent="0.3">
      <c r="A556" s="168">
        <v>6600556</v>
      </c>
      <c r="B556" s="68" t="s">
        <v>1147</v>
      </c>
      <c r="C556" s="68" t="s">
        <v>95</v>
      </c>
      <c r="D556" s="68" t="s">
        <v>4033</v>
      </c>
      <c r="E556" s="68" t="s">
        <v>4041</v>
      </c>
      <c r="F556" s="68" t="s">
        <v>4043</v>
      </c>
      <c r="G556" s="70">
        <f>_xlfn.XLOOKUP(A556,'Aux_Código SVs'!C:C,'Aux_Código SVs'!C:C,"Não encontrado")</f>
        <v>6600556</v>
      </c>
    </row>
    <row r="557" spans="1:7" x14ac:dyDescent="0.3">
      <c r="A557" s="168">
        <v>6600557</v>
      </c>
      <c r="B557" s="68" t="s">
        <v>1149</v>
      </c>
      <c r="C557" s="68" t="s">
        <v>95</v>
      </c>
      <c r="D557" s="68" t="s">
        <v>4033</v>
      </c>
      <c r="E557" s="68" t="s">
        <v>4041</v>
      </c>
      <c r="F557" s="68" t="s">
        <v>4043</v>
      </c>
      <c r="G557" s="70">
        <f>_xlfn.XLOOKUP(A557,'Aux_Código SVs'!C:C,'Aux_Código SVs'!C:C,"Não encontrado")</f>
        <v>6600557</v>
      </c>
    </row>
    <row r="558" spans="1:7" x14ac:dyDescent="0.3">
      <c r="A558" s="168">
        <v>6600558</v>
      </c>
      <c r="B558" s="68" t="s">
        <v>1151</v>
      </c>
      <c r="C558" s="68" t="s">
        <v>95</v>
      </c>
      <c r="D558" s="68" t="s">
        <v>4033</v>
      </c>
      <c r="E558" s="68" t="s">
        <v>4041</v>
      </c>
      <c r="F558" s="68" t="s">
        <v>4043</v>
      </c>
      <c r="G558" s="70">
        <f>_xlfn.XLOOKUP(A558,'Aux_Código SVs'!C:C,'Aux_Código SVs'!C:C,"Não encontrado")</f>
        <v>6600558</v>
      </c>
    </row>
    <row r="559" spans="1:7" x14ac:dyDescent="0.3">
      <c r="A559" s="168">
        <v>6600559</v>
      </c>
      <c r="B559" s="68" t="s">
        <v>1153</v>
      </c>
      <c r="C559" s="68" t="s">
        <v>95</v>
      </c>
      <c r="D559" s="68" t="s">
        <v>4033</v>
      </c>
      <c r="E559" s="68" t="s">
        <v>4041</v>
      </c>
      <c r="F559" s="68" t="s">
        <v>4043</v>
      </c>
      <c r="G559" s="70">
        <f>_xlfn.XLOOKUP(A559,'Aux_Código SVs'!C:C,'Aux_Código SVs'!C:C,"Não encontrado")</f>
        <v>6600559</v>
      </c>
    </row>
    <row r="560" spans="1:7" x14ac:dyDescent="0.3">
      <c r="A560" s="168">
        <v>6600560</v>
      </c>
      <c r="B560" s="68" t="s">
        <v>1155</v>
      </c>
      <c r="C560" s="68" t="s">
        <v>95</v>
      </c>
      <c r="D560" s="68" t="s">
        <v>4033</v>
      </c>
      <c r="E560" s="68" t="s">
        <v>4041</v>
      </c>
      <c r="F560" s="68" t="s">
        <v>4043</v>
      </c>
      <c r="G560" s="70">
        <f>_xlfn.XLOOKUP(A560,'Aux_Código SVs'!C:C,'Aux_Código SVs'!C:C,"Não encontrado")</f>
        <v>6600560</v>
      </c>
    </row>
    <row r="561" spans="1:7" x14ac:dyDescent="0.3">
      <c r="A561" s="168">
        <v>6600561</v>
      </c>
      <c r="B561" s="68" t="s">
        <v>1157</v>
      </c>
      <c r="C561" s="68" t="s">
        <v>95</v>
      </c>
      <c r="D561" s="68" t="s">
        <v>4033</v>
      </c>
      <c r="E561" s="68" t="s">
        <v>4041</v>
      </c>
      <c r="F561" s="68" t="s">
        <v>4043</v>
      </c>
      <c r="G561" s="70">
        <f>_xlfn.XLOOKUP(A561,'Aux_Código SVs'!C:C,'Aux_Código SVs'!C:C,"Não encontrado")</f>
        <v>6600561</v>
      </c>
    </row>
    <row r="562" spans="1:7" x14ac:dyDescent="0.3">
      <c r="A562" s="168">
        <v>6600562</v>
      </c>
      <c r="B562" s="68" t="s">
        <v>1159</v>
      </c>
      <c r="C562" s="68" t="s">
        <v>95</v>
      </c>
      <c r="D562" s="68" t="s">
        <v>4033</v>
      </c>
      <c r="E562" s="68" t="s">
        <v>4041</v>
      </c>
      <c r="F562" s="68"/>
      <c r="G562" s="70">
        <f>_xlfn.XLOOKUP(A562,'Aux_Código SVs'!C:C,'Aux_Código SVs'!C:C,"Não encontrado")</f>
        <v>6600562</v>
      </c>
    </row>
    <row r="563" spans="1:7" x14ac:dyDescent="0.3">
      <c r="A563" s="168">
        <v>6600563</v>
      </c>
      <c r="B563" s="68" t="s">
        <v>1161</v>
      </c>
      <c r="C563" s="68" t="s">
        <v>95</v>
      </c>
      <c r="D563" s="68" t="s">
        <v>4033</v>
      </c>
      <c r="E563" s="68" t="s">
        <v>4041</v>
      </c>
      <c r="F563" s="68" t="s">
        <v>4043</v>
      </c>
      <c r="G563" s="70">
        <f>_xlfn.XLOOKUP(A563,'Aux_Código SVs'!C:C,'Aux_Código SVs'!C:C,"Não encontrado")</f>
        <v>6600563</v>
      </c>
    </row>
    <row r="564" spans="1:7" x14ac:dyDescent="0.3">
      <c r="A564" s="168">
        <v>6600564</v>
      </c>
      <c r="B564" s="68" t="s">
        <v>1163</v>
      </c>
      <c r="C564" s="68" t="s">
        <v>95</v>
      </c>
      <c r="D564" s="68" t="s">
        <v>4033</v>
      </c>
      <c r="E564" s="68" t="s">
        <v>4041</v>
      </c>
      <c r="F564" s="68" t="s">
        <v>4043</v>
      </c>
      <c r="G564" s="70">
        <f>_xlfn.XLOOKUP(A564,'Aux_Código SVs'!C:C,'Aux_Código SVs'!C:C,"Não encontrado")</f>
        <v>6600564</v>
      </c>
    </row>
    <row r="565" spans="1:7" x14ac:dyDescent="0.3">
      <c r="A565" s="168">
        <v>6600565</v>
      </c>
      <c r="B565" s="68" t="s">
        <v>1165</v>
      </c>
      <c r="C565" s="68" t="s">
        <v>95</v>
      </c>
      <c r="D565" s="68" t="s">
        <v>4033</v>
      </c>
      <c r="E565" s="68" t="s">
        <v>4041</v>
      </c>
      <c r="F565" s="68" t="s">
        <v>4043</v>
      </c>
      <c r="G565" s="70">
        <f>_xlfn.XLOOKUP(A565,'Aux_Código SVs'!C:C,'Aux_Código SVs'!C:C,"Não encontrado")</f>
        <v>6600565</v>
      </c>
    </row>
    <row r="566" spans="1:7" x14ac:dyDescent="0.3">
      <c r="A566" s="168">
        <v>6600566</v>
      </c>
      <c r="B566" s="68" t="s">
        <v>1167</v>
      </c>
      <c r="C566" s="68" t="s">
        <v>95</v>
      </c>
      <c r="D566" s="68" t="s">
        <v>4033</v>
      </c>
      <c r="E566" s="68" t="s">
        <v>4041</v>
      </c>
      <c r="F566" s="68" t="s">
        <v>4043</v>
      </c>
      <c r="G566" s="70">
        <f>_xlfn.XLOOKUP(A566,'Aux_Código SVs'!C:C,'Aux_Código SVs'!C:C,"Não encontrado")</f>
        <v>6600566</v>
      </c>
    </row>
    <row r="567" spans="1:7" x14ac:dyDescent="0.3">
      <c r="A567" s="168">
        <v>6600567</v>
      </c>
      <c r="B567" s="68" t="s">
        <v>1169</v>
      </c>
      <c r="C567" s="68" t="s">
        <v>95</v>
      </c>
      <c r="D567" s="68" t="s">
        <v>4033</v>
      </c>
      <c r="E567" s="68" t="s">
        <v>4041</v>
      </c>
      <c r="F567" s="68" t="s">
        <v>4043</v>
      </c>
      <c r="G567" s="70">
        <f>_xlfn.XLOOKUP(A567,'Aux_Código SVs'!C:C,'Aux_Código SVs'!C:C,"Não encontrado")</f>
        <v>6600567</v>
      </c>
    </row>
    <row r="568" spans="1:7" x14ac:dyDescent="0.3">
      <c r="A568" s="168">
        <v>6600568</v>
      </c>
      <c r="B568" s="68" t="s">
        <v>1171</v>
      </c>
      <c r="C568" s="68" t="s">
        <v>95</v>
      </c>
      <c r="D568" s="68" t="s">
        <v>4033</v>
      </c>
      <c r="E568" s="68" t="s">
        <v>4041</v>
      </c>
      <c r="F568" s="68" t="s">
        <v>4043</v>
      </c>
      <c r="G568" s="70">
        <f>_xlfn.XLOOKUP(A568,'Aux_Código SVs'!C:C,'Aux_Código SVs'!C:C,"Não encontrado")</f>
        <v>6600568</v>
      </c>
    </row>
    <row r="569" spans="1:7" x14ac:dyDescent="0.3">
      <c r="A569" s="168">
        <v>6600569</v>
      </c>
      <c r="B569" s="68" t="s">
        <v>1173</v>
      </c>
      <c r="C569" s="68" t="s">
        <v>95</v>
      </c>
      <c r="D569" s="68" t="s">
        <v>4033</v>
      </c>
      <c r="E569" s="68" t="s">
        <v>4041</v>
      </c>
      <c r="F569" s="68" t="s">
        <v>4043</v>
      </c>
      <c r="G569" s="70">
        <f>_xlfn.XLOOKUP(A569,'Aux_Código SVs'!C:C,'Aux_Código SVs'!C:C,"Não encontrado")</f>
        <v>6600569</v>
      </c>
    </row>
    <row r="570" spans="1:7" x14ac:dyDescent="0.3">
      <c r="A570" s="168">
        <v>6600570</v>
      </c>
      <c r="B570" s="68" t="s">
        <v>1175</v>
      </c>
      <c r="C570" s="68" t="s">
        <v>95</v>
      </c>
      <c r="D570" s="68" t="s">
        <v>4033</v>
      </c>
      <c r="E570" s="68" t="s">
        <v>4041</v>
      </c>
      <c r="F570" s="68" t="s">
        <v>4043</v>
      </c>
      <c r="G570" s="70">
        <f>_xlfn.XLOOKUP(A570,'Aux_Código SVs'!C:C,'Aux_Código SVs'!C:C,"Não encontrado")</f>
        <v>6600570</v>
      </c>
    </row>
    <row r="571" spans="1:7" x14ac:dyDescent="0.3">
      <c r="A571" s="168">
        <v>6600571</v>
      </c>
      <c r="B571" s="68" t="s">
        <v>1177</v>
      </c>
      <c r="C571" s="68" t="s">
        <v>95</v>
      </c>
      <c r="D571" s="68" t="s">
        <v>4033</v>
      </c>
      <c r="E571" s="68" t="s">
        <v>4041</v>
      </c>
      <c r="F571" s="68"/>
      <c r="G571" s="70">
        <f>_xlfn.XLOOKUP(A571,'Aux_Código SVs'!C:C,'Aux_Código SVs'!C:C,"Não encontrado")</f>
        <v>6600571</v>
      </c>
    </row>
    <row r="572" spans="1:7" x14ac:dyDescent="0.3">
      <c r="A572" s="168">
        <v>6600572</v>
      </c>
      <c r="B572" s="68" t="s">
        <v>1179</v>
      </c>
      <c r="C572" s="68" t="s">
        <v>95</v>
      </c>
      <c r="D572" s="68" t="s">
        <v>4033</v>
      </c>
      <c r="E572" s="68" t="s">
        <v>4041</v>
      </c>
      <c r="F572" s="68" t="s">
        <v>4043</v>
      </c>
      <c r="G572" s="70">
        <f>_xlfn.XLOOKUP(A572,'Aux_Código SVs'!C:C,'Aux_Código SVs'!C:C,"Não encontrado")</f>
        <v>6600572</v>
      </c>
    </row>
    <row r="573" spans="1:7" x14ac:dyDescent="0.3">
      <c r="A573" s="168">
        <v>6600573</v>
      </c>
      <c r="B573" s="68" t="s">
        <v>1181</v>
      </c>
      <c r="C573" s="68" t="s">
        <v>95</v>
      </c>
      <c r="D573" s="68" t="s">
        <v>4033</v>
      </c>
      <c r="E573" s="68" t="s">
        <v>4041</v>
      </c>
      <c r="F573" s="68" t="s">
        <v>4043</v>
      </c>
      <c r="G573" s="70">
        <f>_xlfn.XLOOKUP(A573,'Aux_Código SVs'!C:C,'Aux_Código SVs'!C:C,"Não encontrado")</f>
        <v>6600573</v>
      </c>
    </row>
    <row r="574" spans="1:7" x14ac:dyDescent="0.3">
      <c r="A574" s="168">
        <v>6600574</v>
      </c>
      <c r="B574" s="68" t="s">
        <v>1183</v>
      </c>
      <c r="C574" s="68" t="s">
        <v>95</v>
      </c>
      <c r="D574" s="68" t="s">
        <v>4033</v>
      </c>
      <c r="E574" s="68" t="s">
        <v>4041</v>
      </c>
      <c r="F574" s="68" t="s">
        <v>4043</v>
      </c>
      <c r="G574" s="70">
        <f>_xlfn.XLOOKUP(A574,'Aux_Código SVs'!C:C,'Aux_Código SVs'!C:C,"Não encontrado")</f>
        <v>6600574</v>
      </c>
    </row>
    <row r="575" spans="1:7" x14ac:dyDescent="0.3">
      <c r="A575" s="168">
        <v>6600575</v>
      </c>
      <c r="B575" s="68" t="s">
        <v>1185</v>
      </c>
      <c r="C575" s="68" t="s">
        <v>95</v>
      </c>
      <c r="D575" s="68" t="s">
        <v>4033</v>
      </c>
      <c r="E575" s="68" t="s">
        <v>4041</v>
      </c>
      <c r="F575" s="68" t="s">
        <v>4043</v>
      </c>
      <c r="G575" s="70">
        <f>_xlfn.XLOOKUP(A575,'Aux_Código SVs'!C:C,'Aux_Código SVs'!C:C,"Não encontrado")</f>
        <v>6600575</v>
      </c>
    </row>
    <row r="576" spans="1:7" x14ac:dyDescent="0.3">
      <c r="A576" s="168">
        <v>6600576</v>
      </c>
      <c r="B576" s="68" t="s">
        <v>1187</v>
      </c>
      <c r="C576" s="68" t="s">
        <v>95</v>
      </c>
      <c r="D576" s="68" t="s">
        <v>4033</v>
      </c>
      <c r="E576" s="68" t="s">
        <v>4041</v>
      </c>
      <c r="F576" s="68" t="s">
        <v>4043</v>
      </c>
      <c r="G576" s="70">
        <f>_xlfn.XLOOKUP(A576,'Aux_Código SVs'!C:C,'Aux_Código SVs'!C:C,"Não encontrado")</f>
        <v>6600576</v>
      </c>
    </row>
    <row r="577" spans="1:7" x14ac:dyDescent="0.3">
      <c r="A577" s="168">
        <v>6600577</v>
      </c>
      <c r="B577" s="68" t="s">
        <v>1189</v>
      </c>
      <c r="C577" s="68" t="s">
        <v>95</v>
      </c>
      <c r="D577" s="68" t="s">
        <v>4033</v>
      </c>
      <c r="E577" s="68" t="s">
        <v>4041</v>
      </c>
      <c r="F577" s="68" t="s">
        <v>4043</v>
      </c>
      <c r="G577" s="70">
        <f>_xlfn.XLOOKUP(A577,'Aux_Código SVs'!C:C,'Aux_Código SVs'!C:C,"Não encontrado")</f>
        <v>6600577</v>
      </c>
    </row>
    <row r="578" spans="1:7" x14ac:dyDescent="0.3">
      <c r="A578" s="168">
        <v>6600578</v>
      </c>
      <c r="B578" s="68" t="s">
        <v>1191</v>
      </c>
      <c r="C578" s="68" t="s">
        <v>95</v>
      </c>
      <c r="D578" s="68" t="s">
        <v>4033</v>
      </c>
      <c r="E578" s="68" t="s">
        <v>4041</v>
      </c>
      <c r="F578" s="68" t="s">
        <v>4043</v>
      </c>
      <c r="G578" s="70">
        <f>_xlfn.XLOOKUP(A578,'Aux_Código SVs'!C:C,'Aux_Código SVs'!C:C,"Não encontrado")</f>
        <v>6600578</v>
      </c>
    </row>
    <row r="579" spans="1:7" x14ac:dyDescent="0.3">
      <c r="A579" s="168">
        <v>6600579</v>
      </c>
      <c r="B579" s="68" t="s">
        <v>1193</v>
      </c>
      <c r="C579" s="68" t="s">
        <v>95</v>
      </c>
      <c r="D579" s="68" t="s">
        <v>4033</v>
      </c>
      <c r="E579" s="68" t="s">
        <v>4041</v>
      </c>
      <c r="F579" s="68" t="s">
        <v>4043</v>
      </c>
      <c r="G579" s="70">
        <f>_xlfn.XLOOKUP(A579,'Aux_Código SVs'!C:C,'Aux_Código SVs'!C:C,"Não encontrado")</f>
        <v>6600579</v>
      </c>
    </row>
    <row r="580" spans="1:7" x14ac:dyDescent="0.3">
      <c r="A580" s="168">
        <v>6600580</v>
      </c>
      <c r="B580" s="68" t="s">
        <v>1195</v>
      </c>
      <c r="C580" s="68" t="s">
        <v>95</v>
      </c>
      <c r="D580" s="68" t="s">
        <v>4033</v>
      </c>
      <c r="E580" s="68" t="s">
        <v>4041</v>
      </c>
      <c r="F580" s="68"/>
      <c r="G580" s="70">
        <f>_xlfn.XLOOKUP(A580,'Aux_Código SVs'!C:C,'Aux_Código SVs'!C:C,"Não encontrado")</f>
        <v>6600580</v>
      </c>
    </row>
    <row r="581" spans="1:7" x14ac:dyDescent="0.3">
      <c r="A581" s="168">
        <v>6600581</v>
      </c>
      <c r="B581" s="68" t="s">
        <v>1197</v>
      </c>
      <c r="C581" s="68" t="s">
        <v>95</v>
      </c>
      <c r="D581" s="68" t="s">
        <v>4033</v>
      </c>
      <c r="E581" s="68" t="s">
        <v>4041</v>
      </c>
      <c r="F581" s="68" t="s">
        <v>4043</v>
      </c>
      <c r="G581" s="70">
        <f>_xlfn.XLOOKUP(A581,'Aux_Código SVs'!C:C,'Aux_Código SVs'!C:C,"Não encontrado")</f>
        <v>6600581</v>
      </c>
    </row>
    <row r="582" spans="1:7" x14ac:dyDescent="0.3">
      <c r="A582" s="168">
        <v>6600582</v>
      </c>
      <c r="B582" s="68" t="s">
        <v>1199</v>
      </c>
      <c r="C582" s="68" t="s">
        <v>95</v>
      </c>
      <c r="D582" s="68" t="s">
        <v>4033</v>
      </c>
      <c r="E582" s="68" t="s">
        <v>4041</v>
      </c>
      <c r="F582" s="68" t="s">
        <v>4043</v>
      </c>
      <c r="G582" s="70">
        <f>_xlfn.XLOOKUP(A582,'Aux_Código SVs'!C:C,'Aux_Código SVs'!C:C,"Não encontrado")</f>
        <v>6600582</v>
      </c>
    </row>
    <row r="583" spans="1:7" x14ac:dyDescent="0.3">
      <c r="A583" s="168">
        <v>6600583</v>
      </c>
      <c r="B583" s="68" t="s">
        <v>1201</v>
      </c>
      <c r="C583" s="68" t="s">
        <v>95</v>
      </c>
      <c r="D583" s="68" t="s">
        <v>4033</v>
      </c>
      <c r="E583" s="68" t="s">
        <v>4041</v>
      </c>
      <c r="F583" s="68" t="s">
        <v>4043</v>
      </c>
      <c r="G583" s="70">
        <f>_xlfn.XLOOKUP(A583,'Aux_Código SVs'!C:C,'Aux_Código SVs'!C:C,"Não encontrado")</f>
        <v>6600583</v>
      </c>
    </row>
    <row r="584" spans="1:7" x14ac:dyDescent="0.3">
      <c r="A584" s="168">
        <v>6600584</v>
      </c>
      <c r="B584" s="68" t="s">
        <v>1203</v>
      </c>
      <c r="C584" s="68" t="s">
        <v>95</v>
      </c>
      <c r="D584" s="68" t="s">
        <v>4033</v>
      </c>
      <c r="E584" s="68" t="s">
        <v>4041</v>
      </c>
      <c r="F584" s="68" t="s">
        <v>4043</v>
      </c>
      <c r="G584" s="70">
        <f>_xlfn.XLOOKUP(A584,'Aux_Código SVs'!C:C,'Aux_Código SVs'!C:C,"Não encontrado")</f>
        <v>6600584</v>
      </c>
    </row>
    <row r="585" spans="1:7" x14ac:dyDescent="0.3">
      <c r="A585" s="168">
        <v>6600585</v>
      </c>
      <c r="B585" s="68" t="s">
        <v>1205</v>
      </c>
      <c r="C585" s="68" t="s">
        <v>95</v>
      </c>
      <c r="D585" s="68" t="s">
        <v>4033</v>
      </c>
      <c r="E585" s="68" t="s">
        <v>4041</v>
      </c>
      <c r="F585" s="68" t="s">
        <v>4043</v>
      </c>
      <c r="G585" s="70">
        <f>_xlfn.XLOOKUP(A585,'Aux_Código SVs'!C:C,'Aux_Código SVs'!C:C,"Não encontrado")</f>
        <v>6600585</v>
      </c>
    </row>
    <row r="586" spans="1:7" x14ac:dyDescent="0.3">
      <c r="A586" s="168">
        <v>6600586</v>
      </c>
      <c r="B586" s="68" t="s">
        <v>1207</v>
      </c>
      <c r="C586" s="68" t="s">
        <v>95</v>
      </c>
      <c r="D586" s="68" t="s">
        <v>4033</v>
      </c>
      <c r="E586" s="68" t="s">
        <v>4041</v>
      </c>
      <c r="F586" s="68" t="s">
        <v>4043</v>
      </c>
      <c r="G586" s="70">
        <f>_xlfn.XLOOKUP(A586,'Aux_Código SVs'!C:C,'Aux_Código SVs'!C:C,"Não encontrado")</f>
        <v>6600586</v>
      </c>
    </row>
    <row r="587" spans="1:7" x14ac:dyDescent="0.3">
      <c r="A587" s="168">
        <v>6600587</v>
      </c>
      <c r="B587" s="68" t="s">
        <v>1209</v>
      </c>
      <c r="C587" s="68" t="s">
        <v>95</v>
      </c>
      <c r="D587" s="68" t="s">
        <v>4033</v>
      </c>
      <c r="E587" s="68" t="s">
        <v>4041</v>
      </c>
      <c r="F587" s="68" t="s">
        <v>4043</v>
      </c>
      <c r="G587" s="70">
        <f>_xlfn.XLOOKUP(A587,'Aux_Código SVs'!C:C,'Aux_Código SVs'!C:C,"Não encontrado")</f>
        <v>6600587</v>
      </c>
    </row>
    <row r="588" spans="1:7" x14ac:dyDescent="0.3">
      <c r="A588" s="168">
        <v>6600588</v>
      </c>
      <c r="B588" s="68" t="s">
        <v>1211</v>
      </c>
      <c r="C588" s="68" t="s">
        <v>95</v>
      </c>
      <c r="D588" s="68" t="s">
        <v>4033</v>
      </c>
      <c r="E588" s="68" t="s">
        <v>4041</v>
      </c>
      <c r="F588" s="68" t="s">
        <v>4043</v>
      </c>
      <c r="G588" s="70">
        <f>_xlfn.XLOOKUP(A588,'Aux_Código SVs'!C:C,'Aux_Código SVs'!C:C,"Não encontrado")</f>
        <v>6600588</v>
      </c>
    </row>
    <row r="589" spans="1:7" x14ac:dyDescent="0.3">
      <c r="A589" s="168">
        <v>6600589</v>
      </c>
      <c r="B589" s="68" t="s">
        <v>1213</v>
      </c>
      <c r="C589" s="68" t="s">
        <v>95</v>
      </c>
      <c r="D589" s="68" t="s">
        <v>4033</v>
      </c>
      <c r="E589" s="68" t="s">
        <v>4041</v>
      </c>
      <c r="F589" s="68"/>
      <c r="G589" s="70">
        <f>_xlfn.XLOOKUP(A589,'Aux_Código SVs'!C:C,'Aux_Código SVs'!C:C,"Não encontrado")</f>
        <v>6600589</v>
      </c>
    </row>
    <row r="590" spans="1:7" x14ac:dyDescent="0.3">
      <c r="A590" s="168">
        <v>6600590</v>
      </c>
      <c r="B590" s="68" t="s">
        <v>1215</v>
      </c>
      <c r="C590" s="68" t="s">
        <v>95</v>
      </c>
      <c r="D590" s="68" t="s">
        <v>4033</v>
      </c>
      <c r="E590" s="68" t="s">
        <v>4041</v>
      </c>
      <c r="F590" s="68" t="s">
        <v>4043</v>
      </c>
      <c r="G590" s="70">
        <f>_xlfn.XLOOKUP(A590,'Aux_Código SVs'!C:C,'Aux_Código SVs'!C:C,"Não encontrado")</f>
        <v>6600590</v>
      </c>
    </row>
    <row r="591" spans="1:7" x14ac:dyDescent="0.3">
      <c r="A591" s="168">
        <v>6600591</v>
      </c>
      <c r="B591" s="68" t="s">
        <v>1217</v>
      </c>
      <c r="C591" s="68" t="s">
        <v>95</v>
      </c>
      <c r="D591" s="68" t="s">
        <v>4033</v>
      </c>
      <c r="E591" s="68" t="s">
        <v>4041</v>
      </c>
      <c r="F591" s="68" t="s">
        <v>4043</v>
      </c>
      <c r="G591" s="70">
        <f>_xlfn.XLOOKUP(A591,'Aux_Código SVs'!C:C,'Aux_Código SVs'!C:C,"Não encontrado")</f>
        <v>6600591</v>
      </c>
    </row>
    <row r="592" spans="1:7" x14ac:dyDescent="0.3">
      <c r="A592" s="168">
        <v>6600592</v>
      </c>
      <c r="B592" s="68" t="s">
        <v>1219</v>
      </c>
      <c r="C592" s="68" t="s">
        <v>95</v>
      </c>
      <c r="D592" s="68" t="s">
        <v>4033</v>
      </c>
      <c r="E592" s="68" t="s">
        <v>4041</v>
      </c>
      <c r="F592" s="68" t="s">
        <v>4043</v>
      </c>
      <c r="G592" s="70">
        <f>_xlfn.XLOOKUP(A592,'Aux_Código SVs'!C:C,'Aux_Código SVs'!C:C,"Não encontrado")</f>
        <v>6600592</v>
      </c>
    </row>
    <row r="593" spans="1:7" x14ac:dyDescent="0.3">
      <c r="A593" s="168">
        <v>6600593</v>
      </c>
      <c r="B593" s="68" t="s">
        <v>1221</v>
      </c>
      <c r="C593" s="68" t="s">
        <v>95</v>
      </c>
      <c r="D593" s="68" t="s">
        <v>4033</v>
      </c>
      <c r="E593" s="68" t="s">
        <v>4041</v>
      </c>
      <c r="F593" s="68" t="s">
        <v>4043</v>
      </c>
      <c r="G593" s="70">
        <f>_xlfn.XLOOKUP(A593,'Aux_Código SVs'!C:C,'Aux_Código SVs'!C:C,"Não encontrado")</f>
        <v>6600593</v>
      </c>
    </row>
    <row r="594" spans="1:7" x14ac:dyDescent="0.3">
      <c r="A594" s="168">
        <v>6600594</v>
      </c>
      <c r="B594" s="68" t="s">
        <v>1223</v>
      </c>
      <c r="C594" s="68" t="s">
        <v>95</v>
      </c>
      <c r="D594" s="68" t="s">
        <v>4033</v>
      </c>
      <c r="E594" s="68" t="s">
        <v>4041</v>
      </c>
      <c r="F594" s="68" t="s">
        <v>4043</v>
      </c>
      <c r="G594" s="70">
        <f>_xlfn.XLOOKUP(A594,'Aux_Código SVs'!C:C,'Aux_Código SVs'!C:C,"Não encontrado")</f>
        <v>6600594</v>
      </c>
    </row>
    <row r="595" spans="1:7" x14ac:dyDescent="0.3">
      <c r="A595" s="168">
        <v>6600595</v>
      </c>
      <c r="B595" s="68" t="s">
        <v>1225</v>
      </c>
      <c r="C595" s="68" t="s">
        <v>95</v>
      </c>
      <c r="D595" s="68" t="s">
        <v>4033</v>
      </c>
      <c r="E595" s="68" t="s">
        <v>4041</v>
      </c>
      <c r="F595" s="68" t="s">
        <v>4043</v>
      </c>
      <c r="G595" s="70">
        <f>_xlfn.XLOOKUP(A595,'Aux_Código SVs'!C:C,'Aux_Código SVs'!C:C,"Não encontrado")</f>
        <v>6600595</v>
      </c>
    </row>
    <row r="596" spans="1:7" x14ac:dyDescent="0.3">
      <c r="A596" s="168">
        <v>6600596</v>
      </c>
      <c r="B596" s="68" t="s">
        <v>1227</v>
      </c>
      <c r="C596" s="68" t="s">
        <v>95</v>
      </c>
      <c r="D596" s="68" t="s">
        <v>4033</v>
      </c>
      <c r="E596" s="68" t="s">
        <v>4041</v>
      </c>
      <c r="F596" s="68" t="s">
        <v>4043</v>
      </c>
      <c r="G596" s="70">
        <f>_xlfn.XLOOKUP(A596,'Aux_Código SVs'!C:C,'Aux_Código SVs'!C:C,"Não encontrado")</f>
        <v>6600596</v>
      </c>
    </row>
    <row r="597" spans="1:7" x14ac:dyDescent="0.3">
      <c r="A597" s="168">
        <v>6600597</v>
      </c>
      <c r="B597" s="68" t="s">
        <v>1229</v>
      </c>
      <c r="C597" s="68" t="s">
        <v>95</v>
      </c>
      <c r="D597" s="68" t="s">
        <v>4033</v>
      </c>
      <c r="E597" s="68" t="s">
        <v>4041</v>
      </c>
      <c r="F597" s="68" t="s">
        <v>4043</v>
      </c>
      <c r="G597" s="70">
        <f>_xlfn.XLOOKUP(A597,'Aux_Código SVs'!C:C,'Aux_Código SVs'!C:C,"Não encontrado")</f>
        <v>6600597</v>
      </c>
    </row>
    <row r="598" spans="1:7" x14ac:dyDescent="0.3">
      <c r="A598" s="168">
        <v>6600598</v>
      </c>
      <c r="B598" s="68" t="s">
        <v>1231</v>
      </c>
      <c r="C598" s="68" t="s">
        <v>95</v>
      </c>
      <c r="D598" s="68" t="s">
        <v>4033</v>
      </c>
      <c r="E598" s="68" t="s">
        <v>4041</v>
      </c>
      <c r="F598" s="68" t="s">
        <v>4043</v>
      </c>
      <c r="G598" s="70">
        <f>_xlfn.XLOOKUP(A598,'Aux_Código SVs'!C:C,'Aux_Código SVs'!C:C,"Não encontrado")</f>
        <v>6600598</v>
      </c>
    </row>
    <row r="599" spans="1:7" x14ac:dyDescent="0.3">
      <c r="A599" s="168">
        <v>6600599</v>
      </c>
      <c r="B599" s="68" t="s">
        <v>1233</v>
      </c>
      <c r="C599" s="68" t="s">
        <v>95</v>
      </c>
      <c r="D599" s="68" t="s">
        <v>4033</v>
      </c>
      <c r="E599" s="68" t="s">
        <v>4041</v>
      </c>
      <c r="F599" s="68" t="s">
        <v>4043</v>
      </c>
      <c r="G599" s="70">
        <f>_xlfn.XLOOKUP(A599,'Aux_Código SVs'!C:C,'Aux_Código SVs'!C:C,"Não encontrado")</f>
        <v>6600599</v>
      </c>
    </row>
    <row r="600" spans="1:7" x14ac:dyDescent="0.3">
      <c r="A600" s="168">
        <v>6600600</v>
      </c>
      <c r="B600" s="68" t="s">
        <v>1235</v>
      </c>
      <c r="C600" s="68" t="s">
        <v>95</v>
      </c>
      <c r="D600" s="68" t="s">
        <v>4033</v>
      </c>
      <c r="E600" s="68" t="s">
        <v>4041</v>
      </c>
      <c r="F600" s="68" t="s">
        <v>4043</v>
      </c>
      <c r="G600" s="70">
        <f>_xlfn.XLOOKUP(A600,'Aux_Código SVs'!C:C,'Aux_Código SVs'!C:C,"Não encontrado")</f>
        <v>6600600</v>
      </c>
    </row>
    <row r="601" spans="1:7" x14ac:dyDescent="0.3">
      <c r="A601" s="168">
        <v>6600601</v>
      </c>
      <c r="B601" s="68" t="s">
        <v>1237</v>
      </c>
      <c r="C601" s="68" t="s">
        <v>95</v>
      </c>
      <c r="D601" s="68" t="s">
        <v>4033</v>
      </c>
      <c r="E601" s="68" t="s">
        <v>4041</v>
      </c>
      <c r="F601" s="68" t="s">
        <v>4043</v>
      </c>
      <c r="G601" s="70">
        <f>_xlfn.XLOOKUP(A601,'Aux_Código SVs'!C:C,'Aux_Código SVs'!C:C,"Não encontrado")</f>
        <v>6600601</v>
      </c>
    </row>
    <row r="602" spans="1:7" x14ac:dyDescent="0.3">
      <c r="A602" s="168">
        <v>6600602</v>
      </c>
      <c r="B602" s="68" t="s">
        <v>1239</v>
      </c>
      <c r="C602" s="68" t="s">
        <v>95</v>
      </c>
      <c r="D602" s="68" t="s">
        <v>4033</v>
      </c>
      <c r="E602" s="68" t="s">
        <v>4041</v>
      </c>
      <c r="F602" s="68" t="s">
        <v>4043</v>
      </c>
      <c r="G602" s="70">
        <f>_xlfn.XLOOKUP(A602,'Aux_Código SVs'!C:C,'Aux_Código SVs'!C:C,"Não encontrado")</f>
        <v>6600602</v>
      </c>
    </row>
    <row r="603" spans="1:7" x14ac:dyDescent="0.3">
      <c r="A603" s="168">
        <v>6600603</v>
      </c>
      <c r="B603" s="68" t="s">
        <v>1241</v>
      </c>
      <c r="C603" s="68" t="s">
        <v>95</v>
      </c>
      <c r="D603" s="68" t="s">
        <v>4033</v>
      </c>
      <c r="E603" s="68" t="s">
        <v>4041</v>
      </c>
      <c r="F603" s="68" t="s">
        <v>4043</v>
      </c>
      <c r="G603" s="70">
        <f>_xlfn.XLOOKUP(A603,'Aux_Código SVs'!C:C,'Aux_Código SVs'!C:C,"Não encontrado")</f>
        <v>6600603</v>
      </c>
    </row>
    <row r="604" spans="1:7" x14ac:dyDescent="0.3">
      <c r="A604" s="168">
        <v>6600604</v>
      </c>
      <c r="B604" s="68" t="s">
        <v>1243</v>
      </c>
      <c r="C604" s="68" t="s">
        <v>95</v>
      </c>
      <c r="D604" s="68" t="s">
        <v>4033</v>
      </c>
      <c r="E604" s="68" t="s">
        <v>4041</v>
      </c>
      <c r="F604" s="68" t="s">
        <v>4043</v>
      </c>
      <c r="G604" s="70">
        <f>_xlfn.XLOOKUP(A604,'Aux_Código SVs'!C:C,'Aux_Código SVs'!C:C,"Não encontrado")</f>
        <v>6600604</v>
      </c>
    </row>
    <row r="605" spans="1:7" x14ac:dyDescent="0.3">
      <c r="A605" s="168">
        <v>6600605</v>
      </c>
      <c r="B605" s="68" t="s">
        <v>1245</v>
      </c>
      <c r="C605" s="68" t="s">
        <v>95</v>
      </c>
      <c r="D605" s="68" t="s">
        <v>4033</v>
      </c>
      <c r="E605" s="68" t="s">
        <v>4041</v>
      </c>
      <c r="F605" s="68" t="s">
        <v>4043</v>
      </c>
      <c r="G605" s="70">
        <f>_xlfn.XLOOKUP(A605,'Aux_Código SVs'!C:C,'Aux_Código SVs'!C:C,"Não encontrado")</f>
        <v>6600605</v>
      </c>
    </row>
    <row r="606" spans="1:7" x14ac:dyDescent="0.3">
      <c r="A606" s="168">
        <v>6600606</v>
      </c>
      <c r="B606" s="68" t="s">
        <v>1247</v>
      </c>
      <c r="C606" s="68" t="s">
        <v>95</v>
      </c>
      <c r="D606" s="68" t="s">
        <v>4033</v>
      </c>
      <c r="E606" s="68" t="s">
        <v>4041</v>
      </c>
      <c r="F606" s="68" t="s">
        <v>4043</v>
      </c>
      <c r="G606" s="70">
        <f>_xlfn.XLOOKUP(A606,'Aux_Código SVs'!C:C,'Aux_Código SVs'!C:C,"Não encontrado")</f>
        <v>6600606</v>
      </c>
    </row>
    <row r="607" spans="1:7" x14ac:dyDescent="0.3">
      <c r="A607" s="168">
        <v>6600607</v>
      </c>
      <c r="B607" s="68" t="s">
        <v>1249</v>
      </c>
      <c r="C607" s="68" t="s">
        <v>95</v>
      </c>
      <c r="D607" s="68" t="s">
        <v>4033</v>
      </c>
      <c r="E607" s="68" t="s">
        <v>4041</v>
      </c>
      <c r="F607" s="68" t="s">
        <v>4043</v>
      </c>
      <c r="G607" s="70">
        <f>_xlfn.XLOOKUP(A607,'Aux_Código SVs'!C:C,'Aux_Código SVs'!C:C,"Não encontrado")</f>
        <v>6600607</v>
      </c>
    </row>
    <row r="608" spans="1:7" x14ac:dyDescent="0.3">
      <c r="A608" s="168">
        <v>6600608</v>
      </c>
      <c r="B608" s="68" t="s">
        <v>1251</v>
      </c>
      <c r="C608" s="68" t="s">
        <v>95</v>
      </c>
      <c r="D608" s="68" t="s">
        <v>4033</v>
      </c>
      <c r="E608" s="68" t="s">
        <v>4041</v>
      </c>
      <c r="F608" s="68" t="s">
        <v>4043</v>
      </c>
      <c r="G608" s="70">
        <f>_xlfn.XLOOKUP(A608,'Aux_Código SVs'!C:C,'Aux_Código SVs'!C:C,"Não encontrado")</f>
        <v>6600608</v>
      </c>
    </row>
    <row r="609" spans="1:7" x14ac:dyDescent="0.3">
      <c r="A609" s="168">
        <v>6600609</v>
      </c>
      <c r="B609" s="68" t="s">
        <v>1253</v>
      </c>
      <c r="C609" s="68" t="s">
        <v>95</v>
      </c>
      <c r="D609" s="68" t="s">
        <v>4033</v>
      </c>
      <c r="E609" s="68" t="s">
        <v>4041</v>
      </c>
      <c r="F609" s="68" t="s">
        <v>4043</v>
      </c>
      <c r="G609" s="70">
        <f>_xlfn.XLOOKUP(A609,'Aux_Código SVs'!C:C,'Aux_Código SVs'!C:C,"Não encontrado")</f>
        <v>6600609</v>
      </c>
    </row>
    <row r="610" spans="1:7" x14ac:dyDescent="0.3">
      <c r="A610" s="168">
        <v>6600610</v>
      </c>
      <c r="B610" s="68" t="s">
        <v>1255</v>
      </c>
      <c r="C610" s="68" t="s">
        <v>95</v>
      </c>
      <c r="D610" s="68" t="s">
        <v>4033</v>
      </c>
      <c r="E610" s="68" t="s">
        <v>4041</v>
      </c>
      <c r="F610" s="68" t="s">
        <v>4043</v>
      </c>
      <c r="G610" s="70">
        <f>_xlfn.XLOOKUP(A610,'Aux_Código SVs'!C:C,'Aux_Código SVs'!C:C,"Não encontrado")</f>
        <v>6600610</v>
      </c>
    </row>
    <row r="611" spans="1:7" x14ac:dyDescent="0.3">
      <c r="A611" s="168">
        <v>6600611</v>
      </c>
      <c r="B611" s="68" t="s">
        <v>1257</v>
      </c>
      <c r="C611" s="68" t="s">
        <v>95</v>
      </c>
      <c r="D611" s="68" t="s">
        <v>4033</v>
      </c>
      <c r="E611" s="68" t="s">
        <v>4041</v>
      </c>
      <c r="F611" s="68" t="s">
        <v>4043</v>
      </c>
      <c r="G611" s="70">
        <f>_xlfn.XLOOKUP(A611,'Aux_Código SVs'!C:C,'Aux_Código SVs'!C:C,"Não encontrado")</f>
        <v>6600611</v>
      </c>
    </row>
    <row r="612" spans="1:7" x14ac:dyDescent="0.3">
      <c r="A612" s="168">
        <v>6600612</v>
      </c>
      <c r="B612" s="68" t="s">
        <v>1259</v>
      </c>
      <c r="C612" s="68" t="s">
        <v>95</v>
      </c>
      <c r="D612" s="68" t="s">
        <v>4033</v>
      </c>
      <c r="E612" s="68" t="s">
        <v>4041</v>
      </c>
      <c r="F612" s="68" t="s">
        <v>4043</v>
      </c>
      <c r="G612" s="70">
        <f>_xlfn.XLOOKUP(A612,'Aux_Código SVs'!C:C,'Aux_Código SVs'!C:C,"Não encontrado")</f>
        <v>6600612</v>
      </c>
    </row>
    <row r="613" spans="1:7" x14ac:dyDescent="0.3">
      <c r="A613" s="168">
        <v>6600613</v>
      </c>
      <c r="B613" s="68" t="s">
        <v>1261</v>
      </c>
      <c r="C613" s="68" t="s">
        <v>95</v>
      </c>
      <c r="D613" s="68" t="s">
        <v>4033</v>
      </c>
      <c r="E613" s="68" t="s">
        <v>4041</v>
      </c>
      <c r="F613" s="68" t="s">
        <v>4043</v>
      </c>
      <c r="G613" s="70">
        <f>_xlfn.XLOOKUP(A613,'Aux_Código SVs'!C:C,'Aux_Código SVs'!C:C,"Não encontrado")</f>
        <v>6600613</v>
      </c>
    </row>
    <row r="614" spans="1:7" x14ac:dyDescent="0.3">
      <c r="A614" s="168">
        <v>6600614</v>
      </c>
      <c r="B614" s="68" t="s">
        <v>1263</v>
      </c>
      <c r="C614" s="68" t="s">
        <v>95</v>
      </c>
      <c r="D614" s="68" t="s">
        <v>4033</v>
      </c>
      <c r="E614" s="68" t="s">
        <v>4041</v>
      </c>
      <c r="F614" s="68" t="s">
        <v>4043</v>
      </c>
      <c r="G614" s="70">
        <f>_xlfn.XLOOKUP(A614,'Aux_Código SVs'!C:C,'Aux_Código SVs'!C:C,"Não encontrado")</f>
        <v>6600614</v>
      </c>
    </row>
    <row r="615" spans="1:7" x14ac:dyDescent="0.3">
      <c r="A615" s="168">
        <v>6600615</v>
      </c>
      <c r="B615" s="68" t="s">
        <v>1265</v>
      </c>
      <c r="C615" s="68" t="s">
        <v>95</v>
      </c>
      <c r="D615" s="68" t="s">
        <v>4033</v>
      </c>
      <c r="E615" s="68" t="s">
        <v>4041</v>
      </c>
      <c r="F615" s="68" t="s">
        <v>4043</v>
      </c>
      <c r="G615" s="70">
        <f>_xlfn.XLOOKUP(A615,'Aux_Código SVs'!C:C,'Aux_Código SVs'!C:C,"Não encontrado")</f>
        <v>6600615</v>
      </c>
    </row>
    <row r="616" spans="1:7" x14ac:dyDescent="0.3">
      <c r="A616" s="168">
        <v>6600616</v>
      </c>
      <c r="B616" s="68" t="s">
        <v>1267</v>
      </c>
      <c r="C616" s="68" t="s">
        <v>95</v>
      </c>
      <c r="D616" s="68" t="s">
        <v>4033</v>
      </c>
      <c r="E616" s="68" t="s">
        <v>4041</v>
      </c>
      <c r="F616" s="68" t="s">
        <v>4043</v>
      </c>
      <c r="G616" s="70">
        <f>_xlfn.XLOOKUP(A616,'Aux_Código SVs'!C:C,'Aux_Código SVs'!C:C,"Não encontrado")</f>
        <v>6600616</v>
      </c>
    </row>
    <row r="617" spans="1:7" x14ac:dyDescent="0.3">
      <c r="A617" s="168">
        <v>6600617</v>
      </c>
      <c r="B617" s="68" t="s">
        <v>1269</v>
      </c>
      <c r="C617" s="68" t="s">
        <v>95</v>
      </c>
      <c r="D617" s="68" t="s">
        <v>4033</v>
      </c>
      <c r="E617" s="68" t="s">
        <v>4041</v>
      </c>
      <c r="F617" s="68" t="s">
        <v>4043</v>
      </c>
      <c r="G617" s="70">
        <f>_xlfn.XLOOKUP(A617,'Aux_Código SVs'!C:C,'Aux_Código SVs'!C:C,"Não encontrado")</f>
        <v>6600617</v>
      </c>
    </row>
    <row r="618" spans="1:7" x14ac:dyDescent="0.3">
      <c r="A618" s="168">
        <v>6600618</v>
      </c>
      <c r="B618" s="68" t="s">
        <v>1271</v>
      </c>
      <c r="C618" s="68" t="s">
        <v>95</v>
      </c>
      <c r="D618" s="68" t="s">
        <v>4033</v>
      </c>
      <c r="E618" s="68" t="s">
        <v>4041</v>
      </c>
      <c r="F618" s="68" t="s">
        <v>4043</v>
      </c>
      <c r="G618" s="70">
        <f>_xlfn.XLOOKUP(A618,'Aux_Código SVs'!C:C,'Aux_Código SVs'!C:C,"Não encontrado")</f>
        <v>6600618</v>
      </c>
    </row>
    <row r="619" spans="1:7" x14ac:dyDescent="0.3">
      <c r="A619" s="168">
        <v>6600619</v>
      </c>
      <c r="B619" s="68" t="s">
        <v>1273</v>
      </c>
      <c r="C619" s="68" t="s">
        <v>95</v>
      </c>
      <c r="D619" s="68" t="s">
        <v>4033</v>
      </c>
      <c r="E619" s="68" t="s">
        <v>4041</v>
      </c>
      <c r="F619" s="68" t="s">
        <v>4043</v>
      </c>
      <c r="G619" s="70">
        <f>_xlfn.XLOOKUP(A619,'Aux_Código SVs'!C:C,'Aux_Código SVs'!C:C,"Não encontrado")</f>
        <v>6600619</v>
      </c>
    </row>
    <row r="620" spans="1:7" x14ac:dyDescent="0.3">
      <c r="A620" s="168">
        <v>6600620</v>
      </c>
      <c r="B620" s="68" t="s">
        <v>1275</v>
      </c>
      <c r="C620" s="68" t="s">
        <v>95</v>
      </c>
      <c r="D620" s="68" t="s">
        <v>4033</v>
      </c>
      <c r="E620" s="68" t="s">
        <v>4049</v>
      </c>
      <c r="F620" s="68" t="s">
        <v>4043</v>
      </c>
      <c r="G620" s="70">
        <f>_xlfn.XLOOKUP(A620,'Aux_Código SVs'!C:C,'Aux_Código SVs'!C:C,"Não encontrado")</f>
        <v>6600620</v>
      </c>
    </row>
    <row r="621" spans="1:7" x14ac:dyDescent="0.3">
      <c r="A621" s="168">
        <v>6600621</v>
      </c>
      <c r="B621" s="68" t="s">
        <v>1277</v>
      </c>
      <c r="C621" s="68" t="s">
        <v>95</v>
      </c>
      <c r="D621" s="68" t="s">
        <v>4033</v>
      </c>
      <c r="E621" s="68" t="s">
        <v>4041</v>
      </c>
      <c r="F621" s="68" t="s">
        <v>4043</v>
      </c>
      <c r="G621" s="70">
        <f>_xlfn.XLOOKUP(A621,'Aux_Código SVs'!C:C,'Aux_Código SVs'!C:C,"Não encontrado")</f>
        <v>6600621</v>
      </c>
    </row>
    <row r="622" spans="1:7" x14ac:dyDescent="0.3">
      <c r="A622" s="168">
        <v>6600622</v>
      </c>
      <c r="B622" s="68" t="s">
        <v>1279</v>
      </c>
      <c r="C622" s="68" t="s">
        <v>95</v>
      </c>
      <c r="D622" s="68" t="s">
        <v>4033</v>
      </c>
      <c r="E622" s="68" t="s">
        <v>4041</v>
      </c>
      <c r="F622" s="68" t="s">
        <v>4043</v>
      </c>
      <c r="G622" s="70">
        <f>_xlfn.XLOOKUP(A622,'Aux_Código SVs'!C:C,'Aux_Código SVs'!C:C,"Não encontrado")</f>
        <v>6600622</v>
      </c>
    </row>
    <row r="623" spans="1:7" x14ac:dyDescent="0.3">
      <c r="A623" s="168">
        <v>6600623</v>
      </c>
      <c r="B623" s="68" t="s">
        <v>1281</v>
      </c>
      <c r="C623" s="68" t="s">
        <v>95</v>
      </c>
      <c r="D623" s="68" t="s">
        <v>4033</v>
      </c>
      <c r="E623" s="68" t="s">
        <v>4041</v>
      </c>
      <c r="F623" s="68" t="s">
        <v>4043</v>
      </c>
      <c r="G623" s="70">
        <f>_xlfn.XLOOKUP(A623,'Aux_Código SVs'!C:C,'Aux_Código SVs'!C:C,"Não encontrado")</f>
        <v>6600623</v>
      </c>
    </row>
    <row r="624" spans="1:7" x14ac:dyDescent="0.3">
      <c r="A624" s="168">
        <v>6600624</v>
      </c>
      <c r="B624" s="68" t="s">
        <v>1283</v>
      </c>
      <c r="C624" s="68" t="s">
        <v>95</v>
      </c>
      <c r="D624" s="68" t="s">
        <v>4033</v>
      </c>
      <c r="E624" s="68" t="s">
        <v>4041</v>
      </c>
      <c r="F624" s="68" t="s">
        <v>4043</v>
      </c>
      <c r="G624" s="70">
        <f>_xlfn.XLOOKUP(A624,'Aux_Código SVs'!C:C,'Aux_Código SVs'!C:C,"Não encontrado")</f>
        <v>6600624</v>
      </c>
    </row>
    <row r="625" spans="1:7" x14ac:dyDescent="0.3">
      <c r="A625" s="168">
        <v>6600625</v>
      </c>
      <c r="B625" s="68" t="s">
        <v>1285</v>
      </c>
      <c r="C625" s="68" t="s">
        <v>95</v>
      </c>
      <c r="D625" s="68" t="s">
        <v>4033</v>
      </c>
      <c r="E625" s="68" t="s">
        <v>4041</v>
      </c>
      <c r="F625" s="68" t="s">
        <v>4043</v>
      </c>
      <c r="G625" s="70">
        <f>_xlfn.XLOOKUP(A625,'Aux_Código SVs'!C:C,'Aux_Código SVs'!C:C,"Não encontrado")</f>
        <v>6600625</v>
      </c>
    </row>
    <row r="626" spans="1:7" x14ac:dyDescent="0.3">
      <c r="A626" s="168">
        <v>6600626</v>
      </c>
      <c r="B626" s="68" t="s">
        <v>1287</v>
      </c>
      <c r="C626" s="68" t="s">
        <v>95</v>
      </c>
      <c r="D626" s="68" t="s">
        <v>4033</v>
      </c>
      <c r="E626" s="68" t="s">
        <v>4041</v>
      </c>
      <c r="F626" s="68" t="s">
        <v>4043</v>
      </c>
      <c r="G626" s="70">
        <f>_xlfn.XLOOKUP(A626,'Aux_Código SVs'!C:C,'Aux_Código SVs'!C:C,"Não encontrado")</f>
        <v>6600626</v>
      </c>
    </row>
    <row r="627" spans="1:7" x14ac:dyDescent="0.3">
      <c r="A627" s="168">
        <v>6600627</v>
      </c>
      <c r="B627" s="68" t="s">
        <v>1289</v>
      </c>
      <c r="C627" s="68" t="s">
        <v>95</v>
      </c>
      <c r="D627" s="68" t="s">
        <v>4033</v>
      </c>
      <c r="E627" s="68" t="s">
        <v>4041</v>
      </c>
      <c r="F627" s="68" t="s">
        <v>4043</v>
      </c>
      <c r="G627" s="70">
        <f>_xlfn.XLOOKUP(A627,'Aux_Código SVs'!C:C,'Aux_Código SVs'!C:C,"Não encontrado")</f>
        <v>6600627</v>
      </c>
    </row>
    <row r="628" spans="1:7" x14ac:dyDescent="0.3">
      <c r="A628" s="168">
        <v>6600628</v>
      </c>
      <c r="B628" s="68" t="s">
        <v>1291</v>
      </c>
      <c r="C628" s="68" t="s">
        <v>95</v>
      </c>
      <c r="D628" s="68" t="s">
        <v>4033</v>
      </c>
      <c r="E628" s="68" t="s">
        <v>4041</v>
      </c>
      <c r="F628" s="68" t="s">
        <v>4043</v>
      </c>
      <c r="G628" s="70">
        <f>_xlfn.XLOOKUP(A628,'Aux_Código SVs'!C:C,'Aux_Código SVs'!C:C,"Não encontrado")</f>
        <v>6600628</v>
      </c>
    </row>
    <row r="629" spans="1:7" x14ac:dyDescent="0.3">
      <c r="A629" s="168">
        <v>6600629</v>
      </c>
      <c r="B629" s="68" t="s">
        <v>1293</v>
      </c>
      <c r="C629" s="68" t="s">
        <v>95</v>
      </c>
      <c r="D629" s="68" t="s">
        <v>4033</v>
      </c>
      <c r="E629" s="68" t="s">
        <v>4041</v>
      </c>
      <c r="F629" s="68" t="s">
        <v>4043</v>
      </c>
      <c r="G629" s="70">
        <f>_xlfn.XLOOKUP(A629,'Aux_Código SVs'!C:C,'Aux_Código SVs'!C:C,"Não encontrado")</f>
        <v>6600629</v>
      </c>
    </row>
    <row r="630" spans="1:7" x14ac:dyDescent="0.3">
      <c r="A630" s="168">
        <v>6600630</v>
      </c>
      <c r="B630" s="68" t="s">
        <v>1295</v>
      </c>
      <c r="C630" s="68" t="s">
        <v>95</v>
      </c>
      <c r="D630" s="68" t="s">
        <v>4033</v>
      </c>
      <c r="E630" s="68" t="s">
        <v>4041</v>
      </c>
      <c r="F630" s="68" t="s">
        <v>4043</v>
      </c>
      <c r="G630" s="70">
        <f>_xlfn.XLOOKUP(A630,'Aux_Código SVs'!C:C,'Aux_Código SVs'!C:C,"Não encontrado")</f>
        <v>6600630</v>
      </c>
    </row>
    <row r="631" spans="1:7" x14ac:dyDescent="0.3">
      <c r="A631" s="168">
        <v>6600631</v>
      </c>
      <c r="B631" s="68" t="s">
        <v>1297</v>
      </c>
      <c r="C631" s="68" t="s">
        <v>95</v>
      </c>
      <c r="D631" s="68" t="s">
        <v>4033</v>
      </c>
      <c r="E631" s="68" t="s">
        <v>4041</v>
      </c>
      <c r="F631" s="68" t="s">
        <v>4043</v>
      </c>
      <c r="G631" s="70">
        <f>_xlfn.XLOOKUP(A631,'Aux_Código SVs'!C:C,'Aux_Código SVs'!C:C,"Não encontrado")</f>
        <v>6600631</v>
      </c>
    </row>
    <row r="632" spans="1:7" x14ac:dyDescent="0.3">
      <c r="A632" s="168">
        <v>6600632</v>
      </c>
      <c r="B632" s="68" t="s">
        <v>1299</v>
      </c>
      <c r="C632" s="68" t="s">
        <v>95</v>
      </c>
      <c r="D632" s="68" t="s">
        <v>4033</v>
      </c>
      <c r="E632" s="68" t="s">
        <v>4041</v>
      </c>
      <c r="F632" s="68" t="s">
        <v>4043</v>
      </c>
      <c r="G632" s="70">
        <f>_xlfn.XLOOKUP(A632,'Aux_Código SVs'!C:C,'Aux_Código SVs'!C:C,"Não encontrado")</f>
        <v>6600632</v>
      </c>
    </row>
    <row r="633" spans="1:7" x14ac:dyDescent="0.3">
      <c r="A633" s="168">
        <v>6600633</v>
      </c>
      <c r="B633" s="68" t="s">
        <v>1301</v>
      </c>
      <c r="C633" s="68" t="s">
        <v>95</v>
      </c>
      <c r="D633" s="68" t="s">
        <v>4033</v>
      </c>
      <c r="E633" s="68" t="s">
        <v>4041</v>
      </c>
      <c r="F633" s="68" t="s">
        <v>4043</v>
      </c>
      <c r="G633" s="70">
        <f>_xlfn.XLOOKUP(A633,'Aux_Código SVs'!C:C,'Aux_Código SVs'!C:C,"Não encontrado")</f>
        <v>6600633</v>
      </c>
    </row>
    <row r="634" spans="1:7" x14ac:dyDescent="0.3">
      <c r="A634" s="168">
        <v>6600634</v>
      </c>
      <c r="B634" s="68" t="s">
        <v>1303</v>
      </c>
      <c r="C634" s="68" t="s">
        <v>95</v>
      </c>
      <c r="D634" s="68" t="s">
        <v>4033</v>
      </c>
      <c r="E634" s="68" t="s">
        <v>4041</v>
      </c>
      <c r="F634" s="68" t="s">
        <v>4043</v>
      </c>
      <c r="G634" s="70">
        <f>_xlfn.XLOOKUP(A634,'Aux_Código SVs'!C:C,'Aux_Código SVs'!C:C,"Não encontrado")</f>
        <v>6600634</v>
      </c>
    </row>
    <row r="635" spans="1:7" x14ac:dyDescent="0.3">
      <c r="A635" s="168">
        <v>6600635</v>
      </c>
      <c r="B635" s="68" t="s">
        <v>1305</v>
      </c>
      <c r="C635" s="68" t="s">
        <v>95</v>
      </c>
      <c r="D635" s="68" t="s">
        <v>4033</v>
      </c>
      <c r="E635" s="68" t="s">
        <v>4041</v>
      </c>
      <c r="F635" s="68" t="s">
        <v>4043</v>
      </c>
      <c r="G635" s="70">
        <f>_xlfn.XLOOKUP(A635,'Aux_Código SVs'!C:C,'Aux_Código SVs'!C:C,"Não encontrado")</f>
        <v>6600635</v>
      </c>
    </row>
    <row r="636" spans="1:7" x14ac:dyDescent="0.3">
      <c r="A636" s="168">
        <v>6600636</v>
      </c>
      <c r="B636" s="68" t="s">
        <v>1307</v>
      </c>
      <c r="C636" s="68" t="s">
        <v>95</v>
      </c>
      <c r="D636" s="68" t="s">
        <v>4033</v>
      </c>
      <c r="E636" s="68" t="s">
        <v>4041</v>
      </c>
      <c r="F636" s="68" t="s">
        <v>4043</v>
      </c>
      <c r="G636" s="70">
        <f>_xlfn.XLOOKUP(A636,'Aux_Código SVs'!C:C,'Aux_Código SVs'!C:C,"Não encontrado")</f>
        <v>6600636</v>
      </c>
    </row>
    <row r="637" spans="1:7" x14ac:dyDescent="0.3">
      <c r="A637" s="168">
        <v>6600637</v>
      </c>
      <c r="B637" s="68" t="s">
        <v>1309</v>
      </c>
      <c r="C637" s="68" t="s">
        <v>95</v>
      </c>
      <c r="D637" s="68" t="s">
        <v>4033</v>
      </c>
      <c r="E637" s="68" t="s">
        <v>4041</v>
      </c>
      <c r="F637" s="68" t="s">
        <v>4043</v>
      </c>
      <c r="G637" s="70">
        <f>_xlfn.XLOOKUP(A637,'Aux_Código SVs'!C:C,'Aux_Código SVs'!C:C,"Não encontrado")</f>
        <v>6600637</v>
      </c>
    </row>
    <row r="638" spans="1:7" x14ac:dyDescent="0.3">
      <c r="A638" s="168">
        <v>6600638</v>
      </c>
      <c r="B638" s="68" t="s">
        <v>1311</v>
      </c>
      <c r="C638" s="68" t="s">
        <v>95</v>
      </c>
      <c r="D638" s="68" t="s">
        <v>4033</v>
      </c>
      <c r="E638" s="68" t="s">
        <v>4041</v>
      </c>
      <c r="F638" s="68" t="s">
        <v>4043</v>
      </c>
      <c r="G638" s="70">
        <f>_xlfn.XLOOKUP(A638,'Aux_Código SVs'!C:C,'Aux_Código SVs'!C:C,"Não encontrado")</f>
        <v>6600638</v>
      </c>
    </row>
    <row r="639" spans="1:7" x14ac:dyDescent="0.3">
      <c r="A639" s="168">
        <v>6600639</v>
      </c>
      <c r="B639" s="68" t="s">
        <v>1313</v>
      </c>
      <c r="C639" s="68" t="s">
        <v>95</v>
      </c>
      <c r="D639" s="68" t="s">
        <v>4033</v>
      </c>
      <c r="E639" s="68" t="s">
        <v>4041</v>
      </c>
      <c r="F639" s="68" t="s">
        <v>4043</v>
      </c>
      <c r="G639" s="70">
        <f>_xlfn.XLOOKUP(A639,'Aux_Código SVs'!C:C,'Aux_Código SVs'!C:C,"Não encontrado")</f>
        <v>6600639</v>
      </c>
    </row>
    <row r="640" spans="1:7" x14ac:dyDescent="0.3">
      <c r="A640" s="168">
        <v>6600640</v>
      </c>
      <c r="B640" s="68" t="s">
        <v>1315</v>
      </c>
      <c r="C640" s="68" t="s">
        <v>95</v>
      </c>
      <c r="D640" s="68" t="s">
        <v>4033</v>
      </c>
      <c r="E640" s="68" t="s">
        <v>4041</v>
      </c>
      <c r="F640" s="68" t="s">
        <v>4043</v>
      </c>
      <c r="G640" s="70">
        <f>_xlfn.XLOOKUP(A640,'Aux_Código SVs'!C:C,'Aux_Código SVs'!C:C,"Não encontrado")</f>
        <v>6600640</v>
      </c>
    </row>
    <row r="641" spans="1:7" x14ac:dyDescent="0.3">
      <c r="A641" s="168">
        <v>6600641</v>
      </c>
      <c r="B641" s="68" t="s">
        <v>1317</v>
      </c>
      <c r="C641" s="68" t="s">
        <v>95</v>
      </c>
      <c r="D641" s="68" t="s">
        <v>4033</v>
      </c>
      <c r="E641" s="68" t="s">
        <v>4041</v>
      </c>
      <c r="F641" s="68" t="s">
        <v>4043</v>
      </c>
      <c r="G641" s="70">
        <f>_xlfn.XLOOKUP(A641,'Aux_Código SVs'!C:C,'Aux_Código SVs'!C:C,"Não encontrado")</f>
        <v>6600641</v>
      </c>
    </row>
    <row r="642" spans="1:7" x14ac:dyDescent="0.3">
      <c r="A642" s="168">
        <v>6600642</v>
      </c>
      <c r="B642" s="68" t="s">
        <v>1319</v>
      </c>
      <c r="C642" s="68" t="s">
        <v>95</v>
      </c>
      <c r="D642" s="68" t="s">
        <v>4033</v>
      </c>
      <c r="E642" s="68" t="s">
        <v>4041</v>
      </c>
      <c r="F642" s="68" t="s">
        <v>4043</v>
      </c>
      <c r="G642" s="70">
        <f>_xlfn.XLOOKUP(A642,'Aux_Código SVs'!C:C,'Aux_Código SVs'!C:C,"Não encontrado")</f>
        <v>6600642</v>
      </c>
    </row>
    <row r="643" spans="1:7" x14ac:dyDescent="0.3">
      <c r="A643" s="168">
        <v>6600643</v>
      </c>
      <c r="B643" s="68" t="s">
        <v>1321</v>
      </c>
      <c r="C643" s="68" t="s">
        <v>95</v>
      </c>
      <c r="D643" s="68" t="s">
        <v>4033</v>
      </c>
      <c r="E643" s="68" t="s">
        <v>4041</v>
      </c>
      <c r="F643" s="68" t="s">
        <v>4043</v>
      </c>
      <c r="G643" s="70">
        <f>_xlfn.XLOOKUP(A643,'Aux_Código SVs'!C:C,'Aux_Código SVs'!C:C,"Não encontrado")</f>
        <v>6600643</v>
      </c>
    </row>
    <row r="644" spans="1:7" x14ac:dyDescent="0.3">
      <c r="A644" s="168">
        <v>6600644</v>
      </c>
      <c r="B644" s="68" t="s">
        <v>1323</v>
      </c>
      <c r="C644" s="68" t="s">
        <v>95</v>
      </c>
      <c r="D644" s="68" t="s">
        <v>4033</v>
      </c>
      <c r="E644" s="68" t="s">
        <v>4041</v>
      </c>
      <c r="F644" s="68" t="s">
        <v>4043</v>
      </c>
      <c r="G644" s="70">
        <f>_xlfn.XLOOKUP(A644,'Aux_Código SVs'!C:C,'Aux_Código SVs'!C:C,"Não encontrado")</f>
        <v>6600644</v>
      </c>
    </row>
    <row r="645" spans="1:7" x14ac:dyDescent="0.3">
      <c r="A645" s="168">
        <v>6600645</v>
      </c>
      <c r="B645" s="68" t="s">
        <v>1325</v>
      </c>
      <c r="C645" s="68" t="s">
        <v>95</v>
      </c>
      <c r="D645" s="68" t="s">
        <v>4033</v>
      </c>
      <c r="E645" s="68" t="s">
        <v>4041</v>
      </c>
      <c r="F645" s="68" t="s">
        <v>4043</v>
      </c>
      <c r="G645" s="70">
        <f>_xlfn.XLOOKUP(A645,'Aux_Código SVs'!C:C,'Aux_Código SVs'!C:C,"Não encontrado")</f>
        <v>6600645</v>
      </c>
    </row>
    <row r="646" spans="1:7" x14ac:dyDescent="0.3">
      <c r="A646" s="168">
        <v>6600646</v>
      </c>
      <c r="B646" s="68" t="s">
        <v>1327</v>
      </c>
      <c r="C646" s="68" t="s">
        <v>95</v>
      </c>
      <c r="D646" s="68" t="s">
        <v>4033</v>
      </c>
      <c r="E646" s="68" t="s">
        <v>4041</v>
      </c>
      <c r="F646" s="68" t="s">
        <v>4043</v>
      </c>
      <c r="G646" s="70">
        <f>_xlfn.XLOOKUP(A646,'Aux_Código SVs'!C:C,'Aux_Código SVs'!C:C,"Não encontrado")</f>
        <v>6600646</v>
      </c>
    </row>
    <row r="647" spans="1:7" x14ac:dyDescent="0.3">
      <c r="A647" s="168">
        <v>6600647</v>
      </c>
      <c r="B647" s="68" t="s">
        <v>1329</v>
      </c>
      <c r="C647" s="68" t="s">
        <v>95</v>
      </c>
      <c r="D647" s="68" t="s">
        <v>4033</v>
      </c>
      <c r="E647" s="68" t="s">
        <v>4041</v>
      </c>
      <c r="F647" s="68" t="s">
        <v>4043</v>
      </c>
      <c r="G647" s="70">
        <f>_xlfn.XLOOKUP(A647,'Aux_Código SVs'!C:C,'Aux_Código SVs'!C:C,"Não encontrado")</f>
        <v>6600647</v>
      </c>
    </row>
    <row r="648" spans="1:7" x14ac:dyDescent="0.3">
      <c r="A648" s="168">
        <v>6600648</v>
      </c>
      <c r="B648" s="68" t="s">
        <v>1331</v>
      </c>
      <c r="C648" s="68" t="s">
        <v>95</v>
      </c>
      <c r="D648" s="68" t="s">
        <v>4033</v>
      </c>
      <c r="E648" s="68" t="s">
        <v>4041</v>
      </c>
      <c r="F648" s="68" t="s">
        <v>4043</v>
      </c>
      <c r="G648" s="70">
        <f>_xlfn.XLOOKUP(A648,'Aux_Código SVs'!C:C,'Aux_Código SVs'!C:C,"Não encontrado")</f>
        <v>6600648</v>
      </c>
    </row>
    <row r="649" spans="1:7" x14ac:dyDescent="0.3">
      <c r="A649" s="168">
        <v>6600649</v>
      </c>
      <c r="B649" s="68" t="s">
        <v>1333</v>
      </c>
      <c r="C649" s="68" t="s">
        <v>95</v>
      </c>
      <c r="D649" s="68" t="s">
        <v>4033</v>
      </c>
      <c r="E649" s="68" t="s">
        <v>4041</v>
      </c>
      <c r="F649" s="68" t="s">
        <v>4043</v>
      </c>
      <c r="G649" s="70">
        <f>_xlfn.XLOOKUP(A649,'Aux_Código SVs'!C:C,'Aux_Código SVs'!C:C,"Não encontrado")</f>
        <v>6600649</v>
      </c>
    </row>
    <row r="650" spans="1:7" x14ac:dyDescent="0.3">
      <c r="A650" s="168">
        <v>6600650</v>
      </c>
      <c r="B650" s="68" t="s">
        <v>1335</v>
      </c>
      <c r="C650" s="68" t="s">
        <v>95</v>
      </c>
      <c r="D650" s="68" t="s">
        <v>4033</v>
      </c>
      <c r="E650" s="68" t="s">
        <v>4041</v>
      </c>
      <c r="F650" s="68" t="s">
        <v>4043</v>
      </c>
      <c r="G650" s="70">
        <f>_xlfn.XLOOKUP(A650,'Aux_Código SVs'!C:C,'Aux_Código SVs'!C:C,"Não encontrado")</f>
        <v>6600650</v>
      </c>
    </row>
    <row r="651" spans="1:7" x14ac:dyDescent="0.3">
      <c r="A651" s="168">
        <v>6600651</v>
      </c>
      <c r="B651" s="68" t="s">
        <v>1337</v>
      </c>
      <c r="C651" s="68" t="s">
        <v>95</v>
      </c>
      <c r="D651" s="68" t="s">
        <v>4033</v>
      </c>
      <c r="E651" s="68" t="s">
        <v>4041</v>
      </c>
      <c r="F651" s="68" t="s">
        <v>4043</v>
      </c>
      <c r="G651" s="70">
        <f>_xlfn.XLOOKUP(A651,'Aux_Código SVs'!C:C,'Aux_Código SVs'!C:C,"Não encontrado")</f>
        <v>6600651</v>
      </c>
    </row>
    <row r="652" spans="1:7" x14ac:dyDescent="0.3">
      <c r="A652" s="168">
        <v>6600652</v>
      </c>
      <c r="B652" s="68" t="s">
        <v>1339</v>
      </c>
      <c r="C652" s="68" t="s">
        <v>95</v>
      </c>
      <c r="D652" s="68" t="s">
        <v>4033</v>
      </c>
      <c r="E652" s="68" t="s">
        <v>4041</v>
      </c>
      <c r="F652" s="68" t="s">
        <v>4043</v>
      </c>
      <c r="G652" s="70">
        <f>_xlfn.XLOOKUP(A652,'Aux_Código SVs'!C:C,'Aux_Código SVs'!C:C,"Não encontrado")</f>
        <v>6600652</v>
      </c>
    </row>
    <row r="653" spans="1:7" x14ac:dyDescent="0.3">
      <c r="A653" s="168">
        <v>6600653</v>
      </c>
      <c r="B653" s="68" t="s">
        <v>1341</v>
      </c>
      <c r="C653" s="68" t="s">
        <v>95</v>
      </c>
      <c r="D653" s="68" t="s">
        <v>4033</v>
      </c>
      <c r="E653" s="68" t="s">
        <v>4041</v>
      </c>
      <c r="F653" s="68" t="s">
        <v>4043</v>
      </c>
      <c r="G653" s="70">
        <f>_xlfn.XLOOKUP(A653,'Aux_Código SVs'!C:C,'Aux_Código SVs'!C:C,"Não encontrado")</f>
        <v>6600653</v>
      </c>
    </row>
    <row r="654" spans="1:7" x14ac:dyDescent="0.3">
      <c r="A654" s="168">
        <v>6600654</v>
      </c>
      <c r="B654" s="68" t="s">
        <v>1343</v>
      </c>
      <c r="C654" s="68" t="s">
        <v>95</v>
      </c>
      <c r="D654" s="68" t="s">
        <v>4033</v>
      </c>
      <c r="E654" s="68" t="s">
        <v>4041</v>
      </c>
      <c r="F654" s="68" t="s">
        <v>4043</v>
      </c>
      <c r="G654" s="70">
        <f>_xlfn.XLOOKUP(A654,'Aux_Código SVs'!C:C,'Aux_Código SVs'!C:C,"Não encontrado")</f>
        <v>6600654</v>
      </c>
    </row>
    <row r="655" spans="1:7" x14ac:dyDescent="0.3">
      <c r="A655" s="168">
        <v>6600655</v>
      </c>
      <c r="B655" s="68" t="s">
        <v>1345</v>
      </c>
      <c r="C655" s="68" t="s">
        <v>95</v>
      </c>
      <c r="D655" s="68" t="s">
        <v>4033</v>
      </c>
      <c r="E655" s="68" t="s">
        <v>4041</v>
      </c>
      <c r="F655" s="68" t="s">
        <v>4043</v>
      </c>
      <c r="G655" s="70">
        <f>_xlfn.XLOOKUP(A655,'Aux_Código SVs'!C:C,'Aux_Código SVs'!C:C,"Não encontrado")</f>
        <v>6600655</v>
      </c>
    </row>
    <row r="656" spans="1:7" x14ac:dyDescent="0.3">
      <c r="A656" s="168">
        <v>6600656</v>
      </c>
      <c r="B656" s="68" t="s">
        <v>1347</v>
      </c>
      <c r="C656" s="68" t="s">
        <v>95</v>
      </c>
      <c r="D656" s="68" t="s">
        <v>4033</v>
      </c>
      <c r="E656" s="68" t="s">
        <v>4041</v>
      </c>
      <c r="F656" s="68" t="s">
        <v>4043</v>
      </c>
      <c r="G656" s="70">
        <f>_xlfn.XLOOKUP(A656,'Aux_Código SVs'!C:C,'Aux_Código SVs'!C:C,"Não encontrado")</f>
        <v>6600656</v>
      </c>
    </row>
    <row r="657" spans="1:7" x14ac:dyDescent="0.3">
      <c r="A657" s="168">
        <v>6600657</v>
      </c>
      <c r="B657" s="68" t="s">
        <v>1349</v>
      </c>
      <c r="C657" s="68" t="s">
        <v>95</v>
      </c>
      <c r="D657" s="68" t="s">
        <v>4033</v>
      </c>
      <c r="E657" s="68" t="s">
        <v>4041</v>
      </c>
      <c r="F657" s="68" t="s">
        <v>4043</v>
      </c>
      <c r="G657" s="70">
        <f>_xlfn.XLOOKUP(A657,'Aux_Código SVs'!C:C,'Aux_Código SVs'!C:C,"Não encontrado")</f>
        <v>6600657</v>
      </c>
    </row>
    <row r="658" spans="1:7" x14ac:dyDescent="0.3">
      <c r="A658" s="168">
        <v>6600658</v>
      </c>
      <c r="B658" s="68" t="s">
        <v>1351</v>
      </c>
      <c r="C658" s="68" t="s">
        <v>95</v>
      </c>
      <c r="D658" s="68" t="s">
        <v>4033</v>
      </c>
      <c r="E658" s="68" t="s">
        <v>4041</v>
      </c>
      <c r="F658" s="68" t="s">
        <v>4043</v>
      </c>
      <c r="G658" s="70">
        <f>_xlfn.XLOOKUP(A658,'Aux_Código SVs'!C:C,'Aux_Código SVs'!C:C,"Não encontrado")</f>
        <v>6600658</v>
      </c>
    </row>
    <row r="659" spans="1:7" x14ac:dyDescent="0.3">
      <c r="A659" s="168">
        <v>6600659</v>
      </c>
      <c r="B659" s="68" t="s">
        <v>1353</v>
      </c>
      <c r="C659" s="68" t="s">
        <v>95</v>
      </c>
      <c r="D659" s="68" t="s">
        <v>4033</v>
      </c>
      <c r="E659" s="68" t="s">
        <v>4041</v>
      </c>
      <c r="F659" s="68" t="s">
        <v>4043</v>
      </c>
      <c r="G659" s="70">
        <f>_xlfn.XLOOKUP(A659,'Aux_Código SVs'!C:C,'Aux_Código SVs'!C:C,"Não encontrado")</f>
        <v>6600659</v>
      </c>
    </row>
    <row r="660" spans="1:7" x14ac:dyDescent="0.3">
      <c r="A660" s="168">
        <v>6600660</v>
      </c>
      <c r="B660" s="68" t="s">
        <v>1355</v>
      </c>
      <c r="C660" s="68" t="s">
        <v>95</v>
      </c>
      <c r="D660" s="68" t="s">
        <v>4033</v>
      </c>
      <c r="E660" s="68" t="s">
        <v>4041</v>
      </c>
      <c r="F660" s="68" t="s">
        <v>4043</v>
      </c>
      <c r="G660" s="70">
        <f>_xlfn.XLOOKUP(A660,'Aux_Código SVs'!C:C,'Aux_Código SVs'!C:C,"Não encontrado")</f>
        <v>6600660</v>
      </c>
    </row>
    <row r="661" spans="1:7" x14ac:dyDescent="0.3">
      <c r="A661" s="168">
        <v>6600661</v>
      </c>
      <c r="B661" s="68" t="s">
        <v>1357</v>
      </c>
      <c r="C661" s="68" t="s">
        <v>95</v>
      </c>
      <c r="D661" s="68" t="s">
        <v>4033</v>
      </c>
      <c r="E661" s="68" t="s">
        <v>4041</v>
      </c>
      <c r="F661" s="68" t="s">
        <v>4043</v>
      </c>
      <c r="G661" s="70">
        <f>_xlfn.XLOOKUP(A661,'Aux_Código SVs'!C:C,'Aux_Código SVs'!C:C,"Não encontrado")</f>
        <v>6600661</v>
      </c>
    </row>
    <row r="662" spans="1:7" x14ac:dyDescent="0.3">
      <c r="A662" s="168">
        <v>6600662</v>
      </c>
      <c r="B662" s="68" t="s">
        <v>1359</v>
      </c>
      <c r="C662" s="68" t="s">
        <v>95</v>
      </c>
      <c r="D662" s="68" t="s">
        <v>4033</v>
      </c>
      <c r="E662" s="68" t="s">
        <v>4041</v>
      </c>
      <c r="F662" s="68" t="s">
        <v>4043</v>
      </c>
      <c r="G662" s="70">
        <f>_xlfn.XLOOKUP(A662,'Aux_Código SVs'!C:C,'Aux_Código SVs'!C:C,"Não encontrado")</f>
        <v>6600662</v>
      </c>
    </row>
    <row r="663" spans="1:7" x14ac:dyDescent="0.3">
      <c r="A663" s="168">
        <v>6600663</v>
      </c>
      <c r="B663" s="68" t="s">
        <v>1361</v>
      </c>
      <c r="C663" s="68" t="s">
        <v>95</v>
      </c>
      <c r="D663" s="68" t="s">
        <v>4033</v>
      </c>
      <c r="E663" s="68" t="s">
        <v>4041</v>
      </c>
      <c r="F663" s="68" t="s">
        <v>4043</v>
      </c>
      <c r="G663" s="70">
        <f>_xlfn.XLOOKUP(A663,'Aux_Código SVs'!C:C,'Aux_Código SVs'!C:C,"Não encontrado")</f>
        <v>6600663</v>
      </c>
    </row>
    <row r="664" spans="1:7" x14ac:dyDescent="0.3">
      <c r="A664" s="168">
        <v>6600664</v>
      </c>
      <c r="B664" s="68" t="s">
        <v>1363</v>
      </c>
      <c r="C664" s="68" t="s">
        <v>95</v>
      </c>
      <c r="D664" s="68" t="s">
        <v>4033</v>
      </c>
      <c r="E664" s="68" t="s">
        <v>4041</v>
      </c>
      <c r="F664" s="68" t="s">
        <v>4043</v>
      </c>
      <c r="G664" s="70">
        <f>_xlfn.XLOOKUP(A664,'Aux_Código SVs'!C:C,'Aux_Código SVs'!C:C,"Não encontrado")</f>
        <v>6600664</v>
      </c>
    </row>
    <row r="665" spans="1:7" x14ac:dyDescent="0.3">
      <c r="A665" s="168">
        <v>6600665</v>
      </c>
      <c r="B665" s="68" t="s">
        <v>1365</v>
      </c>
      <c r="C665" s="68" t="s">
        <v>95</v>
      </c>
      <c r="D665" s="68" t="s">
        <v>4033</v>
      </c>
      <c r="E665" s="68" t="s">
        <v>4041</v>
      </c>
      <c r="F665" s="68" t="s">
        <v>4043</v>
      </c>
      <c r="G665" s="70">
        <f>_xlfn.XLOOKUP(A665,'Aux_Código SVs'!C:C,'Aux_Código SVs'!C:C,"Não encontrado")</f>
        <v>6600665</v>
      </c>
    </row>
    <row r="666" spans="1:7" x14ac:dyDescent="0.3">
      <c r="A666" s="168">
        <v>6600666</v>
      </c>
      <c r="B666" s="68" t="s">
        <v>1367</v>
      </c>
      <c r="C666" s="68" t="s">
        <v>95</v>
      </c>
      <c r="D666" s="68" t="s">
        <v>4033</v>
      </c>
      <c r="E666" s="68" t="s">
        <v>4041</v>
      </c>
      <c r="F666" s="68" t="s">
        <v>4043</v>
      </c>
      <c r="G666" s="70">
        <f>_xlfn.XLOOKUP(A666,'Aux_Código SVs'!C:C,'Aux_Código SVs'!C:C,"Não encontrado")</f>
        <v>6600666</v>
      </c>
    </row>
    <row r="667" spans="1:7" x14ac:dyDescent="0.3">
      <c r="A667" s="168">
        <v>6600667</v>
      </c>
      <c r="B667" s="68" t="s">
        <v>1369</v>
      </c>
      <c r="C667" s="68" t="s">
        <v>95</v>
      </c>
      <c r="D667" s="68" t="s">
        <v>4033</v>
      </c>
      <c r="E667" s="68" t="s">
        <v>4041</v>
      </c>
      <c r="F667" s="68" t="s">
        <v>4043</v>
      </c>
      <c r="G667" s="70">
        <f>_xlfn.XLOOKUP(A667,'Aux_Código SVs'!C:C,'Aux_Código SVs'!C:C,"Não encontrado")</f>
        <v>6600667</v>
      </c>
    </row>
    <row r="668" spans="1:7" x14ac:dyDescent="0.3">
      <c r="A668" s="168">
        <v>6600668</v>
      </c>
      <c r="B668" s="68" t="s">
        <v>1371</v>
      </c>
      <c r="C668" s="68" t="s">
        <v>95</v>
      </c>
      <c r="D668" s="68" t="s">
        <v>4033</v>
      </c>
      <c r="E668" s="68" t="s">
        <v>4041</v>
      </c>
      <c r="F668" s="68" t="s">
        <v>4043</v>
      </c>
      <c r="G668" s="70">
        <f>_xlfn.XLOOKUP(A668,'Aux_Código SVs'!C:C,'Aux_Código SVs'!C:C,"Não encontrado")</f>
        <v>6600668</v>
      </c>
    </row>
    <row r="669" spans="1:7" x14ac:dyDescent="0.3">
      <c r="A669" s="168">
        <v>6600669</v>
      </c>
      <c r="B669" s="68" t="s">
        <v>1373</v>
      </c>
      <c r="C669" s="68" t="s">
        <v>47</v>
      </c>
      <c r="D669" s="68" t="s">
        <v>4033</v>
      </c>
      <c r="E669" s="68" t="s">
        <v>4041</v>
      </c>
      <c r="F669" s="68" t="s">
        <v>4043</v>
      </c>
      <c r="G669" s="70">
        <f>_xlfn.XLOOKUP(A669,'Aux_Código SVs'!C:C,'Aux_Código SVs'!C:C,"Não encontrado")</f>
        <v>6600669</v>
      </c>
    </row>
    <row r="670" spans="1:7" x14ac:dyDescent="0.3">
      <c r="A670" s="168">
        <v>6600671</v>
      </c>
      <c r="B670" s="68" t="s">
        <v>1375</v>
      </c>
      <c r="C670" s="68" t="s">
        <v>47</v>
      </c>
      <c r="D670" s="68" t="s">
        <v>4044</v>
      </c>
      <c r="E670" s="68" t="s">
        <v>4050</v>
      </c>
      <c r="F670" s="68"/>
      <c r="G670" s="70">
        <f>_xlfn.XLOOKUP(A670,'Aux_Código SVs'!C:C,'Aux_Código SVs'!C:C,"Não encontrado")</f>
        <v>6600671</v>
      </c>
    </row>
    <row r="671" spans="1:7" x14ac:dyDescent="0.3">
      <c r="A671" s="168">
        <v>6600672</v>
      </c>
      <c r="B671" s="68" t="s">
        <v>1377</v>
      </c>
      <c r="C671" s="68" t="s">
        <v>47</v>
      </c>
      <c r="D671" s="68" t="s">
        <v>4033</v>
      </c>
      <c r="E671" s="68" t="s">
        <v>4041</v>
      </c>
      <c r="F671" s="68" t="s">
        <v>4043</v>
      </c>
      <c r="G671" s="70">
        <f>_xlfn.XLOOKUP(A671,'Aux_Código SVs'!C:C,'Aux_Código SVs'!C:C,"Não encontrado")</f>
        <v>6600672</v>
      </c>
    </row>
    <row r="672" spans="1:7" x14ac:dyDescent="0.3">
      <c r="A672" s="168">
        <v>6600675</v>
      </c>
      <c r="B672" s="68" t="s">
        <v>1379</v>
      </c>
      <c r="C672" s="68" t="s">
        <v>47</v>
      </c>
      <c r="D672" s="68" t="s">
        <v>4033</v>
      </c>
      <c r="E672" s="68" t="s">
        <v>4041</v>
      </c>
      <c r="F672" s="68" t="s">
        <v>4051</v>
      </c>
      <c r="G672" s="70">
        <f>_xlfn.XLOOKUP(A672,'Aux_Código SVs'!C:C,'Aux_Código SVs'!C:C,"Não encontrado")</f>
        <v>6600675</v>
      </c>
    </row>
    <row r="673" spans="1:7" x14ac:dyDescent="0.3">
      <c r="A673" s="168">
        <v>6600677</v>
      </c>
      <c r="B673" s="68" t="s">
        <v>1381</v>
      </c>
      <c r="C673" s="68" t="s">
        <v>47</v>
      </c>
      <c r="D673" s="68" t="s">
        <v>4044</v>
      </c>
      <c r="E673" s="68" t="s">
        <v>4050</v>
      </c>
      <c r="F673" s="68" t="s">
        <v>4051</v>
      </c>
      <c r="G673" s="70">
        <f>_xlfn.XLOOKUP(A673,'Aux_Código SVs'!C:C,'Aux_Código SVs'!C:C,"Não encontrado")</f>
        <v>6600677</v>
      </c>
    </row>
    <row r="674" spans="1:7" x14ac:dyDescent="0.3">
      <c r="A674" s="168">
        <v>6600679</v>
      </c>
      <c r="B674" s="68" t="s">
        <v>1383</v>
      </c>
      <c r="C674" s="68" t="s">
        <v>47</v>
      </c>
      <c r="D674" s="68" t="s">
        <v>4033</v>
      </c>
      <c r="E674" s="68" t="s">
        <v>4041</v>
      </c>
      <c r="F674" s="68" t="s">
        <v>4043</v>
      </c>
      <c r="G674" s="70">
        <f>_xlfn.XLOOKUP(A674,'Aux_Código SVs'!C:C,'Aux_Código SVs'!C:C,"Não encontrado")</f>
        <v>6600679</v>
      </c>
    </row>
    <row r="675" spans="1:7" x14ac:dyDescent="0.3">
      <c r="A675" s="168">
        <v>6600680</v>
      </c>
      <c r="B675" s="68" t="s">
        <v>1385</v>
      </c>
      <c r="C675" s="68" t="s">
        <v>47</v>
      </c>
      <c r="D675" s="68" t="s">
        <v>4033</v>
      </c>
      <c r="E675" s="68" t="s">
        <v>4041</v>
      </c>
      <c r="F675" s="68" t="s">
        <v>4043</v>
      </c>
      <c r="G675" s="70">
        <f>_xlfn.XLOOKUP(A675,'Aux_Código SVs'!C:C,'Aux_Código SVs'!C:C,"Não encontrado")</f>
        <v>6600680</v>
      </c>
    </row>
    <row r="676" spans="1:7" x14ac:dyDescent="0.3">
      <c r="A676" s="168">
        <v>6600681</v>
      </c>
      <c r="B676" s="68" t="s">
        <v>1387</v>
      </c>
      <c r="C676" s="68" t="s">
        <v>47</v>
      </c>
      <c r="D676" s="68" t="s">
        <v>4033</v>
      </c>
      <c r="E676" s="68" t="s">
        <v>4041</v>
      </c>
      <c r="F676" s="68" t="s">
        <v>4043</v>
      </c>
      <c r="G676" s="70">
        <f>_xlfn.XLOOKUP(A676,'Aux_Código SVs'!C:C,'Aux_Código SVs'!C:C,"Não encontrado")</f>
        <v>6600681</v>
      </c>
    </row>
    <row r="677" spans="1:7" x14ac:dyDescent="0.3">
      <c r="A677" s="168">
        <v>6600682</v>
      </c>
      <c r="B677" s="68" t="s">
        <v>1389</v>
      </c>
      <c r="C677" s="68" t="s">
        <v>47</v>
      </c>
      <c r="D677" s="68" t="s">
        <v>4033</v>
      </c>
      <c r="E677" s="68" t="s">
        <v>4041</v>
      </c>
      <c r="F677" s="68" t="s">
        <v>4043</v>
      </c>
      <c r="G677" s="70">
        <f>_xlfn.XLOOKUP(A677,'Aux_Código SVs'!C:C,'Aux_Código SVs'!C:C,"Não encontrado")</f>
        <v>6600682</v>
      </c>
    </row>
    <row r="678" spans="1:7" x14ac:dyDescent="0.3">
      <c r="A678" s="168">
        <v>6600683</v>
      </c>
      <c r="B678" s="68" t="s">
        <v>1391</v>
      </c>
      <c r="C678" s="68" t="s">
        <v>47</v>
      </c>
      <c r="D678" s="68" t="s">
        <v>4033</v>
      </c>
      <c r="E678" s="68" t="s">
        <v>4041</v>
      </c>
      <c r="F678" s="68" t="s">
        <v>4043</v>
      </c>
      <c r="G678" s="70">
        <f>_xlfn.XLOOKUP(A678,'Aux_Código SVs'!C:C,'Aux_Código SVs'!C:C,"Não encontrado")</f>
        <v>6600683</v>
      </c>
    </row>
    <row r="679" spans="1:7" x14ac:dyDescent="0.3">
      <c r="A679" s="168">
        <v>6600684</v>
      </c>
      <c r="B679" s="68" t="s">
        <v>1393</v>
      </c>
      <c r="C679" s="68" t="s">
        <v>47</v>
      </c>
      <c r="D679" s="68" t="s">
        <v>4033</v>
      </c>
      <c r="E679" s="68" t="s">
        <v>4041</v>
      </c>
      <c r="F679" s="68" t="s">
        <v>4052</v>
      </c>
      <c r="G679" s="70">
        <f>_xlfn.XLOOKUP(A679,'Aux_Código SVs'!C:C,'Aux_Código SVs'!C:C,"Não encontrado")</f>
        <v>6600684</v>
      </c>
    </row>
    <row r="680" spans="1:7" x14ac:dyDescent="0.3">
      <c r="A680" s="168">
        <v>6600685</v>
      </c>
      <c r="B680" s="68" t="s">
        <v>1395</v>
      </c>
      <c r="C680" s="68" t="s">
        <v>47</v>
      </c>
      <c r="D680" s="68" t="s">
        <v>4033</v>
      </c>
      <c r="E680" s="68" t="s">
        <v>4041</v>
      </c>
      <c r="F680" s="68" t="s">
        <v>4043</v>
      </c>
      <c r="G680" s="70">
        <f>_xlfn.XLOOKUP(A680,'Aux_Código SVs'!C:C,'Aux_Código SVs'!C:C,"Não encontrado")</f>
        <v>6600685</v>
      </c>
    </row>
    <row r="681" spans="1:7" x14ac:dyDescent="0.3">
      <c r="A681" s="168">
        <v>6600686</v>
      </c>
      <c r="B681" s="68" t="s">
        <v>1397</v>
      </c>
      <c r="C681" s="68" t="s">
        <v>47</v>
      </c>
      <c r="D681" s="68" t="s">
        <v>4033</v>
      </c>
      <c r="E681" s="68" t="s">
        <v>4041</v>
      </c>
      <c r="F681" s="68" t="s">
        <v>4043</v>
      </c>
      <c r="G681" s="70">
        <f>_xlfn.XLOOKUP(A681,'Aux_Código SVs'!C:C,'Aux_Código SVs'!C:C,"Não encontrado")</f>
        <v>6600686</v>
      </c>
    </row>
    <row r="682" spans="1:7" x14ac:dyDescent="0.3">
      <c r="A682" s="168">
        <v>6600687</v>
      </c>
      <c r="B682" s="68" t="s">
        <v>1399</v>
      </c>
      <c r="C682" s="68" t="s">
        <v>47</v>
      </c>
      <c r="D682" s="68" t="s">
        <v>4033</v>
      </c>
      <c r="E682" s="68" t="s">
        <v>4041</v>
      </c>
      <c r="F682" s="68" t="s">
        <v>4043</v>
      </c>
      <c r="G682" s="70">
        <f>_xlfn.XLOOKUP(A682,'Aux_Código SVs'!C:C,'Aux_Código SVs'!C:C,"Não encontrado")</f>
        <v>6600687</v>
      </c>
    </row>
    <row r="683" spans="1:7" x14ac:dyDescent="0.3">
      <c r="A683" s="168">
        <v>6600688</v>
      </c>
      <c r="B683" s="68" t="s">
        <v>1401</v>
      </c>
      <c r="C683" s="68" t="s">
        <v>47</v>
      </c>
      <c r="D683" s="68" t="s">
        <v>4033</v>
      </c>
      <c r="E683" s="68" t="s">
        <v>4041</v>
      </c>
      <c r="F683" s="68" t="s">
        <v>4043</v>
      </c>
      <c r="G683" s="70">
        <f>_xlfn.XLOOKUP(A683,'Aux_Código SVs'!C:C,'Aux_Código SVs'!C:C,"Não encontrado")</f>
        <v>6600688</v>
      </c>
    </row>
    <row r="684" spans="1:7" x14ac:dyDescent="0.3">
      <c r="A684" s="168">
        <v>6600689</v>
      </c>
      <c r="B684" s="68" t="s">
        <v>1403</v>
      </c>
      <c r="C684" s="68" t="s">
        <v>47</v>
      </c>
      <c r="D684" s="68" t="s">
        <v>4033</v>
      </c>
      <c r="E684" s="68" t="s">
        <v>4041</v>
      </c>
      <c r="F684" s="68" t="s">
        <v>4043</v>
      </c>
      <c r="G684" s="70">
        <f>_xlfn.XLOOKUP(A684,'Aux_Código SVs'!C:C,'Aux_Código SVs'!C:C,"Não encontrado")</f>
        <v>6600689</v>
      </c>
    </row>
    <row r="685" spans="1:7" x14ac:dyDescent="0.3">
      <c r="A685" s="168">
        <v>6600690</v>
      </c>
      <c r="B685" s="68" t="s">
        <v>1405</v>
      </c>
      <c r="C685" s="68" t="s">
        <v>47</v>
      </c>
      <c r="D685" s="68" t="s">
        <v>4033</v>
      </c>
      <c r="E685" s="68" t="s">
        <v>4041</v>
      </c>
      <c r="F685" s="68" t="s">
        <v>4043</v>
      </c>
      <c r="G685" s="70">
        <f>_xlfn.XLOOKUP(A685,'Aux_Código SVs'!C:C,'Aux_Código SVs'!C:C,"Não encontrado")</f>
        <v>6600690</v>
      </c>
    </row>
    <row r="686" spans="1:7" x14ac:dyDescent="0.3">
      <c r="A686" s="168">
        <v>6600691</v>
      </c>
      <c r="B686" s="68" t="s">
        <v>1407</v>
      </c>
      <c r="C686" s="68" t="s">
        <v>47</v>
      </c>
      <c r="D686" s="68" t="s">
        <v>4044</v>
      </c>
      <c r="E686" s="68" t="s">
        <v>4041</v>
      </c>
      <c r="F686" s="68" t="s">
        <v>4053</v>
      </c>
      <c r="G686" s="70">
        <f>_xlfn.XLOOKUP(A686,'Aux_Código SVs'!C:C,'Aux_Código SVs'!C:C,"Não encontrado")</f>
        <v>6600691</v>
      </c>
    </row>
    <row r="687" spans="1:7" x14ac:dyDescent="0.3">
      <c r="A687" s="168">
        <v>6600692</v>
      </c>
      <c r="B687" s="68" t="s">
        <v>1409</v>
      </c>
      <c r="C687" s="68" t="s">
        <v>47</v>
      </c>
      <c r="D687" s="68" t="s">
        <v>4033</v>
      </c>
      <c r="E687" s="68" t="s">
        <v>4054</v>
      </c>
      <c r="F687" s="68" t="s">
        <v>4055</v>
      </c>
      <c r="G687" s="70" t="str">
        <f>_xlfn.XLOOKUP(A687,'Aux_Código SVs'!C:C,'Aux_Código SVs'!C:C,"Não encontrado")</f>
        <v>Não encontrado</v>
      </c>
    </row>
    <row r="688" spans="1:7" x14ac:dyDescent="0.3">
      <c r="A688" s="168">
        <v>6600693</v>
      </c>
      <c r="B688" s="68" t="s">
        <v>1411</v>
      </c>
      <c r="C688" s="68" t="s">
        <v>47</v>
      </c>
      <c r="D688" s="68" t="s">
        <v>4033</v>
      </c>
      <c r="E688" s="68" t="s">
        <v>4054</v>
      </c>
      <c r="F688" s="68" t="s">
        <v>4055</v>
      </c>
      <c r="G688" s="70" t="str">
        <f>_xlfn.XLOOKUP(A688,'Aux_Código SVs'!C:C,'Aux_Código SVs'!C:C,"Não encontrado")</f>
        <v>Não encontrado</v>
      </c>
    </row>
    <row r="689" spans="1:7" x14ac:dyDescent="0.3">
      <c r="A689" s="168">
        <v>6600694</v>
      </c>
      <c r="B689" s="68" t="s">
        <v>1413</v>
      </c>
      <c r="C689" s="68" t="s">
        <v>47</v>
      </c>
      <c r="D689" s="68" t="s">
        <v>4033</v>
      </c>
      <c r="E689" s="68" t="s">
        <v>4041</v>
      </c>
      <c r="F689" s="68" t="s">
        <v>4043</v>
      </c>
      <c r="G689" s="70">
        <f>_xlfn.XLOOKUP(A689,'Aux_Código SVs'!C:C,'Aux_Código SVs'!C:C,"Não encontrado")</f>
        <v>6600694</v>
      </c>
    </row>
    <row r="690" spans="1:7" x14ac:dyDescent="0.3">
      <c r="A690" s="168">
        <v>6600695</v>
      </c>
      <c r="B690" s="68" t="s">
        <v>1415</v>
      </c>
      <c r="C690" s="68" t="s">
        <v>47</v>
      </c>
      <c r="D690" s="68" t="s">
        <v>4033</v>
      </c>
      <c r="E690" s="68" t="s">
        <v>4041</v>
      </c>
      <c r="F690" s="68" t="s">
        <v>4043</v>
      </c>
      <c r="G690" s="70">
        <f>_xlfn.XLOOKUP(A690,'Aux_Código SVs'!C:C,'Aux_Código SVs'!C:C,"Não encontrado")</f>
        <v>6600695</v>
      </c>
    </row>
    <row r="691" spans="1:7" x14ac:dyDescent="0.3">
      <c r="A691" s="168">
        <v>6600696</v>
      </c>
      <c r="B691" s="68" t="s">
        <v>1417</v>
      </c>
      <c r="C691" s="68" t="s">
        <v>47</v>
      </c>
      <c r="D691" s="68" t="s">
        <v>4033</v>
      </c>
      <c r="E691" s="68" t="s">
        <v>4041</v>
      </c>
      <c r="F691" s="68" t="s">
        <v>4043</v>
      </c>
      <c r="G691" s="70">
        <f>_xlfn.XLOOKUP(A691,'Aux_Código SVs'!C:C,'Aux_Código SVs'!C:C,"Não encontrado")</f>
        <v>6600696</v>
      </c>
    </row>
    <row r="692" spans="1:7" x14ac:dyDescent="0.3">
      <c r="A692" s="168">
        <v>6600697</v>
      </c>
      <c r="B692" s="68" t="s">
        <v>1419</v>
      </c>
      <c r="C692" s="68" t="s">
        <v>47</v>
      </c>
      <c r="D692" s="68" t="s">
        <v>4033</v>
      </c>
      <c r="E692" s="68" t="s">
        <v>4041</v>
      </c>
      <c r="F692" s="68" t="s">
        <v>4043</v>
      </c>
      <c r="G692" s="70">
        <f>_xlfn.XLOOKUP(A692,'Aux_Código SVs'!C:C,'Aux_Código SVs'!C:C,"Não encontrado")</f>
        <v>6600697</v>
      </c>
    </row>
    <row r="693" spans="1:7" x14ac:dyDescent="0.3">
      <c r="A693" s="168">
        <v>6600698</v>
      </c>
      <c r="B693" s="68" t="s">
        <v>1421</v>
      </c>
      <c r="C693" s="68" t="s">
        <v>47</v>
      </c>
      <c r="D693" s="68" t="s">
        <v>4033</v>
      </c>
      <c r="E693" s="68" t="s">
        <v>4041</v>
      </c>
      <c r="F693" s="68" t="s">
        <v>4043</v>
      </c>
      <c r="G693" s="70">
        <f>_xlfn.XLOOKUP(A693,'Aux_Código SVs'!C:C,'Aux_Código SVs'!C:C,"Não encontrado")</f>
        <v>6600698</v>
      </c>
    </row>
    <row r="694" spans="1:7" x14ac:dyDescent="0.3">
      <c r="A694" s="168">
        <v>6600699</v>
      </c>
      <c r="B694" s="68" t="s">
        <v>1423</v>
      </c>
      <c r="C694" s="68" t="s">
        <v>47</v>
      </c>
      <c r="D694" s="68" t="s">
        <v>4033</v>
      </c>
      <c r="E694" s="68" t="s">
        <v>4041</v>
      </c>
      <c r="F694" s="68" t="s">
        <v>4043</v>
      </c>
      <c r="G694" s="70">
        <f>_xlfn.XLOOKUP(A694,'Aux_Código SVs'!C:C,'Aux_Código SVs'!C:C,"Não encontrado")</f>
        <v>6600699</v>
      </c>
    </row>
    <row r="695" spans="1:7" x14ac:dyDescent="0.3">
      <c r="A695" s="168">
        <v>6600700</v>
      </c>
      <c r="B695" s="68" t="s">
        <v>1425</v>
      </c>
      <c r="C695" s="68" t="s">
        <v>47</v>
      </c>
      <c r="D695" s="68" t="s">
        <v>4033</v>
      </c>
      <c r="E695" s="68" t="s">
        <v>4041</v>
      </c>
      <c r="F695" s="68" t="s">
        <v>4043</v>
      </c>
      <c r="G695" s="70">
        <f>_xlfn.XLOOKUP(A695,'Aux_Código SVs'!C:C,'Aux_Código SVs'!C:C,"Não encontrado")</f>
        <v>6600700</v>
      </c>
    </row>
    <row r="696" spans="1:7" x14ac:dyDescent="0.3">
      <c r="A696" s="168">
        <v>6600701</v>
      </c>
      <c r="B696" s="68" t="s">
        <v>1427</v>
      </c>
      <c r="C696" s="68" t="s">
        <v>47</v>
      </c>
      <c r="D696" s="68" t="s">
        <v>4033</v>
      </c>
      <c r="E696" s="68" t="s">
        <v>4041</v>
      </c>
      <c r="F696" s="68" t="s">
        <v>4043</v>
      </c>
      <c r="G696" s="70">
        <f>_xlfn.XLOOKUP(A696,'Aux_Código SVs'!C:C,'Aux_Código SVs'!C:C,"Não encontrado")</f>
        <v>6600701</v>
      </c>
    </row>
    <row r="697" spans="1:7" x14ac:dyDescent="0.3">
      <c r="A697" s="168">
        <v>6600702</v>
      </c>
      <c r="B697" s="68" t="s">
        <v>1429</v>
      </c>
      <c r="C697" s="68" t="s">
        <v>47</v>
      </c>
      <c r="D697" s="68" t="s">
        <v>4033</v>
      </c>
      <c r="E697" s="68" t="s">
        <v>4041</v>
      </c>
      <c r="F697" s="68" t="s">
        <v>4043</v>
      </c>
      <c r="G697" s="70">
        <f>_xlfn.XLOOKUP(A697,'Aux_Código SVs'!C:C,'Aux_Código SVs'!C:C,"Não encontrado")</f>
        <v>6600702</v>
      </c>
    </row>
    <row r="698" spans="1:7" x14ac:dyDescent="0.3">
      <c r="A698" s="168">
        <v>6600703</v>
      </c>
      <c r="B698" s="68" t="s">
        <v>1431</v>
      </c>
      <c r="C698" s="68" t="s">
        <v>47</v>
      </c>
      <c r="D698" s="68" t="s">
        <v>4033</v>
      </c>
      <c r="E698" s="68" t="s">
        <v>4054</v>
      </c>
      <c r="F698" s="68" t="s">
        <v>4043</v>
      </c>
      <c r="G698" s="70">
        <f>_xlfn.XLOOKUP(A698,'Aux_Código SVs'!C:C,'Aux_Código SVs'!C:C,"Não encontrado")</f>
        <v>6600703</v>
      </c>
    </row>
    <row r="699" spans="1:7" x14ac:dyDescent="0.3">
      <c r="A699" s="168">
        <v>6600704</v>
      </c>
      <c r="B699" s="68" t="s">
        <v>1433</v>
      </c>
      <c r="C699" s="68" t="s">
        <v>47</v>
      </c>
      <c r="D699" s="68" t="s">
        <v>4033</v>
      </c>
      <c r="E699" s="68" t="s">
        <v>4041</v>
      </c>
      <c r="F699" s="68" t="s">
        <v>4043</v>
      </c>
      <c r="G699" s="70">
        <f>_xlfn.XLOOKUP(A699,'Aux_Código SVs'!C:C,'Aux_Código SVs'!C:C,"Não encontrado")</f>
        <v>6600704</v>
      </c>
    </row>
    <row r="700" spans="1:7" x14ac:dyDescent="0.3">
      <c r="A700" s="168">
        <v>6600705</v>
      </c>
      <c r="B700" s="68" t="s">
        <v>1435</v>
      </c>
      <c r="C700" s="68" t="s">
        <v>1436</v>
      </c>
      <c r="D700" s="68" t="s">
        <v>4033</v>
      </c>
      <c r="E700" s="68" t="s">
        <v>4046</v>
      </c>
      <c r="F700" s="68" t="s">
        <v>4043</v>
      </c>
      <c r="G700" s="70">
        <f>_xlfn.XLOOKUP(A700,'Aux_Código SVs'!C:C,'Aux_Código SVs'!C:C,"Não encontrado")</f>
        <v>6600705</v>
      </c>
    </row>
    <row r="701" spans="1:7" x14ac:dyDescent="0.3">
      <c r="A701" s="168">
        <v>6600706</v>
      </c>
      <c r="B701" s="68" t="s">
        <v>1438</v>
      </c>
      <c r="C701" s="68" t="s">
        <v>47</v>
      </c>
      <c r="D701" s="68" t="s">
        <v>4044</v>
      </c>
      <c r="E701" s="68" t="s">
        <v>4054</v>
      </c>
      <c r="F701" s="68" t="s">
        <v>4043</v>
      </c>
      <c r="G701" s="70">
        <f>_xlfn.XLOOKUP(A701,'Aux_Código SVs'!C:C,'Aux_Código SVs'!C:C,"Não encontrado")</f>
        <v>6600706</v>
      </c>
    </row>
    <row r="702" spans="1:7" x14ac:dyDescent="0.3">
      <c r="A702" s="168">
        <v>6600707</v>
      </c>
      <c r="B702" s="68" t="s">
        <v>1440</v>
      </c>
      <c r="C702" s="68" t="s">
        <v>47</v>
      </c>
      <c r="D702" s="68" t="s">
        <v>4033</v>
      </c>
      <c r="E702" s="68" t="s">
        <v>4046</v>
      </c>
      <c r="F702" s="68" t="s">
        <v>4043</v>
      </c>
      <c r="G702" s="70" t="str">
        <f>_xlfn.XLOOKUP(A702,'Aux_Código SVs'!C:C,'Aux_Código SVs'!C:C,"Não encontrado")</f>
        <v>Não encontrado</v>
      </c>
    </row>
    <row r="703" spans="1:7" x14ac:dyDescent="0.3">
      <c r="A703" s="168">
        <v>6600708</v>
      </c>
      <c r="B703" s="68" t="s">
        <v>1442</v>
      </c>
      <c r="C703" s="68" t="s">
        <v>47</v>
      </c>
      <c r="D703" s="68" t="s">
        <v>4033</v>
      </c>
      <c r="E703" s="68" t="s">
        <v>4046</v>
      </c>
      <c r="F703" s="68" t="s">
        <v>4043</v>
      </c>
      <c r="G703" s="70">
        <f>_xlfn.XLOOKUP(A703,'Aux_Código SVs'!C:C,'Aux_Código SVs'!C:C,"Não encontrado")</f>
        <v>6600708</v>
      </c>
    </row>
    <row r="704" spans="1:7" x14ac:dyDescent="0.3">
      <c r="A704" s="168">
        <v>6600709</v>
      </c>
      <c r="B704" s="68" t="s">
        <v>1444</v>
      </c>
      <c r="C704" s="68" t="s">
        <v>47</v>
      </c>
      <c r="D704" s="68" t="s">
        <v>4033</v>
      </c>
      <c r="E704" s="68" t="s">
        <v>4046</v>
      </c>
      <c r="F704" s="68" t="s">
        <v>4043</v>
      </c>
      <c r="G704" s="70" t="str">
        <f>_xlfn.XLOOKUP(A704,'Aux_Código SVs'!C:C,'Aux_Código SVs'!C:C,"Não encontrado")</f>
        <v>Não encontrado</v>
      </c>
    </row>
    <row r="705" spans="1:7" x14ac:dyDescent="0.3">
      <c r="A705" s="168">
        <v>6600710</v>
      </c>
      <c r="B705" s="68" t="s">
        <v>1446</v>
      </c>
      <c r="C705" s="68" t="s">
        <v>47</v>
      </c>
      <c r="D705" s="68" t="s">
        <v>4044</v>
      </c>
      <c r="E705" s="68" t="s">
        <v>4041</v>
      </c>
      <c r="F705" s="68" t="s">
        <v>4055</v>
      </c>
      <c r="G705" s="70">
        <f>_xlfn.XLOOKUP(A705,'Aux_Código SVs'!C:C,'Aux_Código SVs'!C:C,"Não encontrado")</f>
        <v>6600710</v>
      </c>
    </row>
    <row r="706" spans="1:7" x14ac:dyDescent="0.3">
      <c r="A706" s="168">
        <v>6600711</v>
      </c>
      <c r="B706" s="68" t="s">
        <v>1448</v>
      </c>
      <c r="C706" s="68" t="s">
        <v>47</v>
      </c>
      <c r="D706" s="68" t="s">
        <v>4044</v>
      </c>
      <c r="E706" s="68" t="s">
        <v>4054</v>
      </c>
      <c r="F706" s="68" t="s">
        <v>4056</v>
      </c>
      <c r="G706" s="70">
        <f>_xlfn.XLOOKUP(A706,'Aux_Código SVs'!C:C,'Aux_Código SVs'!C:C,"Não encontrado")</f>
        <v>6600711</v>
      </c>
    </row>
    <row r="707" spans="1:7" x14ac:dyDescent="0.3">
      <c r="A707" s="168">
        <v>6600712</v>
      </c>
      <c r="B707" s="68" t="s">
        <v>1450</v>
      </c>
      <c r="C707" s="68" t="s">
        <v>47</v>
      </c>
      <c r="D707" s="68" t="s">
        <v>4033</v>
      </c>
      <c r="E707" s="68" t="s">
        <v>4046</v>
      </c>
      <c r="F707" s="68" t="s">
        <v>4043</v>
      </c>
      <c r="G707" s="70" t="str">
        <f>_xlfn.XLOOKUP(A707,'Aux_Código SVs'!C:C,'Aux_Código SVs'!C:C,"Não encontrado")</f>
        <v>Não encontrado</v>
      </c>
    </row>
    <row r="708" spans="1:7" x14ac:dyDescent="0.3">
      <c r="A708" s="168">
        <v>6600713</v>
      </c>
      <c r="B708" s="68" t="s">
        <v>1452</v>
      </c>
      <c r="C708" s="68" t="s">
        <v>1436</v>
      </c>
      <c r="D708" s="68" t="s">
        <v>4033</v>
      </c>
      <c r="E708" s="68" t="s">
        <v>4041</v>
      </c>
      <c r="F708" s="68" t="s">
        <v>4043</v>
      </c>
      <c r="G708" s="70">
        <f>_xlfn.XLOOKUP(A708,'Aux_Código SVs'!C:C,'Aux_Código SVs'!C:C,"Não encontrado")</f>
        <v>6600713</v>
      </c>
    </row>
    <row r="709" spans="1:7" x14ac:dyDescent="0.3">
      <c r="A709" s="168">
        <v>6600714</v>
      </c>
      <c r="B709" s="68" t="s">
        <v>1454</v>
      </c>
      <c r="C709" s="68" t="s">
        <v>47</v>
      </c>
      <c r="D709" s="68" t="s">
        <v>4036</v>
      </c>
      <c r="E709" s="68" t="s">
        <v>4034</v>
      </c>
      <c r="F709" s="68" t="s">
        <v>4037</v>
      </c>
      <c r="G709" s="70">
        <f>_xlfn.XLOOKUP(A709,'Aux_Código SVs'!C:C,'Aux_Código SVs'!C:C,"Não encontrado")</f>
        <v>6600714</v>
      </c>
    </row>
    <row r="710" spans="1:7" x14ac:dyDescent="0.3">
      <c r="A710" s="168">
        <v>6600715</v>
      </c>
      <c r="B710" s="68" t="s">
        <v>1456</v>
      </c>
      <c r="C710" s="68" t="s">
        <v>47</v>
      </c>
      <c r="D710" s="68" t="s">
        <v>4033</v>
      </c>
      <c r="E710" s="68" t="s">
        <v>4034</v>
      </c>
      <c r="F710" s="68" t="s">
        <v>4035</v>
      </c>
      <c r="G710" s="70">
        <f>_xlfn.XLOOKUP(A710,'Aux_Código SVs'!C:C,'Aux_Código SVs'!C:C,"Não encontrado")</f>
        <v>6600715</v>
      </c>
    </row>
    <row r="711" spans="1:7" x14ac:dyDescent="0.3">
      <c r="A711" s="168">
        <v>6600716</v>
      </c>
      <c r="B711" s="68" t="s">
        <v>1458</v>
      </c>
      <c r="C711" s="68" t="s">
        <v>47</v>
      </c>
      <c r="D711" s="68" t="s">
        <v>4033</v>
      </c>
      <c r="E711" s="68" t="s">
        <v>4041</v>
      </c>
      <c r="F711" s="68" t="s">
        <v>4043</v>
      </c>
      <c r="G711" s="70">
        <f>_xlfn.XLOOKUP(A711,'Aux_Código SVs'!C:C,'Aux_Código SVs'!C:C,"Não encontrado")</f>
        <v>6600716</v>
      </c>
    </row>
    <row r="712" spans="1:7" x14ac:dyDescent="0.3">
      <c r="A712" s="168">
        <v>6600720</v>
      </c>
      <c r="B712" s="68" t="s">
        <v>1460</v>
      </c>
      <c r="C712" s="68" t="s">
        <v>1461</v>
      </c>
      <c r="D712" s="68" t="s">
        <v>4036</v>
      </c>
      <c r="E712" s="68" t="s">
        <v>4034</v>
      </c>
      <c r="F712" s="68" t="s">
        <v>4037</v>
      </c>
      <c r="G712" s="70">
        <f>_xlfn.XLOOKUP(A712,'Aux_Código SVs'!C:C,'Aux_Código SVs'!C:C,"Não encontrado")</f>
        <v>6600720</v>
      </c>
    </row>
    <row r="713" spans="1:7" x14ac:dyDescent="0.3">
      <c r="A713" s="168">
        <v>6600721</v>
      </c>
      <c r="B713" s="68" t="s">
        <v>1463</v>
      </c>
      <c r="C713" s="68" t="s">
        <v>78</v>
      </c>
      <c r="D713" s="68" t="s">
        <v>4033</v>
      </c>
      <c r="E713" s="68" t="s">
        <v>4041</v>
      </c>
      <c r="F713" s="68" t="s">
        <v>4043</v>
      </c>
      <c r="G713" s="70">
        <f>_xlfn.XLOOKUP(A713,'Aux_Código SVs'!C:C,'Aux_Código SVs'!C:C,"Não encontrado")</f>
        <v>6600721</v>
      </c>
    </row>
    <row r="714" spans="1:7" x14ac:dyDescent="0.3">
      <c r="A714" s="168">
        <v>6600722</v>
      </c>
      <c r="B714" s="68" t="s">
        <v>1465</v>
      </c>
      <c r="C714" s="68" t="s">
        <v>78</v>
      </c>
      <c r="D714" s="68" t="s">
        <v>4033</v>
      </c>
      <c r="E714" s="68" t="s">
        <v>4041</v>
      </c>
      <c r="F714" s="68" t="s">
        <v>4043</v>
      </c>
      <c r="G714" s="70">
        <f>_xlfn.XLOOKUP(A714,'Aux_Código SVs'!C:C,'Aux_Código SVs'!C:C,"Não encontrado")</f>
        <v>6600722</v>
      </c>
    </row>
    <row r="715" spans="1:7" x14ac:dyDescent="0.3">
      <c r="A715" s="168">
        <v>6600723</v>
      </c>
      <c r="B715" s="68" t="s">
        <v>1467</v>
      </c>
      <c r="C715" s="68" t="s">
        <v>47</v>
      </c>
      <c r="D715" s="68" t="s">
        <v>4033</v>
      </c>
      <c r="E715" s="68" t="s">
        <v>4057</v>
      </c>
      <c r="F715" s="68" t="s">
        <v>4043</v>
      </c>
      <c r="G715" s="70">
        <f>_xlfn.XLOOKUP(A715,'Aux_Código SVs'!C:C,'Aux_Código SVs'!C:C,"Não encontrado")</f>
        <v>6600723</v>
      </c>
    </row>
    <row r="716" spans="1:7" x14ac:dyDescent="0.3">
      <c r="A716" s="168">
        <v>6600730</v>
      </c>
      <c r="B716" s="68" t="s">
        <v>1469</v>
      </c>
      <c r="C716" s="68" t="s">
        <v>95</v>
      </c>
      <c r="D716" s="68" t="s">
        <v>4033</v>
      </c>
      <c r="E716" s="68" t="s">
        <v>4034</v>
      </c>
      <c r="F716" s="68" t="s">
        <v>4035</v>
      </c>
      <c r="G716" s="70">
        <f>_xlfn.XLOOKUP(A716,'Aux_Código SVs'!C:C,'Aux_Código SVs'!C:C,"Não encontrado")</f>
        <v>6600730</v>
      </c>
    </row>
    <row r="717" spans="1:7" x14ac:dyDescent="0.3">
      <c r="A717" s="168">
        <v>6600731</v>
      </c>
      <c r="B717" s="68" t="s">
        <v>1471</v>
      </c>
      <c r="C717" s="68" t="s">
        <v>47</v>
      </c>
      <c r="D717" s="68" t="s">
        <v>4044</v>
      </c>
      <c r="E717" s="68" t="s">
        <v>4046</v>
      </c>
      <c r="F717" s="68" t="s">
        <v>4058</v>
      </c>
      <c r="G717" s="70" t="str">
        <f>_xlfn.XLOOKUP(A717,'Aux_Código SVs'!C:C,'Aux_Código SVs'!C:C,"Não encontrado")</f>
        <v>Não encontrado</v>
      </c>
    </row>
    <row r="718" spans="1:7" x14ac:dyDescent="0.3">
      <c r="A718" s="168">
        <v>6600732</v>
      </c>
      <c r="B718" s="68" t="s">
        <v>1473</v>
      </c>
      <c r="C718" s="68" t="s">
        <v>47</v>
      </c>
      <c r="D718" s="68" t="s">
        <v>4044</v>
      </c>
      <c r="E718" s="68" t="s">
        <v>4046</v>
      </c>
      <c r="F718" s="68" t="s">
        <v>4058</v>
      </c>
      <c r="G718" s="70" t="str">
        <f>_xlfn.XLOOKUP(A718,'Aux_Código SVs'!C:C,'Aux_Código SVs'!C:C,"Não encontrado")</f>
        <v>Não encontrado</v>
      </c>
    </row>
    <row r="719" spans="1:7" x14ac:dyDescent="0.3">
      <c r="A719" s="168">
        <v>6600740</v>
      </c>
      <c r="B719" s="68" t="s">
        <v>1475</v>
      </c>
      <c r="C719" s="68" t="s">
        <v>47</v>
      </c>
      <c r="D719" s="68" t="s">
        <v>4044</v>
      </c>
      <c r="E719" s="68" t="s">
        <v>4041</v>
      </c>
      <c r="F719" s="68" t="s">
        <v>4039</v>
      </c>
      <c r="G719" s="70">
        <f>_xlfn.XLOOKUP(A719,'Aux_Código SVs'!C:C,'Aux_Código SVs'!C:C,"Não encontrado")</f>
        <v>6600740</v>
      </c>
    </row>
    <row r="720" spans="1:7" x14ac:dyDescent="0.3">
      <c r="A720" s="168">
        <v>6600750</v>
      </c>
      <c r="B720" s="68" t="s">
        <v>1477</v>
      </c>
      <c r="C720" s="68" t="s">
        <v>47</v>
      </c>
      <c r="D720" s="68" t="s">
        <v>4030</v>
      </c>
      <c r="E720" s="68" t="s">
        <v>4031</v>
      </c>
      <c r="F720" s="68"/>
      <c r="G720" s="70">
        <f>_xlfn.XLOOKUP(A720,'Aux_Código SVs'!C:C,'Aux_Código SVs'!C:C,"Não encontrado")</f>
        <v>6600750</v>
      </c>
    </row>
    <row r="721" spans="1:7" x14ac:dyDescent="0.3">
      <c r="A721" s="168">
        <v>6600751</v>
      </c>
      <c r="B721" s="68" t="s">
        <v>1479</v>
      </c>
      <c r="C721" s="68" t="s">
        <v>1436</v>
      </c>
      <c r="D721" s="68" t="s">
        <v>4033</v>
      </c>
      <c r="E721" s="68" t="s">
        <v>4041</v>
      </c>
      <c r="F721" s="68" t="s">
        <v>4043</v>
      </c>
      <c r="G721" s="70">
        <f>_xlfn.XLOOKUP(A721,'Aux_Código SVs'!C:C,'Aux_Código SVs'!C:C,"Não encontrado")</f>
        <v>6600751</v>
      </c>
    </row>
    <row r="722" spans="1:7" x14ac:dyDescent="0.3">
      <c r="A722" s="168">
        <v>6600752</v>
      </c>
      <c r="B722" s="68" t="s">
        <v>1481</v>
      </c>
      <c r="C722" s="68" t="s">
        <v>78</v>
      </c>
      <c r="D722" s="68" t="s">
        <v>4033</v>
      </c>
      <c r="E722" s="68" t="s">
        <v>4041</v>
      </c>
      <c r="F722" s="68" t="s">
        <v>4043</v>
      </c>
      <c r="G722" s="70">
        <f>_xlfn.XLOOKUP(A722,'Aux_Código SVs'!C:C,'Aux_Código SVs'!C:C,"Não encontrado")</f>
        <v>6600752</v>
      </c>
    </row>
    <row r="723" spans="1:7" x14ac:dyDescent="0.3">
      <c r="A723" s="168">
        <v>6600760</v>
      </c>
      <c r="B723" s="68" t="s">
        <v>1483</v>
      </c>
      <c r="C723" s="68" t="s">
        <v>47</v>
      </c>
      <c r="D723" s="68" t="s">
        <v>4044</v>
      </c>
      <c r="E723" s="68" t="s">
        <v>4041</v>
      </c>
      <c r="F723" s="68" t="s">
        <v>4058</v>
      </c>
      <c r="G723" s="70">
        <f>_xlfn.XLOOKUP(A723,'Aux_Código SVs'!C:C,'Aux_Código SVs'!C:C,"Não encontrado")</f>
        <v>6600760</v>
      </c>
    </row>
    <row r="724" spans="1:7" x14ac:dyDescent="0.3">
      <c r="A724" s="168">
        <v>6600771</v>
      </c>
      <c r="B724" s="68" t="s">
        <v>1485</v>
      </c>
      <c r="C724" s="68" t="s">
        <v>47</v>
      </c>
      <c r="D724" s="68" t="s">
        <v>4059</v>
      </c>
      <c r="E724" s="68" t="s">
        <v>4034</v>
      </c>
      <c r="F724" s="68" t="s">
        <v>4060</v>
      </c>
      <c r="G724" s="70">
        <f>_xlfn.XLOOKUP(A724,'Aux_Código SVs'!C:C,'Aux_Código SVs'!C:C,"Não encontrado")</f>
        <v>6600771</v>
      </c>
    </row>
    <row r="725" spans="1:7" x14ac:dyDescent="0.3">
      <c r="A725" s="168">
        <v>6600772</v>
      </c>
      <c r="B725" s="68" t="s">
        <v>1487</v>
      </c>
      <c r="C725" s="68" t="s">
        <v>47</v>
      </c>
      <c r="D725" s="68" t="s">
        <v>4030</v>
      </c>
      <c r="E725" s="68" t="s">
        <v>4061</v>
      </c>
      <c r="F725" s="68" t="s">
        <v>4032</v>
      </c>
      <c r="G725" s="70">
        <f>_xlfn.XLOOKUP(A725,'Aux_Código SVs'!C:C,'Aux_Código SVs'!C:C,"Não encontrado")</f>
        <v>6600772</v>
      </c>
    </row>
    <row r="726" spans="1:7" x14ac:dyDescent="0.3">
      <c r="A726" s="168">
        <v>6600780</v>
      </c>
      <c r="B726" s="68" t="s">
        <v>1489</v>
      </c>
      <c r="C726" s="68" t="s">
        <v>47</v>
      </c>
      <c r="D726" s="68" t="s">
        <v>4033</v>
      </c>
      <c r="E726" s="68" t="s">
        <v>4041</v>
      </c>
      <c r="F726" s="68" t="s">
        <v>4043</v>
      </c>
      <c r="G726" s="70">
        <f>_xlfn.XLOOKUP(A726,'Aux_Código SVs'!C:C,'Aux_Código SVs'!C:C,"Não encontrado")</f>
        <v>6600780</v>
      </c>
    </row>
    <row r="727" spans="1:7" x14ac:dyDescent="0.3">
      <c r="A727" s="168">
        <v>6600781</v>
      </c>
      <c r="B727" s="68" t="s">
        <v>1491</v>
      </c>
      <c r="C727" s="68" t="s">
        <v>47</v>
      </c>
      <c r="D727" s="68" t="s">
        <v>4033</v>
      </c>
      <c r="E727" s="68" t="s">
        <v>4041</v>
      </c>
      <c r="F727" s="68" t="s">
        <v>4043</v>
      </c>
      <c r="G727" s="70">
        <f>_xlfn.XLOOKUP(A727,'Aux_Código SVs'!C:C,'Aux_Código SVs'!C:C,"Não encontrado")</f>
        <v>6600781</v>
      </c>
    </row>
    <row r="728" spans="1:7" x14ac:dyDescent="0.3">
      <c r="A728" s="168">
        <v>6600782</v>
      </c>
      <c r="B728" s="68" t="s">
        <v>1493</v>
      </c>
      <c r="C728" s="68" t="s">
        <v>47</v>
      </c>
      <c r="D728" s="68" t="s">
        <v>4033</v>
      </c>
      <c r="E728" s="68" t="s">
        <v>4034</v>
      </c>
      <c r="F728" s="68" t="s">
        <v>4043</v>
      </c>
      <c r="G728" s="70">
        <f>_xlfn.XLOOKUP(A728,'Aux_Código SVs'!C:C,'Aux_Código SVs'!C:C,"Não encontrado")</f>
        <v>6600782</v>
      </c>
    </row>
    <row r="729" spans="1:7" x14ac:dyDescent="0.3">
      <c r="A729" s="168">
        <v>6600790</v>
      </c>
      <c r="B729" s="68" t="s">
        <v>1495</v>
      </c>
      <c r="C729" s="68" t="s">
        <v>47</v>
      </c>
      <c r="D729" s="68" t="s">
        <v>4033</v>
      </c>
      <c r="E729" s="68" t="s">
        <v>4041</v>
      </c>
      <c r="F729" s="68" t="s">
        <v>4043</v>
      </c>
      <c r="G729" s="70">
        <f>_xlfn.XLOOKUP(A729,'Aux_Código SVs'!C:C,'Aux_Código SVs'!C:C,"Não encontrado")</f>
        <v>6600790</v>
      </c>
    </row>
    <row r="730" spans="1:7" x14ac:dyDescent="0.3">
      <c r="A730" s="168">
        <v>6600792</v>
      </c>
      <c r="B730" s="68" t="s">
        <v>1497</v>
      </c>
      <c r="C730" s="68" t="s">
        <v>1498</v>
      </c>
      <c r="D730" s="68" t="s">
        <v>4033</v>
      </c>
      <c r="E730" s="68" t="s">
        <v>4041</v>
      </c>
      <c r="F730" s="68" t="s">
        <v>4043</v>
      </c>
      <c r="G730" s="70">
        <f>_xlfn.XLOOKUP(A730,'Aux_Código SVs'!C:C,'Aux_Código SVs'!C:C,"Não encontrado")</f>
        <v>6600792</v>
      </c>
    </row>
    <row r="731" spans="1:7" x14ac:dyDescent="0.3">
      <c r="A731" s="168">
        <v>6600800</v>
      </c>
      <c r="B731" s="68" t="s">
        <v>1500</v>
      </c>
      <c r="C731" s="68" t="s">
        <v>95</v>
      </c>
      <c r="D731" s="68" t="s">
        <v>4033</v>
      </c>
      <c r="E731" s="68" t="s">
        <v>4041</v>
      </c>
      <c r="F731" s="68" t="s">
        <v>4043</v>
      </c>
      <c r="G731" s="70">
        <f>_xlfn.XLOOKUP(A731,'Aux_Código SVs'!C:C,'Aux_Código SVs'!C:C,"Não encontrado")</f>
        <v>6600800</v>
      </c>
    </row>
    <row r="732" spans="1:7" x14ac:dyDescent="0.3">
      <c r="A732" s="168">
        <v>6600801</v>
      </c>
      <c r="B732" s="68" t="s">
        <v>1502</v>
      </c>
      <c r="C732" s="68" t="s">
        <v>95</v>
      </c>
      <c r="D732" s="68" t="s">
        <v>4033</v>
      </c>
      <c r="E732" s="68" t="s">
        <v>4041</v>
      </c>
      <c r="F732" s="68" t="s">
        <v>4043</v>
      </c>
      <c r="G732" s="70">
        <f>_xlfn.XLOOKUP(A732,'Aux_Código SVs'!C:C,'Aux_Código SVs'!C:C,"Não encontrado")</f>
        <v>6600801</v>
      </c>
    </row>
    <row r="733" spans="1:7" x14ac:dyDescent="0.3">
      <c r="A733" s="168">
        <v>6600802</v>
      </c>
      <c r="B733" s="68" t="s">
        <v>1504</v>
      </c>
      <c r="C733" s="68" t="s">
        <v>95</v>
      </c>
      <c r="D733" s="68" t="s">
        <v>4033</v>
      </c>
      <c r="E733" s="68" t="s">
        <v>4041</v>
      </c>
      <c r="F733" s="68" t="s">
        <v>4043</v>
      </c>
      <c r="G733" s="70">
        <f>_xlfn.XLOOKUP(A733,'Aux_Código SVs'!C:C,'Aux_Código SVs'!C:C,"Não encontrado")</f>
        <v>6600802</v>
      </c>
    </row>
    <row r="734" spans="1:7" x14ac:dyDescent="0.3">
      <c r="A734" s="168">
        <v>6600803</v>
      </c>
      <c r="B734" s="68" t="s">
        <v>1506</v>
      </c>
      <c r="C734" s="68" t="s">
        <v>95</v>
      </c>
      <c r="D734" s="68" t="s">
        <v>4033</v>
      </c>
      <c r="E734" s="68" t="s">
        <v>4041</v>
      </c>
      <c r="F734" s="68" t="s">
        <v>4043</v>
      </c>
      <c r="G734" s="70">
        <f>_xlfn.XLOOKUP(A734,'Aux_Código SVs'!C:C,'Aux_Código SVs'!C:C,"Não encontrado")</f>
        <v>6600803</v>
      </c>
    </row>
    <row r="735" spans="1:7" x14ac:dyDescent="0.3">
      <c r="A735" s="168">
        <v>6600804</v>
      </c>
      <c r="B735" s="68" t="s">
        <v>1508</v>
      </c>
      <c r="C735" s="68" t="s">
        <v>95</v>
      </c>
      <c r="D735" s="68" t="s">
        <v>4033</v>
      </c>
      <c r="E735" s="68" t="s">
        <v>4041</v>
      </c>
      <c r="F735" s="68" t="s">
        <v>4043</v>
      </c>
      <c r="G735" s="70">
        <f>_xlfn.XLOOKUP(A735,'Aux_Código SVs'!C:C,'Aux_Código SVs'!C:C,"Não encontrado")</f>
        <v>6600804</v>
      </c>
    </row>
    <row r="736" spans="1:7" x14ac:dyDescent="0.3">
      <c r="A736" s="168">
        <v>6600805</v>
      </c>
      <c r="B736" s="68" t="s">
        <v>1510</v>
      </c>
      <c r="C736" s="68" t="s">
        <v>95</v>
      </c>
      <c r="D736" s="68" t="s">
        <v>4033</v>
      </c>
      <c r="E736" s="68" t="s">
        <v>4041</v>
      </c>
      <c r="F736" s="68" t="s">
        <v>4043</v>
      </c>
      <c r="G736" s="70">
        <f>_xlfn.XLOOKUP(A736,'Aux_Código SVs'!C:C,'Aux_Código SVs'!C:C,"Não encontrado")</f>
        <v>6600805</v>
      </c>
    </row>
    <row r="737" spans="1:7" x14ac:dyDescent="0.3">
      <c r="A737" s="168">
        <v>6600806</v>
      </c>
      <c r="B737" s="68" t="s">
        <v>1512</v>
      </c>
      <c r="C737" s="68" t="s">
        <v>47</v>
      </c>
      <c r="D737" s="68" t="s">
        <v>4036</v>
      </c>
      <c r="E737" s="68" t="s">
        <v>4034</v>
      </c>
      <c r="F737" s="68" t="s">
        <v>4043</v>
      </c>
      <c r="G737" s="70">
        <f>_xlfn.XLOOKUP(A737,'Aux_Código SVs'!C:C,'Aux_Código SVs'!C:C,"Não encontrado")</f>
        <v>6600806</v>
      </c>
    </row>
    <row r="738" spans="1:7" x14ac:dyDescent="0.3">
      <c r="A738" s="168">
        <v>6600807</v>
      </c>
      <c r="B738" s="68" t="s">
        <v>1514</v>
      </c>
      <c r="C738" s="68" t="s">
        <v>47</v>
      </c>
      <c r="D738" s="68" t="s">
        <v>4044</v>
      </c>
      <c r="E738" s="68" t="s">
        <v>4050</v>
      </c>
      <c r="F738" s="68" t="s">
        <v>4062</v>
      </c>
      <c r="G738" s="70">
        <f>_xlfn.XLOOKUP(A738,'Aux_Código SVs'!C:C,'Aux_Código SVs'!C:C,"Não encontrado")</f>
        <v>6600807</v>
      </c>
    </row>
    <row r="739" spans="1:7" x14ac:dyDescent="0.3">
      <c r="A739" s="168">
        <v>6600810</v>
      </c>
      <c r="B739" s="68" t="s">
        <v>1516</v>
      </c>
      <c r="C739" s="68" t="s">
        <v>1517</v>
      </c>
      <c r="D739" s="68" t="s">
        <v>4033</v>
      </c>
      <c r="E739" s="68" t="s">
        <v>4041</v>
      </c>
      <c r="F739" s="68" t="s">
        <v>4043</v>
      </c>
      <c r="G739" s="70">
        <f>_xlfn.XLOOKUP(A739,'Aux_Código SVs'!C:C,'Aux_Código SVs'!C:C,"Não encontrado")</f>
        <v>6600810</v>
      </c>
    </row>
    <row r="740" spans="1:7" x14ac:dyDescent="0.3">
      <c r="A740" s="168">
        <v>6600811</v>
      </c>
      <c r="B740" s="68" t="s">
        <v>1519</v>
      </c>
      <c r="C740" s="68" t="s">
        <v>47</v>
      </c>
      <c r="D740" s="68" t="s">
        <v>4033</v>
      </c>
      <c r="E740" s="68" t="s">
        <v>4041</v>
      </c>
      <c r="F740" s="68" t="s">
        <v>4043</v>
      </c>
      <c r="G740" s="70">
        <f>_xlfn.XLOOKUP(A740,'Aux_Código SVs'!C:C,'Aux_Código SVs'!C:C,"Não encontrado")</f>
        <v>6600811</v>
      </c>
    </row>
    <row r="741" spans="1:7" x14ac:dyDescent="0.3">
      <c r="A741" s="168">
        <v>6600812</v>
      </c>
      <c r="B741" s="68" t="s">
        <v>1521</v>
      </c>
      <c r="C741" s="68" t="s">
        <v>1522</v>
      </c>
      <c r="D741" s="68" t="s">
        <v>4030</v>
      </c>
      <c r="E741" s="68" t="s">
        <v>4031</v>
      </c>
      <c r="F741" s="68" t="s">
        <v>4032</v>
      </c>
      <c r="G741" s="70">
        <f>_xlfn.XLOOKUP(A741,'Aux_Código SVs'!C:C,'Aux_Código SVs'!C:C,"Não encontrado")</f>
        <v>6600812</v>
      </c>
    </row>
    <row r="742" spans="1:7" x14ac:dyDescent="0.3">
      <c r="A742" s="168">
        <v>6600813</v>
      </c>
      <c r="B742" s="68" t="s">
        <v>1524</v>
      </c>
      <c r="C742" s="68" t="s">
        <v>1522</v>
      </c>
      <c r="D742" s="68" t="s">
        <v>4030</v>
      </c>
      <c r="E742" s="68" t="s">
        <v>4031</v>
      </c>
      <c r="F742" s="68" t="s">
        <v>4032</v>
      </c>
      <c r="G742" s="70">
        <f>_xlfn.XLOOKUP(A742,'Aux_Código SVs'!C:C,'Aux_Código SVs'!C:C,"Não encontrado")</f>
        <v>6600813</v>
      </c>
    </row>
    <row r="743" spans="1:7" x14ac:dyDescent="0.3">
      <c r="A743" s="168">
        <v>6600814</v>
      </c>
      <c r="B743" s="68" t="s">
        <v>1526</v>
      </c>
      <c r="C743" s="68" t="s">
        <v>1527</v>
      </c>
      <c r="D743" s="68" t="s">
        <v>4030</v>
      </c>
      <c r="E743" s="68" t="s">
        <v>4031</v>
      </c>
      <c r="F743" s="68" t="s">
        <v>4032</v>
      </c>
      <c r="G743" s="70">
        <f>_xlfn.XLOOKUP(A743,'Aux_Código SVs'!C:C,'Aux_Código SVs'!C:C,"Não encontrado")</f>
        <v>6600814</v>
      </c>
    </row>
    <row r="744" spans="1:7" x14ac:dyDescent="0.3">
      <c r="A744" s="168">
        <v>6600815</v>
      </c>
      <c r="B744" s="68" t="s">
        <v>1529</v>
      </c>
      <c r="C744" s="68" t="s">
        <v>1527</v>
      </c>
      <c r="D744" s="68" t="s">
        <v>4030</v>
      </c>
      <c r="E744" s="68" t="s">
        <v>4031</v>
      </c>
      <c r="F744" s="68" t="s">
        <v>4032</v>
      </c>
      <c r="G744" s="70">
        <f>_xlfn.XLOOKUP(A744,'Aux_Código SVs'!C:C,'Aux_Código SVs'!C:C,"Não encontrado")</f>
        <v>6600815</v>
      </c>
    </row>
    <row r="745" spans="1:7" x14ac:dyDescent="0.3">
      <c r="A745" s="168">
        <v>6600816</v>
      </c>
      <c r="B745" s="68" t="s">
        <v>1531</v>
      </c>
      <c r="C745" s="68" t="s">
        <v>78</v>
      </c>
      <c r="D745" s="68" t="s">
        <v>4033</v>
      </c>
      <c r="E745" s="68" t="s">
        <v>4041</v>
      </c>
      <c r="F745" s="68" t="s">
        <v>4043</v>
      </c>
      <c r="G745" s="70">
        <f>_xlfn.XLOOKUP(A745,'Aux_Código SVs'!C:C,'Aux_Código SVs'!C:C,"Não encontrado")</f>
        <v>6600816</v>
      </c>
    </row>
    <row r="746" spans="1:7" x14ac:dyDescent="0.3">
      <c r="A746" s="168">
        <v>6600817</v>
      </c>
      <c r="B746" s="68" t="s">
        <v>1533</v>
      </c>
      <c r="C746" s="68" t="s">
        <v>78</v>
      </c>
      <c r="D746" s="68" t="s">
        <v>4033</v>
      </c>
      <c r="E746" s="68" t="s">
        <v>4041</v>
      </c>
      <c r="F746" s="68" t="s">
        <v>4043</v>
      </c>
      <c r="G746" s="70">
        <f>_xlfn.XLOOKUP(A746,'Aux_Código SVs'!C:C,'Aux_Código SVs'!C:C,"Não encontrado")</f>
        <v>6600817</v>
      </c>
    </row>
    <row r="747" spans="1:7" x14ac:dyDescent="0.3">
      <c r="A747" s="168">
        <v>6600818</v>
      </c>
      <c r="B747" s="68" t="s">
        <v>1535</v>
      </c>
      <c r="C747" s="68" t="s">
        <v>78</v>
      </c>
      <c r="D747" s="68" t="s">
        <v>4033</v>
      </c>
      <c r="E747" s="68" t="s">
        <v>4041</v>
      </c>
      <c r="F747" s="68" t="s">
        <v>4043</v>
      </c>
      <c r="G747" s="70">
        <f>_xlfn.XLOOKUP(A747,'Aux_Código SVs'!C:C,'Aux_Código SVs'!C:C,"Não encontrado")</f>
        <v>6600818</v>
      </c>
    </row>
    <row r="748" spans="1:7" x14ac:dyDescent="0.3">
      <c r="A748" s="168">
        <v>6600819</v>
      </c>
      <c r="B748" s="68" t="s">
        <v>1537</v>
      </c>
      <c r="C748" s="68" t="s">
        <v>78</v>
      </c>
      <c r="D748" s="68" t="s">
        <v>4033</v>
      </c>
      <c r="E748" s="68" t="s">
        <v>4041</v>
      </c>
      <c r="F748" s="68" t="s">
        <v>4043</v>
      </c>
      <c r="G748" s="70">
        <f>_xlfn.XLOOKUP(A748,'Aux_Código SVs'!C:C,'Aux_Código SVs'!C:C,"Não encontrado")</f>
        <v>6600819</v>
      </c>
    </row>
    <row r="749" spans="1:7" x14ac:dyDescent="0.3">
      <c r="A749" s="168">
        <v>6600820</v>
      </c>
      <c r="B749" s="68" t="s">
        <v>1539</v>
      </c>
      <c r="C749" s="68" t="s">
        <v>78</v>
      </c>
      <c r="D749" s="68" t="s">
        <v>4033</v>
      </c>
      <c r="E749" s="68" t="s">
        <v>4041</v>
      </c>
      <c r="F749" s="68" t="s">
        <v>4043</v>
      </c>
      <c r="G749" s="70">
        <f>_xlfn.XLOOKUP(A749,'Aux_Código SVs'!C:C,'Aux_Código SVs'!C:C,"Não encontrado")</f>
        <v>6600820</v>
      </c>
    </row>
    <row r="750" spans="1:7" x14ac:dyDescent="0.3">
      <c r="A750" s="168">
        <v>6600821</v>
      </c>
      <c r="B750" s="68" t="s">
        <v>1541</v>
      </c>
      <c r="C750" s="68" t="s">
        <v>78</v>
      </c>
      <c r="D750" s="68" t="s">
        <v>4033</v>
      </c>
      <c r="E750" s="68" t="s">
        <v>4041</v>
      </c>
      <c r="F750" s="68" t="s">
        <v>4043</v>
      </c>
      <c r="G750" s="70">
        <f>_xlfn.XLOOKUP(A750,'Aux_Código SVs'!C:C,'Aux_Código SVs'!C:C,"Não encontrado")</f>
        <v>6600821</v>
      </c>
    </row>
    <row r="751" spans="1:7" x14ac:dyDescent="0.3">
      <c r="A751" s="168">
        <v>6600822</v>
      </c>
      <c r="B751" s="68" t="s">
        <v>1543</v>
      </c>
      <c r="C751" s="68" t="s">
        <v>78</v>
      </c>
      <c r="D751" s="68" t="s">
        <v>4033</v>
      </c>
      <c r="E751" s="68" t="s">
        <v>4041</v>
      </c>
      <c r="F751" s="68" t="s">
        <v>4043</v>
      </c>
      <c r="G751" s="70">
        <f>_xlfn.XLOOKUP(A751,'Aux_Código SVs'!C:C,'Aux_Código SVs'!C:C,"Não encontrado")</f>
        <v>6600822</v>
      </c>
    </row>
    <row r="752" spans="1:7" x14ac:dyDescent="0.3">
      <c r="A752" s="168">
        <v>6600823</v>
      </c>
      <c r="B752" s="68" t="s">
        <v>1545</v>
      </c>
      <c r="C752" s="68" t="s">
        <v>78</v>
      </c>
      <c r="D752" s="68" t="s">
        <v>4033</v>
      </c>
      <c r="E752" s="68" t="s">
        <v>4041</v>
      </c>
      <c r="F752" s="68" t="s">
        <v>4043</v>
      </c>
      <c r="G752" s="70">
        <f>_xlfn.XLOOKUP(A752,'Aux_Código SVs'!C:C,'Aux_Código SVs'!C:C,"Não encontrado")</f>
        <v>6600823</v>
      </c>
    </row>
    <row r="753" spans="1:7" x14ac:dyDescent="0.3">
      <c r="A753" s="168">
        <v>6600824</v>
      </c>
      <c r="B753" s="68" t="s">
        <v>1547</v>
      </c>
      <c r="C753" s="68" t="s">
        <v>78</v>
      </c>
      <c r="D753" s="68" t="s">
        <v>4033</v>
      </c>
      <c r="E753" s="68" t="s">
        <v>4041</v>
      </c>
      <c r="F753" s="68" t="s">
        <v>4043</v>
      </c>
      <c r="G753" s="70">
        <f>_xlfn.XLOOKUP(A753,'Aux_Código SVs'!C:C,'Aux_Código SVs'!C:C,"Não encontrado")</f>
        <v>6600824</v>
      </c>
    </row>
    <row r="754" spans="1:7" x14ac:dyDescent="0.3">
      <c r="A754" s="168">
        <v>6600825</v>
      </c>
      <c r="B754" s="68" t="s">
        <v>1549</v>
      </c>
      <c r="C754" s="68" t="s">
        <v>78</v>
      </c>
      <c r="D754" s="68" t="s">
        <v>4033</v>
      </c>
      <c r="E754" s="68" t="s">
        <v>4041</v>
      </c>
      <c r="F754" s="68" t="s">
        <v>4043</v>
      </c>
      <c r="G754" s="70">
        <f>_xlfn.XLOOKUP(A754,'Aux_Código SVs'!C:C,'Aux_Código SVs'!C:C,"Não encontrado")</f>
        <v>6600825</v>
      </c>
    </row>
    <row r="755" spans="1:7" x14ac:dyDescent="0.3">
      <c r="A755" s="168">
        <v>6600826</v>
      </c>
      <c r="B755" s="68" t="s">
        <v>1551</v>
      </c>
      <c r="C755" s="68" t="s">
        <v>78</v>
      </c>
      <c r="D755" s="68" t="s">
        <v>4033</v>
      </c>
      <c r="E755" s="68" t="s">
        <v>4041</v>
      </c>
      <c r="F755" s="68" t="s">
        <v>4043</v>
      </c>
      <c r="G755" s="70">
        <f>_xlfn.XLOOKUP(A755,'Aux_Código SVs'!C:C,'Aux_Código SVs'!C:C,"Não encontrado")</f>
        <v>6600826</v>
      </c>
    </row>
    <row r="756" spans="1:7" x14ac:dyDescent="0.3">
      <c r="A756" s="168">
        <v>6600827</v>
      </c>
      <c r="B756" s="68" t="s">
        <v>1553</v>
      </c>
      <c r="C756" s="68" t="s">
        <v>78</v>
      </c>
      <c r="D756" s="68" t="s">
        <v>4033</v>
      </c>
      <c r="E756" s="68" t="s">
        <v>4041</v>
      </c>
      <c r="F756" s="68" t="s">
        <v>4043</v>
      </c>
      <c r="G756" s="70">
        <f>_xlfn.XLOOKUP(A756,'Aux_Código SVs'!C:C,'Aux_Código SVs'!C:C,"Não encontrado")</f>
        <v>6600827</v>
      </c>
    </row>
    <row r="757" spans="1:7" x14ac:dyDescent="0.3">
      <c r="A757" s="168">
        <v>6600828</v>
      </c>
      <c r="B757" s="68" t="s">
        <v>1555</v>
      </c>
      <c r="C757" s="68" t="s">
        <v>78</v>
      </c>
      <c r="D757" s="68" t="s">
        <v>4033</v>
      </c>
      <c r="E757" s="68" t="s">
        <v>4041</v>
      </c>
      <c r="F757" s="68" t="s">
        <v>4043</v>
      </c>
      <c r="G757" s="70">
        <f>_xlfn.XLOOKUP(A757,'Aux_Código SVs'!C:C,'Aux_Código SVs'!C:C,"Não encontrado")</f>
        <v>6600828</v>
      </c>
    </row>
    <row r="758" spans="1:7" x14ac:dyDescent="0.3">
      <c r="A758" s="168">
        <v>6600829</v>
      </c>
      <c r="B758" s="68" t="s">
        <v>1557</v>
      </c>
      <c r="C758" s="68" t="s">
        <v>78</v>
      </c>
      <c r="D758" s="68" t="s">
        <v>4033</v>
      </c>
      <c r="E758" s="68" t="s">
        <v>4041</v>
      </c>
      <c r="F758" s="68" t="s">
        <v>4043</v>
      </c>
      <c r="G758" s="70">
        <f>_xlfn.XLOOKUP(A758,'Aux_Código SVs'!C:C,'Aux_Código SVs'!C:C,"Não encontrado")</f>
        <v>6600829</v>
      </c>
    </row>
    <row r="759" spans="1:7" x14ac:dyDescent="0.3">
      <c r="A759" s="168">
        <v>6600830</v>
      </c>
      <c r="B759" s="68" t="s">
        <v>1559</v>
      </c>
      <c r="C759" s="68" t="s">
        <v>47</v>
      </c>
      <c r="D759" s="68" t="s">
        <v>4033</v>
      </c>
      <c r="E759" s="68" t="s">
        <v>4041</v>
      </c>
      <c r="F759" s="68" t="s">
        <v>4051</v>
      </c>
      <c r="G759" s="70">
        <f>_xlfn.XLOOKUP(A759,'Aux_Código SVs'!C:C,'Aux_Código SVs'!C:C,"Não encontrado")</f>
        <v>6600830</v>
      </c>
    </row>
    <row r="760" spans="1:7" x14ac:dyDescent="0.3">
      <c r="A760" s="168">
        <v>6600831</v>
      </c>
      <c r="B760" s="68" t="s">
        <v>1561</v>
      </c>
      <c r="C760" s="68" t="s">
        <v>1436</v>
      </c>
      <c r="D760" s="68" t="s">
        <v>4033</v>
      </c>
      <c r="E760" s="68" t="s">
        <v>4041</v>
      </c>
      <c r="F760" s="68" t="s">
        <v>4043</v>
      </c>
      <c r="G760" s="70">
        <f>_xlfn.XLOOKUP(A760,'Aux_Código SVs'!C:C,'Aux_Código SVs'!C:C,"Não encontrado")</f>
        <v>6600831</v>
      </c>
    </row>
    <row r="761" spans="1:7" x14ac:dyDescent="0.3">
      <c r="A761" s="168">
        <v>6600840</v>
      </c>
      <c r="B761" s="68" t="s">
        <v>1563</v>
      </c>
      <c r="C761" s="68" t="s">
        <v>95</v>
      </c>
      <c r="D761" s="68" t="s">
        <v>4033</v>
      </c>
      <c r="E761" s="68" t="s">
        <v>4041</v>
      </c>
      <c r="F761" s="68" t="s">
        <v>4043</v>
      </c>
      <c r="G761" s="70">
        <f>_xlfn.XLOOKUP(A761,'Aux_Código SVs'!C:C,'Aux_Código SVs'!C:C,"Não encontrado")</f>
        <v>6600840</v>
      </c>
    </row>
    <row r="762" spans="1:7" x14ac:dyDescent="0.3">
      <c r="A762" s="168">
        <v>6600841</v>
      </c>
      <c r="B762" s="68" t="s">
        <v>1565</v>
      </c>
      <c r="C762" s="68" t="s">
        <v>95</v>
      </c>
      <c r="D762" s="68" t="s">
        <v>4033</v>
      </c>
      <c r="E762" s="68" t="s">
        <v>4041</v>
      </c>
      <c r="F762" s="68" t="s">
        <v>4043</v>
      </c>
      <c r="G762" s="70">
        <f>_xlfn.XLOOKUP(A762,'Aux_Código SVs'!C:C,'Aux_Código SVs'!C:C,"Não encontrado")</f>
        <v>6600841</v>
      </c>
    </row>
    <row r="763" spans="1:7" x14ac:dyDescent="0.3">
      <c r="A763" s="168">
        <v>6600842</v>
      </c>
      <c r="B763" s="68" t="s">
        <v>1567</v>
      </c>
      <c r="C763" s="68" t="s">
        <v>95</v>
      </c>
      <c r="D763" s="68" t="s">
        <v>4033</v>
      </c>
      <c r="E763" s="68" t="s">
        <v>4041</v>
      </c>
      <c r="F763" s="68" t="s">
        <v>4043</v>
      </c>
      <c r="G763" s="70">
        <f>_xlfn.XLOOKUP(A763,'Aux_Código SVs'!C:C,'Aux_Código SVs'!C:C,"Não encontrado")</f>
        <v>6600842</v>
      </c>
    </row>
    <row r="764" spans="1:7" x14ac:dyDescent="0.3">
      <c r="A764" s="168">
        <v>6600843</v>
      </c>
      <c r="B764" s="68" t="s">
        <v>1569</v>
      </c>
      <c r="C764" s="68" t="s">
        <v>95</v>
      </c>
      <c r="D764" s="68" t="s">
        <v>4033</v>
      </c>
      <c r="E764" s="68" t="s">
        <v>4041</v>
      </c>
      <c r="F764" s="68" t="s">
        <v>4043</v>
      </c>
      <c r="G764" s="70">
        <f>_xlfn.XLOOKUP(A764,'Aux_Código SVs'!C:C,'Aux_Código SVs'!C:C,"Não encontrado")</f>
        <v>6600843</v>
      </c>
    </row>
    <row r="765" spans="1:7" x14ac:dyDescent="0.3">
      <c r="A765" s="168">
        <v>6600844</v>
      </c>
      <c r="B765" s="68" t="s">
        <v>1571</v>
      </c>
      <c r="C765" s="68" t="s">
        <v>95</v>
      </c>
      <c r="D765" s="68" t="s">
        <v>4033</v>
      </c>
      <c r="E765" s="68" t="s">
        <v>4041</v>
      </c>
      <c r="F765" s="68" t="s">
        <v>4043</v>
      </c>
      <c r="G765" s="70">
        <f>_xlfn.XLOOKUP(A765,'Aux_Código SVs'!C:C,'Aux_Código SVs'!C:C,"Não encontrado")</f>
        <v>6600844</v>
      </c>
    </row>
    <row r="766" spans="1:7" x14ac:dyDescent="0.3">
      <c r="A766" s="168">
        <v>6600845</v>
      </c>
      <c r="B766" s="68" t="s">
        <v>1573</v>
      </c>
      <c r="C766" s="68" t="s">
        <v>95</v>
      </c>
      <c r="D766" s="68" t="s">
        <v>4033</v>
      </c>
      <c r="E766" s="68" t="s">
        <v>4041</v>
      </c>
      <c r="F766" s="68" t="s">
        <v>4043</v>
      </c>
      <c r="G766" s="70">
        <f>_xlfn.XLOOKUP(A766,'Aux_Código SVs'!C:C,'Aux_Código SVs'!C:C,"Não encontrado")</f>
        <v>6600845</v>
      </c>
    </row>
    <row r="767" spans="1:7" x14ac:dyDescent="0.3">
      <c r="A767" s="168">
        <v>6600846</v>
      </c>
      <c r="B767" s="68" t="s">
        <v>1575</v>
      </c>
      <c r="C767" s="68" t="s">
        <v>95</v>
      </c>
      <c r="D767" s="68" t="s">
        <v>4033</v>
      </c>
      <c r="E767" s="68" t="s">
        <v>4041</v>
      </c>
      <c r="F767" s="68" t="s">
        <v>4043</v>
      </c>
      <c r="G767" s="70">
        <f>_xlfn.XLOOKUP(A767,'Aux_Código SVs'!C:C,'Aux_Código SVs'!C:C,"Não encontrado")</f>
        <v>6600846</v>
      </c>
    </row>
    <row r="768" spans="1:7" x14ac:dyDescent="0.3">
      <c r="A768" s="168">
        <v>6600847</v>
      </c>
      <c r="B768" s="68" t="s">
        <v>1577</v>
      </c>
      <c r="C768" s="68" t="s">
        <v>95</v>
      </c>
      <c r="D768" s="68" t="s">
        <v>4033</v>
      </c>
      <c r="E768" s="68" t="s">
        <v>4041</v>
      </c>
      <c r="F768" s="68" t="s">
        <v>4043</v>
      </c>
      <c r="G768" s="70">
        <f>_xlfn.XLOOKUP(A768,'Aux_Código SVs'!C:C,'Aux_Código SVs'!C:C,"Não encontrado")</f>
        <v>6600847</v>
      </c>
    </row>
    <row r="769" spans="1:7" x14ac:dyDescent="0.3">
      <c r="A769" s="168">
        <v>6600848</v>
      </c>
      <c r="B769" s="68" t="s">
        <v>1579</v>
      </c>
      <c r="C769" s="68" t="s">
        <v>95</v>
      </c>
      <c r="D769" s="68" t="s">
        <v>4033</v>
      </c>
      <c r="E769" s="68" t="s">
        <v>4041</v>
      </c>
      <c r="F769" s="68" t="s">
        <v>4043</v>
      </c>
      <c r="G769" s="70">
        <f>_xlfn.XLOOKUP(A769,'Aux_Código SVs'!C:C,'Aux_Código SVs'!C:C,"Não encontrado")</f>
        <v>6600848</v>
      </c>
    </row>
    <row r="770" spans="1:7" x14ac:dyDescent="0.3">
      <c r="A770" s="168">
        <v>6600849</v>
      </c>
      <c r="B770" s="68" t="s">
        <v>1581</v>
      </c>
      <c r="C770" s="68" t="s">
        <v>95</v>
      </c>
      <c r="D770" s="68" t="s">
        <v>4033</v>
      </c>
      <c r="E770" s="68" t="s">
        <v>4041</v>
      </c>
      <c r="F770" s="68" t="s">
        <v>4043</v>
      </c>
      <c r="G770" s="70">
        <f>_xlfn.XLOOKUP(A770,'Aux_Código SVs'!C:C,'Aux_Código SVs'!C:C,"Não encontrado")</f>
        <v>6600849</v>
      </c>
    </row>
    <row r="771" spans="1:7" x14ac:dyDescent="0.3">
      <c r="A771" s="168">
        <v>6600850</v>
      </c>
      <c r="B771" s="68" t="s">
        <v>1583</v>
      </c>
      <c r="C771" s="68" t="s">
        <v>95</v>
      </c>
      <c r="D771" s="68" t="s">
        <v>4033</v>
      </c>
      <c r="E771" s="68" t="s">
        <v>4041</v>
      </c>
      <c r="F771" s="68" t="s">
        <v>4043</v>
      </c>
      <c r="G771" s="70">
        <f>_xlfn.XLOOKUP(A771,'Aux_Código SVs'!C:C,'Aux_Código SVs'!C:C,"Não encontrado")</f>
        <v>6600850</v>
      </c>
    </row>
    <row r="772" spans="1:7" x14ac:dyDescent="0.3">
      <c r="A772" s="168">
        <v>6600851</v>
      </c>
      <c r="B772" s="68" t="s">
        <v>1585</v>
      </c>
      <c r="C772" s="68" t="s">
        <v>95</v>
      </c>
      <c r="D772" s="68" t="s">
        <v>4033</v>
      </c>
      <c r="E772" s="68" t="s">
        <v>4041</v>
      </c>
      <c r="F772" s="68" t="s">
        <v>4043</v>
      </c>
      <c r="G772" s="70">
        <f>_xlfn.XLOOKUP(A772,'Aux_Código SVs'!C:C,'Aux_Código SVs'!C:C,"Não encontrado")</f>
        <v>6600851</v>
      </c>
    </row>
    <row r="773" spans="1:7" x14ac:dyDescent="0.3">
      <c r="A773" s="168">
        <v>6600852</v>
      </c>
      <c r="B773" s="68" t="s">
        <v>1587</v>
      </c>
      <c r="C773" s="68" t="s">
        <v>95</v>
      </c>
      <c r="D773" s="68" t="s">
        <v>4033</v>
      </c>
      <c r="E773" s="68" t="s">
        <v>4041</v>
      </c>
      <c r="F773" s="68" t="s">
        <v>4043</v>
      </c>
      <c r="G773" s="70">
        <f>_xlfn.XLOOKUP(A773,'Aux_Código SVs'!C:C,'Aux_Código SVs'!C:C,"Não encontrado")</f>
        <v>6600852</v>
      </c>
    </row>
    <row r="774" spans="1:7" x14ac:dyDescent="0.3">
      <c r="A774" s="168">
        <v>6600853</v>
      </c>
      <c r="B774" s="68" t="s">
        <v>1589</v>
      </c>
      <c r="C774" s="68" t="s">
        <v>95</v>
      </c>
      <c r="D774" s="68" t="s">
        <v>4033</v>
      </c>
      <c r="E774" s="68" t="s">
        <v>4041</v>
      </c>
      <c r="F774" s="68" t="s">
        <v>4043</v>
      </c>
      <c r="G774" s="70">
        <f>_xlfn.XLOOKUP(A774,'Aux_Código SVs'!C:C,'Aux_Código SVs'!C:C,"Não encontrado")</f>
        <v>6600853</v>
      </c>
    </row>
    <row r="775" spans="1:7" x14ac:dyDescent="0.3">
      <c r="A775" s="168">
        <v>6600854</v>
      </c>
      <c r="B775" s="68" t="s">
        <v>1591</v>
      </c>
      <c r="C775" s="68" t="s">
        <v>95</v>
      </c>
      <c r="D775" s="68" t="s">
        <v>4033</v>
      </c>
      <c r="E775" s="68" t="s">
        <v>4041</v>
      </c>
      <c r="F775" s="68" t="s">
        <v>4043</v>
      </c>
      <c r="G775" s="70">
        <f>_xlfn.XLOOKUP(A775,'Aux_Código SVs'!C:C,'Aux_Código SVs'!C:C,"Não encontrado")</f>
        <v>6600854</v>
      </c>
    </row>
    <row r="776" spans="1:7" x14ac:dyDescent="0.3">
      <c r="A776" s="168">
        <v>6600855</v>
      </c>
      <c r="B776" s="68" t="s">
        <v>1593</v>
      </c>
      <c r="C776" s="68" t="s">
        <v>95</v>
      </c>
      <c r="D776" s="68" t="s">
        <v>4033</v>
      </c>
      <c r="E776" s="68" t="s">
        <v>4041</v>
      </c>
      <c r="F776" s="68" t="s">
        <v>4043</v>
      </c>
      <c r="G776" s="70">
        <f>_xlfn.XLOOKUP(A776,'Aux_Código SVs'!C:C,'Aux_Código SVs'!C:C,"Não encontrado")</f>
        <v>6600855</v>
      </c>
    </row>
    <row r="777" spans="1:7" x14ac:dyDescent="0.3">
      <c r="A777" s="168">
        <v>6600856</v>
      </c>
      <c r="B777" s="68" t="s">
        <v>1595</v>
      </c>
      <c r="C777" s="68" t="s">
        <v>95</v>
      </c>
      <c r="D777" s="68" t="s">
        <v>4033</v>
      </c>
      <c r="E777" s="68" t="s">
        <v>4041</v>
      </c>
      <c r="F777" s="68" t="s">
        <v>4043</v>
      </c>
      <c r="G777" s="70">
        <f>_xlfn.XLOOKUP(A777,'Aux_Código SVs'!C:C,'Aux_Código SVs'!C:C,"Não encontrado")</f>
        <v>6600856</v>
      </c>
    </row>
    <row r="778" spans="1:7" x14ac:dyDescent="0.3">
      <c r="A778" s="168">
        <v>6600857</v>
      </c>
      <c r="B778" s="68" t="s">
        <v>1597</v>
      </c>
      <c r="C778" s="68" t="s">
        <v>95</v>
      </c>
      <c r="D778" s="68" t="s">
        <v>4033</v>
      </c>
      <c r="E778" s="68" t="s">
        <v>4041</v>
      </c>
      <c r="F778" s="68" t="s">
        <v>4043</v>
      </c>
      <c r="G778" s="70">
        <f>_xlfn.XLOOKUP(A778,'Aux_Código SVs'!C:C,'Aux_Código SVs'!C:C,"Não encontrado")</f>
        <v>6600857</v>
      </c>
    </row>
    <row r="779" spans="1:7" x14ac:dyDescent="0.3">
      <c r="A779" s="168">
        <v>6600858</v>
      </c>
      <c r="B779" s="68" t="s">
        <v>1599</v>
      </c>
      <c r="C779" s="68" t="s">
        <v>95</v>
      </c>
      <c r="D779" s="68" t="s">
        <v>4033</v>
      </c>
      <c r="E779" s="68" t="s">
        <v>4041</v>
      </c>
      <c r="F779" s="68" t="s">
        <v>4043</v>
      </c>
      <c r="G779" s="70">
        <f>_xlfn.XLOOKUP(A779,'Aux_Código SVs'!C:C,'Aux_Código SVs'!C:C,"Não encontrado")</f>
        <v>6600858</v>
      </c>
    </row>
    <row r="780" spans="1:7" x14ac:dyDescent="0.3">
      <c r="A780" s="168">
        <v>6600859</v>
      </c>
      <c r="B780" s="68" t="s">
        <v>1601</v>
      </c>
      <c r="C780" s="68" t="s">
        <v>95</v>
      </c>
      <c r="D780" s="68" t="s">
        <v>4033</v>
      </c>
      <c r="E780" s="68" t="s">
        <v>4041</v>
      </c>
      <c r="F780" s="68" t="s">
        <v>4043</v>
      </c>
      <c r="G780" s="70">
        <f>_xlfn.XLOOKUP(A780,'Aux_Código SVs'!C:C,'Aux_Código SVs'!C:C,"Não encontrado")</f>
        <v>6600859</v>
      </c>
    </row>
    <row r="781" spans="1:7" x14ac:dyDescent="0.3">
      <c r="A781" s="168">
        <v>6600860</v>
      </c>
      <c r="B781" s="68" t="s">
        <v>1603</v>
      </c>
      <c r="C781" s="68" t="s">
        <v>95</v>
      </c>
      <c r="D781" s="68" t="s">
        <v>4033</v>
      </c>
      <c r="E781" s="68" t="s">
        <v>4041</v>
      </c>
      <c r="F781" s="68" t="s">
        <v>4043</v>
      </c>
      <c r="G781" s="70">
        <f>_xlfn.XLOOKUP(A781,'Aux_Código SVs'!C:C,'Aux_Código SVs'!C:C,"Não encontrado")</f>
        <v>6600860</v>
      </c>
    </row>
    <row r="782" spans="1:7" x14ac:dyDescent="0.3">
      <c r="A782" s="168">
        <v>6600861</v>
      </c>
      <c r="B782" s="68" t="s">
        <v>1605</v>
      </c>
      <c r="C782" s="68" t="s">
        <v>95</v>
      </c>
      <c r="D782" s="68" t="s">
        <v>4033</v>
      </c>
      <c r="E782" s="68" t="s">
        <v>4041</v>
      </c>
      <c r="F782" s="68" t="s">
        <v>4043</v>
      </c>
      <c r="G782" s="70">
        <f>_xlfn.XLOOKUP(A782,'Aux_Código SVs'!C:C,'Aux_Código SVs'!C:C,"Não encontrado")</f>
        <v>6600861</v>
      </c>
    </row>
    <row r="783" spans="1:7" x14ac:dyDescent="0.3">
      <c r="A783" s="168">
        <v>6600862</v>
      </c>
      <c r="B783" s="68" t="s">
        <v>1607</v>
      </c>
      <c r="C783" s="68" t="s">
        <v>95</v>
      </c>
      <c r="D783" s="68" t="s">
        <v>4033</v>
      </c>
      <c r="E783" s="68" t="s">
        <v>4041</v>
      </c>
      <c r="F783" s="68" t="s">
        <v>4043</v>
      </c>
      <c r="G783" s="70">
        <f>_xlfn.XLOOKUP(A783,'Aux_Código SVs'!C:C,'Aux_Código SVs'!C:C,"Não encontrado")</f>
        <v>6600862</v>
      </c>
    </row>
    <row r="784" spans="1:7" x14ac:dyDescent="0.3">
      <c r="A784" s="168">
        <v>6600863</v>
      </c>
      <c r="B784" s="68" t="s">
        <v>1609</v>
      </c>
      <c r="C784" s="68" t="s">
        <v>95</v>
      </c>
      <c r="D784" s="68" t="s">
        <v>4033</v>
      </c>
      <c r="E784" s="68" t="s">
        <v>4041</v>
      </c>
      <c r="F784" s="68" t="s">
        <v>4043</v>
      </c>
      <c r="G784" s="70">
        <f>_xlfn.XLOOKUP(A784,'Aux_Código SVs'!C:C,'Aux_Código SVs'!C:C,"Não encontrado")</f>
        <v>6600863</v>
      </c>
    </row>
    <row r="785" spans="1:7" x14ac:dyDescent="0.3">
      <c r="A785" s="168">
        <v>6600864</v>
      </c>
      <c r="B785" s="68" t="s">
        <v>1611</v>
      </c>
      <c r="C785" s="68" t="s">
        <v>95</v>
      </c>
      <c r="D785" s="68" t="s">
        <v>4033</v>
      </c>
      <c r="E785" s="68" t="s">
        <v>4041</v>
      </c>
      <c r="F785" s="68" t="s">
        <v>4043</v>
      </c>
      <c r="G785" s="70">
        <f>_xlfn.XLOOKUP(A785,'Aux_Código SVs'!C:C,'Aux_Código SVs'!C:C,"Não encontrado")</f>
        <v>6600864</v>
      </c>
    </row>
    <row r="786" spans="1:7" x14ac:dyDescent="0.3">
      <c r="A786" s="168">
        <v>6600865</v>
      </c>
      <c r="B786" s="68" t="s">
        <v>1613</v>
      </c>
      <c r="C786" s="68" t="s">
        <v>95</v>
      </c>
      <c r="D786" s="68" t="s">
        <v>4033</v>
      </c>
      <c r="E786" s="68" t="s">
        <v>4041</v>
      </c>
      <c r="F786" s="68" t="s">
        <v>4043</v>
      </c>
      <c r="G786" s="70">
        <f>_xlfn.XLOOKUP(A786,'Aux_Código SVs'!C:C,'Aux_Código SVs'!C:C,"Não encontrado")</f>
        <v>6600865</v>
      </c>
    </row>
    <row r="787" spans="1:7" x14ac:dyDescent="0.3">
      <c r="A787" s="168">
        <v>6600866</v>
      </c>
      <c r="B787" s="68" t="s">
        <v>1615</v>
      </c>
      <c r="C787" s="68" t="s">
        <v>95</v>
      </c>
      <c r="D787" s="68" t="s">
        <v>4033</v>
      </c>
      <c r="E787" s="68" t="s">
        <v>4041</v>
      </c>
      <c r="F787" s="68" t="s">
        <v>4043</v>
      </c>
      <c r="G787" s="70">
        <f>_xlfn.XLOOKUP(A787,'Aux_Código SVs'!C:C,'Aux_Código SVs'!C:C,"Não encontrado")</f>
        <v>6600866</v>
      </c>
    </row>
    <row r="788" spans="1:7" x14ac:dyDescent="0.3">
      <c r="A788" s="168">
        <v>6600867</v>
      </c>
      <c r="B788" s="68" t="s">
        <v>1617</v>
      </c>
      <c r="C788" s="68" t="s">
        <v>95</v>
      </c>
      <c r="D788" s="68" t="s">
        <v>4033</v>
      </c>
      <c r="E788" s="68" t="s">
        <v>4041</v>
      </c>
      <c r="F788" s="68" t="s">
        <v>4043</v>
      </c>
      <c r="G788" s="70">
        <f>_xlfn.XLOOKUP(A788,'Aux_Código SVs'!C:C,'Aux_Código SVs'!C:C,"Não encontrado")</f>
        <v>6600867</v>
      </c>
    </row>
    <row r="789" spans="1:7" x14ac:dyDescent="0.3">
      <c r="A789" s="168">
        <v>6600868</v>
      </c>
      <c r="B789" s="68" t="s">
        <v>1619</v>
      </c>
      <c r="C789" s="68" t="s">
        <v>95</v>
      </c>
      <c r="D789" s="68" t="s">
        <v>4033</v>
      </c>
      <c r="E789" s="68" t="s">
        <v>4041</v>
      </c>
      <c r="F789" s="68" t="s">
        <v>4043</v>
      </c>
      <c r="G789" s="70">
        <f>_xlfn.XLOOKUP(A789,'Aux_Código SVs'!C:C,'Aux_Código SVs'!C:C,"Não encontrado")</f>
        <v>6600868</v>
      </c>
    </row>
    <row r="790" spans="1:7" x14ac:dyDescent="0.3">
      <c r="A790" s="168">
        <v>6600869</v>
      </c>
      <c r="B790" s="68" t="s">
        <v>1621</v>
      </c>
      <c r="C790" s="68" t="s">
        <v>95</v>
      </c>
      <c r="D790" s="68" t="s">
        <v>4033</v>
      </c>
      <c r="E790" s="68" t="s">
        <v>4041</v>
      </c>
      <c r="F790" s="68" t="s">
        <v>4043</v>
      </c>
      <c r="G790" s="70">
        <f>_xlfn.XLOOKUP(A790,'Aux_Código SVs'!C:C,'Aux_Código SVs'!C:C,"Não encontrado")</f>
        <v>6600869</v>
      </c>
    </row>
    <row r="791" spans="1:7" x14ac:dyDescent="0.3">
      <c r="A791" s="168">
        <v>6600870</v>
      </c>
      <c r="B791" s="68" t="s">
        <v>1623</v>
      </c>
      <c r="C791" s="68" t="s">
        <v>95</v>
      </c>
      <c r="D791" s="68" t="s">
        <v>4033</v>
      </c>
      <c r="E791" s="68" t="s">
        <v>4041</v>
      </c>
      <c r="F791" s="68" t="s">
        <v>4043</v>
      </c>
      <c r="G791" s="70">
        <f>_xlfn.XLOOKUP(A791,'Aux_Código SVs'!C:C,'Aux_Código SVs'!C:C,"Não encontrado")</f>
        <v>6600870</v>
      </c>
    </row>
    <row r="792" spans="1:7" x14ac:dyDescent="0.3">
      <c r="A792" s="168">
        <v>6600871</v>
      </c>
      <c r="B792" s="68" t="s">
        <v>1625</v>
      </c>
      <c r="C792" s="68" t="s">
        <v>95</v>
      </c>
      <c r="D792" s="68" t="s">
        <v>4033</v>
      </c>
      <c r="E792" s="68" t="s">
        <v>4041</v>
      </c>
      <c r="F792" s="68" t="s">
        <v>4043</v>
      </c>
      <c r="G792" s="70">
        <f>_xlfn.XLOOKUP(A792,'Aux_Código SVs'!C:C,'Aux_Código SVs'!C:C,"Não encontrado")</f>
        <v>6600871</v>
      </c>
    </row>
    <row r="793" spans="1:7" x14ac:dyDescent="0.3">
      <c r="A793" s="168">
        <v>6600872</v>
      </c>
      <c r="B793" s="68" t="s">
        <v>1627</v>
      </c>
      <c r="C793" s="68" t="s">
        <v>95</v>
      </c>
      <c r="D793" s="68" t="s">
        <v>4033</v>
      </c>
      <c r="E793" s="68" t="s">
        <v>4041</v>
      </c>
      <c r="F793" s="68" t="s">
        <v>4043</v>
      </c>
      <c r="G793" s="70">
        <f>_xlfn.XLOOKUP(A793,'Aux_Código SVs'!C:C,'Aux_Código SVs'!C:C,"Não encontrado")</f>
        <v>6600872</v>
      </c>
    </row>
    <row r="794" spans="1:7" x14ac:dyDescent="0.3">
      <c r="A794" s="168">
        <v>6600873</v>
      </c>
      <c r="B794" s="68" t="s">
        <v>1629</v>
      </c>
      <c r="C794" s="68" t="s">
        <v>95</v>
      </c>
      <c r="D794" s="68" t="s">
        <v>4033</v>
      </c>
      <c r="E794" s="68" t="s">
        <v>4041</v>
      </c>
      <c r="F794" s="68" t="s">
        <v>4043</v>
      </c>
      <c r="G794" s="70">
        <f>_xlfn.XLOOKUP(A794,'Aux_Código SVs'!C:C,'Aux_Código SVs'!C:C,"Não encontrado")</f>
        <v>6600873</v>
      </c>
    </row>
    <row r="795" spans="1:7" x14ac:dyDescent="0.3">
      <c r="A795" s="168">
        <v>6600874</v>
      </c>
      <c r="B795" s="68" t="s">
        <v>1631</v>
      </c>
      <c r="C795" s="68" t="s">
        <v>95</v>
      </c>
      <c r="D795" s="68" t="s">
        <v>4033</v>
      </c>
      <c r="E795" s="68" t="s">
        <v>4041</v>
      </c>
      <c r="F795" s="68" t="s">
        <v>4043</v>
      </c>
      <c r="G795" s="70">
        <f>_xlfn.XLOOKUP(A795,'Aux_Código SVs'!C:C,'Aux_Código SVs'!C:C,"Não encontrado")</f>
        <v>6600874</v>
      </c>
    </row>
    <row r="796" spans="1:7" x14ac:dyDescent="0.3">
      <c r="A796" s="168">
        <v>6600875</v>
      </c>
      <c r="B796" s="68" t="s">
        <v>1633</v>
      </c>
      <c r="C796" s="68" t="s">
        <v>95</v>
      </c>
      <c r="D796" s="68" t="s">
        <v>4033</v>
      </c>
      <c r="E796" s="68" t="s">
        <v>4041</v>
      </c>
      <c r="F796" s="68" t="s">
        <v>4043</v>
      </c>
      <c r="G796" s="70">
        <f>_xlfn.XLOOKUP(A796,'Aux_Código SVs'!C:C,'Aux_Código SVs'!C:C,"Não encontrado")</f>
        <v>6600875</v>
      </c>
    </row>
    <row r="797" spans="1:7" x14ac:dyDescent="0.3">
      <c r="A797" s="168">
        <v>6600876</v>
      </c>
      <c r="B797" s="68" t="s">
        <v>1635</v>
      </c>
      <c r="C797" s="68" t="s">
        <v>1517</v>
      </c>
      <c r="D797" s="68" t="s">
        <v>4036</v>
      </c>
      <c r="E797" s="68" t="s">
        <v>4046</v>
      </c>
      <c r="F797" s="68" t="s">
        <v>4052</v>
      </c>
      <c r="G797" s="70" t="str">
        <f>_xlfn.XLOOKUP(A797,'Aux_Código SVs'!C:C,'Aux_Código SVs'!C:C,"Não encontrado")</f>
        <v>Não encontrado</v>
      </c>
    </row>
    <row r="798" spans="1:7" x14ac:dyDescent="0.3">
      <c r="A798" s="168">
        <v>6600877</v>
      </c>
      <c r="B798" s="68" t="s">
        <v>1637</v>
      </c>
      <c r="C798" s="68" t="s">
        <v>78</v>
      </c>
      <c r="D798" s="68" t="s">
        <v>4036</v>
      </c>
      <c r="E798" s="68" t="s">
        <v>4046</v>
      </c>
      <c r="F798" s="68" t="s">
        <v>4052</v>
      </c>
      <c r="G798" s="70" t="str">
        <f>_xlfn.XLOOKUP(A798,'Aux_Código SVs'!C:C,'Aux_Código SVs'!C:C,"Não encontrado")</f>
        <v>Não encontrado</v>
      </c>
    </row>
    <row r="799" spans="1:7" x14ac:dyDescent="0.3">
      <c r="A799" s="168">
        <v>6600878</v>
      </c>
      <c r="B799" s="68" t="s">
        <v>1639</v>
      </c>
      <c r="C799" s="68" t="s">
        <v>47</v>
      </c>
      <c r="D799" s="68" t="s">
        <v>4030</v>
      </c>
      <c r="E799" s="68" t="s">
        <v>4063</v>
      </c>
      <c r="F799" s="68" t="s">
        <v>4064</v>
      </c>
      <c r="G799" s="70">
        <f>_xlfn.XLOOKUP(A799,'Aux_Código SVs'!C:C,'Aux_Código SVs'!C:C,"Não encontrado")</f>
        <v>6600878</v>
      </c>
    </row>
    <row r="800" spans="1:7" x14ac:dyDescent="0.3">
      <c r="A800" s="168">
        <v>6600880</v>
      </c>
      <c r="B800" s="68" t="s">
        <v>1641</v>
      </c>
      <c r="C800" s="68" t="s">
        <v>47</v>
      </c>
      <c r="D800" s="68" t="s">
        <v>4044</v>
      </c>
      <c r="E800" s="68" t="s">
        <v>4046</v>
      </c>
      <c r="F800" s="68" t="s">
        <v>4053</v>
      </c>
      <c r="G800" s="70" t="str">
        <f>_xlfn.XLOOKUP(A800,'Aux_Código SVs'!C:C,'Aux_Código SVs'!C:C,"Não encontrado")</f>
        <v>Não encontrado</v>
      </c>
    </row>
    <row r="801" spans="1:7" x14ac:dyDescent="0.3">
      <c r="A801" s="168">
        <v>6600890</v>
      </c>
      <c r="B801" s="68" t="s">
        <v>1643</v>
      </c>
      <c r="C801" s="68" t="s">
        <v>1436</v>
      </c>
      <c r="D801" s="68" t="s">
        <v>4065</v>
      </c>
      <c r="E801" s="68" t="s">
        <v>4041</v>
      </c>
      <c r="F801" s="68" t="s">
        <v>4043</v>
      </c>
      <c r="G801" s="70">
        <f>_xlfn.XLOOKUP(A801,'Aux_Código SVs'!C:C,'Aux_Código SVs'!C:C,"Não encontrado")</f>
        <v>6600890</v>
      </c>
    </row>
    <row r="802" spans="1:7" x14ac:dyDescent="0.3">
      <c r="A802" s="168">
        <v>6600891</v>
      </c>
      <c r="B802" s="68" t="s">
        <v>1645</v>
      </c>
      <c r="C802" s="68" t="s">
        <v>78</v>
      </c>
      <c r="D802" s="68" t="s">
        <v>4066</v>
      </c>
      <c r="E802" s="68" t="s">
        <v>4041</v>
      </c>
      <c r="F802" s="68" t="s">
        <v>4043</v>
      </c>
      <c r="G802" s="70">
        <f>_xlfn.XLOOKUP(A802,'Aux_Código SVs'!C:C,'Aux_Código SVs'!C:C,"Não encontrado")</f>
        <v>6600891</v>
      </c>
    </row>
    <row r="803" spans="1:7" x14ac:dyDescent="0.3">
      <c r="A803" s="168">
        <v>6600900</v>
      </c>
      <c r="B803" s="68" t="s">
        <v>1647</v>
      </c>
      <c r="C803" s="68" t="s">
        <v>47</v>
      </c>
      <c r="D803" s="68" t="s">
        <v>4033</v>
      </c>
      <c r="E803" s="68" t="s">
        <v>4054</v>
      </c>
      <c r="F803" s="68" t="s">
        <v>4055</v>
      </c>
      <c r="G803" s="70" t="str">
        <f>_xlfn.XLOOKUP(A803,'Aux_Código SVs'!C:C,'Aux_Código SVs'!C:C,"Não encontrado")</f>
        <v>Não encontrado</v>
      </c>
    </row>
    <row r="804" spans="1:7" x14ac:dyDescent="0.3">
      <c r="A804" s="168">
        <v>6600901</v>
      </c>
      <c r="B804" s="68" t="s">
        <v>1649</v>
      </c>
      <c r="C804" s="68" t="s">
        <v>47</v>
      </c>
      <c r="D804" s="68" t="s">
        <v>4033</v>
      </c>
      <c r="E804" s="68" t="s">
        <v>4046</v>
      </c>
      <c r="F804" s="68" t="s">
        <v>4042</v>
      </c>
      <c r="G804" s="70">
        <f>_xlfn.XLOOKUP(A804,'Aux_Código SVs'!C:C,'Aux_Código SVs'!C:C,"Não encontrado")</f>
        <v>6600901</v>
      </c>
    </row>
    <row r="805" spans="1:7" x14ac:dyDescent="0.3">
      <c r="A805" s="168">
        <v>6600910</v>
      </c>
      <c r="B805" s="68" t="s">
        <v>1651</v>
      </c>
      <c r="C805" s="68" t="s">
        <v>47</v>
      </c>
      <c r="D805" s="68" t="s">
        <v>4036</v>
      </c>
      <c r="E805" s="68" t="s">
        <v>4046</v>
      </c>
      <c r="F805" s="68" t="s">
        <v>4052</v>
      </c>
      <c r="G805" s="70" t="str">
        <f>_xlfn.XLOOKUP(A805,'Aux_Código SVs'!C:C,'Aux_Código SVs'!C:C,"Não encontrado")</f>
        <v>Não encontrado</v>
      </c>
    </row>
    <row r="806" spans="1:7" x14ac:dyDescent="0.3">
      <c r="A806" s="168">
        <v>6600911</v>
      </c>
      <c r="B806" s="68" t="s">
        <v>1653</v>
      </c>
      <c r="C806" s="68" t="s">
        <v>47</v>
      </c>
      <c r="D806" s="68" t="s">
        <v>4044</v>
      </c>
      <c r="E806" s="68" t="s">
        <v>4041</v>
      </c>
      <c r="F806" s="68" t="s">
        <v>4039</v>
      </c>
      <c r="G806" s="70">
        <f>_xlfn.XLOOKUP(A806,'Aux_Código SVs'!C:C,'Aux_Código SVs'!C:C,"Não encontrado")</f>
        <v>6600911</v>
      </c>
    </row>
    <row r="807" spans="1:7" x14ac:dyDescent="0.3">
      <c r="A807" s="168">
        <v>6600912</v>
      </c>
      <c r="B807" s="68" t="s">
        <v>1655</v>
      </c>
      <c r="C807" s="68" t="s">
        <v>47</v>
      </c>
      <c r="D807" s="68" t="s">
        <v>4044</v>
      </c>
      <c r="E807" s="68" t="s">
        <v>4041</v>
      </c>
      <c r="F807" s="68" t="s">
        <v>4039</v>
      </c>
      <c r="G807" s="70">
        <f>_xlfn.XLOOKUP(A807,'Aux_Código SVs'!C:C,'Aux_Código SVs'!C:C,"Não encontrado")</f>
        <v>6600912</v>
      </c>
    </row>
    <row r="808" spans="1:7" x14ac:dyDescent="0.3">
      <c r="A808" s="168">
        <v>6600913</v>
      </c>
      <c r="B808" s="68" t="s">
        <v>1657</v>
      </c>
      <c r="C808" s="68" t="s">
        <v>78</v>
      </c>
      <c r="D808" s="68" t="s">
        <v>4036</v>
      </c>
      <c r="E808" s="68" t="s">
        <v>4046</v>
      </c>
      <c r="F808" s="68" t="s">
        <v>4067</v>
      </c>
      <c r="G808" s="70">
        <f>_xlfn.XLOOKUP(A808,'Aux_Código SVs'!C:C,'Aux_Código SVs'!C:C,"Não encontrado")</f>
        <v>6600913</v>
      </c>
    </row>
    <row r="809" spans="1:7" x14ac:dyDescent="0.3">
      <c r="A809" s="168">
        <v>6600914</v>
      </c>
      <c r="B809" s="68" t="s">
        <v>1659</v>
      </c>
      <c r="C809" s="68" t="s">
        <v>78</v>
      </c>
      <c r="D809" s="68" t="s">
        <v>4036</v>
      </c>
      <c r="E809" s="68" t="s">
        <v>4046</v>
      </c>
      <c r="F809" s="68" t="s">
        <v>4067</v>
      </c>
      <c r="G809" s="70">
        <f>_xlfn.XLOOKUP(A809,'Aux_Código SVs'!C:C,'Aux_Código SVs'!C:C,"Não encontrado")</f>
        <v>6600914</v>
      </c>
    </row>
    <row r="810" spans="1:7" x14ac:dyDescent="0.3">
      <c r="A810" s="168">
        <v>6600920</v>
      </c>
      <c r="B810" s="68" t="s">
        <v>1661</v>
      </c>
      <c r="C810" s="68" t="s">
        <v>47</v>
      </c>
      <c r="D810" s="68" t="s">
        <v>4033</v>
      </c>
      <c r="E810" s="68" t="s">
        <v>4046</v>
      </c>
      <c r="F810" s="68" t="s">
        <v>4068</v>
      </c>
      <c r="G810" s="70">
        <f>_xlfn.XLOOKUP(A810,'Aux_Código SVs'!C:C,'Aux_Código SVs'!C:C,"Não encontrado")</f>
        <v>6600920</v>
      </c>
    </row>
    <row r="811" spans="1:7" x14ac:dyDescent="0.3">
      <c r="A811" s="168">
        <v>6600930</v>
      </c>
      <c r="B811" s="68" t="s">
        <v>1663</v>
      </c>
      <c r="C811" s="68" t="s">
        <v>47</v>
      </c>
      <c r="D811" s="68" t="s">
        <v>4033</v>
      </c>
      <c r="E811" s="68" t="s">
        <v>4034</v>
      </c>
      <c r="F811" s="68"/>
      <c r="G811" s="70">
        <f>_xlfn.XLOOKUP(A811,'Aux_Código SVs'!C:C,'Aux_Código SVs'!C:C,"Não encontrado")</f>
        <v>6600930</v>
      </c>
    </row>
    <row r="812" spans="1:7" x14ac:dyDescent="0.3">
      <c r="A812" s="168">
        <v>6600940</v>
      </c>
      <c r="B812" s="68" t="s">
        <v>1665</v>
      </c>
      <c r="C812" s="68" t="s">
        <v>47</v>
      </c>
      <c r="D812" s="68" t="s">
        <v>4036</v>
      </c>
      <c r="E812" s="68" t="s">
        <v>4034</v>
      </c>
      <c r="F812" s="68" t="s">
        <v>4043</v>
      </c>
      <c r="G812" s="70">
        <f>_xlfn.XLOOKUP(A812,'Aux_Código SVs'!C:C,'Aux_Código SVs'!C:C,"Não encontrado")</f>
        <v>6600940</v>
      </c>
    </row>
    <row r="813" spans="1:7" x14ac:dyDescent="0.3">
      <c r="A813" s="168">
        <v>6600941</v>
      </c>
      <c r="B813" s="68" t="s">
        <v>1667</v>
      </c>
      <c r="C813" s="68" t="s">
        <v>47</v>
      </c>
      <c r="D813" s="68" t="s">
        <v>4036</v>
      </c>
      <c r="E813" s="68" t="s">
        <v>4041</v>
      </c>
      <c r="F813" s="68" t="s">
        <v>4039</v>
      </c>
      <c r="G813" s="70">
        <f>_xlfn.XLOOKUP(A813,'Aux_Código SVs'!C:C,'Aux_Código SVs'!C:C,"Não encontrado")</f>
        <v>6600941</v>
      </c>
    </row>
    <row r="814" spans="1:7" x14ac:dyDescent="0.3">
      <c r="A814" s="168">
        <v>6600942</v>
      </c>
      <c r="B814" s="68" t="s">
        <v>1669</v>
      </c>
      <c r="C814" s="68" t="s">
        <v>47</v>
      </c>
      <c r="D814" s="68" t="s">
        <v>4036</v>
      </c>
      <c r="E814" s="68" t="s">
        <v>4034</v>
      </c>
      <c r="F814" s="68" t="s">
        <v>4060</v>
      </c>
      <c r="G814" s="70">
        <f>_xlfn.XLOOKUP(A814,'Aux_Código SVs'!C:C,'Aux_Código SVs'!C:C,"Não encontrado")</f>
        <v>6600942</v>
      </c>
    </row>
    <row r="815" spans="1:7" x14ac:dyDescent="0.3">
      <c r="A815" s="168">
        <v>6600950</v>
      </c>
      <c r="B815" s="68" t="s">
        <v>1671</v>
      </c>
      <c r="C815" s="68" t="s">
        <v>47</v>
      </c>
      <c r="D815" s="68" t="s">
        <v>4030</v>
      </c>
      <c r="E815" s="68" t="s">
        <v>4031</v>
      </c>
      <c r="F815" s="68" t="s">
        <v>4069</v>
      </c>
      <c r="G815" s="70">
        <f>_xlfn.XLOOKUP(A815,'Aux_Código SVs'!C:C,'Aux_Código SVs'!C:C,"Não encontrado")</f>
        <v>6600950</v>
      </c>
    </row>
    <row r="816" spans="1:7" x14ac:dyDescent="0.3">
      <c r="A816" s="168">
        <v>6600960</v>
      </c>
      <c r="B816" s="68" t="s">
        <v>1673</v>
      </c>
      <c r="C816" s="68" t="s">
        <v>47</v>
      </c>
      <c r="D816" s="68" t="s">
        <v>4030</v>
      </c>
      <c r="E816" s="68" t="s">
        <v>4031</v>
      </c>
      <c r="F816" s="68" t="s">
        <v>4069</v>
      </c>
      <c r="G816" s="70">
        <f>_xlfn.XLOOKUP(A816,'Aux_Código SVs'!C:C,'Aux_Código SVs'!C:C,"Não encontrado")</f>
        <v>6600960</v>
      </c>
    </row>
    <row r="817" spans="1:7" x14ac:dyDescent="0.3">
      <c r="A817" s="168">
        <v>6600970</v>
      </c>
      <c r="B817" s="68" t="s">
        <v>1675</v>
      </c>
      <c r="C817" s="68" t="s">
        <v>1676</v>
      </c>
      <c r="D817" s="68" t="s">
        <v>4036</v>
      </c>
      <c r="E817" s="68" t="s">
        <v>4034</v>
      </c>
      <c r="F817" s="68" t="s">
        <v>4043</v>
      </c>
      <c r="G817" s="70">
        <f>_xlfn.XLOOKUP(A817,'Aux_Código SVs'!C:C,'Aux_Código SVs'!C:C,"Não encontrado")</f>
        <v>6600970</v>
      </c>
    </row>
    <row r="818" spans="1:7" x14ac:dyDescent="0.3">
      <c r="A818" s="168">
        <v>6600980</v>
      </c>
      <c r="B818" s="68" t="s">
        <v>1678</v>
      </c>
      <c r="C818" s="68" t="s">
        <v>47</v>
      </c>
      <c r="D818" s="68" t="s">
        <v>4033</v>
      </c>
      <c r="E818" s="68" t="s">
        <v>4041</v>
      </c>
      <c r="F818" s="68" t="s">
        <v>4043</v>
      </c>
      <c r="G818" s="70">
        <f>_xlfn.XLOOKUP(A818,'Aux_Código SVs'!C:C,'Aux_Código SVs'!C:C,"Não encontrado")</f>
        <v>6600980</v>
      </c>
    </row>
    <row r="819" spans="1:7" x14ac:dyDescent="0.3">
      <c r="A819" s="168">
        <v>6600981</v>
      </c>
      <c r="B819" s="68" t="s">
        <v>1680</v>
      </c>
      <c r="C819" s="68" t="s">
        <v>47</v>
      </c>
      <c r="D819" s="68" t="s">
        <v>4033</v>
      </c>
      <c r="E819" s="68" t="s">
        <v>4041</v>
      </c>
      <c r="F819" s="68" t="s">
        <v>4043</v>
      </c>
      <c r="G819" s="70">
        <f>_xlfn.XLOOKUP(A819,'Aux_Código SVs'!C:C,'Aux_Código SVs'!C:C,"Não encontrado")</f>
        <v>6600981</v>
      </c>
    </row>
    <row r="820" spans="1:7" x14ac:dyDescent="0.3">
      <c r="A820" s="168">
        <v>6600982</v>
      </c>
      <c r="B820" s="68" t="s">
        <v>1682</v>
      </c>
      <c r="C820" s="68" t="s">
        <v>47</v>
      </c>
      <c r="D820" s="68" t="s">
        <v>4033</v>
      </c>
      <c r="E820" s="68" t="s">
        <v>4041</v>
      </c>
      <c r="F820" s="68" t="s">
        <v>4043</v>
      </c>
      <c r="G820" s="70">
        <f>_xlfn.XLOOKUP(A820,'Aux_Código SVs'!C:C,'Aux_Código SVs'!C:C,"Não encontrado")</f>
        <v>6600982</v>
      </c>
    </row>
    <row r="821" spans="1:7" x14ac:dyDescent="0.3">
      <c r="A821" s="168">
        <v>6600983</v>
      </c>
      <c r="B821" s="68" t="s">
        <v>1684</v>
      </c>
      <c r="C821" s="68" t="s">
        <v>47</v>
      </c>
      <c r="D821" s="68" t="s">
        <v>4036</v>
      </c>
      <c r="E821" s="68" t="s">
        <v>4034</v>
      </c>
      <c r="F821" s="68" t="s">
        <v>4043</v>
      </c>
      <c r="G821" s="70">
        <f>_xlfn.XLOOKUP(A821,'Aux_Código SVs'!C:C,'Aux_Código SVs'!C:C,"Não encontrado")</f>
        <v>6600983</v>
      </c>
    </row>
    <row r="822" spans="1:7" x14ac:dyDescent="0.3">
      <c r="A822" s="168">
        <v>6600990</v>
      </c>
      <c r="B822" s="68" t="s">
        <v>1686</v>
      </c>
      <c r="C822" s="68" t="s">
        <v>47</v>
      </c>
      <c r="D822" s="68" t="s">
        <v>4036</v>
      </c>
      <c r="E822" s="68" t="s">
        <v>4034</v>
      </c>
      <c r="F822" s="68" t="s">
        <v>4062</v>
      </c>
      <c r="G822" s="70">
        <f>_xlfn.XLOOKUP(A822,'Aux_Código SVs'!C:C,'Aux_Código SVs'!C:C,"Não encontrado")</f>
        <v>6600990</v>
      </c>
    </row>
    <row r="823" spans="1:7" x14ac:dyDescent="0.3">
      <c r="A823" s="168">
        <v>6600991</v>
      </c>
      <c r="B823" s="68" t="s">
        <v>1688</v>
      </c>
      <c r="C823" s="68" t="s">
        <v>47</v>
      </c>
      <c r="D823" s="68" t="s">
        <v>4044</v>
      </c>
      <c r="E823" s="68" t="s">
        <v>4070</v>
      </c>
      <c r="F823" s="68" t="s">
        <v>4053</v>
      </c>
      <c r="G823" s="70">
        <f>_xlfn.XLOOKUP(A823,'Aux_Código SVs'!C:C,'Aux_Código SVs'!C:C,"Não encontrado")</f>
        <v>6600991</v>
      </c>
    </row>
    <row r="824" spans="1:7" x14ac:dyDescent="0.3">
      <c r="A824" s="168">
        <v>6601000</v>
      </c>
      <c r="B824" s="68" t="s">
        <v>1690</v>
      </c>
      <c r="C824" s="68" t="s">
        <v>78</v>
      </c>
      <c r="D824" s="68" t="s">
        <v>4036</v>
      </c>
      <c r="E824" s="68" t="s">
        <v>4046</v>
      </c>
      <c r="F824" s="68" t="s">
        <v>4052</v>
      </c>
      <c r="G824" s="70">
        <f>_xlfn.XLOOKUP(A824,'Aux_Código SVs'!C:C,'Aux_Código SVs'!C:C,"Não encontrado")</f>
        <v>6601000</v>
      </c>
    </row>
    <row r="825" spans="1:7" x14ac:dyDescent="0.3">
      <c r="A825" s="168">
        <v>6601001</v>
      </c>
      <c r="B825" s="68" t="s">
        <v>1692</v>
      </c>
      <c r="C825" s="68" t="s">
        <v>95</v>
      </c>
      <c r="D825" s="68" t="s">
        <v>4033</v>
      </c>
      <c r="E825" s="68" t="s">
        <v>4041</v>
      </c>
      <c r="F825" s="68" t="s">
        <v>4043</v>
      </c>
      <c r="G825" s="70">
        <f>_xlfn.XLOOKUP(A825,'Aux_Código SVs'!C:C,'Aux_Código SVs'!C:C,"Não encontrado")</f>
        <v>6601001</v>
      </c>
    </row>
    <row r="826" spans="1:7" x14ac:dyDescent="0.3">
      <c r="A826" s="168">
        <v>6601002</v>
      </c>
      <c r="B826" s="68" t="s">
        <v>1694</v>
      </c>
      <c r="C826" s="68" t="s">
        <v>95</v>
      </c>
      <c r="D826" s="68" t="s">
        <v>4033</v>
      </c>
      <c r="E826" s="68" t="s">
        <v>4041</v>
      </c>
      <c r="F826" s="68" t="s">
        <v>4043</v>
      </c>
      <c r="G826" s="70">
        <f>_xlfn.XLOOKUP(A826,'Aux_Código SVs'!C:C,'Aux_Código SVs'!C:C,"Não encontrado")</f>
        <v>6601002</v>
      </c>
    </row>
    <row r="827" spans="1:7" x14ac:dyDescent="0.3">
      <c r="A827" s="168">
        <v>6601003</v>
      </c>
      <c r="B827" s="68" t="s">
        <v>1686</v>
      </c>
      <c r="C827" s="68" t="s">
        <v>1676</v>
      </c>
      <c r="D827" s="68" t="s">
        <v>4033</v>
      </c>
      <c r="E827" s="68" t="s">
        <v>4034</v>
      </c>
      <c r="F827" s="68" t="s">
        <v>4043</v>
      </c>
      <c r="G827" s="70">
        <f>_xlfn.XLOOKUP(A827,'Aux_Código SVs'!C:C,'Aux_Código SVs'!C:C,"Não encontrado")</f>
        <v>6601003</v>
      </c>
    </row>
    <row r="828" spans="1:7" x14ac:dyDescent="0.3">
      <c r="A828" s="168">
        <v>6601004</v>
      </c>
      <c r="B828" s="68" t="s">
        <v>1697</v>
      </c>
      <c r="C828" s="68" t="s">
        <v>47</v>
      </c>
      <c r="D828" s="68" t="s">
        <v>4036</v>
      </c>
      <c r="E828" s="68" t="s">
        <v>4050</v>
      </c>
      <c r="F828" s="68" t="s">
        <v>4043</v>
      </c>
      <c r="G828" s="70">
        <f>_xlfn.XLOOKUP(A828,'Aux_Código SVs'!C:C,'Aux_Código SVs'!C:C,"Não encontrado")</f>
        <v>6601004</v>
      </c>
    </row>
    <row r="829" spans="1:7" x14ac:dyDescent="0.3">
      <c r="A829" s="168">
        <v>6601005</v>
      </c>
      <c r="B829" s="68" t="s">
        <v>1699</v>
      </c>
      <c r="C829" s="68" t="s">
        <v>95</v>
      </c>
      <c r="D829" s="68" t="s">
        <v>4036</v>
      </c>
      <c r="E829" s="68" t="s">
        <v>4034</v>
      </c>
      <c r="F829" s="68" t="s">
        <v>4043</v>
      </c>
      <c r="G829" s="70">
        <f>_xlfn.XLOOKUP(A829,'Aux_Código SVs'!C:C,'Aux_Código SVs'!C:C,"Não encontrado")</f>
        <v>6601005</v>
      </c>
    </row>
    <row r="830" spans="1:7" x14ac:dyDescent="0.3">
      <c r="A830" s="168">
        <v>6601010</v>
      </c>
      <c r="B830" s="68" t="s">
        <v>1701</v>
      </c>
      <c r="C830" s="68" t="s">
        <v>95</v>
      </c>
      <c r="D830" s="68" t="s">
        <v>4033</v>
      </c>
      <c r="E830" s="68" t="s">
        <v>4041</v>
      </c>
      <c r="F830" s="68" t="s">
        <v>4043</v>
      </c>
      <c r="G830" s="70">
        <f>_xlfn.XLOOKUP(A830,'Aux_Código SVs'!C:C,'Aux_Código SVs'!C:C,"Não encontrado")</f>
        <v>6601010</v>
      </c>
    </row>
    <row r="831" spans="1:7" x14ac:dyDescent="0.3">
      <c r="A831" s="168">
        <v>6601011</v>
      </c>
      <c r="B831" s="68" t="s">
        <v>1703</v>
      </c>
      <c r="C831" s="68" t="s">
        <v>95</v>
      </c>
      <c r="D831" s="68" t="s">
        <v>4033</v>
      </c>
      <c r="E831" s="68" t="s">
        <v>4041</v>
      </c>
      <c r="F831" s="68" t="s">
        <v>4043</v>
      </c>
      <c r="G831" s="70">
        <f>_xlfn.XLOOKUP(A831,'Aux_Código SVs'!C:C,'Aux_Código SVs'!C:C,"Não encontrado")</f>
        <v>6601011</v>
      </c>
    </row>
    <row r="832" spans="1:7" x14ac:dyDescent="0.3">
      <c r="A832" s="168">
        <v>6601012</v>
      </c>
      <c r="B832" s="68" t="s">
        <v>1705</v>
      </c>
      <c r="C832" s="68" t="s">
        <v>95</v>
      </c>
      <c r="D832" s="68" t="s">
        <v>4033</v>
      </c>
      <c r="E832" s="68" t="s">
        <v>4041</v>
      </c>
      <c r="F832" s="68" t="s">
        <v>4043</v>
      </c>
      <c r="G832" s="70">
        <f>_xlfn.XLOOKUP(A832,'Aux_Código SVs'!C:C,'Aux_Código SVs'!C:C,"Não encontrado")</f>
        <v>6601012</v>
      </c>
    </row>
    <row r="833" spans="1:7" x14ac:dyDescent="0.3">
      <c r="A833" s="168">
        <v>6601013</v>
      </c>
      <c r="B833" s="68" t="s">
        <v>1707</v>
      </c>
      <c r="C833" s="68" t="s">
        <v>95</v>
      </c>
      <c r="D833" s="68" t="s">
        <v>4033</v>
      </c>
      <c r="E833" s="68" t="s">
        <v>4049</v>
      </c>
      <c r="F833" s="68" t="s">
        <v>4043</v>
      </c>
      <c r="G833" s="70">
        <f>_xlfn.XLOOKUP(A833,'Aux_Código SVs'!C:C,'Aux_Código SVs'!C:C,"Não encontrado")</f>
        <v>6601013</v>
      </c>
    </row>
    <row r="834" spans="1:7" x14ac:dyDescent="0.3">
      <c r="A834" s="168">
        <v>6601014</v>
      </c>
      <c r="B834" s="68" t="s">
        <v>1709</v>
      </c>
      <c r="C834" s="68" t="s">
        <v>95</v>
      </c>
      <c r="D834" s="68" t="s">
        <v>4036</v>
      </c>
      <c r="E834" s="68" t="s">
        <v>4034</v>
      </c>
      <c r="F834" s="68" t="s">
        <v>4043</v>
      </c>
      <c r="G834" s="70">
        <f>_xlfn.XLOOKUP(A834,'Aux_Código SVs'!C:C,'Aux_Código SVs'!C:C,"Não encontrado")</f>
        <v>6601014</v>
      </c>
    </row>
    <row r="835" spans="1:7" x14ac:dyDescent="0.3">
      <c r="A835" s="168">
        <v>6601020</v>
      </c>
      <c r="B835" s="68" t="s">
        <v>1031</v>
      </c>
      <c r="C835" s="68" t="s">
        <v>95</v>
      </c>
      <c r="D835" s="68" t="s">
        <v>4033</v>
      </c>
      <c r="E835" s="68" t="s">
        <v>4041</v>
      </c>
      <c r="F835" s="68" t="s">
        <v>4043</v>
      </c>
      <c r="G835" s="70">
        <f>_xlfn.XLOOKUP(A835,'Aux_Código SVs'!C:C,'Aux_Código SVs'!C:C,"Não encontrado")</f>
        <v>6601020</v>
      </c>
    </row>
    <row r="836" spans="1:7" x14ac:dyDescent="0.3">
      <c r="A836" s="168">
        <v>6601021</v>
      </c>
      <c r="B836" s="68" t="s">
        <v>1712</v>
      </c>
      <c r="C836" s="68" t="s">
        <v>95</v>
      </c>
      <c r="D836" s="68" t="s">
        <v>4033</v>
      </c>
      <c r="E836" s="68" t="s">
        <v>4041</v>
      </c>
      <c r="F836" s="68" t="s">
        <v>4043</v>
      </c>
      <c r="G836" s="70">
        <f>_xlfn.XLOOKUP(A836,'Aux_Código SVs'!C:C,'Aux_Código SVs'!C:C,"Não encontrado")</f>
        <v>6601021</v>
      </c>
    </row>
    <row r="837" spans="1:7" x14ac:dyDescent="0.3">
      <c r="A837" s="168">
        <v>6601022</v>
      </c>
      <c r="B837" s="68" t="s">
        <v>1714</v>
      </c>
      <c r="C837" s="68" t="s">
        <v>95</v>
      </c>
      <c r="D837" s="68" t="s">
        <v>4033</v>
      </c>
      <c r="E837" s="68" t="s">
        <v>4041</v>
      </c>
      <c r="F837" s="68" t="s">
        <v>4043</v>
      </c>
      <c r="G837" s="70">
        <f>_xlfn.XLOOKUP(A837,'Aux_Código SVs'!C:C,'Aux_Código SVs'!C:C,"Não encontrado")</f>
        <v>6601022</v>
      </c>
    </row>
    <row r="838" spans="1:7" x14ac:dyDescent="0.3">
      <c r="A838" s="168">
        <v>6601023</v>
      </c>
      <c r="B838" s="68" t="s">
        <v>967</v>
      </c>
      <c r="C838" s="68" t="s">
        <v>95</v>
      </c>
      <c r="D838" s="68" t="s">
        <v>4033</v>
      </c>
      <c r="E838" s="68" t="s">
        <v>4041</v>
      </c>
      <c r="F838" s="68" t="s">
        <v>4043</v>
      </c>
      <c r="G838" s="70">
        <f>_xlfn.XLOOKUP(A838,'Aux_Código SVs'!C:C,'Aux_Código SVs'!C:C,"Não encontrado")</f>
        <v>6601023</v>
      </c>
    </row>
    <row r="839" spans="1:7" x14ac:dyDescent="0.3">
      <c r="A839" s="168">
        <v>6601024</v>
      </c>
      <c r="B839" s="68" t="s">
        <v>915</v>
      </c>
      <c r="C839" s="68" t="s">
        <v>95</v>
      </c>
      <c r="D839" s="68" t="s">
        <v>4033</v>
      </c>
      <c r="E839" s="68" t="s">
        <v>4041</v>
      </c>
      <c r="F839" s="68" t="s">
        <v>4043</v>
      </c>
      <c r="G839" s="70">
        <f>_xlfn.XLOOKUP(A839,'Aux_Código SVs'!C:C,'Aux_Código SVs'!C:C,"Não encontrado")</f>
        <v>6601024</v>
      </c>
    </row>
    <row r="840" spans="1:7" x14ac:dyDescent="0.3">
      <c r="A840" s="168">
        <v>6601025</v>
      </c>
      <c r="B840" s="68" t="s">
        <v>927</v>
      </c>
      <c r="C840" s="68" t="s">
        <v>95</v>
      </c>
      <c r="D840" s="68" t="s">
        <v>4033</v>
      </c>
      <c r="E840" s="68" t="s">
        <v>4041</v>
      </c>
      <c r="F840" s="68" t="s">
        <v>4043</v>
      </c>
      <c r="G840" s="70">
        <f>_xlfn.XLOOKUP(A840,'Aux_Código SVs'!C:C,'Aux_Código SVs'!C:C,"Não encontrado")</f>
        <v>6601025</v>
      </c>
    </row>
    <row r="841" spans="1:7" x14ac:dyDescent="0.3">
      <c r="A841" s="168">
        <v>6601026</v>
      </c>
      <c r="B841" s="68" t="s">
        <v>929</v>
      </c>
      <c r="C841" s="68" t="s">
        <v>95</v>
      </c>
      <c r="D841" s="68" t="s">
        <v>4033</v>
      </c>
      <c r="E841" s="68" t="s">
        <v>4041</v>
      </c>
      <c r="F841" s="68" t="s">
        <v>4043</v>
      </c>
      <c r="G841" s="70">
        <f>_xlfn.XLOOKUP(A841,'Aux_Código SVs'!C:C,'Aux_Código SVs'!C:C,"Não encontrado")</f>
        <v>6601026</v>
      </c>
    </row>
    <row r="842" spans="1:7" x14ac:dyDescent="0.3">
      <c r="A842" s="168">
        <v>6601027</v>
      </c>
      <c r="B842" s="68" t="s">
        <v>568</v>
      </c>
      <c r="C842" s="68" t="s">
        <v>95</v>
      </c>
      <c r="D842" s="68" t="s">
        <v>4033</v>
      </c>
      <c r="E842" s="68" t="s">
        <v>4041</v>
      </c>
      <c r="F842" s="68" t="s">
        <v>4043</v>
      </c>
      <c r="G842" s="70">
        <f>_xlfn.XLOOKUP(A842,'Aux_Código SVs'!C:C,'Aux_Código SVs'!C:C,"Não encontrado")</f>
        <v>6601027</v>
      </c>
    </row>
    <row r="843" spans="1:7" x14ac:dyDescent="0.3">
      <c r="A843" s="168">
        <v>6601028</v>
      </c>
      <c r="B843" s="68" t="s">
        <v>1721</v>
      </c>
      <c r="C843" s="68" t="s">
        <v>95</v>
      </c>
      <c r="D843" s="68" t="s">
        <v>4036</v>
      </c>
      <c r="E843" s="68" t="s">
        <v>4034</v>
      </c>
      <c r="F843" s="68" t="s">
        <v>4043</v>
      </c>
      <c r="G843" s="70">
        <f>_xlfn.XLOOKUP(A843,'Aux_Código SVs'!C:C,'Aux_Código SVs'!C:C,"Não encontrado")</f>
        <v>6601028</v>
      </c>
    </row>
    <row r="844" spans="1:7" x14ac:dyDescent="0.3">
      <c r="A844" s="168">
        <v>6601029</v>
      </c>
      <c r="B844" s="68" t="s">
        <v>1723</v>
      </c>
      <c r="C844" s="68" t="s">
        <v>95</v>
      </c>
      <c r="D844" s="68" t="s">
        <v>4036</v>
      </c>
      <c r="E844" s="68" t="s">
        <v>4034</v>
      </c>
      <c r="F844" s="68" t="s">
        <v>4043</v>
      </c>
      <c r="G844" s="70">
        <f>_xlfn.XLOOKUP(A844,'Aux_Código SVs'!C:C,'Aux_Código SVs'!C:C,"Não encontrado")</f>
        <v>6601029</v>
      </c>
    </row>
    <row r="845" spans="1:7" x14ac:dyDescent="0.3">
      <c r="A845" s="168">
        <v>6601030</v>
      </c>
      <c r="B845" s="68" t="s">
        <v>1725</v>
      </c>
      <c r="C845" s="68" t="s">
        <v>95</v>
      </c>
      <c r="D845" s="68" t="s">
        <v>4036</v>
      </c>
      <c r="E845" s="68" t="s">
        <v>4034</v>
      </c>
      <c r="F845" s="68" t="s">
        <v>4043</v>
      </c>
      <c r="G845" s="70">
        <f>_xlfn.XLOOKUP(A845,'Aux_Código SVs'!C:C,'Aux_Código SVs'!C:C,"Não encontrado")</f>
        <v>6601030</v>
      </c>
    </row>
    <row r="846" spans="1:7" x14ac:dyDescent="0.3">
      <c r="A846" s="168">
        <v>6601031</v>
      </c>
      <c r="B846" s="68" t="s">
        <v>1727</v>
      </c>
      <c r="C846" s="68" t="s">
        <v>95</v>
      </c>
      <c r="D846" s="68" t="s">
        <v>4036</v>
      </c>
      <c r="E846" s="68" t="s">
        <v>4034</v>
      </c>
      <c r="F846" s="68" t="s">
        <v>4043</v>
      </c>
      <c r="G846" s="70">
        <f>_xlfn.XLOOKUP(A846,'Aux_Código SVs'!C:C,'Aux_Código SVs'!C:C,"Não encontrado")</f>
        <v>6601031</v>
      </c>
    </row>
    <row r="847" spans="1:7" x14ac:dyDescent="0.3">
      <c r="A847" s="168">
        <v>6601032</v>
      </c>
      <c r="B847" s="68" t="s">
        <v>1729</v>
      </c>
      <c r="C847" s="68" t="s">
        <v>95</v>
      </c>
      <c r="D847" s="68" t="s">
        <v>4036</v>
      </c>
      <c r="E847" s="68" t="s">
        <v>4034</v>
      </c>
      <c r="F847" s="68" t="s">
        <v>4043</v>
      </c>
      <c r="G847" s="70">
        <f>_xlfn.XLOOKUP(A847,'Aux_Código SVs'!C:C,'Aux_Código SVs'!C:C,"Não encontrado")</f>
        <v>6601032</v>
      </c>
    </row>
    <row r="848" spans="1:7" x14ac:dyDescent="0.3">
      <c r="A848" s="168">
        <v>6601033</v>
      </c>
      <c r="B848" s="68" t="s">
        <v>1731</v>
      </c>
      <c r="C848" s="68" t="s">
        <v>95</v>
      </c>
      <c r="D848" s="68" t="s">
        <v>4036</v>
      </c>
      <c r="E848" s="68" t="s">
        <v>4034</v>
      </c>
      <c r="F848" s="68" t="s">
        <v>4043</v>
      </c>
      <c r="G848" s="70">
        <f>_xlfn.XLOOKUP(A848,'Aux_Código SVs'!C:C,'Aux_Código SVs'!C:C,"Não encontrado")</f>
        <v>6601033</v>
      </c>
    </row>
    <row r="849" spans="1:7" x14ac:dyDescent="0.3">
      <c r="A849" s="168">
        <v>6601034</v>
      </c>
      <c r="B849" s="68" t="s">
        <v>1733</v>
      </c>
      <c r="C849" s="68" t="s">
        <v>95</v>
      </c>
      <c r="D849" s="68" t="s">
        <v>4036</v>
      </c>
      <c r="E849" s="68" t="s">
        <v>4034</v>
      </c>
      <c r="F849" s="68" t="s">
        <v>4043</v>
      </c>
      <c r="G849" s="70">
        <f>_xlfn.XLOOKUP(A849,'Aux_Código SVs'!C:C,'Aux_Código SVs'!C:C,"Não encontrado")</f>
        <v>6601034</v>
      </c>
    </row>
    <row r="850" spans="1:7" x14ac:dyDescent="0.3">
      <c r="A850" s="168">
        <v>6601040</v>
      </c>
      <c r="B850" s="68" t="s">
        <v>1735</v>
      </c>
      <c r="C850" s="68" t="s">
        <v>47</v>
      </c>
      <c r="D850" s="68" t="s">
        <v>4033</v>
      </c>
      <c r="E850" s="68" t="s">
        <v>4041</v>
      </c>
      <c r="F850" s="68" t="s">
        <v>4043</v>
      </c>
      <c r="G850" s="70">
        <f>_xlfn.XLOOKUP(A850,'Aux_Código SVs'!C:C,'Aux_Código SVs'!C:C,"Não encontrado")</f>
        <v>6601040</v>
      </c>
    </row>
    <row r="851" spans="1:7" x14ac:dyDescent="0.3">
      <c r="A851" s="168">
        <v>6601041</v>
      </c>
      <c r="B851" s="68" t="s">
        <v>1737</v>
      </c>
      <c r="C851" s="68" t="s">
        <v>47</v>
      </c>
      <c r="D851" s="68" t="s">
        <v>4033</v>
      </c>
      <c r="E851" s="68" t="s">
        <v>4041</v>
      </c>
      <c r="F851" s="68" t="s">
        <v>4043</v>
      </c>
      <c r="G851" s="70">
        <f>_xlfn.XLOOKUP(A851,'Aux_Código SVs'!C:C,'Aux_Código SVs'!C:C,"Não encontrado")</f>
        <v>6601041</v>
      </c>
    </row>
    <row r="852" spans="1:7" x14ac:dyDescent="0.3">
      <c r="A852" s="168">
        <v>6601042</v>
      </c>
      <c r="B852" s="68" t="s">
        <v>1739</v>
      </c>
      <c r="C852" s="68" t="s">
        <v>47</v>
      </c>
      <c r="D852" s="68" t="s">
        <v>4033</v>
      </c>
      <c r="E852" s="68" t="s">
        <v>4041</v>
      </c>
      <c r="F852" s="68" t="s">
        <v>4043</v>
      </c>
      <c r="G852" s="70">
        <f>_xlfn.XLOOKUP(A852,'Aux_Código SVs'!C:C,'Aux_Código SVs'!C:C,"Não encontrado")</f>
        <v>6601042</v>
      </c>
    </row>
    <row r="853" spans="1:7" x14ac:dyDescent="0.3">
      <c r="A853" s="168">
        <v>6601043</v>
      </c>
      <c r="B853" s="68" t="s">
        <v>1741</v>
      </c>
      <c r="C853" s="68" t="s">
        <v>47</v>
      </c>
      <c r="D853" s="68" t="s">
        <v>4033</v>
      </c>
      <c r="E853" s="68" t="s">
        <v>4041</v>
      </c>
      <c r="F853" s="68" t="s">
        <v>4043</v>
      </c>
      <c r="G853" s="70">
        <f>_xlfn.XLOOKUP(A853,'Aux_Código SVs'!C:C,'Aux_Código SVs'!C:C,"Não encontrado")</f>
        <v>6601043</v>
      </c>
    </row>
    <row r="854" spans="1:7" x14ac:dyDescent="0.3">
      <c r="A854" s="168">
        <v>6601044</v>
      </c>
      <c r="B854" s="68" t="s">
        <v>1743</v>
      </c>
      <c r="C854" s="68" t="s">
        <v>47</v>
      </c>
      <c r="D854" s="68" t="s">
        <v>4033</v>
      </c>
      <c r="E854" s="68" t="s">
        <v>4041</v>
      </c>
      <c r="F854" s="68" t="s">
        <v>4043</v>
      </c>
      <c r="G854" s="70">
        <f>_xlfn.XLOOKUP(A854,'Aux_Código SVs'!C:C,'Aux_Código SVs'!C:C,"Não encontrado")</f>
        <v>6601044</v>
      </c>
    </row>
    <row r="855" spans="1:7" x14ac:dyDescent="0.3">
      <c r="A855" s="168">
        <v>6601045</v>
      </c>
      <c r="B855" s="68" t="s">
        <v>1745</v>
      </c>
      <c r="C855" s="68" t="s">
        <v>47</v>
      </c>
      <c r="D855" s="68" t="s">
        <v>4033</v>
      </c>
      <c r="E855" s="68" t="s">
        <v>4041</v>
      </c>
      <c r="F855" s="68" t="s">
        <v>4043</v>
      </c>
      <c r="G855" s="70">
        <f>_xlfn.XLOOKUP(A855,'Aux_Código SVs'!C:C,'Aux_Código SVs'!C:C,"Não encontrado")</f>
        <v>6601045</v>
      </c>
    </row>
    <row r="856" spans="1:7" x14ac:dyDescent="0.3">
      <c r="A856" s="168">
        <v>6601046</v>
      </c>
      <c r="B856" s="68" t="s">
        <v>1747</v>
      </c>
      <c r="C856" s="68" t="s">
        <v>47</v>
      </c>
      <c r="D856" s="68" t="s">
        <v>4033</v>
      </c>
      <c r="E856" s="68" t="s">
        <v>4041</v>
      </c>
      <c r="F856" s="68" t="s">
        <v>4043</v>
      </c>
      <c r="G856" s="70">
        <f>_xlfn.XLOOKUP(A856,'Aux_Código SVs'!C:C,'Aux_Código SVs'!C:C,"Não encontrado")</f>
        <v>6601046</v>
      </c>
    </row>
    <row r="857" spans="1:7" x14ac:dyDescent="0.3">
      <c r="A857" s="168">
        <v>6601047</v>
      </c>
      <c r="B857" s="68" t="s">
        <v>1749</v>
      </c>
      <c r="C857" s="68" t="s">
        <v>47</v>
      </c>
      <c r="D857" s="68" t="s">
        <v>4033</v>
      </c>
      <c r="E857" s="68" t="s">
        <v>4041</v>
      </c>
      <c r="F857" s="68" t="s">
        <v>4043</v>
      </c>
      <c r="G857" s="70">
        <f>_xlfn.XLOOKUP(A857,'Aux_Código SVs'!C:C,'Aux_Código SVs'!C:C,"Não encontrado")</f>
        <v>6601047</v>
      </c>
    </row>
    <row r="858" spans="1:7" x14ac:dyDescent="0.3">
      <c r="A858" s="168">
        <v>6601048</v>
      </c>
      <c r="B858" s="68" t="s">
        <v>1751</v>
      </c>
      <c r="C858" s="68" t="s">
        <v>47</v>
      </c>
      <c r="D858" s="68" t="s">
        <v>4033</v>
      </c>
      <c r="E858" s="68" t="s">
        <v>4041</v>
      </c>
      <c r="F858" s="68" t="s">
        <v>4043</v>
      </c>
      <c r="G858" s="70">
        <f>_xlfn.XLOOKUP(A858,'Aux_Código SVs'!C:C,'Aux_Código SVs'!C:C,"Não encontrado")</f>
        <v>6601048</v>
      </c>
    </row>
    <row r="859" spans="1:7" x14ac:dyDescent="0.3">
      <c r="A859" s="168">
        <v>6601049</v>
      </c>
      <c r="B859" s="68" t="s">
        <v>1753</v>
      </c>
      <c r="C859" s="68" t="s">
        <v>47</v>
      </c>
      <c r="D859" s="68" t="s">
        <v>4033</v>
      </c>
      <c r="E859" s="68" t="s">
        <v>4041</v>
      </c>
      <c r="F859" s="68" t="s">
        <v>4043</v>
      </c>
      <c r="G859" s="70">
        <f>_xlfn.XLOOKUP(A859,'Aux_Código SVs'!C:C,'Aux_Código SVs'!C:C,"Não encontrado")</f>
        <v>6601049</v>
      </c>
    </row>
    <row r="860" spans="1:7" x14ac:dyDescent="0.3">
      <c r="A860" s="168">
        <v>6601050</v>
      </c>
      <c r="B860" s="68" t="s">
        <v>1755</v>
      </c>
      <c r="C860" s="68" t="s">
        <v>47</v>
      </c>
      <c r="D860" s="68" t="s">
        <v>4033</v>
      </c>
      <c r="E860" s="68" t="s">
        <v>4041</v>
      </c>
      <c r="F860" s="68" t="s">
        <v>4043</v>
      </c>
      <c r="G860" s="70">
        <f>_xlfn.XLOOKUP(A860,'Aux_Código SVs'!C:C,'Aux_Código SVs'!C:C,"Não encontrado")</f>
        <v>6601050</v>
      </c>
    </row>
    <row r="861" spans="1:7" x14ac:dyDescent="0.3">
      <c r="A861" s="168">
        <v>6601060</v>
      </c>
      <c r="B861" s="68" t="s">
        <v>1757</v>
      </c>
      <c r="C861" s="68" t="s">
        <v>47</v>
      </c>
      <c r="D861" s="68" t="s">
        <v>4033</v>
      </c>
      <c r="E861" s="68" t="s">
        <v>4041</v>
      </c>
      <c r="F861" s="68" t="s">
        <v>4043</v>
      </c>
      <c r="G861" s="70">
        <f>_xlfn.XLOOKUP(A861,'Aux_Código SVs'!C:C,'Aux_Código SVs'!C:C,"Não encontrado")</f>
        <v>6601060</v>
      </c>
    </row>
    <row r="862" spans="1:7" x14ac:dyDescent="0.3">
      <c r="A862" s="168">
        <v>6601061</v>
      </c>
      <c r="B862" s="68" t="s">
        <v>1759</v>
      </c>
      <c r="C862" s="68" t="s">
        <v>47</v>
      </c>
      <c r="D862" s="68" t="s">
        <v>4033</v>
      </c>
      <c r="E862" s="68" t="s">
        <v>4041</v>
      </c>
      <c r="F862" s="68" t="s">
        <v>4043</v>
      </c>
      <c r="G862" s="70">
        <f>_xlfn.XLOOKUP(A862,'Aux_Código SVs'!C:C,'Aux_Código SVs'!C:C,"Não encontrado")</f>
        <v>6601061</v>
      </c>
    </row>
    <row r="863" spans="1:7" x14ac:dyDescent="0.3">
      <c r="A863" s="168">
        <v>6601062</v>
      </c>
      <c r="B863" s="68" t="s">
        <v>1761</v>
      </c>
      <c r="C863" s="68" t="s">
        <v>47</v>
      </c>
      <c r="D863" s="68" t="s">
        <v>4033</v>
      </c>
      <c r="E863" s="68" t="s">
        <v>4041</v>
      </c>
      <c r="F863" s="68" t="s">
        <v>4043</v>
      </c>
      <c r="G863" s="70">
        <f>_xlfn.XLOOKUP(A863,'Aux_Código SVs'!C:C,'Aux_Código SVs'!C:C,"Não encontrado")</f>
        <v>6601062</v>
      </c>
    </row>
    <row r="864" spans="1:7" x14ac:dyDescent="0.3">
      <c r="A864" s="168">
        <v>6601063</v>
      </c>
      <c r="B864" s="68" t="s">
        <v>1763</v>
      </c>
      <c r="C864" s="68" t="s">
        <v>95</v>
      </c>
      <c r="D864" s="68" t="s">
        <v>4033</v>
      </c>
      <c r="E864" s="68" t="s">
        <v>4041</v>
      </c>
      <c r="F864" s="68" t="s">
        <v>4043</v>
      </c>
      <c r="G864" s="70">
        <f>_xlfn.XLOOKUP(A864,'Aux_Código SVs'!C:C,'Aux_Código SVs'!C:C,"Não encontrado")</f>
        <v>6601063</v>
      </c>
    </row>
    <row r="865" spans="1:7" x14ac:dyDescent="0.3">
      <c r="A865" s="168">
        <v>6601064</v>
      </c>
      <c r="B865" s="68" t="s">
        <v>1765</v>
      </c>
      <c r="C865" s="68" t="s">
        <v>95</v>
      </c>
      <c r="D865" s="68" t="s">
        <v>4033</v>
      </c>
      <c r="E865" s="68" t="s">
        <v>4041</v>
      </c>
      <c r="F865" s="68" t="s">
        <v>4043</v>
      </c>
      <c r="G865" s="70">
        <f>_xlfn.XLOOKUP(A865,'Aux_Código SVs'!C:C,'Aux_Código SVs'!C:C,"Não encontrado")</f>
        <v>6601064</v>
      </c>
    </row>
    <row r="866" spans="1:7" x14ac:dyDescent="0.3">
      <c r="A866" s="168">
        <v>6601065</v>
      </c>
      <c r="B866" s="68" t="s">
        <v>1767</v>
      </c>
      <c r="C866" s="68" t="s">
        <v>95</v>
      </c>
      <c r="D866" s="68" t="s">
        <v>4033</v>
      </c>
      <c r="E866" s="68" t="s">
        <v>4041</v>
      </c>
      <c r="F866" s="68" t="s">
        <v>4043</v>
      </c>
      <c r="G866" s="70">
        <f>_xlfn.XLOOKUP(A866,'Aux_Código SVs'!C:C,'Aux_Código SVs'!C:C,"Não encontrado")</f>
        <v>6601065</v>
      </c>
    </row>
    <row r="867" spans="1:7" x14ac:dyDescent="0.3">
      <c r="A867" s="168">
        <v>6601066</v>
      </c>
      <c r="B867" s="68" t="s">
        <v>1769</v>
      </c>
      <c r="C867" s="68" t="s">
        <v>95</v>
      </c>
      <c r="D867" s="68" t="s">
        <v>4033</v>
      </c>
      <c r="E867" s="68" t="s">
        <v>4041</v>
      </c>
      <c r="F867" s="68" t="s">
        <v>4043</v>
      </c>
      <c r="G867" s="70">
        <f>_xlfn.XLOOKUP(A867,'Aux_Código SVs'!C:C,'Aux_Código SVs'!C:C,"Não encontrado")</f>
        <v>6601066</v>
      </c>
    </row>
    <row r="868" spans="1:7" x14ac:dyDescent="0.3">
      <c r="A868" s="168">
        <v>6601067</v>
      </c>
      <c r="B868" s="68" t="s">
        <v>1771</v>
      </c>
      <c r="C868" s="68" t="s">
        <v>95</v>
      </c>
      <c r="D868" s="68" t="s">
        <v>4033</v>
      </c>
      <c r="E868" s="68" t="s">
        <v>4041</v>
      </c>
      <c r="F868" s="68" t="s">
        <v>4043</v>
      </c>
      <c r="G868" s="70">
        <f>_xlfn.XLOOKUP(A868,'Aux_Código SVs'!C:C,'Aux_Código SVs'!C:C,"Não encontrado")</f>
        <v>6601067</v>
      </c>
    </row>
    <row r="869" spans="1:7" x14ac:dyDescent="0.3">
      <c r="A869" s="168">
        <v>6601068</v>
      </c>
      <c r="B869" s="68" t="s">
        <v>1773</v>
      </c>
      <c r="C869" s="68" t="s">
        <v>95</v>
      </c>
      <c r="D869" s="68" t="s">
        <v>4033</v>
      </c>
      <c r="E869" s="68" t="s">
        <v>4041</v>
      </c>
      <c r="F869" s="68" t="s">
        <v>4043</v>
      </c>
      <c r="G869" s="70">
        <f>_xlfn.XLOOKUP(A869,'Aux_Código SVs'!C:C,'Aux_Código SVs'!C:C,"Não encontrado")</f>
        <v>6601068</v>
      </c>
    </row>
    <row r="870" spans="1:7" x14ac:dyDescent="0.3">
      <c r="A870" s="168">
        <v>6601069</v>
      </c>
      <c r="B870" s="68" t="s">
        <v>1775</v>
      </c>
      <c r="C870" s="68" t="s">
        <v>95</v>
      </c>
      <c r="D870" s="68" t="s">
        <v>4033</v>
      </c>
      <c r="E870" s="68" t="s">
        <v>4041</v>
      </c>
      <c r="F870" s="68" t="s">
        <v>4043</v>
      </c>
      <c r="G870" s="70">
        <f>_xlfn.XLOOKUP(A870,'Aux_Código SVs'!C:C,'Aux_Código SVs'!C:C,"Não encontrado")</f>
        <v>6601069</v>
      </c>
    </row>
    <row r="871" spans="1:7" x14ac:dyDescent="0.3">
      <c r="A871" s="168">
        <v>6601070</v>
      </c>
      <c r="B871" s="68" t="s">
        <v>1777</v>
      </c>
      <c r="C871" s="68" t="s">
        <v>95</v>
      </c>
      <c r="D871" s="68" t="s">
        <v>4033</v>
      </c>
      <c r="E871" s="68" t="s">
        <v>4041</v>
      </c>
      <c r="F871" s="68" t="s">
        <v>4043</v>
      </c>
      <c r="G871" s="70">
        <f>_xlfn.XLOOKUP(A871,'Aux_Código SVs'!C:C,'Aux_Código SVs'!C:C,"Não encontrado")</f>
        <v>6601070</v>
      </c>
    </row>
    <row r="872" spans="1:7" x14ac:dyDescent="0.3">
      <c r="A872" s="168">
        <v>6601071</v>
      </c>
      <c r="B872" s="68" t="s">
        <v>1779</v>
      </c>
      <c r="C872" s="68" t="s">
        <v>95</v>
      </c>
      <c r="D872" s="68" t="s">
        <v>4033</v>
      </c>
      <c r="E872" s="68" t="s">
        <v>4041</v>
      </c>
      <c r="F872" s="68" t="s">
        <v>4043</v>
      </c>
      <c r="G872" s="70">
        <f>_xlfn.XLOOKUP(A872,'Aux_Código SVs'!C:C,'Aux_Código SVs'!C:C,"Não encontrado")</f>
        <v>6601071</v>
      </c>
    </row>
    <row r="873" spans="1:7" x14ac:dyDescent="0.3">
      <c r="A873" s="168">
        <v>6601072</v>
      </c>
      <c r="B873" s="68" t="s">
        <v>1781</v>
      </c>
      <c r="C873" s="68" t="s">
        <v>95</v>
      </c>
      <c r="D873" s="68" t="s">
        <v>4033</v>
      </c>
      <c r="E873" s="68" t="s">
        <v>4041</v>
      </c>
      <c r="F873" s="68" t="s">
        <v>4043</v>
      </c>
      <c r="G873" s="70">
        <f>_xlfn.XLOOKUP(A873,'Aux_Código SVs'!C:C,'Aux_Código SVs'!C:C,"Não encontrado")</f>
        <v>6601072</v>
      </c>
    </row>
    <row r="874" spans="1:7" x14ac:dyDescent="0.3">
      <c r="A874" s="168">
        <v>6601073</v>
      </c>
      <c r="B874" s="68" t="s">
        <v>1783</v>
      </c>
      <c r="C874" s="68" t="s">
        <v>95</v>
      </c>
      <c r="D874" s="68" t="s">
        <v>4033</v>
      </c>
      <c r="E874" s="68" t="s">
        <v>4041</v>
      </c>
      <c r="F874" s="68" t="s">
        <v>4043</v>
      </c>
      <c r="G874" s="70">
        <f>_xlfn.XLOOKUP(A874,'Aux_Código SVs'!C:C,'Aux_Código SVs'!C:C,"Não encontrado")</f>
        <v>6601073</v>
      </c>
    </row>
    <row r="875" spans="1:7" x14ac:dyDescent="0.3">
      <c r="A875" s="168">
        <v>6601074</v>
      </c>
      <c r="B875" s="68" t="s">
        <v>1785</v>
      </c>
      <c r="C875" s="68" t="s">
        <v>95</v>
      </c>
      <c r="D875" s="68" t="s">
        <v>4033</v>
      </c>
      <c r="E875" s="68" t="s">
        <v>4041</v>
      </c>
      <c r="F875" s="68" t="s">
        <v>4043</v>
      </c>
      <c r="G875" s="70">
        <f>_xlfn.XLOOKUP(A875,'Aux_Código SVs'!C:C,'Aux_Código SVs'!C:C,"Não encontrado")</f>
        <v>6601074</v>
      </c>
    </row>
    <row r="876" spans="1:7" x14ac:dyDescent="0.3">
      <c r="A876" s="168">
        <v>6601075</v>
      </c>
      <c r="B876" s="68" t="s">
        <v>1787</v>
      </c>
      <c r="C876" s="68" t="s">
        <v>95</v>
      </c>
      <c r="D876" s="68" t="s">
        <v>4033</v>
      </c>
      <c r="E876" s="68" t="s">
        <v>4041</v>
      </c>
      <c r="F876" s="68" t="s">
        <v>4043</v>
      </c>
      <c r="G876" s="70">
        <f>_xlfn.XLOOKUP(A876,'Aux_Código SVs'!C:C,'Aux_Código SVs'!C:C,"Não encontrado")</f>
        <v>6601075</v>
      </c>
    </row>
    <row r="877" spans="1:7" x14ac:dyDescent="0.3">
      <c r="A877" s="168">
        <v>6601076</v>
      </c>
      <c r="B877" s="68" t="s">
        <v>1789</v>
      </c>
      <c r="C877" s="68" t="s">
        <v>95</v>
      </c>
      <c r="D877" s="68" t="s">
        <v>4033</v>
      </c>
      <c r="E877" s="68" t="s">
        <v>4041</v>
      </c>
      <c r="F877" s="68" t="s">
        <v>4043</v>
      </c>
      <c r="G877" s="70">
        <f>_xlfn.XLOOKUP(A877,'Aux_Código SVs'!C:C,'Aux_Código SVs'!C:C,"Não encontrado")</f>
        <v>6601076</v>
      </c>
    </row>
    <row r="878" spans="1:7" x14ac:dyDescent="0.3">
      <c r="A878" s="168">
        <v>6601077</v>
      </c>
      <c r="B878" s="68" t="s">
        <v>1791</v>
      </c>
      <c r="C878" s="68" t="s">
        <v>95</v>
      </c>
      <c r="D878" s="68" t="s">
        <v>4033</v>
      </c>
      <c r="E878" s="68" t="s">
        <v>4041</v>
      </c>
      <c r="F878" s="68" t="s">
        <v>4043</v>
      </c>
      <c r="G878" s="70">
        <f>_xlfn.XLOOKUP(A878,'Aux_Código SVs'!C:C,'Aux_Código SVs'!C:C,"Não encontrado")</f>
        <v>6601077</v>
      </c>
    </row>
    <row r="879" spans="1:7" x14ac:dyDescent="0.3">
      <c r="A879" s="168">
        <v>6601078</v>
      </c>
      <c r="B879" s="68" t="s">
        <v>1793</v>
      </c>
      <c r="C879" s="68" t="s">
        <v>95</v>
      </c>
      <c r="D879" s="68" t="s">
        <v>4033</v>
      </c>
      <c r="E879" s="68" t="s">
        <v>4041</v>
      </c>
      <c r="F879" s="68" t="s">
        <v>4043</v>
      </c>
      <c r="G879" s="70">
        <f>_xlfn.XLOOKUP(A879,'Aux_Código SVs'!C:C,'Aux_Código SVs'!C:C,"Não encontrado")</f>
        <v>6601078</v>
      </c>
    </row>
    <row r="880" spans="1:7" x14ac:dyDescent="0.3">
      <c r="A880" s="168">
        <v>6601079</v>
      </c>
      <c r="B880" s="68" t="s">
        <v>1795</v>
      </c>
      <c r="C880" s="68" t="s">
        <v>95</v>
      </c>
      <c r="D880" s="68" t="s">
        <v>4033</v>
      </c>
      <c r="E880" s="68" t="s">
        <v>4041</v>
      </c>
      <c r="F880" s="68" t="s">
        <v>4043</v>
      </c>
      <c r="G880" s="70">
        <f>_xlfn.XLOOKUP(A880,'Aux_Código SVs'!C:C,'Aux_Código SVs'!C:C,"Não encontrado")</f>
        <v>6601079</v>
      </c>
    </row>
    <row r="881" spans="1:7" x14ac:dyDescent="0.3">
      <c r="A881" s="168">
        <v>6601080</v>
      </c>
      <c r="B881" s="68" t="s">
        <v>1797</v>
      </c>
      <c r="C881" s="68" t="s">
        <v>95</v>
      </c>
      <c r="D881" s="68" t="s">
        <v>4033</v>
      </c>
      <c r="E881" s="68" t="s">
        <v>4041</v>
      </c>
      <c r="F881" s="68" t="s">
        <v>4043</v>
      </c>
      <c r="G881" s="70">
        <f>_xlfn.XLOOKUP(A881,'Aux_Código SVs'!C:C,'Aux_Código SVs'!C:C,"Não encontrado")</f>
        <v>6601080</v>
      </c>
    </row>
    <row r="882" spans="1:7" x14ac:dyDescent="0.3">
      <c r="A882" s="168">
        <v>6601081</v>
      </c>
      <c r="B882" s="68" t="s">
        <v>1799</v>
      </c>
      <c r="C882" s="68" t="s">
        <v>95</v>
      </c>
      <c r="D882" s="68" t="s">
        <v>4033</v>
      </c>
      <c r="E882" s="68" t="s">
        <v>4041</v>
      </c>
      <c r="F882" s="68" t="s">
        <v>4043</v>
      </c>
      <c r="G882" s="70">
        <f>_xlfn.XLOOKUP(A882,'Aux_Código SVs'!C:C,'Aux_Código SVs'!C:C,"Não encontrado")</f>
        <v>6601081</v>
      </c>
    </row>
    <row r="883" spans="1:7" x14ac:dyDescent="0.3">
      <c r="A883" s="168">
        <v>6601082</v>
      </c>
      <c r="B883" s="68" t="s">
        <v>1801</v>
      </c>
      <c r="C883" s="68" t="s">
        <v>95</v>
      </c>
      <c r="D883" s="68" t="s">
        <v>4033</v>
      </c>
      <c r="E883" s="68" t="s">
        <v>4041</v>
      </c>
      <c r="F883" s="68" t="s">
        <v>4043</v>
      </c>
      <c r="G883" s="70">
        <f>_xlfn.XLOOKUP(A883,'Aux_Código SVs'!C:C,'Aux_Código SVs'!C:C,"Não encontrado")</f>
        <v>6601082</v>
      </c>
    </row>
    <row r="884" spans="1:7" x14ac:dyDescent="0.3">
      <c r="A884" s="168">
        <v>6601083</v>
      </c>
      <c r="B884" s="68" t="s">
        <v>1803</v>
      </c>
      <c r="C884" s="68" t="s">
        <v>95</v>
      </c>
      <c r="D884" s="68" t="s">
        <v>4033</v>
      </c>
      <c r="E884" s="68" t="s">
        <v>4041</v>
      </c>
      <c r="F884" s="68" t="s">
        <v>4043</v>
      </c>
      <c r="G884" s="70">
        <f>_xlfn.XLOOKUP(A884,'Aux_Código SVs'!C:C,'Aux_Código SVs'!C:C,"Não encontrado")</f>
        <v>6601083</v>
      </c>
    </row>
    <row r="885" spans="1:7" x14ac:dyDescent="0.3">
      <c r="A885" s="168">
        <v>6601084</v>
      </c>
      <c r="B885" s="68" t="s">
        <v>1805</v>
      </c>
      <c r="C885" s="68" t="s">
        <v>95</v>
      </c>
      <c r="D885" s="68" t="s">
        <v>4033</v>
      </c>
      <c r="E885" s="68" t="s">
        <v>4041</v>
      </c>
      <c r="F885" s="68" t="s">
        <v>4043</v>
      </c>
      <c r="G885" s="70">
        <f>_xlfn.XLOOKUP(A885,'Aux_Código SVs'!C:C,'Aux_Código SVs'!C:C,"Não encontrado")</f>
        <v>6601084</v>
      </c>
    </row>
    <row r="886" spans="1:7" x14ac:dyDescent="0.3">
      <c r="A886" s="168">
        <v>6601085</v>
      </c>
      <c r="B886" s="68" t="s">
        <v>1807</v>
      </c>
      <c r="C886" s="68" t="s">
        <v>95</v>
      </c>
      <c r="D886" s="68" t="s">
        <v>4033</v>
      </c>
      <c r="E886" s="68" t="s">
        <v>4041</v>
      </c>
      <c r="F886" s="68" t="s">
        <v>4043</v>
      </c>
      <c r="G886" s="70">
        <f>_xlfn.XLOOKUP(A886,'Aux_Código SVs'!C:C,'Aux_Código SVs'!C:C,"Não encontrado")</f>
        <v>6601085</v>
      </c>
    </row>
    <row r="887" spans="1:7" x14ac:dyDescent="0.3">
      <c r="A887" s="168">
        <v>6601086</v>
      </c>
      <c r="B887" s="68" t="s">
        <v>1809</v>
      </c>
      <c r="C887" s="68" t="s">
        <v>95</v>
      </c>
      <c r="D887" s="68" t="s">
        <v>4033</v>
      </c>
      <c r="E887" s="68" t="s">
        <v>4041</v>
      </c>
      <c r="F887" s="68" t="s">
        <v>4043</v>
      </c>
      <c r="G887" s="70">
        <f>_xlfn.XLOOKUP(A887,'Aux_Código SVs'!C:C,'Aux_Código SVs'!C:C,"Não encontrado")</f>
        <v>6601086</v>
      </c>
    </row>
    <row r="888" spans="1:7" x14ac:dyDescent="0.3">
      <c r="A888" s="168">
        <v>6601087</v>
      </c>
      <c r="B888" s="68" t="s">
        <v>1811</v>
      </c>
      <c r="C888" s="68" t="s">
        <v>95</v>
      </c>
      <c r="D888" s="68" t="s">
        <v>4033</v>
      </c>
      <c r="E888" s="68" t="s">
        <v>4041</v>
      </c>
      <c r="F888" s="68" t="s">
        <v>4043</v>
      </c>
      <c r="G888" s="70">
        <f>_xlfn.XLOOKUP(A888,'Aux_Código SVs'!C:C,'Aux_Código SVs'!C:C,"Não encontrado")</f>
        <v>6601087</v>
      </c>
    </row>
    <row r="889" spans="1:7" x14ac:dyDescent="0.3">
      <c r="A889" s="168">
        <v>6601088</v>
      </c>
      <c r="B889" s="68" t="s">
        <v>1813</v>
      </c>
      <c r="C889" s="68" t="s">
        <v>95</v>
      </c>
      <c r="D889" s="68" t="s">
        <v>4033</v>
      </c>
      <c r="E889" s="68" t="s">
        <v>4041</v>
      </c>
      <c r="F889" s="68" t="s">
        <v>4043</v>
      </c>
      <c r="G889" s="70">
        <f>_xlfn.XLOOKUP(A889,'Aux_Código SVs'!C:C,'Aux_Código SVs'!C:C,"Não encontrado")</f>
        <v>6601088</v>
      </c>
    </row>
    <row r="890" spans="1:7" x14ac:dyDescent="0.3">
      <c r="A890" s="168">
        <v>6601089</v>
      </c>
      <c r="B890" s="68" t="s">
        <v>1815</v>
      </c>
      <c r="C890" s="68" t="s">
        <v>95</v>
      </c>
      <c r="D890" s="68" t="s">
        <v>4033</v>
      </c>
      <c r="E890" s="68" t="s">
        <v>4041</v>
      </c>
      <c r="F890" s="68" t="s">
        <v>4043</v>
      </c>
      <c r="G890" s="70">
        <f>_xlfn.XLOOKUP(A890,'Aux_Código SVs'!C:C,'Aux_Código SVs'!C:C,"Não encontrado")</f>
        <v>6601089</v>
      </c>
    </row>
    <row r="891" spans="1:7" x14ac:dyDescent="0.3">
      <c r="A891" s="168">
        <v>6601090</v>
      </c>
      <c r="B891" s="68" t="s">
        <v>1817</v>
      </c>
      <c r="C891" s="68" t="s">
        <v>95</v>
      </c>
      <c r="D891" s="68" t="s">
        <v>4033</v>
      </c>
      <c r="E891" s="68" t="s">
        <v>4041</v>
      </c>
      <c r="F891" s="68" t="s">
        <v>4043</v>
      </c>
      <c r="G891" s="70">
        <f>_xlfn.XLOOKUP(A891,'Aux_Código SVs'!C:C,'Aux_Código SVs'!C:C,"Não encontrado")</f>
        <v>6601090</v>
      </c>
    </row>
    <row r="892" spans="1:7" x14ac:dyDescent="0.3">
      <c r="A892" s="168">
        <v>6601091</v>
      </c>
      <c r="B892" s="68" t="s">
        <v>1819</v>
      </c>
      <c r="C892" s="68" t="s">
        <v>95</v>
      </c>
      <c r="D892" s="68" t="s">
        <v>4033</v>
      </c>
      <c r="E892" s="68" t="s">
        <v>4041</v>
      </c>
      <c r="F892" s="68" t="s">
        <v>4043</v>
      </c>
      <c r="G892" s="70">
        <f>_xlfn.XLOOKUP(A892,'Aux_Código SVs'!C:C,'Aux_Código SVs'!C:C,"Não encontrado")</f>
        <v>6601091</v>
      </c>
    </row>
    <row r="893" spans="1:7" x14ac:dyDescent="0.3">
      <c r="A893" s="168">
        <v>6601092</v>
      </c>
      <c r="B893" s="68" t="s">
        <v>1821</v>
      </c>
      <c r="C893" s="68" t="s">
        <v>95</v>
      </c>
      <c r="D893" s="68" t="s">
        <v>4033</v>
      </c>
      <c r="E893" s="68" t="s">
        <v>4041</v>
      </c>
      <c r="F893" s="68" t="s">
        <v>4043</v>
      </c>
      <c r="G893" s="70">
        <f>_xlfn.XLOOKUP(A893,'Aux_Código SVs'!C:C,'Aux_Código SVs'!C:C,"Não encontrado")</f>
        <v>6601092</v>
      </c>
    </row>
    <row r="894" spans="1:7" x14ac:dyDescent="0.3">
      <c r="A894" s="168">
        <v>6601093</v>
      </c>
      <c r="B894" s="68" t="s">
        <v>1823</v>
      </c>
      <c r="C894" s="68" t="s">
        <v>95</v>
      </c>
      <c r="D894" s="68" t="s">
        <v>4033</v>
      </c>
      <c r="E894" s="68" t="s">
        <v>4041</v>
      </c>
      <c r="F894" s="68" t="s">
        <v>4043</v>
      </c>
      <c r="G894" s="70">
        <f>_xlfn.XLOOKUP(A894,'Aux_Código SVs'!C:C,'Aux_Código SVs'!C:C,"Não encontrado")</f>
        <v>6601093</v>
      </c>
    </row>
    <row r="895" spans="1:7" x14ac:dyDescent="0.3">
      <c r="A895" s="168">
        <v>6601094</v>
      </c>
      <c r="B895" s="68" t="s">
        <v>1825</v>
      </c>
      <c r="C895" s="68" t="s">
        <v>95</v>
      </c>
      <c r="D895" s="68" t="s">
        <v>4033</v>
      </c>
      <c r="E895" s="68" t="s">
        <v>4041</v>
      </c>
      <c r="F895" s="68" t="s">
        <v>4043</v>
      </c>
      <c r="G895" s="70">
        <f>_xlfn.XLOOKUP(A895,'Aux_Código SVs'!C:C,'Aux_Código SVs'!C:C,"Não encontrado")</f>
        <v>6601094</v>
      </c>
    </row>
    <row r="896" spans="1:7" x14ac:dyDescent="0.3">
      <c r="A896" s="168">
        <v>6601095</v>
      </c>
      <c r="B896" s="68" t="s">
        <v>1827</v>
      </c>
      <c r="C896" s="68" t="s">
        <v>95</v>
      </c>
      <c r="D896" s="68" t="s">
        <v>4033</v>
      </c>
      <c r="E896" s="68" t="s">
        <v>4041</v>
      </c>
      <c r="F896" s="68" t="s">
        <v>4043</v>
      </c>
      <c r="G896" s="70">
        <f>_xlfn.XLOOKUP(A896,'Aux_Código SVs'!C:C,'Aux_Código SVs'!C:C,"Não encontrado")</f>
        <v>6601095</v>
      </c>
    </row>
    <row r="897" spans="1:7" x14ac:dyDescent="0.3">
      <c r="A897" s="168">
        <v>6601096</v>
      </c>
      <c r="B897" s="68" t="s">
        <v>1829</v>
      </c>
      <c r="C897" s="68" t="s">
        <v>95</v>
      </c>
      <c r="D897" s="68" t="s">
        <v>4033</v>
      </c>
      <c r="E897" s="68" t="s">
        <v>4041</v>
      </c>
      <c r="F897" s="68" t="s">
        <v>4043</v>
      </c>
      <c r="G897" s="70">
        <f>_xlfn.XLOOKUP(A897,'Aux_Código SVs'!C:C,'Aux_Código SVs'!C:C,"Não encontrado")</f>
        <v>6601096</v>
      </c>
    </row>
    <row r="898" spans="1:7" x14ac:dyDescent="0.3">
      <c r="A898" s="168">
        <v>6601097</v>
      </c>
      <c r="B898" s="68" t="s">
        <v>1831</v>
      </c>
      <c r="C898" s="68" t="s">
        <v>95</v>
      </c>
      <c r="D898" s="68" t="s">
        <v>4033</v>
      </c>
      <c r="E898" s="68" t="s">
        <v>4041</v>
      </c>
      <c r="F898" s="68" t="s">
        <v>4043</v>
      </c>
      <c r="G898" s="70">
        <f>_xlfn.XLOOKUP(A898,'Aux_Código SVs'!C:C,'Aux_Código SVs'!C:C,"Não encontrado")</f>
        <v>6601097</v>
      </c>
    </row>
    <row r="899" spans="1:7" x14ac:dyDescent="0.3">
      <c r="A899" s="168">
        <v>6601098</v>
      </c>
      <c r="B899" s="68" t="s">
        <v>1833</v>
      </c>
      <c r="C899" s="68" t="s">
        <v>95</v>
      </c>
      <c r="D899" s="68" t="s">
        <v>4033</v>
      </c>
      <c r="E899" s="68" t="s">
        <v>4041</v>
      </c>
      <c r="F899" s="68" t="s">
        <v>4043</v>
      </c>
      <c r="G899" s="70">
        <f>_xlfn.XLOOKUP(A899,'Aux_Código SVs'!C:C,'Aux_Código SVs'!C:C,"Não encontrado")</f>
        <v>6601098</v>
      </c>
    </row>
    <row r="900" spans="1:7" x14ac:dyDescent="0.3">
      <c r="A900" s="168">
        <v>6601099</v>
      </c>
      <c r="B900" s="68" t="s">
        <v>1835</v>
      </c>
      <c r="C900" s="68" t="s">
        <v>95</v>
      </c>
      <c r="D900" s="68" t="s">
        <v>4033</v>
      </c>
      <c r="E900" s="68" t="s">
        <v>4041</v>
      </c>
      <c r="F900" s="68" t="s">
        <v>4043</v>
      </c>
      <c r="G900" s="70">
        <f>_xlfn.XLOOKUP(A900,'Aux_Código SVs'!C:C,'Aux_Código SVs'!C:C,"Não encontrado")</f>
        <v>6601099</v>
      </c>
    </row>
    <row r="901" spans="1:7" x14ac:dyDescent="0.3">
      <c r="A901" s="168">
        <v>6601100</v>
      </c>
      <c r="B901" s="68" t="s">
        <v>1837</v>
      </c>
      <c r="C901" s="68" t="s">
        <v>95</v>
      </c>
      <c r="D901" s="68" t="s">
        <v>4033</v>
      </c>
      <c r="E901" s="68" t="s">
        <v>4041</v>
      </c>
      <c r="F901" s="68" t="s">
        <v>4043</v>
      </c>
      <c r="G901" s="70">
        <f>_xlfn.XLOOKUP(A901,'Aux_Código SVs'!C:C,'Aux_Código SVs'!C:C,"Não encontrado")</f>
        <v>6601100</v>
      </c>
    </row>
    <row r="902" spans="1:7" x14ac:dyDescent="0.3">
      <c r="A902" s="168">
        <v>6601101</v>
      </c>
      <c r="B902" s="68" t="s">
        <v>1839</v>
      </c>
      <c r="C902" s="68" t="s">
        <v>95</v>
      </c>
      <c r="D902" s="68" t="s">
        <v>4033</v>
      </c>
      <c r="E902" s="68" t="s">
        <v>4041</v>
      </c>
      <c r="F902" s="68" t="s">
        <v>4043</v>
      </c>
      <c r="G902" s="70">
        <f>_xlfn.XLOOKUP(A902,'Aux_Código SVs'!C:C,'Aux_Código SVs'!C:C,"Não encontrado")</f>
        <v>6601101</v>
      </c>
    </row>
    <row r="903" spans="1:7" x14ac:dyDescent="0.3">
      <c r="A903" s="168">
        <v>6601102</v>
      </c>
      <c r="B903" s="68" t="s">
        <v>1841</v>
      </c>
      <c r="C903" s="68" t="s">
        <v>95</v>
      </c>
      <c r="D903" s="68" t="s">
        <v>4033</v>
      </c>
      <c r="E903" s="68" t="s">
        <v>4041</v>
      </c>
      <c r="F903" s="68" t="s">
        <v>4043</v>
      </c>
      <c r="G903" s="70">
        <f>_xlfn.XLOOKUP(A903,'Aux_Código SVs'!C:C,'Aux_Código SVs'!C:C,"Não encontrado")</f>
        <v>6601102</v>
      </c>
    </row>
    <row r="904" spans="1:7" x14ac:dyDescent="0.3">
      <c r="A904" s="168">
        <v>6601103</v>
      </c>
      <c r="B904" s="68" t="s">
        <v>1843</v>
      </c>
      <c r="C904" s="68" t="s">
        <v>95</v>
      </c>
      <c r="D904" s="68" t="s">
        <v>4033</v>
      </c>
      <c r="E904" s="68" t="s">
        <v>4041</v>
      </c>
      <c r="F904" s="68" t="s">
        <v>4043</v>
      </c>
      <c r="G904" s="70">
        <f>_xlfn.XLOOKUP(A904,'Aux_Código SVs'!C:C,'Aux_Código SVs'!C:C,"Não encontrado")</f>
        <v>6601103</v>
      </c>
    </row>
    <row r="905" spans="1:7" x14ac:dyDescent="0.3">
      <c r="A905" s="168">
        <v>6601104</v>
      </c>
      <c r="B905" s="68" t="s">
        <v>1845</v>
      </c>
      <c r="C905" s="68" t="s">
        <v>95</v>
      </c>
      <c r="D905" s="68" t="s">
        <v>4033</v>
      </c>
      <c r="E905" s="68" t="s">
        <v>4041</v>
      </c>
      <c r="F905" s="68" t="s">
        <v>4043</v>
      </c>
      <c r="G905" s="70">
        <f>_xlfn.XLOOKUP(A905,'Aux_Código SVs'!C:C,'Aux_Código SVs'!C:C,"Não encontrado")</f>
        <v>6601104</v>
      </c>
    </row>
    <row r="906" spans="1:7" x14ac:dyDescent="0.3">
      <c r="A906" s="168">
        <v>6601105</v>
      </c>
      <c r="B906" s="68" t="s">
        <v>1847</v>
      </c>
      <c r="C906" s="68" t="s">
        <v>47</v>
      </c>
      <c r="D906" s="68" t="s">
        <v>4030</v>
      </c>
      <c r="E906" s="68" t="s">
        <v>4049</v>
      </c>
      <c r="F906" s="68"/>
      <c r="G906" s="70">
        <f>_xlfn.XLOOKUP(A906,'Aux_Código SVs'!C:C,'Aux_Código SVs'!C:C,"Não encontrado")</f>
        <v>6601105</v>
      </c>
    </row>
    <row r="907" spans="1:7" x14ac:dyDescent="0.3">
      <c r="A907" s="168">
        <v>6601106</v>
      </c>
      <c r="B907" s="68" t="s">
        <v>1849</v>
      </c>
      <c r="C907" s="68" t="s">
        <v>47</v>
      </c>
      <c r="D907" s="68" t="s">
        <v>4044</v>
      </c>
      <c r="E907" s="68" t="s">
        <v>4041</v>
      </c>
      <c r="F907" s="68"/>
      <c r="G907" s="70">
        <f>_xlfn.XLOOKUP(A907,'Aux_Código SVs'!C:C,'Aux_Código SVs'!C:C,"Não encontrado")</f>
        <v>6601106</v>
      </c>
    </row>
    <row r="908" spans="1:7" x14ac:dyDescent="0.3">
      <c r="A908" s="168">
        <v>6601107</v>
      </c>
      <c r="B908" s="68" t="s">
        <v>1851</v>
      </c>
      <c r="C908" s="68" t="s">
        <v>47</v>
      </c>
      <c r="D908" s="68" t="s">
        <v>4044</v>
      </c>
      <c r="E908" s="68" t="s">
        <v>4054</v>
      </c>
      <c r="F908" s="68" t="s">
        <v>4056</v>
      </c>
      <c r="G908" s="70">
        <f>_xlfn.XLOOKUP(A908,'Aux_Código SVs'!C:C,'Aux_Código SVs'!C:C,"Não encontrado")</f>
        <v>6601107</v>
      </c>
    </row>
    <row r="909" spans="1:7" x14ac:dyDescent="0.3">
      <c r="A909" s="168">
        <v>6601108</v>
      </c>
      <c r="B909" s="68" t="s">
        <v>1853</v>
      </c>
      <c r="C909" s="68" t="s">
        <v>47</v>
      </c>
      <c r="D909" s="68" t="s">
        <v>4033</v>
      </c>
      <c r="E909" s="68" t="s">
        <v>4046</v>
      </c>
      <c r="F909" s="68" t="s">
        <v>4043</v>
      </c>
      <c r="G909" s="70">
        <f>_xlfn.XLOOKUP(A909,'Aux_Código SVs'!C:C,'Aux_Código SVs'!C:C,"Não encontrado")</f>
        <v>6601108</v>
      </c>
    </row>
    <row r="910" spans="1:7" x14ac:dyDescent="0.3">
      <c r="A910" s="168">
        <v>6601109</v>
      </c>
      <c r="B910" s="68" t="s">
        <v>1855</v>
      </c>
      <c r="C910" s="68" t="s">
        <v>95</v>
      </c>
      <c r="D910" s="68" t="s">
        <v>4033</v>
      </c>
      <c r="E910" s="68" t="s">
        <v>4041</v>
      </c>
      <c r="F910" s="68" t="s">
        <v>4043</v>
      </c>
      <c r="G910" s="70">
        <f>_xlfn.XLOOKUP(A910,'Aux_Código SVs'!C:C,'Aux_Código SVs'!C:C,"Não encontrado")</f>
        <v>6601109</v>
      </c>
    </row>
    <row r="911" spans="1:7" x14ac:dyDescent="0.3">
      <c r="A911" s="168">
        <v>6601110</v>
      </c>
      <c r="B911" s="68" t="s">
        <v>1857</v>
      </c>
      <c r="C911" s="68" t="s">
        <v>95</v>
      </c>
      <c r="D911" s="68" t="s">
        <v>4033</v>
      </c>
      <c r="E911" s="68" t="s">
        <v>4041</v>
      </c>
      <c r="F911" s="68" t="s">
        <v>4043</v>
      </c>
      <c r="G911" s="70">
        <f>_xlfn.XLOOKUP(A911,'Aux_Código SVs'!C:C,'Aux_Código SVs'!C:C,"Não encontrado")</f>
        <v>6601110</v>
      </c>
    </row>
    <row r="912" spans="1:7" x14ac:dyDescent="0.3">
      <c r="A912" s="168">
        <v>6601111</v>
      </c>
      <c r="B912" s="68" t="s">
        <v>1859</v>
      </c>
      <c r="C912" s="68" t="s">
        <v>95</v>
      </c>
      <c r="D912" s="68" t="s">
        <v>4033</v>
      </c>
      <c r="E912" s="68" t="s">
        <v>4041</v>
      </c>
      <c r="F912" s="68" t="s">
        <v>4043</v>
      </c>
      <c r="G912" s="70">
        <f>_xlfn.XLOOKUP(A912,'Aux_Código SVs'!C:C,'Aux_Código SVs'!C:C,"Não encontrado")</f>
        <v>6601111</v>
      </c>
    </row>
    <row r="913" spans="1:7" x14ac:dyDescent="0.3">
      <c r="A913" s="168">
        <v>6601112</v>
      </c>
      <c r="B913" s="68" t="s">
        <v>1861</v>
      </c>
      <c r="C913" s="68" t="s">
        <v>95</v>
      </c>
      <c r="D913" s="68" t="s">
        <v>4033</v>
      </c>
      <c r="E913" s="68" t="s">
        <v>4041</v>
      </c>
      <c r="F913" s="68" t="s">
        <v>4043</v>
      </c>
      <c r="G913" s="70">
        <f>_xlfn.XLOOKUP(A913,'Aux_Código SVs'!C:C,'Aux_Código SVs'!C:C,"Não encontrado")</f>
        <v>6601112</v>
      </c>
    </row>
    <row r="914" spans="1:7" x14ac:dyDescent="0.3">
      <c r="A914" s="168">
        <v>6601113</v>
      </c>
      <c r="B914" s="68" t="s">
        <v>1863</v>
      </c>
      <c r="C914" s="68" t="s">
        <v>95</v>
      </c>
      <c r="D914" s="68" t="s">
        <v>4033</v>
      </c>
      <c r="E914" s="68" t="s">
        <v>4041</v>
      </c>
      <c r="F914" s="68" t="s">
        <v>4043</v>
      </c>
      <c r="G914" s="70">
        <f>_xlfn.XLOOKUP(A914,'Aux_Código SVs'!C:C,'Aux_Código SVs'!C:C,"Não encontrado")</f>
        <v>6601113</v>
      </c>
    </row>
    <row r="915" spans="1:7" x14ac:dyDescent="0.3">
      <c r="A915" s="168">
        <v>6601114</v>
      </c>
      <c r="B915" s="68" t="s">
        <v>1865</v>
      </c>
      <c r="C915" s="68" t="s">
        <v>95</v>
      </c>
      <c r="D915" s="68" t="s">
        <v>4033</v>
      </c>
      <c r="E915" s="68" t="s">
        <v>4041</v>
      </c>
      <c r="F915" s="68" t="s">
        <v>4043</v>
      </c>
      <c r="G915" s="70">
        <f>_xlfn.XLOOKUP(A915,'Aux_Código SVs'!C:C,'Aux_Código SVs'!C:C,"Não encontrado")</f>
        <v>6601114</v>
      </c>
    </row>
    <row r="916" spans="1:7" x14ac:dyDescent="0.3">
      <c r="A916" s="168">
        <v>6601115</v>
      </c>
      <c r="B916" s="68" t="s">
        <v>1867</v>
      </c>
      <c r="C916" s="68" t="s">
        <v>95</v>
      </c>
      <c r="D916" s="68" t="s">
        <v>4033</v>
      </c>
      <c r="E916" s="68" t="s">
        <v>4041</v>
      </c>
      <c r="F916" s="68" t="s">
        <v>4043</v>
      </c>
      <c r="G916" s="70">
        <f>_xlfn.XLOOKUP(A916,'Aux_Código SVs'!C:C,'Aux_Código SVs'!C:C,"Não encontrado")</f>
        <v>6601115</v>
      </c>
    </row>
    <row r="917" spans="1:7" x14ac:dyDescent="0.3">
      <c r="A917" s="168">
        <v>6601116</v>
      </c>
      <c r="B917" s="68" t="s">
        <v>1869</v>
      </c>
      <c r="C917" s="68" t="s">
        <v>95</v>
      </c>
      <c r="D917" s="68" t="s">
        <v>4033</v>
      </c>
      <c r="E917" s="68" t="s">
        <v>4041</v>
      </c>
      <c r="F917" s="68" t="s">
        <v>4043</v>
      </c>
      <c r="G917" s="70">
        <f>_xlfn.XLOOKUP(A917,'Aux_Código SVs'!C:C,'Aux_Código SVs'!C:C,"Não encontrado")</f>
        <v>6601116</v>
      </c>
    </row>
    <row r="918" spans="1:7" x14ac:dyDescent="0.3">
      <c r="A918" s="168">
        <v>6601117</v>
      </c>
      <c r="B918" s="68" t="s">
        <v>1871</v>
      </c>
      <c r="C918" s="68" t="s">
        <v>95</v>
      </c>
      <c r="D918" s="68" t="s">
        <v>4033</v>
      </c>
      <c r="E918" s="68" t="s">
        <v>4041</v>
      </c>
      <c r="F918" s="68" t="s">
        <v>4043</v>
      </c>
      <c r="G918" s="70">
        <f>_xlfn.XLOOKUP(A918,'Aux_Código SVs'!C:C,'Aux_Código SVs'!C:C,"Não encontrado")</f>
        <v>6601117</v>
      </c>
    </row>
    <row r="919" spans="1:7" x14ac:dyDescent="0.3">
      <c r="A919" s="168">
        <v>6601118</v>
      </c>
      <c r="B919" s="68" t="s">
        <v>1873</v>
      </c>
      <c r="C919" s="68" t="s">
        <v>95</v>
      </c>
      <c r="D919" s="68" t="s">
        <v>4033</v>
      </c>
      <c r="E919" s="68" t="s">
        <v>4041</v>
      </c>
      <c r="F919" s="68" t="s">
        <v>4043</v>
      </c>
      <c r="G919" s="70">
        <f>_xlfn.XLOOKUP(A919,'Aux_Código SVs'!C:C,'Aux_Código SVs'!C:C,"Não encontrado")</f>
        <v>6601118</v>
      </c>
    </row>
    <row r="920" spans="1:7" x14ac:dyDescent="0.3">
      <c r="A920" s="168">
        <v>6601119</v>
      </c>
      <c r="B920" s="68" t="s">
        <v>1875</v>
      </c>
      <c r="C920" s="68" t="s">
        <v>95</v>
      </c>
      <c r="D920" s="68" t="s">
        <v>4033</v>
      </c>
      <c r="E920" s="68" t="s">
        <v>4041</v>
      </c>
      <c r="F920" s="68" t="s">
        <v>4043</v>
      </c>
      <c r="G920" s="70">
        <f>_xlfn.XLOOKUP(A920,'Aux_Código SVs'!C:C,'Aux_Código SVs'!C:C,"Não encontrado")</f>
        <v>6601119</v>
      </c>
    </row>
    <row r="921" spans="1:7" x14ac:dyDescent="0.3">
      <c r="A921" s="168">
        <v>6601120</v>
      </c>
      <c r="B921" s="68" t="s">
        <v>1877</v>
      </c>
      <c r="C921" s="68" t="s">
        <v>78</v>
      </c>
      <c r="D921" s="68" t="s">
        <v>4033</v>
      </c>
      <c r="E921" s="68" t="s">
        <v>4041</v>
      </c>
      <c r="F921" s="68" t="s">
        <v>4043</v>
      </c>
      <c r="G921" s="70">
        <f>_xlfn.XLOOKUP(A921,'Aux_Código SVs'!C:C,'Aux_Código SVs'!C:C,"Não encontrado")</f>
        <v>6601120</v>
      </c>
    </row>
    <row r="922" spans="1:7" x14ac:dyDescent="0.3">
      <c r="A922" s="168">
        <v>6601121</v>
      </c>
      <c r="B922" s="68" t="s">
        <v>1879</v>
      </c>
      <c r="C922" s="68" t="s">
        <v>95</v>
      </c>
      <c r="D922" s="68" t="s">
        <v>4033</v>
      </c>
      <c r="E922" s="68" t="s">
        <v>4041</v>
      </c>
      <c r="F922" s="68" t="s">
        <v>4043</v>
      </c>
      <c r="G922" s="70">
        <f>_xlfn.XLOOKUP(A922,'Aux_Código SVs'!C:C,'Aux_Código SVs'!C:C,"Não encontrado")</f>
        <v>6601121</v>
      </c>
    </row>
    <row r="923" spans="1:7" x14ac:dyDescent="0.3">
      <c r="A923" s="168">
        <v>6601122</v>
      </c>
      <c r="B923" s="68" t="s">
        <v>1881</v>
      </c>
      <c r="C923" s="68" t="s">
        <v>78</v>
      </c>
      <c r="D923" s="68" t="s">
        <v>4033</v>
      </c>
      <c r="E923" s="68" t="s">
        <v>4041</v>
      </c>
      <c r="F923" s="68" t="s">
        <v>4043</v>
      </c>
      <c r="G923" s="70">
        <f>_xlfn.XLOOKUP(A923,'Aux_Código SVs'!C:C,'Aux_Código SVs'!C:C,"Não encontrado")</f>
        <v>6601122</v>
      </c>
    </row>
    <row r="924" spans="1:7" x14ac:dyDescent="0.3">
      <c r="A924" s="168">
        <v>6601123</v>
      </c>
      <c r="B924" s="68" t="s">
        <v>1883</v>
      </c>
      <c r="C924" s="68" t="s">
        <v>95</v>
      </c>
      <c r="D924" s="68" t="s">
        <v>4033</v>
      </c>
      <c r="E924" s="68" t="s">
        <v>4041</v>
      </c>
      <c r="F924" s="68" t="s">
        <v>4043</v>
      </c>
      <c r="G924" s="70">
        <f>_xlfn.XLOOKUP(A924,'Aux_Código SVs'!C:C,'Aux_Código SVs'!C:C,"Não encontrado")</f>
        <v>6601123</v>
      </c>
    </row>
    <row r="925" spans="1:7" x14ac:dyDescent="0.3">
      <c r="A925" s="168">
        <v>6601124</v>
      </c>
      <c r="B925" s="68" t="s">
        <v>1885</v>
      </c>
      <c r="C925" s="68" t="s">
        <v>95</v>
      </c>
      <c r="D925" s="68" t="s">
        <v>4033</v>
      </c>
      <c r="E925" s="68" t="s">
        <v>4041</v>
      </c>
      <c r="F925" s="68" t="s">
        <v>4043</v>
      </c>
      <c r="G925" s="70">
        <f>_xlfn.XLOOKUP(A925,'Aux_Código SVs'!C:C,'Aux_Código SVs'!C:C,"Não encontrado")</f>
        <v>6601124</v>
      </c>
    </row>
    <row r="926" spans="1:7" x14ac:dyDescent="0.3">
      <c r="A926" s="168">
        <v>6601125</v>
      </c>
      <c r="B926" s="68" t="s">
        <v>1887</v>
      </c>
      <c r="C926" s="68" t="s">
        <v>95</v>
      </c>
      <c r="D926" s="68" t="s">
        <v>4033</v>
      </c>
      <c r="E926" s="68" t="s">
        <v>4041</v>
      </c>
      <c r="F926" s="68" t="s">
        <v>4043</v>
      </c>
      <c r="G926" s="70">
        <f>_xlfn.XLOOKUP(A926,'Aux_Código SVs'!C:C,'Aux_Código SVs'!C:C,"Não encontrado")</f>
        <v>6601125</v>
      </c>
    </row>
    <row r="927" spans="1:7" x14ac:dyDescent="0.3">
      <c r="A927" s="168">
        <v>6601126</v>
      </c>
      <c r="B927" s="68" t="s">
        <v>1889</v>
      </c>
      <c r="C927" s="68" t="s">
        <v>95</v>
      </c>
      <c r="D927" s="68" t="s">
        <v>4033</v>
      </c>
      <c r="E927" s="68" t="s">
        <v>4041</v>
      </c>
      <c r="F927" s="68" t="s">
        <v>4043</v>
      </c>
      <c r="G927" s="70">
        <f>_xlfn.XLOOKUP(A927,'Aux_Código SVs'!C:C,'Aux_Código SVs'!C:C,"Não encontrado")</f>
        <v>6601126</v>
      </c>
    </row>
    <row r="928" spans="1:7" x14ac:dyDescent="0.3">
      <c r="A928" s="168">
        <v>6601127</v>
      </c>
      <c r="B928" s="68" t="s">
        <v>1891</v>
      </c>
      <c r="C928" s="68" t="s">
        <v>95</v>
      </c>
      <c r="D928" s="68" t="s">
        <v>4033</v>
      </c>
      <c r="E928" s="68" t="s">
        <v>4041</v>
      </c>
      <c r="F928" s="68" t="s">
        <v>4043</v>
      </c>
      <c r="G928" s="70">
        <f>_xlfn.XLOOKUP(A928,'Aux_Código SVs'!C:C,'Aux_Código SVs'!C:C,"Não encontrado")</f>
        <v>6601127</v>
      </c>
    </row>
    <row r="929" spans="1:7" x14ac:dyDescent="0.3">
      <c r="A929" s="168">
        <v>6601128</v>
      </c>
      <c r="B929" s="68" t="s">
        <v>1893</v>
      </c>
      <c r="C929" s="68" t="s">
        <v>95</v>
      </c>
      <c r="D929" s="68" t="s">
        <v>4033</v>
      </c>
      <c r="E929" s="68" t="s">
        <v>4041</v>
      </c>
      <c r="F929" s="68" t="s">
        <v>4043</v>
      </c>
      <c r="G929" s="70">
        <f>_xlfn.XLOOKUP(A929,'Aux_Código SVs'!C:C,'Aux_Código SVs'!C:C,"Não encontrado")</f>
        <v>6601128</v>
      </c>
    </row>
    <row r="930" spans="1:7" x14ac:dyDescent="0.3">
      <c r="A930" s="168">
        <v>6601129</v>
      </c>
      <c r="B930" s="68" t="s">
        <v>1895</v>
      </c>
      <c r="C930" s="68" t="s">
        <v>95</v>
      </c>
      <c r="D930" s="68" t="s">
        <v>4033</v>
      </c>
      <c r="E930" s="68" t="s">
        <v>4041</v>
      </c>
      <c r="F930" s="68" t="s">
        <v>4043</v>
      </c>
      <c r="G930" s="70">
        <f>_xlfn.XLOOKUP(A930,'Aux_Código SVs'!C:C,'Aux_Código SVs'!C:C,"Não encontrado")</f>
        <v>6601129</v>
      </c>
    </row>
    <row r="931" spans="1:7" x14ac:dyDescent="0.3">
      <c r="A931" s="168">
        <v>6601130</v>
      </c>
      <c r="B931" s="68" t="s">
        <v>1885</v>
      </c>
      <c r="C931" s="68" t="s">
        <v>95</v>
      </c>
      <c r="D931" s="68" t="s">
        <v>4033</v>
      </c>
      <c r="E931" s="68" t="s">
        <v>4041</v>
      </c>
      <c r="F931" s="68" t="s">
        <v>4043</v>
      </c>
      <c r="G931" s="70">
        <f>_xlfn.XLOOKUP(A931,'Aux_Código SVs'!C:C,'Aux_Código SVs'!C:C,"Não encontrado")</f>
        <v>6601130</v>
      </c>
    </row>
    <row r="932" spans="1:7" x14ac:dyDescent="0.3">
      <c r="A932" s="168">
        <v>6601131</v>
      </c>
      <c r="B932" s="68" t="s">
        <v>1898</v>
      </c>
      <c r="C932" s="68" t="s">
        <v>95</v>
      </c>
      <c r="D932" s="68" t="s">
        <v>4033</v>
      </c>
      <c r="E932" s="68" t="s">
        <v>4041</v>
      </c>
      <c r="F932" s="68" t="s">
        <v>4043</v>
      </c>
      <c r="G932" s="70">
        <f>_xlfn.XLOOKUP(A932,'Aux_Código SVs'!C:C,'Aux_Código SVs'!C:C,"Não encontrado")</f>
        <v>6601131</v>
      </c>
    </row>
    <row r="933" spans="1:7" x14ac:dyDescent="0.3">
      <c r="A933" s="168">
        <v>6601132</v>
      </c>
      <c r="B933" s="68" t="s">
        <v>1900</v>
      </c>
      <c r="C933" s="68" t="s">
        <v>95</v>
      </c>
      <c r="D933" s="68" t="s">
        <v>4033</v>
      </c>
      <c r="E933" s="68" t="s">
        <v>4041</v>
      </c>
      <c r="F933" s="68" t="s">
        <v>4043</v>
      </c>
      <c r="G933" s="70">
        <f>_xlfn.XLOOKUP(A933,'Aux_Código SVs'!C:C,'Aux_Código SVs'!C:C,"Não encontrado")</f>
        <v>6601132</v>
      </c>
    </row>
    <row r="934" spans="1:7" x14ac:dyDescent="0.3">
      <c r="A934" s="168">
        <v>6601133</v>
      </c>
      <c r="B934" s="68" t="s">
        <v>1902</v>
      </c>
      <c r="C934" s="68" t="s">
        <v>95</v>
      </c>
      <c r="D934" s="68" t="s">
        <v>4033</v>
      </c>
      <c r="E934" s="68" t="s">
        <v>4041</v>
      </c>
      <c r="F934" s="68" t="s">
        <v>4043</v>
      </c>
      <c r="G934" s="70">
        <f>_xlfn.XLOOKUP(A934,'Aux_Código SVs'!C:C,'Aux_Código SVs'!C:C,"Não encontrado")</f>
        <v>6601133</v>
      </c>
    </row>
    <row r="935" spans="1:7" x14ac:dyDescent="0.3">
      <c r="A935" s="168">
        <v>6601134</v>
      </c>
      <c r="B935" s="68" t="s">
        <v>1904</v>
      </c>
      <c r="C935" s="68" t="s">
        <v>95</v>
      </c>
      <c r="D935" s="68" t="s">
        <v>4033</v>
      </c>
      <c r="E935" s="68" t="s">
        <v>4041</v>
      </c>
      <c r="F935" s="68" t="s">
        <v>4043</v>
      </c>
      <c r="G935" s="70">
        <f>_xlfn.XLOOKUP(A935,'Aux_Código SVs'!C:C,'Aux_Código SVs'!C:C,"Não encontrado")</f>
        <v>6601134</v>
      </c>
    </row>
    <row r="936" spans="1:7" x14ac:dyDescent="0.3">
      <c r="A936" s="168">
        <v>6601135</v>
      </c>
      <c r="B936" s="68" t="s">
        <v>1906</v>
      </c>
      <c r="C936" s="68" t="s">
        <v>95</v>
      </c>
      <c r="D936" s="68" t="s">
        <v>4033</v>
      </c>
      <c r="E936" s="68" t="s">
        <v>4041</v>
      </c>
      <c r="F936" s="68" t="s">
        <v>4043</v>
      </c>
      <c r="G936" s="70">
        <f>_xlfn.XLOOKUP(A936,'Aux_Código SVs'!C:C,'Aux_Código SVs'!C:C,"Não encontrado")</f>
        <v>6601135</v>
      </c>
    </row>
    <row r="937" spans="1:7" x14ac:dyDescent="0.3">
      <c r="A937" s="168">
        <v>6601136</v>
      </c>
      <c r="B937" s="68" t="s">
        <v>1908</v>
      </c>
      <c r="C937" s="68" t="s">
        <v>95</v>
      </c>
      <c r="D937" s="68" t="s">
        <v>4033</v>
      </c>
      <c r="E937" s="68" t="s">
        <v>4041</v>
      </c>
      <c r="F937" s="68" t="s">
        <v>4043</v>
      </c>
      <c r="G937" s="70">
        <f>_xlfn.XLOOKUP(A937,'Aux_Código SVs'!C:C,'Aux_Código SVs'!C:C,"Não encontrado")</f>
        <v>6601136</v>
      </c>
    </row>
    <row r="938" spans="1:7" x14ac:dyDescent="0.3">
      <c r="A938" s="168">
        <v>6601137</v>
      </c>
      <c r="B938" s="68" t="s">
        <v>1910</v>
      </c>
      <c r="C938" s="68" t="s">
        <v>95</v>
      </c>
      <c r="D938" s="68" t="s">
        <v>4033</v>
      </c>
      <c r="E938" s="68" t="s">
        <v>4041</v>
      </c>
      <c r="F938" s="68" t="s">
        <v>4043</v>
      </c>
      <c r="G938" s="70">
        <f>_xlfn.XLOOKUP(A938,'Aux_Código SVs'!C:C,'Aux_Código SVs'!C:C,"Não encontrado")</f>
        <v>6601137</v>
      </c>
    </row>
    <row r="939" spans="1:7" x14ac:dyDescent="0.3">
      <c r="A939" s="168">
        <v>6601138</v>
      </c>
      <c r="B939" s="68" t="s">
        <v>1912</v>
      </c>
      <c r="C939" s="68" t="s">
        <v>95</v>
      </c>
      <c r="D939" s="68" t="s">
        <v>4033</v>
      </c>
      <c r="E939" s="68" t="s">
        <v>4041</v>
      </c>
      <c r="F939" s="68" t="s">
        <v>4043</v>
      </c>
      <c r="G939" s="70">
        <f>_xlfn.XLOOKUP(A939,'Aux_Código SVs'!C:C,'Aux_Código SVs'!C:C,"Não encontrado")</f>
        <v>6601138</v>
      </c>
    </row>
    <row r="940" spans="1:7" x14ac:dyDescent="0.3">
      <c r="A940" s="168">
        <v>6601139</v>
      </c>
      <c r="B940" s="68" t="s">
        <v>1914</v>
      </c>
      <c r="C940" s="68" t="s">
        <v>95</v>
      </c>
      <c r="D940" s="68" t="s">
        <v>4033</v>
      </c>
      <c r="E940" s="68" t="s">
        <v>4041</v>
      </c>
      <c r="F940" s="68" t="s">
        <v>4043</v>
      </c>
      <c r="G940" s="70">
        <f>_xlfn.XLOOKUP(A940,'Aux_Código SVs'!C:C,'Aux_Código SVs'!C:C,"Não encontrado")</f>
        <v>6601139</v>
      </c>
    </row>
    <row r="941" spans="1:7" x14ac:dyDescent="0.3">
      <c r="A941" s="168">
        <v>6601140</v>
      </c>
      <c r="B941" s="68" t="s">
        <v>1916</v>
      </c>
      <c r="C941" s="68" t="s">
        <v>95</v>
      </c>
      <c r="D941" s="68" t="s">
        <v>4033</v>
      </c>
      <c r="E941" s="68" t="s">
        <v>4041</v>
      </c>
      <c r="F941" s="68" t="s">
        <v>4043</v>
      </c>
      <c r="G941" s="70">
        <f>_xlfn.XLOOKUP(A941,'Aux_Código SVs'!C:C,'Aux_Código SVs'!C:C,"Não encontrado")</f>
        <v>6601140</v>
      </c>
    </row>
    <row r="942" spans="1:7" x14ac:dyDescent="0.3">
      <c r="A942" s="168">
        <v>6601141</v>
      </c>
      <c r="B942" s="68" t="s">
        <v>1918</v>
      </c>
      <c r="C942" s="68" t="s">
        <v>95</v>
      </c>
      <c r="D942" s="68" t="s">
        <v>4033</v>
      </c>
      <c r="E942" s="68" t="s">
        <v>4041</v>
      </c>
      <c r="F942" s="68" t="s">
        <v>4043</v>
      </c>
      <c r="G942" s="70">
        <f>_xlfn.XLOOKUP(A942,'Aux_Código SVs'!C:C,'Aux_Código SVs'!C:C,"Não encontrado")</f>
        <v>6601141</v>
      </c>
    </row>
    <row r="943" spans="1:7" x14ac:dyDescent="0.3">
      <c r="A943" s="168">
        <v>6601142</v>
      </c>
      <c r="B943" s="68" t="s">
        <v>1920</v>
      </c>
      <c r="C943" s="68" t="s">
        <v>95</v>
      </c>
      <c r="D943" s="68" t="s">
        <v>4033</v>
      </c>
      <c r="E943" s="68" t="s">
        <v>4041</v>
      </c>
      <c r="F943" s="68" t="s">
        <v>4043</v>
      </c>
      <c r="G943" s="70">
        <f>_xlfn.XLOOKUP(A943,'Aux_Código SVs'!C:C,'Aux_Código SVs'!C:C,"Não encontrado")</f>
        <v>6601142</v>
      </c>
    </row>
    <row r="944" spans="1:7" x14ac:dyDescent="0.3">
      <c r="A944" s="168">
        <v>6601143</v>
      </c>
      <c r="B944" s="68" t="s">
        <v>1922</v>
      </c>
      <c r="C944" s="68" t="s">
        <v>95</v>
      </c>
      <c r="D944" s="68" t="s">
        <v>4033</v>
      </c>
      <c r="E944" s="68" t="s">
        <v>4041</v>
      </c>
      <c r="F944" s="68" t="s">
        <v>4043</v>
      </c>
      <c r="G944" s="70">
        <f>_xlfn.XLOOKUP(A944,'Aux_Código SVs'!C:C,'Aux_Código SVs'!C:C,"Não encontrado")</f>
        <v>6601143</v>
      </c>
    </row>
    <row r="945" spans="1:7" x14ac:dyDescent="0.3">
      <c r="A945" s="168">
        <v>6601144</v>
      </c>
      <c r="B945" s="68" t="s">
        <v>1924</v>
      </c>
      <c r="C945" s="68" t="s">
        <v>95</v>
      </c>
      <c r="D945" s="68" t="s">
        <v>4033</v>
      </c>
      <c r="E945" s="68" t="s">
        <v>4041</v>
      </c>
      <c r="F945" s="68" t="s">
        <v>4043</v>
      </c>
      <c r="G945" s="70">
        <f>_xlfn.XLOOKUP(A945,'Aux_Código SVs'!C:C,'Aux_Código SVs'!C:C,"Não encontrado")</f>
        <v>6601144</v>
      </c>
    </row>
    <row r="946" spans="1:7" x14ac:dyDescent="0.3">
      <c r="A946" s="168">
        <v>6601145</v>
      </c>
      <c r="B946" s="68" t="s">
        <v>1926</v>
      </c>
      <c r="C946" s="68" t="s">
        <v>95</v>
      </c>
      <c r="D946" s="68" t="s">
        <v>4033</v>
      </c>
      <c r="E946" s="68" t="s">
        <v>4041</v>
      </c>
      <c r="F946" s="68" t="s">
        <v>4043</v>
      </c>
      <c r="G946" s="70">
        <f>_xlfn.XLOOKUP(A946,'Aux_Código SVs'!C:C,'Aux_Código SVs'!C:C,"Não encontrado")</f>
        <v>6601145</v>
      </c>
    </row>
    <row r="947" spans="1:7" x14ac:dyDescent="0.3">
      <c r="A947" s="168">
        <v>6601146</v>
      </c>
      <c r="B947" s="68" t="s">
        <v>1928</v>
      </c>
      <c r="C947" s="68" t="s">
        <v>47</v>
      </c>
      <c r="D947" s="68" t="s">
        <v>4033</v>
      </c>
      <c r="E947" s="68" t="s">
        <v>4041</v>
      </c>
      <c r="F947" s="68" t="s">
        <v>4043</v>
      </c>
      <c r="G947" s="70">
        <f>_xlfn.XLOOKUP(A947,'Aux_Código SVs'!C:C,'Aux_Código SVs'!C:C,"Não encontrado")</f>
        <v>6601146</v>
      </c>
    </row>
    <row r="948" spans="1:7" x14ac:dyDescent="0.3">
      <c r="A948" s="168">
        <v>6601147</v>
      </c>
      <c r="B948" s="68" t="s">
        <v>1930</v>
      </c>
      <c r="C948" s="68" t="s">
        <v>95</v>
      </c>
      <c r="D948" s="68" t="s">
        <v>4033</v>
      </c>
      <c r="E948" s="68" t="s">
        <v>4041</v>
      </c>
      <c r="F948" s="68" t="s">
        <v>4043</v>
      </c>
      <c r="G948" s="70">
        <f>_xlfn.XLOOKUP(A948,'Aux_Código SVs'!C:C,'Aux_Código SVs'!C:C,"Não encontrado")</f>
        <v>6601147</v>
      </c>
    </row>
    <row r="949" spans="1:7" x14ac:dyDescent="0.3">
      <c r="A949" s="168">
        <v>6601148</v>
      </c>
      <c r="B949" s="68" t="s">
        <v>1932</v>
      </c>
      <c r="C949" s="68" t="s">
        <v>95</v>
      </c>
      <c r="D949" s="68" t="s">
        <v>4033</v>
      </c>
      <c r="E949" s="68" t="s">
        <v>4041</v>
      </c>
      <c r="F949" s="68" t="s">
        <v>4043</v>
      </c>
      <c r="G949" s="70">
        <f>_xlfn.XLOOKUP(A949,'Aux_Código SVs'!C:C,'Aux_Código SVs'!C:C,"Não encontrado")</f>
        <v>6601148</v>
      </c>
    </row>
    <row r="950" spans="1:7" x14ac:dyDescent="0.3">
      <c r="A950" s="168">
        <v>6601149</v>
      </c>
      <c r="B950" s="68" t="s">
        <v>1934</v>
      </c>
      <c r="C950" s="68" t="s">
        <v>95</v>
      </c>
      <c r="D950" s="68" t="s">
        <v>4033</v>
      </c>
      <c r="E950" s="68" t="s">
        <v>4041</v>
      </c>
      <c r="F950" s="68" t="s">
        <v>4043</v>
      </c>
      <c r="G950" s="70">
        <f>_xlfn.XLOOKUP(A950,'Aux_Código SVs'!C:C,'Aux_Código SVs'!C:C,"Não encontrado")</f>
        <v>6601149</v>
      </c>
    </row>
    <row r="951" spans="1:7" x14ac:dyDescent="0.3">
      <c r="A951" s="168">
        <v>6601150</v>
      </c>
      <c r="B951" s="68" t="s">
        <v>1936</v>
      </c>
      <c r="C951" s="68" t="s">
        <v>95</v>
      </c>
      <c r="D951" s="68" t="s">
        <v>4033</v>
      </c>
      <c r="E951" s="68" t="s">
        <v>4041</v>
      </c>
      <c r="F951" s="68" t="s">
        <v>4043</v>
      </c>
      <c r="G951" s="70">
        <f>_xlfn.XLOOKUP(A951,'Aux_Código SVs'!C:C,'Aux_Código SVs'!C:C,"Não encontrado")</f>
        <v>6601150</v>
      </c>
    </row>
    <row r="952" spans="1:7" x14ac:dyDescent="0.3">
      <c r="A952" s="168">
        <v>6601151</v>
      </c>
      <c r="B952" s="68" t="s">
        <v>1938</v>
      </c>
      <c r="C952" s="68" t="s">
        <v>95</v>
      </c>
      <c r="D952" s="68" t="s">
        <v>4033</v>
      </c>
      <c r="E952" s="68" t="s">
        <v>4041</v>
      </c>
      <c r="F952" s="68" t="s">
        <v>4043</v>
      </c>
      <c r="G952" s="70">
        <f>_xlfn.XLOOKUP(A952,'Aux_Código SVs'!C:C,'Aux_Código SVs'!C:C,"Não encontrado")</f>
        <v>6601151</v>
      </c>
    </row>
    <row r="953" spans="1:7" x14ac:dyDescent="0.3">
      <c r="A953" s="168">
        <v>6601152</v>
      </c>
      <c r="B953" s="68" t="s">
        <v>1940</v>
      </c>
      <c r="C953" s="68" t="s">
        <v>95</v>
      </c>
      <c r="D953" s="68" t="s">
        <v>4033</v>
      </c>
      <c r="E953" s="68" t="s">
        <v>4041</v>
      </c>
      <c r="F953" s="68" t="s">
        <v>4043</v>
      </c>
      <c r="G953" s="70">
        <f>_xlfn.XLOOKUP(A953,'Aux_Código SVs'!C:C,'Aux_Código SVs'!C:C,"Não encontrado")</f>
        <v>6601152</v>
      </c>
    </row>
    <row r="954" spans="1:7" x14ac:dyDescent="0.3">
      <c r="A954" s="168">
        <v>6601160</v>
      </c>
      <c r="B954" s="68" t="s">
        <v>1942</v>
      </c>
      <c r="C954" s="68" t="s">
        <v>1436</v>
      </c>
      <c r="D954" s="68" t="s">
        <v>4033</v>
      </c>
      <c r="E954" s="68" t="s">
        <v>4041</v>
      </c>
      <c r="F954" s="68" t="s">
        <v>4043</v>
      </c>
      <c r="G954" s="70">
        <f>_xlfn.XLOOKUP(A954,'Aux_Código SVs'!C:C,'Aux_Código SVs'!C:C,"Não encontrado")</f>
        <v>6601160</v>
      </c>
    </row>
    <row r="955" spans="1:7" x14ac:dyDescent="0.3">
      <c r="A955" s="168">
        <v>6601161</v>
      </c>
      <c r="B955" s="68" t="s">
        <v>1944</v>
      </c>
      <c r="C955" s="68" t="s">
        <v>95</v>
      </c>
      <c r="D955" s="68" t="s">
        <v>4033</v>
      </c>
      <c r="E955" s="68" t="s">
        <v>4041</v>
      </c>
      <c r="F955" s="68" t="s">
        <v>4043</v>
      </c>
      <c r="G955" s="70">
        <f>_xlfn.XLOOKUP(A955,'Aux_Código SVs'!C:C,'Aux_Código SVs'!C:C,"Não encontrado")</f>
        <v>6601161</v>
      </c>
    </row>
    <row r="956" spans="1:7" x14ac:dyDescent="0.3">
      <c r="A956" s="168">
        <v>6601162</v>
      </c>
      <c r="B956" s="68" t="s">
        <v>1946</v>
      </c>
      <c r="C956" s="68" t="s">
        <v>95</v>
      </c>
      <c r="D956" s="68" t="s">
        <v>4033</v>
      </c>
      <c r="E956" s="68" t="s">
        <v>4041</v>
      </c>
      <c r="F956" s="68" t="s">
        <v>4043</v>
      </c>
      <c r="G956" s="70">
        <f>_xlfn.XLOOKUP(A956,'Aux_Código SVs'!C:C,'Aux_Código SVs'!C:C,"Não encontrado")</f>
        <v>6601162</v>
      </c>
    </row>
    <row r="957" spans="1:7" x14ac:dyDescent="0.3">
      <c r="A957" s="168">
        <v>6601163</v>
      </c>
      <c r="B957" s="68" t="s">
        <v>1948</v>
      </c>
      <c r="C957" s="68" t="s">
        <v>95</v>
      </c>
      <c r="D957" s="68" t="s">
        <v>4033</v>
      </c>
      <c r="E957" s="68" t="s">
        <v>4041</v>
      </c>
      <c r="F957" s="68" t="s">
        <v>4043</v>
      </c>
      <c r="G957" s="70">
        <f>_xlfn.XLOOKUP(A957,'Aux_Código SVs'!C:C,'Aux_Código SVs'!C:C,"Não encontrado")</f>
        <v>6601163</v>
      </c>
    </row>
    <row r="958" spans="1:7" x14ac:dyDescent="0.3">
      <c r="A958" s="168">
        <v>6601164</v>
      </c>
      <c r="B958" s="68" t="s">
        <v>1950</v>
      </c>
      <c r="C958" s="68" t="s">
        <v>95</v>
      </c>
      <c r="D958" s="68" t="s">
        <v>4033</v>
      </c>
      <c r="E958" s="68" t="s">
        <v>4041</v>
      </c>
      <c r="F958" s="68" t="s">
        <v>4043</v>
      </c>
      <c r="G958" s="70">
        <f>_xlfn.XLOOKUP(A958,'Aux_Código SVs'!C:C,'Aux_Código SVs'!C:C,"Não encontrado")</f>
        <v>6601164</v>
      </c>
    </row>
    <row r="959" spans="1:7" x14ac:dyDescent="0.3">
      <c r="A959" s="168">
        <v>6601165</v>
      </c>
      <c r="B959" s="68" t="s">
        <v>1952</v>
      </c>
      <c r="C959" s="68" t="s">
        <v>95</v>
      </c>
      <c r="D959" s="68" t="s">
        <v>4033</v>
      </c>
      <c r="E959" s="68" t="s">
        <v>4041</v>
      </c>
      <c r="F959" s="68" t="s">
        <v>4043</v>
      </c>
      <c r="G959" s="70">
        <f>_xlfn.XLOOKUP(A959,'Aux_Código SVs'!C:C,'Aux_Código SVs'!C:C,"Não encontrado")</f>
        <v>6601165</v>
      </c>
    </row>
    <row r="960" spans="1:7" x14ac:dyDescent="0.3">
      <c r="A960" s="168">
        <v>6601166</v>
      </c>
      <c r="B960" s="68" t="s">
        <v>1954</v>
      </c>
      <c r="C960" s="68" t="s">
        <v>95</v>
      </c>
      <c r="D960" s="68" t="s">
        <v>4033</v>
      </c>
      <c r="E960" s="68" t="s">
        <v>4041</v>
      </c>
      <c r="F960" s="68" t="s">
        <v>4043</v>
      </c>
      <c r="G960" s="70">
        <f>_xlfn.XLOOKUP(A960,'Aux_Código SVs'!C:C,'Aux_Código SVs'!C:C,"Não encontrado")</f>
        <v>6601166</v>
      </c>
    </row>
    <row r="961" spans="1:7" x14ac:dyDescent="0.3">
      <c r="A961" s="168">
        <v>6601167</v>
      </c>
      <c r="B961" s="68" t="s">
        <v>1956</v>
      </c>
      <c r="C961" s="68" t="s">
        <v>95</v>
      </c>
      <c r="D961" s="68" t="s">
        <v>4033</v>
      </c>
      <c r="E961" s="68" t="s">
        <v>4041</v>
      </c>
      <c r="F961" s="68" t="s">
        <v>4043</v>
      </c>
      <c r="G961" s="70">
        <f>_xlfn.XLOOKUP(A961,'Aux_Código SVs'!C:C,'Aux_Código SVs'!C:C,"Não encontrado")</f>
        <v>6601167</v>
      </c>
    </row>
    <row r="962" spans="1:7" x14ac:dyDescent="0.3">
      <c r="A962" s="168">
        <v>6601168</v>
      </c>
      <c r="B962" s="68" t="s">
        <v>1958</v>
      </c>
      <c r="C962" s="68" t="s">
        <v>95</v>
      </c>
      <c r="D962" s="68" t="s">
        <v>4033</v>
      </c>
      <c r="E962" s="68" t="s">
        <v>4041</v>
      </c>
      <c r="F962" s="68" t="s">
        <v>4043</v>
      </c>
      <c r="G962" s="70">
        <f>_xlfn.XLOOKUP(A962,'Aux_Código SVs'!C:C,'Aux_Código SVs'!C:C,"Não encontrado")</f>
        <v>6601168</v>
      </c>
    </row>
    <row r="963" spans="1:7" x14ac:dyDescent="0.3">
      <c r="A963" s="168">
        <v>6601169</v>
      </c>
      <c r="B963" s="68" t="s">
        <v>1960</v>
      </c>
      <c r="C963" s="68" t="s">
        <v>95</v>
      </c>
      <c r="D963" s="68" t="s">
        <v>4033</v>
      </c>
      <c r="E963" s="68" t="s">
        <v>4041</v>
      </c>
      <c r="F963" s="68" t="s">
        <v>4043</v>
      </c>
      <c r="G963" s="70">
        <f>_xlfn.XLOOKUP(A963,'Aux_Código SVs'!C:C,'Aux_Código SVs'!C:C,"Não encontrado")</f>
        <v>6601169</v>
      </c>
    </row>
    <row r="964" spans="1:7" x14ac:dyDescent="0.3">
      <c r="A964" s="168">
        <v>6601170</v>
      </c>
      <c r="B964" s="68" t="s">
        <v>1962</v>
      </c>
      <c r="C964" s="68" t="s">
        <v>95</v>
      </c>
      <c r="D964" s="68" t="s">
        <v>4033</v>
      </c>
      <c r="E964" s="68" t="s">
        <v>4041</v>
      </c>
      <c r="F964" s="68" t="s">
        <v>4043</v>
      </c>
      <c r="G964" s="70">
        <f>_xlfn.XLOOKUP(A964,'Aux_Código SVs'!C:C,'Aux_Código SVs'!C:C,"Não encontrado")</f>
        <v>6601170</v>
      </c>
    </row>
    <row r="965" spans="1:7" x14ac:dyDescent="0.3">
      <c r="A965" s="168">
        <v>6601171</v>
      </c>
      <c r="B965" s="68" t="s">
        <v>1964</v>
      </c>
      <c r="C965" s="68" t="s">
        <v>1498</v>
      </c>
      <c r="D965" s="68" t="s">
        <v>4030</v>
      </c>
      <c r="E965" s="68" t="s">
        <v>4034</v>
      </c>
      <c r="F965" s="68" t="s">
        <v>4071</v>
      </c>
      <c r="G965" s="70">
        <f>_xlfn.XLOOKUP(A965,'Aux_Código SVs'!C:C,'Aux_Código SVs'!C:C,"Não encontrado")</f>
        <v>6601171</v>
      </c>
    </row>
    <row r="966" spans="1:7" x14ac:dyDescent="0.3">
      <c r="A966" s="168">
        <v>6601172</v>
      </c>
      <c r="B966" s="68" t="s">
        <v>1966</v>
      </c>
      <c r="C966" s="68" t="s">
        <v>1498</v>
      </c>
      <c r="D966" s="68" t="s">
        <v>4036</v>
      </c>
      <c r="E966" s="68" t="s">
        <v>4034</v>
      </c>
      <c r="F966" s="68" t="s">
        <v>4043</v>
      </c>
      <c r="G966" s="70">
        <f>_xlfn.XLOOKUP(A966,'Aux_Código SVs'!C:C,'Aux_Código SVs'!C:C,"Não encontrado")</f>
        <v>6601172</v>
      </c>
    </row>
    <row r="967" spans="1:7" x14ac:dyDescent="0.3">
      <c r="A967" s="168">
        <v>6601173</v>
      </c>
      <c r="B967" s="68" t="s">
        <v>1393</v>
      </c>
      <c r="C967" s="68" t="s">
        <v>1498</v>
      </c>
      <c r="D967" s="68" t="s">
        <v>4033</v>
      </c>
      <c r="E967" s="68" t="s">
        <v>4041</v>
      </c>
      <c r="F967" s="68" t="s">
        <v>4043</v>
      </c>
      <c r="G967" s="70">
        <f>_xlfn.XLOOKUP(A967,'Aux_Código SVs'!C:C,'Aux_Código SVs'!C:C,"Não encontrado")</f>
        <v>6601173</v>
      </c>
    </row>
    <row r="968" spans="1:7" x14ac:dyDescent="0.3">
      <c r="A968" s="168">
        <v>6601174</v>
      </c>
      <c r="B968" s="68" t="s">
        <v>1653</v>
      </c>
      <c r="C968" s="68" t="s">
        <v>1498</v>
      </c>
      <c r="D968" s="68" t="s">
        <v>4044</v>
      </c>
      <c r="E968" s="68" t="s">
        <v>4041</v>
      </c>
      <c r="F968" s="68" t="s">
        <v>4039</v>
      </c>
      <c r="G968" s="70">
        <f>_xlfn.XLOOKUP(A968,'Aux_Código SVs'!C:C,'Aux_Código SVs'!C:C,"Não encontrado")</f>
        <v>6601174</v>
      </c>
    </row>
    <row r="969" spans="1:7" x14ac:dyDescent="0.3">
      <c r="A969" s="168">
        <v>6601175</v>
      </c>
      <c r="B969" s="68" t="s">
        <v>1970</v>
      </c>
      <c r="C969" s="68" t="s">
        <v>1498</v>
      </c>
      <c r="D969" s="68" t="s">
        <v>4044</v>
      </c>
      <c r="E969" s="68" t="s">
        <v>4041</v>
      </c>
      <c r="F969" s="68" t="s">
        <v>4039</v>
      </c>
      <c r="G969" s="70">
        <f>_xlfn.XLOOKUP(A969,'Aux_Código SVs'!C:C,'Aux_Código SVs'!C:C,"Não encontrado")</f>
        <v>6601175</v>
      </c>
    </row>
    <row r="970" spans="1:7" x14ac:dyDescent="0.3">
      <c r="A970" s="168">
        <v>6601176</v>
      </c>
      <c r="B970" s="68" t="s">
        <v>1972</v>
      </c>
      <c r="C970" s="68" t="s">
        <v>47</v>
      </c>
      <c r="D970" s="68" t="s">
        <v>4033</v>
      </c>
      <c r="E970" s="68" t="s">
        <v>4041</v>
      </c>
      <c r="F970" s="68" t="s">
        <v>4043</v>
      </c>
      <c r="G970" s="70">
        <f>_xlfn.XLOOKUP(A970,'Aux_Código SVs'!C:C,'Aux_Código SVs'!C:C,"Não encontrado")</f>
        <v>6601176</v>
      </c>
    </row>
    <row r="971" spans="1:7" x14ac:dyDescent="0.3">
      <c r="A971" s="168">
        <v>6601177</v>
      </c>
      <c r="B971" s="68" t="s">
        <v>1974</v>
      </c>
      <c r="C971" s="68" t="s">
        <v>47</v>
      </c>
      <c r="D971" s="68" t="s">
        <v>4072</v>
      </c>
      <c r="E971" s="68" t="s">
        <v>4073</v>
      </c>
      <c r="F971" s="68" t="s">
        <v>4074</v>
      </c>
      <c r="G971" s="70">
        <f>_xlfn.XLOOKUP(A971,'Aux_Código SVs'!C:C,'Aux_Código SVs'!C:C,"Não encontrado")</f>
        <v>6601177</v>
      </c>
    </row>
    <row r="972" spans="1:7" x14ac:dyDescent="0.3">
      <c r="A972" s="168">
        <v>6601178</v>
      </c>
      <c r="B972" s="68" t="s">
        <v>1976</v>
      </c>
      <c r="C972" s="68" t="s">
        <v>47</v>
      </c>
      <c r="D972" s="68" t="s">
        <v>4033</v>
      </c>
      <c r="E972" s="68" t="s">
        <v>4046</v>
      </c>
      <c r="F972" s="68" t="s">
        <v>4040</v>
      </c>
      <c r="G972" s="70">
        <f>_xlfn.XLOOKUP(A972,'Aux_Código SVs'!C:C,'Aux_Código SVs'!C:C,"Não encontrado")</f>
        <v>6601178</v>
      </c>
    </row>
    <row r="973" spans="1:7" x14ac:dyDescent="0.3">
      <c r="A973" s="168">
        <v>6601179</v>
      </c>
      <c r="B973" s="68" t="s">
        <v>1978</v>
      </c>
      <c r="C973" s="68" t="s">
        <v>47</v>
      </c>
      <c r="D973" s="68" t="s">
        <v>4033</v>
      </c>
      <c r="E973" s="68" t="s">
        <v>4046</v>
      </c>
      <c r="F973" s="68" t="s">
        <v>4040</v>
      </c>
      <c r="G973" s="70">
        <f>_xlfn.XLOOKUP(A973,'Aux_Código SVs'!C:C,'Aux_Código SVs'!C:C,"Não encontrado")</f>
        <v>6601179</v>
      </c>
    </row>
    <row r="974" spans="1:7" x14ac:dyDescent="0.3">
      <c r="A974" s="168">
        <v>6601180</v>
      </c>
      <c r="B974" s="68" t="s">
        <v>1980</v>
      </c>
      <c r="C974" s="68" t="s">
        <v>95</v>
      </c>
      <c r="D974" s="68" t="s">
        <v>4033</v>
      </c>
      <c r="E974" s="68" t="s">
        <v>4041</v>
      </c>
      <c r="F974" s="68" t="s">
        <v>4043</v>
      </c>
      <c r="G974" s="70">
        <f>_xlfn.XLOOKUP(A974,'Aux_Código SVs'!C:C,'Aux_Código SVs'!C:C,"Não encontrado")</f>
        <v>6601180</v>
      </c>
    </row>
    <row r="975" spans="1:7" x14ac:dyDescent="0.3">
      <c r="A975" s="168">
        <v>6601190</v>
      </c>
      <c r="B975" s="68" t="s">
        <v>1982</v>
      </c>
      <c r="C975" s="68" t="s">
        <v>95</v>
      </c>
      <c r="D975" s="68" t="s">
        <v>4033</v>
      </c>
      <c r="E975" s="68" t="s">
        <v>4041</v>
      </c>
      <c r="F975" s="68" t="s">
        <v>4043</v>
      </c>
      <c r="G975" s="70">
        <f>_xlfn.XLOOKUP(A975,'Aux_Código SVs'!C:C,'Aux_Código SVs'!C:C,"Não encontrado")</f>
        <v>6601190</v>
      </c>
    </row>
    <row r="976" spans="1:7" x14ac:dyDescent="0.3">
      <c r="A976" s="168">
        <v>6601191</v>
      </c>
      <c r="B976" s="68" t="s">
        <v>1984</v>
      </c>
      <c r="C976" s="68" t="s">
        <v>95</v>
      </c>
      <c r="D976" s="68" t="s">
        <v>4033</v>
      </c>
      <c r="E976" s="68" t="s">
        <v>4041</v>
      </c>
      <c r="F976" s="68" t="s">
        <v>4043</v>
      </c>
      <c r="G976" s="70">
        <f>_xlfn.XLOOKUP(A976,'Aux_Código SVs'!C:C,'Aux_Código SVs'!C:C,"Não encontrado")</f>
        <v>6601191</v>
      </c>
    </row>
    <row r="977" spans="1:7" x14ac:dyDescent="0.3">
      <c r="A977" s="168">
        <v>6601192</v>
      </c>
      <c r="B977" s="68" t="s">
        <v>1986</v>
      </c>
      <c r="C977" s="68" t="s">
        <v>78</v>
      </c>
      <c r="D977" s="68" t="s">
        <v>4033</v>
      </c>
      <c r="E977" s="68" t="s">
        <v>4046</v>
      </c>
      <c r="F977" s="68" t="s">
        <v>4043</v>
      </c>
      <c r="G977" s="70">
        <f>_xlfn.XLOOKUP(A977,'Aux_Código SVs'!C:C,'Aux_Código SVs'!C:C,"Não encontrado")</f>
        <v>6601192</v>
      </c>
    </row>
    <row r="978" spans="1:7" x14ac:dyDescent="0.3">
      <c r="A978" s="168">
        <v>6601193</v>
      </c>
      <c r="B978" s="68" t="s">
        <v>1988</v>
      </c>
      <c r="C978" s="68" t="s">
        <v>47</v>
      </c>
      <c r="D978" s="68" t="s">
        <v>4033</v>
      </c>
      <c r="E978" s="68" t="s">
        <v>4041</v>
      </c>
      <c r="F978" s="68" t="s">
        <v>4043</v>
      </c>
      <c r="G978" s="70">
        <f>_xlfn.XLOOKUP(A978,'Aux_Código SVs'!C:C,'Aux_Código SVs'!C:C,"Não encontrado")</f>
        <v>6601193</v>
      </c>
    </row>
    <row r="979" spans="1:7" x14ac:dyDescent="0.3">
      <c r="A979" s="168">
        <v>6601194</v>
      </c>
      <c r="B979" s="68" t="s">
        <v>1990</v>
      </c>
      <c r="C979" s="68" t="s">
        <v>47</v>
      </c>
      <c r="D979" s="68" t="s">
        <v>4033</v>
      </c>
      <c r="E979" s="68" t="s">
        <v>4057</v>
      </c>
      <c r="F979" s="68" t="s">
        <v>4043</v>
      </c>
      <c r="G979" s="70">
        <f>_xlfn.XLOOKUP(A979,'Aux_Código SVs'!C:C,'Aux_Código SVs'!C:C,"Não encontrado")</f>
        <v>6601194</v>
      </c>
    </row>
    <row r="980" spans="1:7" x14ac:dyDescent="0.3">
      <c r="A980" s="168">
        <v>6601195</v>
      </c>
      <c r="B980" s="68" t="s">
        <v>1992</v>
      </c>
      <c r="C980" s="68" t="s">
        <v>47</v>
      </c>
      <c r="D980" s="68" t="s">
        <v>4033</v>
      </c>
      <c r="E980" s="68" t="s">
        <v>4046</v>
      </c>
      <c r="F980" s="68" t="s">
        <v>4043</v>
      </c>
      <c r="G980" s="70">
        <f>_xlfn.XLOOKUP(A980,'Aux_Código SVs'!C:C,'Aux_Código SVs'!C:C,"Não encontrado")</f>
        <v>6601195</v>
      </c>
    </row>
    <row r="981" spans="1:7" x14ac:dyDescent="0.3">
      <c r="A981" s="168">
        <v>6601196</v>
      </c>
      <c r="B981" s="68" t="s">
        <v>1994</v>
      </c>
      <c r="C981" s="68" t="s">
        <v>47</v>
      </c>
      <c r="D981" s="68" t="s">
        <v>4033</v>
      </c>
      <c r="E981" s="68" t="s">
        <v>4046</v>
      </c>
      <c r="F981" s="68" t="s">
        <v>4043</v>
      </c>
      <c r="G981" s="70">
        <f>_xlfn.XLOOKUP(A981,'Aux_Código SVs'!C:C,'Aux_Código SVs'!C:C,"Não encontrado")</f>
        <v>6601196</v>
      </c>
    </row>
    <row r="982" spans="1:7" x14ac:dyDescent="0.3">
      <c r="A982" s="168">
        <v>6601197</v>
      </c>
      <c r="B982" s="68" t="s">
        <v>1996</v>
      </c>
      <c r="C982" s="68" t="s">
        <v>47</v>
      </c>
      <c r="D982" s="68" t="s">
        <v>4033</v>
      </c>
      <c r="E982" s="68" t="s">
        <v>4057</v>
      </c>
      <c r="F982" s="68" t="s">
        <v>4040</v>
      </c>
      <c r="G982" s="70">
        <f>_xlfn.XLOOKUP(A982,'Aux_Código SVs'!C:C,'Aux_Código SVs'!C:C,"Não encontrado")</f>
        <v>6601197</v>
      </c>
    </row>
    <row r="983" spans="1:7" x14ac:dyDescent="0.3">
      <c r="A983" s="168">
        <v>6601198</v>
      </c>
      <c r="B983" s="68" t="s">
        <v>1998</v>
      </c>
      <c r="C983" s="68" t="s">
        <v>40</v>
      </c>
      <c r="D983" s="68" t="s">
        <v>4033</v>
      </c>
      <c r="E983" s="68" t="s">
        <v>4075</v>
      </c>
      <c r="F983" s="68" t="s">
        <v>4043</v>
      </c>
      <c r="G983" s="70">
        <f>_xlfn.XLOOKUP(A983,'Aux_Código SVs'!C:C,'Aux_Código SVs'!C:C,"Não encontrado")</f>
        <v>6601198</v>
      </c>
    </row>
    <row r="984" spans="1:7" x14ac:dyDescent="0.3">
      <c r="A984" s="168">
        <v>6601199</v>
      </c>
      <c r="B984" s="68" t="s">
        <v>2000</v>
      </c>
      <c r="C984" s="68" t="s">
        <v>40</v>
      </c>
      <c r="D984" s="68" t="s">
        <v>4033</v>
      </c>
      <c r="E984" s="68" t="s">
        <v>4075</v>
      </c>
      <c r="F984" s="68" t="s">
        <v>4043</v>
      </c>
      <c r="G984" s="70">
        <f>_xlfn.XLOOKUP(A984,'Aux_Código SVs'!C:C,'Aux_Código SVs'!C:C,"Não encontrado")</f>
        <v>6601199</v>
      </c>
    </row>
    <row r="985" spans="1:7" x14ac:dyDescent="0.3">
      <c r="A985" s="168">
        <v>6601200</v>
      </c>
      <c r="B985" s="68" t="s">
        <v>2002</v>
      </c>
      <c r="C985" s="68" t="s">
        <v>40</v>
      </c>
      <c r="D985" s="68" t="s">
        <v>4033</v>
      </c>
      <c r="E985" s="68" t="s">
        <v>4075</v>
      </c>
      <c r="F985" s="68" t="s">
        <v>4043</v>
      </c>
      <c r="G985" s="70">
        <f>_xlfn.XLOOKUP(A985,'Aux_Código SVs'!C:C,'Aux_Código SVs'!C:C,"Não encontrado")</f>
        <v>6601200</v>
      </c>
    </row>
    <row r="986" spans="1:7" x14ac:dyDescent="0.3">
      <c r="A986" s="168">
        <v>6601201</v>
      </c>
      <c r="B986" s="68" t="s">
        <v>2004</v>
      </c>
      <c r="C986" s="68" t="s">
        <v>95</v>
      </c>
      <c r="D986" s="68" t="s">
        <v>4033</v>
      </c>
      <c r="E986" s="68" t="s">
        <v>4041</v>
      </c>
      <c r="F986" s="68" t="s">
        <v>4076</v>
      </c>
      <c r="G986" s="70">
        <f>_xlfn.XLOOKUP(A986,'Aux_Código SVs'!C:C,'Aux_Código SVs'!C:C,"Não encontrado")</f>
        <v>6601201</v>
      </c>
    </row>
    <row r="987" spans="1:7" x14ac:dyDescent="0.3">
      <c r="A987" s="168">
        <v>6601202</v>
      </c>
      <c r="B987" s="68" t="s">
        <v>2006</v>
      </c>
      <c r="C987" s="68" t="s">
        <v>47</v>
      </c>
      <c r="D987" s="68" t="s">
        <v>4030</v>
      </c>
      <c r="E987" s="68" t="s">
        <v>4031</v>
      </c>
      <c r="F987" s="68" t="s">
        <v>4077</v>
      </c>
      <c r="G987" s="70">
        <f>_xlfn.XLOOKUP(A987,'Aux_Código SVs'!C:C,'Aux_Código SVs'!C:C,"Não encontrado")</f>
        <v>6601202</v>
      </c>
    </row>
    <row r="988" spans="1:7" x14ac:dyDescent="0.3">
      <c r="A988" s="168">
        <v>6601203</v>
      </c>
      <c r="B988" s="68" t="s">
        <v>2008</v>
      </c>
      <c r="C988" s="68" t="s">
        <v>47</v>
      </c>
      <c r="D988" s="68" t="s">
        <v>4078</v>
      </c>
      <c r="E988" s="68" t="s">
        <v>4075</v>
      </c>
      <c r="F988" s="68" t="s">
        <v>4077</v>
      </c>
      <c r="G988" s="70">
        <f>_xlfn.XLOOKUP(A988,'Aux_Código SVs'!C:C,'Aux_Código SVs'!C:C,"Não encontrado")</f>
        <v>6601203</v>
      </c>
    </row>
    <row r="989" spans="1:7" x14ac:dyDescent="0.3">
      <c r="A989" s="168">
        <v>6601204</v>
      </c>
      <c r="B989" s="68" t="s">
        <v>2010</v>
      </c>
      <c r="C989" s="68" t="s">
        <v>1498</v>
      </c>
      <c r="D989" s="68" t="s">
        <v>4036</v>
      </c>
      <c r="E989" s="68" t="s">
        <v>4046</v>
      </c>
      <c r="F989" s="68" t="s">
        <v>4052</v>
      </c>
      <c r="G989" s="70">
        <f>_xlfn.XLOOKUP(A989,'Aux_Código SVs'!C:C,'Aux_Código SVs'!C:C,"Não encontrado")</f>
        <v>6601204</v>
      </c>
    </row>
    <row r="990" spans="1:7" x14ac:dyDescent="0.3">
      <c r="A990" s="168">
        <v>6601210</v>
      </c>
      <c r="B990" s="68" t="s">
        <v>2012</v>
      </c>
      <c r="C990" s="68" t="s">
        <v>95</v>
      </c>
      <c r="D990" s="68" t="s">
        <v>4033</v>
      </c>
      <c r="E990" s="68" t="s">
        <v>4041</v>
      </c>
      <c r="F990" s="68" t="s">
        <v>4035</v>
      </c>
      <c r="G990" s="70">
        <f>_xlfn.XLOOKUP(A990,'Aux_Código SVs'!C:C,'Aux_Código SVs'!C:C,"Não encontrado")</f>
        <v>6601210</v>
      </c>
    </row>
    <row r="991" spans="1:7" x14ac:dyDescent="0.3">
      <c r="A991" s="168">
        <v>6601220</v>
      </c>
      <c r="B991" s="68" t="s">
        <v>2014</v>
      </c>
      <c r="C991" s="68" t="s">
        <v>1436</v>
      </c>
      <c r="D991" s="68" t="s">
        <v>4033</v>
      </c>
      <c r="E991" s="68" t="s">
        <v>4041</v>
      </c>
      <c r="F991" s="68" t="s">
        <v>4079</v>
      </c>
      <c r="G991" s="70">
        <f>_xlfn.XLOOKUP(A991,'Aux_Código SVs'!C:C,'Aux_Código SVs'!C:C,"Não encontrado")</f>
        <v>6601220</v>
      </c>
    </row>
    <row r="992" spans="1:7" x14ac:dyDescent="0.3">
      <c r="A992" s="168">
        <v>6601221</v>
      </c>
      <c r="B992" s="68" t="s">
        <v>2016</v>
      </c>
      <c r="C992" s="68" t="s">
        <v>95</v>
      </c>
      <c r="D992" s="68" t="s">
        <v>4033</v>
      </c>
      <c r="E992" s="68" t="s">
        <v>4041</v>
      </c>
      <c r="F992" s="68" t="s">
        <v>4079</v>
      </c>
      <c r="G992" s="70">
        <f>_xlfn.XLOOKUP(A992,'Aux_Código SVs'!C:C,'Aux_Código SVs'!C:C,"Não encontrado")</f>
        <v>6601221</v>
      </c>
    </row>
    <row r="993" spans="1:7" x14ac:dyDescent="0.3">
      <c r="A993" s="168">
        <v>6601230</v>
      </c>
      <c r="B993" s="68" t="s">
        <v>4080</v>
      </c>
      <c r="C993" s="68" t="s">
        <v>1498</v>
      </c>
      <c r="D993" s="68" t="s">
        <v>4044</v>
      </c>
      <c r="E993" s="68" t="s">
        <v>4081</v>
      </c>
      <c r="F993" s="68" t="s">
        <v>4079</v>
      </c>
      <c r="G993" s="70">
        <f>_xlfn.XLOOKUP(A993,'Aux_Código SVs'!C:C,'Aux_Código SVs'!C:C,"Não encontrado")</f>
        <v>6601230</v>
      </c>
    </row>
    <row r="994" spans="1:7" x14ac:dyDescent="0.3">
      <c r="A994" s="168">
        <v>6601240</v>
      </c>
      <c r="B994" s="68" t="s">
        <v>2020</v>
      </c>
      <c r="C994" s="68" t="s">
        <v>95</v>
      </c>
      <c r="D994" s="68" t="s">
        <v>4033</v>
      </c>
      <c r="E994" s="68" t="s">
        <v>4046</v>
      </c>
      <c r="F994" s="68" t="s">
        <v>4043</v>
      </c>
      <c r="G994" s="70">
        <f>_xlfn.XLOOKUP(A994,'Aux_Código SVs'!C:C,'Aux_Código SVs'!C:C,"Não encontrado")</f>
        <v>6601240</v>
      </c>
    </row>
    <row r="995" spans="1:7" x14ac:dyDescent="0.3">
      <c r="A995" s="168">
        <v>6601241</v>
      </c>
      <c r="B995" s="68" t="s">
        <v>2022</v>
      </c>
      <c r="C995" s="68" t="s">
        <v>1498</v>
      </c>
      <c r="D995" s="68" t="s">
        <v>4033</v>
      </c>
      <c r="E995" s="68" t="s">
        <v>4046</v>
      </c>
      <c r="F995" s="68" t="s">
        <v>4043</v>
      </c>
      <c r="G995" s="70">
        <f>_xlfn.XLOOKUP(A995,'Aux_Código SVs'!C:C,'Aux_Código SVs'!C:C,"Não encontrado")</f>
        <v>6601241</v>
      </c>
    </row>
    <row r="996" spans="1:7" x14ac:dyDescent="0.3">
      <c r="A996" s="168">
        <v>6601242</v>
      </c>
      <c r="B996" s="68" t="s">
        <v>2024</v>
      </c>
      <c r="C996" s="68" t="s">
        <v>95</v>
      </c>
      <c r="D996" s="68" t="s">
        <v>4033</v>
      </c>
      <c r="E996" s="68" t="s">
        <v>4046</v>
      </c>
      <c r="F996" s="68" t="s">
        <v>4043</v>
      </c>
      <c r="G996" s="70">
        <f>_xlfn.XLOOKUP(A996,'Aux_Código SVs'!C:C,'Aux_Código SVs'!C:C,"Não encontrado")</f>
        <v>6601242</v>
      </c>
    </row>
    <row r="997" spans="1:7" x14ac:dyDescent="0.3">
      <c r="A997" s="168">
        <v>6601250</v>
      </c>
      <c r="B997" s="68" t="s">
        <v>2026</v>
      </c>
      <c r="C997" s="68" t="s">
        <v>78</v>
      </c>
      <c r="D997" s="68" t="s">
        <v>4033</v>
      </c>
      <c r="E997" s="68" t="s">
        <v>4046</v>
      </c>
      <c r="F997" s="68" t="s">
        <v>4043</v>
      </c>
      <c r="G997" s="70">
        <f>_xlfn.XLOOKUP(A997,'Aux_Código SVs'!C:C,'Aux_Código SVs'!C:C,"Não encontrado")</f>
        <v>6601250</v>
      </c>
    </row>
    <row r="998" spans="1:7" x14ac:dyDescent="0.3">
      <c r="A998" s="168">
        <v>6601251</v>
      </c>
      <c r="B998" s="68" t="s">
        <v>2028</v>
      </c>
      <c r="C998" s="68" t="s">
        <v>2029</v>
      </c>
      <c r="D998" s="68" t="s">
        <v>4033</v>
      </c>
      <c r="E998" s="68" t="s">
        <v>4046</v>
      </c>
      <c r="F998" s="68" t="s">
        <v>4043</v>
      </c>
      <c r="G998" s="70">
        <f>_xlfn.XLOOKUP(A998,'Aux_Código SVs'!C:C,'Aux_Código SVs'!C:C,"Não encontrado")</f>
        <v>6601251</v>
      </c>
    </row>
    <row r="999" spans="1:7" x14ac:dyDescent="0.3">
      <c r="A999" s="168">
        <v>6601260</v>
      </c>
      <c r="B999" s="68" t="s">
        <v>2031</v>
      </c>
      <c r="C999" s="68" t="s">
        <v>95</v>
      </c>
      <c r="D999" s="68" t="s">
        <v>4033</v>
      </c>
      <c r="E999" s="68" t="s">
        <v>4046</v>
      </c>
      <c r="F999" s="68" t="s">
        <v>4043</v>
      </c>
      <c r="G999" s="70">
        <f>_xlfn.XLOOKUP(A999,'Aux_Código SVs'!C:C,'Aux_Código SVs'!C:C,"Não encontrado")</f>
        <v>6601260</v>
      </c>
    </row>
    <row r="1000" spans="1:7" x14ac:dyDescent="0.3">
      <c r="A1000" s="168">
        <v>6601261</v>
      </c>
      <c r="B1000" s="68" t="s">
        <v>2033</v>
      </c>
      <c r="C1000" s="68" t="s">
        <v>95</v>
      </c>
      <c r="D1000" s="68" t="s">
        <v>4033</v>
      </c>
      <c r="E1000" s="68" t="s">
        <v>4046</v>
      </c>
      <c r="F1000" s="68" t="s">
        <v>4043</v>
      </c>
      <c r="G1000" s="70">
        <f>_xlfn.XLOOKUP(A1000,'Aux_Código SVs'!C:C,'Aux_Código SVs'!C:C,"Não encontrado")</f>
        <v>6601261</v>
      </c>
    </row>
    <row r="1001" spans="1:7" x14ac:dyDescent="0.3">
      <c r="A1001" s="168">
        <v>6601262</v>
      </c>
      <c r="B1001" s="68" t="s">
        <v>2035</v>
      </c>
      <c r="C1001" s="68" t="s">
        <v>95</v>
      </c>
      <c r="D1001" s="68" t="s">
        <v>4033</v>
      </c>
      <c r="E1001" s="68" t="s">
        <v>4046</v>
      </c>
      <c r="F1001" s="68" t="s">
        <v>4043</v>
      </c>
      <c r="G1001" s="70">
        <f>_xlfn.XLOOKUP(A1001,'Aux_Código SVs'!C:C,'Aux_Código SVs'!C:C,"Não encontrado")</f>
        <v>6601262</v>
      </c>
    </row>
    <row r="1002" spans="1:7" x14ac:dyDescent="0.3">
      <c r="A1002" s="168">
        <v>6601263</v>
      </c>
      <c r="B1002" s="68" t="s">
        <v>2022</v>
      </c>
      <c r="C1002" s="68" t="s">
        <v>95</v>
      </c>
      <c r="D1002" s="68" t="s">
        <v>4033</v>
      </c>
      <c r="E1002" s="68" t="s">
        <v>4046</v>
      </c>
      <c r="F1002" s="68" t="s">
        <v>4043</v>
      </c>
      <c r="G1002" s="70">
        <f>_xlfn.XLOOKUP(A1002,'Aux_Código SVs'!C:C,'Aux_Código SVs'!C:C,"Não encontrado")</f>
        <v>6601263</v>
      </c>
    </row>
    <row r="1003" spans="1:7" x14ac:dyDescent="0.3">
      <c r="A1003" s="168">
        <v>6601264</v>
      </c>
      <c r="B1003" s="68" t="s">
        <v>2022</v>
      </c>
      <c r="C1003" s="68" t="s">
        <v>95</v>
      </c>
      <c r="D1003" s="68" t="s">
        <v>4033</v>
      </c>
      <c r="E1003" s="68" t="s">
        <v>4046</v>
      </c>
      <c r="F1003" s="68" t="s">
        <v>4043</v>
      </c>
      <c r="G1003" s="70">
        <f>_xlfn.XLOOKUP(A1003,'Aux_Código SVs'!C:C,'Aux_Código SVs'!C:C,"Não encontrado")</f>
        <v>6601264</v>
      </c>
    </row>
    <row r="1004" spans="1:7" x14ac:dyDescent="0.3">
      <c r="A1004" s="168">
        <v>6601265</v>
      </c>
      <c r="B1004" s="68" t="s">
        <v>2033</v>
      </c>
      <c r="C1004" s="68" t="s">
        <v>95</v>
      </c>
      <c r="D1004" s="68" t="s">
        <v>4033</v>
      </c>
      <c r="E1004" s="68" t="s">
        <v>4046</v>
      </c>
      <c r="F1004" s="68" t="s">
        <v>4043</v>
      </c>
      <c r="G1004" s="70">
        <f>_xlfn.XLOOKUP(A1004,'Aux_Código SVs'!C:C,'Aux_Código SVs'!C:C,"Não encontrado")</f>
        <v>6601265</v>
      </c>
    </row>
    <row r="1005" spans="1:7" x14ac:dyDescent="0.3">
      <c r="A1005" s="168">
        <v>6601266</v>
      </c>
      <c r="B1005" s="68" t="s">
        <v>2040</v>
      </c>
      <c r="C1005" s="68" t="s">
        <v>95</v>
      </c>
      <c r="D1005" s="68" t="s">
        <v>4033</v>
      </c>
      <c r="E1005" s="68" t="s">
        <v>4046</v>
      </c>
      <c r="F1005" s="68" t="s">
        <v>4043</v>
      </c>
      <c r="G1005" s="70">
        <f>_xlfn.XLOOKUP(A1005,'Aux_Código SVs'!C:C,'Aux_Código SVs'!C:C,"Não encontrado")</f>
        <v>6601266</v>
      </c>
    </row>
    <row r="1006" spans="1:7" x14ac:dyDescent="0.3">
      <c r="A1006" s="168">
        <v>6601267</v>
      </c>
      <c r="B1006" s="68" t="s">
        <v>2042</v>
      </c>
      <c r="C1006" s="68" t="s">
        <v>95</v>
      </c>
      <c r="D1006" s="68" t="s">
        <v>4033</v>
      </c>
      <c r="E1006" s="68" t="s">
        <v>4046</v>
      </c>
      <c r="F1006" s="68" t="s">
        <v>4043</v>
      </c>
      <c r="G1006" s="70">
        <f>_xlfn.XLOOKUP(A1006,'Aux_Código SVs'!C:C,'Aux_Código SVs'!C:C,"Não encontrado")</f>
        <v>6601267</v>
      </c>
    </row>
    <row r="1007" spans="1:7" x14ac:dyDescent="0.3">
      <c r="A1007" s="168">
        <v>6601268</v>
      </c>
      <c r="B1007" s="68" t="s">
        <v>2044</v>
      </c>
      <c r="C1007" s="68" t="s">
        <v>95</v>
      </c>
      <c r="D1007" s="68" t="s">
        <v>4033</v>
      </c>
      <c r="E1007" s="68" t="s">
        <v>4046</v>
      </c>
      <c r="F1007" s="68" t="s">
        <v>4043</v>
      </c>
      <c r="G1007" s="70">
        <f>_xlfn.XLOOKUP(A1007,'Aux_Código SVs'!C:C,'Aux_Código SVs'!C:C,"Não encontrado")</f>
        <v>6601268</v>
      </c>
    </row>
    <row r="1008" spans="1:7" x14ac:dyDescent="0.3">
      <c r="A1008" s="168">
        <v>6601269</v>
      </c>
      <c r="B1008" s="68" t="s">
        <v>2024</v>
      </c>
      <c r="C1008" s="68" t="s">
        <v>95</v>
      </c>
      <c r="D1008" s="68" t="s">
        <v>4033</v>
      </c>
      <c r="E1008" s="68" t="s">
        <v>4046</v>
      </c>
      <c r="F1008" s="68" t="s">
        <v>4043</v>
      </c>
      <c r="G1008" s="70">
        <f>_xlfn.XLOOKUP(A1008,'Aux_Código SVs'!C:C,'Aux_Código SVs'!C:C,"Não encontrado")</f>
        <v>6601269</v>
      </c>
    </row>
    <row r="1009" spans="1:7" x14ac:dyDescent="0.3">
      <c r="A1009" s="168">
        <v>6601270</v>
      </c>
      <c r="B1009" s="68" t="s">
        <v>2033</v>
      </c>
      <c r="C1009" s="68" t="s">
        <v>95</v>
      </c>
      <c r="D1009" s="68" t="s">
        <v>4033</v>
      </c>
      <c r="E1009" s="68" t="s">
        <v>4046</v>
      </c>
      <c r="F1009" s="68" t="s">
        <v>4043</v>
      </c>
      <c r="G1009" s="70">
        <f>_xlfn.XLOOKUP(A1009,'Aux_Código SVs'!C:C,'Aux_Código SVs'!C:C,"Não encontrado")</f>
        <v>6601270</v>
      </c>
    </row>
    <row r="1010" spans="1:7" x14ac:dyDescent="0.3">
      <c r="A1010" s="168">
        <v>6601271</v>
      </c>
      <c r="B1010" s="68" t="s">
        <v>2048</v>
      </c>
      <c r="C1010" s="68" t="s">
        <v>95</v>
      </c>
      <c r="D1010" s="68" t="s">
        <v>4033</v>
      </c>
      <c r="E1010" s="68" t="s">
        <v>4046</v>
      </c>
      <c r="F1010" s="68" t="s">
        <v>4043</v>
      </c>
      <c r="G1010" s="70">
        <f>_xlfn.XLOOKUP(A1010,'Aux_Código SVs'!C:C,'Aux_Código SVs'!C:C,"Não encontrado")</f>
        <v>6601271</v>
      </c>
    </row>
    <row r="1011" spans="1:7" x14ac:dyDescent="0.3">
      <c r="A1011" s="168">
        <v>6601272</v>
      </c>
      <c r="B1011" s="68" t="s">
        <v>2048</v>
      </c>
      <c r="C1011" s="68" t="s">
        <v>95</v>
      </c>
      <c r="D1011" s="68" t="s">
        <v>4033</v>
      </c>
      <c r="E1011" s="68" t="s">
        <v>4046</v>
      </c>
      <c r="F1011" s="68" t="s">
        <v>4043</v>
      </c>
      <c r="G1011" s="70">
        <f>_xlfn.XLOOKUP(A1011,'Aux_Código SVs'!C:C,'Aux_Código SVs'!C:C,"Não encontrado")</f>
        <v>6601272</v>
      </c>
    </row>
    <row r="1012" spans="1:7" x14ac:dyDescent="0.3">
      <c r="A1012" s="168">
        <v>6601273</v>
      </c>
      <c r="B1012" s="68" t="s">
        <v>2051</v>
      </c>
      <c r="C1012" s="68" t="s">
        <v>95</v>
      </c>
      <c r="D1012" s="68" t="s">
        <v>4033</v>
      </c>
      <c r="E1012" s="68" t="s">
        <v>4046</v>
      </c>
      <c r="F1012" s="68" t="s">
        <v>4043</v>
      </c>
      <c r="G1012" s="70">
        <f>_xlfn.XLOOKUP(A1012,'Aux_Código SVs'!C:C,'Aux_Código SVs'!C:C,"Não encontrado")</f>
        <v>6601273</v>
      </c>
    </row>
    <row r="1013" spans="1:7" x14ac:dyDescent="0.3">
      <c r="A1013" s="168">
        <v>6601274</v>
      </c>
      <c r="B1013" s="68" t="s">
        <v>2053</v>
      </c>
      <c r="C1013" s="68" t="s">
        <v>95</v>
      </c>
      <c r="D1013" s="68" t="s">
        <v>4033</v>
      </c>
      <c r="E1013" s="68" t="s">
        <v>4046</v>
      </c>
      <c r="F1013" s="68" t="s">
        <v>4043</v>
      </c>
      <c r="G1013" s="70">
        <f>_xlfn.XLOOKUP(A1013,'Aux_Código SVs'!C:C,'Aux_Código SVs'!C:C,"Não encontrado")</f>
        <v>6601274</v>
      </c>
    </row>
    <row r="1014" spans="1:7" x14ac:dyDescent="0.3">
      <c r="A1014" s="168">
        <v>6601275</v>
      </c>
      <c r="B1014" s="68" t="s">
        <v>2028</v>
      </c>
      <c r="C1014" s="68" t="s">
        <v>2029</v>
      </c>
      <c r="D1014" s="68" t="s">
        <v>4033</v>
      </c>
      <c r="E1014" s="68" t="s">
        <v>4046</v>
      </c>
      <c r="F1014" s="68" t="s">
        <v>4043</v>
      </c>
      <c r="G1014" s="70">
        <f>_xlfn.XLOOKUP(A1014,'Aux_Código SVs'!C:C,'Aux_Código SVs'!C:C,"Não encontrado")</f>
        <v>6601275</v>
      </c>
    </row>
    <row r="1015" spans="1:7" x14ac:dyDescent="0.3">
      <c r="A1015" s="168">
        <v>6601280</v>
      </c>
      <c r="B1015" s="68" t="s">
        <v>2056</v>
      </c>
      <c r="C1015" s="68" t="s">
        <v>95</v>
      </c>
      <c r="D1015" s="68" t="s">
        <v>4033</v>
      </c>
      <c r="E1015" s="68" t="s">
        <v>4046</v>
      </c>
      <c r="F1015" s="68" t="s">
        <v>4043</v>
      </c>
      <c r="G1015" s="70">
        <f>_xlfn.XLOOKUP(A1015,'Aux_Código SVs'!C:C,'Aux_Código SVs'!C:C,"Não encontrado")</f>
        <v>6601280</v>
      </c>
    </row>
    <row r="1016" spans="1:7" x14ac:dyDescent="0.3">
      <c r="A1016" s="168">
        <v>6601281</v>
      </c>
      <c r="B1016" s="68" t="s">
        <v>2058</v>
      </c>
      <c r="C1016" s="68" t="s">
        <v>1498</v>
      </c>
      <c r="D1016" s="68" t="s">
        <v>4033</v>
      </c>
      <c r="E1016" s="68" t="s">
        <v>4046</v>
      </c>
      <c r="F1016" s="68" t="s">
        <v>4043</v>
      </c>
      <c r="G1016" s="70">
        <f>_xlfn.XLOOKUP(A1016,'Aux_Código SVs'!C:C,'Aux_Código SVs'!C:C,"Não encontrado")</f>
        <v>6601281</v>
      </c>
    </row>
    <row r="1017" spans="1:7" x14ac:dyDescent="0.3">
      <c r="A1017" s="168">
        <v>6601290</v>
      </c>
      <c r="B1017" s="68" t="s">
        <v>2060</v>
      </c>
      <c r="C1017" s="68" t="s">
        <v>47</v>
      </c>
      <c r="D1017" s="68" t="s">
        <v>4033</v>
      </c>
      <c r="E1017" s="68" t="s">
        <v>4041</v>
      </c>
      <c r="F1017" s="68" t="s">
        <v>4043</v>
      </c>
      <c r="G1017" s="70">
        <f>_xlfn.XLOOKUP(A1017,'Aux_Código SVs'!C:C,'Aux_Código SVs'!C:C,"Não encontrado")</f>
        <v>6601290</v>
      </c>
    </row>
    <row r="1018" spans="1:7" x14ac:dyDescent="0.3">
      <c r="A1018" s="168">
        <v>6601291</v>
      </c>
      <c r="B1018" s="68" t="s">
        <v>2062</v>
      </c>
      <c r="C1018" s="68" t="s">
        <v>2029</v>
      </c>
      <c r="D1018" s="68" t="s">
        <v>4036</v>
      </c>
      <c r="E1018" s="68" t="s">
        <v>4034</v>
      </c>
      <c r="F1018" s="68" t="s">
        <v>4051</v>
      </c>
      <c r="G1018" s="70">
        <f>_xlfn.XLOOKUP(A1018,'Aux_Código SVs'!C:C,'Aux_Código SVs'!C:C,"Não encontrado")</f>
        <v>6601291</v>
      </c>
    </row>
    <row r="1019" spans="1:7" x14ac:dyDescent="0.3">
      <c r="A1019" s="168">
        <v>6601292</v>
      </c>
      <c r="B1019" s="68" t="s">
        <v>2064</v>
      </c>
      <c r="C1019" s="68" t="s">
        <v>47</v>
      </c>
      <c r="D1019" s="68" t="s">
        <v>4033</v>
      </c>
      <c r="E1019" s="68" t="s">
        <v>4034</v>
      </c>
      <c r="F1019" s="68" t="s">
        <v>4082</v>
      </c>
      <c r="G1019" s="70">
        <f>_xlfn.XLOOKUP(A1019,'Aux_Código SVs'!C:C,'Aux_Código SVs'!C:C,"Não encontrado")</f>
        <v>6601292</v>
      </c>
    </row>
    <row r="1020" spans="1:7" x14ac:dyDescent="0.3">
      <c r="A1020" s="168">
        <v>6601293</v>
      </c>
      <c r="B1020" s="68" t="s">
        <v>2066</v>
      </c>
      <c r="C1020" s="68" t="s">
        <v>1522</v>
      </c>
      <c r="D1020" s="68" t="s">
        <v>4030</v>
      </c>
      <c r="E1020" s="68" t="s">
        <v>4061</v>
      </c>
      <c r="F1020" s="68" t="s">
        <v>4032</v>
      </c>
      <c r="G1020" s="70">
        <f>_xlfn.XLOOKUP(A1020,'Aux_Código SVs'!C:C,'Aux_Código SVs'!C:C,"Não encontrado")</f>
        <v>6601293</v>
      </c>
    </row>
    <row r="1021" spans="1:7" x14ac:dyDescent="0.3">
      <c r="A1021" s="168">
        <v>6601294</v>
      </c>
      <c r="B1021" s="68" t="s">
        <v>2068</v>
      </c>
      <c r="C1021" s="68" t="s">
        <v>47</v>
      </c>
      <c r="D1021" s="68" t="s">
        <v>4033</v>
      </c>
      <c r="E1021" s="68" t="s">
        <v>4046</v>
      </c>
      <c r="F1021" s="68" t="s">
        <v>4039</v>
      </c>
      <c r="G1021" s="70">
        <f>_xlfn.XLOOKUP(A1021,'Aux_Código SVs'!C:C,'Aux_Código SVs'!C:C,"Não encontrado")</f>
        <v>6601294</v>
      </c>
    </row>
    <row r="1022" spans="1:7" x14ac:dyDescent="0.3">
      <c r="A1022" s="168">
        <v>6601295</v>
      </c>
      <c r="B1022" s="68" t="s">
        <v>2070</v>
      </c>
      <c r="C1022" s="68" t="s">
        <v>2029</v>
      </c>
      <c r="D1022" s="68" t="s">
        <v>4036</v>
      </c>
      <c r="E1022" s="68" t="s">
        <v>4034</v>
      </c>
      <c r="F1022" s="68" t="s">
        <v>4051</v>
      </c>
      <c r="G1022" s="70">
        <f>_xlfn.XLOOKUP(A1022,'Aux_Código SVs'!C:C,'Aux_Código SVs'!C:C,"Não encontrado")</f>
        <v>6601295</v>
      </c>
    </row>
    <row r="1023" spans="1:7" x14ac:dyDescent="0.3">
      <c r="A1023" s="168">
        <v>6601296</v>
      </c>
      <c r="B1023" s="68" t="s">
        <v>2072</v>
      </c>
      <c r="C1023" s="68" t="s">
        <v>2029</v>
      </c>
      <c r="D1023" s="68" t="s">
        <v>4036</v>
      </c>
      <c r="E1023" s="68" t="s">
        <v>4034</v>
      </c>
      <c r="F1023" s="68" t="s">
        <v>4051</v>
      </c>
      <c r="G1023" s="70">
        <f>_xlfn.XLOOKUP(A1023,'Aux_Código SVs'!C:C,'Aux_Código SVs'!C:C,"Não encontrado")</f>
        <v>6601296</v>
      </c>
    </row>
    <row r="1024" spans="1:7" x14ac:dyDescent="0.3">
      <c r="A1024" s="168">
        <v>6601297</v>
      </c>
      <c r="B1024" s="68" t="s">
        <v>2074</v>
      </c>
      <c r="C1024" s="68" t="s">
        <v>47</v>
      </c>
      <c r="D1024" s="68" t="s">
        <v>4033</v>
      </c>
      <c r="E1024" s="68" t="s">
        <v>4031</v>
      </c>
      <c r="F1024" s="68" t="s">
        <v>4083</v>
      </c>
      <c r="G1024" s="70">
        <f>_xlfn.XLOOKUP(A1024,'Aux_Código SVs'!C:C,'Aux_Código SVs'!C:C,"Não encontrado")</f>
        <v>6601297</v>
      </c>
    </row>
    <row r="1025" spans="1:7" x14ac:dyDescent="0.3">
      <c r="A1025" s="168">
        <v>6601298</v>
      </c>
      <c r="B1025" s="68" t="s">
        <v>2076</v>
      </c>
      <c r="C1025" s="68" t="s">
        <v>1498</v>
      </c>
      <c r="D1025" s="68" t="s">
        <v>4078</v>
      </c>
      <c r="E1025" s="68" t="s">
        <v>4046</v>
      </c>
      <c r="F1025" s="68" t="s">
        <v>4084</v>
      </c>
      <c r="G1025" s="70">
        <f>_xlfn.XLOOKUP(A1025,'Aux_Código SVs'!C:C,'Aux_Código SVs'!C:C,"Não encontrado")</f>
        <v>6601298</v>
      </c>
    </row>
    <row r="1026" spans="1:7" x14ac:dyDescent="0.3">
      <c r="A1026" s="168">
        <v>6601299</v>
      </c>
      <c r="B1026" s="68" t="s">
        <v>2078</v>
      </c>
      <c r="C1026" s="68" t="s">
        <v>95</v>
      </c>
      <c r="D1026" s="68" t="s">
        <v>4033</v>
      </c>
      <c r="E1026" s="68" t="s">
        <v>4046</v>
      </c>
      <c r="F1026" s="68" t="s">
        <v>4043</v>
      </c>
      <c r="G1026" s="70">
        <f>_xlfn.XLOOKUP(A1026,'Aux_Código SVs'!C:C,'Aux_Código SVs'!C:C,"Não encontrado")</f>
        <v>6601299</v>
      </c>
    </row>
    <row r="1027" spans="1:7" x14ac:dyDescent="0.3">
      <c r="A1027" s="168">
        <v>6601300</v>
      </c>
      <c r="B1027" s="68" t="s">
        <v>2080</v>
      </c>
      <c r="C1027" s="68" t="s">
        <v>47</v>
      </c>
      <c r="D1027" s="68" t="s">
        <v>4033</v>
      </c>
      <c r="E1027" s="68" t="s">
        <v>4034</v>
      </c>
      <c r="F1027" s="68" t="s">
        <v>4085</v>
      </c>
      <c r="G1027" s="70">
        <f>_xlfn.XLOOKUP(A1027,'Aux_Código SVs'!C:C,'Aux_Código SVs'!C:C,"Não encontrado")</f>
        <v>6601300</v>
      </c>
    </row>
    <row r="1028" spans="1:7" x14ac:dyDescent="0.3">
      <c r="A1028" s="168">
        <v>6601301</v>
      </c>
      <c r="B1028" s="68" t="s">
        <v>2082</v>
      </c>
      <c r="C1028" s="68" t="s">
        <v>47</v>
      </c>
      <c r="D1028" s="68" t="s">
        <v>4033</v>
      </c>
      <c r="E1028" s="68" t="s">
        <v>4034</v>
      </c>
      <c r="F1028" s="68" t="s">
        <v>4035</v>
      </c>
      <c r="G1028" s="70">
        <f>_xlfn.XLOOKUP(A1028,'Aux_Código SVs'!C:C,'Aux_Código SVs'!C:C,"Não encontrado")</f>
        <v>6601301</v>
      </c>
    </row>
    <row r="1029" spans="1:7" x14ac:dyDescent="0.3">
      <c r="A1029" s="168">
        <v>6601302</v>
      </c>
      <c r="B1029" s="68" t="s">
        <v>2084</v>
      </c>
      <c r="C1029" s="68" t="s">
        <v>95</v>
      </c>
      <c r="D1029" s="68" t="s">
        <v>4033</v>
      </c>
      <c r="E1029" s="68" t="s">
        <v>4041</v>
      </c>
      <c r="F1029" s="68" t="s">
        <v>4043</v>
      </c>
      <c r="G1029" s="70">
        <f>_xlfn.XLOOKUP(A1029,'Aux_Código SVs'!C:C,'Aux_Código SVs'!C:C,"Não encontrado")</f>
        <v>6601302</v>
      </c>
    </row>
    <row r="1030" spans="1:7" x14ac:dyDescent="0.3">
      <c r="A1030" s="168">
        <v>6601303</v>
      </c>
      <c r="B1030" s="68" t="s">
        <v>2086</v>
      </c>
      <c r="C1030" s="68" t="s">
        <v>95</v>
      </c>
      <c r="D1030" s="68" t="s">
        <v>4033</v>
      </c>
      <c r="E1030" s="68" t="s">
        <v>4041</v>
      </c>
      <c r="F1030" s="68" t="s">
        <v>4043</v>
      </c>
      <c r="G1030" s="70">
        <f>_xlfn.XLOOKUP(A1030,'Aux_Código SVs'!C:C,'Aux_Código SVs'!C:C,"Não encontrado")</f>
        <v>6601303</v>
      </c>
    </row>
    <row r="1031" spans="1:7" x14ac:dyDescent="0.3">
      <c r="A1031" s="168">
        <v>6601304</v>
      </c>
      <c r="B1031" s="68" t="s">
        <v>2088</v>
      </c>
      <c r="C1031" s="68" t="s">
        <v>95</v>
      </c>
      <c r="D1031" s="68" t="s">
        <v>4033</v>
      </c>
      <c r="E1031" s="68" t="s">
        <v>4041</v>
      </c>
      <c r="F1031" s="68" t="s">
        <v>4043</v>
      </c>
      <c r="G1031" s="70">
        <f>_xlfn.XLOOKUP(A1031,'Aux_Código SVs'!C:C,'Aux_Código SVs'!C:C,"Não encontrado")</f>
        <v>6601304</v>
      </c>
    </row>
    <row r="1032" spans="1:7" x14ac:dyDescent="0.3">
      <c r="A1032" s="168">
        <v>6601305</v>
      </c>
      <c r="B1032" s="68" t="s">
        <v>2090</v>
      </c>
      <c r="C1032" s="68" t="s">
        <v>95</v>
      </c>
      <c r="D1032" s="68" t="s">
        <v>4033</v>
      </c>
      <c r="E1032" s="68" t="s">
        <v>4041</v>
      </c>
      <c r="F1032" s="68" t="s">
        <v>4043</v>
      </c>
      <c r="G1032" s="70">
        <f>_xlfn.XLOOKUP(A1032,'Aux_Código SVs'!C:C,'Aux_Código SVs'!C:C,"Não encontrado")</f>
        <v>6601305</v>
      </c>
    </row>
    <row r="1033" spans="1:7" x14ac:dyDescent="0.3">
      <c r="A1033" s="168">
        <v>6601306</v>
      </c>
      <c r="B1033" s="68" t="s">
        <v>2092</v>
      </c>
      <c r="C1033" s="68" t="s">
        <v>95</v>
      </c>
      <c r="D1033" s="68" t="s">
        <v>4033</v>
      </c>
      <c r="E1033" s="68" t="s">
        <v>4041</v>
      </c>
      <c r="F1033" s="68" t="s">
        <v>4043</v>
      </c>
      <c r="G1033" s="70">
        <f>_xlfn.XLOOKUP(A1033,'Aux_Código SVs'!C:C,'Aux_Código SVs'!C:C,"Não encontrado")</f>
        <v>6601306</v>
      </c>
    </row>
    <row r="1034" spans="1:7" x14ac:dyDescent="0.3">
      <c r="A1034" s="168">
        <v>6601307</v>
      </c>
      <c r="B1034" s="68" t="s">
        <v>2094</v>
      </c>
      <c r="C1034" s="68" t="s">
        <v>95</v>
      </c>
      <c r="D1034" s="68" t="s">
        <v>4033</v>
      </c>
      <c r="E1034" s="68" t="s">
        <v>4041</v>
      </c>
      <c r="F1034" s="68" t="s">
        <v>4043</v>
      </c>
      <c r="G1034" s="70">
        <f>_xlfn.XLOOKUP(A1034,'Aux_Código SVs'!C:C,'Aux_Código SVs'!C:C,"Não encontrado")</f>
        <v>6601307</v>
      </c>
    </row>
    <row r="1035" spans="1:7" x14ac:dyDescent="0.3">
      <c r="A1035" s="168">
        <v>6601308</v>
      </c>
      <c r="B1035" s="68" t="s">
        <v>2096</v>
      </c>
      <c r="C1035" s="68" t="s">
        <v>95</v>
      </c>
      <c r="D1035" s="68" t="s">
        <v>4033</v>
      </c>
      <c r="E1035" s="68" t="s">
        <v>4041</v>
      </c>
      <c r="F1035" s="68" t="s">
        <v>4043</v>
      </c>
      <c r="G1035" s="70">
        <f>_xlfn.XLOOKUP(A1035,'Aux_Código SVs'!C:C,'Aux_Código SVs'!C:C,"Não encontrado")</f>
        <v>6601308</v>
      </c>
    </row>
    <row r="1036" spans="1:7" x14ac:dyDescent="0.3">
      <c r="A1036" s="168">
        <v>6601309</v>
      </c>
      <c r="B1036" s="68" t="s">
        <v>2098</v>
      </c>
      <c r="C1036" s="68" t="s">
        <v>95</v>
      </c>
      <c r="D1036" s="68" t="s">
        <v>4033</v>
      </c>
      <c r="E1036" s="68" t="s">
        <v>4041</v>
      </c>
      <c r="F1036" s="68" t="s">
        <v>4043</v>
      </c>
      <c r="G1036" s="70">
        <f>_xlfn.XLOOKUP(A1036,'Aux_Código SVs'!C:C,'Aux_Código SVs'!C:C,"Não encontrado")</f>
        <v>6601309</v>
      </c>
    </row>
    <row r="1037" spans="1:7" x14ac:dyDescent="0.3">
      <c r="A1037" s="168">
        <v>6601310</v>
      </c>
      <c r="B1037" s="68" t="s">
        <v>2100</v>
      </c>
      <c r="C1037" s="68" t="s">
        <v>95</v>
      </c>
      <c r="D1037" s="68" t="s">
        <v>4033</v>
      </c>
      <c r="E1037" s="68" t="s">
        <v>4041</v>
      </c>
      <c r="F1037" s="68" t="s">
        <v>4043</v>
      </c>
      <c r="G1037" s="70">
        <f>_xlfn.XLOOKUP(A1037,'Aux_Código SVs'!C:C,'Aux_Código SVs'!C:C,"Não encontrado")</f>
        <v>6601310</v>
      </c>
    </row>
    <row r="1038" spans="1:7" x14ac:dyDescent="0.3">
      <c r="A1038" s="168">
        <v>6601311</v>
      </c>
      <c r="B1038" s="68" t="s">
        <v>2102</v>
      </c>
      <c r="C1038" s="68" t="s">
        <v>47</v>
      </c>
      <c r="D1038" s="68" t="s">
        <v>4033</v>
      </c>
      <c r="E1038" s="68" t="s">
        <v>4034</v>
      </c>
      <c r="F1038" s="68" t="s">
        <v>4086</v>
      </c>
      <c r="G1038" s="70">
        <f>_xlfn.XLOOKUP(A1038,'Aux_Código SVs'!C:C,'Aux_Código SVs'!C:C,"Não encontrado")</f>
        <v>6601311</v>
      </c>
    </row>
    <row r="1039" spans="1:7" x14ac:dyDescent="0.3">
      <c r="A1039" s="168">
        <v>6601312</v>
      </c>
      <c r="B1039" s="68" t="s">
        <v>2104</v>
      </c>
      <c r="C1039" s="68" t="s">
        <v>47</v>
      </c>
      <c r="D1039" s="68" t="s">
        <v>4033</v>
      </c>
      <c r="E1039" s="68" t="s">
        <v>4034</v>
      </c>
      <c r="F1039" s="68" t="s">
        <v>4058</v>
      </c>
      <c r="G1039" s="70">
        <f>_xlfn.XLOOKUP(A1039,'Aux_Código SVs'!C:C,'Aux_Código SVs'!C:C,"Não encontrado")</f>
        <v>6601312</v>
      </c>
    </row>
    <row r="1040" spans="1:7" x14ac:dyDescent="0.3">
      <c r="A1040" s="168">
        <v>6601313</v>
      </c>
      <c r="B1040" s="68" t="s">
        <v>2106</v>
      </c>
      <c r="C1040" s="68" t="s">
        <v>2029</v>
      </c>
      <c r="D1040" s="68" t="s">
        <v>4033</v>
      </c>
      <c r="E1040" s="68" t="s">
        <v>4034</v>
      </c>
      <c r="F1040" s="68" t="s">
        <v>4087</v>
      </c>
      <c r="G1040" s="70">
        <f>_xlfn.XLOOKUP(A1040,'Aux_Código SVs'!C:C,'Aux_Código SVs'!C:C,"Não encontrado")</f>
        <v>6601313</v>
      </c>
    </row>
    <row r="1041" spans="1:7" x14ac:dyDescent="0.3">
      <c r="A1041" s="168">
        <v>6601314</v>
      </c>
      <c r="B1041" s="68" t="s">
        <v>2108</v>
      </c>
      <c r="C1041" s="68" t="s">
        <v>2029</v>
      </c>
      <c r="D1041" s="68" t="s">
        <v>4036</v>
      </c>
      <c r="E1041" s="68" t="s">
        <v>4034</v>
      </c>
      <c r="F1041" s="68" t="s">
        <v>4087</v>
      </c>
      <c r="G1041" s="70">
        <f>_xlfn.XLOOKUP(A1041,'Aux_Código SVs'!C:C,'Aux_Código SVs'!C:C,"Não encontrado")</f>
        <v>6601314</v>
      </c>
    </row>
    <row r="1042" spans="1:7" x14ac:dyDescent="0.3">
      <c r="A1042" s="168">
        <v>6601315</v>
      </c>
      <c r="B1042" s="68" t="s">
        <v>2110</v>
      </c>
      <c r="C1042" s="68" t="s">
        <v>2111</v>
      </c>
      <c r="D1042" s="68" t="s">
        <v>4033</v>
      </c>
      <c r="E1042" s="68" t="s">
        <v>4031</v>
      </c>
      <c r="F1042" s="68" t="s">
        <v>4083</v>
      </c>
      <c r="G1042" s="70">
        <f>_xlfn.XLOOKUP(A1042,'Aux_Código SVs'!C:C,'Aux_Código SVs'!C:C,"Não encontrado")</f>
        <v>6601315</v>
      </c>
    </row>
    <row r="1043" spans="1:7" x14ac:dyDescent="0.3">
      <c r="A1043" s="168">
        <v>6601316</v>
      </c>
      <c r="B1043" s="68" t="s">
        <v>2113</v>
      </c>
      <c r="C1043" s="68" t="s">
        <v>95</v>
      </c>
      <c r="D1043" s="68" t="s">
        <v>4033</v>
      </c>
      <c r="E1043" s="68" t="s">
        <v>4041</v>
      </c>
      <c r="F1043" s="68" t="s">
        <v>4043</v>
      </c>
      <c r="G1043" s="70">
        <f>_xlfn.XLOOKUP(A1043,'Aux_Código SVs'!C:C,'Aux_Código SVs'!C:C,"Não encontrado")</f>
        <v>6601316</v>
      </c>
    </row>
    <row r="1044" spans="1:7" x14ac:dyDescent="0.3">
      <c r="A1044" s="168">
        <v>6601317</v>
      </c>
      <c r="B1044" s="68" t="s">
        <v>2115</v>
      </c>
      <c r="C1044" s="68" t="s">
        <v>47</v>
      </c>
      <c r="D1044" s="68" t="s">
        <v>4033</v>
      </c>
      <c r="E1044" s="68" t="s">
        <v>4046</v>
      </c>
      <c r="F1044" s="68" t="s">
        <v>4076</v>
      </c>
      <c r="G1044" s="70">
        <f>_xlfn.XLOOKUP(A1044,'Aux_Código SVs'!C:C,'Aux_Código SVs'!C:C,"Não encontrado")</f>
        <v>6601317</v>
      </c>
    </row>
    <row r="1045" spans="1:7" x14ac:dyDescent="0.3">
      <c r="A1045" s="168">
        <v>6601318</v>
      </c>
      <c r="B1045" s="68" t="s">
        <v>2117</v>
      </c>
      <c r="C1045" s="68" t="s">
        <v>47</v>
      </c>
      <c r="D1045" s="68" t="s">
        <v>4033</v>
      </c>
      <c r="E1045" s="68" t="s">
        <v>4046</v>
      </c>
      <c r="F1045" s="68" t="s">
        <v>4076</v>
      </c>
      <c r="G1045" s="70">
        <f>_xlfn.XLOOKUP(A1045,'Aux_Código SVs'!C:C,'Aux_Código SVs'!C:C,"Não encontrado")</f>
        <v>6601318</v>
      </c>
    </row>
    <row r="1046" spans="1:7" x14ac:dyDescent="0.3">
      <c r="A1046" s="168">
        <v>6601319</v>
      </c>
      <c r="B1046" s="68" t="s">
        <v>2119</v>
      </c>
      <c r="C1046" s="68" t="s">
        <v>1436</v>
      </c>
      <c r="D1046" s="68" t="s">
        <v>4033</v>
      </c>
      <c r="E1046" s="68" t="s">
        <v>4046</v>
      </c>
      <c r="F1046" s="68" t="s">
        <v>4076</v>
      </c>
      <c r="G1046" s="70">
        <f>_xlfn.XLOOKUP(A1046,'Aux_Código SVs'!C:C,'Aux_Código SVs'!C:C,"Não encontrado")</f>
        <v>6601319</v>
      </c>
    </row>
    <row r="1047" spans="1:7" x14ac:dyDescent="0.3">
      <c r="A1047" s="168">
        <v>6601320</v>
      </c>
      <c r="B1047" s="68" t="s">
        <v>2121</v>
      </c>
      <c r="C1047" s="68" t="s">
        <v>47</v>
      </c>
      <c r="D1047" s="68" t="s">
        <v>4033</v>
      </c>
      <c r="E1047" s="68" t="s">
        <v>4046</v>
      </c>
      <c r="F1047" s="68" t="s">
        <v>4056</v>
      </c>
      <c r="G1047" s="70">
        <f>_xlfn.XLOOKUP(A1047,'Aux_Código SVs'!C:C,'Aux_Código SVs'!C:C,"Não encontrado")</f>
        <v>6601320</v>
      </c>
    </row>
    <row r="1048" spans="1:7" x14ac:dyDescent="0.3">
      <c r="A1048" s="168">
        <v>6601321</v>
      </c>
      <c r="B1048" s="68" t="s">
        <v>2123</v>
      </c>
      <c r="C1048" s="68" t="s">
        <v>47</v>
      </c>
      <c r="D1048" s="68" t="s">
        <v>4030</v>
      </c>
      <c r="E1048" s="68" t="s">
        <v>4061</v>
      </c>
      <c r="F1048" s="68" t="s">
        <v>4032</v>
      </c>
      <c r="G1048" s="70">
        <f>_xlfn.XLOOKUP(A1048,'Aux_Código SVs'!C:C,'Aux_Código SVs'!C:C,"Não encontrado")</f>
        <v>6601321</v>
      </c>
    </row>
    <row r="1049" spans="1:7" x14ac:dyDescent="0.3">
      <c r="A1049" s="168">
        <v>6601322</v>
      </c>
      <c r="B1049" s="68" t="s">
        <v>2125</v>
      </c>
      <c r="C1049" s="68" t="s">
        <v>47</v>
      </c>
      <c r="D1049" s="68" t="s">
        <v>4033</v>
      </c>
      <c r="E1049" s="68" t="s">
        <v>4046</v>
      </c>
      <c r="F1049" s="68" t="s">
        <v>4076</v>
      </c>
      <c r="G1049" s="70">
        <f>_xlfn.XLOOKUP(A1049,'Aux_Código SVs'!C:C,'Aux_Código SVs'!C:C,"Não encontrado")</f>
        <v>6601322</v>
      </c>
    </row>
    <row r="1050" spans="1:7" x14ac:dyDescent="0.3">
      <c r="A1050" s="168">
        <v>6601323</v>
      </c>
      <c r="B1050" s="68" t="s">
        <v>2127</v>
      </c>
      <c r="C1050" s="68" t="s">
        <v>47</v>
      </c>
      <c r="D1050" s="68" t="s">
        <v>4033</v>
      </c>
      <c r="E1050" s="68" t="s">
        <v>4046</v>
      </c>
      <c r="F1050" s="68" t="s">
        <v>4043</v>
      </c>
      <c r="G1050" s="70">
        <f>_xlfn.XLOOKUP(A1050,'Aux_Código SVs'!C:C,'Aux_Código SVs'!C:C,"Não encontrado")</f>
        <v>6601323</v>
      </c>
    </row>
    <row r="1051" spans="1:7" x14ac:dyDescent="0.3">
      <c r="A1051" s="168">
        <v>6601324</v>
      </c>
      <c r="B1051" s="68" t="s">
        <v>2129</v>
      </c>
      <c r="C1051" s="68" t="s">
        <v>47</v>
      </c>
      <c r="D1051" s="68" t="s">
        <v>4033</v>
      </c>
      <c r="E1051" s="68" t="s">
        <v>4046</v>
      </c>
      <c r="F1051" s="68" t="s">
        <v>4043</v>
      </c>
      <c r="G1051" s="70">
        <f>_xlfn.XLOOKUP(A1051,'Aux_Código SVs'!C:C,'Aux_Código SVs'!C:C,"Não encontrado")</f>
        <v>6601324</v>
      </c>
    </row>
    <row r="1052" spans="1:7" x14ac:dyDescent="0.3">
      <c r="A1052" s="168">
        <v>6601325</v>
      </c>
      <c r="B1052" s="68" t="s">
        <v>2131</v>
      </c>
      <c r="C1052" s="68" t="s">
        <v>47</v>
      </c>
      <c r="D1052" s="68" t="s">
        <v>4033</v>
      </c>
      <c r="E1052" s="68" t="s">
        <v>4046</v>
      </c>
      <c r="F1052" s="68" t="s">
        <v>4043</v>
      </c>
      <c r="G1052" s="70">
        <f>_xlfn.XLOOKUP(A1052,'Aux_Código SVs'!C:C,'Aux_Código SVs'!C:C,"Não encontrado")</f>
        <v>6601325</v>
      </c>
    </row>
    <row r="1053" spans="1:7" x14ac:dyDescent="0.3">
      <c r="A1053" s="168">
        <v>6601326</v>
      </c>
      <c r="B1053" s="68" t="s">
        <v>2133</v>
      </c>
      <c r="C1053" s="68" t="s">
        <v>47</v>
      </c>
      <c r="D1053" s="68" t="s">
        <v>4030</v>
      </c>
      <c r="E1053" s="68" t="s">
        <v>4061</v>
      </c>
      <c r="F1053" s="68" t="s">
        <v>4032</v>
      </c>
      <c r="G1053" s="70">
        <f>_xlfn.XLOOKUP(A1053,'Aux_Código SVs'!C:C,'Aux_Código SVs'!C:C,"Não encontrado")</f>
        <v>6601326</v>
      </c>
    </row>
    <row r="1054" spans="1:7" x14ac:dyDescent="0.3">
      <c r="A1054" s="168">
        <v>6601327</v>
      </c>
      <c r="B1054" s="68" t="s">
        <v>2135</v>
      </c>
      <c r="C1054" s="68" t="s">
        <v>1461</v>
      </c>
      <c r="D1054" s="68" t="s">
        <v>4033</v>
      </c>
      <c r="E1054" s="68" t="s">
        <v>4046</v>
      </c>
      <c r="F1054" s="68" t="s">
        <v>4043</v>
      </c>
      <c r="G1054" s="70">
        <f>_xlfn.XLOOKUP(A1054,'Aux_Código SVs'!C:C,'Aux_Código SVs'!C:C,"Não encontrado")</f>
        <v>6601327</v>
      </c>
    </row>
    <row r="1055" spans="1:7" x14ac:dyDescent="0.3">
      <c r="A1055" s="168">
        <v>6601328</v>
      </c>
      <c r="B1055" s="68" t="s">
        <v>2137</v>
      </c>
      <c r="C1055" s="68" t="s">
        <v>95</v>
      </c>
      <c r="D1055" s="68" t="s">
        <v>4033</v>
      </c>
      <c r="E1055" s="68" t="s">
        <v>4046</v>
      </c>
      <c r="F1055" s="68" t="s">
        <v>4043</v>
      </c>
      <c r="G1055" s="70">
        <f>_xlfn.XLOOKUP(A1055,'Aux_Código SVs'!C:C,'Aux_Código SVs'!C:C,"Não encontrado")</f>
        <v>6601328</v>
      </c>
    </row>
    <row r="1056" spans="1:7" x14ac:dyDescent="0.3">
      <c r="A1056" s="168">
        <v>6601329</v>
      </c>
      <c r="B1056" s="68" t="s">
        <v>2139</v>
      </c>
      <c r="C1056" s="68" t="s">
        <v>1436</v>
      </c>
      <c r="D1056" s="68" t="s">
        <v>4033</v>
      </c>
      <c r="E1056" s="68" t="s">
        <v>4046</v>
      </c>
      <c r="F1056" s="68" t="s">
        <v>4088</v>
      </c>
      <c r="G1056" s="70">
        <f>_xlfn.XLOOKUP(A1056,'Aux_Código SVs'!C:C,'Aux_Código SVs'!C:C,"Não encontrado")</f>
        <v>6601329</v>
      </c>
    </row>
    <row r="1057" spans="1:7" x14ac:dyDescent="0.3">
      <c r="A1057" s="168">
        <v>6601330</v>
      </c>
      <c r="B1057" s="68" t="s">
        <v>2141</v>
      </c>
      <c r="C1057" s="68" t="s">
        <v>95</v>
      </c>
      <c r="D1057" s="68" t="s">
        <v>4033</v>
      </c>
      <c r="E1057" s="68" t="s">
        <v>4046</v>
      </c>
      <c r="F1057" s="68" t="s">
        <v>4043</v>
      </c>
      <c r="G1057" s="70">
        <f>_xlfn.XLOOKUP(A1057,'Aux_Código SVs'!C:C,'Aux_Código SVs'!C:C,"Não encontrado")</f>
        <v>6601330</v>
      </c>
    </row>
    <row r="1058" spans="1:7" x14ac:dyDescent="0.3">
      <c r="A1058" s="168">
        <v>6601331</v>
      </c>
      <c r="B1058" s="68" t="s">
        <v>2143</v>
      </c>
      <c r="C1058" s="68" t="s">
        <v>47</v>
      </c>
      <c r="D1058" s="68" t="s">
        <v>4030</v>
      </c>
      <c r="E1058" s="68" t="s">
        <v>4031</v>
      </c>
      <c r="F1058" s="68" t="s">
        <v>4032</v>
      </c>
      <c r="G1058" s="70">
        <f>_xlfn.XLOOKUP(A1058,'Aux_Código SVs'!C:C,'Aux_Código SVs'!C:C,"Não encontrado")</f>
        <v>6601331</v>
      </c>
    </row>
    <row r="1059" spans="1:7" x14ac:dyDescent="0.3">
      <c r="A1059" s="168">
        <v>6601332</v>
      </c>
      <c r="B1059" s="68" t="s">
        <v>2145</v>
      </c>
      <c r="C1059" s="68" t="s">
        <v>47</v>
      </c>
      <c r="D1059" s="68" t="s">
        <v>4030</v>
      </c>
      <c r="E1059" s="68" t="s">
        <v>4031</v>
      </c>
      <c r="F1059" s="68" t="s">
        <v>4032</v>
      </c>
      <c r="G1059" s="70">
        <f>_xlfn.XLOOKUP(A1059,'Aux_Código SVs'!C:C,'Aux_Código SVs'!C:C,"Não encontrado")</f>
        <v>6601332</v>
      </c>
    </row>
    <row r="1060" spans="1:7" x14ac:dyDescent="0.3">
      <c r="A1060" s="168">
        <v>6601333</v>
      </c>
      <c r="B1060" s="68" t="s">
        <v>2147</v>
      </c>
      <c r="C1060" s="68" t="s">
        <v>47</v>
      </c>
      <c r="D1060" s="68" t="s">
        <v>4033</v>
      </c>
      <c r="E1060" s="68" t="s">
        <v>4041</v>
      </c>
      <c r="F1060" s="68" t="s">
        <v>4043</v>
      </c>
      <c r="G1060" s="70">
        <f>_xlfn.XLOOKUP(A1060,'Aux_Código SVs'!C:C,'Aux_Código SVs'!C:C,"Não encontrado")</f>
        <v>6601333</v>
      </c>
    </row>
    <row r="1061" spans="1:7" x14ac:dyDescent="0.3">
      <c r="A1061" s="168">
        <v>6601334</v>
      </c>
      <c r="B1061" s="68" t="s">
        <v>2149</v>
      </c>
      <c r="C1061" s="68" t="s">
        <v>47</v>
      </c>
      <c r="D1061" s="68" t="s">
        <v>4033</v>
      </c>
      <c r="E1061" s="68" t="s">
        <v>4041</v>
      </c>
      <c r="F1061" s="68" t="s">
        <v>4043</v>
      </c>
      <c r="G1061" s="70">
        <f>_xlfn.XLOOKUP(A1061,'Aux_Código SVs'!C:C,'Aux_Código SVs'!C:C,"Não encontrado")</f>
        <v>6601334</v>
      </c>
    </row>
    <row r="1062" spans="1:7" x14ac:dyDescent="0.3">
      <c r="A1062" s="168">
        <v>6601340</v>
      </c>
      <c r="B1062" s="68" t="s">
        <v>2151</v>
      </c>
      <c r="C1062" s="68" t="s">
        <v>47</v>
      </c>
      <c r="D1062" s="68" t="s">
        <v>4033</v>
      </c>
      <c r="E1062" s="68" t="s">
        <v>4041</v>
      </c>
      <c r="F1062" s="68" t="s">
        <v>4043</v>
      </c>
      <c r="G1062" s="70">
        <f>_xlfn.XLOOKUP(A1062,'Aux_Código SVs'!C:C,'Aux_Código SVs'!C:C,"Não encontrado")</f>
        <v>6601340</v>
      </c>
    </row>
    <row r="1063" spans="1:7" x14ac:dyDescent="0.3">
      <c r="A1063" s="168">
        <v>6601341</v>
      </c>
      <c r="B1063" s="68" t="s">
        <v>2153</v>
      </c>
      <c r="C1063" s="68" t="s">
        <v>47</v>
      </c>
      <c r="D1063" s="68" t="s">
        <v>4033</v>
      </c>
      <c r="E1063" s="68" t="s">
        <v>4041</v>
      </c>
      <c r="F1063" s="68" t="s">
        <v>4043</v>
      </c>
      <c r="G1063" s="70">
        <f>_xlfn.XLOOKUP(A1063,'Aux_Código SVs'!C:C,'Aux_Código SVs'!C:C,"Não encontrado")</f>
        <v>6601341</v>
      </c>
    </row>
    <row r="1064" spans="1:7" x14ac:dyDescent="0.3">
      <c r="A1064" s="168">
        <v>6601342</v>
      </c>
      <c r="B1064" s="68" t="s">
        <v>2155</v>
      </c>
      <c r="C1064" s="68" t="s">
        <v>47</v>
      </c>
      <c r="D1064" s="68" t="s">
        <v>4030</v>
      </c>
      <c r="E1064" s="68" t="s">
        <v>4031</v>
      </c>
      <c r="F1064" s="68" t="s">
        <v>4032</v>
      </c>
      <c r="G1064" s="70">
        <f>_xlfn.XLOOKUP(A1064,'Aux_Código SVs'!C:C,'Aux_Código SVs'!C:C,"Não encontrado")</f>
        <v>6601342</v>
      </c>
    </row>
    <row r="1065" spans="1:7" x14ac:dyDescent="0.3">
      <c r="A1065" s="168">
        <v>6601343</v>
      </c>
      <c r="B1065" s="68" t="s">
        <v>1469</v>
      </c>
      <c r="C1065" s="68" t="s">
        <v>47</v>
      </c>
      <c r="D1065" s="68" t="s">
        <v>4033</v>
      </c>
      <c r="E1065" s="68" t="s">
        <v>4034</v>
      </c>
      <c r="F1065" s="68" t="s">
        <v>4043</v>
      </c>
      <c r="G1065" s="70">
        <f>_xlfn.XLOOKUP(A1065,'Aux_Código SVs'!C:C,'Aux_Código SVs'!C:C,"Não encontrado")</f>
        <v>6601343</v>
      </c>
    </row>
    <row r="1066" spans="1:7" x14ac:dyDescent="0.3">
      <c r="A1066" s="168">
        <v>6601344</v>
      </c>
      <c r="B1066" s="68" t="s">
        <v>2158</v>
      </c>
      <c r="C1066" s="68" t="s">
        <v>95</v>
      </c>
      <c r="D1066" s="68" t="s">
        <v>4033</v>
      </c>
      <c r="E1066" s="68" t="s">
        <v>4041</v>
      </c>
      <c r="F1066" s="68" t="s">
        <v>4043</v>
      </c>
      <c r="G1066" s="70">
        <f>_xlfn.XLOOKUP(A1066,'Aux_Código SVs'!C:C,'Aux_Código SVs'!C:C,"Não encontrado")</f>
        <v>6601344</v>
      </c>
    </row>
    <row r="1067" spans="1:7" x14ac:dyDescent="0.3">
      <c r="A1067" s="168">
        <v>6601350</v>
      </c>
      <c r="B1067" s="68" t="s">
        <v>2160</v>
      </c>
      <c r="C1067" s="68" t="s">
        <v>95</v>
      </c>
      <c r="D1067" s="68" t="s">
        <v>4033</v>
      </c>
      <c r="E1067" s="68" t="s">
        <v>4041</v>
      </c>
      <c r="F1067" s="68" t="s">
        <v>4043</v>
      </c>
      <c r="G1067" s="70">
        <f>_xlfn.XLOOKUP(A1067,'Aux_Código SVs'!C:C,'Aux_Código SVs'!C:C,"Não encontrado")</f>
        <v>6601350</v>
      </c>
    </row>
    <row r="1068" spans="1:7" x14ac:dyDescent="0.3">
      <c r="A1068" s="168">
        <v>6601351</v>
      </c>
      <c r="B1068" s="68" t="s">
        <v>2162</v>
      </c>
      <c r="C1068" s="68" t="s">
        <v>95</v>
      </c>
      <c r="D1068" s="68" t="s">
        <v>4033</v>
      </c>
      <c r="E1068" s="68" t="s">
        <v>4041</v>
      </c>
      <c r="F1068" s="68" t="s">
        <v>4043</v>
      </c>
      <c r="G1068" s="70">
        <f>_xlfn.XLOOKUP(A1068,'Aux_Código SVs'!C:C,'Aux_Código SVs'!C:C,"Não encontrado")</f>
        <v>6601351</v>
      </c>
    </row>
    <row r="1069" spans="1:7" x14ac:dyDescent="0.3">
      <c r="A1069" s="168">
        <v>6601352</v>
      </c>
      <c r="B1069" s="68" t="s">
        <v>2164</v>
      </c>
      <c r="C1069" s="68" t="s">
        <v>95</v>
      </c>
      <c r="D1069" s="68" t="s">
        <v>4033</v>
      </c>
      <c r="E1069" s="68" t="s">
        <v>4041</v>
      </c>
      <c r="F1069" s="68" t="s">
        <v>4043</v>
      </c>
      <c r="G1069" s="70">
        <f>_xlfn.XLOOKUP(A1069,'Aux_Código SVs'!C:C,'Aux_Código SVs'!C:C,"Não encontrado")</f>
        <v>6601352</v>
      </c>
    </row>
    <row r="1070" spans="1:7" x14ac:dyDescent="0.3">
      <c r="A1070" s="168">
        <v>6601353</v>
      </c>
      <c r="B1070" s="68" t="s">
        <v>2166</v>
      </c>
      <c r="C1070" s="68" t="s">
        <v>95</v>
      </c>
      <c r="D1070" s="68" t="s">
        <v>4033</v>
      </c>
      <c r="E1070" s="68" t="s">
        <v>4041</v>
      </c>
      <c r="F1070" s="68" t="s">
        <v>4043</v>
      </c>
      <c r="G1070" s="70">
        <f>_xlfn.XLOOKUP(A1070,'Aux_Código SVs'!C:C,'Aux_Código SVs'!C:C,"Não encontrado")</f>
        <v>6601353</v>
      </c>
    </row>
    <row r="1071" spans="1:7" x14ac:dyDescent="0.3">
      <c r="A1071" s="168">
        <v>6601354</v>
      </c>
      <c r="B1071" s="68" t="s">
        <v>2168</v>
      </c>
      <c r="C1071" s="68" t="s">
        <v>95</v>
      </c>
      <c r="D1071" s="68" t="s">
        <v>4033</v>
      </c>
      <c r="E1071" s="68" t="s">
        <v>4041</v>
      </c>
      <c r="F1071" s="68" t="s">
        <v>4043</v>
      </c>
      <c r="G1071" s="70">
        <f>_xlfn.XLOOKUP(A1071,'Aux_Código SVs'!C:C,'Aux_Código SVs'!C:C,"Não encontrado")</f>
        <v>6601354</v>
      </c>
    </row>
    <row r="1072" spans="1:7" x14ac:dyDescent="0.3">
      <c r="A1072" s="168">
        <v>6601360</v>
      </c>
      <c r="B1072" s="68" t="s">
        <v>2170</v>
      </c>
      <c r="C1072" s="68" t="s">
        <v>1522</v>
      </c>
      <c r="D1072" s="68" t="s">
        <v>4030</v>
      </c>
      <c r="E1072" s="68" t="s">
        <v>4031</v>
      </c>
      <c r="F1072" s="68" t="s">
        <v>4076</v>
      </c>
      <c r="G1072" s="70">
        <f>_xlfn.XLOOKUP(A1072,'Aux_Código SVs'!C:C,'Aux_Código SVs'!C:C,"Não encontrado")</f>
        <v>6601360</v>
      </c>
    </row>
    <row r="1073" spans="1:7" x14ac:dyDescent="0.3">
      <c r="A1073" s="168">
        <v>6601361</v>
      </c>
      <c r="B1073" s="68" t="s">
        <v>2172</v>
      </c>
      <c r="C1073" s="68" t="s">
        <v>1522</v>
      </c>
      <c r="D1073" s="68" t="s">
        <v>4030</v>
      </c>
      <c r="E1073" s="68" t="s">
        <v>4031</v>
      </c>
      <c r="F1073" s="68" t="s">
        <v>4032</v>
      </c>
      <c r="G1073" s="70">
        <f>_xlfn.XLOOKUP(A1073,'Aux_Código SVs'!C:C,'Aux_Código SVs'!C:C,"Não encontrado")</f>
        <v>6601361</v>
      </c>
    </row>
    <row r="1074" spans="1:7" x14ac:dyDescent="0.3">
      <c r="A1074" s="168">
        <v>6601362</v>
      </c>
      <c r="B1074" s="68" t="s">
        <v>2174</v>
      </c>
      <c r="C1074" s="68" t="s">
        <v>2175</v>
      </c>
      <c r="D1074" s="68" t="s">
        <v>4033</v>
      </c>
      <c r="E1074" s="68" t="s">
        <v>4089</v>
      </c>
      <c r="F1074" s="68" t="s">
        <v>4090</v>
      </c>
      <c r="G1074" s="70">
        <f>_xlfn.XLOOKUP(A1074,'Aux_Código SVs'!C:C,'Aux_Código SVs'!C:C,"Não encontrado")</f>
        <v>6601362</v>
      </c>
    </row>
    <row r="1075" spans="1:7" x14ac:dyDescent="0.3">
      <c r="A1075" s="168">
        <v>6601363</v>
      </c>
      <c r="B1075" s="68" t="s">
        <v>2177</v>
      </c>
      <c r="C1075" s="68" t="s">
        <v>47</v>
      </c>
      <c r="D1075" s="68" t="s">
        <v>4033</v>
      </c>
      <c r="E1075" s="68" t="s">
        <v>4046</v>
      </c>
      <c r="F1075" s="68" t="s">
        <v>4043</v>
      </c>
      <c r="G1075" s="70">
        <f>_xlfn.XLOOKUP(A1075,'Aux_Código SVs'!C:C,'Aux_Código SVs'!C:C,"Não encontrado")</f>
        <v>6601363</v>
      </c>
    </row>
    <row r="1076" spans="1:7" x14ac:dyDescent="0.3">
      <c r="A1076" s="168">
        <v>6601370</v>
      </c>
      <c r="B1076" s="68" t="s">
        <v>2179</v>
      </c>
      <c r="C1076" s="68" t="s">
        <v>47</v>
      </c>
      <c r="D1076" s="68" t="s">
        <v>4033</v>
      </c>
      <c r="E1076" s="68" t="s">
        <v>4046</v>
      </c>
      <c r="F1076" s="68" t="s">
        <v>4043</v>
      </c>
      <c r="G1076" s="70">
        <f>_xlfn.XLOOKUP(A1076,'Aux_Código SVs'!C:C,'Aux_Código SVs'!C:C,"Não encontrado")</f>
        <v>6601370</v>
      </c>
    </row>
    <row r="1077" spans="1:7" x14ac:dyDescent="0.3">
      <c r="A1077" s="168">
        <v>6601371</v>
      </c>
      <c r="B1077" s="68" t="s">
        <v>2181</v>
      </c>
      <c r="C1077" s="68" t="s">
        <v>47</v>
      </c>
      <c r="D1077" s="68" t="s">
        <v>4033</v>
      </c>
      <c r="E1077" s="68" t="s">
        <v>4046</v>
      </c>
      <c r="F1077" s="68" t="s">
        <v>4043</v>
      </c>
      <c r="G1077" s="70">
        <f>_xlfn.XLOOKUP(A1077,'Aux_Código SVs'!C:C,'Aux_Código SVs'!C:C,"Não encontrado")</f>
        <v>6601371</v>
      </c>
    </row>
    <row r="1078" spans="1:7" x14ac:dyDescent="0.3">
      <c r="A1078" s="168">
        <v>6601372</v>
      </c>
      <c r="B1078" s="68" t="s">
        <v>2183</v>
      </c>
      <c r="C1078" s="68" t="s">
        <v>47</v>
      </c>
      <c r="D1078" s="68" t="s">
        <v>4033</v>
      </c>
      <c r="E1078" s="68" t="s">
        <v>4046</v>
      </c>
      <c r="F1078" s="68" t="s">
        <v>4043</v>
      </c>
      <c r="G1078" s="70">
        <f>_xlfn.XLOOKUP(A1078,'Aux_Código SVs'!C:C,'Aux_Código SVs'!C:C,"Não encontrado")</f>
        <v>6601372</v>
      </c>
    </row>
    <row r="1079" spans="1:7" x14ac:dyDescent="0.3">
      <c r="A1079" s="168">
        <v>6601373</v>
      </c>
      <c r="B1079" s="68" t="s">
        <v>2185</v>
      </c>
      <c r="C1079" s="68" t="s">
        <v>47</v>
      </c>
      <c r="D1079" s="68" t="s">
        <v>4033</v>
      </c>
      <c r="E1079" s="68" t="s">
        <v>4046</v>
      </c>
      <c r="F1079" s="68" t="s">
        <v>4043</v>
      </c>
      <c r="G1079" s="70">
        <f>_xlfn.XLOOKUP(A1079,'Aux_Código SVs'!C:C,'Aux_Código SVs'!C:C,"Não encontrado")</f>
        <v>6601373</v>
      </c>
    </row>
    <row r="1080" spans="1:7" x14ac:dyDescent="0.3">
      <c r="A1080" s="168">
        <v>6601374</v>
      </c>
      <c r="B1080" s="68" t="s">
        <v>2187</v>
      </c>
      <c r="C1080" s="68" t="s">
        <v>47</v>
      </c>
      <c r="D1080" s="68" t="s">
        <v>4033</v>
      </c>
      <c r="E1080" s="68" t="s">
        <v>4046</v>
      </c>
      <c r="F1080" s="68" t="s">
        <v>4043</v>
      </c>
      <c r="G1080" s="70">
        <f>_xlfn.XLOOKUP(A1080,'Aux_Código SVs'!C:C,'Aux_Código SVs'!C:C,"Não encontrado")</f>
        <v>6601374</v>
      </c>
    </row>
    <row r="1081" spans="1:7" x14ac:dyDescent="0.3">
      <c r="A1081" s="168">
        <v>6601375</v>
      </c>
      <c r="B1081" s="68" t="s">
        <v>2189</v>
      </c>
      <c r="C1081" s="68" t="s">
        <v>47</v>
      </c>
      <c r="D1081" s="68" t="s">
        <v>4033</v>
      </c>
      <c r="E1081" s="68" t="s">
        <v>4046</v>
      </c>
      <c r="F1081" s="68" t="s">
        <v>4043</v>
      </c>
      <c r="G1081" s="70">
        <f>_xlfn.XLOOKUP(A1081,'Aux_Código SVs'!C:C,'Aux_Código SVs'!C:C,"Não encontrado")</f>
        <v>6601375</v>
      </c>
    </row>
    <row r="1082" spans="1:7" x14ac:dyDescent="0.3">
      <c r="A1082" s="168">
        <v>6601376</v>
      </c>
      <c r="B1082" s="68" t="s">
        <v>2191</v>
      </c>
      <c r="C1082" s="68" t="s">
        <v>47</v>
      </c>
      <c r="D1082" s="68" t="s">
        <v>4033</v>
      </c>
      <c r="E1082" s="68" t="s">
        <v>4046</v>
      </c>
      <c r="F1082" s="68" t="s">
        <v>4043</v>
      </c>
      <c r="G1082" s="70">
        <f>_xlfn.XLOOKUP(A1082,'Aux_Código SVs'!C:C,'Aux_Código SVs'!C:C,"Não encontrado")</f>
        <v>6601376</v>
      </c>
    </row>
    <row r="1083" spans="1:7" x14ac:dyDescent="0.3">
      <c r="A1083" s="168">
        <v>6601377</v>
      </c>
      <c r="B1083" s="68" t="s">
        <v>2193</v>
      </c>
      <c r="C1083" s="68" t="s">
        <v>47</v>
      </c>
      <c r="D1083" s="68" t="s">
        <v>4033</v>
      </c>
      <c r="E1083" s="68" t="s">
        <v>4046</v>
      </c>
      <c r="F1083" s="68" t="s">
        <v>4043</v>
      </c>
      <c r="G1083" s="70">
        <f>_xlfn.XLOOKUP(A1083,'Aux_Código SVs'!C:C,'Aux_Código SVs'!C:C,"Não encontrado")</f>
        <v>6601377</v>
      </c>
    </row>
    <row r="1084" spans="1:7" x14ac:dyDescent="0.3">
      <c r="A1084" s="168">
        <v>6601380</v>
      </c>
      <c r="B1084" s="68" t="s">
        <v>2195</v>
      </c>
      <c r="C1084" s="68" t="s">
        <v>1498</v>
      </c>
      <c r="D1084" s="68" t="s">
        <v>4033</v>
      </c>
      <c r="E1084" s="68" t="s">
        <v>4046</v>
      </c>
      <c r="F1084" s="68" t="s">
        <v>4035</v>
      </c>
      <c r="G1084" s="70">
        <f>_xlfn.XLOOKUP(A1084,'Aux_Código SVs'!C:C,'Aux_Código SVs'!C:C,"Não encontrado")</f>
        <v>6601380</v>
      </c>
    </row>
    <row r="1085" spans="1:7" x14ac:dyDescent="0.3">
      <c r="A1085" s="168">
        <v>6601381</v>
      </c>
      <c r="B1085" s="68" t="s">
        <v>2197</v>
      </c>
      <c r="C1085" s="68" t="s">
        <v>1498</v>
      </c>
      <c r="D1085" s="68" t="s">
        <v>4036</v>
      </c>
      <c r="E1085" s="68" t="s">
        <v>4034</v>
      </c>
      <c r="F1085" s="68" t="s">
        <v>4043</v>
      </c>
      <c r="G1085" s="70">
        <f>_xlfn.XLOOKUP(A1085,'Aux_Código SVs'!C:C,'Aux_Código SVs'!C:C,"Não encontrado")</f>
        <v>6601381</v>
      </c>
    </row>
    <row r="1086" spans="1:7" x14ac:dyDescent="0.3">
      <c r="A1086" s="168">
        <v>6601382</v>
      </c>
      <c r="B1086" s="68" t="s">
        <v>2199</v>
      </c>
      <c r="C1086" s="68" t="s">
        <v>1522</v>
      </c>
      <c r="D1086" s="68" t="s">
        <v>4030</v>
      </c>
      <c r="E1086" s="68" t="s">
        <v>4031</v>
      </c>
      <c r="F1086" s="68" t="s">
        <v>4076</v>
      </c>
      <c r="G1086" s="70">
        <f>_xlfn.XLOOKUP(A1086,'Aux_Código SVs'!C:C,'Aux_Código SVs'!C:C,"Não encontrado")</f>
        <v>6601382</v>
      </c>
    </row>
    <row r="1087" spans="1:7" x14ac:dyDescent="0.3">
      <c r="A1087" s="168">
        <v>6601383</v>
      </c>
      <c r="B1087" s="68" t="s">
        <v>2201</v>
      </c>
      <c r="C1087" s="68" t="s">
        <v>1522</v>
      </c>
      <c r="D1087" s="68" t="s">
        <v>4033</v>
      </c>
      <c r="E1087" s="68" t="s">
        <v>4031</v>
      </c>
      <c r="F1087" s="68" t="s">
        <v>4085</v>
      </c>
      <c r="G1087" s="70">
        <f>_xlfn.XLOOKUP(A1087,'Aux_Código SVs'!C:C,'Aux_Código SVs'!C:C,"Não encontrado")</f>
        <v>6601383</v>
      </c>
    </row>
    <row r="1088" spans="1:7" x14ac:dyDescent="0.3">
      <c r="A1088" s="168">
        <v>6601384</v>
      </c>
      <c r="B1088" s="68" t="s">
        <v>2203</v>
      </c>
      <c r="C1088" s="68" t="s">
        <v>95</v>
      </c>
      <c r="D1088" s="68" t="s">
        <v>4033</v>
      </c>
      <c r="E1088" s="68" t="s">
        <v>4041</v>
      </c>
      <c r="F1088" s="68" t="s">
        <v>4043</v>
      </c>
      <c r="G1088" s="70">
        <f>_xlfn.XLOOKUP(A1088,'Aux_Código SVs'!C:C,'Aux_Código SVs'!C:C,"Não encontrado")</f>
        <v>6601384</v>
      </c>
    </row>
    <row r="1089" spans="1:7" x14ac:dyDescent="0.3">
      <c r="A1089" s="168">
        <v>6601385</v>
      </c>
      <c r="B1089" s="68" t="s">
        <v>2205</v>
      </c>
      <c r="C1089" s="68" t="s">
        <v>95</v>
      </c>
      <c r="D1089" s="68" t="s">
        <v>4033</v>
      </c>
      <c r="E1089" s="68" t="s">
        <v>4041</v>
      </c>
      <c r="F1089" s="68" t="s">
        <v>4043</v>
      </c>
      <c r="G1089" s="70">
        <f>_xlfn.XLOOKUP(A1089,'Aux_Código SVs'!C:C,'Aux_Código SVs'!C:C,"Não encontrado")</f>
        <v>6601385</v>
      </c>
    </row>
    <row r="1090" spans="1:7" x14ac:dyDescent="0.3">
      <c r="A1090" s="168">
        <v>6601386</v>
      </c>
      <c r="B1090" s="68" t="s">
        <v>2207</v>
      </c>
      <c r="C1090" s="68" t="s">
        <v>47</v>
      </c>
      <c r="D1090" s="68" t="s">
        <v>4033</v>
      </c>
      <c r="E1090" s="68" t="s">
        <v>4046</v>
      </c>
      <c r="F1090" s="68" t="s">
        <v>4043</v>
      </c>
      <c r="G1090" s="70">
        <f>_xlfn.XLOOKUP(A1090,'Aux_Código SVs'!C:C,'Aux_Código SVs'!C:C,"Não encontrado")</f>
        <v>6601386</v>
      </c>
    </row>
    <row r="1091" spans="1:7" x14ac:dyDescent="0.3">
      <c r="A1091" s="168">
        <v>6601387</v>
      </c>
      <c r="B1091" s="68" t="s">
        <v>2209</v>
      </c>
      <c r="C1091" s="68" t="s">
        <v>47</v>
      </c>
      <c r="D1091" s="68" t="s">
        <v>4072</v>
      </c>
      <c r="E1091" s="68" t="s">
        <v>4073</v>
      </c>
      <c r="F1091" s="68" t="s">
        <v>4091</v>
      </c>
      <c r="G1091" s="70">
        <f>_xlfn.XLOOKUP(A1091,'Aux_Código SVs'!C:C,'Aux_Código SVs'!C:C,"Não encontrado")</f>
        <v>6601387</v>
      </c>
    </row>
    <row r="1092" spans="1:7" x14ac:dyDescent="0.3">
      <c r="A1092" s="168">
        <v>6601388</v>
      </c>
      <c r="B1092" s="68" t="s">
        <v>2211</v>
      </c>
      <c r="C1092" s="68" t="s">
        <v>47</v>
      </c>
      <c r="D1092" s="68" t="s">
        <v>4072</v>
      </c>
      <c r="E1092" s="68" t="s">
        <v>4073</v>
      </c>
      <c r="F1092" s="68" t="s">
        <v>4091</v>
      </c>
      <c r="G1092" s="70">
        <f>_xlfn.XLOOKUP(A1092,'Aux_Código SVs'!C:C,'Aux_Código SVs'!C:C,"Não encontrado")</f>
        <v>6601388</v>
      </c>
    </row>
    <row r="1093" spans="1:7" x14ac:dyDescent="0.3">
      <c r="A1093" s="168">
        <v>6601389</v>
      </c>
      <c r="B1093" s="68" t="s">
        <v>2213</v>
      </c>
      <c r="C1093" s="68" t="s">
        <v>95</v>
      </c>
      <c r="D1093" s="68" t="s">
        <v>4033</v>
      </c>
      <c r="E1093" s="68" t="s">
        <v>4046</v>
      </c>
      <c r="F1093" s="68" t="s">
        <v>4076</v>
      </c>
      <c r="G1093" s="70">
        <f>_xlfn.XLOOKUP(A1093,'Aux_Código SVs'!C:C,'Aux_Código SVs'!C:C,"Não encontrado")</f>
        <v>6601389</v>
      </c>
    </row>
    <row r="1094" spans="1:7" x14ac:dyDescent="0.3">
      <c r="A1094" s="168">
        <v>6601390</v>
      </c>
      <c r="B1094" s="68" t="s">
        <v>2215</v>
      </c>
      <c r="C1094" s="68" t="s">
        <v>1522</v>
      </c>
      <c r="D1094" s="68" t="s">
        <v>4036</v>
      </c>
      <c r="E1094" s="68" t="s">
        <v>4034</v>
      </c>
      <c r="F1094" s="68" t="s">
        <v>4092</v>
      </c>
      <c r="G1094" s="70">
        <f>_xlfn.XLOOKUP(A1094,'Aux_Código SVs'!C:C,'Aux_Código SVs'!C:C,"Não encontrado")</f>
        <v>6601390</v>
      </c>
    </row>
    <row r="1095" spans="1:7" x14ac:dyDescent="0.3">
      <c r="A1095" s="168">
        <v>6601391</v>
      </c>
      <c r="B1095" s="68" t="s">
        <v>1454</v>
      </c>
      <c r="C1095" s="68" t="s">
        <v>95</v>
      </c>
      <c r="D1095" s="68" t="s">
        <v>4036</v>
      </c>
      <c r="E1095" s="68" t="s">
        <v>4034</v>
      </c>
      <c r="F1095" s="68" t="s">
        <v>4037</v>
      </c>
      <c r="G1095" s="70">
        <f>_xlfn.XLOOKUP(A1095,'Aux_Código SVs'!C:C,'Aux_Código SVs'!C:C,"Não encontrado")</f>
        <v>6601391</v>
      </c>
    </row>
    <row r="1096" spans="1:7" x14ac:dyDescent="0.3">
      <c r="A1096" s="168">
        <v>6601392</v>
      </c>
      <c r="B1096" s="68" t="s">
        <v>2218</v>
      </c>
      <c r="C1096" s="68" t="s">
        <v>2029</v>
      </c>
      <c r="D1096" s="68" t="s">
        <v>4078</v>
      </c>
      <c r="E1096" s="68" t="s">
        <v>4075</v>
      </c>
      <c r="F1096" s="68" t="s">
        <v>4093</v>
      </c>
      <c r="G1096" s="70">
        <f>_xlfn.XLOOKUP(A1096,'Aux_Código SVs'!C:C,'Aux_Código SVs'!C:C,"Não encontrado")</f>
        <v>6601392</v>
      </c>
    </row>
    <row r="1097" spans="1:7" x14ac:dyDescent="0.3">
      <c r="A1097" s="168">
        <v>6601393</v>
      </c>
      <c r="B1097" s="68" t="s">
        <v>2220</v>
      </c>
      <c r="C1097" s="68" t="s">
        <v>95</v>
      </c>
      <c r="D1097" s="68" t="s">
        <v>4033</v>
      </c>
      <c r="E1097" s="68" t="s">
        <v>4041</v>
      </c>
      <c r="F1097" s="68" t="s">
        <v>4043</v>
      </c>
      <c r="G1097" s="70">
        <f>_xlfn.XLOOKUP(A1097,'Aux_Código SVs'!C:C,'Aux_Código SVs'!C:C,"Não encontrado")</f>
        <v>6601393</v>
      </c>
    </row>
    <row r="1098" spans="1:7" x14ac:dyDescent="0.3">
      <c r="A1098" s="168">
        <v>6601394</v>
      </c>
      <c r="B1098" s="68" t="s">
        <v>2222</v>
      </c>
      <c r="C1098" s="68" t="s">
        <v>95</v>
      </c>
      <c r="D1098" s="68" t="s">
        <v>4033</v>
      </c>
      <c r="E1098" s="68" t="s">
        <v>4041</v>
      </c>
      <c r="F1098" s="68" t="s">
        <v>4043</v>
      </c>
      <c r="G1098" s="70">
        <f>_xlfn.XLOOKUP(A1098,'Aux_Código SVs'!C:C,'Aux_Código SVs'!C:C,"Não encontrado")</f>
        <v>6601394</v>
      </c>
    </row>
    <row r="1099" spans="1:7" x14ac:dyDescent="0.3">
      <c r="A1099" s="168">
        <v>6601395</v>
      </c>
      <c r="B1099" s="68" t="s">
        <v>2224</v>
      </c>
      <c r="C1099" s="68" t="s">
        <v>95</v>
      </c>
      <c r="D1099" s="68" t="s">
        <v>4033</v>
      </c>
      <c r="E1099" s="68" t="s">
        <v>4041</v>
      </c>
      <c r="F1099" s="68" t="s">
        <v>4043</v>
      </c>
      <c r="G1099" s="70">
        <f>_xlfn.XLOOKUP(A1099,'Aux_Código SVs'!C:C,'Aux_Código SVs'!C:C,"Não encontrado")</f>
        <v>6601395</v>
      </c>
    </row>
    <row r="1100" spans="1:7" x14ac:dyDescent="0.3">
      <c r="A1100" s="168">
        <v>6601396</v>
      </c>
      <c r="B1100" s="68" t="s">
        <v>2226</v>
      </c>
      <c r="C1100" s="68" t="s">
        <v>95</v>
      </c>
      <c r="D1100" s="68" t="s">
        <v>4033</v>
      </c>
      <c r="E1100" s="68" t="s">
        <v>4041</v>
      </c>
      <c r="F1100" s="68" t="s">
        <v>4043</v>
      </c>
      <c r="G1100" s="70">
        <f>_xlfn.XLOOKUP(A1100,'Aux_Código SVs'!C:C,'Aux_Código SVs'!C:C,"Não encontrado")</f>
        <v>6601396</v>
      </c>
    </row>
    <row r="1101" spans="1:7" x14ac:dyDescent="0.3">
      <c r="A1101" s="168">
        <v>6601397</v>
      </c>
      <c r="B1101" s="68" t="s">
        <v>2228</v>
      </c>
      <c r="C1101" s="68" t="s">
        <v>1498</v>
      </c>
      <c r="D1101" s="68" t="s">
        <v>4078</v>
      </c>
      <c r="E1101" s="68" t="s">
        <v>4075</v>
      </c>
      <c r="F1101" s="68" t="s">
        <v>4094</v>
      </c>
      <c r="G1101" s="70">
        <f>_xlfn.XLOOKUP(A1101,'Aux_Código SVs'!C:C,'Aux_Código SVs'!C:C,"Não encontrado")</f>
        <v>6601397</v>
      </c>
    </row>
    <row r="1102" spans="1:7" x14ac:dyDescent="0.3">
      <c r="A1102" s="168">
        <v>6601398</v>
      </c>
      <c r="B1102" s="68" t="s">
        <v>2230</v>
      </c>
      <c r="C1102" s="68" t="s">
        <v>95</v>
      </c>
      <c r="D1102" s="68" t="s">
        <v>4033</v>
      </c>
      <c r="E1102" s="68" t="s">
        <v>4041</v>
      </c>
      <c r="F1102" s="68" t="s">
        <v>4043</v>
      </c>
      <c r="G1102" s="70">
        <f>_xlfn.XLOOKUP(A1102,'Aux_Código SVs'!C:C,'Aux_Código SVs'!C:C,"Não encontrado")</f>
        <v>6601398</v>
      </c>
    </row>
    <row r="1103" spans="1:7" x14ac:dyDescent="0.3">
      <c r="A1103" s="168">
        <v>6601399</v>
      </c>
      <c r="B1103" s="68" t="s">
        <v>2232</v>
      </c>
      <c r="C1103" s="68" t="s">
        <v>95</v>
      </c>
      <c r="D1103" s="68" t="s">
        <v>4033</v>
      </c>
      <c r="E1103" s="68" t="s">
        <v>4041</v>
      </c>
      <c r="F1103" s="68" t="s">
        <v>4043</v>
      </c>
      <c r="G1103" s="70">
        <f>_xlfn.XLOOKUP(A1103,'Aux_Código SVs'!C:C,'Aux_Código SVs'!C:C,"Não encontrado")</f>
        <v>6601399</v>
      </c>
    </row>
    <row r="1104" spans="1:7" x14ac:dyDescent="0.3">
      <c r="A1104" s="168">
        <v>6601400</v>
      </c>
      <c r="B1104" s="68" t="s">
        <v>2234</v>
      </c>
      <c r="C1104" s="68" t="s">
        <v>47</v>
      </c>
      <c r="D1104" s="68" t="s">
        <v>4033</v>
      </c>
      <c r="E1104" s="68" t="s">
        <v>4041</v>
      </c>
      <c r="F1104" s="68" t="s">
        <v>4051</v>
      </c>
      <c r="G1104" s="70">
        <f>_xlfn.XLOOKUP(A1104,'Aux_Código SVs'!C:C,'Aux_Código SVs'!C:C,"Não encontrado")</f>
        <v>6601400</v>
      </c>
    </row>
    <row r="1105" spans="1:7" x14ac:dyDescent="0.3">
      <c r="A1105" s="168">
        <v>6601401</v>
      </c>
      <c r="B1105" s="68" t="s">
        <v>2236</v>
      </c>
      <c r="C1105" s="68" t="s">
        <v>2237</v>
      </c>
      <c r="D1105" s="68" t="s">
        <v>4036</v>
      </c>
      <c r="E1105" s="68" t="s">
        <v>4034</v>
      </c>
      <c r="F1105" s="68" t="s">
        <v>4043</v>
      </c>
      <c r="G1105" s="70">
        <f>_xlfn.XLOOKUP(A1105,'Aux_Código SVs'!C:C,'Aux_Código SVs'!C:C,"Não encontrado")</f>
        <v>6601401</v>
      </c>
    </row>
    <row r="1106" spans="1:7" x14ac:dyDescent="0.3">
      <c r="A1106" s="168">
        <v>6601402</v>
      </c>
      <c r="B1106" s="68" t="s">
        <v>2239</v>
      </c>
      <c r="C1106" s="68" t="s">
        <v>95</v>
      </c>
      <c r="D1106" s="68" t="s">
        <v>4033</v>
      </c>
      <c r="E1106" s="68" t="s">
        <v>4041</v>
      </c>
      <c r="F1106" s="68" t="s">
        <v>4043</v>
      </c>
      <c r="G1106" s="70">
        <f>_xlfn.XLOOKUP(A1106,'Aux_Código SVs'!C:C,'Aux_Código SVs'!C:C,"Não encontrado")</f>
        <v>6601402</v>
      </c>
    </row>
    <row r="1107" spans="1:7" x14ac:dyDescent="0.3">
      <c r="A1107" s="168">
        <v>6601403</v>
      </c>
      <c r="B1107" s="68" t="s">
        <v>2241</v>
      </c>
      <c r="C1107" s="68" t="s">
        <v>95</v>
      </c>
      <c r="D1107" s="68" t="s">
        <v>4033</v>
      </c>
      <c r="E1107" s="68" t="s">
        <v>4041</v>
      </c>
      <c r="F1107" s="68" t="s">
        <v>4043</v>
      </c>
      <c r="G1107" s="70">
        <f>_xlfn.XLOOKUP(A1107,'Aux_Código SVs'!C:C,'Aux_Código SVs'!C:C,"Não encontrado")</f>
        <v>6601403</v>
      </c>
    </row>
    <row r="1108" spans="1:7" x14ac:dyDescent="0.3">
      <c r="A1108" s="168">
        <v>6601404</v>
      </c>
      <c r="B1108" s="68" t="s">
        <v>2243</v>
      </c>
      <c r="C1108" s="68" t="s">
        <v>95</v>
      </c>
      <c r="D1108" s="68" t="s">
        <v>4033</v>
      </c>
      <c r="E1108" s="68" t="s">
        <v>4041</v>
      </c>
      <c r="F1108" s="68" t="s">
        <v>4043</v>
      </c>
      <c r="G1108" s="70">
        <f>_xlfn.XLOOKUP(A1108,'Aux_Código SVs'!C:C,'Aux_Código SVs'!C:C,"Não encontrado")</f>
        <v>6601404</v>
      </c>
    </row>
    <row r="1109" spans="1:7" x14ac:dyDescent="0.3">
      <c r="A1109" s="168">
        <v>6601405</v>
      </c>
      <c r="B1109" s="68" t="s">
        <v>2245</v>
      </c>
      <c r="C1109" s="68" t="s">
        <v>95</v>
      </c>
      <c r="D1109" s="68" t="s">
        <v>4033</v>
      </c>
      <c r="E1109" s="68" t="s">
        <v>4041</v>
      </c>
      <c r="F1109" s="68" t="s">
        <v>4043</v>
      </c>
      <c r="G1109" s="70">
        <f>_xlfn.XLOOKUP(A1109,'Aux_Código SVs'!C:C,'Aux_Código SVs'!C:C,"Não encontrado")</f>
        <v>6601405</v>
      </c>
    </row>
    <row r="1110" spans="1:7" x14ac:dyDescent="0.3">
      <c r="A1110" s="168">
        <v>6601406</v>
      </c>
      <c r="B1110" s="68" t="s">
        <v>2247</v>
      </c>
      <c r="C1110" s="68" t="s">
        <v>95</v>
      </c>
      <c r="D1110" s="68" t="s">
        <v>4033</v>
      </c>
      <c r="E1110" s="68" t="s">
        <v>4041</v>
      </c>
      <c r="F1110" s="68" t="s">
        <v>4043</v>
      </c>
      <c r="G1110" s="70">
        <f>_xlfn.XLOOKUP(A1110,'Aux_Código SVs'!C:C,'Aux_Código SVs'!C:C,"Não encontrado")</f>
        <v>6601406</v>
      </c>
    </row>
    <row r="1111" spans="1:7" x14ac:dyDescent="0.3">
      <c r="A1111" s="168">
        <v>6601410</v>
      </c>
      <c r="B1111" s="68" t="s">
        <v>2249</v>
      </c>
      <c r="C1111" s="68" t="s">
        <v>95</v>
      </c>
      <c r="D1111" s="68" t="s">
        <v>4033</v>
      </c>
      <c r="E1111" s="68" t="s">
        <v>4041</v>
      </c>
      <c r="F1111" s="68" t="s">
        <v>4043</v>
      </c>
      <c r="G1111" s="70">
        <f>_xlfn.XLOOKUP(A1111,'Aux_Código SVs'!C:C,'Aux_Código SVs'!C:C,"Não encontrado")</f>
        <v>6601410</v>
      </c>
    </row>
    <row r="1112" spans="1:7" x14ac:dyDescent="0.3">
      <c r="A1112" s="168">
        <v>6601411</v>
      </c>
      <c r="B1112" s="68" t="s">
        <v>2251</v>
      </c>
      <c r="C1112" s="68" t="s">
        <v>95</v>
      </c>
      <c r="D1112" s="68" t="s">
        <v>4033</v>
      </c>
      <c r="E1112" s="68" t="s">
        <v>4041</v>
      </c>
      <c r="F1112" s="68" t="s">
        <v>4043</v>
      </c>
      <c r="G1112" s="70">
        <f>_xlfn.XLOOKUP(A1112,'Aux_Código SVs'!C:C,'Aux_Código SVs'!C:C,"Não encontrado")</f>
        <v>6601411</v>
      </c>
    </row>
    <row r="1113" spans="1:7" x14ac:dyDescent="0.3">
      <c r="A1113" s="168">
        <v>6601412</v>
      </c>
      <c r="B1113" s="68" t="s">
        <v>2253</v>
      </c>
      <c r="C1113" s="68" t="s">
        <v>47</v>
      </c>
      <c r="D1113" s="68" t="s">
        <v>4033</v>
      </c>
      <c r="E1113" s="68" t="s">
        <v>4046</v>
      </c>
      <c r="F1113" s="68" t="s">
        <v>4035</v>
      </c>
      <c r="G1113" s="70">
        <f>_xlfn.XLOOKUP(A1113,'Aux_Código SVs'!C:C,'Aux_Código SVs'!C:C,"Não encontrado")</f>
        <v>6601412</v>
      </c>
    </row>
    <row r="1114" spans="1:7" x14ac:dyDescent="0.3">
      <c r="A1114" s="168">
        <v>6601413</v>
      </c>
      <c r="B1114" s="68" t="s">
        <v>2255</v>
      </c>
      <c r="C1114" s="68" t="s">
        <v>1436</v>
      </c>
      <c r="D1114" s="68" t="s">
        <v>4033</v>
      </c>
      <c r="E1114" s="68" t="s">
        <v>4046</v>
      </c>
      <c r="F1114" s="68" t="s">
        <v>4043</v>
      </c>
      <c r="G1114" s="70">
        <f>_xlfn.XLOOKUP(A1114,'Aux_Código SVs'!C:C,'Aux_Código SVs'!C:C,"Não encontrado")</f>
        <v>6601413</v>
      </c>
    </row>
    <row r="1115" spans="1:7" x14ac:dyDescent="0.3">
      <c r="A1115" s="168">
        <v>6601414</v>
      </c>
      <c r="B1115" s="68" t="s">
        <v>2257</v>
      </c>
      <c r="C1115" s="68" t="s">
        <v>1522</v>
      </c>
      <c r="D1115" s="68" t="s">
        <v>4030</v>
      </c>
      <c r="E1115" s="68" t="s">
        <v>4031</v>
      </c>
      <c r="F1115" s="68" t="s">
        <v>4032</v>
      </c>
      <c r="G1115" s="70">
        <f>_xlfn.XLOOKUP(A1115,'Aux_Código SVs'!C:C,'Aux_Código SVs'!C:C,"Não encontrado")</f>
        <v>6601414</v>
      </c>
    </row>
    <row r="1116" spans="1:7" x14ac:dyDescent="0.3">
      <c r="A1116" s="168">
        <v>6601415</v>
      </c>
      <c r="B1116" s="68" t="s">
        <v>2259</v>
      </c>
      <c r="C1116" s="68" t="s">
        <v>47</v>
      </c>
      <c r="D1116" s="68" t="s">
        <v>4033</v>
      </c>
      <c r="E1116" s="68" t="s">
        <v>4046</v>
      </c>
      <c r="F1116" s="68" t="s">
        <v>4043</v>
      </c>
      <c r="G1116" s="70">
        <f>_xlfn.XLOOKUP(A1116,'Aux_Código SVs'!C:C,'Aux_Código SVs'!C:C,"Não encontrado")</f>
        <v>6601415</v>
      </c>
    </row>
    <row r="1117" spans="1:7" x14ac:dyDescent="0.3">
      <c r="A1117" s="168">
        <v>6601416</v>
      </c>
      <c r="B1117" s="68" t="s">
        <v>2261</v>
      </c>
      <c r="C1117" s="68" t="s">
        <v>47</v>
      </c>
      <c r="D1117" s="68" t="s">
        <v>4033</v>
      </c>
      <c r="E1117" s="68" t="s">
        <v>4046</v>
      </c>
      <c r="F1117" s="68" t="s">
        <v>4043</v>
      </c>
      <c r="G1117" s="70">
        <f>_xlfn.XLOOKUP(A1117,'Aux_Código SVs'!C:C,'Aux_Código SVs'!C:C,"Não encontrado")</f>
        <v>6601416</v>
      </c>
    </row>
    <row r="1118" spans="1:7" x14ac:dyDescent="0.3">
      <c r="A1118" s="168">
        <v>6601417</v>
      </c>
      <c r="B1118" s="68" t="s">
        <v>2263</v>
      </c>
      <c r="C1118" s="68" t="s">
        <v>47</v>
      </c>
      <c r="D1118" s="68" t="s">
        <v>4036</v>
      </c>
      <c r="E1118" s="68" t="s">
        <v>4034</v>
      </c>
      <c r="F1118" s="68" t="s">
        <v>4095</v>
      </c>
      <c r="G1118" s="70">
        <f>_xlfn.XLOOKUP(A1118,'Aux_Código SVs'!C:C,'Aux_Código SVs'!C:C,"Não encontrado")</f>
        <v>6601417</v>
      </c>
    </row>
    <row r="1119" spans="1:7" x14ac:dyDescent="0.3">
      <c r="A1119" s="168">
        <v>6601418</v>
      </c>
      <c r="B1119" s="68" t="s">
        <v>2265</v>
      </c>
      <c r="C1119" s="68" t="s">
        <v>47</v>
      </c>
      <c r="D1119" s="68" t="s">
        <v>4033</v>
      </c>
      <c r="E1119" s="68" t="s">
        <v>4046</v>
      </c>
      <c r="F1119" s="68" t="s">
        <v>4043</v>
      </c>
      <c r="G1119" s="70">
        <f>_xlfn.XLOOKUP(A1119,'Aux_Código SVs'!C:C,'Aux_Código SVs'!C:C,"Não encontrado")</f>
        <v>6601418</v>
      </c>
    </row>
    <row r="1120" spans="1:7" x14ac:dyDescent="0.3">
      <c r="A1120" s="168">
        <v>6601419</v>
      </c>
      <c r="B1120" s="68" t="s">
        <v>2267</v>
      </c>
      <c r="C1120" s="68" t="s">
        <v>1498</v>
      </c>
      <c r="D1120" s="68" t="s">
        <v>4044</v>
      </c>
      <c r="E1120" s="68" t="s">
        <v>4041</v>
      </c>
      <c r="F1120" s="68" t="s">
        <v>4045</v>
      </c>
      <c r="G1120" s="70">
        <f>_xlfn.XLOOKUP(A1120,'Aux_Código SVs'!C:C,'Aux_Código SVs'!C:C,"Não encontrado")</f>
        <v>6601419</v>
      </c>
    </row>
    <row r="1121" spans="1:7" x14ac:dyDescent="0.3">
      <c r="A1121" s="168">
        <v>6601420</v>
      </c>
      <c r="B1121" s="68" t="s">
        <v>2269</v>
      </c>
      <c r="C1121" s="68" t="s">
        <v>95</v>
      </c>
      <c r="D1121" s="68" t="s">
        <v>4033</v>
      </c>
      <c r="E1121" s="68" t="s">
        <v>4041</v>
      </c>
      <c r="F1121" s="68" t="s">
        <v>4043</v>
      </c>
      <c r="G1121" s="70">
        <f>_xlfn.XLOOKUP(A1121,'Aux_Código SVs'!C:C,'Aux_Código SVs'!C:C,"Não encontrado")</f>
        <v>6601420</v>
      </c>
    </row>
    <row r="1122" spans="1:7" x14ac:dyDescent="0.3">
      <c r="A1122" s="168">
        <v>6601421</v>
      </c>
      <c r="B1122" s="68" t="s">
        <v>2271</v>
      </c>
      <c r="C1122" s="68" t="s">
        <v>47</v>
      </c>
      <c r="D1122" s="68" t="s">
        <v>4030</v>
      </c>
      <c r="E1122" s="68" t="s">
        <v>4031</v>
      </c>
      <c r="F1122" s="68" t="s">
        <v>4032</v>
      </c>
      <c r="G1122" s="70">
        <f>_xlfn.XLOOKUP(A1122,'Aux_Código SVs'!C:C,'Aux_Código SVs'!C:C,"Não encontrado")</f>
        <v>6601421</v>
      </c>
    </row>
    <row r="1123" spans="1:7" x14ac:dyDescent="0.3">
      <c r="A1123" s="168">
        <v>6601430</v>
      </c>
      <c r="B1123" s="68" t="s">
        <v>2273</v>
      </c>
      <c r="C1123" s="68" t="s">
        <v>95</v>
      </c>
      <c r="D1123" s="68" t="s">
        <v>4033</v>
      </c>
      <c r="E1123" s="68" t="s">
        <v>4041</v>
      </c>
      <c r="F1123" s="68" t="s">
        <v>4043</v>
      </c>
      <c r="G1123" s="70">
        <f>_xlfn.XLOOKUP(A1123,'Aux_Código SVs'!C:C,'Aux_Código SVs'!C:C,"Não encontrado")</f>
        <v>6601430</v>
      </c>
    </row>
    <row r="1124" spans="1:7" x14ac:dyDescent="0.3">
      <c r="A1124" s="168">
        <v>6601431</v>
      </c>
      <c r="B1124" s="68" t="s">
        <v>2275</v>
      </c>
      <c r="C1124" s="68" t="s">
        <v>1498</v>
      </c>
      <c r="D1124" s="68" t="s">
        <v>4078</v>
      </c>
      <c r="E1124" s="68" t="s">
        <v>4075</v>
      </c>
      <c r="F1124" s="68" t="s">
        <v>4077</v>
      </c>
      <c r="G1124" s="70">
        <f>_xlfn.XLOOKUP(A1124,'Aux_Código SVs'!C:C,'Aux_Código SVs'!C:C,"Não encontrado")</f>
        <v>6601431</v>
      </c>
    </row>
    <row r="1125" spans="1:7" x14ac:dyDescent="0.3">
      <c r="A1125" s="168">
        <v>6601432</v>
      </c>
      <c r="B1125" s="68" t="s">
        <v>2277</v>
      </c>
      <c r="C1125" s="68" t="s">
        <v>1498</v>
      </c>
      <c r="D1125" s="68" t="s">
        <v>4078</v>
      </c>
      <c r="E1125" s="68" t="s">
        <v>4075</v>
      </c>
      <c r="F1125" s="68" t="s">
        <v>4060</v>
      </c>
      <c r="G1125" s="70">
        <f>_xlfn.XLOOKUP(A1125,'Aux_Código SVs'!C:C,'Aux_Código SVs'!C:C,"Não encontrado")</f>
        <v>6601432</v>
      </c>
    </row>
    <row r="1126" spans="1:7" x14ac:dyDescent="0.3">
      <c r="A1126" s="168">
        <v>6601433</v>
      </c>
      <c r="B1126" s="68" t="s">
        <v>2279</v>
      </c>
      <c r="C1126" s="68" t="s">
        <v>95</v>
      </c>
      <c r="D1126" s="68" t="s">
        <v>4033</v>
      </c>
      <c r="E1126" s="68" t="s">
        <v>4041</v>
      </c>
      <c r="F1126" s="68" t="s">
        <v>4043</v>
      </c>
      <c r="G1126" s="70">
        <f>_xlfn.XLOOKUP(A1126,'Aux_Código SVs'!C:C,'Aux_Código SVs'!C:C,"Não encontrado")</f>
        <v>6601433</v>
      </c>
    </row>
    <row r="1127" spans="1:7" x14ac:dyDescent="0.3">
      <c r="A1127" s="168">
        <v>6601434</v>
      </c>
      <c r="B1127" s="68" t="s">
        <v>2281</v>
      </c>
      <c r="C1127" s="68" t="s">
        <v>95</v>
      </c>
      <c r="D1127" s="68" t="s">
        <v>4033</v>
      </c>
      <c r="E1127" s="68" t="s">
        <v>4041</v>
      </c>
      <c r="F1127" s="68" t="s">
        <v>4043</v>
      </c>
      <c r="G1127" s="70">
        <f>_xlfn.XLOOKUP(A1127,'Aux_Código SVs'!C:C,'Aux_Código SVs'!C:C,"Não encontrado")</f>
        <v>6601434</v>
      </c>
    </row>
    <row r="1128" spans="1:7" x14ac:dyDescent="0.3">
      <c r="A1128" s="168">
        <v>6601435</v>
      </c>
      <c r="B1128" s="68" t="s">
        <v>2283</v>
      </c>
      <c r="C1128" s="68" t="s">
        <v>95</v>
      </c>
      <c r="D1128" s="68" t="s">
        <v>4033</v>
      </c>
      <c r="E1128" s="68" t="s">
        <v>4041</v>
      </c>
      <c r="F1128" s="68" t="s">
        <v>4043</v>
      </c>
      <c r="G1128" s="70">
        <f>_xlfn.XLOOKUP(A1128,'Aux_Código SVs'!C:C,'Aux_Código SVs'!C:C,"Não encontrado")</f>
        <v>6601435</v>
      </c>
    </row>
    <row r="1129" spans="1:7" x14ac:dyDescent="0.3">
      <c r="A1129" s="168">
        <v>6601436</v>
      </c>
      <c r="B1129" s="68" t="s">
        <v>2285</v>
      </c>
      <c r="C1129" s="68" t="s">
        <v>95</v>
      </c>
      <c r="D1129" s="68" t="s">
        <v>4033</v>
      </c>
      <c r="E1129" s="68" t="s">
        <v>4041</v>
      </c>
      <c r="F1129" s="68" t="s">
        <v>4043</v>
      </c>
      <c r="G1129" s="70">
        <f>_xlfn.XLOOKUP(A1129,'Aux_Código SVs'!C:C,'Aux_Código SVs'!C:C,"Não encontrado")</f>
        <v>6601436</v>
      </c>
    </row>
    <row r="1130" spans="1:7" x14ac:dyDescent="0.3">
      <c r="A1130" s="168">
        <v>6601437</v>
      </c>
      <c r="B1130" s="68" t="s">
        <v>2287</v>
      </c>
      <c r="C1130" s="68" t="s">
        <v>95</v>
      </c>
      <c r="D1130" s="68" t="s">
        <v>4033</v>
      </c>
      <c r="E1130" s="68" t="s">
        <v>4041</v>
      </c>
      <c r="F1130" s="68" t="s">
        <v>4043</v>
      </c>
      <c r="G1130" s="70">
        <f>_xlfn.XLOOKUP(A1130,'Aux_Código SVs'!C:C,'Aux_Código SVs'!C:C,"Não encontrado")</f>
        <v>6601437</v>
      </c>
    </row>
    <row r="1131" spans="1:7" x14ac:dyDescent="0.3">
      <c r="A1131" s="168">
        <v>6601438</v>
      </c>
      <c r="B1131" s="68" t="s">
        <v>2289</v>
      </c>
      <c r="C1131" s="68" t="s">
        <v>95</v>
      </c>
      <c r="D1131" s="68" t="s">
        <v>4033</v>
      </c>
      <c r="E1131" s="68" t="s">
        <v>4041</v>
      </c>
      <c r="F1131" s="68" t="s">
        <v>4043</v>
      </c>
      <c r="G1131" s="70">
        <f>_xlfn.XLOOKUP(A1131,'Aux_Código SVs'!C:C,'Aux_Código SVs'!C:C,"Não encontrado")</f>
        <v>6601438</v>
      </c>
    </row>
    <row r="1132" spans="1:7" x14ac:dyDescent="0.3">
      <c r="A1132" s="168">
        <v>6601439</v>
      </c>
      <c r="B1132" s="68" t="s">
        <v>2291</v>
      </c>
      <c r="C1132" s="68" t="s">
        <v>95</v>
      </c>
      <c r="D1132" s="68" t="s">
        <v>4033</v>
      </c>
      <c r="E1132" s="68" t="s">
        <v>4041</v>
      </c>
      <c r="F1132" s="68" t="s">
        <v>4043</v>
      </c>
      <c r="G1132" s="70">
        <f>_xlfn.XLOOKUP(A1132,'Aux_Código SVs'!C:C,'Aux_Código SVs'!C:C,"Não encontrado")</f>
        <v>6601439</v>
      </c>
    </row>
    <row r="1133" spans="1:7" x14ac:dyDescent="0.3">
      <c r="A1133" s="168">
        <v>6601440</v>
      </c>
      <c r="B1133" s="68" t="s">
        <v>2293</v>
      </c>
      <c r="C1133" s="68" t="s">
        <v>95</v>
      </c>
      <c r="D1133" s="68" t="s">
        <v>4033</v>
      </c>
      <c r="E1133" s="68" t="s">
        <v>4041</v>
      </c>
      <c r="F1133" s="68" t="s">
        <v>4043</v>
      </c>
      <c r="G1133" s="70">
        <f>_xlfn.XLOOKUP(A1133,'Aux_Código SVs'!C:C,'Aux_Código SVs'!C:C,"Não encontrado")</f>
        <v>6601440</v>
      </c>
    </row>
    <row r="1134" spans="1:7" x14ac:dyDescent="0.3">
      <c r="A1134" s="168">
        <v>6601441</v>
      </c>
      <c r="B1134" s="68" t="s">
        <v>2295</v>
      </c>
      <c r="C1134" s="68" t="s">
        <v>95</v>
      </c>
      <c r="D1134" s="68" t="s">
        <v>4033</v>
      </c>
      <c r="E1134" s="68" t="s">
        <v>4041</v>
      </c>
      <c r="F1134" s="68" t="s">
        <v>4043</v>
      </c>
      <c r="G1134" s="70">
        <f>_xlfn.XLOOKUP(A1134,'Aux_Código SVs'!C:C,'Aux_Código SVs'!C:C,"Não encontrado")</f>
        <v>6601441</v>
      </c>
    </row>
    <row r="1135" spans="1:7" x14ac:dyDescent="0.3">
      <c r="A1135" s="168">
        <v>6601442</v>
      </c>
      <c r="B1135" s="68" t="s">
        <v>2297</v>
      </c>
      <c r="C1135" s="68" t="s">
        <v>95</v>
      </c>
      <c r="D1135" s="68" t="s">
        <v>4033</v>
      </c>
      <c r="E1135" s="68" t="s">
        <v>4041</v>
      </c>
      <c r="F1135" s="68" t="s">
        <v>4043</v>
      </c>
      <c r="G1135" s="70">
        <f>_xlfn.XLOOKUP(A1135,'Aux_Código SVs'!C:C,'Aux_Código SVs'!C:C,"Não encontrado")</f>
        <v>6601442</v>
      </c>
    </row>
    <row r="1136" spans="1:7" x14ac:dyDescent="0.3">
      <c r="A1136" s="168">
        <v>6601443</v>
      </c>
      <c r="B1136" s="68" t="s">
        <v>2299</v>
      </c>
      <c r="C1136" s="68" t="s">
        <v>95</v>
      </c>
      <c r="D1136" s="68" t="s">
        <v>4033</v>
      </c>
      <c r="E1136" s="68" t="s">
        <v>4041</v>
      </c>
      <c r="F1136" s="68" t="s">
        <v>4043</v>
      </c>
      <c r="G1136" s="70">
        <f>_xlfn.XLOOKUP(A1136,'Aux_Código SVs'!C:C,'Aux_Código SVs'!C:C,"Não encontrado")</f>
        <v>6601443</v>
      </c>
    </row>
    <row r="1137" spans="1:7" x14ac:dyDescent="0.3">
      <c r="A1137" s="168">
        <v>6601444</v>
      </c>
      <c r="B1137" s="68" t="s">
        <v>2301</v>
      </c>
      <c r="C1137" s="68" t="s">
        <v>95</v>
      </c>
      <c r="D1137" s="68" t="s">
        <v>4033</v>
      </c>
      <c r="E1137" s="68" t="s">
        <v>4041</v>
      </c>
      <c r="F1137" s="68" t="s">
        <v>4043</v>
      </c>
      <c r="G1137" s="70">
        <f>_xlfn.XLOOKUP(A1137,'Aux_Código SVs'!C:C,'Aux_Código SVs'!C:C,"Não encontrado")</f>
        <v>6601444</v>
      </c>
    </row>
    <row r="1138" spans="1:7" x14ac:dyDescent="0.3">
      <c r="A1138" s="168">
        <v>6601445</v>
      </c>
      <c r="B1138" s="68" t="s">
        <v>2303</v>
      </c>
      <c r="C1138" s="68" t="s">
        <v>95</v>
      </c>
      <c r="D1138" s="68" t="s">
        <v>4033</v>
      </c>
      <c r="E1138" s="68" t="s">
        <v>4041</v>
      </c>
      <c r="F1138" s="68" t="s">
        <v>4043</v>
      </c>
      <c r="G1138" s="70">
        <f>_xlfn.XLOOKUP(A1138,'Aux_Código SVs'!C:C,'Aux_Código SVs'!C:C,"Não encontrado")</f>
        <v>6601445</v>
      </c>
    </row>
    <row r="1139" spans="1:7" x14ac:dyDescent="0.3">
      <c r="A1139" s="168">
        <v>6601446</v>
      </c>
      <c r="B1139" s="68" t="s">
        <v>2305</v>
      </c>
      <c r="C1139" s="68" t="s">
        <v>95</v>
      </c>
      <c r="D1139" s="68" t="s">
        <v>4033</v>
      </c>
      <c r="E1139" s="68" t="s">
        <v>4041</v>
      </c>
      <c r="F1139" s="68" t="s">
        <v>4043</v>
      </c>
      <c r="G1139" s="70">
        <f>_xlfn.XLOOKUP(A1139,'Aux_Código SVs'!C:C,'Aux_Código SVs'!C:C,"Não encontrado")</f>
        <v>6601446</v>
      </c>
    </row>
    <row r="1140" spans="1:7" x14ac:dyDescent="0.3">
      <c r="A1140" s="168">
        <v>6601447</v>
      </c>
      <c r="B1140" s="68" t="s">
        <v>2307</v>
      </c>
      <c r="C1140" s="68" t="s">
        <v>95</v>
      </c>
      <c r="D1140" s="68" t="s">
        <v>4033</v>
      </c>
      <c r="E1140" s="68" t="s">
        <v>4041</v>
      </c>
      <c r="F1140" s="68" t="s">
        <v>4043</v>
      </c>
      <c r="G1140" s="70">
        <f>_xlfn.XLOOKUP(A1140,'Aux_Código SVs'!C:C,'Aux_Código SVs'!C:C,"Não encontrado")</f>
        <v>6601447</v>
      </c>
    </row>
    <row r="1141" spans="1:7" x14ac:dyDescent="0.3">
      <c r="A1141" s="168">
        <v>6601448</v>
      </c>
      <c r="B1141" s="68" t="s">
        <v>2309</v>
      </c>
      <c r="C1141" s="68" t="s">
        <v>95</v>
      </c>
      <c r="D1141" s="68" t="s">
        <v>4033</v>
      </c>
      <c r="E1141" s="68" t="s">
        <v>4041</v>
      </c>
      <c r="F1141" s="68" t="s">
        <v>4043</v>
      </c>
      <c r="G1141" s="70">
        <f>_xlfn.XLOOKUP(A1141,'Aux_Código SVs'!C:C,'Aux_Código SVs'!C:C,"Não encontrado")</f>
        <v>6601448</v>
      </c>
    </row>
    <row r="1142" spans="1:7" x14ac:dyDescent="0.3">
      <c r="A1142" s="168">
        <v>6601449</v>
      </c>
      <c r="B1142" s="68" t="s">
        <v>2311</v>
      </c>
      <c r="C1142" s="68" t="s">
        <v>95</v>
      </c>
      <c r="D1142" s="68" t="s">
        <v>4033</v>
      </c>
      <c r="E1142" s="68" t="s">
        <v>4041</v>
      </c>
      <c r="F1142" s="68" t="s">
        <v>4043</v>
      </c>
      <c r="G1142" s="70">
        <f>_xlfn.XLOOKUP(A1142,'Aux_Código SVs'!C:C,'Aux_Código SVs'!C:C,"Não encontrado")</f>
        <v>6601449</v>
      </c>
    </row>
    <row r="1143" spans="1:7" x14ac:dyDescent="0.3">
      <c r="A1143" s="168">
        <v>6601450</v>
      </c>
      <c r="B1143" s="68" t="s">
        <v>2313</v>
      </c>
      <c r="C1143" s="68" t="s">
        <v>95</v>
      </c>
      <c r="D1143" s="68" t="s">
        <v>4033</v>
      </c>
      <c r="E1143" s="68" t="s">
        <v>4041</v>
      </c>
      <c r="F1143" s="68" t="s">
        <v>4043</v>
      </c>
      <c r="G1143" s="70">
        <f>_xlfn.XLOOKUP(A1143,'Aux_Código SVs'!C:C,'Aux_Código SVs'!C:C,"Não encontrado")</f>
        <v>6601450</v>
      </c>
    </row>
    <row r="1144" spans="1:7" x14ac:dyDescent="0.3">
      <c r="A1144" s="168">
        <v>6601451</v>
      </c>
      <c r="B1144" s="68" t="s">
        <v>2315</v>
      </c>
      <c r="C1144" s="68" t="s">
        <v>78</v>
      </c>
      <c r="D1144" s="68" t="s">
        <v>4036</v>
      </c>
      <c r="E1144" s="68" t="s">
        <v>4034</v>
      </c>
      <c r="F1144" s="68" t="s">
        <v>4043</v>
      </c>
      <c r="G1144" s="70">
        <f>_xlfn.XLOOKUP(A1144,'Aux_Código SVs'!C:C,'Aux_Código SVs'!C:C,"Não encontrado")</f>
        <v>6601451</v>
      </c>
    </row>
    <row r="1145" spans="1:7" x14ac:dyDescent="0.3">
      <c r="A1145" s="168">
        <v>6601452</v>
      </c>
      <c r="B1145" s="68" t="s">
        <v>2317</v>
      </c>
      <c r="C1145" s="68" t="s">
        <v>95</v>
      </c>
      <c r="D1145" s="68" t="s">
        <v>4033</v>
      </c>
      <c r="E1145" s="68" t="s">
        <v>4041</v>
      </c>
      <c r="F1145" s="68" t="s">
        <v>4043</v>
      </c>
      <c r="G1145" s="70">
        <f>_xlfn.XLOOKUP(A1145,'Aux_Código SVs'!C:C,'Aux_Código SVs'!C:C,"Não encontrado")</f>
        <v>6601452</v>
      </c>
    </row>
    <row r="1146" spans="1:7" x14ac:dyDescent="0.3">
      <c r="A1146" s="168">
        <v>6601453</v>
      </c>
      <c r="B1146" s="68" t="s">
        <v>2319</v>
      </c>
      <c r="C1146" s="68" t="s">
        <v>1498</v>
      </c>
      <c r="D1146" s="68" t="s">
        <v>4033</v>
      </c>
      <c r="E1146" s="68" t="s">
        <v>4041</v>
      </c>
      <c r="F1146" s="68" t="s">
        <v>4043</v>
      </c>
      <c r="G1146" s="70">
        <f>_xlfn.XLOOKUP(A1146,'Aux_Código SVs'!C:C,'Aux_Código SVs'!C:C,"Não encontrado")</f>
        <v>6601453</v>
      </c>
    </row>
    <row r="1147" spans="1:7" x14ac:dyDescent="0.3">
      <c r="A1147" s="168">
        <v>6601454</v>
      </c>
      <c r="B1147" s="68" t="s">
        <v>2321</v>
      </c>
      <c r="C1147" s="68" t="s">
        <v>1498</v>
      </c>
      <c r="D1147" s="68" t="s">
        <v>4033</v>
      </c>
      <c r="E1147" s="68" t="s">
        <v>4041</v>
      </c>
      <c r="F1147" s="68" t="s">
        <v>4043</v>
      </c>
      <c r="G1147" s="70">
        <f>_xlfn.XLOOKUP(A1147,'Aux_Código SVs'!C:C,'Aux_Código SVs'!C:C,"Não encontrado")</f>
        <v>6601454</v>
      </c>
    </row>
    <row r="1148" spans="1:7" x14ac:dyDescent="0.3">
      <c r="A1148" s="168">
        <v>6601455</v>
      </c>
      <c r="B1148" s="68" t="s">
        <v>2323</v>
      </c>
      <c r="C1148" s="68" t="s">
        <v>1498</v>
      </c>
      <c r="D1148" s="68" t="s">
        <v>4033</v>
      </c>
      <c r="E1148" s="68" t="s">
        <v>4041</v>
      </c>
      <c r="F1148" s="68" t="s">
        <v>4043</v>
      </c>
      <c r="G1148" s="70">
        <f>_xlfn.XLOOKUP(A1148,'Aux_Código SVs'!C:C,'Aux_Código SVs'!C:C,"Não encontrado")</f>
        <v>6601455</v>
      </c>
    </row>
    <row r="1149" spans="1:7" x14ac:dyDescent="0.3">
      <c r="A1149" s="168">
        <v>6601456</v>
      </c>
      <c r="B1149" s="68" t="s">
        <v>2325</v>
      </c>
      <c r="C1149" s="68" t="s">
        <v>1498</v>
      </c>
      <c r="D1149" s="68" t="s">
        <v>4033</v>
      </c>
      <c r="E1149" s="68" t="s">
        <v>4041</v>
      </c>
      <c r="F1149" s="68" t="s">
        <v>4043</v>
      </c>
      <c r="G1149" s="70">
        <f>_xlfn.XLOOKUP(A1149,'Aux_Código SVs'!C:C,'Aux_Código SVs'!C:C,"Não encontrado")</f>
        <v>6601456</v>
      </c>
    </row>
    <row r="1150" spans="1:7" x14ac:dyDescent="0.3">
      <c r="A1150" s="168">
        <v>6601457</v>
      </c>
      <c r="B1150" s="68" t="s">
        <v>2327</v>
      </c>
      <c r="C1150" s="68" t="s">
        <v>95</v>
      </c>
      <c r="D1150" s="68" t="s">
        <v>4033</v>
      </c>
      <c r="E1150" s="68" t="s">
        <v>4041</v>
      </c>
      <c r="F1150" s="68" t="s">
        <v>4043</v>
      </c>
      <c r="G1150" s="70">
        <f>_xlfn.XLOOKUP(A1150,'Aux_Código SVs'!C:C,'Aux_Código SVs'!C:C,"Não encontrado")</f>
        <v>6601457</v>
      </c>
    </row>
    <row r="1151" spans="1:7" x14ac:dyDescent="0.3">
      <c r="A1151" s="168">
        <v>6601458</v>
      </c>
      <c r="B1151" s="68" t="s">
        <v>2329</v>
      </c>
      <c r="C1151" s="68" t="s">
        <v>95</v>
      </c>
      <c r="D1151" s="68" t="s">
        <v>4033</v>
      </c>
      <c r="E1151" s="68" t="s">
        <v>4041</v>
      </c>
      <c r="F1151" s="68" t="s">
        <v>4043</v>
      </c>
      <c r="G1151" s="70">
        <f>_xlfn.XLOOKUP(A1151,'Aux_Código SVs'!C:C,'Aux_Código SVs'!C:C,"Não encontrado")</f>
        <v>6601458</v>
      </c>
    </row>
    <row r="1152" spans="1:7" x14ac:dyDescent="0.3">
      <c r="A1152" s="168">
        <v>6601459</v>
      </c>
      <c r="B1152" s="68" t="s">
        <v>2331</v>
      </c>
      <c r="C1152" s="68" t="s">
        <v>95</v>
      </c>
      <c r="D1152" s="68" t="s">
        <v>4033</v>
      </c>
      <c r="E1152" s="68" t="s">
        <v>4041</v>
      </c>
      <c r="F1152" s="68" t="s">
        <v>4043</v>
      </c>
      <c r="G1152" s="70">
        <f>_xlfn.XLOOKUP(A1152,'Aux_Código SVs'!C:C,'Aux_Código SVs'!C:C,"Não encontrado")</f>
        <v>6601459</v>
      </c>
    </row>
    <row r="1153" spans="1:7" x14ac:dyDescent="0.3">
      <c r="A1153" s="168">
        <v>6601460</v>
      </c>
      <c r="B1153" s="68" t="s">
        <v>2333</v>
      </c>
      <c r="C1153" s="68" t="s">
        <v>95</v>
      </c>
      <c r="D1153" s="68" t="s">
        <v>4033</v>
      </c>
      <c r="E1153" s="68" t="s">
        <v>4041</v>
      </c>
      <c r="F1153" s="68" t="s">
        <v>4043</v>
      </c>
      <c r="G1153" s="70">
        <f>_xlfn.XLOOKUP(A1153,'Aux_Código SVs'!C:C,'Aux_Código SVs'!C:C,"Não encontrado")</f>
        <v>6601460</v>
      </c>
    </row>
    <row r="1154" spans="1:7" x14ac:dyDescent="0.3">
      <c r="A1154" s="168">
        <v>6601461</v>
      </c>
      <c r="B1154" s="68" t="s">
        <v>2335</v>
      </c>
      <c r="C1154" s="68" t="s">
        <v>1498</v>
      </c>
      <c r="D1154" s="68" t="s">
        <v>4033</v>
      </c>
      <c r="E1154" s="68" t="s">
        <v>4041</v>
      </c>
      <c r="F1154" s="68" t="s">
        <v>4043</v>
      </c>
      <c r="G1154" s="70">
        <f>_xlfn.XLOOKUP(A1154,'Aux_Código SVs'!C:C,'Aux_Código SVs'!C:C,"Não encontrado")</f>
        <v>6601461</v>
      </c>
    </row>
    <row r="1155" spans="1:7" x14ac:dyDescent="0.3">
      <c r="A1155" s="168">
        <v>6601462</v>
      </c>
      <c r="B1155" s="68" t="s">
        <v>2337</v>
      </c>
      <c r="C1155" s="68" t="s">
        <v>1498</v>
      </c>
      <c r="D1155" s="68" t="s">
        <v>4033</v>
      </c>
      <c r="E1155" s="68" t="s">
        <v>4041</v>
      </c>
      <c r="F1155" s="68" t="s">
        <v>4043</v>
      </c>
      <c r="G1155" s="70">
        <f>_xlfn.XLOOKUP(A1155,'Aux_Código SVs'!C:C,'Aux_Código SVs'!C:C,"Não encontrado")</f>
        <v>6601462</v>
      </c>
    </row>
    <row r="1156" spans="1:7" x14ac:dyDescent="0.3">
      <c r="A1156" s="168">
        <v>6601463</v>
      </c>
      <c r="B1156" s="68" t="s">
        <v>2339</v>
      </c>
      <c r="C1156" s="68" t="s">
        <v>95</v>
      </c>
      <c r="D1156" s="68" t="s">
        <v>4033</v>
      </c>
      <c r="E1156" s="68" t="s">
        <v>4041</v>
      </c>
      <c r="F1156" s="68" t="s">
        <v>4043</v>
      </c>
      <c r="G1156" s="70">
        <f>_xlfn.XLOOKUP(A1156,'Aux_Código SVs'!C:C,'Aux_Código SVs'!C:C,"Não encontrado")</f>
        <v>6601463</v>
      </c>
    </row>
    <row r="1157" spans="1:7" x14ac:dyDescent="0.3">
      <c r="A1157" s="168">
        <v>6601464</v>
      </c>
      <c r="B1157" s="68" t="s">
        <v>2341</v>
      </c>
      <c r="C1157" s="68" t="s">
        <v>95</v>
      </c>
      <c r="D1157" s="68" t="s">
        <v>4033</v>
      </c>
      <c r="E1157" s="68" t="s">
        <v>4046</v>
      </c>
      <c r="F1157" s="68" t="s">
        <v>4076</v>
      </c>
      <c r="G1157" s="70">
        <f>_xlfn.XLOOKUP(A1157,'Aux_Código SVs'!C:C,'Aux_Código SVs'!C:C,"Não encontrado")</f>
        <v>6601464</v>
      </c>
    </row>
    <row r="1158" spans="1:7" x14ac:dyDescent="0.3">
      <c r="A1158" s="168">
        <v>6601465</v>
      </c>
      <c r="B1158" s="68" t="s">
        <v>2343</v>
      </c>
      <c r="C1158" s="68" t="s">
        <v>95</v>
      </c>
      <c r="D1158" s="68" t="s">
        <v>4033</v>
      </c>
      <c r="E1158" s="68" t="s">
        <v>4046</v>
      </c>
      <c r="F1158" s="68" t="s">
        <v>4076</v>
      </c>
      <c r="G1158" s="70">
        <f>_xlfn.XLOOKUP(A1158,'Aux_Código SVs'!C:C,'Aux_Código SVs'!C:C,"Não encontrado")</f>
        <v>6601465</v>
      </c>
    </row>
    <row r="1159" spans="1:7" x14ac:dyDescent="0.3">
      <c r="A1159" s="168">
        <v>6601466</v>
      </c>
      <c r="B1159" s="68" t="s">
        <v>2345</v>
      </c>
      <c r="C1159" s="68" t="s">
        <v>95</v>
      </c>
      <c r="D1159" s="68" t="s">
        <v>4033</v>
      </c>
      <c r="E1159" s="68" t="s">
        <v>4041</v>
      </c>
      <c r="F1159" s="68" t="s">
        <v>4043</v>
      </c>
      <c r="G1159" s="70">
        <f>_xlfn.XLOOKUP(A1159,'Aux_Código SVs'!C:C,'Aux_Código SVs'!C:C,"Não encontrado")</f>
        <v>6601466</v>
      </c>
    </row>
    <row r="1160" spans="1:7" x14ac:dyDescent="0.3">
      <c r="A1160" s="168">
        <v>6601467</v>
      </c>
      <c r="B1160" s="68" t="s">
        <v>2347</v>
      </c>
      <c r="C1160" s="68" t="s">
        <v>95</v>
      </c>
      <c r="D1160" s="68" t="s">
        <v>4033</v>
      </c>
      <c r="E1160" s="68" t="s">
        <v>4041</v>
      </c>
      <c r="F1160" s="68" t="s">
        <v>4043</v>
      </c>
      <c r="G1160" s="70">
        <f>_xlfn.XLOOKUP(A1160,'Aux_Código SVs'!C:C,'Aux_Código SVs'!C:C,"Não encontrado")</f>
        <v>6601467</v>
      </c>
    </row>
    <row r="1161" spans="1:7" x14ac:dyDescent="0.3">
      <c r="A1161" s="168">
        <v>6601468</v>
      </c>
      <c r="B1161" s="68" t="s">
        <v>2349</v>
      </c>
      <c r="C1161" s="68" t="s">
        <v>95</v>
      </c>
      <c r="D1161" s="68" t="s">
        <v>4033</v>
      </c>
      <c r="E1161" s="68" t="s">
        <v>4041</v>
      </c>
      <c r="F1161" s="68" t="s">
        <v>4043</v>
      </c>
      <c r="G1161" s="70">
        <f>_xlfn.XLOOKUP(A1161,'Aux_Código SVs'!C:C,'Aux_Código SVs'!C:C,"Não encontrado")</f>
        <v>6601468</v>
      </c>
    </row>
    <row r="1162" spans="1:7" x14ac:dyDescent="0.3">
      <c r="A1162" s="168">
        <v>6601469</v>
      </c>
      <c r="B1162" s="68" t="s">
        <v>2351</v>
      </c>
      <c r="C1162" s="68" t="s">
        <v>95</v>
      </c>
      <c r="D1162" s="68" t="s">
        <v>4033</v>
      </c>
      <c r="E1162" s="68" t="s">
        <v>4041</v>
      </c>
      <c r="F1162" s="68" t="s">
        <v>4043</v>
      </c>
      <c r="G1162" s="70">
        <f>_xlfn.XLOOKUP(A1162,'Aux_Código SVs'!C:C,'Aux_Código SVs'!C:C,"Não encontrado")</f>
        <v>6601469</v>
      </c>
    </row>
    <row r="1163" spans="1:7" x14ac:dyDescent="0.3">
      <c r="A1163" s="168">
        <v>6601470</v>
      </c>
      <c r="B1163" s="68" t="s">
        <v>2353</v>
      </c>
      <c r="C1163" s="68" t="s">
        <v>95</v>
      </c>
      <c r="D1163" s="68" t="s">
        <v>4033</v>
      </c>
      <c r="E1163" s="68" t="s">
        <v>4041</v>
      </c>
      <c r="F1163" s="68" t="s">
        <v>4043</v>
      </c>
      <c r="G1163" s="70">
        <f>_xlfn.XLOOKUP(A1163,'Aux_Código SVs'!C:C,'Aux_Código SVs'!C:C,"Não encontrado")</f>
        <v>6601470</v>
      </c>
    </row>
    <row r="1164" spans="1:7" x14ac:dyDescent="0.3">
      <c r="A1164" s="168">
        <v>6601471</v>
      </c>
      <c r="B1164" s="68" t="s">
        <v>2355</v>
      </c>
      <c r="C1164" s="68" t="s">
        <v>95</v>
      </c>
      <c r="D1164" s="68" t="s">
        <v>4033</v>
      </c>
      <c r="E1164" s="68" t="s">
        <v>4041</v>
      </c>
      <c r="F1164" s="68" t="s">
        <v>4043</v>
      </c>
      <c r="G1164" s="70">
        <f>_xlfn.XLOOKUP(A1164,'Aux_Código SVs'!C:C,'Aux_Código SVs'!C:C,"Não encontrado")</f>
        <v>6601471</v>
      </c>
    </row>
    <row r="1165" spans="1:7" x14ac:dyDescent="0.3">
      <c r="A1165" s="168">
        <v>6601472</v>
      </c>
      <c r="B1165" s="68" t="s">
        <v>2357</v>
      </c>
      <c r="C1165" s="68" t="s">
        <v>95</v>
      </c>
      <c r="D1165" s="68" t="s">
        <v>4033</v>
      </c>
      <c r="E1165" s="68" t="s">
        <v>4046</v>
      </c>
      <c r="F1165" s="68" t="s">
        <v>4076</v>
      </c>
      <c r="G1165" s="70">
        <f>_xlfn.XLOOKUP(A1165,'Aux_Código SVs'!C:C,'Aux_Código SVs'!C:C,"Não encontrado")</f>
        <v>6601472</v>
      </c>
    </row>
    <row r="1166" spans="1:7" x14ac:dyDescent="0.3">
      <c r="A1166" s="168">
        <v>6601473</v>
      </c>
      <c r="B1166" s="68" t="s">
        <v>2359</v>
      </c>
      <c r="C1166" s="68" t="s">
        <v>95</v>
      </c>
      <c r="D1166" s="68" t="s">
        <v>4033</v>
      </c>
      <c r="E1166" s="68" t="s">
        <v>4046</v>
      </c>
      <c r="F1166" s="68" t="s">
        <v>4076</v>
      </c>
      <c r="G1166" s="70">
        <f>_xlfn.XLOOKUP(A1166,'Aux_Código SVs'!C:C,'Aux_Código SVs'!C:C,"Não encontrado")</f>
        <v>6601473</v>
      </c>
    </row>
    <row r="1167" spans="1:7" x14ac:dyDescent="0.3">
      <c r="A1167" s="168">
        <v>6601474</v>
      </c>
      <c r="B1167" s="68" t="s">
        <v>2361</v>
      </c>
      <c r="C1167" s="68" t="s">
        <v>95</v>
      </c>
      <c r="D1167" s="68" t="s">
        <v>4033</v>
      </c>
      <c r="E1167" s="68" t="s">
        <v>4046</v>
      </c>
      <c r="F1167" s="68" t="s">
        <v>4076</v>
      </c>
      <c r="G1167" s="70">
        <f>_xlfn.XLOOKUP(A1167,'Aux_Código SVs'!C:C,'Aux_Código SVs'!C:C,"Não encontrado")</f>
        <v>6601474</v>
      </c>
    </row>
    <row r="1168" spans="1:7" x14ac:dyDescent="0.3">
      <c r="A1168" s="168">
        <v>6601475</v>
      </c>
      <c r="B1168" s="68" t="s">
        <v>2363</v>
      </c>
      <c r="C1168" s="68" t="s">
        <v>78</v>
      </c>
      <c r="D1168" s="68" t="s">
        <v>4033</v>
      </c>
      <c r="E1168" s="68" t="s">
        <v>4041</v>
      </c>
      <c r="F1168" s="68" t="s">
        <v>4043</v>
      </c>
      <c r="G1168" s="70">
        <f>_xlfn.XLOOKUP(A1168,'Aux_Código SVs'!C:C,'Aux_Código SVs'!C:C,"Não encontrado")</f>
        <v>6601475</v>
      </c>
    </row>
    <row r="1169" spans="1:7" x14ac:dyDescent="0.3">
      <c r="A1169" s="168">
        <v>6601476</v>
      </c>
      <c r="B1169" s="68" t="s">
        <v>2365</v>
      </c>
      <c r="C1169" s="68" t="s">
        <v>78</v>
      </c>
      <c r="D1169" s="68" t="s">
        <v>4033</v>
      </c>
      <c r="E1169" s="68" t="s">
        <v>4041</v>
      </c>
      <c r="F1169" s="68" t="s">
        <v>4043</v>
      </c>
      <c r="G1169" s="70">
        <f>_xlfn.XLOOKUP(A1169,'Aux_Código SVs'!C:C,'Aux_Código SVs'!C:C,"Não encontrado")</f>
        <v>6601476</v>
      </c>
    </row>
    <row r="1170" spans="1:7" x14ac:dyDescent="0.3">
      <c r="A1170" s="168">
        <v>6601477</v>
      </c>
      <c r="B1170" s="68" t="s">
        <v>2367</v>
      </c>
      <c r="C1170" s="68" t="s">
        <v>78</v>
      </c>
      <c r="D1170" s="68" t="s">
        <v>4033</v>
      </c>
      <c r="E1170" s="68" t="s">
        <v>4041</v>
      </c>
      <c r="F1170" s="68" t="s">
        <v>4043</v>
      </c>
      <c r="G1170" s="70">
        <f>_xlfn.XLOOKUP(A1170,'Aux_Código SVs'!C:C,'Aux_Código SVs'!C:C,"Não encontrado")</f>
        <v>6601477</v>
      </c>
    </row>
    <row r="1171" spans="1:7" x14ac:dyDescent="0.3">
      <c r="A1171" s="168">
        <v>6601478</v>
      </c>
      <c r="B1171" s="68" t="s">
        <v>2369</v>
      </c>
      <c r="C1171" s="68" t="s">
        <v>78</v>
      </c>
      <c r="D1171" s="68" t="s">
        <v>4033</v>
      </c>
      <c r="E1171" s="68" t="s">
        <v>4041</v>
      </c>
      <c r="F1171" s="68" t="s">
        <v>4043</v>
      </c>
      <c r="G1171" s="70">
        <f>_xlfn.XLOOKUP(A1171,'Aux_Código SVs'!C:C,'Aux_Código SVs'!C:C,"Não encontrado")</f>
        <v>6601478</v>
      </c>
    </row>
    <row r="1172" spans="1:7" x14ac:dyDescent="0.3">
      <c r="A1172" s="168">
        <v>6601479</v>
      </c>
      <c r="B1172" s="68" t="s">
        <v>2371</v>
      </c>
      <c r="C1172" s="68" t="s">
        <v>95</v>
      </c>
      <c r="D1172" s="68" t="s">
        <v>4033</v>
      </c>
      <c r="E1172" s="68" t="s">
        <v>4041</v>
      </c>
      <c r="F1172" s="68" t="s">
        <v>4043</v>
      </c>
      <c r="G1172" s="70">
        <f>_xlfn.XLOOKUP(A1172,'Aux_Código SVs'!C:C,'Aux_Código SVs'!C:C,"Não encontrado")</f>
        <v>6601479</v>
      </c>
    </row>
    <row r="1173" spans="1:7" x14ac:dyDescent="0.3">
      <c r="A1173" s="168">
        <v>6601480</v>
      </c>
      <c r="B1173" s="68" t="s">
        <v>2373</v>
      </c>
      <c r="C1173" s="68" t="s">
        <v>95</v>
      </c>
      <c r="D1173" s="68" t="s">
        <v>4033</v>
      </c>
      <c r="E1173" s="68" t="s">
        <v>4041</v>
      </c>
      <c r="F1173" s="68" t="s">
        <v>4043</v>
      </c>
      <c r="G1173" s="70">
        <f>_xlfn.XLOOKUP(A1173,'Aux_Código SVs'!C:C,'Aux_Código SVs'!C:C,"Não encontrado")</f>
        <v>6601480</v>
      </c>
    </row>
    <row r="1174" spans="1:7" x14ac:dyDescent="0.3">
      <c r="A1174" s="168">
        <v>6601481</v>
      </c>
      <c r="B1174" s="68" t="s">
        <v>2375</v>
      </c>
      <c r="C1174" s="68" t="s">
        <v>95</v>
      </c>
      <c r="D1174" s="68" t="s">
        <v>4033</v>
      </c>
      <c r="E1174" s="68" t="s">
        <v>4041</v>
      </c>
      <c r="F1174" s="68" t="s">
        <v>4043</v>
      </c>
      <c r="G1174" s="70">
        <f>_xlfn.XLOOKUP(A1174,'Aux_Código SVs'!C:C,'Aux_Código SVs'!C:C,"Não encontrado")</f>
        <v>6601481</v>
      </c>
    </row>
    <row r="1175" spans="1:7" x14ac:dyDescent="0.3">
      <c r="A1175" s="168">
        <v>6601482</v>
      </c>
      <c r="B1175" s="68" t="s">
        <v>2377</v>
      </c>
      <c r="C1175" s="68" t="s">
        <v>95</v>
      </c>
      <c r="D1175" s="68" t="s">
        <v>4033</v>
      </c>
      <c r="E1175" s="68" t="s">
        <v>4041</v>
      </c>
      <c r="F1175" s="68" t="s">
        <v>4043</v>
      </c>
      <c r="G1175" s="70">
        <f>_xlfn.XLOOKUP(A1175,'Aux_Código SVs'!C:C,'Aux_Código SVs'!C:C,"Não encontrado")</f>
        <v>6601482</v>
      </c>
    </row>
    <row r="1176" spans="1:7" x14ac:dyDescent="0.3">
      <c r="A1176" s="168">
        <v>6601483</v>
      </c>
      <c r="B1176" s="68" t="s">
        <v>2379</v>
      </c>
      <c r="C1176" s="68" t="s">
        <v>1498</v>
      </c>
      <c r="D1176" s="68" t="s">
        <v>4030</v>
      </c>
      <c r="E1176" s="68" t="s">
        <v>4061</v>
      </c>
      <c r="F1176" s="68" t="s">
        <v>4032</v>
      </c>
      <c r="G1176" s="70">
        <f>_xlfn.XLOOKUP(A1176,'Aux_Código SVs'!C:C,'Aux_Código SVs'!C:C,"Não encontrado")</f>
        <v>6601483</v>
      </c>
    </row>
    <row r="1177" spans="1:7" x14ac:dyDescent="0.3">
      <c r="A1177" s="168">
        <v>6601484</v>
      </c>
      <c r="B1177" s="68" t="s">
        <v>4096</v>
      </c>
      <c r="C1177" s="68" t="s">
        <v>1498</v>
      </c>
      <c r="D1177" s="68" t="s">
        <v>4033</v>
      </c>
      <c r="E1177" s="68" t="s">
        <v>4046</v>
      </c>
      <c r="F1177" s="68" t="s">
        <v>4043</v>
      </c>
      <c r="G1177" s="70">
        <f>_xlfn.XLOOKUP(A1177,'Aux_Código SVs'!C:C,'Aux_Código SVs'!C:C,"Não encontrado")</f>
        <v>6601484</v>
      </c>
    </row>
    <row r="1178" spans="1:7" x14ac:dyDescent="0.3">
      <c r="A1178" s="168">
        <v>6601485</v>
      </c>
      <c r="B1178" s="68" t="s">
        <v>2383</v>
      </c>
      <c r="C1178" s="68" t="s">
        <v>95</v>
      </c>
      <c r="D1178" s="68" t="s">
        <v>4033</v>
      </c>
      <c r="E1178" s="68" t="s">
        <v>4041</v>
      </c>
      <c r="F1178" s="68" t="s">
        <v>4043</v>
      </c>
      <c r="G1178" s="70">
        <f>_xlfn.XLOOKUP(A1178,'Aux_Código SVs'!C:C,'Aux_Código SVs'!C:C,"Não encontrado")</f>
        <v>6601485</v>
      </c>
    </row>
    <row r="1179" spans="1:7" x14ac:dyDescent="0.3">
      <c r="A1179" s="168">
        <v>6601486</v>
      </c>
      <c r="B1179" s="68" t="s">
        <v>2385</v>
      </c>
      <c r="C1179" s="68" t="s">
        <v>95</v>
      </c>
      <c r="D1179" s="68" t="s">
        <v>4033</v>
      </c>
      <c r="E1179" s="68" t="s">
        <v>4041</v>
      </c>
      <c r="F1179" s="68" t="s">
        <v>4043</v>
      </c>
      <c r="G1179" s="70">
        <f>_xlfn.XLOOKUP(A1179,'Aux_Código SVs'!C:C,'Aux_Código SVs'!C:C,"Não encontrado")</f>
        <v>6601486</v>
      </c>
    </row>
    <row r="1180" spans="1:7" x14ac:dyDescent="0.3">
      <c r="A1180" s="168">
        <v>6601487</v>
      </c>
      <c r="B1180" s="68" t="s">
        <v>2387</v>
      </c>
      <c r="C1180" s="68" t="s">
        <v>95</v>
      </c>
      <c r="D1180" s="68" t="s">
        <v>4033</v>
      </c>
      <c r="E1180" s="68" t="s">
        <v>4041</v>
      </c>
      <c r="F1180" s="68" t="s">
        <v>4043</v>
      </c>
      <c r="G1180" s="70">
        <f>_xlfn.XLOOKUP(A1180,'Aux_Código SVs'!C:C,'Aux_Código SVs'!C:C,"Não encontrado")</f>
        <v>6601487</v>
      </c>
    </row>
    <row r="1181" spans="1:7" x14ac:dyDescent="0.3">
      <c r="A1181" s="168">
        <v>6601488</v>
      </c>
      <c r="B1181" s="68" t="s">
        <v>2389</v>
      </c>
      <c r="C1181" s="68" t="s">
        <v>95</v>
      </c>
      <c r="D1181" s="68" t="s">
        <v>4033</v>
      </c>
      <c r="E1181" s="68" t="s">
        <v>4041</v>
      </c>
      <c r="F1181" s="68" t="s">
        <v>4043</v>
      </c>
      <c r="G1181" s="70">
        <f>_xlfn.XLOOKUP(A1181,'Aux_Código SVs'!C:C,'Aux_Código SVs'!C:C,"Não encontrado")</f>
        <v>6601488</v>
      </c>
    </row>
    <row r="1182" spans="1:7" x14ac:dyDescent="0.3">
      <c r="A1182" s="168">
        <v>6601489</v>
      </c>
      <c r="B1182" s="68" t="s">
        <v>2391</v>
      </c>
      <c r="C1182" s="68" t="s">
        <v>95</v>
      </c>
      <c r="D1182" s="68" t="s">
        <v>4033</v>
      </c>
      <c r="E1182" s="68" t="s">
        <v>4041</v>
      </c>
      <c r="F1182" s="68" t="s">
        <v>4043</v>
      </c>
      <c r="G1182" s="70">
        <f>_xlfn.XLOOKUP(A1182,'Aux_Código SVs'!C:C,'Aux_Código SVs'!C:C,"Não encontrado")</f>
        <v>6601489</v>
      </c>
    </row>
    <row r="1183" spans="1:7" x14ac:dyDescent="0.3">
      <c r="A1183" s="168">
        <v>6601490</v>
      </c>
      <c r="B1183" s="68" t="s">
        <v>2393</v>
      </c>
      <c r="C1183" s="68" t="s">
        <v>95</v>
      </c>
      <c r="D1183" s="68" t="s">
        <v>4033</v>
      </c>
      <c r="E1183" s="68" t="s">
        <v>4041</v>
      </c>
      <c r="F1183" s="68" t="s">
        <v>4043</v>
      </c>
      <c r="G1183" s="70">
        <f>_xlfn.XLOOKUP(A1183,'Aux_Código SVs'!C:C,'Aux_Código SVs'!C:C,"Não encontrado")</f>
        <v>6601490</v>
      </c>
    </row>
    <row r="1184" spans="1:7" x14ac:dyDescent="0.3">
      <c r="A1184" s="168">
        <v>6601491</v>
      </c>
      <c r="B1184" s="68" t="s">
        <v>2395</v>
      </c>
      <c r="C1184" s="68" t="s">
        <v>95</v>
      </c>
      <c r="D1184" s="68" t="s">
        <v>4033</v>
      </c>
      <c r="E1184" s="68" t="s">
        <v>4041</v>
      </c>
      <c r="F1184" s="68" t="s">
        <v>4043</v>
      </c>
      <c r="G1184" s="70">
        <f>_xlfn.XLOOKUP(A1184,'Aux_Código SVs'!C:C,'Aux_Código SVs'!C:C,"Não encontrado")</f>
        <v>6601491</v>
      </c>
    </row>
    <row r="1185" spans="1:7" x14ac:dyDescent="0.3">
      <c r="A1185" s="168">
        <v>6601492</v>
      </c>
      <c r="B1185" s="68" t="s">
        <v>2397</v>
      </c>
      <c r="C1185" s="68" t="s">
        <v>95</v>
      </c>
      <c r="D1185" s="68" t="s">
        <v>4033</v>
      </c>
      <c r="E1185" s="68" t="s">
        <v>4041</v>
      </c>
      <c r="F1185" s="68" t="s">
        <v>4043</v>
      </c>
      <c r="G1185" s="70">
        <f>_xlfn.XLOOKUP(A1185,'Aux_Código SVs'!C:C,'Aux_Código SVs'!C:C,"Não encontrado")</f>
        <v>6601492</v>
      </c>
    </row>
    <row r="1186" spans="1:7" x14ac:dyDescent="0.3">
      <c r="A1186" s="168">
        <v>6601493</v>
      </c>
      <c r="B1186" s="68" t="s">
        <v>2399</v>
      </c>
      <c r="C1186" s="68" t="s">
        <v>95</v>
      </c>
      <c r="D1186" s="68" t="s">
        <v>4033</v>
      </c>
      <c r="E1186" s="68" t="s">
        <v>4041</v>
      </c>
      <c r="F1186" s="68" t="s">
        <v>4043</v>
      </c>
      <c r="G1186" s="70">
        <f>_xlfn.XLOOKUP(A1186,'Aux_Código SVs'!C:C,'Aux_Código SVs'!C:C,"Não encontrado")</f>
        <v>6601493</v>
      </c>
    </row>
    <row r="1187" spans="1:7" x14ac:dyDescent="0.3">
      <c r="A1187" s="168">
        <v>6601494</v>
      </c>
      <c r="B1187" s="68" t="s">
        <v>2401</v>
      </c>
      <c r="C1187" s="68" t="s">
        <v>95</v>
      </c>
      <c r="D1187" s="68" t="s">
        <v>4033</v>
      </c>
      <c r="E1187" s="68" t="s">
        <v>4041</v>
      </c>
      <c r="F1187" s="68" t="s">
        <v>4043</v>
      </c>
      <c r="G1187" s="70">
        <f>_xlfn.XLOOKUP(A1187,'Aux_Código SVs'!C:C,'Aux_Código SVs'!C:C,"Não encontrado")</f>
        <v>6601494</v>
      </c>
    </row>
    <row r="1188" spans="1:7" x14ac:dyDescent="0.3">
      <c r="A1188" s="168">
        <v>6601495</v>
      </c>
      <c r="B1188" s="68" t="s">
        <v>2403</v>
      </c>
      <c r="C1188" s="68" t="s">
        <v>95</v>
      </c>
      <c r="D1188" s="68" t="s">
        <v>4033</v>
      </c>
      <c r="E1188" s="68" t="s">
        <v>4041</v>
      </c>
      <c r="F1188" s="68" t="s">
        <v>4043</v>
      </c>
      <c r="G1188" s="70">
        <f>_xlfn.XLOOKUP(A1188,'Aux_Código SVs'!C:C,'Aux_Código SVs'!C:C,"Não encontrado")</f>
        <v>6601495</v>
      </c>
    </row>
    <row r="1189" spans="1:7" x14ac:dyDescent="0.3">
      <c r="A1189" s="168">
        <v>6601496</v>
      </c>
      <c r="B1189" s="68" t="s">
        <v>2405</v>
      </c>
      <c r="C1189" s="68" t="s">
        <v>95</v>
      </c>
      <c r="D1189" s="68" t="s">
        <v>4033</v>
      </c>
      <c r="E1189" s="68" t="s">
        <v>4041</v>
      </c>
      <c r="F1189" s="68" t="s">
        <v>4043</v>
      </c>
      <c r="G1189" s="70">
        <f>_xlfn.XLOOKUP(A1189,'Aux_Código SVs'!C:C,'Aux_Código SVs'!C:C,"Não encontrado")</f>
        <v>6601496</v>
      </c>
    </row>
    <row r="1190" spans="1:7" x14ac:dyDescent="0.3">
      <c r="A1190" s="168">
        <v>6601497</v>
      </c>
      <c r="B1190" s="68" t="s">
        <v>2407</v>
      </c>
      <c r="C1190" s="68" t="s">
        <v>95</v>
      </c>
      <c r="D1190" s="68" t="s">
        <v>4033</v>
      </c>
      <c r="E1190" s="68" t="s">
        <v>4041</v>
      </c>
      <c r="F1190" s="68" t="s">
        <v>4043</v>
      </c>
      <c r="G1190" s="70">
        <f>_xlfn.XLOOKUP(A1190,'Aux_Código SVs'!C:C,'Aux_Código SVs'!C:C,"Não encontrado")</f>
        <v>6601497</v>
      </c>
    </row>
    <row r="1191" spans="1:7" x14ac:dyDescent="0.3">
      <c r="A1191" s="168">
        <v>6601498</v>
      </c>
      <c r="B1191" s="68" t="s">
        <v>2409</v>
      </c>
      <c r="C1191" s="68" t="s">
        <v>1498</v>
      </c>
      <c r="D1191" s="68" t="s">
        <v>4030</v>
      </c>
      <c r="E1191" s="68" t="s">
        <v>4061</v>
      </c>
      <c r="F1191" s="68" t="s">
        <v>4032</v>
      </c>
      <c r="G1191" s="70">
        <f>_xlfn.XLOOKUP(A1191,'Aux_Código SVs'!C:C,'Aux_Código SVs'!C:C,"Não encontrado")</f>
        <v>6601498</v>
      </c>
    </row>
    <row r="1192" spans="1:7" x14ac:dyDescent="0.3">
      <c r="A1192" s="168">
        <v>6601499</v>
      </c>
      <c r="B1192" s="68" t="s">
        <v>2411</v>
      </c>
      <c r="C1192" s="68" t="s">
        <v>1498</v>
      </c>
      <c r="D1192" s="68" t="s">
        <v>4030</v>
      </c>
      <c r="E1192" s="68" t="s">
        <v>4061</v>
      </c>
      <c r="F1192" s="68" t="s">
        <v>4032</v>
      </c>
      <c r="G1192" s="70">
        <f>_xlfn.XLOOKUP(A1192,'Aux_Código SVs'!C:C,'Aux_Código SVs'!C:C,"Não encontrado")</f>
        <v>6601499</v>
      </c>
    </row>
    <row r="1193" spans="1:7" x14ac:dyDescent="0.3">
      <c r="A1193" s="168">
        <v>6601500</v>
      </c>
      <c r="B1193" s="68" t="s">
        <v>2413</v>
      </c>
      <c r="C1193" s="68" t="s">
        <v>95</v>
      </c>
      <c r="D1193" s="68" t="s">
        <v>4033</v>
      </c>
      <c r="E1193" s="68" t="s">
        <v>4041</v>
      </c>
      <c r="F1193" s="68" t="s">
        <v>4043</v>
      </c>
      <c r="G1193" s="70">
        <f>_xlfn.XLOOKUP(A1193,'Aux_Código SVs'!C:C,'Aux_Código SVs'!C:C,"Não encontrado")</f>
        <v>6601500</v>
      </c>
    </row>
    <row r="1194" spans="1:7" x14ac:dyDescent="0.3">
      <c r="A1194" s="168">
        <v>6601501</v>
      </c>
      <c r="B1194" s="68" t="s">
        <v>2415</v>
      </c>
      <c r="C1194" s="68" t="s">
        <v>95</v>
      </c>
      <c r="D1194" s="68" t="s">
        <v>4033</v>
      </c>
      <c r="E1194" s="68" t="s">
        <v>4041</v>
      </c>
      <c r="F1194" s="68" t="s">
        <v>4043</v>
      </c>
      <c r="G1194" s="70">
        <f>_xlfn.XLOOKUP(A1194,'Aux_Código SVs'!C:C,'Aux_Código SVs'!C:C,"Não encontrado")</f>
        <v>6601501</v>
      </c>
    </row>
    <row r="1195" spans="1:7" x14ac:dyDescent="0.3">
      <c r="A1195" s="168">
        <v>6601502</v>
      </c>
      <c r="B1195" s="68" t="s">
        <v>2417</v>
      </c>
      <c r="C1195" s="68" t="s">
        <v>95</v>
      </c>
      <c r="D1195" s="68" t="s">
        <v>4033</v>
      </c>
      <c r="E1195" s="68" t="s">
        <v>4041</v>
      </c>
      <c r="F1195" s="68" t="s">
        <v>4043</v>
      </c>
      <c r="G1195" s="70">
        <f>_xlfn.XLOOKUP(A1195,'Aux_Código SVs'!C:C,'Aux_Código SVs'!C:C,"Não encontrado")</f>
        <v>6601502</v>
      </c>
    </row>
    <row r="1196" spans="1:7" x14ac:dyDescent="0.3">
      <c r="A1196" s="168">
        <v>6601503</v>
      </c>
      <c r="B1196" s="68" t="s">
        <v>2419</v>
      </c>
      <c r="C1196" s="68" t="s">
        <v>95</v>
      </c>
      <c r="D1196" s="68" t="s">
        <v>4033</v>
      </c>
      <c r="E1196" s="68" t="s">
        <v>4041</v>
      </c>
      <c r="F1196" s="68" t="s">
        <v>4043</v>
      </c>
      <c r="G1196" s="70">
        <f>_xlfn.XLOOKUP(A1196,'Aux_Código SVs'!C:C,'Aux_Código SVs'!C:C,"Não encontrado")</f>
        <v>6601503</v>
      </c>
    </row>
    <row r="1197" spans="1:7" x14ac:dyDescent="0.3">
      <c r="A1197" s="168">
        <v>6601504</v>
      </c>
      <c r="B1197" s="68" t="s">
        <v>2421</v>
      </c>
      <c r="C1197" s="68" t="s">
        <v>95</v>
      </c>
      <c r="D1197" s="68" t="s">
        <v>4033</v>
      </c>
      <c r="E1197" s="68" t="s">
        <v>4041</v>
      </c>
      <c r="F1197" s="68" t="s">
        <v>4043</v>
      </c>
      <c r="G1197" s="70">
        <f>_xlfn.XLOOKUP(A1197,'Aux_Código SVs'!C:C,'Aux_Código SVs'!C:C,"Não encontrado")</f>
        <v>6601504</v>
      </c>
    </row>
    <row r="1198" spans="1:7" x14ac:dyDescent="0.3">
      <c r="A1198" s="168">
        <v>6601505</v>
      </c>
      <c r="B1198" s="68" t="s">
        <v>2423</v>
      </c>
      <c r="C1198" s="68" t="s">
        <v>95</v>
      </c>
      <c r="D1198" s="68" t="s">
        <v>4033</v>
      </c>
      <c r="E1198" s="68" t="s">
        <v>4041</v>
      </c>
      <c r="F1198" s="68" t="s">
        <v>4043</v>
      </c>
      <c r="G1198" s="70">
        <f>_xlfn.XLOOKUP(A1198,'Aux_Código SVs'!C:C,'Aux_Código SVs'!C:C,"Não encontrado")</f>
        <v>6601505</v>
      </c>
    </row>
    <row r="1199" spans="1:7" x14ac:dyDescent="0.3">
      <c r="A1199" s="168">
        <v>6601506</v>
      </c>
      <c r="B1199" s="68" t="s">
        <v>2425</v>
      </c>
      <c r="C1199" s="68" t="s">
        <v>95</v>
      </c>
      <c r="D1199" s="68" t="s">
        <v>4033</v>
      </c>
      <c r="E1199" s="68" t="s">
        <v>4041</v>
      </c>
      <c r="F1199" s="68" t="s">
        <v>4043</v>
      </c>
      <c r="G1199" s="70">
        <f>_xlfn.XLOOKUP(A1199,'Aux_Código SVs'!C:C,'Aux_Código SVs'!C:C,"Não encontrado")</f>
        <v>6601506</v>
      </c>
    </row>
    <row r="1200" spans="1:7" x14ac:dyDescent="0.3">
      <c r="A1200" s="168">
        <v>6601507</v>
      </c>
      <c r="B1200" s="68" t="s">
        <v>2427</v>
      </c>
      <c r="C1200" s="68" t="s">
        <v>95</v>
      </c>
      <c r="D1200" s="68" t="s">
        <v>4033</v>
      </c>
      <c r="E1200" s="68" t="s">
        <v>4041</v>
      </c>
      <c r="F1200" s="68" t="s">
        <v>4043</v>
      </c>
      <c r="G1200" s="70">
        <f>_xlfn.XLOOKUP(A1200,'Aux_Código SVs'!C:C,'Aux_Código SVs'!C:C,"Não encontrado")</f>
        <v>6601507</v>
      </c>
    </row>
    <row r="1201" spans="1:7" x14ac:dyDescent="0.3">
      <c r="A1201" s="168">
        <v>6601508</v>
      </c>
      <c r="B1201" s="68" t="s">
        <v>2429</v>
      </c>
      <c r="C1201" s="68" t="s">
        <v>95</v>
      </c>
      <c r="D1201" s="68" t="s">
        <v>4033</v>
      </c>
      <c r="E1201" s="68" t="s">
        <v>4041</v>
      </c>
      <c r="F1201" s="68" t="s">
        <v>4043</v>
      </c>
      <c r="G1201" s="70">
        <f>_xlfn.XLOOKUP(A1201,'Aux_Código SVs'!C:C,'Aux_Código SVs'!C:C,"Não encontrado")</f>
        <v>6601508</v>
      </c>
    </row>
    <row r="1202" spans="1:7" x14ac:dyDescent="0.3">
      <c r="A1202" s="168">
        <v>6601509</v>
      </c>
      <c r="B1202" s="68" t="s">
        <v>2431</v>
      </c>
      <c r="C1202" s="68" t="s">
        <v>95</v>
      </c>
      <c r="D1202" s="68" t="s">
        <v>4033</v>
      </c>
      <c r="E1202" s="68" t="s">
        <v>4046</v>
      </c>
      <c r="F1202" s="68" t="s">
        <v>4076</v>
      </c>
      <c r="G1202" s="70">
        <f>_xlfn.XLOOKUP(A1202,'Aux_Código SVs'!C:C,'Aux_Código SVs'!C:C,"Não encontrado")</f>
        <v>6601509</v>
      </c>
    </row>
    <row r="1203" spans="1:7" x14ac:dyDescent="0.3">
      <c r="A1203" s="168">
        <v>6601510</v>
      </c>
      <c r="B1203" s="68" t="s">
        <v>2433</v>
      </c>
      <c r="C1203" s="68" t="s">
        <v>95</v>
      </c>
      <c r="D1203" s="68" t="s">
        <v>4033</v>
      </c>
      <c r="E1203" s="68" t="s">
        <v>4041</v>
      </c>
      <c r="F1203" s="68" t="s">
        <v>4043</v>
      </c>
      <c r="G1203" s="70">
        <f>_xlfn.XLOOKUP(A1203,'Aux_Código SVs'!C:C,'Aux_Código SVs'!C:C,"Não encontrado")</f>
        <v>6601510</v>
      </c>
    </row>
    <row r="1204" spans="1:7" x14ac:dyDescent="0.3">
      <c r="A1204" s="168">
        <v>6601511</v>
      </c>
      <c r="B1204" s="68" t="s">
        <v>2435</v>
      </c>
      <c r="C1204" s="68" t="s">
        <v>95</v>
      </c>
      <c r="D1204" s="68" t="s">
        <v>4033</v>
      </c>
      <c r="E1204" s="68" t="s">
        <v>4041</v>
      </c>
      <c r="F1204" s="68" t="s">
        <v>4043</v>
      </c>
      <c r="G1204" s="70">
        <f>_xlfn.XLOOKUP(A1204,'Aux_Código SVs'!C:C,'Aux_Código SVs'!C:C,"Não encontrado")</f>
        <v>6601511</v>
      </c>
    </row>
    <row r="1205" spans="1:7" x14ac:dyDescent="0.3">
      <c r="A1205" s="168">
        <v>6601512</v>
      </c>
      <c r="B1205" s="68" t="s">
        <v>2437</v>
      </c>
      <c r="C1205" s="68" t="s">
        <v>78</v>
      </c>
      <c r="D1205" s="68" t="s">
        <v>4030</v>
      </c>
      <c r="E1205" s="68" t="s">
        <v>4031</v>
      </c>
      <c r="F1205" s="68" t="s">
        <v>4032</v>
      </c>
      <c r="G1205" s="70">
        <f>_xlfn.XLOOKUP(A1205,'Aux_Código SVs'!C:C,'Aux_Código SVs'!C:C,"Não encontrado")</f>
        <v>6601512</v>
      </c>
    </row>
    <row r="1206" spans="1:7" x14ac:dyDescent="0.3">
      <c r="A1206" s="168">
        <v>6601513</v>
      </c>
      <c r="B1206" s="68" t="s">
        <v>2439</v>
      </c>
      <c r="C1206" s="68" t="s">
        <v>1498</v>
      </c>
      <c r="D1206" s="68" t="s">
        <v>4033</v>
      </c>
      <c r="E1206" s="68" t="s">
        <v>4041</v>
      </c>
      <c r="F1206" s="68" t="s">
        <v>4043</v>
      </c>
      <c r="G1206" s="70">
        <f>_xlfn.XLOOKUP(A1206,'Aux_Código SVs'!C:C,'Aux_Código SVs'!C:C,"Não encontrado")</f>
        <v>6601513</v>
      </c>
    </row>
    <row r="1207" spans="1:7" x14ac:dyDescent="0.3">
      <c r="A1207" s="168">
        <v>6601514</v>
      </c>
      <c r="B1207" s="68" t="s">
        <v>2441</v>
      </c>
      <c r="C1207" s="68" t="s">
        <v>1498</v>
      </c>
      <c r="D1207" s="68" t="s">
        <v>4036</v>
      </c>
      <c r="E1207" s="68" t="s">
        <v>4034</v>
      </c>
      <c r="F1207" s="68" t="s">
        <v>4077</v>
      </c>
      <c r="G1207" s="70">
        <f>_xlfn.XLOOKUP(A1207,'Aux_Código SVs'!C:C,'Aux_Código SVs'!C:C,"Não encontrado")</f>
        <v>6601514</v>
      </c>
    </row>
    <row r="1208" spans="1:7" x14ac:dyDescent="0.3">
      <c r="A1208" s="168">
        <v>6601515</v>
      </c>
      <c r="B1208" s="68" t="s">
        <v>2443</v>
      </c>
      <c r="C1208" s="68" t="s">
        <v>1498</v>
      </c>
      <c r="D1208" s="68" t="s">
        <v>4097</v>
      </c>
      <c r="E1208" s="68" t="s">
        <v>4089</v>
      </c>
      <c r="F1208" s="68" t="s">
        <v>4090</v>
      </c>
      <c r="G1208" s="70">
        <f>_xlfn.XLOOKUP(A1208,'Aux_Código SVs'!C:C,'Aux_Código SVs'!C:C,"Não encontrado")</f>
        <v>6601515</v>
      </c>
    </row>
    <row r="1209" spans="1:7" x14ac:dyDescent="0.3">
      <c r="A1209" s="168">
        <v>6601516</v>
      </c>
      <c r="B1209" s="68" t="s">
        <v>2445</v>
      </c>
      <c r="C1209" s="68" t="s">
        <v>1498</v>
      </c>
      <c r="D1209" s="68" t="s">
        <v>4033</v>
      </c>
      <c r="E1209" s="68" t="s">
        <v>4041</v>
      </c>
      <c r="F1209" s="68" t="s">
        <v>4043</v>
      </c>
      <c r="G1209" s="70">
        <f>_xlfn.XLOOKUP(A1209,'Aux_Código SVs'!C:C,'Aux_Código SVs'!C:C,"Não encontrado")</f>
        <v>6601516</v>
      </c>
    </row>
    <row r="1210" spans="1:7" x14ac:dyDescent="0.3">
      <c r="A1210" s="168">
        <v>6601517</v>
      </c>
      <c r="B1210" s="68" t="s">
        <v>2447</v>
      </c>
      <c r="C1210" s="68" t="s">
        <v>2448</v>
      </c>
      <c r="D1210" s="68" t="s">
        <v>4044</v>
      </c>
      <c r="E1210" s="68" t="s">
        <v>4041</v>
      </c>
      <c r="F1210" s="68" t="s">
        <v>4039</v>
      </c>
      <c r="G1210" s="70">
        <f>_xlfn.XLOOKUP(A1210,'Aux_Código SVs'!C:C,'Aux_Código SVs'!C:C,"Não encontrado")</f>
        <v>6601517</v>
      </c>
    </row>
    <row r="1211" spans="1:7" x14ac:dyDescent="0.3">
      <c r="A1211" s="168">
        <v>6601518</v>
      </c>
      <c r="B1211" s="68" t="s">
        <v>2450</v>
      </c>
      <c r="C1211" s="68" t="s">
        <v>1436</v>
      </c>
      <c r="D1211" s="68" t="s">
        <v>4033</v>
      </c>
      <c r="E1211" s="68" t="s">
        <v>4046</v>
      </c>
      <c r="F1211" s="68" t="s">
        <v>4043</v>
      </c>
      <c r="G1211" s="70">
        <f>_xlfn.XLOOKUP(A1211,'Aux_Código SVs'!C:C,'Aux_Código SVs'!C:C,"Não encontrado")</f>
        <v>6601518</v>
      </c>
    </row>
    <row r="1212" spans="1:7" x14ac:dyDescent="0.3">
      <c r="A1212" s="168">
        <v>6601519</v>
      </c>
      <c r="B1212" s="68" t="s">
        <v>2452</v>
      </c>
      <c r="C1212" s="68" t="s">
        <v>47</v>
      </c>
      <c r="D1212" s="68" t="s">
        <v>4078</v>
      </c>
      <c r="E1212" s="68" t="s">
        <v>4098</v>
      </c>
      <c r="F1212" s="68" t="s">
        <v>4071</v>
      </c>
      <c r="G1212" s="70">
        <f>_xlfn.XLOOKUP(A1212,'Aux_Código SVs'!C:C,'Aux_Código SVs'!C:C,"Não encontrado")</f>
        <v>6601519</v>
      </c>
    </row>
    <row r="1213" spans="1:7" x14ac:dyDescent="0.3">
      <c r="A1213" s="168">
        <v>6601520</v>
      </c>
      <c r="B1213" s="68" t="s">
        <v>2454</v>
      </c>
      <c r="C1213" s="68" t="s">
        <v>95</v>
      </c>
      <c r="D1213" s="68" t="s">
        <v>4033</v>
      </c>
      <c r="E1213" s="68" t="s">
        <v>4041</v>
      </c>
      <c r="F1213" s="68" t="s">
        <v>4043</v>
      </c>
      <c r="G1213" s="70">
        <f>_xlfn.XLOOKUP(A1213,'Aux_Código SVs'!C:C,'Aux_Código SVs'!C:C,"Não encontrado")</f>
        <v>6601520</v>
      </c>
    </row>
    <row r="1214" spans="1:7" x14ac:dyDescent="0.3">
      <c r="A1214" s="168">
        <v>6601521</v>
      </c>
      <c r="B1214" s="68" t="s">
        <v>2456</v>
      </c>
      <c r="C1214" s="68" t="s">
        <v>47</v>
      </c>
      <c r="D1214" s="68" t="s">
        <v>4099</v>
      </c>
      <c r="E1214" s="68" t="s">
        <v>4100</v>
      </c>
      <c r="F1214" s="68" t="s">
        <v>4101</v>
      </c>
      <c r="G1214" s="70">
        <f>_xlfn.XLOOKUP(A1214,'Aux_Código SVs'!C:C,'Aux_Código SVs'!C:C,"Não encontrado")</f>
        <v>6601521</v>
      </c>
    </row>
    <row r="1215" spans="1:7" x14ac:dyDescent="0.3">
      <c r="A1215" s="168">
        <v>6601522</v>
      </c>
      <c r="B1215" s="68" t="s">
        <v>2458</v>
      </c>
      <c r="C1215" s="68" t="s">
        <v>95</v>
      </c>
      <c r="D1215" s="68" t="s">
        <v>4033</v>
      </c>
      <c r="E1215" s="68" t="s">
        <v>4046</v>
      </c>
      <c r="F1215" s="68" t="s">
        <v>4043</v>
      </c>
      <c r="G1215" s="70">
        <f>_xlfn.XLOOKUP(A1215,'Aux_Código SVs'!C:C,'Aux_Código SVs'!C:C,"Não encontrado")</f>
        <v>6601522</v>
      </c>
    </row>
    <row r="1216" spans="1:7" x14ac:dyDescent="0.3">
      <c r="A1216" s="168">
        <v>6601523</v>
      </c>
      <c r="B1216" s="68" t="s">
        <v>2460</v>
      </c>
      <c r="C1216" s="68" t="s">
        <v>1498</v>
      </c>
      <c r="D1216" s="68" t="s">
        <v>4036</v>
      </c>
      <c r="E1216" s="68" t="s">
        <v>4034</v>
      </c>
      <c r="F1216" s="68"/>
      <c r="G1216" s="70">
        <f>_xlfn.XLOOKUP(A1216,'Aux_Código SVs'!C:C,'Aux_Código SVs'!C:C,"Não encontrado")</f>
        <v>6601523</v>
      </c>
    </row>
    <row r="1217" spans="1:7" x14ac:dyDescent="0.3">
      <c r="A1217" s="168">
        <v>6601524</v>
      </c>
      <c r="B1217" s="68" t="s">
        <v>2462</v>
      </c>
      <c r="C1217" s="68" t="s">
        <v>95</v>
      </c>
      <c r="D1217" s="68" t="s">
        <v>4033</v>
      </c>
      <c r="E1217" s="68" t="s">
        <v>4041</v>
      </c>
      <c r="F1217" s="68" t="s">
        <v>4043</v>
      </c>
      <c r="G1217" s="70">
        <f>_xlfn.XLOOKUP(A1217,'Aux_Código SVs'!C:C,'Aux_Código SVs'!C:C,"Não encontrado")</f>
        <v>6601524</v>
      </c>
    </row>
    <row r="1218" spans="1:7" x14ac:dyDescent="0.3">
      <c r="A1218" s="168">
        <v>6601525</v>
      </c>
      <c r="B1218" s="68" t="s">
        <v>3221</v>
      </c>
      <c r="C1218" s="68" t="s">
        <v>47</v>
      </c>
      <c r="D1218" s="68" t="s">
        <v>4033</v>
      </c>
      <c r="E1218" s="68" t="s">
        <v>4034</v>
      </c>
      <c r="F1218" s="68" t="s">
        <v>4051</v>
      </c>
      <c r="G1218" s="70">
        <f>_xlfn.XLOOKUP(A1218,'Aux_Código SVs'!C:C,'Aux_Código SVs'!C:C,"Não encontrado")</f>
        <v>6601525</v>
      </c>
    </row>
    <row r="1219" spans="1:7" x14ac:dyDescent="0.3">
      <c r="A1219" s="168">
        <v>6601526</v>
      </c>
      <c r="B1219" s="68" t="s">
        <v>2466</v>
      </c>
      <c r="C1219" s="68" t="s">
        <v>1498</v>
      </c>
      <c r="D1219" s="68" t="s">
        <v>4033</v>
      </c>
      <c r="E1219" s="68" t="s">
        <v>4034</v>
      </c>
      <c r="F1219" s="68" t="s">
        <v>4076</v>
      </c>
      <c r="G1219" s="70">
        <f>_xlfn.XLOOKUP(A1219,'Aux_Código SVs'!C:C,'Aux_Código SVs'!C:C,"Não encontrado")</f>
        <v>6601526</v>
      </c>
    </row>
    <row r="1220" spans="1:7" x14ac:dyDescent="0.3">
      <c r="A1220" s="168">
        <v>6601527</v>
      </c>
      <c r="B1220" s="68" t="s">
        <v>2468</v>
      </c>
      <c r="C1220" s="68" t="s">
        <v>1498</v>
      </c>
      <c r="D1220" s="68" t="s">
        <v>4033</v>
      </c>
      <c r="E1220" s="68" t="s">
        <v>4034</v>
      </c>
      <c r="F1220" s="68" t="s">
        <v>4076</v>
      </c>
      <c r="G1220" s="70">
        <f>_xlfn.XLOOKUP(A1220,'Aux_Código SVs'!C:C,'Aux_Código SVs'!C:C,"Não encontrado")</f>
        <v>6601527</v>
      </c>
    </row>
    <row r="1221" spans="1:7" x14ac:dyDescent="0.3">
      <c r="A1221" s="168">
        <v>6601528</v>
      </c>
      <c r="B1221" s="68" t="s">
        <v>2470</v>
      </c>
      <c r="C1221" s="68" t="s">
        <v>1498</v>
      </c>
      <c r="D1221" s="68" t="s">
        <v>4033</v>
      </c>
      <c r="E1221" s="68" t="s">
        <v>4034</v>
      </c>
      <c r="F1221" s="68" t="s">
        <v>4076</v>
      </c>
      <c r="G1221" s="70">
        <f>_xlfn.XLOOKUP(A1221,'Aux_Código SVs'!C:C,'Aux_Código SVs'!C:C,"Não encontrado")</f>
        <v>6601528</v>
      </c>
    </row>
    <row r="1222" spans="1:7" x14ac:dyDescent="0.3">
      <c r="A1222" s="168">
        <v>6601529</v>
      </c>
      <c r="B1222" s="68" t="s">
        <v>2472</v>
      </c>
      <c r="C1222" s="68" t="s">
        <v>1498</v>
      </c>
      <c r="D1222" s="68" t="s">
        <v>4033</v>
      </c>
      <c r="E1222" s="68" t="s">
        <v>4034</v>
      </c>
      <c r="F1222" s="68" t="s">
        <v>4076</v>
      </c>
      <c r="G1222" s="70">
        <f>_xlfn.XLOOKUP(A1222,'Aux_Código SVs'!C:C,'Aux_Código SVs'!C:C,"Não encontrado")</f>
        <v>6601529</v>
      </c>
    </row>
    <row r="1223" spans="1:7" x14ac:dyDescent="0.3">
      <c r="A1223" s="168">
        <v>6601530</v>
      </c>
      <c r="B1223" s="68" t="s">
        <v>2474</v>
      </c>
      <c r="C1223" s="68" t="s">
        <v>95</v>
      </c>
      <c r="D1223" s="68" t="s">
        <v>4033</v>
      </c>
      <c r="E1223" s="68" t="s">
        <v>4034</v>
      </c>
      <c r="F1223" s="68" t="s">
        <v>4102</v>
      </c>
      <c r="G1223" s="70">
        <f>_xlfn.XLOOKUP(A1223,'Aux_Código SVs'!C:C,'Aux_Código SVs'!C:C,"Não encontrado")</f>
        <v>6601530</v>
      </c>
    </row>
    <row r="1224" spans="1:7" x14ac:dyDescent="0.3">
      <c r="A1224" s="168">
        <v>6601531</v>
      </c>
      <c r="B1224" s="68" t="s">
        <v>2476</v>
      </c>
      <c r="C1224" s="68" t="s">
        <v>95</v>
      </c>
      <c r="D1224" s="68" t="s">
        <v>4033</v>
      </c>
      <c r="E1224" s="68" t="s">
        <v>4034</v>
      </c>
      <c r="F1224" s="68" t="s">
        <v>4102</v>
      </c>
      <c r="G1224" s="70">
        <f>_xlfn.XLOOKUP(A1224,'Aux_Código SVs'!C:C,'Aux_Código SVs'!C:C,"Não encontrado")</f>
        <v>6601531</v>
      </c>
    </row>
    <row r="1225" spans="1:7" x14ac:dyDescent="0.3">
      <c r="A1225" s="168">
        <v>6601532</v>
      </c>
      <c r="B1225" s="68" t="s">
        <v>2478</v>
      </c>
      <c r="C1225" s="68" t="s">
        <v>95</v>
      </c>
      <c r="D1225" s="68" t="s">
        <v>4033</v>
      </c>
      <c r="E1225" s="68" t="s">
        <v>4034</v>
      </c>
      <c r="F1225" s="68" t="s">
        <v>4102</v>
      </c>
      <c r="G1225" s="70">
        <f>_xlfn.XLOOKUP(A1225,'Aux_Código SVs'!C:C,'Aux_Código SVs'!C:C,"Não encontrado")</f>
        <v>6601532</v>
      </c>
    </row>
    <row r="1226" spans="1:7" x14ac:dyDescent="0.3">
      <c r="A1226" s="168">
        <v>6601533</v>
      </c>
      <c r="B1226" s="68" t="s">
        <v>2480</v>
      </c>
      <c r="C1226" s="68" t="s">
        <v>95</v>
      </c>
      <c r="D1226" s="68" t="s">
        <v>4033</v>
      </c>
      <c r="E1226" s="68" t="s">
        <v>4034</v>
      </c>
      <c r="F1226" s="68" t="s">
        <v>4102</v>
      </c>
      <c r="G1226" s="70">
        <f>_xlfn.XLOOKUP(A1226,'Aux_Código SVs'!C:C,'Aux_Código SVs'!C:C,"Não encontrado")</f>
        <v>6601533</v>
      </c>
    </row>
    <row r="1227" spans="1:7" x14ac:dyDescent="0.3">
      <c r="A1227" s="168">
        <v>6601534</v>
      </c>
      <c r="B1227" s="68" t="s">
        <v>2482</v>
      </c>
      <c r="C1227" s="68" t="s">
        <v>95</v>
      </c>
      <c r="D1227" s="68" t="s">
        <v>4033</v>
      </c>
      <c r="E1227" s="68" t="s">
        <v>4034</v>
      </c>
      <c r="F1227" s="68" t="s">
        <v>4102</v>
      </c>
      <c r="G1227" s="70">
        <f>_xlfn.XLOOKUP(A1227,'Aux_Código SVs'!C:C,'Aux_Código SVs'!C:C,"Não encontrado")</f>
        <v>6601534</v>
      </c>
    </row>
    <row r="1228" spans="1:7" x14ac:dyDescent="0.3">
      <c r="A1228" s="168">
        <v>6601535</v>
      </c>
      <c r="B1228" s="68" t="s">
        <v>2484</v>
      </c>
      <c r="C1228" s="68" t="s">
        <v>1498</v>
      </c>
      <c r="D1228" s="68" t="s">
        <v>4033</v>
      </c>
      <c r="E1228" s="68" t="s">
        <v>4041</v>
      </c>
      <c r="F1228" s="68" t="s">
        <v>4043</v>
      </c>
      <c r="G1228" s="70">
        <f>_xlfn.XLOOKUP(A1228,'Aux_Código SVs'!C:C,'Aux_Código SVs'!C:C,"Não encontrado")</f>
        <v>6601535</v>
      </c>
    </row>
    <row r="1229" spans="1:7" x14ac:dyDescent="0.3">
      <c r="A1229" s="168">
        <v>6601536</v>
      </c>
      <c r="B1229" s="68" t="s">
        <v>2486</v>
      </c>
      <c r="C1229" s="68" t="s">
        <v>47</v>
      </c>
      <c r="D1229" s="68" t="s">
        <v>4030</v>
      </c>
      <c r="E1229" s="68" t="s">
        <v>4031</v>
      </c>
      <c r="F1229" s="68" t="s">
        <v>4032</v>
      </c>
      <c r="G1229" s="70">
        <f>_xlfn.XLOOKUP(A1229,'Aux_Código SVs'!C:C,'Aux_Código SVs'!C:C,"Não encontrado")</f>
        <v>6601536</v>
      </c>
    </row>
    <row r="1230" spans="1:7" x14ac:dyDescent="0.3">
      <c r="A1230" s="168">
        <v>6601537</v>
      </c>
      <c r="B1230" s="68" t="s">
        <v>2488</v>
      </c>
      <c r="C1230" s="68" t="s">
        <v>1498</v>
      </c>
      <c r="D1230" s="68" t="s">
        <v>4103</v>
      </c>
      <c r="E1230" s="68" t="s">
        <v>4104</v>
      </c>
      <c r="F1230" s="68" t="s">
        <v>4105</v>
      </c>
      <c r="G1230" s="70">
        <f>_xlfn.XLOOKUP(A1230,'Aux_Código SVs'!C:C,'Aux_Código SVs'!C:C,"Não encontrado")</f>
        <v>6601537</v>
      </c>
    </row>
    <row r="1231" spans="1:7" x14ac:dyDescent="0.3">
      <c r="A1231" s="168">
        <v>6601538</v>
      </c>
      <c r="B1231" s="68" t="s">
        <v>2490</v>
      </c>
      <c r="C1231" s="68" t="s">
        <v>95</v>
      </c>
      <c r="D1231" s="68" t="s">
        <v>4033</v>
      </c>
      <c r="E1231" s="68" t="s">
        <v>4041</v>
      </c>
      <c r="F1231" s="68" t="s">
        <v>4043</v>
      </c>
      <c r="G1231" s="70">
        <f>_xlfn.XLOOKUP(A1231,'Aux_Código SVs'!C:C,'Aux_Código SVs'!C:C,"Não encontrado")</f>
        <v>6601538</v>
      </c>
    </row>
    <row r="1232" spans="1:7" x14ac:dyDescent="0.3">
      <c r="A1232" s="168">
        <v>6601539</v>
      </c>
      <c r="B1232" s="68" t="s">
        <v>2492</v>
      </c>
      <c r="C1232" s="68" t="s">
        <v>95</v>
      </c>
      <c r="D1232" s="68" t="s">
        <v>4033</v>
      </c>
      <c r="E1232" s="68" t="s">
        <v>4041</v>
      </c>
      <c r="F1232" s="68" t="s">
        <v>4043</v>
      </c>
      <c r="G1232" s="70">
        <f>_xlfn.XLOOKUP(A1232,'Aux_Código SVs'!C:C,'Aux_Código SVs'!C:C,"Não encontrado")</f>
        <v>6601539</v>
      </c>
    </row>
    <row r="1233" spans="1:7" x14ac:dyDescent="0.3">
      <c r="A1233" s="168">
        <v>6601540</v>
      </c>
      <c r="B1233" s="68" t="s">
        <v>2494</v>
      </c>
      <c r="C1233" s="68" t="s">
        <v>1498</v>
      </c>
      <c r="D1233" s="68" t="s">
        <v>4033</v>
      </c>
      <c r="E1233" s="68" t="s">
        <v>4034</v>
      </c>
      <c r="F1233" s="68" t="s">
        <v>4076</v>
      </c>
      <c r="G1233" s="70">
        <f>_xlfn.XLOOKUP(A1233,'Aux_Código SVs'!C:C,'Aux_Código SVs'!C:C,"Não encontrado")</f>
        <v>6601540</v>
      </c>
    </row>
    <row r="1234" spans="1:7" x14ac:dyDescent="0.3">
      <c r="A1234" s="168">
        <v>6601541</v>
      </c>
      <c r="B1234" s="68" t="s">
        <v>2496</v>
      </c>
      <c r="C1234" s="68" t="s">
        <v>1498</v>
      </c>
      <c r="D1234" s="68" t="s">
        <v>4033</v>
      </c>
      <c r="E1234" s="68" t="s">
        <v>4034</v>
      </c>
      <c r="F1234" s="68" t="s">
        <v>4076</v>
      </c>
      <c r="G1234" s="70">
        <f>_xlfn.XLOOKUP(A1234,'Aux_Código SVs'!C:C,'Aux_Código SVs'!C:C,"Não encontrado")</f>
        <v>6601541</v>
      </c>
    </row>
    <row r="1235" spans="1:7" x14ac:dyDescent="0.3">
      <c r="A1235" s="168">
        <v>6601542</v>
      </c>
      <c r="B1235" s="68" t="s">
        <v>2498</v>
      </c>
      <c r="C1235" s="68" t="s">
        <v>1498</v>
      </c>
      <c r="D1235" s="68" t="s">
        <v>4044</v>
      </c>
      <c r="E1235" s="68" t="s">
        <v>4050</v>
      </c>
      <c r="F1235" s="68" t="s">
        <v>4058</v>
      </c>
      <c r="G1235" s="70">
        <f>_xlfn.XLOOKUP(A1235,'Aux_Código SVs'!C:C,'Aux_Código SVs'!C:C,"Não encontrado")</f>
        <v>6601542</v>
      </c>
    </row>
    <row r="1236" spans="1:7" x14ac:dyDescent="0.3">
      <c r="A1236" s="168">
        <v>6601550</v>
      </c>
      <c r="B1236" s="68" t="s">
        <v>2500</v>
      </c>
      <c r="C1236" s="68" t="s">
        <v>95</v>
      </c>
      <c r="D1236" s="68" t="s">
        <v>4033</v>
      </c>
      <c r="E1236" s="68" t="s">
        <v>4041</v>
      </c>
      <c r="F1236" s="68" t="s">
        <v>4043</v>
      </c>
      <c r="G1236" s="70">
        <f>_xlfn.XLOOKUP(A1236,'Aux_Código SVs'!C:C,'Aux_Código SVs'!C:C,"Não encontrado")</f>
        <v>6601550</v>
      </c>
    </row>
    <row r="1237" spans="1:7" x14ac:dyDescent="0.3">
      <c r="A1237" s="168">
        <v>6601551</v>
      </c>
      <c r="B1237" s="68" t="s">
        <v>2500</v>
      </c>
      <c r="C1237" s="68" t="s">
        <v>95</v>
      </c>
      <c r="D1237" s="68" t="s">
        <v>4033</v>
      </c>
      <c r="E1237" s="68" t="s">
        <v>4041</v>
      </c>
      <c r="F1237" s="68" t="s">
        <v>4043</v>
      </c>
      <c r="G1237" s="70">
        <f>_xlfn.XLOOKUP(A1237,'Aux_Código SVs'!C:C,'Aux_Código SVs'!C:C,"Não encontrado")</f>
        <v>6601551</v>
      </c>
    </row>
    <row r="1238" spans="1:7" x14ac:dyDescent="0.3">
      <c r="A1238" s="168">
        <v>6601552</v>
      </c>
      <c r="B1238" s="68" t="s">
        <v>2503</v>
      </c>
      <c r="C1238" s="68" t="s">
        <v>95</v>
      </c>
      <c r="D1238" s="68" t="s">
        <v>4033</v>
      </c>
      <c r="E1238" s="68" t="s">
        <v>4041</v>
      </c>
      <c r="F1238" s="68" t="s">
        <v>4043</v>
      </c>
      <c r="G1238" s="70">
        <f>_xlfn.XLOOKUP(A1238,'Aux_Código SVs'!C:C,'Aux_Código SVs'!C:C,"Não encontrado")</f>
        <v>6601552</v>
      </c>
    </row>
    <row r="1239" spans="1:7" x14ac:dyDescent="0.3">
      <c r="A1239" s="168">
        <v>6601553</v>
      </c>
      <c r="B1239" s="68" t="s">
        <v>2505</v>
      </c>
      <c r="C1239" s="68" t="s">
        <v>95</v>
      </c>
      <c r="D1239" s="68" t="s">
        <v>4033</v>
      </c>
      <c r="E1239" s="68" t="s">
        <v>4041</v>
      </c>
      <c r="F1239" s="68" t="s">
        <v>4043</v>
      </c>
      <c r="G1239" s="70">
        <f>_xlfn.XLOOKUP(A1239,'Aux_Código SVs'!C:C,'Aux_Código SVs'!C:C,"Não encontrado")</f>
        <v>6601553</v>
      </c>
    </row>
    <row r="1240" spans="1:7" x14ac:dyDescent="0.3">
      <c r="A1240" s="168">
        <v>6601554</v>
      </c>
      <c r="B1240" s="68" t="s">
        <v>2505</v>
      </c>
      <c r="C1240" s="68" t="s">
        <v>95</v>
      </c>
      <c r="D1240" s="68" t="s">
        <v>4033</v>
      </c>
      <c r="E1240" s="68" t="s">
        <v>4041</v>
      </c>
      <c r="F1240" s="68" t="s">
        <v>4043</v>
      </c>
      <c r="G1240" s="70">
        <f>_xlfn.XLOOKUP(A1240,'Aux_Código SVs'!C:C,'Aux_Código SVs'!C:C,"Não encontrado")</f>
        <v>6601554</v>
      </c>
    </row>
    <row r="1241" spans="1:7" x14ac:dyDescent="0.3">
      <c r="A1241" s="168">
        <v>6601555</v>
      </c>
      <c r="B1241" s="68" t="s">
        <v>2505</v>
      </c>
      <c r="C1241" s="68" t="s">
        <v>95</v>
      </c>
      <c r="D1241" s="68" t="s">
        <v>4033</v>
      </c>
      <c r="E1241" s="68" t="s">
        <v>4041</v>
      </c>
      <c r="F1241" s="68" t="s">
        <v>4043</v>
      </c>
      <c r="G1241" s="70">
        <f>_xlfn.XLOOKUP(A1241,'Aux_Código SVs'!C:C,'Aux_Código SVs'!C:C,"Não encontrado")</f>
        <v>6601555</v>
      </c>
    </row>
    <row r="1242" spans="1:7" x14ac:dyDescent="0.3">
      <c r="A1242" s="168">
        <v>6601556</v>
      </c>
      <c r="B1242" s="68" t="s">
        <v>2509</v>
      </c>
      <c r="C1242" s="68" t="s">
        <v>95</v>
      </c>
      <c r="D1242" s="68" t="s">
        <v>4033</v>
      </c>
      <c r="E1242" s="68" t="s">
        <v>4041</v>
      </c>
      <c r="F1242" s="68" t="s">
        <v>4043</v>
      </c>
      <c r="G1242" s="70">
        <f>_xlfn.XLOOKUP(A1242,'Aux_Código SVs'!C:C,'Aux_Código SVs'!C:C,"Não encontrado")</f>
        <v>6601556</v>
      </c>
    </row>
    <row r="1243" spans="1:7" x14ac:dyDescent="0.3">
      <c r="A1243" s="168">
        <v>6601557</v>
      </c>
      <c r="B1243" s="68" t="s">
        <v>2505</v>
      </c>
      <c r="C1243" s="68" t="s">
        <v>95</v>
      </c>
      <c r="D1243" s="68" t="s">
        <v>4033</v>
      </c>
      <c r="E1243" s="68" t="s">
        <v>4041</v>
      </c>
      <c r="F1243" s="68" t="s">
        <v>4043</v>
      </c>
      <c r="G1243" s="70">
        <f>_xlfn.XLOOKUP(A1243,'Aux_Código SVs'!C:C,'Aux_Código SVs'!C:C,"Não encontrado")</f>
        <v>6601557</v>
      </c>
    </row>
    <row r="1244" spans="1:7" x14ac:dyDescent="0.3">
      <c r="A1244" s="168">
        <v>6601560</v>
      </c>
      <c r="B1244" s="68" t="s">
        <v>2512</v>
      </c>
      <c r="C1244" s="68" t="s">
        <v>1498</v>
      </c>
      <c r="D1244" s="68" t="s">
        <v>4106</v>
      </c>
      <c r="E1244" s="68" t="s">
        <v>4107</v>
      </c>
      <c r="F1244" s="68" t="s">
        <v>4102</v>
      </c>
      <c r="G1244" s="70">
        <f>_xlfn.XLOOKUP(A1244,'Aux_Código SVs'!C:C,'Aux_Código SVs'!C:C,"Não encontrado")</f>
        <v>6601560</v>
      </c>
    </row>
    <row r="1245" spans="1:7" x14ac:dyDescent="0.3">
      <c r="A1245" s="168">
        <v>6601570</v>
      </c>
      <c r="B1245" s="68" t="s">
        <v>2514</v>
      </c>
      <c r="C1245" s="68" t="s">
        <v>1498</v>
      </c>
      <c r="D1245" s="68" t="s">
        <v>4033</v>
      </c>
      <c r="E1245" s="68" t="s">
        <v>4034</v>
      </c>
      <c r="F1245" s="68" t="s">
        <v>4053</v>
      </c>
      <c r="G1245" s="70">
        <f>_xlfn.XLOOKUP(A1245,'Aux_Código SVs'!C:C,'Aux_Código SVs'!C:C,"Não encontrado")</f>
        <v>6601570</v>
      </c>
    </row>
    <row r="1246" spans="1:7" x14ac:dyDescent="0.3">
      <c r="A1246" s="168">
        <v>6601571</v>
      </c>
      <c r="B1246" s="68" t="s">
        <v>2516</v>
      </c>
      <c r="C1246" s="68" t="s">
        <v>1498</v>
      </c>
      <c r="D1246" s="68" t="s">
        <v>4036</v>
      </c>
      <c r="E1246" s="68" t="s">
        <v>4034</v>
      </c>
      <c r="F1246" s="68" t="s">
        <v>4077</v>
      </c>
      <c r="G1246" s="70">
        <f>_xlfn.XLOOKUP(A1246,'Aux_Código SVs'!C:C,'Aux_Código SVs'!C:C,"Não encontrado")</f>
        <v>6601571</v>
      </c>
    </row>
    <row r="1247" spans="1:7" x14ac:dyDescent="0.3">
      <c r="A1247" s="168">
        <v>6601572</v>
      </c>
      <c r="B1247" s="68" t="s">
        <v>2518</v>
      </c>
      <c r="C1247" s="68" t="s">
        <v>95</v>
      </c>
      <c r="D1247" s="68" t="s">
        <v>4033</v>
      </c>
      <c r="E1247" s="68" t="s">
        <v>4041</v>
      </c>
      <c r="F1247" s="68" t="s">
        <v>4043</v>
      </c>
      <c r="G1247" s="70">
        <f>_xlfn.XLOOKUP(A1247,'Aux_Código SVs'!C:C,'Aux_Código SVs'!C:C,"Não encontrado")</f>
        <v>6601572</v>
      </c>
    </row>
    <row r="1248" spans="1:7" x14ac:dyDescent="0.3">
      <c r="A1248" s="168">
        <v>6601573</v>
      </c>
      <c r="B1248" s="68" t="s">
        <v>2520</v>
      </c>
      <c r="C1248" s="68" t="s">
        <v>2448</v>
      </c>
      <c r="D1248" s="68" t="s">
        <v>4036</v>
      </c>
      <c r="E1248" s="68" t="s">
        <v>4034</v>
      </c>
      <c r="F1248" s="68" t="s">
        <v>4102</v>
      </c>
      <c r="G1248" s="70">
        <f>_xlfn.XLOOKUP(A1248,'Aux_Código SVs'!C:C,'Aux_Código SVs'!C:C,"Não encontrado")</f>
        <v>6601573</v>
      </c>
    </row>
    <row r="1249" spans="1:7" x14ac:dyDescent="0.3">
      <c r="A1249" s="168">
        <v>6601574</v>
      </c>
      <c r="B1249" s="68" t="s">
        <v>2522</v>
      </c>
      <c r="C1249" s="68" t="s">
        <v>1498</v>
      </c>
      <c r="D1249" s="68" t="s">
        <v>4078</v>
      </c>
      <c r="E1249" s="68" t="s">
        <v>4075</v>
      </c>
      <c r="F1249" s="68" t="s">
        <v>4108</v>
      </c>
      <c r="G1249" s="70">
        <f>_xlfn.XLOOKUP(A1249,'Aux_Código SVs'!C:C,'Aux_Código SVs'!C:C,"Não encontrado")</f>
        <v>6601574</v>
      </c>
    </row>
    <row r="1250" spans="1:7" x14ac:dyDescent="0.3">
      <c r="A1250" s="168">
        <v>6601575</v>
      </c>
      <c r="B1250" s="68" t="s">
        <v>2524</v>
      </c>
      <c r="C1250" s="68" t="s">
        <v>95</v>
      </c>
      <c r="D1250" s="68" t="s">
        <v>4033</v>
      </c>
      <c r="E1250" s="68" t="s">
        <v>4046</v>
      </c>
      <c r="F1250" s="68" t="s">
        <v>4043</v>
      </c>
      <c r="G1250" s="70">
        <f>_xlfn.XLOOKUP(A1250,'Aux_Código SVs'!C:C,'Aux_Código SVs'!C:C,"Não encontrado")</f>
        <v>6601575</v>
      </c>
    </row>
    <row r="1251" spans="1:7" x14ac:dyDescent="0.3">
      <c r="A1251" s="168">
        <v>6601576</v>
      </c>
      <c r="B1251" s="68" t="s">
        <v>2526</v>
      </c>
      <c r="C1251" s="68" t="s">
        <v>1498</v>
      </c>
      <c r="D1251" s="68" t="s">
        <v>4036</v>
      </c>
      <c r="E1251" s="68" t="s">
        <v>4050</v>
      </c>
      <c r="F1251" s="68" t="s">
        <v>4058</v>
      </c>
      <c r="G1251" s="70">
        <f>_xlfn.XLOOKUP(A1251,'Aux_Código SVs'!C:C,'Aux_Código SVs'!C:C,"Não encontrado")</f>
        <v>6601576</v>
      </c>
    </row>
    <row r="1252" spans="1:7" x14ac:dyDescent="0.3">
      <c r="A1252" s="168">
        <v>6601577</v>
      </c>
      <c r="B1252" s="68" t="s">
        <v>2528</v>
      </c>
      <c r="C1252" s="68" t="s">
        <v>1436</v>
      </c>
      <c r="D1252" s="68" t="s">
        <v>4109</v>
      </c>
      <c r="E1252" s="68" t="s">
        <v>4070</v>
      </c>
      <c r="F1252" s="68" t="s">
        <v>4088</v>
      </c>
      <c r="G1252" s="70">
        <f>_xlfn.XLOOKUP(A1252,'Aux_Código SVs'!C:C,'Aux_Código SVs'!C:C,"Não encontrado")</f>
        <v>6601577</v>
      </c>
    </row>
    <row r="1253" spans="1:7" x14ac:dyDescent="0.3">
      <c r="A1253" s="168">
        <v>6601578</v>
      </c>
      <c r="B1253" s="68" t="s">
        <v>2530</v>
      </c>
      <c r="C1253" s="68" t="s">
        <v>47</v>
      </c>
      <c r="D1253" s="68" t="s">
        <v>4036</v>
      </c>
      <c r="E1253" s="68" t="s">
        <v>4034</v>
      </c>
      <c r="F1253" s="68" t="s">
        <v>4077</v>
      </c>
      <c r="G1253" s="70">
        <f>_xlfn.XLOOKUP(A1253,'Aux_Código SVs'!C:C,'Aux_Código SVs'!C:C,"Não encontrado")</f>
        <v>6601578</v>
      </c>
    </row>
    <row r="1254" spans="1:7" x14ac:dyDescent="0.3">
      <c r="A1254" s="168">
        <v>6601579</v>
      </c>
      <c r="B1254" s="68" t="s">
        <v>2532</v>
      </c>
      <c r="C1254" s="68" t="s">
        <v>47</v>
      </c>
      <c r="D1254" s="68" t="s">
        <v>4033</v>
      </c>
      <c r="E1254" s="68" t="s">
        <v>4046</v>
      </c>
      <c r="F1254" s="68" t="s">
        <v>4043</v>
      </c>
      <c r="G1254" s="70">
        <f>_xlfn.XLOOKUP(A1254,'Aux_Código SVs'!C:C,'Aux_Código SVs'!C:C,"Não encontrado")</f>
        <v>6601579</v>
      </c>
    </row>
    <row r="1255" spans="1:7" x14ac:dyDescent="0.3">
      <c r="A1255" s="168">
        <v>6601580</v>
      </c>
      <c r="B1255" s="68" t="s">
        <v>3224</v>
      </c>
      <c r="C1255" s="68" t="s">
        <v>1522</v>
      </c>
      <c r="D1255" s="68" t="s">
        <v>4036</v>
      </c>
      <c r="E1255" s="68" t="s">
        <v>4034</v>
      </c>
      <c r="F1255" s="68" t="s">
        <v>4087</v>
      </c>
      <c r="G1255" s="70">
        <f>_xlfn.XLOOKUP(A1255,'Aux_Código SVs'!C:C,'Aux_Código SVs'!C:C,"Não encontrado")</f>
        <v>6601580</v>
      </c>
    </row>
    <row r="1256" spans="1:7" x14ac:dyDescent="0.3">
      <c r="A1256" s="168">
        <v>6601581</v>
      </c>
      <c r="B1256" s="68" t="s">
        <v>2536</v>
      </c>
      <c r="C1256" s="68" t="s">
        <v>95</v>
      </c>
      <c r="D1256" s="68" t="s">
        <v>4033</v>
      </c>
      <c r="E1256" s="68" t="s">
        <v>4041</v>
      </c>
      <c r="F1256" s="68" t="s">
        <v>4043</v>
      </c>
      <c r="G1256" s="70">
        <f>_xlfn.XLOOKUP(A1256,'Aux_Código SVs'!C:C,'Aux_Código SVs'!C:C,"Não encontrado")</f>
        <v>6601581</v>
      </c>
    </row>
    <row r="1257" spans="1:7" x14ac:dyDescent="0.3">
      <c r="A1257" s="168">
        <v>6601582</v>
      </c>
      <c r="B1257" s="68" t="s">
        <v>2538</v>
      </c>
      <c r="C1257" s="68" t="s">
        <v>95</v>
      </c>
      <c r="D1257" s="68" t="s">
        <v>4033</v>
      </c>
      <c r="E1257" s="68" t="s">
        <v>4041</v>
      </c>
      <c r="F1257" s="68" t="s">
        <v>4043</v>
      </c>
      <c r="G1257" s="70">
        <f>_xlfn.XLOOKUP(A1257,'Aux_Código SVs'!C:C,'Aux_Código SVs'!C:C,"Não encontrado")</f>
        <v>6601582</v>
      </c>
    </row>
    <row r="1258" spans="1:7" x14ac:dyDescent="0.3">
      <c r="A1258" s="168">
        <v>6601583</v>
      </c>
      <c r="B1258" s="68" t="s">
        <v>2540</v>
      </c>
      <c r="C1258" s="68" t="s">
        <v>95</v>
      </c>
      <c r="D1258" s="68" t="s">
        <v>4033</v>
      </c>
      <c r="E1258" s="68" t="s">
        <v>4046</v>
      </c>
      <c r="F1258" s="68" t="s">
        <v>4043</v>
      </c>
      <c r="G1258" s="70">
        <f>_xlfn.XLOOKUP(A1258,'Aux_Código SVs'!C:C,'Aux_Código SVs'!C:C,"Não encontrado")</f>
        <v>6601583</v>
      </c>
    </row>
    <row r="1259" spans="1:7" x14ac:dyDescent="0.3">
      <c r="A1259" s="168">
        <v>6601584</v>
      </c>
      <c r="B1259" s="68" t="s">
        <v>2542</v>
      </c>
      <c r="C1259" s="68" t="s">
        <v>1498</v>
      </c>
      <c r="D1259" s="68" t="s">
        <v>4078</v>
      </c>
      <c r="E1259" s="68" t="s">
        <v>4034</v>
      </c>
      <c r="F1259" s="68" t="s">
        <v>4039</v>
      </c>
      <c r="G1259" s="70">
        <f>_xlfn.XLOOKUP(A1259,'Aux_Código SVs'!C:C,'Aux_Código SVs'!C:C,"Não encontrado")</f>
        <v>6601584</v>
      </c>
    </row>
    <row r="1260" spans="1:7" x14ac:dyDescent="0.3">
      <c r="A1260" s="168">
        <v>6601585</v>
      </c>
      <c r="B1260" s="68" t="s">
        <v>2544</v>
      </c>
      <c r="C1260" s="68" t="s">
        <v>1498</v>
      </c>
      <c r="D1260" s="68" t="s">
        <v>4036</v>
      </c>
      <c r="E1260" s="68" t="s">
        <v>4034</v>
      </c>
      <c r="F1260" s="68" t="s">
        <v>4058</v>
      </c>
      <c r="G1260" s="70">
        <f>_xlfn.XLOOKUP(A1260,'Aux_Código SVs'!C:C,'Aux_Código SVs'!C:C,"Não encontrado")</f>
        <v>6601585</v>
      </c>
    </row>
    <row r="1261" spans="1:7" x14ac:dyDescent="0.3">
      <c r="A1261" s="168">
        <v>6601586</v>
      </c>
      <c r="B1261" s="68" t="s">
        <v>2546</v>
      </c>
      <c r="C1261" s="68" t="s">
        <v>2029</v>
      </c>
      <c r="D1261" s="68" t="s">
        <v>4033</v>
      </c>
      <c r="E1261" s="68" t="s">
        <v>4046</v>
      </c>
      <c r="F1261" s="68" t="s">
        <v>4043</v>
      </c>
      <c r="G1261" s="70">
        <f>_xlfn.XLOOKUP(A1261,'Aux_Código SVs'!C:C,'Aux_Código SVs'!C:C,"Não encontrado")</f>
        <v>6601586</v>
      </c>
    </row>
    <row r="1262" spans="1:7" x14ac:dyDescent="0.3">
      <c r="A1262" s="168">
        <v>6601587</v>
      </c>
      <c r="B1262" s="68" t="s">
        <v>2548</v>
      </c>
      <c r="C1262" s="68" t="s">
        <v>1461</v>
      </c>
      <c r="D1262" s="68" t="s">
        <v>4030</v>
      </c>
      <c r="E1262" s="68" t="s">
        <v>4031</v>
      </c>
      <c r="F1262" s="68" t="s">
        <v>4032</v>
      </c>
      <c r="G1262" s="70">
        <f>_xlfn.XLOOKUP(A1262,'Aux_Código SVs'!C:C,'Aux_Código SVs'!C:C,"Não encontrado")</f>
        <v>6601587</v>
      </c>
    </row>
    <row r="1263" spans="1:7" x14ac:dyDescent="0.3">
      <c r="A1263" s="168">
        <v>6601590</v>
      </c>
      <c r="B1263" s="68" t="s">
        <v>2550</v>
      </c>
      <c r="C1263" s="68" t="s">
        <v>47</v>
      </c>
      <c r="D1263" s="68" t="s">
        <v>4033</v>
      </c>
      <c r="E1263" s="68" t="s">
        <v>4050</v>
      </c>
      <c r="F1263" s="68" t="s">
        <v>4058</v>
      </c>
      <c r="G1263" s="70">
        <f>_xlfn.XLOOKUP(A1263,'Aux_Código SVs'!C:C,'Aux_Código SVs'!C:C,"Não encontrado")</f>
        <v>6601590</v>
      </c>
    </row>
    <row r="1264" spans="1:7" x14ac:dyDescent="0.3">
      <c r="A1264" s="168">
        <v>6601591</v>
      </c>
      <c r="B1264" s="68" t="s">
        <v>3226</v>
      </c>
      <c r="C1264" s="68" t="s">
        <v>47</v>
      </c>
      <c r="D1264" s="68" t="s">
        <v>4078</v>
      </c>
      <c r="E1264" s="68" t="s">
        <v>4075</v>
      </c>
      <c r="F1264" s="68" t="s">
        <v>4094</v>
      </c>
      <c r="G1264" s="70">
        <f>_xlfn.XLOOKUP(A1264,'Aux_Código SVs'!C:C,'Aux_Código SVs'!C:C,"Não encontrado")</f>
        <v>6601591</v>
      </c>
    </row>
    <row r="1265" spans="1:7" x14ac:dyDescent="0.3">
      <c r="A1265" s="168">
        <v>6601592</v>
      </c>
      <c r="B1265" s="68" t="s">
        <v>3227</v>
      </c>
      <c r="C1265" s="68" t="s">
        <v>47</v>
      </c>
      <c r="D1265" s="68" t="s">
        <v>4078</v>
      </c>
      <c r="E1265" s="68" t="s">
        <v>4075</v>
      </c>
      <c r="F1265" s="68" t="s">
        <v>4094</v>
      </c>
      <c r="G1265" s="70">
        <f>_xlfn.XLOOKUP(A1265,'Aux_Código SVs'!C:C,'Aux_Código SVs'!C:C,"Não encontrado")</f>
        <v>6601592</v>
      </c>
    </row>
    <row r="1266" spans="1:7" x14ac:dyDescent="0.3">
      <c r="A1266" s="168">
        <v>6601593</v>
      </c>
      <c r="B1266" s="68" t="s">
        <v>2555</v>
      </c>
      <c r="C1266" s="68" t="s">
        <v>47</v>
      </c>
      <c r="D1266" s="68" t="s">
        <v>4033</v>
      </c>
      <c r="E1266" s="68" t="s">
        <v>4046</v>
      </c>
      <c r="F1266" s="68" t="s">
        <v>4043</v>
      </c>
      <c r="G1266" s="70">
        <f>_xlfn.XLOOKUP(A1266,'Aux_Código SVs'!C:C,'Aux_Código SVs'!C:C,"Não encontrado")</f>
        <v>6601593</v>
      </c>
    </row>
    <row r="1267" spans="1:7" x14ac:dyDescent="0.3">
      <c r="A1267" s="168">
        <v>6601594</v>
      </c>
      <c r="B1267" s="68" t="s">
        <v>2557</v>
      </c>
      <c r="C1267" s="68" t="s">
        <v>47</v>
      </c>
      <c r="D1267" s="68" t="s">
        <v>4033</v>
      </c>
      <c r="E1267" s="68" t="s">
        <v>4034</v>
      </c>
      <c r="F1267" s="68" t="s">
        <v>4076</v>
      </c>
      <c r="G1267" s="70">
        <f>_xlfn.XLOOKUP(A1267,'Aux_Código SVs'!C:C,'Aux_Código SVs'!C:C,"Não encontrado")</f>
        <v>6601594</v>
      </c>
    </row>
    <row r="1268" spans="1:7" x14ac:dyDescent="0.3">
      <c r="A1268" s="168">
        <v>6601600</v>
      </c>
      <c r="B1268" s="68" t="s">
        <v>2559</v>
      </c>
      <c r="C1268" s="68" t="s">
        <v>1498</v>
      </c>
      <c r="D1268" s="68" t="s">
        <v>4030</v>
      </c>
      <c r="E1268" s="68" t="s">
        <v>4031</v>
      </c>
      <c r="F1268" s="68" t="s">
        <v>4032</v>
      </c>
      <c r="G1268" s="70">
        <f>_xlfn.XLOOKUP(A1268,'Aux_Código SVs'!C:C,'Aux_Código SVs'!C:C,"Não encontrado")</f>
        <v>6601600</v>
      </c>
    </row>
    <row r="1269" spans="1:7" x14ac:dyDescent="0.3">
      <c r="A1269" s="168">
        <v>6601601</v>
      </c>
      <c r="B1269" s="68" t="s">
        <v>2561</v>
      </c>
      <c r="C1269" s="68" t="s">
        <v>95</v>
      </c>
      <c r="D1269" s="68" t="s">
        <v>4033</v>
      </c>
      <c r="E1269" s="68" t="s">
        <v>4046</v>
      </c>
      <c r="F1269" s="68" t="s">
        <v>4043</v>
      </c>
      <c r="G1269" s="70">
        <f>_xlfn.XLOOKUP(A1269,'Aux_Código SVs'!C:C,'Aux_Código SVs'!C:C,"Não encontrado")</f>
        <v>6601601</v>
      </c>
    </row>
    <row r="1270" spans="1:7" x14ac:dyDescent="0.3">
      <c r="A1270" s="168">
        <v>6601602</v>
      </c>
      <c r="B1270" s="68" t="s">
        <v>2563</v>
      </c>
      <c r="C1270" s="68" t="s">
        <v>95</v>
      </c>
      <c r="D1270" s="68" t="s">
        <v>4033</v>
      </c>
      <c r="E1270" s="68" t="s">
        <v>4046</v>
      </c>
      <c r="F1270" s="68" t="s">
        <v>4043</v>
      </c>
      <c r="G1270" s="70">
        <f>_xlfn.XLOOKUP(A1270,'Aux_Código SVs'!C:C,'Aux_Código SVs'!C:C,"Não encontrado")</f>
        <v>6601602</v>
      </c>
    </row>
    <row r="1271" spans="1:7" x14ac:dyDescent="0.3">
      <c r="A1271" s="168">
        <v>6601603</v>
      </c>
      <c r="B1271" s="68" t="s">
        <v>2565</v>
      </c>
      <c r="C1271" s="68" t="s">
        <v>95</v>
      </c>
      <c r="D1271" s="68" t="s">
        <v>4033</v>
      </c>
      <c r="E1271" s="68" t="s">
        <v>4046</v>
      </c>
      <c r="F1271" s="68" t="s">
        <v>4043</v>
      </c>
      <c r="G1271" s="70">
        <f>_xlfn.XLOOKUP(A1271,'Aux_Código SVs'!C:C,'Aux_Código SVs'!C:C,"Não encontrado")</f>
        <v>6601603</v>
      </c>
    </row>
    <row r="1272" spans="1:7" x14ac:dyDescent="0.3">
      <c r="A1272" s="168">
        <v>6601604</v>
      </c>
      <c r="B1272" s="68" t="s">
        <v>2567</v>
      </c>
      <c r="C1272" s="68" t="s">
        <v>95</v>
      </c>
      <c r="D1272" s="68" t="s">
        <v>4033</v>
      </c>
      <c r="E1272" s="68" t="s">
        <v>4046</v>
      </c>
      <c r="F1272" s="68" t="s">
        <v>4043</v>
      </c>
      <c r="G1272" s="70">
        <f>_xlfn.XLOOKUP(A1272,'Aux_Código SVs'!C:C,'Aux_Código SVs'!C:C,"Não encontrado")</f>
        <v>6601604</v>
      </c>
    </row>
    <row r="1273" spans="1:7" x14ac:dyDescent="0.3">
      <c r="A1273" s="168">
        <v>6601605</v>
      </c>
      <c r="B1273" s="68" t="s">
        <v>2569</v>
      </c>
      <c r="C1273" s="68" t="s">
        <v>95</v>
      </c>
      <c r="D1273" s="68" t="s">
        <v>4033</v>
      </c>
      <c r="E1273" s="68" t="s">
        <v>4046</v>
      </c>
      <c r="F1273" s="68" t="s">
        <v>4043</v>
      </c>
      <c r="G1273" s="70">
        <f>_xlfn.XLOOKUP(A1273,'Aux_Código SVs'!C:C,'Aux_Código SVs'!C:C,"Não encontrado")</f>
        <v>6601605</v>
      </c>
    </row>
    <row r="1274" spans="1:7" x14ac:dyDescent="0.3">
      <c r="A1274" s="168">
        <v>6601606</v>
      </c>
      <c r="B1274" s="68" t="s">
        <v>2571</v>
      </c>
      <c r="C1274" s="68" t="s">
        <v>95</v>
      </c>
      <c r="D1274" s="68" t="s">
        <v>4033</v>
      </c>
      <c r="E1274" s="68" t="s">
        <v>4046</v>
      </c>
      <c r="F1274" s="68" t="s">
        <v>4043</v>
      </c>
      <c r="G1274" s="70">
        <f>_xlfn.XLOOKUP(A1274,'Aux_Código SVs'!C:C,'Aux_Código SVs'!C:C,"Não encontrado")</f>
        <v>6601606</v>
      </c>
    </row>
    <row r="1275" spans="1:7" x14ac:dyDescent="0.3">
      <c r="A1275" s="168">
        <v>6601607</v>
      </c>
      <c r="B1275" s="68" t="s">
        <v>2573</v>
      </c>
      <c r="C1275" s="68" t="s">
        <v>95</v>
      </c>
      <c r="D1275" s="68" t="s">
        <v>4033</v>
      </c>
      <c r="E1275" s="68" t="s">
        <v>4046</v>
      </c>
      <c r="F1275" s="68" t="s">
        <v>4043</v>
      </c>
      <c r="G1275" s="70">
        <f>_xlfn.XLOOKUP(A1275,'Aux_Código SVs'!C:C,'Aux_Código SVs'!C:C,"Não encontrado")</f>
        <v>6601607</v>
      </c>
    </row>
    <row r="1276" spans="1:7" x14ac:dyDescent="0.3">
      <c r="A1276" s="168">
        <v>6601608</v>
      </c>
      <c r="B1276" s="68" t="s">
        <v>2575</v>
      </c>
      <c r="C1276" s="68" t="s">
        <v>95</v>
      </c>
      <c r="D1276" s="68" t="s">
        <v>4033</v>
      </c>
      <c r="E1276" s="68" t="s">
        <v>4046</v>
      </c>
      <c r="F1276" s="68" t="s">
        <v>4043</v>
      </c>
      <c r="G1276" s="70">
        <f>_xlfn.XLOOKUP(A1276,'Aux_Código SVs'!C:C,'Aux_Código SVs'!C:C,"Não encontrado")</f>
        <v>6601608</v>
      </c>
    </row>
    <row r="1277" spans="1:7" x14ac:dyDescent="0.3">
      <c r="A1277" s="168">
        <v>6601609</v>
      </c>
      <c r="B1277" s="68" t="s">
        <v>2577</v>
      </c>
      <c r="C1277" s="68" t="s">
        <v>95</v>
      </c>
      <c r="D1277" s="68" t="s">
        <v>4033</v>
      </c>
      <c r="E1277" s="68" t="s">
        <v>4046</v>
      </c>
      <c r="F1277" s="68" t="s">
        <v>4043</v>
      </c>
      <c r="G1277" s="70">
        <f>_xlfn.XLOOKUP(A1277,'Aux_Código SVs'!C:C,'Aux_Código SVs'!C:C,"Não encontrado")</f>
        <v>6601609</v>
      </c>
    </row>
    <row r="1278" spans="1:7" x14ac:dyDescent="0.3">
      <c r="A1278" s="168">
        <v>6601610</v>
      </c>
      <c r="B1278" s="68" t="s">
        <v>2579</v>
      </c>
      <c r="C1278" s="68" t="s">
        <v>95</v>
      </c>
      <c r="D1278" s="68" t="s">
        <v>4033</v>
      </c>
      <c r="E1278" s="68" t="s">
        <v>4046</v>
      </c>
      <c r="F1278" s="68" t="s">
        <v>4043</v>
      </c>
      <c r="G1278" s="70">
        <f>_xlfn.XLOOKUP(A1278,'Aux_Código SVs'!C:C,'Aux_Código SVs'!C:C,"Não encontrado")</f>
        <v>6601610</v>
      </c>
    </row>
    <row r="1279" spans="1:7" x14ac:dyDescent="0.3">
      <c r="A1279" s="168">
        <v>6601611</v>
      </c>
      <c r="B1279" s="68" t="s">
        <v>2581</v>
      </c>
      <c r="C1279" s="68" t="s">
        <v>95</v>
      </c>
      <c r="D1279" s="68" t="s">
        <v>4033</v>
      </c>
      <c r="E1279" s="68" t="s">
        <v>4046</v>
      </c>
      <c r="F1279" s="68" t="s">
        <v>4043</v>
      </c>
      <c r="G1279" s="70">
        <f>_xlfn.XLOOKUP(A1279,'Aux_Código SVs'!C:C,'Aux_Código SVs'!C:C,"Não encontrado")</f>
        <v>6601611</v>
      </c>
    </row>
    <row r="1280" spans="1:7" x14ac:dyDescent="0.3">
      <c r="A1280" s="168">
        <v>6601612</v>
      </c>
      <c r="B1280" s="68" t="s">
        <v>2583</v>
      </c>
      <c r="C1280" s="68" t="s">
        <v>95</v>
      </c>
      <c r="D1280" s="68" t="s">
        <v>4033</v>
      </c>
      <c r="E1280" s="68" t="s">
        <v>4046</v>
      </c>
      <c r="F1280" s="68" t="s">
        <v>4043</v>
      </c>
      <c r="G1280" s="70">
        <f>_xlfn.XLOOKUP(A1280,'Aux_Código SVs'!C:C,'Aux_Código SVs'!C:C,"Não encontrado")</f>
        <v>6601612</v>
      </c>
    </row>
    <row r="1281" spans="1:7" x14ac:dyDescent="0.3">
      <c r="A1281" s="168">
        <v>6601613</v>
      </c>
      <c r="B1281" s="68" t="s">
        <v>2585</v>
      </c>
      <c r="C1281" s="68" t="s">
        <v>95</v>
      </c>
      <c r="D1281" s="68" t="s">
        <v>4033</v>
      </c>
      <c r="E1281" s="68" t="s">
        <v>4046</v>
      </c>
      <c r="F1281" s="68" t="s">
        <v>4043</v>
      </c>
      <c r="G1281" s="70">
        <f>_xlfn.XLOOKUP(A1281,'Aux_Código SVs'!C:C,'Aux_Código SVs'!C:C,"Não encontrado")</f>
        <v>6601613</v>
      </c>
    </row>
    <row r="1282" spans="1:7" x14ac:dyDescent="0.3">
      <c r="A1282" s="168">
        <v>6601614</v>
      </c>
      <c r="B1282" s="68" t="s">
        <v>2587</v>
      </c>
      <c r="C1282" s="68" t="s">
        <v>95</v>
      </c>
      <c r="D1282" s="68" t="s">
        <v>4033</v>
      </c>
      <c r="E1282" s="68" t="s">
        <v>4046</v>
      </c>
      <c r="F1282" s="68" t="s">
        <v>4043</v>
      </c>
      <c r="G1282" s="70">
        <f>_xlfn.XLOOKUP(A1282,'Aux_Código SVs'!C:C,'Aux_Código SVs'!C:C,"Não encontrado")</f>
        <v>6601614</v>
      </c>
    </row>
    <row r="1283" spans="1:7" x14ac:dyDescent="0.3">
      <c r="A1283" s="168">
        <v>6601615</v>
      </c>
      <c r="B1283" s="68" t="s">
        <v>2589</v>
      </c>
      <c r="C1283" s="68" t="s">
        <v>95</v>
      </c>
      <c r="D1283" s="68" t="s">
        <v>4033</v>
      </c>
      <c r="E1283" s="68" t="s">
        <v>4046</v>
      </c>
      <c r="F1283" s="68" t="s">
        <v>4043</v>
      </c>
      <c r="G1283" s="70">
        <f>_xlfn.XLOOKUP(A1283,'Aux_Código SVs'!C:C,'Aux_Código SVs'!C:C,"Não encontrado")</f>
        <v>6601615</v>
      </c>
    </row>
    <row r="1284" spans="1:7" x14ac:dyDescent="0.3">
      <c r="A1284" s="168">
        <v>6601616</v>
      </c>
      <c r="B1284" s="68" t="s">
        <v>2591</v>
      </c>
      <c r="C1284" s="68" t="s">
        <v>95</v>
      </c>
      <c r="D1284" s="68" t="s">
        <v>4033</v>
      </c>
      <c r="E1284" s="68" t="s">
        <v>4046</v>
      </c>
      <c r="F1284" s="68" t="s">
        <v>4043</v>
      </c>
      <c r="G1284" s="70">
        <f>_xlfn.XLOOKUP(A1284,'Aux_Código SVs'!C:C,'Aux_Código SVs'!C:C,"Não encontrado")</f>
        <v>6601616</v>
      </c>
    </row>
    <row r="1285" spans="1:7" x14ac:dyDescent="0.3">
      <c r="A1285" s="168">
        <v>6601617</v>
      </c>
      <c r="B1285" s="68" t="s">
        <v>2593</v>
      </c>
      <c r="C1285" s="68" t="s">
        <v>95</v>
      </c>
      <c r="D1285" s="68" t="s">
        <v>4033</v>
      </c>
      <c r="E1285" s="68" t="s">
        <v>4046</v>
      </c>
      <c r="F1285" s="68" t="s">
        <v>4043</v>
      </c>
      <c r="G1285" s="70">
        <f>_xlfn.XLOOKUP(A1285,'Aux_Código SVs'!C:C,'Aux_Código SVs'!C:C,"Não encontrado")</f>
        <v>6601617</v>
      </c>
    </row>
    <row r="1286" spans="1:7" x14ac:dyDescent="0.3">
      <c r="A1286" s="168">
        <v>6601618</v>
      </c>
      <c r="B1286" s="68" t="s">
        <v>2595</v>
      </c>
      <c r="C1286" s="68" t="s">
        <v>95</v>
      </c>
      <c r="D1286" s="68" t="s">
        <v>4033</v>
      </c>
      <c r="E1286" s="68" t="s">
        <v>4046</v>
      </c>
      <c r="F1286" s="68" t="s">
        <v>4043</v>
      </c>
      <c r="G1286" s="70">
        <f>_xlfn.XLOOKUP(A1286,'Aux_Código SVs'!C:C,'Aux_Código SVs'!C:C,"Não encontrado")</f>
        <v>6601618</v>
      </c>
    </row>
    <row r="1287" spans="1:7" x14ac:dyDescent="0.3">
      <c r="A1287" s="168">
        <v>6601619</v>
      </c>
      <c r="B1287" s="68" t="s">
        <v>2597</v>
      </c>
      <c r="C1287" s="68" t="s">
        <v>95</v>
      </c>
      <c r="D1287" s="68" t="s">
        <v>4033</v>
      </c>
      <c r="E1287" s="68" t="s">
        <v>4046</v>
      </c>
      <c r="F1287" s="68" t="s">
        <v>4043</v>
      </c>
      <c r="G1287" s="70">
        <f>_xlfn.XLOOKUP(A1287,'Aux_Código SVs'!C:C,'Aux_Código SVs'!C:C,"Não encontrado")</f>
        <v>6601619</v>
      </c>
    </row>
    <row r="1288" spans="1:7" x14ac:dyDescent="0.3">
      <c r="A1288" s="168">
        <v>6601620</v>
      </c>
      <c r="B1288" s="68" t="s">
        <v>2599</v>
      </c>
      <c r="C1288" s="68" t="s">
        <v>47</v>
      </c>
      <c r="D1288" s="68" t="s">
        <v>4103</v>
      </c>
      <c r="E1288" s="68" t="s">
        <v>4104</v>
      </c>
      <c r="F1288" s="68" t="s">
        <v>4110</v>
      </c>
      <c r="G1288" s="70">
        <f>_xlfn.XLOOKUP(A1288,'Aux_Código SVs'!C:C,'Aux_Código SVs'!C:C,"Não encontrado")</f>
        <v>6601620</v>
      </c>
    </row>
    <row r="1289" spans="1:7" x14ac:dyDescent="0.3">
      <c r="A1289" s="168">
        <v>6601621</v>
      </c>
      <c r="B1289" s="68" t="s">
        <v>2601</v>
      </c>
      <c r="C1289" s="68" t="s">
        <v>95</v>
      </c>
      <c r="D1289" s="68" t="s">
        <v>4033</v>
      </c>
      <c r="E1289" s="68" t="s">
        <v>4046</v>
      </c>
      <c r="F1289" s="68" t="s">
        <v>4043</v>
      </c>
      <c r="G1289" s="70">
        <f>_xlfn.XLOOKUP(A1289,'Aux_Código SVs'!C:C,'Aux_Código SVs'!C:C,"Não encontrado")</f>
        <v>6601621</v>
      </c>
    </row>
    <row r="1290" spans="1:7" x14ac:dyDescent="0.3">
      <c r="A1290" s="168">
        <v>6601622</v>
      </c>
      <c r="B1290" s="68" t="s">
        <v>2603</v>
      </c>
      <c r="C1290" s="68" t="s">
        <v>95</v>
      </c>
      <c r="D1290" s="68" t="s">
        <v>4033</v>
      </c>
      <c r="E1290" s="68" t="s">
        <v>4046</v>
      </c>
      <c r="F1290" s="68" t="s">
        <v>4043</v>
      </c>
      <c r="G1290" s="70">
        <f>_xlfn.XLOOKUP(A1290,'Aux_Código SVs'!C:C,'Aux_Código SVs'!C:C,"Não encontrado")</f>
        <v>6601622</v>
      </c>
    </row>
    <row r="1291" spans="1:7" x14ac:dyDescent="0.3">
      <c r="A1291" s="168">
        <v>6601623</v>
      </c>
      <c r="B1291" s="68" t="s">
        <v>2605</v>
      </c>
      <c r="C1291" s="68" t="s">
        <v>95</v>
      </c>
      <c r="D1291" s="68" t="s">
        <v>4033</v>
      </c>
      <c r="E1291" s="68" t="s">
        <v>4046</v>
      </c>
      <c r="F1291" s="68" t="s">
        <v>4043</v>
      </c>
      <c r="G1291" s="70">
        <f>_xlfn.XLOOKUP(A1291,'Aux_Código SVs'!C:C,'Aux_Código SVs'!C:C,"Não encontrado")</f>
        <v>6601623</v>
      </c>
    </row>
    <row r="1292" spans="1:7" x14ac:dyDescent="0.3">
      <c r="A1292" s="168">
        <v>6601624</v>
      </c>
      <c r="B1292" s="68" t="s">
        <v>2607</v>
      </c>
      <c r="C1292" s="68" t="s">
        <v>95</v>
      </c>
      <c r="D1292" s="68" t="s">
        <v>4033</v>
      </c>
      <c r="E1292" s="68" t="s">
        <v>4046</v>
      </c>
      <c r="F1292" s="68" t="s">
        <v>4043</v>
      </c>
      <c r="G1292" s="70">
        <f>_xlfn.XLOOKUP(A1292,'Aux_Código SVs'!C:C,'Aux_Código SVs'!C:C,"Não encontrado")</f>
        <v>6601624</v>
      </c>
    </row>
    <row r="1293" spans="1:7" x14ac:dyDescent="0.3">
      <c r="A1293" s="168">
        <v>6601625</v>
      </c>
      <c r="B1293" s="68" t="s">
        <v>2609</v>
      </c>
      <c r="C1293" s="68" t="s">
        <v>95</v>
      </c>
      <c r="D1293" s="68" t="s">
        <v>4033</v>
      </c>
      <c r="E1293" s="68" t="s">
        <v>4046</v>
      </c>
      <c r="F1293" s="68" t="s">
        <v>4043</v>
      </c>
      <c r="G1293" s="70">
        <f>_xlfn.XLOOKUP(A1293,'Aux_Código SVs'!C:C,'Aux_Código SVs'!C:C,"Não encontrado")</f>
        <v>6601625</v>
      </c>
    </row>
    <row r="1294" spans="1:7" x14ac:dyDescent="0.3">
      <c r="A1294" s="168">
        <v>6601626</v>
      </c>
      <c r="B1294" s="68" t="s">
        <v>2611</v>
      </c>
      <c r="C1294" s="68" t="s">
        <v>95</v>
      </c>
      <c r="D1294" s="68" t="s">
        <v>4033</v>
      </c>
      <c r="E1294" s="68" t="s">
        <v>4046</v>
      </c>
      <c r="F1294" s="68" t="s">
        <v>4043</v>
      </c>
      <c r="G1294" s="70">
        <f>_xlfn.XLOOKUP(A1294,'Aux_Código SVs'!C:C,'Aux_Código SVs'!C:C,"Não encontrado")</f>
        <v>6601626</v>
      </c>
    </row>
    <row r="1295" spans="1:7" x14ac:dyDescent="0.3">
      <c r="A1295" s="168">
        <v>6601627</v>
      </c>
      <c r="B1295" s="68" t="s">
        <v>2613</v>
      </c>
      <c r="C1295" s="68" t="s">
        <v>95</v>
      </c>
      <c r="D1295" s="68" t="s">
        <v>4033</v>
      </c>
      <c r="E1295" s="68" t="s">
        <v>4046</v>
      </c>
      <c r="F1295" s="68" t="s">
        <v>4043</v>
      </c>
      <c r="G1295" s="70">
        <f>_xlfn.XLOOKUP(A1295,'Aux_Código SVs'!C:C,'Aux_Código SVs'!C:C,"Não encontrado")</f>
        <v>6601627</v>
      </c>
    </row>
    <row r="1296" spans="1:7" x14ac:dyDescent="0.3">
      <c r="A1296" s="168">
        <v>6601628</v>
      </c>
      <c r="B1296" s="68" t="s">
        <v>2615</v>
      </c>
      <c r="C1296" s="68" t="s">
        <v>95</v>
      </c>
      <c r="D1296" s="68" t="s">
        <v>4033</v>
      </c>
      <c r="E1296" s="68" t="s">
        <v>4046</v>
      </c>
      <c r="F1296" s="68" t="s">
        <v>4043</v>
      </c>
      <c r="G1296" s="70">
        <f>_xlfn.XLOOKUP(A1296,'Aux_Código SVs'!C:C,'Aux_Código SVs'!C:C,"Não encontrado")</f>
        <v>6601628</v>
      </c>
    </row>
    <row r="1297" spans="1:7" x14ac:dyDescent="0.3">
      <c r="A1297" s="168">
        <v>6601629</v>
      </c>
      <c r="B1297" s="68" t="s">
        <v>2617</v>
      </c>
      <c r="C1297" s="68" t="s">
        <v>95</v>
      </c>
      <c r="D1297" s="68" t="s">
        <v>4033</v>
      </c>
      <c r="E1297" s="68" t="s">
        <v>4046</v>
      </c>
      <c r="F1297" s="68" t="s">
        <v>4043</v>
      </c>
      <c r="G1297" s="70">
        <f>_xlfn.XLOOKUP(A1297,'Aux_Código SVs'!C:C,'Aux_Código SVs'!C:C,"Não encontrado")</f>
        <v>6601629</v>
      </c>
    </row>
    <row r="1298" spans="1:7" x14ac:dyDescent="0.3">
      <c r="A1298" s="168">
        <v>6601630</v>
      </c>
      <c r="B1298" s="68" t="s">
        <v>2619</v>
      </c>
      <c r="C1298" s="68" t="s">
        <v>95</v>
      </c>
      <c r="D1298" s="68" t="s">
        <v>4033</v>
      </c>
      <c r="E1298" s="68" t="s">
        <v>4046</v>
      </c>
      <c r="F1298" s="68" t="s">
        <v>4043</v>
      </c>
      <c r="G1298" s="70">
        <f>_xlfn.XLOOKUP(A1298,'Aux_Código SVs'!C:C,'Aux_Código SVs'!C:C,"Não encontrado")</f>
        <v>6601630</v>
      </c>
    </row>
    <row r="1299" spans="1:7" x14ac:dyDescent="0.3">
      <c r="A1299" s="168">
        <v>6601631</v>
      </c>
      <c r="B1299" s="68" t="s">
        <v>2621</v>
      </c>
      <c r="C1299" s="68" t="s">
        <v>95</v>
      </c>
      <c r="D1299" s="68" t="s">
        <v>4033</v>
      </c>
      <c r="E1299" s="68" t="s">
        <v>4046</v>
      </c>
      <c r="F1299" s="68" t="s">
        <v>4043</v>
      </c>
      <c r="G1299" s="70">
        <f>_xlfn.XLOOKUP(A1299,'Aux_Código SVs'!C:C,'Aux_Código SVs'!C:C,"Não encontrado")</f>
        <v>6601631</v>
      </c>
    </row>
    <row r="1300" spans="1:7" x14ac:dyDescent="0.3">
      <c r="A1300" s="168">
        <v>6601632</v>
      </c>
      <c r="B1300" s="68" t="s">
        <v>2623</v>
      </c>
      <c r="C1300" s="68" t="s">
        <v>95</v>
      </c>
      <c r="D1300" s="68" t="s">
        <v>4033</v>
      </c>
      <c r="E1300" s="68" t="s">
        <v>4046</v>
      </c>
      <c r="F1300" s="68" t="s">
        <v>4043</v>
      </c>
      <c r="G1300" s="70">
        <f>_xlfn.XLOOKUP(A1300,'Aux_Código SVs'!C:C,'Aux_Código SVs'!C:C,"Não encontrado")</f>
        <v>6601632</v>
      </c>
    </row>
    <row r="1301" spans="1:7" x14ac:dyDescent="0.3">
      <c r="A1301" s="168">
        <v>6601633</v>
      </c>
      <c r="B1301" s="68" t="s">
        <v>2625</v>
      </c>
      <c r="C1301" s="68" t="s">
        <v>95</v>
      </c>
      <c r="D1301" s="68" t="s">
        <v>4033</v>
      </c>
      <c r="E1301" s="68" t="s">
        <v>4046</v>
      </c>
      <c r="F1301" s="68" t="s">
        <v>4043</v>
      </c>
      <c r="G1301" s="70">
        <f>_xlfn.XLOOKUP(A1301,'Aux_Código SVs'!C:C,'Aux_Código SVs'!C:C,"Não encontrado")</f>
        <v>6601633</v>
      </c>
    </row>
    <row r="1302" spans="1:7" x14ac:dyDescent="0.3">
      <c r="A1302" s="168">
        <v>6601634</v>
      </c>
      <c r="B1302" s="68" t="s">
        <v>2627</v>
      </c>
      <c r="C1302" s="68" t="s">
        <v>95</v>
      </c>
      <c r="D1302" s="68" t="s">
        <v>4033</v>
      </c>
      <c r="E1302" s="68" t="s">
        <v>4046</v>
      </c>
      <c r="F1302" s="68" t="s">
        <v>4043</v>
      </c>
      <c r="G1302" s="70">
        <f>_xlfn.XLOOKUP(A1302,'Aux_Código SVs'!C:C,'Aux_Código SVs'!C:C,"Não encontrado")</f>
        <v>6601634</v>
      </c>
    </row>
    <row r="1303" spans="1:7" x14ac:dyDescent="0.3">
      <c r="A1303" s="168">
        <v>6601635</v>
      </c>
      <c r="B1303" s="68" t="s">
        <v>2629</v>
      </c>
      <c r="C1303" s="68" t="s">
        <v>95</v>
      </c>
      <c r="D1303" s="68" t="s">
        <v>4033</v>
      </c>
      <c r="E1303" s="68" t="s">
        <v>4046</v>
      </c>
      <c r="F1303" s="68" t="s">
        <v>4043</v>
      </c>
      <c r="G1303" s="70">
        <f>_xlfn.XLOOKUP(A1303,'Aux_Código SVs'!C:C,'Aux_Código SVs'!C:C,"Não encontrado")</f>
        <v>6601635</v>
      </c>
    </row>
    <row r="1304" spans="1:7" x14ac:dyDescent="0.3">
      <c r="A1304" s="168">
        <v>6601636</v>
      </c>
      <c r="B1304" s="68" t="s">
        <v>2631</v>
      </c>
      <c r="C1304" s="68" t="s">
        <v>95</v>
      </c>
      <c r="D1304" s="68" t="s">
        <v>4033</v>
      </c>
      <c r="E1304" s="68" t="s">
        <v>4046</v>
      </c>
      <c r="F1304" s="68" t="s">
        <v>4043</v>
      </c>
      <c r="G1304" s="70">
        <f>_xlfn.XLOOKUP(A1304,'Aux_Código SVs'!C:C,'Aux_Código SVs'!C:C,"Não encontrado")</f>
        <v>6601636</v>
      </c>
    </row>
    <row r="1305" spans="1:7" x14ac:dyDescent="0.3">
      <c r="A1305" s="168">
        <v>6601637</v>
      </c>
      <c r="B1305" s="68" t="s">
        <v>2633</v>
      </c>
      <c r="C1305" s="68" t="s">
        <v>95</v>
      </c>
      <c r="D1305" s="68" t="s">
        <v>4033</v>
      </c>
      <c r="E1305" s="68" t="s">
        <v>4046</v>
      </c>
      <c r="F1305" s="68" t="s">
        <v>4043</v>
      </c>
      <c r="G1305" s="70">
        <f>_xlfn.XLOOKUP(A1305,'Aux_Código SVs'!C:C,'Aux_Código SVs'!C:C,"Não encontrado")</f>
        <v>6601637</v>
      </c>
    </row>
    <row r="1306" spans="1:7" x14ac:dyDescent="0.3">
      <c r="A1306" s="168">
        <v>6601638</v>
      </c>
      <c r="B1306" s="68" t="s">
        <v>2635</v>
      </c>
      <c r="C1306" s="68" t="s">
        <v>95</v>
      </c>
      <c r="D1306" s="68" t="s">
        <v>4033</v>
      </c>
      <c r="E1306" s="68" t="s">
        <v>4046</v>
      </c>
      <c r="F1306" s="68" t="s">
        <v>4043</v>
      </c>
      <c r="G1306" s="70">
        <f>_xlfn.XLOOKUP(A1306,'Aux_Código SVs'!C:C,'Aux_Código SVs'!C:C,"Não encontrado")</f>
        <v>6601638</v>
      </c>
    </row>
    <row r="1307" spans="1:7" x14ac:dyDescent="0.3">
      <c r="A1307" s="168">
        <v>6601639</v>
      </c>
      <c r="B1307" s="68" t="s">
        <v>2637</v>
      </c>
      <c r="C1307" s="68" t="s">
        <v>95</v>
      </c>
      <c r="D1307" s="68" t="s">
        <v>4033</v>
      </c>
      <c r="E1307" s="68" t="s">
        <v>4046</v>
      </c>
      <c r="F1307" s="68" t="s">
        <v>4043</v>
      </c>
      <c r="G1307" s="70">
        <f>_xlfn.XLOOKUP(A1307,'Aux_Código SVs'!C:C,'Aux_Código SVs'!C:C,"Não encontrado")</f>
        <v>6601639</v>
      </c>
    </row>
    <row r="1308" spans="1:7" x14ac:dyDescent="0.3">
      <c r="A1308" s="168">
        <v>6601640</v>
      </c>
      <c r="B1308" s="68" t="s">
        <v>2639</v>
      </c>
      <c r="C1308" s="68" t="s">
        <v>95</v>
      </c>
      <c r="D1308" s="68" t="s">
        <v>4033</v>
      </c>
      <c r="E1308" s="68" t="s">
        <v>4046</v>
      </c>
      <c r="F1308" s="68" t="s">
        <v>4043</v>
      </c>
      <c r="G1308" s="70">
        <f>_xlfn.XLOOKUP(A1308,'Aux_Código SVs'!C:C,'Aux_Código SVs'!C:C,"Não encontrado")</f>
        <v>6601640</v>
      </c>
    </row>
    <row r="1309" spans="1:7" x14ac:dyDescent="0.3">
      <c r="A1309" s="168">
        <v>6601641</v>
      </c>
      <c r="B1309" s="68" t="s">
        <v>2641</v>
      </c>
      <c r="C1309" s="68" t="s">
        <v>95</v>
      </c>
      <c r="D1309" s="68" t="s">
        <v>4033</v>
      </c>
      <c r="E1309" s="68" t="s">
        <v>4046</v>
      </c>
      <c r="F1309" s="68" t="s">
        <v>4043</v>
      </c>
      <c r="G1309" s="70">
        <f>_xlfn.XLOOKUP(A1309,'Aux_Código SVs'!C:C,'Aux_Código SVs'!C:C,"Não encontrado")</f>
        <v>6601641</v>
      </c>
    </row>
    <row r="1310" spans="1:7" x14ac:dyDescent="0.3">
      <c r="A1310" s="168">
        <v>6601642</v>
      </c>
      <c r="B1310" s="68" t="s">
        <v>2643</v>
      </c>
      <c r="C1310" s="68" t="s">
        <v>95</v>
      </c>
      <c r="D1310" s="68" t="s">
        <v>4033</v>
      </c>
      <c r="E1310" s="68" t="s">
        <v>4046</v>
      </c>
      <c r="F1310" s="68" t="s">
        <v>4043</v>
      </c>
      <c r="G1310" s="70">
        <f>_xlfn.XLOOKUP(A1310,'Aux_Código SVs'!C:C,'Aux_Código SVs'!C:C,"Não encontrado")</f>
        <v>6601642</v>
      </c>
    </row>
    <row r="1311" spans="1:7" x14ac:dyDescent="0.3">
      <c r="A1311" s="168">
        <v>6601643</v>
      </c>
      <c r="B1311" s="68" t="s">
        <v>2645</v>
      </c>
      <c r="C1311" s="68" t="s">
        <v>95</v>
      </c>
      <c r="D1311" s="68" t="s">
        <v>4033</v>
      </c>
      <c r="E1311" s="68" t="s">
        <v>4046</v>
      </c>
      <c r="F1311" s="68" t="s">
        <v>4043</v>
      </c>
      <c r="G1311" s="70">
        <f>_xlfn.XLOOKUP(A1311,'Aux_Código SVs'!C:C,'Aux_Código SVs'!C:C,"Não encontrado")</f>
        <v>6601643</v>
      </c>
    </row>
    <row r="1312" spans="1:7" x14ac:dyDescent="0.3">
      <c r="A1312" s="168">
        <v>6601644</v>
      </c>
      <c r="B1312" s="68" t="s">
        <v>2647</v>
      </c>
      <c r="C1312" s="68" t="s">
        <v>95</v>
      </c>
      <c r="D1312" s="68" t="s">
        <v>4033</v>
      </c>
      <c r="E1312" s="68" t="s">
        <v>4046</v>
      </c>
      <c r="F1312" s="68" t="s">
        <v>4043</v>
      </c>
      <c r="G1312" s="70">
        <f>_xlfn.XLOOKUP(A1312,'Aux_Código SVs'!C:C,'Aux_Código SVs'!C:C,"Não encontrado")</f>
        <v>6601644</v>
      </c>
    </row>
    <row r="1313" spans="1:7" x14ac:dyDescent="0.3">
      <c r="A1313" s="168">
        <v>6601645</v>
      </c>
      <c r="B1313" s="68" t="s">
        <v>2649</v>
      </c>
      <c r="C1313" s="68" t="s">
        <v>95</v>
      </c>
      <c r="D1313" s="68" t="s">
        <v>4033</v>
      </c>
      <c r="E1313" s="68" t="s">
        <v>4046</v>
      </c>
      <c r="F1313" s="68" t="s">
        <v>4043</v>
      </c>
      <c r="G1313" s="70">
        <f>_xlfn.XLOOKUP(A1313,'Aux_Código SVs'!C:C,'Aux_Código SVs'!C:C,"Não encontrado")</f>
        <v>6601645</v>
      </c>
    </row>
    <row r="1314" spans="1:7" x14ac:dyDescent="0.3">
      <c r="A1314" s="168">
        <v>6601646</v>
      </c>
      <c r="B1314" s="68" t="s">
        <v>2651</v>
      </c>
      <c r="C1314" s="68" t="s">
        <v>95</v>
      </c>
      <c r="D1314" s="68" t="s">
        <v>4033</v>
      </c>
      <c r="E1314" s="68" t="s">
        <v>4046</v>
      </c>
      <c r="F1314" s="68" t="s">
        <v>4043</v>
      </c>
      <c r="G1314" s="70">
        <f>_xlfn.XLOOKUP(A1314,'Aux_Código SVs'!C:C,'Aux_Código SVs'!C:C,"Não encontrado")</f>
        <v>6601646</v>
      </c>
    </row>
    <row r="1315" spans="1:7" x14ac:dyDescent="0.3">
      <c r="A1315" s="168">
        <v>6601647</v>
      </c>
      <c r="B1315" s="68" t="s">
        <v>2653</v>
      </c>
      <c r="C1315" s="68" t="s">
        <v>95</v>
      </c>
      <c r="D1315" s="68" t="s">
        <v>4033</v>
      </c>
      <c r="E1315" s="68" t="s">
        <v>4046</v>
      </c>
      <c r="F1315" s="68" t="s">
        <v>4043</v>
      </c>
      <c r="G1315" s="70">
        <f>_xlfn.XLOOKUP(A1315,'Aux_Código SVs'!C:C,'Aux_Código SVs'!C:C,"Não encontrado")</f>
        <v>6601647</v>
      </c>
    </row>
    <row r="1316" spans="1:7" x14ac:dyDescent="0.3">
      <c r="A1316" s="168">
        <v>6601648</v>
      </c>
      <c r="B1316" s="68" t="s">
        <v>2655</v>
      </c>
      <c r="C1316" s="68" t="s">
        <v>95</v>
      </c>
      <c r="D1316" s="68" t="s">
        <v>4033</v>
      </c>
      <c r="E1316" s="68" t="s">
        <v>4046</v>
      </c>
      <c r="F1316" s="68" t="s">
        <v>4043</v>
      </c>
      <c r="G1316" s="70">
        <f>_xlfn.XLOOKUP(A1316,'Aux_Código SVs'!C:C,'Aux_Código SVs'!C:C,"Não encontrado")</f>
        <v>6601648</v>
      </c>
    </row>
    <row r="1317" spans="1:7" x14ac:dyDescent="0.3">
      <c r="A1317" s="168">
        <v>6601649</v>
      </c>
      <c r="B1317" s="68" t="s">
        <v>2657</v>
      </c>
      <c r="C1317" s="68" t="s">
        <v>95</v>
      </c>
      <c r="D1317" s="68" t="s">
        <v>4033</v>
      </c>
      <c r="E1317" s="68" t="s">
        <v>4046</v>
      </c>
      <c r="F1317" s="68" t="s">
        <v>4043</v>
      </c>
      <c r="G1317" s="70">
        <f>_xlfn.XLOOKUP(A1317,'Aux_Código SVs'!C:C,'Aux_Código SVs'!C:C,"Não encontrado")</f>
        <v>6601649</v>
      </c>
    </row>
    <row r="1318" spans="1:7" x14ac:dyDescent="0.3">
      <c r="A1318" s="168">
        <v>6601650</v>
      </c>
      <c r="B1318" s="68" t="s">
        <v>2659</v>
      </c>
      <c r="C1318" s="68" t="s">
        <v>95</v>
      </c>
      <c r="D1318" s="68" t="s">
        <v>4033</v>
      </c>
      <c r="E1318" s="68" t="s">
        <v>4046</v>
      </c>
      <c r="F1318" s="68" t="s">
        <v>4043</v>
      </c>
      <c r="G1318" s="70">
        <f>_xlfn.XLOOKUP(A1318,'Aux_Código SVs'!C:C,'Aux_Código SVs'!C:C,"Não encontrado")</f>
        <v>6601650</v>
      </c>
    </row>
    <row r="1319" spans="1:7" x14ac:dyDescent="0.3">
      <c r="A1319" s="168">
        <v>6601651</v>
      </c>
      <c r="B1319" s="68" t="s">
        <v>2661</v>
      </c>
      <c r="C1319" s="68" t="s">
        <v>95</v>
      </c>
      <c r="D1319" s="68" t="s">
        <v>4033</v>
      </c>
      <c r="E1319" s="68" t="s">
        <v>4046</v>
      </c>
      <c r="F1319" s="68" t="s">
        <v>4043</v>
      </c>
      <c r="G1319" s="70">
        <f>_xlfn.XLOOKUP(A1319,'Aux_Código SVs'!C:C,'Aux_Código SVs'!C:C,"Não encontrado")</f>
        <v>6601651</v>
      </c>
    </row>
    <row r="1320" spans="1:7" x14ac:dyDescent="0.3">
      <c r="A1320" s="168">
        <v>6601652</v>
      </c>
      <c r="B1320" s="68" t="s">
        <v>2663</v>
      </c>
      <c r="C1320" s="68" t="s">
        <v>95</v>
      </c>
      <c r="D1320" s="68" t="s">
        <v>4033</v>
      </c>
      <c r="E1320" s="68" t="s">
        <v>4046</v>
      </c>
      <c r="F1320" s="68" t="s">
        <v>4043</v>
      </c>
      <c r="G1320" s="70">
        <f>_xlfn.XLOOKUP(A1320,'Aux_Código SVs'!C:C,'Aux_Código SVs'!C:C,"Não encontrado")</f>
        <v>6601652</v>
      </c>
    </row>
    <row r="1321" spans="1:7" x14ac:dyDescent="0.3">
      <c r="A1321" s="168">
        <v>6601653</v>
      </c>
      <c r="B1321" s="68" t="s">
        <v>2665</v>
      </c>
      <c r="C1321" s="68" t="s">
        <v>95</v>
      </c>
      <c r="D1321" s="68" t="s">
        <v>4033</v>
      </c>
      <c r="E1321" s="68" t="s">
        <v>4046</v>
      </c>
      <c r="F1321" s="68" t="s">
        <v>4043</v>
      </c>
      <c r="G1321" s="70">
        <f>_xlfn.XLOOKUP(A1321,'Aux_Código SVs'!C:C,'Aux_Código SVs'!C:C,"Não encontrado")</f>
        <v>6601653</v>
      </c>
    </row>
    <row r="1322" spans="1:7" x14ac:dyDescent="0.3">
      <c r="A1322" s="168">
        <v>6601654</v>
      </c>
      <c r="B1322" s="68" t="s">
        <v>2667</v>
      </c>
      <c r="C1322" s="68" t="s">
        <v>95</v>
      </c>
      <c r="D1322" s="68" t="s">
        <v>4033</v>
      </c>
      <c r="E1322" s="68" t="s">
        <v>4046</v>
      </c>
      <c r="F1322" s="68" t="s">
        <v>4043</v>
      </c>
      <c r="G1322" s="70">
        <f>_xlfn.XLOOKUP(A1322,'Aux_Código SVs'!C:C,'Aux_Código SVs'!C:C,"Não encontrado")</f>
        <v>6601654</v>
      </c>
    </row>
    <row r="1323" spans="1:7" x14ac:dyDescent="0.3">
      <c r="A1323" s="168">
        <v>6601655</v>
      </c>
      <c r="B1323" s="68" t="s">
        <v>2669</v>
      </c>
      <c r="C1323" s="68" t="s">
        <v>95</v>
      </c>
      <c r="D1323" s="68" t="s">
        <v>4033</v>
      </c>
      <c r="E1323" s="68" t="s">
        <v>4046</v>
      </c>
      <c r="F1323" s="68" t="s">
        <v>4043</v>
      </c>
      <c r="G1323" s="70">
        <f>_xlfn.XLOOKUP(A1323,'Aux_Código SVs'!C:C,'Aux_Código SVs'!C:C,"Não encontrado")</f>
        <v>6601655</v>
      </c>
    </row>
    <row r="1324" spans="1:7" x14ac:dyDescent="0.3">
      <c r="A1324" s="168">
        <v>6601656</v>
      </c>
      <c r="B1324" s="68" t="s">
        <v>2671</v>
      </c>
      <c r="C1324" s="68" t="s">
        <v>95</v>
      </c>
      <c r="D1324" s="68" t="s">
        <v>4033</v>
      </c>
      <c r="E1324" s="68" t="s">
        <v>4046</v>
      </c>
      <c r="F1324" s="68" t="s">
        <v>4043</v>
      </c>
      <c r="G1324" s="70">
        <f>_xlfn.XLOOKUP(A1324,'Aux_Código SVs'!C:C,'Aux_Código SVs'!C:C,"Não encontrado")</f>
        <v>6601656</v>
      </c>
    </row>
    <row r="1325" spans="1:7" x14ac:dyDescent="0.3">
      <c r="A1325" s="168">
        <v>6601657</v>
      </c>
      <c r="B1325" s="68" t="s">
        <v>2673</v>
      </c>
      <c r="C1325" s="68" t="s">
        <v>95</v>
      </c>
      <c r="D1325" s="68" t="s">
        <v>4033</v>
      </c>
      <c r="E1325" s="68" t="s">
        <v>4046</v>
      </c>
      <c r="F1325" s="68" t="s">
        <v>4043</v>
      </c>
      <c r="G1325" s="70">
        <f>_xlfn.XLOOKUP(A1325,'Aux_Código SVs'!C:C,'Aux_Código SVs'!C:C,"Não encontrado")</f>
        <v>6601657</v>
      </c>
    </row>
    <row r="1326" spans="1:7" x14ac:dyDescent="0.3">
      <c r="A1326" s="168">
        <v>6601658</v>
      </c>
      <c r="B1326" s="68" t="s">
        <v>2675</v>
      </c>
      <c r="C1326" s="68" t="s">
        <v>95</v>
      </c>
      <c r="D1326" s="68" t="s">
        <v>4033</v>
      </c>
      <c r="E1326" s="68" t="s">
        <v>4046</v>
      </c>
      <c r="F1326" s="68" t="s">
        <v>4043</v>
      </c>
      <c r="G1326" s="70">
        <f>_xlfn.XLOOKUP(A1326,'Aux_Código SVs'!C:C,'Aux_Código SVs'!C:C,"Não encontrado")</f>
        <v>6601658</v>
      </c>
    </row>
    <row r="1327" spans="1:7" x14ac:dyDescent="0.3">
      <c r="A1327" s="168">
        <v>6601659</v>
      </c>
      <c r="B1327" s="68" t="s">
        <v>2677</v>
      </c>
      <c r="C1327" s="68" t="s">
        <v>95</v>
      </c>
      <c r="D1327" s="68" t="s">
        <v>4033</v>
      </c>
      <c r="E1327" s="68" t="s">
        <v>4046</v>
      </c>
      <c r="F1327" s="68" t="s">
        <v>4043</v>
      </c>
      <c r="G1327" s="70">
        <f>_xlfn.XLOOKUP(A1327,'Aux_Código SVs'!C:C,'Aux_Código SVs'!C:C,"Não encontrado")</f>
        <v>6601659</v>
      </c>
    </row>
    <row r="1328" spans="1:7" x14ac:dyDescent="0.3">
      <c r="A1328" s="168">
        <v>6601660</v>
      </c>
      <c r="B1328" s="68" t="s">
        <v>2679</v>
      </c>
      <c r="C1328" s="68" t="s">
        <v>95</v>
      </c>
      <c r="D1328" s="68" t="s">
        <v>4033</v>
      </c>
      <c r="E1328" s="68" t="s">
        <v>4046</v>
      </c>
      <c r="F1328" s="68" t="s">
        <v>4043</v>
      </c>
      <c r="G1328" s="70">
        <f>_xlfn.XLOOKUP(A1328,'Aux_Código SVs'!C:C,'Aux_Código SVs'!C:C,"Não encontrado")</f>
        <v>6601660</v>
      </c>
    </row>
    <row r="1329" spans="1:7" x14ac:dyDescent="0.3">
      <c r="A1329" s="168">
        <v>6601661</v>
      </c>
      <c r="B1329" s="68" t="s">
        <v>2681</v>
      </c>
      <c r="C1329" s="68" t="s">
        <v>95</v>
      </c>
      <c r="D1329" s="68" t="s">
        <v>4033</v>
      </c>
      <c r="E1329" s="68" t="s">
        <v>4046</v>
      </c>
      <c r="F1329" s="68" t="s">
        <v>4043</v>
      </c>
      <c r="G1329" s="70">
        <f>_xlfn.XLOOKUP(A1329,'Aux_Código SVs'!C:C,'Aux_Código SVs'!C:C,"Não encontrado")</f>
        <v>6601661</v>
      </c>
    </row>
    <row r="1330" spans="1:7" x14ac:dyDescent="0.3">
      <c r="A1330" s="168">
        <v>6601662</v>
      </c>
      <c r="B1330" s="68" t="s">
        <v>2683</v>
      </c>
      <c r="C1330" s="68" t="s">
        <v>95</v>
      </c>
      <c r="D1330" s="68" t="s">
        <v>4033</v>
      </c>
      <c r="E1330" s="68" t="s">
        <v>4046</v>
      </c>
      <c r="F1330" s="68" t="s">
        <v>4043</v>
      </c>
      <c r="G1330" s="70">
        <f>_xlfn.XLOOKUP(A1330,'Aux_Código SVs'!C:C,'Aux_Código SVs'!C:C,"Não encontrado")</f>
        <v>6601662</v>
      </c>
    </row>
    <row r="1331" spans="1:7" x14ac:dyDescent="0.3">
      <c r="A1331" s="168">
        <v>6601663</v>
      </c>
      <c r="B1331" s="68" t="s">
        <v>2685</v>
      </c>
      <c r="C1331" s="68" t="s">
        <v>95</v>
      </c>
      <c r="D1331" s="68" t="s">
        <v>4033</v>
      </c>
      <c r="E1331" s="68" t="s">
        <v>4046</v>
      </c>
      <c r="F1331" s="68" t="s">
        <v>4043</v>
      </c>
      <c r="G1331" s="70">
        <f>_xlfn.XLOOKUP(A1331,'Aux_Código SVs'!C:C,'Aux_Código SVs'!C:C,"Não encontrado")</f>
        <v>6601663</v>
      </c>
    </row>
    <row r="1332" spans="1:7" x14ac:dyDescent="0.3">
      <c r="A1332" s="168">
        <v>6601664</v>
      </c>
      <c r="B1332" s="68" t="s">
        <v>2687</v>
      </c>
      <c r="C1332" s="68" t="s">
        <v>95</v>
      </c>
      <c r="D1332" s="68" t="s">
        <v>4033</v>
      </c>
      <c r="E1332" s="68" t="s">
        <v>4046</v>
      </c>
      <c r="F1332" s="68" t="s">
        <v>4043</v>
      </c>
      <c r="G1332" s="70">
        <f>_xlfn.XLOOKUP(A1332,'Aux_Código SVs'!C:C,'Aux_Código SVs'!C:C,"Não encontrado")</f>
        <v>6601664</v>
      </c>
    </row>
    <row r="1333" spans="1:7" x14ac:dyDescent="0.3">
      <c r="A1333" s="168">
        <v>6601665</v>
      </c>
      <c r="B1333" s="68" t="s">
        <v>2689</v>
      </c>
      <c r="C1333" s="68" t="s">
        <v>95</v>
      </c>
      <c r="D1333" s="68" t="s">
        <v>4033</v>
      </c>
      <c r="E1333" s="68" t="s">
        <v>4046</v>
      </c>
      <c r="F1333" s="68" t="s">
        <v>4043</v>
      </c>
      <c r="G1333" s="70">
        <f>_xlfn.XLOOKUP(A1333,'Aux_Código SVs'!C:C,'Aux_Código SVs'!C:C,"Não encontrado")</f>
        <v>6601665</v>
      </c>
    </row>
    <row r="1334" spans="1:7" x14ac:dyDescent="0.3">
      <c r="A1334" s="168">
        <v>6601666</v>
      </c>
      <c r="B1334" s="68" t="s">
        <v>2691</v>
      </c>
      <c r="C1334" s="68" t="s">
        <v>95</v>
      </c>
      <c r="D1334" s="68" t="s">
        <v>4033</v>
      </c>
      <c r="E1334" s="68" t="s">
        <v>4046</v>
      </c>
      <c r="F1334" s="68" t="s">
        <v>4043</v>
      </c>
      <c r="G1334" s="70">
        <f>_xlfn.XLOOKUP(A1334,'Aux_Código SVs'!C:C,'Aux_Código SVs'!C:C,"Não encontrado")</f>
        <v>6601666</v>
      </c>
    </row>
    <row r="1335" spans="1:7" x14ac:dyDescent="0.3">
      <c r="A1335" s="168">
        <v>6601667</v>
      </c>
      <c r="B1335" s="68" t="s">
        <v>2693</v>
      </c>
      <c r="C1335" s="68" t="s">
        <v>95</v>
      </c>
      <c r="D1335" s="68" t="s">
        <v>4033</v>
      </c>
      <c r="E1335" s="68" t="s">
        <v>4046</v>
      </c>
      <c r="F1335" s="68" t="s">
        <v>4043</v>
      </c>
      <c r="G1335" s="70">
        <f>_xlfn.XLOOKUP(A1335,'Aux_Código SVs'!C:C,'Aux_Código SVs'!C:C,"Não encontrado")</f>
        <v>6601667</v>
      </c>
    </row>
    <row r="1336" spans="1:7" x14ac:dyDescent="0.3">
      <c r="A1336" s="168">
        <v>6601668</v>
      </c>
      <c r="B1336" s="68" t="s">
        <v>2695</v>
      </c>
      <c r="C1336" s="68" t="s">
        <v>95</v>
      </c>
      <c r="D1336" s="68" t="s">
        <v>4033</v>
      </c>
      <c r="E1336" s="68" t="s">
        <v>4046</v>
      </c>
      <c r="F1336" s="68" t="s">
        <v>4043</v>
      </c>
      <c r="G1336" s="70">
        <f>_xlfn.XLOOKUP(A1336,'Aux_Código SVs'!C:C,'Aux_Código SVs'!C:C,"Não encontrado")</f>
        <v>6601668</v>
      </c>
    </row>
    <row r="1337" spans="1:7" x14ac:dyDescent="0.3">
      <c r="A1337" s="168">
        <v>6601669</v>
      </c>
      <c r="B1337" s="68" t="s">
        <v>2697</v>
      </c>
      <c r="C1337" s="68" t="s">
        <v>95</v>
      </c>
      <c r="D1337" s="68" t="s">
        <v>4033</v>
      </c>
      <c r="E1337" s="68" t="s">
        <v>4046</v>
      </c>
      <c r="F1337" s="68" t="s">
        <v>4043</v>
      </c>
      <c r="G1337" s="70">
        <f>_xlfn.XLOOKUP(A1337,'Aux_Código SVs'!C:C,'Aux_Código SVs'!C:C,"Não encontrado")</f>
        <v>6601669</v>
      </c>
    </row>
    <row r="1338" spans="1:7" x14ac:dyDescent="0.3">
      <c r="A1338" s="168">
        <v>6601670</v>
      </c>
      <c r="B1338" s="68" t="s">
        <v>2699</v>
      </c>
      <c r="C1338" s="68" t="s">
        <v>95</v>
      </c>
      <c r="D1338" s="68" t="s">
        <v>4033</v>
      </c>
      <c r="E1338" s="68" t="s">
        <v>4046</v>
      </c>
      <c r="F1338" s="68" t="s">
        <v>4043</v>
      </c>
      <c r="G1338" s="70">
        <f>_xlfn.XLOOKUP(A1338,'Aux_Código SVs'!C:C,'Aux_Código SVs'!C:C,"Não encontrado")</f>
        <v>6601670</v>
      </c>
    </row>
    <row r="1339" spans="1:7" x14ac:dyDescent="0.3">
      <c r="A1339" s="168">
        <v>6601671</v>
      </c>
      <c r="B1339" s="68" t="s">
        <v>2701</v>
      </c>
      <c r="C1339" s="68" t="s">
        <v>95</v>
      </c>
      <c r="D1339" s="68" t="s">
        <v>4033</v>
      </c>
      <c r="E1339" s="68" t="s">
        <v>4046</v>
      </c>
      <c r="F1339" s="68" t="s">
        <v>4043</v>
      </c>
      <c r="G1339" s="70">
        <f>_xlfn.XLOOKUP(A1339,'Aux_Código SVs'!C:C,'Aux_Código SVs'!C:C,"Não encontrado")</f>
        <v>6601671</v>
      </c>
    </row>
    <row r="1340" spans="1:7" x14ac:dyDescent="0.3">
      <c r="A1340" s="168">
        <v>6601672</v>
      </c>
      <c r="B1340" s="68" t="s">
        <v>2703</v>
      </c>
      <c r="C1340" s="68" t="s">
        <v>95</v>
      </c>
      <c r="D1340" s="68" t="s">
        <v>4033</v>
      </c>
      <c r="E1340" s="68" t="s">
        <v>4046</v>
      </c>
      <c r="F1340" s="68" t="s">
        <v>4043</v>
      </c>
      <c r="G1340" s="70">
        <f>_xlfn.XLOOKUP(A1340,'Aux_Código SVs'!C:C,'Aux_Código SVs'!C:C,"Não encontrado")</f>
        <v>6601672</v>
      </c>
    </row>
    <row r="1341" spans="1:7" x14ac:dyDescent="0.3">
      <c r="A1341" s="168">
        <v>6601673</v>
      </c>
      <c r="B1341" s="68" t="s">
        <v>2705</v>
      </c>
      <c r="C1341" s="68" t="s">
        <v>95</v>
      </c>
      <c r="D1341" s="68" t="s">
        <v>4033</v>
      </c>
      <c r="E1341" s="68" t="s">
        <v>4046</v>
      </c>
      <c r="F1341" s="68" t="s">
        <v>4043</v>
      </c>
      <c r="G1341" s="70">
        <f>_xlfn.XLOOKUP(A1341,'Aux_Código SVs'!C:C,'Aux_Código SVs'!C:C,"Não encontrado")</f>
        <v>6601673</v>
      </c>
    </row>
    <row r="1342" spans="1:7" x14ac:dyDescent="0.3">
      <c r="A1342" s="168">
        <v>6601674</v>
      </c>
      <c r="B1342" s="68" t="s">
        <v>2707</v>
      </c>
      <c r="C1342" s="68" t="s">
        <v>95</v>
      </c>
      <c r="D1342" s="68" t="s">
        <v>4033</v>
      </c>
      <c r="E1342" s="68" t="s">
        <v>4046</v>
      </c>
      <c r="F1342" s="68" t="s">
        <v>4043</v>
      </c>
      <c r="G1342" s="70">
        <f>_xlfn.XLOOKUP(A1342,'Aux_Código SVs'!C:C,'Aux_Código SVs'!C:C,"Não encontrado")</f>
        <v>6601674</v>
      </c>
    </row>
    <row r="1343" spans="1:7" x14ac:dyDescent="0.3">
      <c r="A1343" s="168">
        <v>6601675</v>
      </c>
      <c r="B1343" s="68" t="s">
        <v>2709</v>
      </c>
      <c r="C1343" s="68" t="s">
        <v>95</v>
      </c>
      <c r="D1343" s="68" t="s">
        <v>4033</v>
      </c>
      <c r="E1343" s="68" t="s">
        <v>4046</v>
      </c>
      <c r="F1343" s="68" t="s">
        <v>4043</v>
      </c>
      <c r="G1343" s="70">
        <f>_xlfn.XLOOKUP(A1343,'Aux_Código SVs'!C:C,'Aux_Código SVs'!C:C,"Não encontrado")</f>
        <v>6601675</v>
      </c>
    </row>
    <row r="1344" spans="1:7" x14ac:dyDescent="0.3">
      <c r="A1344" s="168">
        <v>6601676</v>
      </c>
      <c r="B1344" s="68" t="s">
        <v>2711</v>
      </c>
      <c r="C1344" s="68" t="s">
        <v>95</v>
      </c>
      <c r="D1344" s="68" t="s">
        <v>4033</v>
      </c>
      <c r="E1344" s="68" t="s">
        <v>4046</v>
      </c>
      <c r="F1344" s="68" t="s">
        <v>4043</v>
      </c>
      <c r="G1344" s="70">
        <f>_xlfn.XLOOKUP(A1344,'Aux_Código SVs'!C:C,'Aux_Código SVs'!C:C,"Não encontrado")</f>
        <v>6601676</v>
      </c>
    </row>
    <row r="1345" spans="1:7" x14ac:dyDescent="0.3">
      <c r="A1345" s="168">
        <v>6601677</v>
      </c>
      <c r="B1345" s="68" t="s">
        <v>2713</v>
      </c>
      <c r="C1345" s="68" t="s">
        <v>95</v>
      </c>
      <c r="D1345" s="68" t="s">
        <v>4033</v>
      </c>
      <c r="E1345" s="68" t="s">
        <v>4046</v>
      </c>
      <c r="F1345" s="68" t="s">
        <v>4043</v>
      </c>
      <c r="G1345" s="70">
        <f>_xlfn.XLOOKUP(A1345,'Aux_Código SVs'!C:C,'Aux_Código SVs'!C:C,"Não encontrado")</f>
        <v>6601677</v>
      </c>
    </row>
    <row r="1346" spans="1:7" x14ac:dyDescent="0.3">
      <c r="A1346" s="168">
        <v>6601678</v>
      </c>
      <c r="B1346" s="68" t="s">
        <v>2715</v>
      </c>
      <c r="C1346" s="68" t="s">
        <v>95</v>
      </c>
      <c r="D1346" s="68" t="s">
        <v>4033</v>
      </c>
      <c r="E1346" s="68" t="s">
        <v>4046</v>
      </c>
      <c r="F1346" s="68" t="s">
        <v>4043</v>
      </c>
      <c r="G1346" s="70">
        <f>_xlfn.XLOOKUP(A1346,'Aux_Código SVs'!C:C,'Aux_Código SVs'!C:C,"Não encontrado")</f>
        <v>6601678</v>
      </c>
    </row>
    <row r="1347" spans="1:7" x14ac:dyDescent="0.3">
      <c r="A1347" s="168">
        <v>6601679</v>
      </c>
      <c r="B1347" s="68" t="s">
        <v>2717</v>
      </c>
      <c r="C1347" s="68" t="s">
        <v>95</v>
      </c>
      <c r="D1347" s="68" t="s">
        <v>4033</v>
      </c>
      <c r="E1347" s="68" t="s">
        <v>4046</v>
      </c>
      <c r="F1347" s="68" t="s">
        <v>4043</v>
      </c>
      <c r="G1347" s="70">
        <f>_xlfn.XLOOKUP(A1347,'Aux_Código SVs'!C:C,'Aux_Código SVs'!C:C,"Não encontrado")</f>
        <v>6601679</v>
      </c>
    </row>
    <row r="1348" spans="1:7" x14ac:dyDescent="0.3">
      <c r="A1348" s="168">
        <v>6601680</v>
      </c>
      <c r="B1348" s="68" t="s">
        <v>2719</v>
      </c>
      <c r="C1348" s="68" t="s">
        <v>95</v>
      </c>
      <c r="D1348" s="68" t="s">
        <v>4033</v>
      </c>
      <c r="E1348" s="68" t="s">
        <v>4046</v>
      </c>
      <c r="F1348" s="68" t="s">
        <v>4043</v>
      </c>
      <c r="G1348" s="70">
        <f>_xlfn.XLOOKUP(A1348,'Aux_Código SVs'!C:C,'Aux_Código SVs'!C:C,"Não encontrado")</f>
        <v>6601680</v>
      </c>
    </row>
    <row r="1349" spans="1:7" x14ac:dyDescent="0.3">
      <c r="A1349" s="168">
        <v>6601681</v>
      </c>
      <c r="B1349" s="68" t="s">
        <v>2721</v>
      </c>
      <c r="C1349" s="68" t="s">
        <v>95</v>
      </c>
      <c r="D1349" s="68" t="s">
        <v>4033</v>
      </c>
      <c r="E1349" s="68" t="s">
        <v>4046</v>
      </c>
      <c r="F1349" s="68" t="s">
        <v>4043</v>
      </c>
      <c r="G1349" s="70">
        <f>_xlfn.XLOOKUP(A1349,'Aux_Código SVs'!C:C,'Aux_Código SVs'!C:C,"Não encontrado")</f>
        <v>6601681</v>
      </c>
    </row>
    <row r="1350" spans="1:7" x14ac:dyDescent="0.3">
      <c r="A1350" s="168">
        <v>6601682</v>
      </c>
      <c r="B1350" s="68" t="s">
        <v>2723</v>
      </c>
      <c r="C1350" s="68" t="s">
        <v>95</v>
      </c>
      <c r="D1350" s="68" t="s">
        <v>4033</v>
      </c>
      <c r="E1350" s="68" t="s">
        <v>4046</v>
      </c>
      <c r="F1350" s="68" t="s">
        <v>4043</v>
      </c>
      <c r="G1350" s="70">
        <f>_xlfn.XLOOKUP(A1350,'Aux_Código SVs'!C:C,'Aux_Código SVs'!C:C,"Não encontrado")</f>
        <v>6601682</v>
      </c>
    </row>
    <row r="1351" spans="1:7" x14ac:dyDescent="0.3">
      <c r="A1351" s="168">
        <v>6601683</v>
      </c>
      <c r="B1351" s="68" t="s">
        <v>2725</v>
      </c>
      <c r="C1351" s="68" t="s">
        <v>95</v>
      </c>
      <c r="D1351" s="68" t="s">
        <v>4033</v>
      </c>
      <c r="E1351" s="68" t="s">
        <v>4046</v>
      </c>
      <c r="F1351" s="68" t="s">
        <v>4043</v>
      </c>
      <c r="G1351" s="70">
        <f>_xlfn.XLOOKUP(A1351,'Aux_Código SVs'!C:C,'Aux_Código SVs'!C:C,"Não encontrado")</f>
        <v>6601683</v>
      </c>
    </row>
    <row r="1352" spans="1:7" x14ac:dyDescent="0.3">
      <c r="A1352" s="168">
        <v>6601684</v>
      </c>
      <c r="B1352" s="68" t="s">
        <v>2727</v>
      </c>
      <c r="C1352" s="68" t="s">
        <v>95</v>
      </c>
      <c r="D1352" s="68" t="s">
        <v>4033</v>
      </c>
      <c r="E1352" s="68" t="s">
        <v>4046</v>
      </c>
      <c r="F1352" s="68" t="s">
        <v>4043</v>
      </c>
      <c r="G1352" s="70">
        <f>_xlfn.XLOOKUP(A1352,'Aux_Código SVs'!C:C,'Aux_Código SVs'!C:C,"Não encontrado")</f>
        <v>6601684</v>
      </c>
    </row>
    <row r="1353" spans="1:7" x14ac:dyDescent="0.3">
      <c r="A1353" s="168">
        <v>6601685</v>
      </c>
      <c r="B1353" s="68" t="s">
        <v>2729</v>
      </c>
      <c r="C1353" s="68" t="s">
        <v>95</v>
      </c>
      <c r="D1353" s="68" t="s">
        <v>4033</v>
      </c>
      <c r="E1353" s="68" t="s">
        <v>4046</v>
      </c>
      <c r="F1353" s="68" t="s">
        <v>4043</v>
      </c>
      <c r="G1353" s="70">
        <f>_xlfn.XLOOKUP(A1353,'Aux_Código SVs'!C:C,'Aux_Código SVs'!C:C,"Não encontrado")</f>
        <v>6601685</v>
      </c>
    </row>
    <row r="1354" spans="1:7" x14ac:dyDescent="0.3">
      <c r="A1354" s="168">
        <v>6601686</v>
      </c>
      <c r="B1354" s="68" t="s">
        <v>2731</v>
      </c>
      <c r="C1354" s="68" t="s">
        <v>95</v>
      </c>
      <c r="D1354" s="68" t="s">
        <v>4033</v>
      </c>
      <c r="E1354" s="68" t="s">
        <v>4046</v>
      </c>
      <c r="F1354" s="68" t="s">
        <v>4043</v>
      </c>
      <c r="G1354" s="70">
        <f>_xlfn.XLOOKUP(A1354,'Aux_Código SVs'!C:C,'Aux_Código SVs'!C:C,"Não encontrado")</f>
        <v>6601686</v>
      </c>
    </row>
    <row r="1355" spans="1:7" x14ac:dyDescent="0.3">
      <c r="A1355" s="168">
        <v>6601687</v>
      </c>
      <c r="B1355" s="68" t="s">
        <v>2733</v>
      </c>
      <c r="C1355" s="68" t="s">
        <v>95</v>
      </c>
      <c r="D1355" s="68" t="s">
        <v>4033</v>
      </c>
      <c r="E1355" s="68" t="s">
        <v>4046</v>
      </c>
      <c r="F1355" s="68" t="s">
        <v>4043</v>
      </c>
      <c r="G1355" s="70">
        <f>_xlfn.XLOOKUP(A1355,'Aux_Código SVs'!C:C,'Aux_Código SVs'!C:C,"Não encontrado")</f>
        <v>6601687</v>
      </c>
    </row>
    <row r="1356" spans="1:7" x14ac:dyDescent="0.3">
      <c r="A1356" s="168">
        <v>6601688</v>
      </c>
      <c r="B1356" s="68" t="s">
        <v>2735</v>
      </c>
      <c r="C1356" s="68" t="s">
        <v>95</v>
      </c>
      <c r="D1356" s="68" t="s">
        <v>4033</v>
      </c>
      <c r="E1356" s="68" t="s">
        <v>4046</v>
      </c>
      <c r="F1356" s="68" t="s">
        <v>4043</v>
      </c>
      <c r="G1356" s="70">
        <f>_xlfn.XLOOKUP(A1356,'Aux_Código SVs'!C:C,'Aux_Código SVs'!C:C,"Não encontrado")</f>
        <v>6601688</v>
      </c>
    </row>
    <row r="1357" spans="1:7" x14ac:dyDescent="0.3">
      <c r="A1357" s="168">
        <v>6601689</v>
      </c>
      <c r="B1357" s="68" t="s">
        <v>2737</v>
      </c>
      <c r="C1357" s="68" t="s">
        <v>95</v>
      </c>
      <c r="D1357" s="68" t="s">
        <v>4033</v>
      </c>
      <c r="E1357" s="68" t="s">
        <v>4046</v>
      </c>
      <c r="F1357" s="68" t="s">
        <v>4043</v>
      </c>
      <c r="G1357" s="70">
        <f>_xlfn.XLOOKUP(A1357,'Aux_Código SVs'!C:C,'Aux_Código SVs'!C:C,"Não encontrado")</f>
        <v>6601689</v>
      </c>
    </row>
    <row r="1358" spans="1:7" x14ac:dyDescent="0.3">
      <c r="A1358" s="168">
        <v>6601690</v>
      </c>
      <c r="B1358" s="68" t="s">
        <v>2739</v>
      </c>
      <c r="C1358" s="68" t="s">
        <v>95</v>
      </c>
      <c r="D1358" s="68" t="s">
        <v>4033</v>
      </c>
      <c r="E1358" s="68" t="s">
        <v>4046</v>
      </c>
      <c r="F1358" s="68" t="s">
        <v>4043</v>
      </c>
      <c r="G1358" s="70">
        <f>_xlfn.XLOOKUP(A1358,'Aux_Código SVs'!C:C,'Aux_Código SVs'!C:C,"Não encontrado")</f>
        <v>6601690</v>
      </c>
    </row>
    <row r="1359" spans="1:7" x14ac:dyDescent="0.3">
      <c r="A1359" s="168">
        <v>6601691</v>
      </c>
      <c r="B1359" s="68" t="s">
        <v>2741</v>
      </c>
      <c r="C1359" s="68" t="s">
        <v>95</v>
      </c>
      <c r="D1359" s="68" t="s">
        <v>4033</v>
      </c>
      <c r="E1359" s="68" t="s">
        <v>4046</v>
      </c>
      <c r="F1359" s="68" t="s">
        <v>4043</v>
      </c>
      <c r="G1359" s="70">
        <f>_xlfn.XLOOKUP(A1359,'Aux_Código SVs'!C:C,'Aux_Código SVs'!C:C,"Não encontrado")</f>
        <v>6601691</v>
      </c>
    </row>
    <row r="1360" spans="1:7" x14ac:dyDescent="0.3">
      <c r="A1360" s="168">
        <v>6601692</v>
      </c>
      <c r="B1360" s="68" t="s">
        <v>2743</v>
      </c>
      <c r="C1360" s="68" t="s">
        <v>95</v>
      </c>
      <c r="D1360" s="68" t="s">
        <v>4033</v>
      </c>
      <c r="E1360" s="68" t="s">
        <v>4046</v>
      </c>
      <c r="F1360" s="68" t="s">
        <v>4043</v>
      </c>
      <c r="G1360" s="70">
        <f>_xlfn.XLOOKUP(A1360,'Aux_Código SVs'!C:C,'Aux_Código SVs'!C:C,"Não encontrado")</f>
        <v>6601692</v>
      </c>
    </row>
    <row r="1361" spans="1:7" x14ac:dyDescent="0.3">
      <c r="A1361" s="168">
        <v>6601693</v>
      </c>
      <c r="B1361" s="68" t="s">
        <v>2745</v>
      </c>
      <c r="C1361" s="68" t="s">
        <v>95</v>
      </c>
      <c r="D1361" s="68" t="s">
        <v>4033</v>
      </c>
      <c r="E1361" s="68" t="s">
        <v>4046</v>
      </c>
      <c r="F1361" s="68" t="s">
        <v>4043</v>
      </c>
      <c r="G1361" s="70">
        <f>_xlfn.XLOOKUP(A1361,'Aux_Código SVs'!C:C,'Aux_Código SVs'!C:C,"Não encontrado")</f>
        <v>6601693</v>
      </c>
    </row>
    <row r="1362" spans="1:7" x14ac:dyDescent="0.3">
      <c r="A1362" s="168">
        <v>6601694</v>
      </c>
      <c r="B1362" s="68" t="s">
        <v>2747</v>
      </c>
      <c r="C1362" s="68" t="s">
        <v>95</v>
      </c>
      <c r="D1362" s="68" t="s">
        <v>4033</v>
      </c>
      <c r="E1362" s="68" t="s">
        <v>4046</v>
      </c>
      <c r="F1362" s="68" t="s">
        <v>4043</v>
      </c>
      <c r="G1362" s="70">
        <f>_xlfn.XLOOKUP(A1362,'Aux_Código SVs'!C:C,'Aux_Código SVs'!C:C,"Não encontrado")</f>
        <v>6601694</v>
      </c>
    </row>
    <row r="1363" spans="1:7" x14ac:dyDescent="0.3">
      <c r="A1363" s="168">
        <v>6601695</v>
      </c>
      <c r="B1363" s="68" t="s">
        <v>2749</v>
      </c>
      <c r="C1363" s="68" t="s">
        <v>95</v>
      </c>
      <c r="D1363" s="68" t="s">
        <v>4033</v>
      </c>
      <c r="E1363" s="68" t="s">
        <v>4046</v>
      </c>
      <c r="F1363" s="68" t="s">
        <v>4043</v>
      </c>
      <c r="G1363" s="70">
        <f>_xlfn.XLOOKUP(A1363,'Aux_Código SVs'!C:C,'Aux_Código SVs'!C:C,"Não encontrado")</f>
        <v>6601695</v>
      </c>
    </row>
    <row r="1364" spans="1:7" x14ac:dyDescent="0.3">
      <c r="A1364" s="168">
        <v>6601696</v>
      </c>
      <c r="B1364" s="68" t="s">
        <v>2751</v>
      </c>
      <c r="C1364" s="68" t="s">
        <v>95</v>
      </c>
      <c r="D1364" s="68" t="s">
        <v>4033</v>
      </c>
      <c r="E1364" s="68" t="s">
        <v>4046</v>
      </c>
      <c r="F1364" s="68" t="s">
        <v>4043</v>
      </c>
      <c r="G1364" s="70">
        <f>_xlfn.XLOOKUP(A1364,'Aux_Código SVs'!C:C,'Aux_Código SVs'!C:C,"Não encontrado")</f>
        <v>6601696</v>
      </c>
    </row>
    <row r="1365" spans="1:7" x14ac:dyDescent="0.3">
      <c r="A1365" s="168">
        <v>6601697</v>
      </c>
      <c r="B1365" s="68" t="s">
        <v>2753</v>
      </c>
      <c r="C1365" s="68" t="s">
        <v>95</v>
      </c>
      <c r="D1365" s="68" t="s">
        <v>4033</v>
      </c>
      <c r="E1365" s="68" t="s">
        <v>4046</v>
      </c>
      <c r="F1365" s="68" t="s">
        <v>4043</v>
      </c>
      <c r="G1365" s="70">
        <f>_xlfn.XLOOKUP(A1365,'Aux_Código SVs'!C:C,'Aux_Código SVs'!C:C,"Não encontrado")</f>
        <v>6601697</v>
      </c>
    </row>
    <row r="1366" spans="1:7" x14ac:dyDescent="0.3">
      <c r="A1366" s="168">
        <v>6601698</v>
      </c>
      <c r="B1366" s="68" t="s">
        <v>2755</v>
      </c>
      <c r="C1366" s="68" t="s">
        <v>95</v>
      </c>
      <c r="D1366" s="68" t="s">
        <v>4033</v>
      </c>
      <c r="E1366" s="68" t="s">
        <v>4046</v>
      </c>
      <c r="F1366" s="68" t="s">
        <v>4043</v>
      </c>
      <c r="G1366" s="70">
        <f>_xlfn.XLOOKUP(A1366,'Aux_Código SVs'!C:C,'Aux_Código SVs'!C:C,"Não encontrado")</f>
        <v>6601698</v>
      </c>
    </row>
    <row r="1367" spans="1:7" x14ac:dyDescent="0.3">
      <c r="A1367" s="168">
        <v>6601699</v>
      </c>
      <c r="B1367" s="68" t="s">
        <v>2757</v>
      </c>
      <c r="C1367" s="68" t="s">
        <v>95</v>
      </c>
      <c r="D1367" s="68" t="s">
        <v>4033</v>
      </c>
      <c r="E1367" s="68" t="s">
        <v>4046</v>
      </c>
      <c r="F1367" s="68" t="s">
        <v>4043</v>
      </c>
      <c r="G1367" s="70">
        <f>_xlfn.XLOOKUP(A1367,'Aux_Código SVs'!C:C,'Aux_Código SVs'!C:C,"Não encontrado")</f>
        <v>6601699</v>
      </c>
    </row>
    <row r="1368" spans="1:7" x14ac:dyDescent="0.3">
      <c r="A1368" s="168">
        <v>6601700</v>
      </c>
      <c r="B1368" s="68" t="s">
        <v>2759</v>
      </c>
      <c r="C1368" s="68" t="s">
        <v>95</v>
      </c>
      <c r="D1368" s="68" t="s">
        <v>4033</v>
      </c>
      <c r="E1368" s="68" t="s">
        <v>4046</v>
      </c>
      <c r="F1368" s="68" t="s">
        <v>4043</v>
      </c>
      <c r="G1368" s="70">
        <f>_xlfn.XLOOKUP(A1368,'Aux_Código SVs'!C:C,'Aux_Código SVs'!C:C,"Não encontrado")</f>
        <v>6601700</v>
      </c>
    </row>
    <row r="1369" spans="1:7" x14ac:dyDescent="0.3">
      <c r="A1369" s="168">
        <v>6601701</v>
      </c>
      <c r="B1369" s="68" t="s">
        <v>2761</v>
      </c>
      <c r="C1369" s="68" t="s">
        <v>95</v>
      </c>
      <c r="D1369" s="68" t="s">
        <v>4033</v>
      </c>
      <c r="E1369" s="68" t="s">
        <v>4046</v>
      </c>
      <c r="F1369" s="68" t="s">
        <v>4043</v>
      </c>
      <c r="G1369" s="70">
        <f>_xlfn.XLOOKUP(A1369,'Aux_Código SVs'!C:C,'Aux_Código SVs'!C:C,"Não encontrado")</f>
        <v>6601701</v>
      </c>
    </row>
    <row r="1370" spans="1:7" x14ac:dyDescent="0.3">
      <c r="A1370" s="168">
        <v>6601702</v>
      </c>
      <c r="B1370" s="68" t="s">
        <v>2763</v>
      </c>
      <c r="C1370" s="68" t="s">
        <v>95</v>
      </c>
      <c r="D1370" s="68" t="s">
        <v>4033</v>
      </c>
      <c r="E1370" s="68" t="s">
        <v>4046</v>
      </c>
      <c r="F1370" s="68" t="s">
        <v>4043</v>
      </c>
      <c r="G1370" s="70">
        <f>_xlfn.XLOOKUP(A1370,'Aux_Código SVs'!C:C,'Aux_Código SVs'!C:C,"Não encontrado")</f>
        <v>6601702</v>
      </c>
    </row>
    <row r="1371" spans="1:7" x14ac:dyDescent="0.3">
      <c r="A1371" s="168">
        <v>6601703</v>
      </c>
      <c r="B1371" s="68" t="s">
        <v>2765</v>
      </c>
      <c r="C1371" s="68" t="s">
        <v>95</v>
      </c>
      <c r="D1371" s="68" t="s">
        <v>4033</v>
      </c>
      <c r="E1371" s="68" t="s">
        <v>4046</v>
      </c>
      <c r="F1371" s="68" t="s">
        <v>4043</v>
      </c>
      <c r="G1371" s="70">
        <f>_xlfn.XLOOKUP(A1371,'Aux_Código SVs'!C:C,'Aux_Código SVs'!C:C,"Não encontrado")</f>
        <v>6601703</v>
      </c>
    </row>
    <row r="1372" spans="1:7" x14ac:dyDescent="0.3">
      <c r="A1372" s="168">
        <v>6601704</v>
      </c>
      <c r="B1372" s="68" t="s">
        <v>2767</v>
      </c>
      <c r="C1372" s="68" t="s">
        <v>95</v>
      </c>
      <c r="D1372" s="68" t="s">
        <v>4033</v>
      </c>
      <c r="E1372" s="68" t="s">
        <v>4046</v>
      </c>
      <c r="F1372" s="68" t="s">
        <v>4043</v>
      </c>
      <c r="G1372" s="70">
        <f>_xlfn.XLOOKUP(A1372,'Aux_Código SVs'!C:C,'Aux_Código SVs'!C:C,"Não encontrado")</f>
        <v>6601704</v>
      </c>
    </row>
    <row r="1373" spans="1:7" x14ac:dyDescent="0.3">
      <c r="A1373" s="168">
        <v>6601705</v>
      </c>
      <c r="B1373" s="68" t="s">
        <v>2769</v>
      </c>
      <c r="C1373" s="68" t="s">
        <v>95</v>
      </c>
      <c r="D1373" s="68" t="s">
        <v>4033</v>
      </c>
      <c r="E1373" s="68" t="s">
        <v>4046</v>
      </c>
      <c r="F1373" s="68" t="s">
        <v>4043</v>
      </c>
      <c r="G1373" s="70">
        <f>_xlfn.XLOOKUP(A1373,'Aux_Código SVs'!C:C,'Aux_Código SVs'!C:C,"Não encontrado")</f>
        <v>6601705</v>
      </c>
    </row>
    <row r="1374" spans="1:7" x14ac:dyDescent="0.3">
      <c r="A1374" s="168">
        <v>6601706</v>
      </c>
      <c r="B1374" s="68" t="s">
        <v>2771</v>
      </c>
      <c r="C1374" s="68" t="s">
        <v>95</v>
      </c>
      <c r="D1374" s="68" t="s">
        <v>4033</v>
      </c>
      <c r="E1374" s="68" t="s">
        <v>4046</v>
      </c>
      <c r="F1374" s="68" t="s">
        <v>4043</v>
      </c>
      <c r="G1374" s="70">
        <f>_xlfn.XLOOKUP(A1374,'Aux_Código SVs'!C:C,'Aux_Código SVs'!C:C,"Não encontrado")</f>
        <v>6601706</v>
      </c>
    </row>
    <row r="1375" spans="1:7" x14ac:dyDescent="0.3">
      <c r="A1375" s="168">
        <v>6601707</v>
      </c>
      <c r="B1375" s="68" t="s">
        <v>2773</v>
      </c>
      <c r="C1375" s="68" t="s">
        <v>95</v>
      </c>
      <c r="D1375" s="68" t="s">
        <v>4033</v>
      </c>
      <c r="E1375" s="68" t="s">
        <v>4046</v>
      </c>
      <c r="F1375" s="68" t="s">
        <v>4043</v>
      </c>
      <c r="G1375" s="70">
        <f>_xlfn.XLOOKUP(A1375,'Aux_Código SVs'!C:C,'Aux_Código SVs'!C:C,"Não encontrado")</f>
        <v>6601707</v>
      </c>
    </row>
    <row r="1376" spans="1:7" x14ac:dyDescent="0.3">
      <c r="A1376" s="168">
        <v>6601708</v>
      </c>
      <c r="B1376" s="68" t="s">
        <v>2775</v>
      </c>
      <c r="C1376" s="68" t="s">
        <v>95</v>
      </c>
      <c r="D1376" s="68" t="s">
        <v>4033</v>
      </c>
      <c r="E1376" s="68" t="s">
        <v>4046</v>
      </c>
      <c r="F1376" s="68" t="s">
        <v>4043</v>
      </c>
      <c r="G1376" s="70">
        <f>_xlfn.XLOOKUP(A1376,'Aux_Código SVs'!C:C,'Aux_Código SVs'!C:C,"Não encontrado")</f>
        <v>6601708</v>
      </c>
    </row>
    <row r="1377" spans="1:7" x14ac:dyDescent="0.3">
      <c r="A1377" s="168">
        <v>6601709</v>
      </c>
      <c r="B1377" s="68" t="s">
        <v>2777</v>
      </c>
      <c r="C1377" s="68" t="s">
        <v>95</v>
      </c>
      <c r="D1377" s="68" t="s">
        <v>4033</v>
      </c>
      <c r="E1377" s="68" t="s">
        <v>4046</v>
      </c>
      <c r="F1377" s="68" t="s">
        <v>4043</v>
      </c>
      <c r="G1377" s="70">
        <f>_xlfn.XLOOKUP(A1377,'Aux_Código SVs'!C:C,'Aux_Código SVs'!C:C,"Não encontrado")</f>
        <v>6601709</v>
      </c>
    </row>
    <row r="1378" spans="1:7" x14ac:dyDescent="0.3">
      <c r="A1378" s="168">
        <v>6601710</v>
      </c>
      <c r="B1378" s="68" t="s">
        <v>2779</v>
      </c>
      <c r="C1378" s="68" t="s">
        <v>95</v>
      </c>
      <c r="D1378" s="68" t="s">
        <v>4033</v>
      </c>
      <c r="E1378" s="68" t="s">
        <v>4046</v>
      </c>
      <c r="F1378" s="68" t="s">
        <v>4043</v>
      </c>
      <c r="G1378" s="70">
        <f>_xlfn.XLOOKUP(A1378,'Aux_Código SVs'!C:C,'Aux_Código SVs'!C:C,"Não encontrado")</f>
        <v>6601710</v>
      </c>
    </row>
    <row r="1379" spans="1:7" x14ac:dyDescent="0.3">
      <c r="A1379" s="168">
        <v>6601711</v>
      </c>
      <c r="B1379" s="68" t="s">
        <v>2781</v>
      </c>
      <c r="C1379" s="68" t="s">
        <v>95</v>
      </c>
      <c r="D1379" s="68" t="s">
        <v>4033</v>
      </c>
      <c r="E1379" s="68" t="s">
        <v>4046</v>
      </c>
      <c r="F1379" s="68" t="s">
        <v>4043</v>
      </c>
      <c r="G1379" s="70">
        <f>_xlfn.XLOOKUP(A1379,'Aux_Código SVs'!C:C,'Aux_Código SVs'!C:C,"Não encontrado")</f>
        <v>6601711</v>
      </c>
    </row>
    <row r="1380" spans="1:7" x14ac:dyDescent="0.3">
      <c r="A1380" s="168">
        <v>6601712</v>
      </c>
      <c r="B1380" s="68" t="s">
        <v>2783</v>
      </c>
      <c r="C1380" s="68" t="s">
        <v>95</v>
      </c>
      <c r="D1380" s="68" t="s">
        <v>4033</v>
      </c>
      <c r="E1380" s="68" t="s">
        <v>4046</v>
      </c>
      <c r="F1380" s="68" t="s">
        <v>4043</v>
      </c>
      <c r="G1380" s="70">
        <f>_xlfn.XLOOKUP(A1380,'Aux_Código SVs'!C:C,'Aux_Código SVs'!C:C,"Não encontrado")</f>
        <v>6601712</v>
      </c>
    </row>
    <row r="1381" spans="1:7" x14ac:dyDescent="0.3">
      <c r="A1381" s="168">
        <v>6601713</v>
      </c>
      <c r="B1381" s="68" t="s">
        <v>2785</v>
      </c>
      <c r="C1381" s="68" t="s">
        <v>95</v>
      </c>
      <c r="D1381" s="68" t="s">
        <v>4033</v>
      </c>
      <c r="E1381" s="68" t="s">
        <v>4046</v>
      </c>
      <c r="F1381" s="68" t="s">
        <v>4043</v>
      </c>
      <c r="G1381" s="70">
        <f>_xlfn.XLOOKUP(A1381,'Aux_Código SVs'!C:C,'Aux_Código SVs'!C:C,"Não encontrado")</f>
        <v>6601713</v>
      </c>
    </row>
    <row r="1382" spans="1:7" x14ac:dyDescent="0.3">
      <c r="A1382" s="168">
        <v>6601714</v>
      </c>
      <c r="B1382" s="68" t="s">
        <v>2787</v>
      </c>
      <c r="C1382" s="68" t="s">
        <v>95</v>
      </c>
      <c r="D1382" s="68" t="s">
        <v>4033</v>
      </c>
      <c r="E1382" s="68" t="s">
        <v>4046</v>
      </c>
      <c r="F1382" s="68" t="s">
        <v>4043</v>
      </c>
      <c r="G1382" s="70">
        <f>_xlfn.XLOOKUP(A1382,'Aux_Código SVs'!C:C,'Aux_Código SVs'!C:C,"Não encontrado")</f>
        <v>6601714</v>
      </c>
    </row>
    <row r="1383" spans="1:7" x14ac:dyDescent="0.3">
      <c r="A1383" s="168">
        <v>6601715</v>
      </c>
      <c r="B1383" s="68" t="s">
        <v>2789</v>
      </c>
      <c r="C1383" s="68" t="s">
        <v>95</v>
      </c>
      <c r="D1383" s="68" t="s">
        <v>4033</v>
      </c>
      <c r="E1383" s="68" t="s">
        <v>4046</v>
      </c>
      <c r="F1383" s="68" t="s">
        <v>4043</v>
      </c>
      <c r="G1383" s="70">
        <f>_xlfn.XLOOKUP(A1383,'Aux_Código SVs'!C:C,'Aux_Código SVs'!C:C,"Não encontrado")</f>
        <v>6601715</v>
      </c>
    </row>
    <row r="1384" spans="1:7" x14ac:dyDescent="0.3">
      <c r="A1384" s="168">
        <v>6601716</v>
      </c>
      <c r="B1384" s="68" t="s">
        <v>2791</v>
      </c>
      <c r="C1384" s="68" t="s">
        <v>95</v>
      </c>
      <c r="D1384" s="68" t="s">
        <v>4033</v>
      </c>
      <c r="E1384" s="68" t="s">
        <v>4046</v>
      </c>
      <c r="F1384" s="68" t="s">
        <v>4043</v>
      </c>
      <c r="G1384" s="70">
        <f>_xlfn.XLOOKUP(A1384,'Aux_Código SVs'!C:C,'Aux_Código SVs'!C:C,"Não encontrado")</f>
        <v>6601716</v>
      </c>
    </row>
    <row r="1385" spans="1:7" x14ac:dyDescent="0.3">
      <c r="A1385" s="168">
        <v>6601717</v>
      </c>
      <c r="B1385" s="68" t="s">
        <v>2793</v>
      </c>
      <c r="C1385" s="68" t="s">
        <v>95</v>
      </c>
      <c r="D1385" s="68" t="s">
        <v>4033</v>
      </c>
      <c r="E1385" s="68" t="s">
        <v>4046</v>
      </c>
      <c r="F1385" s="68" t="s">
        <v>4043</v>
      </c>
      <c r="G1385" s="70">
        <f>_xlfn.XLOOKUP(A1385,'Aux_Código SVs'!C:C,'Aux_Código SVs'!C:C,"Não encontrado")</f>
        <v>6601717</v>
      </c>
    </row>
    <row r="1386" spans="1:7" x14ac:dyDescent="0.3">
      <c r="A1386" s="168">
        <v>6601718</v>
      </c>
      <c r="B1386" s="68" t="s">
        <v>2795</v>
      </c>
      <c r="C1386" s="68" t="s">
        <v>95</v>
      </c>
      <c r="D1386" s="68" t="s">
        <v>4033</v>
      </c>
      <c r="E1386" s="68" t="s">
        <v>4046</v>
      </c>
      <c r="F1386" s="68" t="s">
        <v>4043</v>
      </c>
      <c r="G1386" s="70">
        <f>_xlfn.XLOOKUP(A1386,'Aux_Código SVs'!C:C,'Aux_Código SVs'!C:C,"Não encontrado")</f>
        <v>6601718</v>
      </c>
    </row>
    <row r="1387" spans="1:7" x14ac:dyDescent="0.3">
      <c r="A1387" s="168">
        <v>6601719</v>
      </c>
      <c r="B1387" s="68" t="s">
        <v>2797</v>
      </c>
      <c r="C1387" s="68" t="s">
        <v>95</v>
      </c>
      <c r="D1387" s="68" t="s">
        <v>4033</v>
      </c>
      <c r="E1387" s="68" t="s">
        <v>4046</v>
      </c>
      <c r="F1387" s="68" t="s">
        <v>4043</v>
      </c>
      <c r="G1387" s="70">
        <f>_xlfn.XLOOKUP(A1387,'Aux_Código SVs'!C:C,'Aux_Código SVs'!C:C,"Não encontrado")</f>
        <v>6601719</v>
      </c>
    </row>
    <row r="1388" spans="1:7" x14ac:dyDescent="0.3">
      <c r="A1388" s="168">
        <v>6601720</v>
      </c>
      <c r="B1388" s="68" t="s">
        <v>2799</v>
      </c>
      <c r="C1388" s="68" t="s">
        <v>95</v>
      </c>
      <c r="D1388" s="68" t="s">
        <v>4033</v>
      </c>
      <c r="E1388" s="68" t="s">
        <v>4046</v>
      </c>
      <c r="F1388" s="68" t="s">
        <v>4043</v>
      </c>
      <c r="G1388" s="70">
        <f>_xlfn.XLOOKUP(A1388,'Aux_Código SVs'!C:C,'Aux_Código SVs'!C:C,"Não encontrado")</f>
        <v>6601720</v>
      </c>
    </row>
    <row r="1389" spans="1:7" x14ac:dyDescent="0.3">
      <c r="A1389" s="168">
        <v>6601721</v>
      </c>
      <c r="B1389" s="68" t="s">
        <v>2801</v>
      </c>
      <c r="C1389" s="68" t="s">
        <v>95</v>
      </c>
      <c r="D1389" s="68" t="s">
        <v>4033</v>
      </c>
      <c r="E1389" s="68" t="s">
        <v>4046</v>
      </c>
      <c r="F1389" s="68" t="s">
        <v>4043</v>
      </c>
      <c r="G1389" s="70">
        <f>_xlfn.XLOOKUP(A1389,'Aux_Código SVs'!C:C,'Aux_Código SVs'!C:C,"Não encontrado")</f>
        <v>6601721</v>
      </c>
    </row>
    <row r="1390" spans="1:7" x14ac:dyDescent="0.3">
      <c r="A1390" s="168">
        <v>6601722</v>
      </c>
      <c r="B1390" s="68" t="s">
        <v>2803</v>
      </c>
      <c r="C1390" s="68" t="s">
        <v>95</v>
      </c>
      <c r="D1390" s="68" t="s">
        <v>4033</v>
      </c>
      <c r="E1390" s="68" t="s">
        <v>4046</v>
      </c>
      <c r="F1390" s="68" t="s">
        <v>4043</v>
      </c>
      <c r="G1390" s="70">
        <f>_xlfn.XLOOKUP(A1390,'Aux_Código SVs'!C:C,'Aux_Código SVs'!C:C,"Não encontrado")</f>
        <v>6601722</v>
      </c>
    </row>
    <row r="1391" spans="1:7" x14ac:dyDescent="0.3">
      <c r="A1391" s="168">
        <v>6601723</v>
      </c>
      <c r="B1391" s="68" t="s">
        <v>2805</v>
      </c>
      <c r="C1391" s="68" t="s">
        <v>95</v>
      </c>
      <c r="D1391" s="68" t="s">
        <v>4033</v>
      </c>
      <c r="E1391" s="68" t="s">
        <v>4046</v>
      </c>
      <c r="F1391" s="68" t="s">
        <v>4043</v>
      </c>
      <c r="G1391" s="70">
        <f>_xlfn.XLOOKUP(A1391,'Aux_Código SVs'!C:C,'Aux_Código SVs'!C:C,"Não encontrado")</f>
        <v>6601723</v>
      </c>
    </row>
    <row r="1392" spans="1:7" x14ac:dyDescent="0.3">
      <c r="A1392" s="168">
        <v>6601724</v>
      </c>
      <c r="B1392" s="68" t="s">
        <v>2807</v>
      </c>
      <c r="C1392" s="68" t="s">
        <v>95</v>
      </c>
      <c r="D1392" s="68" t="s">
        <v>4033</v>
      </c>
      <c r="E1392" s="68" t="s">
        <v>4046</v>
      </c>
      <c r="F1392" s="68" t="s">
        <v>4043</v>
      </c>
      <c r="G1392" s="70">
        <f>_xlfn.XLOOKUP(A1392,'Aux_Código SVs'!C:C,'Aux_Código SVs'!C:C,"Não encontrado")</f>
        <v>6601724</v>
      </c>
    </row>
    <row r="1393" spans="1:7" x14ac:dyDescent="0.3">
      <c r="A1393" s="168">
        <v>6601725</v>
      </c>
      <c r="B1393" s="68" t="s">
        <v>2809</v>
      </c>
      <c r="C1393" s="68" t="s">
        <v>95</v>
      </c>
      <c r="D1393" s="68" t="s">
        <v>4033</v>
      </c>
      <c r="E1393" s="68" t="s">
        <v>4046</v>
      </c>
      <c r="F1393" s="68" t="s">
        <v>4043</v>
      </c>
      <c r="G1393" s="70">
        <f>_xlfn.XLOOKUP(A1393,'Aux_Código SVs'!C:C,'Aux_Código SVs'!C:C,"Não encontrado")</f>
        <v>6601725</v>
      </c>
    </row>
    <row r="1394" spans="1:7" x14ac:dyDescent="0.3">
      <c r="A1394" s="168">
        <v>6601726</v>
      </c>
      <c r="B1394" s="68" t="s">
        <v>2811</v>
      </c>
      <c r="C1394" s="68" t="s">
        <v>95</v>
      </c>
      <c r="D1394" s="68" t="s">
        <v>4033</v>
      </c>
      <c r="E1394" s="68" t="s">
        <v>4046</v>
      </c>
      <c r="F1394" s="68" t="s">
        <v>4043</v>
      </c>
      <c r="G1394" s="70">
        <f>_xlfn.XLOOKUP(A1394,'Aux_Código SVs'!C:C,'Aux_Código SVs'!C:C,"Não encontrado")</f>
        <v>6601726</v>
      </c>
    </row>
    <row r="1395" spans="1:7" x14ac:dyDescent="0.3">
      <c r="A1395" s="168">
        <v>6601727</v>
      </c>
      <c r="B1395" s="68" t="s">
        <v>2813</v>
      </c>
      <c r="C1395" s="68" t="s">
        <v>95</v>
      </c>
      <c r="D1395" s="68" t="s">
        <v>4033</v>
      </c>
      <c r="E1395" s="68" t="s">
        <v>4046</v>
      </c>
      <c r="F1395" s="68" t="s">
        <v>4043</v>
      </c>
      <c r="G1395" s="70">
        <f>_xlfn.XLOOKUP(A1395,'Aux_Código SVs'!C:C,'Aux_Código SVs'!C:C,"Não encontrado")</f>
        <v>6601727</v>
      </c>
    </row>
    <row r="1396" spans="1:7" x14ac:dyDescent="0.3">
      <c r="A1396" s="168">
        <v>6601728</v>
      </c>
      <c r="B1396" s="68" t="s">
        <v>2815</v>
      </c>
      <c r="C1396" s="68" t="s">
        <v>95</v>
      </c>
      <c r="D1396" s="68" t="s">
        <v>4033</v>
      </c>
      <c r="E1396" s="68" t="s">
        <v>4046</v>
      </c>
      <c r="F1396" s="68" t="s">
        <v>4043</v>
      </c>
      <c r="G1396" s="70">
        <f>_xlfn.XLOOKUP(A1396,'Aux_Código SVs'!C:C,'Aux_Código SVs'!C:C,"Não encontrado")</f>
        <v>6601728</v>
      </c>
    </row>
    <row r="1397" spans="1:7" x14ac:dyDescent="0.3">
      <c r="A1397" s="168">
        <v>6601729</v>
      </c>
      <c r="B1397" s="68" t="s">
        <v>2817</v>
      </c>
      <c r="C1397" s="68" t="s">
        <v>95</v>
      </c>
      <c r="D1397" s="68" t="s">
        <v>4033</v>
      </c>
      <c r="E1397" s="68" t="s">
        <v>4046</v>
      </c>
      <c r="F1397" s="68" t="s">
        <v>4043</v>
      </c>
      <c r="G1397" s="70">
        <f>_xlfn.XLOOKUP(A1397,'Aux_Código SVs'!C:C,'Aux_Código SVs'!C:C,"Não encontrado")</f>
        <v>6601729</v>
      </c>
    </row>
    <row r="1398" spans="1:7" x14ac:dyDescent="0.3">
      <c r="A1398" s="168">
        <v>6601730</v>
      </c>
      <c r="B1398" s="68" t="s">
        <v>2819</v>
      </c>
      <c r="C1398" s="68" t="s">
        <v>95</v>
      </c>
      <c r="D1398" s="68" t="s">
        <v>4033</v>
      </c>
      <c r="E1398" s="68" t="s">
        <v>4046</v>
      </c>
      <c r="F1398" s="68" t="s">
        <v>4043</v>
      </c>
      <c r="G1398" s="70">
        <f>_xlfn.XLOOKUP(A1398,'Aux_Código SVs'!C:C,'Aux_Código SVs'!C:C,"Não encontrado")</f>
        <v>6601730</v>
      </c>
    </row>
    <row r="1399" spans="1:7" x14ac:dyDescent="0.3">
      <c r="A1399" s="168">
        <v>6601731</v>
      </c>
      <c r="B1399" s="68" t="s">
        <v>2821</v>
      </c>
      <c r="C1399" s="68" t="s">
        <v>95</v>
      </c>
      <c r="D1399" s="68" t="s">
        <v>4033</v>
      </c>
      <c r="E1399" s="68" t="s">
        <v>4046</v>
      </c>
      <c r="F1399" s="68" t="s">
        <v>4043</v>
      </c>
      <c r="G1399" s="70">
        <f>_xlfn.XLOOKUP(A1399,'Aux_Código SVs'!C:C,'Aux_Código SVs'!C:C,"Não encontrado")</f>
        <v>6601731</v>
      </c>
    </row>
    <row r="1400" spans="1:7" x14ac:dyDescent="0.3">
      <c r="A1400" s="168">
        <v>6601732</v>
      </c>
      <c r="B1400" s="68" t="s">
        <v>2823</v>
      </c>
      <c r="C1400" s="68" t="s">
        <v>95</v>
      </c>
      <c r="D1400" s="68" t="s">
        <v>4033</v>
      </c>
      <c r="E1400" s="68" t="s">
        <v>4046</v>
      </c>
      <c r="F1400" s="68" t="s">
        <v>4043</v>
      </c>
      <c r="G1400" s="70">
        <f>_xlfn.XLOOKUP(A1400,'Aux_Código SVs'!C:C,'Aux_Código SVs'!C:C,"Não encontrado")</f>
        <v>6601732</v>
      </c>
    </row>
    <row r="1401" spans="1:7" x14ac:dyDescent="0.3">
      <c r="A1401" s="168">
        <v>6601733</v>
      </c>
      <c r="B1401" s="68" t="s">
        <v>2825</v>
      </c>
      <c r="C1401" s="68" t="s">
        <v>95</v>
      </c>
      <c r="D1401" s="68" t="s">
        <v>4033</v>
      </c>
      <c r="E1401" s="68" t="s">
        <v>4046</v>
      </c>
      <c r="F1401" s="68" t="s">
        <v>4043</v>
      </c>
      <c r="G1401" s="70">
        <f>_xlfn.XLOOKUP(A1401,'Aux_Código SVs'!C:C,'Aux_Código SVs'!C:C,"Não encontrado")</f>
        <v>6601733</v>
      </c>
    </row>
    <row r="1402" spans="1:7" x14ac:dyDescent="0.3">
      <c r="A1402" s="168">
        <v>6601734</v>
      </c>
      <c r="B1402" s="68" t="s">
        <v>2827</v>
      </c>
      <c r="C1402" s="68" t="s">
        <v>95</v>
      </c>
      <c r="D1402" s="68" t="s">
        <v>4033</v>
      </c>
      <c r="E1402" s="68" t="s">
        <v>4046</v>
      </c>
      <c r="F1402" s="68" t="s">
        <v>4043</v>
      </c>
      <c r="G1402" s="70">
        <f>_xlfn.XLOOKUP(A1402,'Aux_Código SVs'!C:C,'Aux_Código SVs'!C:C,"Não encontrado")</f>
        <v>6601734</v>
      </c>
    </row>
    <row r="1403" spans="1:7" x14ac:dyDescent="0.3">
      <c r="A1403" s="168">
        <v>6601735</v>
      </c>
      <c r="B1403" s="68" t="s">
        <v>2829</v>
      </c>
      <c r="C1403" s="68" t="s">
        <v>95</v>
      </c>
      <c r="D1403" s="68" t="s">
        <v>4033</v>
      </c>
      <c r="E1403" s="68" t="s">
        <v>4046</v>
      </c>
      <c r="F1403" s="68" t="s">
        <v>4043</v>
      </c>
      <c r="G1403" s="70">
        <f>_xlfn.XLOOKUP(A1403,'Aux_Código SVs'!C:C,'Aux_Código SVs'!C:C,"Não encontrado")</f>
        <v>6601735</v>
      </c>
    </row>
    <row r="1404" spans="1:7" x14ac:dyDescent="0.3">
      <c r="A1404" s="168">
        <v>6601736</v>
      </c>
      <c r="B1404" s="68" t="s">
        <v>2831</v>
      </c>
      <c r="C1404" s="68" t="s">
        <v>95</v>
      </c>
      <c r="D1404" s="68" t="s">
        <v>4033</v>
      </c>
      <c r="E1404" s="68" t="s">
        <v>4046</v>
      </c>
      <c r="F1404" s="68" t="s">
        <v>4043</v>
      </c>
      <c r="G1404" s="70">
        <f>_xlfn.XLOOKUP(A1404,'Aux_Código SVs'!C:C,'Aux_Código SVs'!C:C,"Não encontrado")</f>
        <v>6601736</v>
      </c>
    </row>
    <row r="1405" spans="1:7" x14ac:dyDescent="0.3">
      <c r="A1405" s="168">
        <v>6601737</v>
      </c>
      <c r="B1405" s="68" t="s">
        <v>2833</v>
      </c>
      <c r="C1405" s="68" t="s">
        <v>95</v>
      </c>
      <c r="D1405" s="68" t="s">
        <v>4033</v>
      </c>
      <c r="E1405" s="68" t="s">
        <v>4046</v>
      </c>
      <c r="F1405" s="68" t="s">
        <v>4043</v>
      </c>
      <c r="G1405" s="70">
        <f>_xlfn.XLOOKUP(A1405,'Aux_Código SVs'!C:C,'Aux_Código SVs'!C:C,"Não encontrado")</f>
        <v>6601737</v>
      </c>
    </row>
    <row r="1406" spans="1:7" x14ac:dyDescent="0.3">
      <c r="A1406" s="168">
        <v>6601738</v>
      </c>
      <c r="B1406" s="68" t="s">
        <v>2835</v>
      </c>
      <c r="C1406" s="68" t="s">
        <v>95</v>
      </c>
      <c r="D1406" s="68" t="s">
        <v>4033</v>
      </c>
      <c r="E1406" s="68" t="s">
        <v>4046</v>
      </c>
      <c r="F1406" s="68" t="s">
        <v>4043</v>
      </c>
      <c r="G1406" s="70">
        <f>_xlfn.XLOOKUP(A1406,'Aux_Código SVs'!C:C,'Aux_Código SVs'!C:C,"Não encontrado")</f>
        <v>6601738</v>
      </c>
    </row>
    <row r="1407" spans="1:7" x14ac:dyDescent="0.3">
      <c r="A1407" s="168">
        <v>6601739</v>
      </c>
      <c r="B1407" s="68" t="s">
        <v>2837</v>
      </c>
      <c r="C1407" s="68" t="s">
        <v>95</v>
      </c>
      <c r="D1407" s="68" t="s">
        <v>4033</v>
      </c>
      <c r="E1407" s="68" t="s">
        <v>4046</v>
      </c>
      <c r="F1407" s="68" t="s">
        <v>4043</v>
      </c>
      <c r="G1407" s="70">
        <f>_xlfn.XLOOKUP(A1407,'Aux_Código SVs'!C:C,'Aux_Código SVs'!C:C,"Não encontrado")</f>
        <v>6601739</v>
      </c>
    </row>
    <row r="1408" spans="1:7" x14ac:dyDescent="0.3">
      <c r="A1408" s="168">
        <v>6601740</v>
      </c>
      <c r="B1408" s="68" t="s">
        <v>2839</v>
      </c>
      <c r="C1408" s="68" t="s">
        <v>95</v>
      </c>
      <c r="D1408" s="68" t="s">
        <v>4033</v>
      </c>
      <c r="E1408" s="68" t="s">
        <v>4046</v>
      </c>
      <c r="F1408" s="68" t="s">
        <v>4043</v>
      </c>
      <c r="G1408" s="70">
        <f>_xlfn.XLOOKUP(A1408,'Aux_Código SVs'!C:C,'Aux_Código SVs'!C:C,"Não encontrado")</f>
        <v>6601740</v>
      </c>
    </row>
    <row r="1409" spans="1:7" x14ac:dyDescent="0.3">
      <c r="A1409" s="168">
        <v>6601741</v>
      </c>
      <c r="B1409" s="68" t="s">
        <v>2841</v>
      </c>
      <c r="C1409" s="68" t="s">
        <v>95</v>
      </c>
      <c r="D1409" s="68" t="s">
        <v>4033</v>
      </c>
      <c r="E1409" s="68" t="s">
        <v>4046</v>
      </c>
      <c r="F1409" s="68" t="s">
        <v>4043</v>
      </c>
      <c r="G1409" s="70">
        <f>_xlfn.XLOOKUP(A1409,'Aux_Código SVs'!C:C,'Aux_Código SVs'!C:C,"Não encontrado")</f>
        <v>6601741</v>
      </c>
    </row>
    <row r="1410" spans="1:7" x14ac:dyDescent="0.3">
      <c r="A1410" s="168">
        <v>6601742</v>
      </c>
      <c r="B1410" s="68" t="s">
        <v>2843</v>
      </c>
      <c r="C1410" s="68" t="s">
        <v>95</v>
      </c>
      <c r="D1410" s="68" t="s">
        <v>4033</v>
      </c>
      <c r="E1410" s="68" t="s">
        <v>4046</v>
      </c>
      <c r="F1410" s="68" t="s">
        <v>4043</v>
      </c>
      <c r="G1410" s="70">
        <f>_xlfn.XLOOKUP(A1410,'Aux_Código SVs'!C:C,'Aux_Código SVs'!C:C,"Não encontrado")</f>
        <v>6601742</v>
      </c>
    </row>
    <row r="1411" spans="1:7" x14ac:dyDescent="0.3">
      <c r="A1411" s="168">
        <v>6601743</v>
      </c>
      <c r="B1411" s="68" t="s">
        <v>2845</v>
      </c>
      <c r="C1411" s="68" t="s">
        <v>95</v>
      </c>
      <c r="D1411" s="68" t="s">
        <v>4033</v>
      </c>
      <c r="E1411" s="68" t="s">
        <v>4046</v>
      </c>
      <c r="F1411" s="68" t="s">
        <v>4043</v>
      </c>
      <c r="G1411" s="70">
        <f>_xlfn.XLOOKUP(A1411,'Aux_Código SVs'!C:C,'Aux_Código SVs'!C:C,"Não encontrado")</f>
        <v>6601743</v>
      </c>
    </row>
    <row r="1412" spans="1:7" x14ac:dyDescent="0.3">
      <c r="A1412" s="168">
        <v>6601744</v>
      </c>
      <c r="B1412" s="68" t="s">
        <v>2847</v>
      </c>
      <c r="C1412" s="68" t="s">
        <v>95</v>
      </c>
      <c r="D1412" s="68" t="s">
        <v>4033</v>
      </c>
      <c r="E1412" s="68" t="s">
        <v>4046</v>
      </c>
      <c r="F1412" s="68" t="s">
        <v>4043</v>
      </c>
      <c r="G1412" s="70">
        <f>_xlfn.XLOOKUP(A1412,'Aux_Código SVs'!C:C,'Aux_Código SVs'!C:C,"Não encontrado")</f>
        <v>6601744</v>
      </c>
    </row>
    <row r="1413" spans="1:7" x14ac:dyDescent="0.3">
      <c r="A1413" s="168">
        <v>6601745</v>
      </c>
      <c r="B1413" s="68" t="s">
        <v>2849</v>
      </c>
      <c r="C1413" s="68" t="s">
        <v>95</v>
      </c>
      <c r="D1413" s="68" t="s">
        <v>4033</v>
      </c>
      <c r="E1413" s="68" t="s">
        <v>4046</v>
      </c>
      <c r="F1413" s="68" t="s">
        <v>4043</v>
      </c>
      <c r="G1413" s="70">
        <f>_xlfn.XLOOKUP(A1413,'Aux_Código SVs'!C:C,'Aux_Código SVs'!C:C,"Não encontrado")</f>
        <v>6601745</v>
      </c>
    </row>
    <row r="1414" spans="1:7" x14ac:dyDescent="0.3">
      <c r="A1414" s="168">
        <v>6601746</v>
      </c>
      <c r="B1414" s="68" t="s">
        <v>2851</v>
      </c>
      <c r="C1414" s="68" t="s">
        <v>95</v>
      </c>
      <c r="D1414" s="68" t="s">
        <v>4033</v>
      </c>
      <c r="E1414" s="68" t="s">
        <v>4046</v>
      </c>
      <c r="F1414" s="68" t="s">
        <v>4043</v>
      </c>
      <c r="G1414" s="70">
        <f>_xlfn.XLOOKUP(A1414,'Aux_Código SVs'!C:C,'Aux_Código SVs'!C:C,"Não encontrado")</f>
        <v>6601746</v>
      </c>
    </row>
    <row r="1415" spans="1:7" x14ac:dyDescent="0.3">
      <c r="A1415" s="168">
        <v>6601747</v>
      </c>
      <c r="B1415" s="68" t="s">
        <v>2853</v>
      </c>
      <c r="C1415" s="68" t="s">
        <v>95</v>
      </c>
      <c r="D1415" s="68" t="s">
        <v>4033</v>
      </c>
      <c r="E1415" s="68" t="s">
        <v>4046</v>
      </c>
      <c r="F1415" s="68" t="s">
        <v>4043</v>
      </c>
      <c r="G1415" s="70">
        <f>_xlfn.XLOOKUP(A1415,'Aux_Código SVs'!C:C,'Aux_Código SVs'!C:C,"Não encontrado")</f>
        <v>6601747</v>
      </c>
    </row>
    <row r="1416" spans="1:7" x14ac:dyDescent="0.3">
      <c r="A1416" s="168">
        <v>6601748</v>
      </c>
      <c r="B1416" s="68" t="s">
        <v>2855</v>
      </c>
      <c r="C1416" s="68" t="s">
        <v>95</v>
      </c>
      <c r="D1416" s="68" t="s">
        <v>4033</v>
      </c>
      <c r="E1416" s="68" t="s">
        <v>4046</v>
      </c>
      <c r="F1416" s="68" t="s">
        <v>4043</v>
      </c>
      <c r="G1416" s="70">
        <f>_xlfn.XLOOKUP(A1416,'Aux_Código SVs'!C:C,'Aux_Código SVs'!C:C,"Não encontrado")</f>
        <v>6601748</v>
      </c>
    </row>
    <row r="1417" spans="1:7" x14ac:dyDescent="0.3">
      <c r="A1417" s="168">
        <v>6601749</v>
      </c>
      <c r="B1417" s="68" t="s">
        <v>2857</v>
      </c>
      <c r="C1417" s="68" t="s">
        <v>95</v>
      </c>
      <c r="D1417" s="68" t="s">
        <v>4033</v>
      </c>
      <c r="E1417" s="68" t="s">
        <v>4046</v>
      </c>
      <c r="F1417" s="68" t="s">
        <v>4043</v>
      </c>
      <c r="G1417" s="70">
        <f>_xlfn.XLOOKUP(A1417,'Aux_Código SVs'!C:C,'Aux_Código SVs'!C:C,"Não encontrado")</f>
        <v>6601749</v>
      </c>
    </row>
    <row r="1418" spans="1:7" x14ac:dyDescent="0.3">
      <c r="A1418" s="168">
        <v>6601750</v>
      </c>
      <c r="B1418" s="68" t="s">
        <v>2859</v>
      </c>
      <c r="C1418" s="68" t="s">
        <v>95</v>
      </c>
      <c r="D1418" s="68" t="s">
        <v>4033</v>
      </c>
      <c r="E1418" s="68" t="s">
        <v>4046</v>
      </c>
      <c r="F1418" s="68" t="s">
        <v>4043</v>
      </c>
      <c r="G1418" s="70">
        <f>_xlfn.XLOOKUP(A1418,'Aux_Código SVs'!C:C,'Aux_Código SVs'!C:C,"Não encontrado")</f>
        <v>6601750</v>
      </c>
    </row>
    <row r="1419" spans="1:7" x14ac:dyDescent="0.3">
      <c r="A1419" s="168">
        <v>6601751</v>
      </c>
      <c r="B1419" s="68" t="s">
        <v>2861</v>
      </c>
      <c r="C1419" s="68" t="s">
        <v>95</v>
      </c>
      <c r="D1419" s="68" t="s">
        <v>4033</v>
      </c>
      <c r="E1419" s="68" t="s">
        <v>4046</v>
      </c>
      <c r="F1419" s="68" t="s">
        <v>4043</v>
      </c>
      <c r="G1419" s="70">
        <f>_xlfn.XLOOKUP(A1419,'Aux_Código SVs'!C:C,'Aux_Código SVs'!C:C,"Não encontrado")</f>
        <v>6601751</v>
      </c>
    </row>
    <row r="1420" spans="1:7" x14ac:dyDescent="0.3">
      <c r="A1420" s="168">
        <v>6601752</v>
      </c>
      <c r="B1420" s="68" t="s">
        <v>2863</v>
      </c>
      <c r="C1420" s="68" t="s">
        <v>95</v>
      </c>
      <c r="D1420" s="68" t="s">
        <v>4033</v>
      </c>
      <c r="E1420" s="68" t="s">
        <v>4046</v>
      </c>
      <c r="F1420" s="68" t="s">
        <v>4043</v>
      </c>
      <c r="G1420" s="70">
        <f>_xlfn.XLOOKUP(A1420,'Aux_Código SVs'!C:C,'Aux_Código SVs'!C:C,"Não encontrado")</f>
        <v>6601752</v>
      </c>
    </row>
    <row r="1421" spans="1:7" x14ac:dyDescent="0.3">
      <c r="A1421" s="168">
        <v>6601753</v>
      </c>
      <c r="B1421" s="68" t="s">
        <v>2865</v>
      </c>
      <c r="C1421" s="68" t="s">
        <v>95</v>
      </c>
      <c r="D1421" s="68" t="s">
        <v>4033</v>
      </c>
      <c r="E1421" s="68" t="s">
        <v>4046</v>
      </c>
      <c r="F1421" s="68" t="s">
        <v>4043</v>
      </c>
      <c r="G1421" s="70">
        <f>_xlfn.XLOOKUP(A1421,'Aux_Código SVs'!C:C,'Aux_Código SVs'!C:C,"Não encontrado")</f>
        <v>6601753</v>
      </c>
    </row>
    <row r="1422" spans="1:7" x14ac:dyDescent="0.3">
      <c r="A1422" s="168">
        <v>6601754</v>
      </c>
      <c r="B1422" s="68" t="s">
        <v>2867</v>
      </c>
      <c r="C1422" s="68" t="s">
        <v>95</v>
      </c>
      <c r="D1422" s="68" t="s">
        <v>4033</v>
      </c>
      <c r="E1422" s="68" t="s">
        <v>4046</v>
      </c>
      <c r="F1422" s="68" t="s">
        <v>4043</v>
      </c>
      <c r="G1422" s="70">
        <f>_xlfn.XLOOKUP(A1422,'Aux_Código SVs'!C:C,'Aux_Código SVs'!C:C,"Não encontrado")</f>
        <v>6601754</v>
      </c>
    </row>
    <row r="1423" spans="1:7" x14ac:dyDescent="0.3">
      <c r="A1423" s="168">
        <v>6601755</v>
      </c>
      <c r="B1423" s="68" t="s">
        <v>2869</v>
      </c>
      <c r="C1423" s="68" t="s">
        <v>95</v>
      </c>
      <c r="D1423" s="68" t="s">
        <v>4033</v>
      </c>
      <c r="E1423" s="68" t="s">
        <v>4046</v>
      </c>
      <c r="F1423" s="68" t="s">
        <v>4043</v>
      </c>
      <c r="G1423" s="70">
        <f>_xlfn.XLOOKUP(A1423,'Aux_Código SVs'!C:C,'Aux_Código SVs'!C:C,"Não encontrado")</f>
        <v>6601755</v>
      </c>
    </row>
    <row r="1424" spans="1:7" x14ac:dyDescent="0.3">
      <c r="A1424" s="168">
        <v>6601756</v>
      </c>
      <c r="B1424" s="68" t="s">
        <v>2871</v>
      </c>
      <c r="C1424" s="68" t="s">
        <v>95</v>
      </c>
      <c r="D1424" s="68" t="s">
        <v>4033</v>
      </c>
      <c r="E1424" s="68" t="s">
        <v>4046</v>
      </c>
      <c r="F1424" s="68" t="s">
        <v>4043</v>
      </c>
      <c r="G1424" s="70">
        <f>_xlfn.XLOOKUP(A1424,'Aux_Código SVs'!C:C,'Aux_Código SVs'!C:C,"Não encontrado")</f>
        <v>6601756</v>
      </c>
    </row>
    <row r="1425" spans="1:7" x14ac:dyDescent="0.3">
      <c r="A1425" s="168">
        <v>6601757</v>
      </c>
      <c r="B1425" s="68" t="s">
        <v>2873</v>
      </c>
      <c r="C1425" s="68" t="s">
        <v>95</v>
      </c>
      <c r="D1425" s="68" t="s">
        <v>4033</v>
      </c>
      <c r="E1425" s="68" t="s">
        <v>4046</v>
      </c>
      <c r="F1425" s="68" t="s">
        <v>4043</v>
      </c>
      <c r="G1425" s="70">
        <f>_xlfn.XLOOKUP(A1425,'Aux_Código SVs'!C:C,'Aux_Código SVs'!C:C,"Não encontrado")</f>
        <v>6601757</v>
      </c>
    </row>
    <row r="1426" spans="1:7" x14ac:dyDescent="0.3">
      <c r="A1426" s="168">
        <v>6601758</v>
      </c>
      <c r="B1426" s="68" t="s">
        <v>2875</v>
      </c>
      <c r="C1426" s="68" t="s">
        <v>95</v>
      </c>
      <c r="D1426" s="68" t="s">
        <v>4033</v>
      </c>
      <c r="E1426" s="68" t="s">
        <v>4046</v>
      </c>
      <c r="F1426" s="68" t="s">
        <v>4043</v>
      </c>
      <c r="G1426" s="70">
        <f>_xlfn.XLOOKUP(A1426,'Aux_Código SVs'!C:C,'Aux_Código SVs'!C:C,"Não encontrado")</f>
        <v>6601758</v>
      </c>
    </row>
    <row r="1427" spans="1:7" x14ac:dyDescent="0.3">
      <c r="A1427" s="168">
        <v>6601759</v>
      </c>
      <c r="B1427" s="68" t="s">
        <v>2877</v>
      </c>
      <c r="C1427" s="68" t="s">
        <v>95</v>
      </c>
      <c r="D1427" s="68" t="s">
        <v>4033</v>
      </c>
      <c r="E1427" s="68" t="s">
        <v>4046</v>
      </c>
      <c r="F1427" s="68" t="s">
        <v>4043</v>
      </c>
      <c r="G1427" s="70">
        <f>_xlfn.XLOOKUP(A1427,'Aux_Código SVs'!C:C,'Aux_Código SVs'!C:C,"Não encontrado")</f>
        <v>6601759</v>
      </c>
    </row>
    <row r="1428" spans="1:7" x14ac:dyDescent="0.3">
      <c r="A1428" s="168">
        <v>6601760</v>
      </c>
      <c r="B1428" s="68" t="s">
        <v>2879</v>
      </c>
      <c r="C1428" s="68" t="s">
        <v>95</v>
      </c>
      <c r="D1428" s="68" t="s">
        <v>4033</v>
      </c>
      <c r="E1428" s="68" t="s">
        <v>4046</v>
      </c>
      <c r="F1428" s="68" t="s">
        <v>4043</v>
      </c>
      <c r="G1428" s="70">
        <f>_xlfn.XLOOKUP(A1428,'Aux_Código SVs'!C:C,'Aux_Código SVs'!C:C,"Não encontrado")</f>
        <v>6601760</v>
      </c>
    </row>
    <row r="1429" spans="1:7" x14ac:dyDescent="0.3">
      <c r="A1429" s="168">
        <v>6601761</v>
      </c>
      <c r="B1429" s="68" t="s">
        <v>2881</v>
      </c>
      <c r="C1429" s="68" t="s">
        <v>95</v>
      </c>
      <c r="D1429" s="68" t="s">
        <v>4033</v>
      </c>
      <c r="E1429" s="68" t="s">
        <v>4046</v>
      </c>
      <c r="F1429" s="68" t="s">
        <v>4043</v>
      </c>
      <c r="G1429" s="70">
        <f>_xlfn.XLOOKUP(A1429,'Aux_Código SVs'!C:C,'Aux_Código SVs'!C:C,"Não encontrado")</f>
        <v>6601761</v>
      </c>
    </row>
    <row r="1430" spans="1:7" x14ac:dyDescent="0.3">
      <c r="A1430" s="168">
        <v>6601762</v>
      </c>
      <c r="B1430" s="68" t="s">
        <v>2883</v>
      </c>
      <c r="C1430" s="68" t="s">
        <v>95</v>
      </c>
      <c r="D1430" s="68" t="s">
        <v>4033</v>
      </c>
      <c r="E1430" s="68" t="s">
        <v>4046</v>
      </c>
      <c r="F1430" s="68" t="s">
        <v>4043</v>
      </c>
      <c r="G1430" s="70">
        <f>_xlfn.XLOOKUP(A1430,'Aux_Código SVs'!C:C,'Aux_Código SVs'!C:C,"Não encontrado")</f>
        <v>6601762</v>
      </c>
    </row>
    <row r="1431" spans="1:7" x14ac:dyDescent="0.3">
      <c r="A1431" s="168">
        <v>6601763</v>
      </c>
      <c r="B1431" s="68" t="s">
        <v>2885</v>
      </c>
      <c r="C1431" s="68" t="s">
        <v>95</v>
      </c>
      <c r="D1431" s="68" t="s">
        <v>4033</v>
      </c>
      <c r="E1431" s="68" t="s">
        <v>4046</v>
      </c>
      <c r="F1431" s="68" t="s">
        <v>4043</v>
      </c>
      <c r="G1431" s="70">
        <f>_xlfn.XLOOKUP(A1431,'Aux_Código SVs'!C:C,'Aux_Código SVs'!C:C,"Não encontrado")</f>
        <v>6601763</v>
      </c>
    </row>
    <row r="1432" spans="1:7" x14ac:dyDescent="0.3">
      <c r="A1432" s="168">
        <v>6601764</v>
      </c>
      <c r="B1432" s="68" t="s">
        <v>2887</v>
      </c>
      <c r="C1432" s="68" t="s">
        <v>95</v>
      </c>
      <c r="D1432" s="68" t="s">
        <v>4033</v>
      </c>
      <c r="E1432" s="68" t="s">
        <v>4046</v>
      </c>
      <c r="F1432" s="68" t="s">
        <v>4043</v>
      </c>
      <c r="G1432" s="70">
        <f>_xlfn.XLOOKUP(A1432,'Aux_Código SVs'!C:C,'Aux_Código SVs'!C:C,"Não encontrado")</f>
        <v>6601764</v>
      </c>
    </row>
    <row r="1433" spans="1:7" x14ac:dyDescent="0.3">
      <c r="A1433" s="168">
        <v>6601765</v>
      </c>
      <c r="B1433" s="68" t="s">
        <v>2889</v>
      </c>
      <c r="C1433" s="68" t="s">
        <v>95</v>
      </c>
      <c r="D1433" s="68" t="s">
        <v>4033</v>
      </c>
      <c r="E1433" s="68" t="s">
        <v>4046</v>
      </c>
      <c r="F1433" s="68" t="s">
        <v>4043</v>
      </c>
      <c r="G1433" s="70">
        <f>_xlfn.XLOOKUP(A1433,'Aux_Código SVs'!C:C,'Aux_Código SVs'!C:C,"Não encontrado")</f>
        <v>6601765</v>
      </c>
    </row>
    <row r="1434" spans="1:7" x14ac:dyDescent="0.3">
      <c r="A1434" s="168">
        <v>6601766</v>
      </c>
      <c r="B1434" s="68" t="s">
        <v>2891</v>
      </c>
      <c r="C1434" s="68" t="s">
        <v>95</v>
      </c>
      <c r="D1434" s="68" t="s">
        <v>4033</v>
      </c>
      <c r="E1434" s="68" t="s">
        <v>4046</v>
      </c>
      <c r="F1434" s="68" t="s">
        <v>4043</v>
      </c>
      <c r="G1434" s="70">
        <f>_xlfn.XLOOKUP(A1434,'Aux_Código SVs'!C:C,'Aux_Código SVs'!C:C,"Não encontrado")</f>
        <v>6601766</v>
      </c>
    </row>
    <row r="1435" spans="1:7" x14ac:dyDescent="0.3">
      <c r="A1435" s="168">
        <v>6601767</v>
      </c>
      <c r="B1435" s="68" t="s">
        <v>2893</v>
      </c>
      <c r="C1435" s="68" t="s">
        <v>95</v>
      </c>
      <c r="D1435" s="68" t="s">
        <v>4033</v>
      </c>
      <c r="E1435" s="68" t="s">
        <v>4046</v>
      </c>
      <c r="F1435" s="68" t="s">
        <v>4043</v>
      </c>
      <c r="G1435" s="70">
        <f>_xlfn.XLOOKUP(A1435,'Aux_Código SVs'!C:C,'Aux_Código SVs'!C:C,"Não encontrado")</f>
        <v>6601767</v>
      </c>
    </row>
    <row r="1436" spans="1:7" x14ac:dyDescent="0.3">
      <c r="A1436" s="168">
        <v>6601768</v>
      </c>
      <c r="B1436" s="68" t="s">
        <v>2895</v>
      </c>
      <c r="C1436" s="68" t="s">
        <v>95</v>
      </c>
      <c r="D1436" s="68" t="s">
        <v>4033</v>
      </c>
      <c r="E1436" s="68" t="s">
        <v>4046</v>
      </c>
      <c r="F1436" s="68" t="s">
        <v>4043</v>
      </c>
      <c r="G1436" s="70">
        <f>_xlfn.XLOOKUP(A1436,'Aux_Código SVs'!C:C,'Aux_Código SVs'!C:C,"Não encontrado")</f>
        <v>6601768</v>
      </c>
    </row>
    <row r="1437" spans="1:7" x14ac:dyDescent="0.3">
      <c r="A1437" s="168">
        <v>6601769</v>
      </c>
      <c r="B1437" s="68" t="s">
        <v>2897</v>
      </c>
      <c r="C1437" s="68" t="s">
        <v>95</v>
      </c>
      <c r="D1437" s="68" t="s">
        <v>4033</v>
      </c>
      <c r="E1437" s="68" t="s">
        <v>4046</v>
      </c>
      <c r="F1437" s="68" t="s">
        <v>4043</v>
      </c>
      <c r="G1437" s="70">
        <f>_xlfn.XLOOKUP(A1437,'Aux_Código SVs'!C:C,'Aux_Código SVs'!C:C,"Não encontrado")</f>
        <v>6601769</v>
      </c>
    </row>
    <row r="1438" spans="1:7" x14ac:dyDescent="0.3">
      <c r="A1438" s="168">
        <v>6601770</v>
      </c>
      <c r="B1438" s="68" t="s">
        <v>2899</v>
      </c>
      <c r="C1438" s="68" t="s">
        <v>95</v>
      </c>
      <c r="D1438" s="68" t="s">
        <v>4033</v>
      </c>
      <c r="E1438" s="68" t="s">
        <v>4046</v>
      </c>
      <c r="F1438" s="68" t="s">
        <v>4043</v>
      </c>
      <c r="G1438" s="70">
        <f>_xlfn.XLOOKUP(A1438,'Aux_Código SVs'!C:C,'Aux_Código SVs'!C:C,"Não encontrado")</f>
        <v>6601770</v>
      </c>
    </row>
    <row r="1439" spans="1:7" x14ac:dyDescent="0.3">
      <c r="A1439" s="168">
        <v>6601771</v>
      </c>
      <c r="B1439" s="68" t="s">
        <v>2901</v>
      </c>
      <c r="C1439" s="68" t="s">
        <v>95</v>
      </c>
      <c r="D1439" s="68" t="s">
        <v>4033</v>
      </c>
      <c r="E1439" s="68" t="s">
        <v>4046</v>
      </c>
      <c r="F1439" s="68" t="s">
        <v>4043</v>
      </c>
      <c r="G1439" s="70">
        <f>_xlfn.XLOOKUP(A1439,'Aux_Código SVs'!C:C,'Aux_Código SVs'!C:C,"Não encontrado")</f>
        <v>6601771</v>
      </c>
    </row>
    <row r="1440" spans="1:7" x14ac:dyDescent="0.3">
      <c r="A1440" s="168">
        <v>6601772</v>
      </c>
      <c r="B1440" s="68" t="s">
        <v>2903</v>
      </c>
      <c r="C1440" s="68" t="s">
        <v>95</v>
      </c>
      <c r="D1440" s="68" t="s">
        <v>4033</v>
      </c>
      <c r="E1440" s="68" t="s">
        <v>4046</v>
      </c>
      <c r="F1440" s="68" t="s">
        <v>4043</v>
      </c>
      <c r="G1440" s="70">
        <f>_xlfn.XLOOKUP(A1440,'Aux_Código SVs'!C:C,'Aux_Código SVs'!C:C,"Não encontrado")</f>
        <v>6601772</v>
      </c>
    </row>
    <row r="1441" spans="1:7" x14ac:dyDescent="0.3">
      <c r="A1441" s="168">
        <v>6601773</v>
      </c>
      <c r="B1441" s="68" t="s">
        <v>2905</v>
      </c>
      <c r="C1441" s="68" t="s">
        <v>95</v>
      </c>
      <c r="D1441" s="68" t="s">
        <v>4033</v>
      </c>
      <c r="E1441" s="68" t="s">
        <v>4046</v>
      </c>
      <c r="F1441" s="68" t="s">
        <v>4043</v>
      </c>
      <c r="G1441" s="70">
        <f>_xlfn.XLOOKUP(A1441,'Aux_Código SVs'!C:C,'Aux_Código SVs'!C:C,"Não encontrado")</f>
        <v>6601773</v>
      </c>
    </row>
    <row r="1442" spans="1:7" x14ac:dyDescent="0.3">
      <c r="A1442" s="168">
        <v>6601774</v>
      </c>
      <c r="B1442" s="68" t="s">
        <v>2907</v>
      </c>
      <c r="C1442" s="68" t="s">
        <v>95</v>
      </c>
      <c r="D1442" s="68" t="s">
        <v>4033</v>
      </c>
      <c r="E1442" s="68" t="s">
        <v>4046</v>
      </c>
      <c r="F1442" s="68" t="s">
        <v>4043</v>
      </c>
      <c r="G1442" s="70">
        <f>_xlfn.XLOOKUP(A1442,'Aux_Código SVs'!C:C,'Aux_Código SVs'!C:C,"Não encontrado")</f>
        <v>6601774</v>
      </c>
    </row>
    <row r="1443" spans="1:7" x14ac:dyDescent="0.3">
      <c r="A1443" s="168">
        <v>6601775</v>
      </c>
      <c r="B1443" s="68" t="s">
        <v>2909</v>
      </c>
      <c r="C1443" s="68" t="s">
        <v>95</v>
      </c>
      <c r="D1443" s="68" t="s">
        <v>4033</v>
      </c>
      <c r="E1443" s="68" t="s">
        <v>4046</v>
      </c>
      <c r="F1443" s="68" t="s">
        <v>4043</v>
      </c>
      <c r="G1443" s="70">
        <f>_xlfn.XLOOKUP(A1443,'Aux_Código SVs'!C:C,'Aux_Código SVs'!C:C,"Não encontrado")</f>
        <v>6601775</v>
      </c>
    </row>
    <row r="1444" spans="1:7" x14ac:dyDescent="0.3">
      <c r="A1444" s="168">
        <v>6601776</v>
      </c>
      <c r="B1444" s="68" t="s">
        <v>2911</v>
      </c>
      <c r="C1444" s="68" t="s">
        <v>95</v>
      </c>
      <c r="D1444" s="68" t="s">
        <v>4033</v>
      </c>
      <c r="E1444" s="68" t="s">
        <v>4046</v>
      </c>
      <c r="F1444" s="68" t="s">
        <v>4043</v>
      </c>
      <c r="G1444" s="70">
        <f>_xlfn.XLOOKUP(A1444,'Aux_Código SVs'!C:C,'Aux_Código SVs'!C:C,"Não encontrado")</f>
        <v>6601776</v>
      </c>
    </row>
    <row r="1445" spans="1:7" x14ac:dyDescent="0.3">
      <c r="A1445" s="168">
        <v>6601777</v>
      </c>
      <c r="B1445" s="68" t="s">
        <v>2913</v>
      </c>
      <c r="C1445" s="68" t="s">
        <v>95</v>
      </c>
      <c r="D1445" s="68" t="s">
        <v>4033</v>
      </c>
      <c r="E1445" s="68" t="s">
        <v>4046</v>
      </c>
      <c r="F1445" s="68" t="s">
        <v>4043</v>
      </c>
      <c r="G1445" s="70">
        <f>_xlfn.XLOOKUP(A1445,'Aux_Código SVs'!C:C,'Aux_Código SVs'!C:C,"Não encontrado")</f>
        <v>6601777</v>
      </c>
    </row>
    <row r="1446" spans="1:7" x14ac:dyDescent="0.3">
      <c r="A1446" s="168">
        <v>6601778</v>
      </c>
      <c r="B1446" s="68" t="s">
        <v>2915</v>
      </c>
      <c r="C1446" s="68" t="s">
        <v>95</v>
      </c>
      <c r="D1446" s="68" t="s">
        <v>4033</v>
      </c>
      <c r="E1446" s="68" t="s">
        <v>4046</v>
      </c>
      <c r="F1446" s="68" t="s">
        <v>4043</v>
      </c>
      <c r="G1446" s="70">
        <f>_xlfn.XLOOKUP(A1446,'Aux_Código SVs'!C:C,'Aux_Código SVs'!C:C,"Não encontrado")</f>
        <v>6601778</v>
      </c>
    </row>
    <row r="1447" spans="1:7" x14ac:dyDescent="0.3">
      <c r="A1447" s="168">
        <v>6601779</v>
      </c>
      <c r="B1447" s="68" t="s">
        <v>2917</v>
      </c>
      <c r="C1447" s="68" t="s">
        <v>95</v>
      </c>
      <c r="D1447" s="68" t="s">
        <v>4033</v>
      </c>
      <c r="E1447" s="68" t="s">
        <v>4046</v>
      </c>
      <c r="F1447" s="68" t="s">
        <v>4043</v>
      </c>
      <c r="G1447" s="70">
        <f>_xlfn.XLOOKUP(A1447,'Aux_Código SVs'!C:C,'Aux_Código SVs'!C:C,"Não encontrado")</f>
        <v>6601779</v>
      </c>
    </row>
    <row r="1448" spans="1:7" x14ac:dyDescent="0.3">
      <c r="A1448" s="168">
        <v>6601780</v>
      </c>
      <c r="B1448" s="68" t="s">
        <v>2919</v>
      </c>
      <c r="C1448" s="68" t="s">
        <v>95</v>
      </c>
      <c r="D1448" s="68" t="s">
        <v>4033</v>
      </c>
      <c r="E1448" s="68" t="s">
        <v>4046</v>
      </c>
      <c r="F1448" s="68" t="s">
        <v>4043</v>
      </c>
      <c r="G1448" s="70">
        <f>_xlfn.XLOOKUP(A1448,'Aux_Código SVs'!C:C,'Aux_Código SVs'!C:C,"Não encontrado")</f>
        <v>6601780</v>
      </c>
    </row>
    <row r="1449" spans="1:7" x14ac:dyDescent="0.3">
      <c r="A1449" s="168">
        <v>6601781</v>
      </c>
      <c r="B1449" s="68" t="s">
        <v>2921</v>
      </c>
      <c r="C1449" s="68" t="s">
        <v>95</v>
      </c>
      <c r="D1449" s="68" t="s">
        <v>4033</v>
      </c>
      <c r="E1449" s="68" t="s">
        <v>4046</v>
      </c>
      <c r="F1449" s="68" t="s">
        <v>4043</v>
      </c>
      <c r="G1449" s="70">
        <f>_xlfn.XLOOKUP(A1449,'Aux_Código SVs'!C:C,'Aux_Código SVs'!C:C,"Não encontrado")</f>
        <v>6601781</v>
      </c>
    </row>
    <row r="1450" spans="1:7" x14ac:dyDescent="0.3">
      <c r="A1450" s="168">
        <v>6601782</v>
      </c>
      <c r="B1450" s="68" t="s">
        <v>2923</v>
      </c>
      <c r="C1450" s="68" t="s">
        <v>95</v>
      </c>
      <c r="D1450" s="68" t="s">
        <v>4033</v>
      </c>
      <c r="E1450" s="68" t="s">
        <v>4046</v>
      </c>
      <c r="F1450" s="68" t="s">
        <v>4043</v>
      </c>
      <c r="G1450" s="70">
        <f>_xlfn.XLOOKUP(A1450,'Aux_Código SVs'!C:C,'Aux_Código SVs'!C:C,"Não encontrado")</f>
        <v>6601782</v>
      </c>
    </row>
    <row r="1451" spans="1:7" x14ac:dyDescent="0.3">
      <c r="A1451" s="168">
        <v>6601783</v>
      </c>
      <c r="B1451" s="68" t="s">
        <v>2925</v>
      </c>
      <c r="C1451" s="68" t="s">
        <v>95</v>
      </c>
      <c r="D1451" s="68" t="s">
        <v>4033</v>
      </c>
      <c r="E1451" s="68" t="s">
        <v>4046</v>
      </c>
      <c r="F1451" s="68" t="s">
        <v>4043</v>
      </c>
      <c r="G1451" s="70">
        <f>_xlfn.XLOOKUP(A1451,'Aux_Código SVs'!C:C,'Aux_Código SVs'!C:C,"Não encontrado")</f>
        <v>6601783</v>
      </c>
    </row>
    <row r="1452" spans="1:7" x14ac:dyDescent="0.3">
      <c r="A1452" s="168">
        <v>6601784</v>
      </c>
      <c r="B1452" s="68" t="s">
        <v>2927</v>
      </c>
      <c r="C1452" s="68" t="s">
        <v>95</v>
      </c>
      <c r="D1452" s="68" t="s">
        <v>4033</v>
      </c>
      <c r="E1452" s="68" t="s">
        <v>4046</v>
      </c>
      <c r="F1452" s="68" t="s">
        <v>4043</v>
      </c>
      <c r="G1452" s="70">
        <f>_xlfn.XLOOKUP(A1452,'Aux_Código SVs'!C:C,'Aux_Código SVs'!C:C,"Não encontrado")</f>
        <v>6601784</v>
      </c>
    </row>
    <row r="1453" spans="1:7" x14ac:dyDescent="0.3">
      <c r="A1453" s="168">
        <v>6601785</v>
      </c>
      <c r="B1453" s="68" t="s">
        <v>2929</v>
      </c>
      <c r="C1453" s="68" t="s">
        <v>95</v>
      </c>
      <c r="D1453" s="68" t="s">
        <v>4033</v>
      </c>
      <c r="E1453" s="68" t="s">
        <v>4046</v>
      </c>
      <c r="F1453" s="68" t="s">
        <v>4043</v>
      </c>
      <c r="G1453" s="70">
        <f>_xlfn.XLOOKUP(A1453,'Aux_Código SVs'!C:C,'Aux_Código SVs'!C:C,"Não encontrado")</f>
        <v>6601785</v>
      </c>
    </row>
    <row r="1454" spans="1:7" x14ac:dyDescent="0.3">
      <c r="A1454" s="168">
        <v>6601786</v>
      </c>
      <c r="B1454" s="68" t="s">
        <v>2931</v>
      </c>
      <c r="C1454" s="68" t="s">
        <v>95</v>
      </c>
      <c r="D1454" s="68" t="s">
        <v>4033</v>
      </c>
      <c r="E1454" s="68" t="s">
        <v>4046</v>
      </c>
      <c r="F1454" s="68" t="s">
        <v>4043</v>
      </c>
      <c r="G1454" s="70">
        <f>_xlfn.XLOOKUP(A1454,'Aux_Código SVs'!C:C,'Aux_Código SVs'!C:C,"Não encontrado")</f>
        <v>6601786</v>
      </c>
    </row>
    <row r="1455" spans="1:7" x14ac:dyDescent="0.3">
      <c r="A1455" s="168">
        <v>6601787</v>
      </c>
      <c r="B1455" s="68" t="s">
        <v>2933</v>
      </c>
      <c r="C1455" s="68" t="s">
        <v>95</v>
      </c>
      <c r="D1455" s="68" t="s">
        <v>4033</v>
      </c>
      <c r="E1455" s="68" t="s">
        <v>4046</v>
      </c>
      <c r="F1455" s="68" t="s">
        <v>4043</v>
      </c>
      <c r="G1455" s="70">
        <f>_xlfn.XLOOKUP(A1455,'Aux_Código SVs'!C:C,'Aux_Código SVs'!C:C,"Não encontrado")</f>
        <v>6601787</v>
      </c>
    </row>
    <row r="1456" spans="1:7" x14ac:dyDescent="0.3">
      <c r="A1456" s="168">
        <v>6601788</v>
      </c>
      <c r="B1456" s="68" t="s">
        <v>2935</v>
      </c>
      <c r="C1456" s="68" t="s">
        <v>95</v>
      </c>
      <c r="D1456" s="68" t="s">
        <v>4033</v>
      </c>
      <c r="E1456" s="68" t="s">
        <v>4046</v>
      </c>
      <c r="F1456" s="68" t="s">
        <v>4043</v>
      </c>
      <c r="G1456" s="70">
        <f>_xlfn.XLOOKUP(A1456,'Aux_Código SVs'!C:C,'Aux_Código SVs'!C:C,"Não encontrado")</f>
        <v>6601788</v>
      </c>
    </row>
    <row r="1457" spans="1:7" x14ac:dyDescent="0.3">
      <c r="A1457" s="168">
        <v>6601789</v>
      </c>
      <c r="B1457" s="68" t="s">
        <v>2937</v>
      </c>
      <c r="C1457" s="68" t="s">
        <v>95</v>
      </c>
      <c r="D1457" s="68" t="s">
        <v>4033</v>
      </c>
      <c r="E1457" s="68" t="s">
        <v>4046</v>
      </c>
      <c r="F1457" s="68" t="s">
        <v>4043</v>
      </c>
      <c r="G1457" s="70">
        <f>_xlfn.XLOOKUP(A1457,'Aux_Código SVs'!C:C,'Aux_Código SVs'!C:C,"Não encontrado")</f>
        <v>6601789</v>
      </c>
    </row>
    <row r="1458" spans="1:7" x14ac:dyDescent="0.3">
      <c r="A1458" s="168">
        <v>6601790</v>
      </c>
      <c r="B1458" s="68" t="s">
        <v>2939</v>
      </c>
      <c r="C1458" s="68" t="s">
        <v>95</v>
      </c>
      <c r="D1458" s="68" t="s">
        <v>4033</v>
      </c>
      <c r="E1458" s="68" t="s">
        <v>4046</v>
      </c>
      <c r="F1458" s="68" t="s">
        <v>4043</v>
      </c>
      <c r="G1458" s="70">
        <f>_xlfn.XLOOKUP(A1458,'Aux_Código SVs'!C:C,'Aux_Código SVs'!C:C,"Não encontrado")</f>
        <v>6601790</v>
      </c>
    </row>
    <row r="1459" spans="1:7" x14ac:dyDescent="0.3">
      <c r="A1459" s="168">
        <v>6601791</v>
      </c>
      <c r="B1459" s="68" t="s">
        <v>2941</v>
      </c>
      <c r="C1459" s="68" t="s">
        <v>95</v>
      </c>
      <c r="D1459" s="68" t="s">
        <v>4033</v>
      </c>
      <c r="E1459" s="68" t="s">
        <v>4046</v>
      </c>
      <c r="F1459" s="68" t="s">
        <v>4043</v>
      </c>
      <c r="G1459" s="70">
        <f>_xlfn.XLOOKUP(A1459,'Aux_Código SVs'!C:C,'Aux_Código SVs'!C:C,"Não encontrado")</f>
        <v>6601791</v>
      </c>
    </row>
    <row r="1460" spans="1:7" x14ac:dyDescent="0.3">
      <c r="A1460" s="168">
        <v>6601792</v>
      </c>
      <c r="B1460" s="68" t="s">
        <v>2943</v>
      </c>
      <c r="C1460" s="68" t="s">
        <v>95</v>
      </c>
      <c r="D1460" s="68" t="s">
        <v>4033</v>
      </c>
      <c r="E1460" s="68" t="s">
        <v>4046</v>
      </c>
      <c r="F1460" s="68" t="s">
        <v>4043</v>
      </c>
      <c r="G1460" s="70">
        <f>_xlfn.XLOOKUP(A1460,'Aux_Código SVs'!C:C,'Aux_Código SVs'!C:C,"Não encontrado")</f>
        <v>6601792</v>
      </c>
    </row>
    <row r="1461" spans="1:7" x14ac:dyDescent="0.3">
      <c r="A1461" s="168">
        <v>6601793</v>
      </c>
      <c r="B1461" s="68" t="s">
        <v>2945</v>
      </c>
      <c r="C1461" s="68" t="s">
        <v>95</v>
      </c>
      <c r="D1461" s="68" t="s">
        <v>4033</v>
      </c>
      <c r="E1461" s="68" t="s">
        <v>4046</v>
      </c>
      <c r="F1461" s="68" t="s">
        <v>4043</v>
      </c>
      <c r="G1461" s="70">
        <f>_xlfn.XLOOKUP(A1461,'Aux_Código SVs'!C:C,'Aux_Código SVs'!C:C,"Não encontrado")</f>
        <v>6601793</v>
      </c>
    </row>
    <row r="1462" spans="1:7" x14ac:dyDescent="0.3">
      <c r="A1462" s="168">
        <v>6601794</v>
      </c>
      <c r="B1462" s="68" t="s">
        <v>2947</v>
      </c>
      <c r="C1462" s="68" t="s">
        <v>95</v>
      </c>
      <c r="D1462" s="68" t="s">
        <v>4033</v>
      </c>
      <c r="E1462" s="68" t="s">
        <v>4046</v>
      </c>
      <c r="F1462" s="68" t="s">
        <v>4043</v>
      </c>
      <c r="G1462" s="70">
        <f>_xlfn.XLOOKUP(A1462,'Aux_Código SVs'!C:C,'Aux_Código SVs'!C:C,"Não encontrado")</f>
        <v>6601794</v>
      </c>
    </row>
    <row r="1463" spans="1:7" x14ac:dyDescent="0.3">
      <c r="A1463" s="168">
        <v>6601795</v>
      </c>
      <c r="B1463" s="68" t="s">
        <v>2949</v>
      </c>
      <c r="C1463" s="68" t="s">
        <v>95</v>
      </c>
      <c r="D1463" s="68" t="s">
        <v>4033</v>
      </c>
      <c r="E1463" s="68" t="s">
        <v>4046</v>
      </c>
      <c r="F1463" s="68" t="s">
        <v>4043</v>
      </c>
      <c r="G1463" s="70">
        <f>_xlfn.XLOOKUP(A1463,'Aux_Código SVs'!C:C,'Aux_Código SVs'!C:C,"Não encontrado")</f>
        <v>6601795</v>
      </c>
    </row>
    <row r="1464" spans="1:7" x14ac:dyDescent="0.3">
      <c r="A1464" s="168">
        <v>6601796</v>
      </c>
      <c r="B1464" s="68" t="s">
        <v>2951</v>
      </c>
      <c r="C1464" s="68" t="s">
        <v>95</v>
      </c>
      <c r="D1464" s="68" t="s">
        <v>4033</v>
      </c>
      <c r="E1464" s="68" t="s">
        <v>4046</v>
      </c>
      <c r="F1464" s="68" t="s">
        <v>4043</v>
      </c>
      <c r="G1464" s="70">
        <f>_xlfn.XLOOKUP(A1464,'Aux_Código SVs'!C:C,'Aux_Código SVs'!C:C,"Não encontrado")</f>
        <v>6601796</v>
      </c>
    </row>
    <row r="1465" spans="1:7" x14ac:dyDescent="0.3">
      <c r="A1465" s="168">
        <v>6601797</v>
      </c>
      <c r="B1465" s="68" t="s">
        <v>2953</v>
      </c>
      <c r="C1465" s="68" t="s">
        <v>95</v>
      </c>
      <c r="D1465" s="68" t="s">
        <v>4033</v>
      </c>
      <c r="E1465" s="68" t="s">
        <v>4046</v>
      </c>
      <c r="F1465" s="68" t="s">
        <v>4043</v>
      </c>
      <c r="G1465" s="70">
        <f>_xlfn.XLOOKUP(A1465,'Aux_Código SVs'!C:C,'Aux_Código SVs'!C:C,"Não encontrado")</f>
        <v>6601797</v>
      </c>
    </row>
    <row r="1466" spans="1:7" x14ac:dyDescent="0.3">
      <c r="A1466" s="168">
        <v>6601798</v>
      </c>
      <c r="B1466" s="68" t="s">
        <v>2955</v>
      </c>
      <c r="C1466" s="68" t="s">
        <v>95</v>
      </c>
      <c r="D1466" s="68" t="s">
        <v>4033</v>
      </c>
      <c r="E1466" s="68" t="s">
        <v>4046</v>
      </c>
      <c r="F1466" s="68" t="s">
        <v>4043</v>
      </c>
      <c r="G1466" s="70">
        <f>_xlfn.XLOOKUP(A1466,'Aux_Código SVs'!C:C,'Aux_Código SVs'!C:C,"Não encontrado")</f>
        <v>6601798</v>
      </c>
    </row>
    <row r="1467" spans="1:7" x14ac:dyDescent="0.3">
      <c r="A1467" s="168">
        <v>6601799</v>
      </c>
      <c r="B1467" s="68" t="s">
        <v>2957</v>
      </c>
      <c r="C1467" s="68" t="s">
        <v>95</v>
      </c>
      <c r="D1467" s="68" t="s">
        <v>4033</v>
      </c>
      <c r="E1467" s="68" t="s">
        <v>4046</v>
      </c>
      <c r="F1467" s="68" t="s">
        <v>4043</v>
      </c>
      <c r="G1467" s="70">
        <f>_xlfn.XLOOKUP(A1467,'Aux_Código SVs'!C:C,'Aux_Código SVs'!C:C,"Não encontrado")</f>
        <v>6601799</v>
      </c>
    </row>
    <row r="1468" spans="1:7" x14ac:dyDescent="0.3">
      <c r="A1468" s="168">
        <v>6601800</v>
      </c>
      <c r="B1468" s="68" t="s">
        <v>2959</v>
      </c>
      <c r="C1468" s="68" t="s">
        <v>95</v>
      </c>
      <c r="D1468" s="68" t="s">
        <v>4033</v>
      </c>
      <c r="E1468" s="68" t="s">
        <v>4046</v>
      </c>
      <c r="F1468" s="68" t="s">
        <v>4043</v>
      </c>
      <c r="G1468" s="70">
        <f>_xlfn.XLOOKUP(A1468,'Aux_Código SVs'!C:C,'Aux_Código SVs'!C:C,"Não encontrado")</f>
        <v>6601800</v>
      </c>
    </row>
    <row r="1469" spans="1:7" x14ac:dyDescent="0.3">
      <c r="A1469" s="168">
        <v>6601801</v>
      </c>
      <c r="B1469" s="68" t="s">
        <v>2961</v>
      </c>
      <c r="C1469" s="68" t="s">
        <v>95</v>
      </c>
      <c r="D1469" s="68" t="s">
        <v>4033</v>
      </c>
      <c r="E1469" s="68" t="s">
        <v>4046</v>
      </c>
      <c r="F1469" s="68" t="s">
        <v>4043</v>
      </c>
      <c r="G1469" s="70">
        <f>_xlfn.XLOOKUP(A1469,'Aux_Código SVs'!C:C,'Aux_Código SVs'!C:C,"Não encontrado")</f>
        <v>6601801</v>
      </c>
    </row>
    <row r="1470" spans="1:7" x14ac:dyDescent="0.3">
      <c r="A1470" s="168">
        <v>6601802</v>
      </c>
      <c r="B1470" s="68" t="s">
        <v>2963</v>
      </c>
      <c r="C1470" s="68" t="s">
        <v>95</v>
      </c>
      <c r="D1470" s="68" t="s">
        <v>4033</v>
      </c>
      <c r="E1470" s="68" t="s">
        <v>4046</v>
      </c>
      <c r="F1470" s="68" t="s">
        <v>4043</v>
      </c>
      <c r="G1470" s="70">
        <f>_xlfn.XLOOKUP(A1470,'Aux_Código SVs'!C:C,'Aux_Código SVs'!C:C,"Não encontrado")</f>
        <v>6601802</v>
      </c>
    </row>
    <row r="1471" spans="1:7" x14ac:dyDescent="0.3">
      <c r="A1471" s="168">
        <v>6601803</v>
      </c>
      <c r="B1471" s="68" t="s">
        <v>2965</v>
      </c>
      <c r="C1471" s="68" t="s">
        <v>95</v>
      </c>
      <c r="D1471" s="68" t="s">
        <v>4033</v>
      </c>
      <c r="E1471" s="68" t="s">
        <v>4046</v>
      </c>
      <c r="F1471" s="68" t="s">
        <v>4043</v>
      </c>
      <c r="G1471" s="70">
        <f>_xlfn.XLOOKUP(A1471,'Aux_Código SVs'!C:C,'Aux_Código SVs'!C:C,"Não encontrado")</f>
        <v>6601803</v>
      </c>
    </row>
    <row r="1472" spans="1:7" x14ac:dyDescent="0.3">
      <c r="A1472" s="168">
        <v>6601804</v>
      </c>
      <c r="B1472" s="68" t="s">
        <v>2967</v>
      </c>
      <c r="C1472" s="68" t="s">
        <v>95</v>
      </c>
      <c r="D1472" s="68" t="s">
        <v>4033</v>
      </c>
      <c r="E1472" s="68" t="s">
        <v>4046</v>
      </c>
      <c r="F1472" s="68" t="s">
        <v>4043</v>
      </c>
      <c r="G1472" s="70">
        <f>_xlfn.XLOOKUP(A1472,'Aux_Código SVs'!C:C,'Aux_Código SVs'!C:C,"Não encontrado")</f>
        <v>6601804</v>
      </c>
    </row>
    <row r="1473" spans="1:7" x14ac:dyDescent="0.3">
      <c r="A1473" s="168">
        <v>6601805</v>
      </c>
      <c r="B1473" s="68" t="s">
        <v>2969</v>
      </c>
      <c r="C1473" s="68" t="s">
        <v>95</v>
      </c>
      <c r="D1473" s="68" t="s">
        <v>4033</v>
      </c>
      <c r="E1473" s="68" t="s">
        <v>4046</v>
      </c>
      <c r="F1473" s="68" t="s">
        <v>4043</v>
      </c>
      <c r="G1473" s="70">
        <f>_xlfn.XLOOKUP(A1473,'Aux_Código SVs'!C:C,'Aux_Código SVs'!C:C,"Não encontrado")</f>
        <v>6601805</v>
      </c>
    </row>
    <row r="1474" spans="1:7" x14ac:dyDescent="0.3">
      <c r="A1474" s="168">
        <v>6601806</v>
      </c>
      <c r="B1474" s="68" t="s">
        <v>2971</v>
      </c>
      <c r="C1474" s="68" t="s">
        <v>95</v>
      </c>
      <c r="D1474" s="68" t="s">
        <v>4033</v>
      </c>
      <c r="E1474" s="68" t="s">
        <v>4046</v>
      </c>
      <c r="F1474" s="68" t="s">
        <v>4043</v>
      </c>
      <c r="G1474" s="70">
        <f>_xlfn.XLOOKUP(A1474,'Aux_Código SVs'!C:C,'Aux_Código SVs'!C:C,"Não encontrado")</f>
        <v>6601806</v>
      </c>
    </row>
    <row r="1475" spans="1:7" x14ac:dyDescent="0.3">
      <c r="A1475" s="168">
        <v>6601807</v>
      </c>
      <c r="B1475" s="68" t="s">
        <v>2973</v>
      </c>
      <c r="C1475" s="68" t="s">
        <v>95</v>
      </c>
      <c r="D1475" s="68" t="s">
        <v>4033</v>
      </c>
      <c r="E1475" s="68" t="s">
        <v>4046</v>
      </c>
      <c r="F1475" s="68" t="s">
        <v>4043</v>
      </c>
      <c r="G1475" s="70">
        <f>_xlfn.XLOOKUP(A1475,'Aux_Código SVs'!C:C,'Aux_Código SVs'!C:C,"Não encontrado")</f>
        <v>6601807</v>
      </c>
    </row>
    <row r="1476" spans="1:7" x14ac:dyDescent="0.3">
      <c r="A1476" s="168">
        <v>6601808</v>
      </c>
      <c r="B1476" s="68" t="s">
        <v>2975</v>
      </c>
      <c r="C1476" s="68" t="s">
        <v>95</v>
      </c>
      <c r="D1476" s="68" t="s">
        <v>4033</v>
      </c>
      <c r="E1476" s="68" t="s">
        <v>4046</v>
      </c>
      <c r="F1476" s="68" t="s">
        <v>4043</v>
      </c>
      <c r="G1476" s="70">
        <f>_xlfn.XLOOKUP(A1476,'Aux_Código SVs'!C:C,'Aux_Código SVs'!C:C,"Não encontrado")</f>
        <v>6601808</v>
      </c>
    </row>
    <row r="1477" spans="1:7" x14ac:dyDescent="0.3">
      <c r="A1477" s="168">
        <v>6601809</v>
      </c>
      <c r="B1477" s="68" t="s">
        <v>2977</v>
      </c>
      <c r="C1477" s="68" t="s">
        <v>95</v>
      </c>
      <c r="D1477" s="68" t="s">
        <v>4033</v>
      </c>
      <c r="E1477" s="68" t="s">
        <v>4046</v>
      </c>
      <c r="F1477" s="68" t="s">
        <v>4043</v>
      </c>
      <c r="G1477" s="70">
        <f>_xlfn.XLOOKUP(A1477,'Aux_Código SVs'!C:C,'Aux_Código SVs'!C:C,"Não encontrado")</f>
        <v>6601809</v>
      </c>
    </row>
    <row r="1478" spans="1:7" x14ac:dyDescent="0.3">
      <c r="A1478" s="168">
        <v>6601810</v>
      </c>
      <c r="B1478" s="68" t="s">
        <v>2979</v>
      </c>
      <c r="C1478" s="68" t="s">
        <v>95</v>
      </c>
      <c r="D1478" s="68" t="s">
        <v>4033</v>
      </c>
      <c r="E1478" s="68" t="s">
        <v>4046</v>
      </c>
      <c r="F1478" s="68" t="s">
        <v>4043</v>
      </c>
      <c r="G1478" s="70">
        <f>_xlfn.XLOOKUP(A1478,'Aux_Código SVs'!C:C,'Aux_Código SVs'!C:C,"Não encontrado")</f>
        <v>6601810</v>
      </c>
    </row>
    <row r="1479" spans="1:7" x14ac:dyDescent="0.3">
      <c r="A1479" s="168">
        <v>6601811</v>
      </c>
      <c r="B1479" s="68" t="s">
        <v>2981</v>
      </c>
      <c r="C1479" s="68" t="s">
        <v>95</v>
      </c>
      <c r="D1479" s="68" t="s">
        <v>4033</v>
      </c>
      <c r="E1479" s="68" t="s">
        <v>4046</v>
      </c>
      <c r="F1479" s="68" t="s">
        <v>4043</v>
      </c>
      <c r="G1479" s="70">
        <f>_xlfn.XLOOKUP(A1479,'Aux_Código SVs'!C:C,'Aux_Código SVs'!C:C,"Não encontrado")</f>
        <v>6601811</v>
      </c>
    </row>
    <row r="1480" spans="1:7" x14ac:dyDescent="0.3">
      <c r="A1480" s="168">
        <v>6601812</v>
      </c>
      <c r="B1480" s="68" t="s">
        <v>2983</v>
      </c>
      <c r="C1480" s="68" t="s">
        <v>95</v>
      </c>
      <c r="D1480" s="68" t="s">
        <v>4033</v>
      </c>
      <c r="E1480" s="68" t="s">
        <v>4046</v>
      </c>
      <c r="F1480" s="68" t="s">
        <v>4043</v>
      </c>
      <c r="G1480" s="70">
        <f>_xlfn.XLOOKUP(A1480,'Aux_Código SVs'!C:C,'Aux_Código SVs'!C:C,"Não encontrado")</f>
        <v>6601812</v>
      </c>
    </row>
    <row r="1481" spans="1:7" x14ac:dyDescent="0.3">
      <c r="A1481" s="168">
        <v>6601813</v>
      </c>
      <c r="B1481" s="68" t="s">
        <v>2985</v>
      </c>
      <c r="C1481" s="68" t="s">
        <v>95</v>
      </c>
      <c r="D1481" s="68" t="s">
        <v>4033</v>
      </c>
      <c r="E1481" s="68" t="s">
        <v>4046</v>
      </c>
      <c r="F1481" s="68" t="s">
        <v>4043</v>
      </c>
      <c r="G1481" s="70">
        <f>_xlfn.XLOOKUP(A1481,'Aux_Código SVs'!C:C,'Aux_Código SVs'!C:C,"Não encontrado")</f>
        <v>6601813</v>
      </c>
    </row>
    <row r="1482" spans="1:7" x14ac:dyDescent="0.3">
      <c r="A1482" s="168">
        <v>6601814</v>
      </c>
      <c r="B1482" s="68" t="s">
        <v>2987</v>
      </c>
      <c r="C1482" s="68" t="s">
        <v>95</v>
      </c>
      <c r="D1482" s="68" t="s">
        <v>4033</v>
      </c>
      <c r="E1482" s="68" t="s">
        <v>4046</v>
      </c>
      <c r="F1482" s="68" t="s">
        <v>4043</v>
      </c>
      <c r="G1482" s="70">
        <f>_xlfn.XLOOKUP(A1482,'Aux_Código SVs'!C:C,'Aux_Código SVs'!C:C,"Não encontrado")</f>
        <v>6601814</v>
      </c>
    </row>
    <row r="1483" spans="1:7" x14ac:dyDescent="0.3">
      <c r="A1483" s="168">
        <v>6601815</v>
      </c>
      <c r="B1483" s="68" t="s">
        <v>2989</v>
      </c>
      <c r="C1483" s="68" t="s">
        <v>95</v>
      </c>
      <c r="D1483" s="68" t="s">
        <v>4033</v>
      </c>
      <c r="E1483" s="68" t="s">
        <v>4046</v>
      </c>
      <c r="F1483" s="68" t="s">
        <v>4043</v>
      </c>
      <c r="G1483" s="70">
        <f>_xlfn.XLOOKUP(A1483,'Aux_Código SVs'!C:C,'Aux_Código SVs'!C:C,"Não encontrado")</f>
        <v>6601815</v>
      </c>
    </row>
    <row r="1484" spans="1:7" x14ac:dyDescent="0.3">
      <c r="A1484" s="168">
        <v>6601816</v>
      </c>
      <c r="B1484" s="68" t="s">
        <v>2991</v>
      </c>
      <c r="C1484" s="68" t="s">
        <v>95</v>
      </c>
      <c r="D1484" s="68" t="s">
        <v>4033</v>
      </c>
      <c r="E1484" s="68" t="s">
        <v>4041</v>
      </c>
      <c r="F1484" s="68" t="s">
        <v>4043</v>
      </c>
      <c r="G1484" s="70">
        <f>_xlfn.XLOOKUP(A1484,'Aux_Código SVs'!C:C,'Aux_Código SVs'!C:C,"Não encontrado")</f>
        <v>6601816</v>
      </c>
    </row>
    <row r="1485" spans="1:7" x14ac:dyDescent="0.3">
      <c r="A1485" s="168">
        <v>6601817</v>
      </c>
      <c r="B1485" s="68" t="s">
        <v>2993</v>
      </c>
      <c r="C1485" s="68" t="s">
        <v>95</v>
      </c>
      <c r="D1485" s="68" t="s">
        <v>4033</v>
      </c>
      <c r="E1485" s="68" t="s">
        <v>4046</v>
      </c>
      <c r="F1485" s="68" t="s">
        <v>4043</v>
      </c>
      <c r="G1485" s="70">
        <f>_xlfn.XLOOKUP(A1485,'Aux_Código SVs'!C:C,'Aux_Código SVs'!C:C,"Não encontrado")</f>
        <v>6601817</v>
      </c>
    </row>
    <row r="1486" spans="1:7" x14ac:dyDescent="0.3">
      <c r="A1486" s="168">
        <v>6601818</v>
      </c>
      <c r="B1486" s="68" t="s">
        <v>3228</v>
      </c>
      <c r="C1486" s="68" t="s">
        <v>47</v>
      </c>
      <c r="D1486" s="68" t="s">
        <v>4044</v>
      </c>
      <c r="E1486" s="68" t="s">
        <v>4050</v>
      </c>
      <c r="F1486" s="68" t="s">
        <v>4051</v>
      </c>
      <c r="G1486" s="70">
        <f>_xlfn.XLOOKUP(A1486,'Aux_Código SVs'!C:C,'Aux_Código SVs'!C:C,"Não encontrado")</f>
        <v>6601818</v>
      </c>
    </row>
    <row r="1487" spans="1:7" x14ac:dyDescent="0.3">
      <c r="A1487" s="168">
        <v>6601819</v>
      </c>
      <c r="B1487" s="68" t="s">
        <v>2172</v>
      </c>
      <c r="C1487" s="68" t="s">
        <v>2448</v>
      </c>
      <c r="D1487" s="68" t="s">
        <v>4030</v>
      </c>
      <c r="E1487" s="68" t="s">
        <v>4046</v>
      </c>
      <c r="F1487" s="68" t="s">
        <v>4032</v>
      </c>
      <c r="G1487" s="70">
        <f>_xlfn.XLOOKUP(A1487,'Aux_Código SVs'!C:C,'Aux_Código SVs'!C:C,"Não encontrado")</f>
        <v>6601819</v>
      </c>
    </row>
    <row r="1488" spans="1:7" x14ac:dyDescent="0.3">
      <c r="A1488" s="168">
        <v>6601820</v>
      </c>
      <c r="B1488" s="68" t="s">
        <v>2995</v>
      </c>
      <c r="C1488" s="68" t="s">
        <v>95</v>
      </c>
      <c r="D1488" s="68" t="s">
        <v>4033</v>
      </c>
      <c r="E1488" s="68" t="s">
        <v>4046</v>
      </c>
      <c r="F1488" s="68" t="s">
        <v>4043</v>
      </c>
      <c r="G1488" s="70">
        <f>_xlfn.XLOOKUP(A1488,'Aux_Código SVs'!C:C,'Aux_Código SVs'!C:C,"Não encontrado")</f>
        <v>6601820</v>
      </c>
    </row>
    <row r="1489" spans="1:7" x14ac:dyDescent="0.3">
      <c r="A1489" s="168">
        <v>6601821</v>
      </c>
      <c r="B1489" s="68" t="s">
        <v>2997</v>
      </c>
      <c r="C1489" s="68" t="s">
        <v>95</v>
      </c>
      <c r="D1489" s="68" t="s">
        <v>4033</v>
      </c>
      <c r="E1489" s="68" t="s">
        <v>4046</v>
      </c>
      <c r="F1489" s="68" t="s">
        <v>4043</v>
      </c>
      <c r="G1489" s="70">
        <f>_xlfn.XLOOKUP(A1489,'Aux_Código SVs'!C:C,'Aux_Código SVs'!C:C,"Não encontrado")</f>
        <v>6601821</v>
      </c>
    </row>
    <row r="1490" spans="1:7" x14ac:dyDescent="0.3">
      <c r="A1490" s="168">
        <v>6601822</v>
      </c>
      <c r="B1490" s="68" t="s">
        <v>2999</v>
      </c>
      <c r="C1490" s="68" t="s">
        <v>95</v>
      </c>
      <c r="D1490" s="68" t="s">
        <v>4033</v>
      </c>
      <c r="E1490" s="68" t="s">
        <v>4046</v>
      </c>
      <c r="F1490" s="68" t="s">
        <v>4043</v>
      </c>
      <c r="G1490" s="70">
        <f>_xlfn.XLOOKUP(A1490,'Aux_Código SVs'!C:C,'Aux_Código SVs'!C:C,"Não encontrado")</f>
        <v>6601822</v>
      </c>
    </row>
    <row r="1491" spans="1:7" x14ac:dyDescent="0.3">
      <c r="A1491" s="168">
        <v>6601823</v>
      </c>
      <c r="B1491" s="68" t="s">
        <v>3001</v>
      </c>
      <c r="C1491" s="68" t="s">
        <v>95</v>
      </c>
      <c r="D1491" s="68" t="s">
        <v>4033</v>
      </c>
      <c r="E1491" s="68" t="s">
        <v>4046</v>
      </c>
      <c r="F1491" s="68" t="s">
        <v>4043</v>
      </c>
      <c r="G1491" s="70">
        <f>_xlfn.XLOOKUP(A1491,'Aux_Código SVs'!C:C,'Aux_Código SVs'!C:C,"Não encontrado")</f>
        <v>6601823</v>
      </c>
    </row>
    <row r="1492" spans="1:7" x14ac:dyDescent="0.3">
      <c r="A1492" s="168">
        <v>6601824</v>
      </c>
      <c r="B1492" s="68" t="s">
        <v>3003</v>
      </c>
      <c r="C1492" s="68" t="s">
        <v>95</v>
      </c>
      <c r="D1492" s="68" t="s">
        <v>4033</v>
      </c>
      <c r="E1492" s="68" t="s">
        <v>4046</v>
      </c>
      <c r="F1492" s="68" t="s">
        <v>4043</v>
      </c>
      <c r="G1492" s="70">
        <f>_xlfn.XLOOKUP(A1492,'Aux_Código SVs'!C:C,'Aux_Código SVs'!C:C,"Não encontrado")</f>
        <v>6601824</v>
      </c>
    </row>
    <row r="1493" spans="1:7" x14ac:dyDescent="0.3">
      <c r="A1493" s="168">
        <v>6601825</v>
      </c>
      <c r="B1493" s="68" t="s">
        <v>3005</v>
      </c>
      <c r="C1493" s="68" t="s">
        <v>95</v>
      </c>
      <c r="D1493" s="68" t="s">
        <v>4033</v>
      </c>
      <c r="E1493" s="68" t="s">
        <v>4046</v>
      </c>
      <c r="F1493" s="68" t="s">
        <v>4043</v>
      </c>
      <c r="G1493" s="70">
        <f>_xlfn.XLOOKUP(A1493,'Aux_Código SVs'!C:C,'Aux_Código SVs'!C:C,"Não encontrado")</f>
        <v>6601825</v>
      </c>
    </row>
    <row r="1494" spans="1:7" x14ac:dyDescent="0.3">
      <c r="A1494" s="168">
        <v>6601826</v>
      </c>
      <c r="B1494" s="68" t="s">
        <v>3007</v>
      </c>
      <c r="C1494" s="68" t="s">
        <v>95</v>
      </c>
      <c r="D1494" s="68" t="s">
        <v>4033</v>
      </c>
      <c r="E1494" s="68" t="s">
        <v>4046</v>
      </c>
      <c r="F1494" s="68" t="s">
        <v>4043</v>
      </c>
      <c r="G1494" s="70">
        <f>_xlfn.XLOOKUP(A1494,'Aux_Código SVs'!C:C,'Aux_Código SVs'!C:C,"Não encontrado")</f>
        <v>6601826</v>
      </c>
    </row>
    <row r="1495" spans="1:7" x14ac:dyDescent="0.3">
      <c r="A1495" s="168">
        <v>6601827</v>
      </c>
      <c r="B1495" s="68" t="s">
        <v>3009</v>
      </c>
      <c r="C1495" s="68" t="s">
        <v>95</v>
      </c>
      <c r="D1495" s="68" t="s">
        <v>4033</v>
      </c>
      <c r="E1495" s="68" t="s">
        <v>4046</v>
      </c>
      <c r="F1495" s="68" t="s">
        <v>4043</v>
      </c>
      <c r="G1495" s="70">
        <f>_xlfn.XLOOKUP(A1495,'Aux_Código SVs'!C:C,'Aux_Código SVs'!C:C,"Não encontrado")</f>
        <v>6601827</v>
      </c>
    </row>
    <row r="1496" spans="1:7" x14ac:dyDescent="0.3">
      <c r="A1496" s="168">
        <v>6601828</v>
      </c>
      <c r="B1496" s="68" t="s">
        <v>3011</v>
      </c>
      <c r="C1496" s="68" t="s">
        <v>95</v>
      </c>
      <c r="D1496" s="68" t="s">
        <v>4033</v>
      </c>
      <c r="E1496" s="68" t="s">
        <v>4046</v>
      </c>
      <c r="F1496" s="68" t="s">
        <v>4043</v>
      </c>
      <c r="G1496" s="70">
        <f>_xlfn.XLOOKUP(A1496,'Aux_Código SVs'!C:C,'Aux_Código SVs'!C:C,"Não encontrado")</f>
        <v>6601828</v>
      </c>
    </row>
    <row r="1497" spans="1:7" x14ac:dyDescent="0.3">
      <c r="A1497" s="168">
        <v>6601829</v>
      </c>
      <c r="B1497" s="68" t="s">
        <v>3013</v>
      </c>
      <c r="C1497" s="68" t="s">
        <v>95</v>
      </c>
      <c r="D1497" s="68" t="s">
        <v>4033</v>
      </c>
      <c r="E1497" s="68" t="s">
        <v>4046</v>
      </c>
      <c r="F1497" s="68" t="s">
        <v>4043</v>
      </c>
      <c r="G1497" s="70">
        <f>_xlfn.XLOOKUP(A1497,'Aux_Código SVs'!C:C,'Aux_Código SVs'!C:C,"Não encontrado")</f>
        <v>6601829</v>
      </c>
    </row>
    <row r="1498" spans="1:7" x14ac:dyDescent="0.3">
      <c r="A1498" s="168">
        <v>6601830</v>
      </c>
      <c r="B1498" s="68" t="s">
        <v>3015</v>
      </c>
      <c r="C1498" s="68" t="s">
        <v>95</v>
      </c>
      <c r="D1498" s="68" t="s">
        <v>4033</v>
      </c>
      <c r="E1498" s="68" t="s">
        <v>4046</v>
      </c>
      <c r="F1498" s="68" t="s">
        <v>4043</v>
      </c>
      <c r="G1498" s="70">
        <f>_xlfn.XLOOKUP(A1498,'Aux_Código SVs'!C:C,'Aux_Código SVs'!C:C,"Não encontrado")</f>
        <v>6601830</v>
      </c>
    </row>
    <row r="1499" spans="1:7" x14ac:dyDescent="0.3">
      <c r="A1499" s="168">
        <v>6601831</v>
      </c>
      <c r="B1499" s="68" t="s">
        <v>3017</v>
      </c>
      <c r="C1499" s="68" t="s">
        <v>95</v>
      </c>
      <c r="D1499" s="68" t="s">
        <v>4033</v>
      </c>
      <c r="E1499" s="68" t="s">
        <v>4046</v>
      </c>
      <c r="F1499" s="68" t="s">
        <v>4043</v>
      </c>
      <c r="G1499" s="70">
        <f>_xlfn.XLOOKUP(A1499,'Aux_Código SVs'!C:C,'Aux_Código SVs'!C:C,"Não encontrado")</f>
        <v>6601831</v>
      </c>
    </row>
    <row r="1500" spans="1:7" x14ac:dyDescent="0.3">
      <c r="A1500" s="168">
        <v>6601832</v>
      </c>
      <c r="B1500" s="68" t="s">
        <v>3019</v>
      </c>
      <c r="C1500" s="68" t="s">
        <v>95</v>
      </c>
      <c r="D1500" s="68" t="s">
        <v>4033</v>
      </c>
      <c r="E1500" s="68" t="s">
        <v>4046</v>
      </c>
      <c r="F1500" s="68" t="s">
        <v>4043</v>
      </c>
      <c r="G1500" s="70">
        <f>_xlfn.XLOOKUP(A1500,'Aux_Código SVs'!C:C,'Aux_Código SVs'!C:C,"Não encontrado")</f>
        <v>6601832</v>
      </c>
    </row>
    <row r="1501" spans="1:7" x14ac:dyDescent="0.3">
      <c r="A1501" s="168">
        <v>6601833</v>
      </c>
      <c r="B1501" s="68" t="s">
        <v>3021</v>
      </c>
      <c r="C1501" s="68" t="s">
        <v>95</v>
      </c>
      <c r="D1501" s="68" t="s">
        <v>4033</v>
      </c>
      <c r="E1501" s="68" t="s">
        <v>4046</v>
      </c>
      <c r="F1501" s="68" t="s">
        <v>4043</v>
      </c>
      <c r="G1501" s="70">
        <f>_xlfn.XLOOKUP(A1501,'Aux_Código SVs'!C:C,'Aux_Código SVs'!C:C,"Não encontrado")</f>
        <v>6601833</v>
      </c>
    </row>
    <row r="1502" spans="1:7" x14ac:dyDescent="0.3">
      <c r="A1502" s="168">
        <v>6601834</v>
      </c>
      <c r="B1502" s="68" t="s">
        <v>3023</v>
      </c>
      <c r="C1502" s="68" t="s">
        <v>95</v>
      </c>
      <c r="D1502" s="68" t="s">
        <v>4033</v>
      </c>
      <c r="E1502" s="68" t="s">
        <v>4046</v>
      </c>
      <c r="F1502" s="68" t="s">
        <v>4043</v>
      </c>
      <c r="G1502" s="70">
        <f>_xlfn.XLOOKUP(A1502,'Aux_Código SVs'!C:C,'Aux_Código SVs'!C:C,"Não encontrado")</f>
        <v>6601834</v>
      </c>
    </row>
    <row r="1503" spans="1:7" x14ac:dyDescent="0.3">
      <c r="A1503" s="168">
        <v>6601835</v>
      </c>
      <c r="B1503" s="68" t="s">
        <v>3025</v>
      </c>
      <c r="C1503" s="68" t="s">
        <v>95</v>
      </c>
      <c r="D1503" s="68" t="s">
        <v>4033</v>
      </c>
      <c r="E1503" s="68" t="s">
        <v>4046</v>
      </c>
      <c r="F1503" s="68" t="s">
        <v>4043</v>
      </c>
      <c r="G1503" s="70">
        <f>_xlfn.XLOOKUP(A1503,'Aux_Código SVs'!C:C,'Aux_Código SVs'!C:C,"Não encontrado")</f>
        <v>6601835</v>
      </c>
    </row>
    <row r="1504" spans="1:7" x14ac:dyDescent="0.3">
      <c r="A1504" s="168">
        <v>6601836</v>
      </c>
      <c r="B1504" s="68" t="s">
        <v>3027</v>
      </c>
      <c r="C1504" s="68" t="s">
        <v>95</v>
      </c>
      <c r="D1504" s="68" t="s">
        <v>4033</v>
      </c>
      <c r="E1504" s="68" t="s">
        <v>4046</v>
      </c>
      <c r="F1504" s="68" t="s">
        <v>4043</v>
      </c>
      <c r="G1504" s="70">
        <f>_xlfn.XLOOKUP(A1504,'Aux_Código SVs'!C:C,'Aux_Código SVs'!C:C,"Não encontrado")</f>
        <v>6601836</v>
      </c>
    </row>
    <row r="1505" spans="1:7" x14ac:dyDescent="0.3">
      <c r="A1505" s="168">
        <v>6601837</v>
      </c>
      <c r="B1505" s="68" t="s">
        <v>3029</v>
      </c>
      <c r="C1505" s="68" t="s">
        <v>95</v>
      </c>
      <c r="D1505" s="68" t="s">
        <v>4033</v>
      </c>
      <c r="E1505" s="68" t="s">
        <v>4046</v>
      </c>
      <c r="F1505" s="68" t="s">
        <v>4043</v>
      </c>
      <c r="G1505" s="70">
        <f>_xlfn.XLOOKUP(A1505,'Aux_Código SVs'!C:C,'Aux_Código SVs'!C:C,"Não encontrado")</f>
        <v>6601837</v>
      </c>
    </row>
    <row r="1506" spans="1:7" x14ac:dyDescent="0.3">
      <c r="A1506" s="168">
        <v>6601838</v>
      </c>
      <c r="B1506" s="68" t="s">
        <v>4111</v>
      </c>
      <c r="C1506" s="68" t="s">
        <v>95</v>
      </c>
      <c r="D1506" s="68" t="s">
        <v>4033</v>
      </c>
      <c r="E1506" s="68" t="s">
        <v>4046</v>
      </c>
      <c r="F1506" s="68" t="s">
        <v>4043</v>
      </c>
      <c r="G1506" s="70">
        <f>_xlfn.XLOOKUP(A1506,'Aux_Código SVs'!C:C,'Aux_Código SVs'!C:C,"Não encontrado")</f>
        <v>6601838</v>
      </c>
    </row>
    <row r="1507" spans="1:7" x14ac:dyDescent="0.3">
      <c r="A1507" s="168">
        <v>6601839</v>
      </c>
      <c r="B1507" s="68" t="s">
        <v>3033</v>
      </c>
      <c r="C1507" s="68" t="s">
        <v>95</v>
      </c>
      <c r="D1507" s="68" t="s">
        <v>4033</v>
      </c>
      <c r="E1507" s="68" t="s">
        <v>4046</v>
      </c>
      <c r="F1507" s="68" t="s">
        <v>4043</v>
      </c>
      <c r="G1507" s="70">
        <f>_xlfn.XLOOKUP(A1507,'Aux_Código SVs'!C:C,'Aux_Código SVs'!C:C,"Não encontrado")</f>
        <v>6601839</v>
      </c>
    </row>
    <row r="1508" spans="1:7" x14ac:dyDescent="0.3">
      <c r="A1508" s="168">
        <v>6601840</v>
      </c>
      <c r="B1508" s="68" t="s">
        <v>3035</v>
      </c>
      <c r="C1508" s="68" t="s">
        <v>95</v>
      </c>
      <c r="D1508" s="68" t="s">
        <v>4033</v>
      </c>
      <c r="E1508" s="68" t="s">
        <v>4046</v>
      </c>
      <c r="F1508" s="68" t="s">
        <v>4043</v>
      </c>
      <c r="G1508" s="70">
        <f>_xlfn.XLOOKUP(A1508,'Aux_Código SVs'!C:C,'Aux_Código SVs'!C:C,"Não encontrado")</f>
        <v>6601840</v>
      </c>
    </row>
    <row r="1509" spans="1:7" x14ac:dyDescent="0.3">
      <c r="A1509" s="168">
        <v>6601841</v>
      </c>
      <c r="B1509" s="68" t="s">
        <v>3037</v>
      </c>
      <c r="C1509" s="68" t="s">
        <v>95</v>
      </c>
      <c r="D1509" s="68" t="s">
        <v>4033</v>
      </c>
      <c r="E1509" s="68" t="s">
        <v>4046</v>
      </c>
      <c r="F1509" s="68" t="s">
        <v>4043</v>
      </c>
      <c r="G1509" s="70">
        <f>_xlfn.XLOOKUP(A1509,'Aux_Código SVs'!C:C,'Aux_Código SVs'!C:C,"Não encontrado")</f>
        <v>6601841</v>
      </c>
    </row>
    <row r="1510" spans="1:7" x14ac:dyDescent="0.3">
      <c r="A1510" s="168">
        <v>6601842</v>
      </c>
      <c r="B1510" s="68" t="s">
        <v>3039</v>
      </c>
      <c r="C1510" s="68" t="s">
        <v>95</v>
      </c>
      <c r="D1510" s="68" t="s">
        <v>4033</v>
      </c>
      <c r="E1510" s="68" t="s">
        <v>4046</v>
      </c>
      <c r="F1510" s="68" t="s">
        <v>4043</v>
      </c>
      <c r="G1510" s="70">
        <f>_xlfn.XLOOKUP(A1510,'Aux_Código SVs'!C:C,'Aux_Código SVs'!C:C,"Não encontrado")</f>
        <v>6601842</v>
      </c>
    </row>
    <row r="1511" spans="1:7" x14ac:dyDescent="0.3">
      <c r="A1511" s="168">
        <v>6601843</v>
      </c>
      <c r="B1511" s="68" t="s">
        <v>3041</v>
      </c>
      <c r="C1511" s="68" t="s">
        <v>95</v>
      </c>
      <c r="D1511" s="68" t="s">
        <v>4033</v>
      </c>
      <c r="E1511" s="68" t="s">
        <v>4046</v>
      </c>
      <c r="F1511" s="68" t="s">
        <v>4043</v>
      </c>
      <c r="G1511" s="70">
        <f>_xlfn.XLOOKUP(A1511,'Aux_Código SVs'!C:C,'Aux_Código SVs'!C:C,"Não encontrado")</f>
        <v>6601843</v>
      </c>
    </row>
    <row r="1512" spans="1:7" x14ac:dyDescent="0.3">
      <c r="A1512" s="168">
        <v>6601844</v>
      </c>
      <c r="B1512" s="68" t="s">
        <v>3043</v>
      </c>
      <c r="C1512" s="68" t="s">
        <v>95</v>
      </c>
      <c r="D1512" s="68" t="s">
        <v>4033</v>
      </c>
      <c r="E1512" s="68" t="s">
        <v>4046</v>
      </c>
      <c r="F1512" s="68" t="s">
        <v>4043</v>
      </c>
      <c r="G1512" s="70">
        <f>_xlfn.XLOOKUP(A1512,'Aux_Código SVs'!C:C,'Aux_Código SVs'!C:C,"Não encontrado")</f>
        <v>6601844</v>
      </c>
    </row>
    <row r="1513" spans="1:7" x14ac:dyDescent="0.3">
      <c r="A1513" s="168">
        <v>6601845</v>
      </c>
      <c r="B1513" s="68" t="s">
        <v>3045</v>
      </c>
      <c r="C1513" s="68" t="s">
        <v>95</v>
      </c>
      <c r="D1513" s="68" t="s">
        <v>4033</v>
      </c>
      <c r="E1513" s="68" t="s">
        <v>4046</v>
      </c>
      <c r="F1513" s="68" t="s">
        <v>4043</v>
      </c>
      <c r="G1513" s="70">
        <f>_xlfn.XLOOKUP(A1513,'Aux_Código SVs'!C:C,'Aux_Código SVs'!C:C,"Não encontrado")</f>
        <v>6601845</v>
      </c>
    </row>
    <row r="1514" spans="1:7" x14ac:dyDescent="0.3">
      <c r="A1514" s="168">
        <v>6601846</v>
      </c>
      <c r="B1514" s="68" t="s">
        <v>3047</v>
      </c>
      <c r="C1514" s="68" t="s">
        <v>95</v>
      </c>
      <c r="D1514" s="68" t="s">
        <v>4033</v>
      </c>
      <c r="E1514" s="68" t="s">
        <v>4046</v>
      </c>
      <c r="F1514" s="68" t="s">
        <v>4043</v>
      </c>
      <c r="G1514" s="70">
        <f>_xlfn.XLOOKUP(A1514,'Aux_Código SVs'!C:C,'Aux_Código SVs'!C:C,"Não encontrado")</f>
        <v>6601846</v>
      </c>
    </row>
    <row r="1515" spans="1:7" x14ac:dyDescent="0.3">
      <c r="A1515" s="168">
        <v>6601847</v>
      </c>
      <c r="B1515" s="68" t="s">
        <v>3049</v>
      </c>
      <c r="C1515" s="68" t="s">
        <v>95</v>
      </c>
      <c r="D1515" s="68" t="s">
        <v>4033</v>
      </c>
      <c r="E1515" s="68" t="s">
        <v>4046</v>
      </c>
      <c r="F1515" s="68" t="s">
        <v>4043</v>
      </c>
      <c r="G1515" s="70">
        <f>_xlfn.XLOOKUP(A1515,'Aux_Código SVs'!C:C,'Aux_Código SVs'!C:C,"Não encontrado")</f>
        <v>6601847</v>
      </c>
    </row>
    <row r="1516" spans="1:7" x14ac:dyDescent="0.3">
      <c r="A1516" s="168">
        <v>6601848</v>
      </c>
      <c r="B1516" s="68" t="s">
        <v>3051</v>
      </c>
      <c r="C1516" s="68" t="s">
        <v>95</v>
      </c>
      <c r="D1516" s="68" t="s">
        <v>4033</v>
      </c>
      <c r="E1516" s="68" t="s">
        <v>4046</v>
      </c>
      <c r="F1516" s="68" t="s">
        <v>4043</v>
      </c>
      <c r="G1516" s="70">
        <f>_xlfn.XLOOKUP(A1516,'Aux_Código SVs'!C:C,'Aux_Código SVs'!C:C,"Não encontrado")</f>
        <v>6601848</v>
      </c>
    </row>
    <row r="1517" spans="1:7" x14ac:dyDescent="0.3">
      <c r="A1517" s="168">
        <v>6601849</v>
      </c>
      <c r="B1517" s="68" t="s">
        <v>3053</v>
      </c>
      <c r="C1517" s="68" t="s">
        <v>95</v>
      </c>
      <c r="D1517" s="68" t="s">
        <v>4033</v>
      </c>
      <c r="E1517" s="68" t="s">
        <v>4041</v>
      </c>
      <c r="F1517" s="68" t="s">
        <v>4043</v>
      </c>
      <c r="G1517" s="70">
        <f>_xlfn.XLOOKUP(A1517,'Aux_Código SVs'!C:C,'Aux_Código SVs'!C:C,"Não encontrado")</f>
        <v>6601849</v>
      </c>
    </row>
    <row r="1518" spans="1:7" x14ac:dyDescent="0.3">
      <c r="A1518" s="168">
        <v>6601850</v>
      </c>
      <c r="B1518" s="68" t="s">
        <v>3055</v>
      </c>
      <c r="C1518" s="68" t="s">
        <v>95</v>
      </c>
      <c r="D1518" s="68" t="s">
        <v>4033</v>
      </c>
      <c r="E1518" s="68" t="s">
        <v>4046</v>
      </c>
      <c r="F1518" s="68" t="s">
        <v>4043</v>
      </c>
      <c r="G1518" s="70">
        <f>_xlfn.XLOOKUP(A1518,'Aux_Código SVs'!C:C,'Aux_Código SVs'!C:C,"Não encontrado")</f>
        <v>6601850</v>
      </c>
    </row>
    <row r="1519" spans="1:7" x14ac:dyDescent="0.3">
      <c r="A1519" s="168">
        <v>6601851</v>
      </c>
      <c r="B1519" s="68" t="s">
        <v>3057</v>
      </c>
      <c r="C1519" s="68" t="s">
        <v>95</v>
      </c>
      <c r="D1519" s="68" t="s">
        <v>4033</v>
      </c>
      <c r="E1519" s="68" t="s">
        <v>4046</v>
      </c>
      <c r="F1519" s="68" t="s">
        <v>4043</v>
      </c>
      <c r="G1519" s="70">
        <f>_xlfn.XLOOKUP(A1519,'Aux_Código SVs'!C:C,'Aux_Código SVs'!C:C,"Não encontrado")</f>
        <v>6601851</v>
      </c>
    </row>
    <row r="1520" spans="1:7" x14ac:dyDescent="0.3">
      <c r="A1520" s="168">
        <v>6601852</v>
      </c>
      <c r="B1520" s="68" t="s">
        <v>3059</v>
      </c>
      <c r="C1520" s="68" t="s">
        <v>95</v>
      </c>
      <c r="D1520" s="68" t="s">
        <v>4033</v>
      </c>
      <c r="E1520" s="68" t="s">
        <v>4046</v>
      </c>
      <c r="F1520" s="68" t="s">
        <v>4043</v>
      </c>
      <c r="G1520" s="70">
        <f>_xlfn.XLOOKUP(A1520,'Aux_Código SVs'!C:C,'Aux_Código SVs'!C:C,"Não encontrado")</f>
        <v>6601852</v>
      </c>
    </row>
    <row r="1521" spans="1:7" x14ac:dyDescent="0.3">
      <c r="A1521" s="168">
        <v>6601853</v>
      </c>
      <c r="B1521" s="68" t="s">
        <v>3061</v>
      </c>
      <c r="C1521" s="68" t="s">
        <v>95</v>
      </c>
      <c r="D1521" s="68" t="s">
        <v>4033</v>
      </c>
      <c r="E1521" s="68" t="s">
        <v>4046</v>
      </c>
      <c r="F1521" s="68" t="s">
        <v>4043</v>
      </c>
      <c r="G1521" s="70">
        <f>_xlfn.XLOOKUP(A1521,'Aux_Código SVs'!C:C,'Aux_Código SVs'!C:C,"Não encontrado")</f>
        <v>6601853</v>
      </c>
    </row>
    <row r="1522" spans="1:7" x14ac:dyDescent="0.3">
      <c r="A1522" s="168">
        <v>6601854</v>
      </c>
      <c r="B1522" s="68" t="s">
        <v>3063</v>
      </c>
      <c r="C1522" s="68" t="s">
        <v>95</v>
      </c>
      <c r="D1522" s="68" t="s">
        <v>4033</v>
      </c>
      <c r="E1522" s="68" t="s">
        <v>4046</v>
      </c>
      <c r="F1522" s="68" t="s">
        <v>4043</v>
      </c>
      <c r="G1522" s="70">
        <f>_xlfn.XLOOKUP(A1522,'Aux_Código SVs'!C:C,'Aux_Código SVs'!C:C,"Não encontrado")</f>
        <v>6601854</v>
      </c>
    </row>
    <row r="1523" spans="1:7" x14ac:dyDescent="0.3">
      <c r="A1523" s="168">
        <v>6601855</v>
      </c>
      <c r="B1523" s="68" t="s">
        <v>3065</v>
      </c>
      <c r="C1523" s="68" t="s">
        <v>95</v>
      </c>
      <c r="D1523" s="68" t="s">
        <v>4033</v>
      </c>
      <c r="E1523" s="68" t="s">
        <v>4046</v>
      </c>
      <c r="F1523" s="68" t="s">
        <v>4043</v>
      </c>
      <c r="G1523" s="70">
        <f>_xlfn.XLOOKUP(A1523,'Aux_Código SVs'!C:C,'Aux_Código SVs'!C:C,"Não encontrado")</f>
        <v>6601855</v>
      </c>
    </row>
    <row r="1524" spans="1:7" x14ac:dyDescent="0.3">
      <c r="A1524" s="168">
        <v>6601856</v>
      </c>
      <c r="B1524" s="68" t="s">
        <v>3067</v>
      </c>
      <c r="C1524" s="68" t="s">
        <v>95</v>
      </c>
      <c r="D1524" s="68" t="s">
        <v>4033</v>
      </c>
      <c r="E1524" s="68" t="s">
        <v>4046</v>
      </c>
      <c r="F1524" s="68" t="s">
        <v>4043</v>
      </c>
      <c r="G1524" s="70">
        <f>_xlfn.XLOOKUP(A1524,'Aux_Código SVs'!C:C,'Aux_Código SVs'!C:C,"Não encontrado")</f>
        <v>6601856</v>
      </c>
    </row>
    <row r="1525" spans="1:7" x14ac:dyDescent="0.3">
      <c r="A1525" s="168">
        <v>6601857</v>
      </c>
      <c r="B1525" s="68" t="s">
        <v>3069</v>
      </c>
      <c r="C1525" s="68" t="s">
        <v>95</v>
      </c>
      <c r="D1525" s="68" t="s">
        <v>4033</v>
      </c>
      <c r="E1525" s="68" t="s">
        <v>4046</v>
      </c>
      <c r="F1525" s="68" t="s">
        <v>4043</v>
      </c>
      <c r="G1525" s="70">
        <f>_xlfn.XLOOKUP(A1525,'Aux_Código SVs'!C:C,'Aux_Código SVs'!C:C,"Não encontrado")</f>
        <v>6601857</v>
      </c>
    </row>
    <row r="1526" spans="1:7" x14ac:dyDescent="0.3">
      <c r="A1526" s="168">
        <v>6601858</v>
      </c>
      <c r="B1526" s="68" t="s">
        <v>3071</v>
      </c>
      <c r="C1526" s="68" t="s">
        <v>95</v>
      </c>
      <c r="D1526" s="68" t="s">
        <v>4033</v>
      </c>
      <c r="E1526" s="68" t="s">
        <v>4046</v>
      </c>
      <c r="F1526" s="68" t="s">
        <v>4043</v>
      </c>
      <c r="G1526" s="70">
        <f>_xlfn.XLOOKUP(A1526,'Aux_Código SVs'!C:C,'Aux_Código SVs'!C:C,"Não encontrado")</f>
        <v>6601858</v>
      </c>
    </row>
    <row r="1527" spans="1:7" x14ac:dyDescent="0.3">
      <c r="A1527" s="168">
        <v>6601859</v>
      </c>
      <c r="B1527" s="68" t="s">
        <v>3073</v>
      </c>
      <c r="C1527" s="68" t="s">
        <v>95</v>
      </c>
      <c r="D1527" s="68" t="s">
        <v>4033</v>
      </c>
      <c r="E1527" s="68" t="s">
        <v>4046</v>
      </c>
      <c r="F1527" s="68" t="s">
        <v>4043</v>
      </c>
      <c r="G1527" s="70">
        <f>_xlfn.XLOOKUP(A1527,'Aux_Código SVs'!C:C,'Aux_Código SVs'!C:C,"Não encontrado")</f>
        <v>6601859</v>
      </c>
    </row>
    <row r="1528" spans="1:7" x14ac:dyDescent="0.3">
      <c r="A1528" s="168">
        <v>6601860</v>
      </c>
      <c r="B1528" s="68" t="s">
        <v>3075</v>
      </c>
      <c r="C1528" s="68" t="s">
        <v>95</v>
      </c>
      <c r="D1528" s="68" t="s">
        <v>4033</v>
      </c>
      <c r="E1528" s="68" t="s">
        <v>4046</v>
      </c>
      <c r="F1528" s="68" t="s">
        <v>4043</v>
      </c>
      <c r="G1528" s="70">
        <f>_xlfn.XLOOKUP(A1528,'Aux_Código SVs'!C:C,'Aux_Código SVs'!C:C,"Não encontrado")</f>
        <v>6601860</v>
      </c>
    </row>
    <row r="1529" spans="1:7" x14ac:dyDescent="0.3">
      <c r="A1529" s="168">
        <v>6601861</v>
      </c>
      <c r="B1529" s="68" t="s">
        <v>3077</v>
      </c>
      <c r="C1529" s="68" t="s">
        <v>95</v>
      </c>
      <c r="D1529" s="68" t="s">
        <v>4033</v>
      </c>
      <c r="E1529" s="68" t="s">
        <v>4046</v>
      </c>
      <c r="F1529" s="68" t="s">
        <v>4043</v>
      </c>
      <c r="G1529" s="70">
        <f>_xlfn.XLOOKUP(A1529,'Aux_Código SVs'!C:C,'Aux_Código SVs'!C:C,"Não encontrado")</f>
        <v>6601861</v>
      </c>
    </row>
    <row r="1530" spans="1:7" x14ac:dyDescent="0.3">
      <c r="A1530" s="168">
        <v>6601862</v>
      </c>
      <c r="B1530" s="68" t="s">
        <v>3079</v>
      </c>
      <c r="C1530" s="68" t="s">
        <v>95</v>
      </c>
      <c r="D1530" s="68" t="s">
        <v>4033</v>
      </c>
      <c r="E1530" s="68" t="s">
        <v>4046</v>
      </c>
      <c r="F1530" s="68" t="s">
        <v>4043</v>
      </c>
      <c r="G1530" s="70">
        <f>_xlfn.XLOOKUP(A1530,'Aux_Código SVs'!C:C,'Aux_Código SVs'!C:C,"Não encontrado")</f>
        <v>6601862</v>
      </c>
    </row>
    <row r="1531" spans="1:7" x14ac:dyDescent="0.3">
      <c r="A1531" s="168">
        <v>6601863</v>
      </c>
      <c r="B1531" s="68" t="s">
        <v>3081</v>
      </c>
      <c r="C1531" s="68" t="s">
        <v>95</v>
      </c>
      <c r="D1531" s="68" t="s">
        <v>4033</v>
      </c>
      <c r="E1531" s="68" t="s">
        <v>4046</v>
      </c>
      <c r="F1531" s="68" t="s">
        <v>4043</v>
      </c>
      <c r="G1531" s="70">
        <f>_xlfn.XLOOKUP(A1531,'Aux_Código SVs'!C:C,'Aux_Código SVs'!C:C,"Não encontrado")</f>
        <v>6601863</v>
      </c>
    </row>
    <row r="1532" spans="1:7" x14ac:dyDescent="0.3">
      <c r="A1532" s="168">
        <v>6601864</v>
      </c>
      <c r="B1532" s="68" t="s">
        <v>3083</v>
      </c>
      <c r="C1532" s="68" t="s">
        <v>95</v>
      </c>
      <c r="D1532" s="68" t="s">
        <v>4033</v>
      </c>
      <c r="E1532" s="68" t="s">
        <v>4046</v>
      </c>
      <c r="F1532" s="68" t="s">
        <v>4043</v>
      </c>
      <c r="G1532" s="70">
        <f>_xlfn.XLOOKUP(A1532,'Aux_Código SVs'!C:C,'Aux_Código SVs'!C:C,"Não encontrado")</f>
        <v>6601864</v>
      </c>
    </row>
    <row r="1533" spans="1:7" x14ac:dyDescent="0.3">
      <c r="A1533" s="168">
        <v>6601865</v>
      </c>
      <c r="B1533" s="68" t="s">
        <v>3085</v>
      </c>
      <c r="C1533" s="68" t="s">
        <v>95</v>
      </c>
      <c r="D1533" s="68" t="s">
        <v>4033</v>
      </c>
      <c r="E1533" s="68" t="s">
        <v>4046</v>
      </c>
      <c r="F1533" s="68" t="s">
        <v>4043</v>
      </c>
      <c r="G1533" s="70">
        <f>_xlfn.XLOOKUP(A1533,'Aux_Código SVs'!C:C,'Aux_Código SVs'!C:C,"Não encontrado")</f>
        <v>6601865</v>
      </c>
    </row>
    <row r="1534" spans="1:7" x14ac:dyDescent="0.3">
      <c r="A1534" s="168">
        <v>6601866</v>
      </c>
      <c r="B1534" s="68" t="s">
        <v>3087</v>
      </c>
      <c r="C1534" s="68" t="s">
        <v>95</v>
      </c>
      <c r="D1534" s="68" t="s">
        <v>4033</v>
      </c>
      <c r="E1534" s="68" t="s">
        <v>4046</v>
      </c>
      <c r="F1534" s="68" t="s">
        <v>4043</v>
      </c>
      <c r="G1534" s="70">
        <f>_xlfn.XLOOKUP(A1534,'Aux_Código SVs'!C:C,'Aux_Código SVs'!C:C,"Não encontrado")</f>
        <v>6601866</v>
      </c>
    </row>
    <row r="1535" spans="1:7" x14ac:dyDescent="0.3">
      <c r="A1535" s="168">
        <v>6601867</v>
      </c>
      <c r="B1535" s="68" t="s">
        <v>3089</v>
      </c>
      <c r="C1535" s="68" t="s">
        <v>1517</v>
      </c>
      <c r="D1535" s="68" t="s">
        <v>4036</v>
      </c>
      <c r="E1535" s="68" t="s">
        <v>4046</v>
      </c>
      <c r="F1535" s="68" t="s">
        <v>4052</v>
      </c>
      <c r="G1535" s="70">
        <f>_xlfn.XLOOKUP(A1535,'Aux_Código SVs'!C:C,'Aux_Código SVs'!C:C,"Não encontrado")</f>
        <v>6601867</v>
      </c>
    </row>
    <row r="1536" spans="1:7" x14ac:dyDescent="0.3">
      <c r="A1536" s="168">
        <v>6601868</v>
      </c>
      <c r="B1536" s="68" t="s">
        <v>3091</v>
      </c>
      <c r="C1536" s="68" t="s">
        <v>1522</v>
      </c>
      <c r="D1536" s="68"/>
      <c r="E1536" s="68" t="s">
        <v>4112</v>
      </c>
      <c r="F1536" s="68" t="s">
        <v>4113</v>
      </c>
      <c r="G1536" s="70">
        <f>_xlfn.XLOOKUP(A1536,'Aux_Código SVs'!C:C,'Aux_Código SVs'!C:C,"Não encontrado")</f>
        <v>6601868</v>
      </c>
    </row>
    <row r="1537" spans="1:7" x14ac:dyDescent="0.3">
      <c r="A1537" s="168">
        <v>6601869</v>
      </c>
      <c r="B1537" s="68" t="s">
        <v>3093</v>
      </c>
      <c r="C1537" s="68" t="s">
        <v>95</v>
      </c>
      <c r="D1537" s="68" t="s">
        <v>4033</v>
      </c>
      <c r="E1537" s="68" t="s">
        <v>4041</v>
      </c>
      <c r="F1537" s="68" t="s">
        <v>4043</v>
      </c>
      <c r="G1537" s="70">
        <f>_xlfn.XLOOKUP(A1537,'Aux_Código SVs'!C:C,'Aux_Código SVs'!C:C,"Não encontrado")</f>
        <v>6601869</v>
      </c>
    </row>
    <row r="1538" spans="1:7" x14ac:dyDescent="0.3">
      <c r="A1538" s="168">
        <v>6601870</v>
      </c>
      <c r="B1538" s="68" t="s">
        <v>3095</v>
      </c>
      <c r="C1538" s="68" t="s">
        <v>95</v>
      </c>
      <c r="D1538" s="68" t="s">
        <v>4033</v>
      </c>
      <c r="E1538" s="68" t="s">
        <v>4041</v>
      </c>
      <c r="F1538" s="68" t="s">
        <v>4043</v>
      </c>
      <c r="G1538" s="70">
        <f>_xlfn.XLOOKUP(A1538,'Aux_Código SVs'!C:C,'Aux_Código SVs'!C:C,"Não encontrado")</f>
        <v>6601870</v>
      </c>
    </row>
    <row r="1539" spans="1:7" x14ac:dyDescent="0.3">
      <c r="A1539" s="168">
        <v>6601871</v>
      </c>
      <c r="B1539" s="68" t="s">
        <v>3097</v>
      </c>
      <c r="C1539" s="68" t="s">
        <v>95</v>
      </c>
      <c r="D1539" s="68" t="s">
        <v>4033</v>
      </c>
      <c r="E1539" s="68" t="s">
        <v>4046</v>
      </c>
      <c r="F1539" s="68" t="s">
        <v>4043</v>
      </c>
      <c r="G1539" s="70">
        <f>_xlfn.XLOOKUP(A1539,'Aux_Código SVs'!C:C,'Aux_Código SVs'!C:C,"Não encontrado")</f>
        <v>6601871</v>
      </c>
    </row>
    <row r="1540" spans="1:7" x14ac:dyDescent="0.3">
      <c r="A1540" s="168">
        <v>6601872</v>
      </c>
      <c r="B1540" s="68" t="s">
        <v>3099</v>
      </c>
      <c r="C1540" s="68" t="s">
        <v>47</v>
      </c>
      <c r="D1540" s="68" t="s">
        <v>4036</v>
      </c>
      <c r="E1540" s="68" t="s">
        <v>4107</v>
      </c>
      <c r="F1540" s="68" t="s">
        <v>4102</v>
      </c>
      <c r="G1540" s="70">
        <f>_xlfn.XLOOKUP(A1540,'Aux_Código SVs'!C:C,'Aux_Código SVs'!C:C,"Não encontrado")</f>
        <v>6601872</v>
      </c>
    </row>
    <row r="1541" spans="1:7" x14ac:dyDescent="0.3">
      <c r="A1541" s="168">
        <v>6601873</v>
      </c>
      <c r="B1541" s="68" t="s">
        <v>3101</v>
      </c>
      <c r="C1541" s="68" t="s">
        <v>47</v>
      </c>
      <c r="D1541" s="68" t="s">
        <v>4036</v>
      </c>
      <c r="E1541" s="68" t="s">
        <v>4038</v>
      </c>
      <c r="F1541" s="68" t="s">
        <v>4039</v>
      </c>
      <c r="G1541" s="70">
        <f>_xlfn.XLOOKUP(A1541,'Aux_Código SVs'!C:C,'Aux_Código SVs'!C:C,"Não encontrado")</f>
        <v>6601873</v>
      </c>
    </row>
    <row r="1542" spans="1:7" x14ac:dyDescent="0.3">
      <c r="A1542" s="168">
        <v>6601874</v>
      </c>
      <c r="B1542" s="68" t="s">
        <v>3229</v>
      </c>
      <c r="C1542" s="68" t="s">
        <v>47</v>
      </c>
      <c r="D1542" s="68" t="s">
        <v>4036</v>
      </c>
      <c r="E1542" s="68" t="s">
        <v>4050</v>
      </c>
      <c r="F1542" s="68" t="s">
        <v>4058</v>
      </c>
      <c r="G1542" s="70">
        <f>_xlfn.XLOOKUP(A1542,'Aux_Código SVs'!C:C,'Aux_Código SVs'!C:C,"Não encontrado")</f>
        <v>6601874</v>
      </c>
    </row>
    <row r="1543" spans="1:7" x14ac:dyDescent="0.3">
      <c r="A1543" s="168">
        <v>6601875</v>
      </c>
      <c r="B1543" s="68" t="s">
        <v>3230</v>
      </c>
      <c r="C1543" s="68" t="s">
        <v>95</v>
      </c>
      <c r="D1543" s="68" t="s">
        <v>4033</v>
      </c>
      <c r="E1543" s="68" t="s">
        <v>4046</v>
      </c>
      <c r="F1543" s="68" t="s">
        <v>4043</v>
      </c>
      <c r="G1543" s="70">
        <f>_xlfn.XLOOKUP(A1543,'Aux_Código SVs'!C:C,'Aux_Código SVs'!C:C,"Não encontrado")</f>
        <v>6601875</v>
      </c>
    </row>
    <row r="1544" spans="1:7" x14ac:dyDescent="0.3">
      <c r="A1544" s="168">
        <v>6601880</v>
      </c>
      <c r="B1544" s="68" t="s">
        <v>3103</v>
      </c>
      <c r="C1544" s="68" t="s">
        <v>95</v>
      </c>
      <c r="D1544" s="68" t="s">
        <v>4033</v>
      </c>
      <c r="E1544" s="68" t="s">
        <v>4046</v>
      </c>
      <c r="F1544" s="68" t="s">
        <v>4043</v>
      </c>
      <c r="G1544" s="70">
        <f>_xlfn.XLOOKUP(A1544,'Aux_Código SVs'!C:C,'Aux_Código SVs'!C:C,"Não encontrado")</f>
        <v>6601880</v>
      </c>
    </row>
    <row r="1545" spans="1:7" x14ac:dyDescent="0.3">
      <c r="A1545" s="168">
        <v>6601881</v>
      </c>
      <c r="B1545" s="68" t="s">
        <v>3231</v>
      </c>
      <c r="C1545" s="68" t="s">
        <v>78</v>
      </c>
      <c r="D1545" s="68" t="s">
        <v>4033</v>
      </c>
      <c r="E1545" s="68" t="s">
        <v>4046</v>
      </c>
      <c r="F1545" s="68" t="s">
        <v>4062</v>
      </c>
      <c r="G1545" s="70">
        <f>_xlfn.XLOOKUP(A1545,'Aux_Código SVs'!C:C,'Aux_Código SVs'!C:C,"Não encontrado")</f>
        <v>6601881</v>
      </c>
    </row>
    <row r="1546" spans="1:7" x14ac:dyDescent="0.3">
      <c r="A1546" s="168">
        <v>6601882</v>
      </c>
      <c r="B1546" s="68" t="s">
        <v>3232</v>
      </c>
      <c r="C1546" s="68" t="s">
        <v>95</v>
      </c>
      <c r="D1546" s="68" t="s">
        <v>4033</v>
      </c>
      <c r="E1546" s="68" t="s">
        <v>4046</v>
      </c>
      <c r="F1546" s="68" t="s">
        <v>4043</v>
      </c>
      <c r="G1546" s="70">
        <f>_xlfn.XLOOKUP(A1546,'Aux_Código SVs'!C:C,'Aux_Código SVs'!C:C,"Não encontrado")</f>
        <v>6601882</v>
      </c>
    </row>
    <row r="1547" spans="1:7" x14ac:dyDescent="0.3">
      <c r="A1547" s="168">
        <v>6601890</v>
      </c>
      <c r="B1547" s="68" t="s">
        <v>3233</v>
      </c>
      <c r="C1547" s="68" t="s">
        <v>1498</v>
      </c>
      <c r="D1547" s="68" t="s">
        <v>4036</v>
      </c>
      <c r="E1547" s="68" t="s">
        <v>4034</v>
      </c>
      <c r="F1547" s="68" t="s">
        <v>4114</v>
      </c>
      <c r="G1547" s="70">
        <f>_xlfn.XLOOKUP(A1547,'Aux_Código SVs'!C:C,'Aux_Código SVs'!C:C,"Não encontrado")</f>
        <v>6601890</v>
      </c>
    </row>
    <row r="1548" spans="1:7" x14ac:dyDescent="0.3">
      <c r="A1548" s="168">
        <v>6601900</v>
      </c>
      <c r="B1548" s="68" t="s">
        <v>3198</v>
      </c>
      <c r="C1548" s="68" t="s">
        <v>1498</v>
      </c>
      <c r="D1548" s="68" t="s">
        <v>4033</v>
      </c>
      <c r="E1548" s="68" t="s">
        <v>4046</v>
      </c>
      <c r="F1548" s="68" t="s">
        <v>4043</v>
      </c>
      <c r="G1548" s="70">
        <f>_xlfn.XLOOKUP(A1548,'Aux_Código SVs'!C:C,'Aux_Código SVs'!C:C,"Não encontrado")</f>
        <v>6601900</v>
      </c>
    </row>
    <row r="1549" spans="1:7" x14ac:dyDescent="0.3">
      <c r="A1549" s="168">
        <v>6601901</v>
      </c>
      <c r="B1549" s="68" t="s">
        <v>3234</v>
      </c>
      <c r="C1549" s="68" t="s">
        <v>1436</v>
      </c>
      <c r="D1549" s="68" t="s">
        <v>4033</v>
      </c>
      <c r="E1549" s="68" t="s">
        <v>4046</v>
      </c>
      <c r="F1549" s="68" t="s">
        <v>4043</v>
      </c>
      <c r="G1549" s="70">
        <f>_xlfn.XLOOKUP(A1549,'Aux_Código SVs'!C:C,'Aux_Código SVs'!C:C,"Não encontrado")</f>
        <v>6601901</v>
      </c>
    </row>
    <row r="1550" spans="1:7" x14ac:dyDescent="0.3">
      <c r="A1550" s="168">
        <v>6601902</v>
      </c>
      <c r="B1550" s="68" t="s">
        <v>3235</v>
      </c>
      <c r="C1550" s="68" t="s">
        <v>4115</v>
      </c>
      <c r="D1550" s="68" t="s">
        <v>4030</v>
      </c>
      <c r="E1550" s="68" t="s">
        <v>4031</v>
      </c>
      <c r="F1550" s="68" t="s">
        <v>4116</v>
      </c>
      <c r="G1550" s="70">
        <f>_xlfn.XLOOKUP(A1550,'Aux_Código SVs'!C:C,'Aux_Código SVs'!C:C,"Não encontrado")</f>
        <v>6601902</v>
      </c>
    </row>
    <row r="1551" spans="1:7" x14ac:dyDescent="0.3">
      <c r="A1551" s="168">
        <v>6601903</v>
      </c>
      <c r="B1551" s="68" t="s">
        <v>3236</v>
      </c>
      <c r="C1551" s="68" t="s">
        <v>1498</v>
      </c>
      <c r="D1551" s="68" t="s">
        <v>4036</v>
      </c>
      <c r="E1551" s="68" t="s">
        <v>4034</v>
      </c>
      <c r="F1551" s="68" t="s">
        <v>4043</v>
      </c>
      <c r="G1551" s="70">
        <f>_xlfn.XLOOKUP(A1551,'Aux_Código SVs'!C:C,'Aux_Código SVs'!C:C,"Não encontrado")</f>
        <v>6601903</v>
      </c>
    </row>
    <row r="1552" spans="1:7" x14ac:dyDescent="0.3">
      <c r="A1552" s="168">
        <v>6601904</v>
      </c>
      <c r="B1552" s="68" t="s">
        <v>3237</v>
      </c>
      <c r="C1552" s="68" t="s">
        <v>1498</v>
      </c>
      <c r="D1552" s="68" t="s">
        <v>4036</v>
      </c>
      <c r="E1552" s="68" t="s">
        <v>4034</v>
      </c>
      <c r="F1552" s="68" t="s">
        <v>4043</v>
      </c>
      <c r="G1552" s="70">
        <f>_xlfn.XLOOKUP(A1552,'Aux_Código SVs'!C:C,'Aux_Código SVs'!C:C,"Não encontrado")</f>
        <v>6601904</v>
      </c>
    </row>
    <row r="1553" spans="1:7" x14ac:dyDescent="0.3">
      <c r="A1553" s="168">
        <v>6601905</v>
      </c>
      <c r="B1553" s="68" t="s">
        <v>3238</v>
      </c>
      <c r="C1553" s="68" t="s">
        <v>1498</v>
      </c>
      <c r="D1553" s="68" t="s">
        <v>4036</v>
      </c>
      <c r="E1553" s="68" t="s">
        <v>4034</v>
      </c>
      <c r="F1553" s="68" t="s">
        <v>4043</v>
      </c>
      <c r="G1553" s="70">
        <f>_xlfn.XLOOKUP(A1553,'Aux_Código SVs'!C:C,'Aux_Código SVs'!C:C,"Não encontrado")</f>
        <v>6601905</v>
      </c>
    </row>
    <row r="1554" spans="1:7" x14ac:dyDescent="0.3">
      <c r="A1554" s="168">
        <v>6601906</v>
      </c>
      <c r="B1554" s="68" t="s">
        <v>3239</v>
      </c>
      <c r="C1554" s="68" t="s">
        <v>1498</v>
      </c>
      <c r="D1554" s="68" t="s">
        <v>4036</v>
      </c>
      <c r="E1554" s="68" t="s">
        <v>4034</v>
      </c>
      <c r="F1554" s="68" t="s">
        <v>4043</v>
      </c>
      <c r="G1554" s="70">
        <f>_xlfn.XLOOKUP(A1554,'Aux_Código SVs'!C:C,'Aux_Código SVs'!C:C,"Não encontrado")</f>
        <v>6601906</v>
      </c>
    </row>
    <row r="1555" spans="1:7" x14ac:dyDescent="0.3">
      <c r="A1555" s="168">
        <v>6601907</v>
      </c>
      <c r="B1555" s="68" t="s">
        <v>3240</v>
      </c>
      <c r="C1555" s="68" t="s">
        <v>1498</v>
      </c>
      <c r="D1555" s="68" t="s">
        <v>4036</v>
      </c>
      <c r="E1555" s="68" t="s">
        <v>4034</v>
      </c>
      <c r="F1555" s="68" t="s">
        <v>4043</v>
      </c>
      <c r="G1555" s="70">
        <f>_xlfn.XLOOKUP(A1555,'Aux_Código SVs'!C:C,'Aux_Código SVs'!C:C,"Não encontrado")</f>
        <v>6601907</v>
      </c>
    </row>
    <row r="1556" spans="1:7" x14ac:dyDescent="0.3">
      <c r="A1556" s="168">
        <v>6601908</v>
      </c>
      <c r="B1556" s="68" t="s">
        <v>3204</v>
      </c>
      <c r="C1556" s="68" t="s">
        <v>1498</v>
      </c>
      <c r="D1556" s="68" t="s">
        <v>4036</v>
      </c>
      <c r="E1556" s="68" t="s">
        <v>4034</v>
      </c>
      <c r="F1556" s="68" t="s">
        <v>4043</v>
      </c>
      <c r="G1556" s="70">
        <f>_xlfn.XLOOKUP(A1556,'Aux_Código SVs'!C:C,'Aux_Código SVs'!C:C,"Não encontrado")</f>
        <v>6601908</v>
      </c>
    </row>
    <row r="1557" spans="1:7" x14ac:dyDescent="0.3">
      <c r="A1557" s="168">
        <v>6601909</v>
      </c>
      <c r="B1557" s="68" t="s">
        <v>3241</v>
      </c>
      <c r="C1557" s="68" t="s">
        <v>1498</v>
      </c>
      <c r="D1557" s="68" t="s">
        <v>4036</v>
      </c>
      <c r="E1557" s="68" t="s">
        <v>4034</v>
      </c>
      <c r="F1557" s="68" t="s">
        <v>4043</v>
      </c>
      <c r="G1557" s="70">
        <f>_xlfn.XLOOKUP(A1557,'Aux_Código SVs'!C:C,'Aux_Código SVs'!C:C,"Não encontrado")</f>
        <v>6601909</v>
      </c>
    </row>
    <row r="1558" spans="1:7" x14ac:dyDescent="0.3">
      <c r="A1558" s="168">
        <v>6601910</v>
      </c>
      <c r="B1558" s="68" t="s">
        <v>3199</v>
      </c>
      <c r="C1558" s="68" t="s">
        <v>2448</v>
      </c>
      <c r="D1558" s="68" t="s">
        <v>4033</v>
      </c>
      <c r="E1558" s="68" t="s">
        <v>4034</v>
      </c>
      <c r="F1558" s="68" t="s">
        <v>4043</v>
      </c>
      <c r="G1558" s="70">
        <f>_xlfn.XLOOKUP(A1558,'Aux_Código SVs'!C:C,'Aux_Código SVs'!C:C,"Não encontrado")</f>
        <v>6601910</v>
      </c>
    </row>
    <row r="1559" spans="1:7" x14ac:dyDescent="0.3">
      <c r="A1559" s="168">
        <v>6601911</v>
      </c>
      <c r="B1559" s="68" t="s">
        <v>3242</v>
      </c>
      <c r="C1559" s="68" t="s">
        <v>1498</v>
      </c>
      <c r="D1559" s="68" t="s">
        <v>4036</v>
      </c>
      <c r="E1559" s="68" t="s">
        <v>4034</v>
      </c>
      <c r="F1559" s="68" t="s">
        <v>4043</v>
      </c>
      <c r="G1559" s="70">
        <f>_xlfn.XLOOKUP(A1559,'Aux_Código SVs'!C:C,'Aux_Código SVs'!C:C,"Não encontrado")</f>
        <v>6601911</v>
      </c>
    </row>
    <row r="1560" spans="1:7" x14ac:dyDescent="0.3">
      <c r="A1560" s="168">
        <v>6601912</v>
      </c>
      <c r="B1560" s="68" t="s">
        <v>3243</v>
      </c>
      <c r="C1560" s="68" t="s">
        <v>47</v>
      </c>
      <c r="D1560" s="68" t="s">
        <v>4033</v>
      </c>
      <c r="E1560" s="68" t="s">
        <v>4046</v>
      </c>
      <c r="F1560" s="68" t="s">
        <v>4043</v>
      </c>
      <c r="G1560" s="70">
        <f>_xlfn.XLOOKUP(A1560,'Aux_Código SVs'!C:C,'Aux_Código SVs'!C:C,"Não encontrado")</f>
        <v>6601912</v>
      </c>
    </row>
    <row r="1561" spans="1:7" x14ac:dyDescent="0.3">
      <c r="A1561" s="168">
        <v>6601913</v>
      </c>
      <c r="B1561" s="68" t="s">
        <v>3244</v>
      </c>
      <c r="C1561" s="68" t="s">
        <v>1498</v>
      </c>
      <c r="D1561" s="68" t="s">
        <v>4036</v>
      </c>
      <c r="E1561" s="68" t="s">
        <v>4034</v>
      </c>
      <c r="F1561" s="68" t="s">
        <v>4095</v>
      </c>
      <c r="G1561" s="70">
        <f>_xlfn.XLOOKUP(A1561,'Aux_Código SVs'!C:C,'Aux_Código SVs'!C:C,"Não encontrado")</f>
        <v>6601913</v>
      </c>
    </row>
    <row r="1562" spans="1:7" x14ac:dyDescent="0.3">
      <c r="A1562" s="168">
        <v>6601914</v>
      </c>
      <c r="B1562" s="68" t="s">
        <v>3245</v>
      </c>
      <c r="C1562" s="68" t="s">
        <v>1498</v>
      </c>
      <c r="D1562" s="68"/>
      <c r="E1562" s="68" t="s">
        <v>4034</v>
      </c>
      <c r="F1562" s="68" t="s">
        <v>4095</v>
      </c>
      <c r="G1562" s="70">
        <f>_xlfn.XLOOKUP(A1562,'Aux_Código SVs'!C:C,'Aux_Código SVs'!C:C,"Não encontrado")</f>
        <v>6601914</v>
      </c>
    </row>
    <row r="1563" spans="1:7" x14ac:dyDescent="0.3">
      <c r="A1563" s="168">
        <v>6601915</v>
      </c>
      <c r="B1563" s="68" t="s">
        <v>3246</v>
      </c>
      <c r="C1563" s="68" t="s">
        <v>1498</v>
      </c>
      <c r="D1563" s="68"/>
      <c r="E1563" s="68" t="s">
        <v>4034</v>
      </c>
      <c r="F1563" s="68" t="s">
        <v>4095</v>
      </c>
      <c r="G1563" s="70">
        <f>_xlfn.XLOOKUP(A1563,'Aux_Código SVs'!C:C,'Aux_Código SVs'!C:C,"Não encontrado")</f>
        <v>6601915</v>
      </c>
    </row>
    <row r="1564" spans="1:7" x14ac:dyDescent="0.3">
      <c r="A1564" s="168">
        <v>6601916</v>
      </c>
      <c r="B1564" s="68" t="s">
        <v>3247</v>
      </c>
      <c r="C1564" s="68" t="s">
        <v>2448</v>
      </c>
      <c r="D1564" s="68" t="s">
        <v>4036</v>
      </c>
      <c r="E1564" s="68" t="s">
        <v>4034</v>
      </c>
      <c r="F1564" s="68" t="s">
        <v>4068</v>
      </c>
      <c r="G1564" s="70">
        <f>_xlfn.XLOOKUP(A1564,'Aux_Código SVs'!C:C,'Aux_Código SVs'!C:C,"Não encontrado")</f>
        <v>6601916</v>
      </c>
    </row>
    <row r="1565" spans="1:7" x14ac:dyDescent="0.3">
      <c r="A1565" s="168">
        <v>6601920</v>
      </c>
      <c r="B1565" s="68" t="s">
        <v>3248</v>
      </c>
      <c r="C1565" s="68" t="s">
        <v>2448</v>
      </c>
      <c r="D1565" s="68" t="s">
        <v>4033</v>
      </c>
      <c r="E1565" s="68" t="s">
        <v>4046</v>
      </c>
      <c r="F1565" s="68" t="s">
        <v>4043</v>
      </c>
      <c r="G1565" s="70">
        <f>_xlfn.XLOOKUP(A1565,'Aux_Código SVs'!C:C,'Aux_Código SVs'!C:C,"Não encontrado")</f>
        <v>6601920</v>
      </c>
    </row>
    <row r="1566" spans="1:7" x14ac:dyDescent="0.3">
      <c r="A1566" s="168">
        <v>6601921</v>
      </c>
      <c r="B1566" s="68" t="s">
        <v>3200</v>
      </c>
      <c r="C1566" s="68" t="s">
        <v>1461</v>
      </c>
      <c r="D1566" s="68" t="s">
        <v>4036</v>
      </c>
      <c r="E1566" s="68" t="s">
        <v>4034</v>
      </c>
      <c r="F1566" s="68" t="s">
        <v>4039</v>
      </c>
      <c r="G1566" s="70">
        <f>_xlfn.XLOOKUP(A1566,'Aux_Código SVs'!C:C,'Aux_Código SVs'!C:C,"Não encontrado")</f>
        <v>6601921</v>
      </c>
    </row>
    <row r="1567" spans="1:7" x14ac:dyDescent="0.3">
      <c r="A1567" s="168">
        <v>6601922</v>
      </c>
      <c r="B1567" s="68" t="s">
        <v>3249</v>
      </c>
      <c r="C1567" s="68" t="s">
        <v>47</v>
      </c>
      <c r="D1567" s="68" t="s">
        <v>4033</v>
      </c>
      <c r="E1567" s="68" t="s">
        <v>4046</v>
      </c>
      <c r="F1567" s="68" t="s">
        <v>4043</v>
      </c>
      <c r="G1567" s="70">
        <f>_xlfn.XLOOKUP(A1567,'Aux_Código SVs'!C:C,'Aux_Código SVs'!C:C,"Não encontrado")</f>
        <v>6601922</v>
      </c>
    </row>
    <row r="1568" spans="1:7" x14ac:dyDescent="0.3">
      <c r="A1568" s="168">
        <v>6601923</v>
      </c>
      <c r="B1568" s="68" t="s">
        <v>3250</v>
      </c>
      <c r="C1568" s="68" t="s">
        <v>47</v>
      </c>
      <c r="D1568" s="68" t="s">
        <v>4033</v>
      </c>
      <c r="E1568" s="68" t="s">
        <v>4046</v>
      </c>
      <c r="F1568" s="68" t="s">
        <v>4058</v>
      </c>
      <c r="G1568" s="70">
        <f>_xlfn.XLOOKUP(A1568,'Aux_Código SVs'!C:C,'Aux_Código SVs'!C:C,"Não encontrado")</f>
        <v>6601923</v>
      </c>
    </row>
    <row r="1569" spans="1:7" x14ac:dyDescent="0.3">
      <c r="A1569" s="168">
        <v>6601924</v>
      </c>
      <c r="B1569" s="68" t="s">
        <v>3251</v>
      </c>
      <c r="C1569" s="68" t="s">
        <v>95</v>
      </c>
      <c r="D1569" s="68" t="s">
        <v>4036</v>
      </c>
      <c r="E1569" s="68" t="s">
        <v>4046</v>
      </c>
      <c r="F1569" s="68" t="s">
        <v>4056</v>
      </c>
      <c r="G1569" s="70">
        <f>_xlfn.XLOOKUP(A1569,'Aux_Código SVs'!C:C,'Aux_Código SVs'!C:C,"Não encontrado")</f>
        <v>6601924</v>
      </c>
    </row>
    <row r="1570" spans="1:7" x14ac:dyDescent="0.3">
      <c r="A1570" s="168">
        <v>6601925</v>
      </c>
      <c r="B1570" s="68" t="s">
        <v>3252</v>
      </c>
      <c r="C1570" s="68" t="s">
        <v>1498</v>
      </c>
      <c r="D1570" s="68" t="s">
        <v>4036</v>
      </c>
      <c r="E1570" s="68" t="s">
        <v>4034</v>
      </c>
      <c r="F1570" s="68" t="s">
        <v>4043</v>
      </c>
      <c r="G1570" s="70">
        <f>_xlfn.XLOOKUP(A1570,'Aux_Código SVs'!C:C,'Aux_Código SVs'!C:C,"Não encontrado")</f>
        <v>6601925</v>
      </c>
    </row>
    <row r="1571" spans="1:7" x14ac:dyDescent="0.3">
      <c r="A1571" s="168">
        <v>6601926</v>
      </c>
      <c r="B1571" s="68" t="s">
        <v>3253</v>
      </c>
      <c r="C1571" s="68" t="s">
        <v>1498</v>
      </c>
      <c r="D1571" s="68" t="s">
        <v>4036</v>
      </c>
      <c r="E1571" s="68" t="s">
        <v>4034</v>
      </c>
      <c r="F1571" s="68" t="s">
        <v>4043</v>
      </c>
      <c r="G1571" s="70">
        <f>_xlfn.XLOOKUP(A1571,'Aux_Código SVs'!C:C,'Aux_Código SVs'!C:C,"Não encontrado")</f>
        <v>6601926</v>
      </c>
    </row>
    <row r="1572" spans="1:7" x14ac:dyDescent="0.3">
      <c r="A1572" s="168">
        <v>6601927</v>
      </c>
      <c r="B1572" s="68" t="s">
        <v>3254</v>
      </c>
      <c r="C1572" s="68" t="s">
        <v>1498</v>
      </c>
      <c r="D1572" s="68" t="s">
        <v>4036</v>
      </c>
      <c r="E1572" s="68" t="s">
        <v>4034</v>
      </c>
      <c r="F1572" s="68" t="s">
        <v>4043</v>
      </c>
      <c r="G1572" s="70">
        <f>_xlfn.XLOOKUP(A1572,'Aux_Código SVs'!C:C,'Aux_Código SVs'!C:C,"Não encontrado")</f>
        <v>6601927</v>
      </c>
    </row>
    <row r="1573" spans="1:7" x14ac:dyDescent="0.3">
      <c r="A1573" s="168">
        <v>6601928</v>
      </c>
      <c r="B1573" s="68" t="s">
        <v>3255</v>
      </c>
      <c r="C1573" s="68" t="s">
        <v>1498</v>
      </c>
      <c r="D1573" s="68" t="s">
        <v>4044</v>
      </c>
      <c r="E1573" s="68" t="s">
        <v>4050</v>
      </c>
      <c r="F1573" s="68" t="s">
        <v>4058</v>
      </c>
      <c r="G1573" s="70">
        <f>_xlfn.XLOOKUP(A1573,'Aux_Código SVs'!C:C,'Aux_Código SVs'!C:C,"Não encontrado")</f>
        <v>6601928</v>
      </c>
    </row>
    <row r="1574" spans="1:7" x14ac:dyDescent="0.3">
      <c r="A1574" s="168">
        <v>6601929</v>
      </c>
      <c r="B1574" s="68" t="s">
        <v>3256</v>
      </c>
      <c r="C1574" s="68" t="s">
        <v>47</v>
      </c>
      <c r="D1574" s="68" t="s">
        <v>4033</v>
      </c>
      <c r="E1574" s="68" t="s">
        <v>4046</v>
      </c>
      <c r="F1574" s="68" t="s">
        <v>4043</v>
      </c>
      <c r="G1574" s="70">
        <f>_xlfn.XLOOKUP(A1574,'Aux_Código SVs'!C:C,'Aux_Código SVs'!C:C,"Não encontrado")</f>
        <v>6601929</v>
      </c>
    </row>
    <row r="1575" spans="1:7" x14ac:dyDescent="0.3">
      <c r="A1575" s="168">
        <v>6601930</v>
      </c>
      <c r="B1575" s="68" t="s">
        <v>3257</v>
      </c>
      <c r="C1575" s="68" t="s">
        <v>1498</v>
      </c>
      <c r="D1575" s="68" t="s">
        <v>4036</v>
      </c>
      <c r="E1575" s="68" t="s">
        <v>4034</v>
      </c>
      <c r="F1575" s="68" t="s">
        <v>4043</v>
      </c>
      <c r="G1575" s="70">
        <f>_xlfn.XLOOKUP(A1575,'Aux_Código SVs'!C:C,'Aux_Código SVs'!C:C,"Não encontrado")</f>
        <v>6601930</v>
      </c>
    </row>
    <row r="1576" spans="1:7" x14ac:dyDescent="0.3">
      <c r="A1576" s="168">
        <v>6601931</v>
      </c>
      <c r="B1576" s="68" t="s">
        <v>3258</v>
      </c>
      <c r="C1576" s="68" t="s">
        <v>1498</v>
      </c>
      <c r="D1576" s="68" t="s">
        <v>4036</v>
      </c>
      <c r="E1576" s="68" t="s">
        <v>4034</v>
      </c>
      <c r="F1576" s="68" t="s">
        <v>4043</v>
      </c>
      <c r="G1576" s="70">
        <f>_xlfn.XLOOKUP(A1576,'Aux_Código SVs'!C:C,'Aux_Código SVs'!C:C,"Não encontrado")</f>
        <v>6601931</v>
      </c>
    </row>
    <row r="1577" spans="1:7" x14ac:dyDescent="0.3">
      <c r="A1577" s="168">
        <v>6601932</v>
      </c>
      <c r="B1577" s="68" t="s">
        <v>3259</v>
      </c>
      <c r="C1577" s="68" t="s">
        <v>1498</v>
      </c>
      <c r="D1577" s="68" t="s">
        <v>4036</v>
      </c>
      <c r="E1577" s="68" t="s">
        <v>4034</v>
      </c>
      <c r="F1577" s="68" t="s">
        <v>4043</v>
      </c>
      <c r="G1577" s="70">
        <f>_xlfn.XLOOKUP(A1577,'Aux_Código SVs'!C:C,'Aux_Código SVs'!C:C,"Não encontrado")</f>
        <v>6601932</v>
      </c>
    </row>
    <row r="1578" spans="1:7" x14ac:dyDescent="0.3">
      <c r="A1578" s="168">
        <v>6601933</v>
      </c>
      <c r="B1578" s="68" t="s">
        <v>3260</v>
      </c>
      <c r="C1578" s="68" t="s">
        <v>1498</v>
      </c>
      <c r="D1578" s="68" t="s">
        <v>4036</v>
      </c>
      <c r="E1578" s="68" t="s">
        <v>4034</v>
      </c>
      <c r="F1578" s="68" t="s">
        <v>4095</v>
      </c>
      <c r="G1578" s="70">
        <f>_xlfn.XLOOKUP(A1578,'Aux_Código SVs'!C:C,'Aux_Código SVs'!C:C,"Não encontrado")</f>
        <v>6601933</v>
      </c>
    </row>
    <row r="1579" spans="1:7" x14ac:dyDescent="0.3">
      <c r="A1579" s="168">
        <v>6601934</v>
      </c>
      <c r="B1579" s="68" t="s">
        <v>3197</v>
      </c>
      <c r="C1579" s="68" t="s">
        <v>1498</v>
      </c>
      <c r="D1579" s="68" t="s">
        <v>4036</v>
      </c>
      <c r="E1579" s="68" t="s">
        <v>4034</v>
      </c>
      <c r="F1579" s="68" t="s">
        <v>4077</v>
      </c>
      <c r="G1579" s="70">
        <f>_xlfn.XLOOKUP(A1579,'Aux_Código SVs'!C:C,'Aux_Código SVs'!C:C,"Não encontrado")</f>
        <v>6601934</v>
      </c>
    </row>
    <row r="1580" spans="1:7" x14ac:dyDescent="0.3">
      <c r="A1580" s="168">
        <v>6601935</v>
      </c>
      <c r="B1580" s="68" t="s">
        <v>3261</v>
      </c>
      <c r="C1580" s="68" t="s">
        <v>1498</v>
      </c>
      <c r="D1580" s="68" t="s">
        <v>4036</v>
      </c>
      <c r="E1580" s="68" t="s">
        <v>4034</v>
      </c>
      <c r="F1580" s="68" t="s">
        <v>4039</v>
      </c>
      <c r="G1580" s="70">
        <f>_xlfn.XLOOKUP(A1580,'Aux_Código SVs'!C:C,'Aux_Código SVs'!C:C,"Não encontrado")</f>
        <v>6601935</v>
      </c>
    </row>
    <row r="1581" spans="1:7" x14ac:dyDescent="0.3">
      <c r="A1581" s="168">
        <v>6601936</v>
      </c>
      <c r="B1581" s="68" t="s">
        <v>3262</v>
      </c>
      <c r="C1581" s="68" t="s">
        <v>47</v>
      </c>
      <c r="D1581" s="68" t="s">
        <v>4033</v>
      </c>
      <c r="E1581" s="68" t="s">
        <v>4041</v>
      </c>
      <c r="F1581" s="68" t="s">
        <v>4043</v>
      </c>
      <c r="G1581" s="70">
        <f>_xlfn.XLOOKUP(A1581,'Aux_Código SVs'!C:C,'Aux_Código SVs'!C:C,"Não encontrado")</f>
        <v>6601936</v>
      </c>
    </row>
    <row r="1582" spans="1:7" x14ac:dyDescent="0.3">
      <c r="A1582" s="168">
        <v>6601937</v>
      </c>
      <c r="B1582" s="68" t="s">
        <v>3263</v>
      </c>
      <c r="C1582" s="68" t="s">
        <v>95</v>
      </c>
      <c r="D1582" s="68" t="s">
        <v>4033</v>
      </c>
      <c r="E1582" s="68" t="s">
        <v>4041</v>
      </c>
      <c r="F1582" s="68" t="s">
        <v>4043</v>
      </c>
      <c r="G1582" s="70">
        <f>_xlfn.XLOOKUP(A1582,'Aux_Código SVs'!C:C,'Aux_Código SVs'!C:C,"Não encontrado")</f>
        <v>6601937</v>
      </c>
    </row>
    <row r="1583" spans="1:7" x14ac:dyDescent="0.3">
      <c r="A1583" s="168">
        <v>6601938</v>
      </c>
      <c r="B1583" s="68" t="s">
        <v>3264</v>
      </c>
      <c r="C1583" s="68" t="s">
        <v>95</v>
      </c>
      <c r="D1583" s="68" t="s">
        <v>4033</v>
      </c>
      <c r="E1583" s="68" t="s">
        <v>4041</v>
      </c>
      <c r="F1583" s="68" t="s">
        <v>4043</v>
      </c>
      <c r="G1583" s="70">
        <f>_xlfn.XLOOKUP(A1583,'Aux_Código SVs'!C:C,'Aux_Código SVs'!C:C,"Não encontrado")</f>
        <v>6601938</v>
      </c>
    </row>
    <row r="1584" spans="1:7" x14ac:dyDescent="0.3">
      <c r="A1584" s="168">
        <v>6601939</v>
      </c>
      <c r="B1584" s="68" t="s">
        <v>3265</v>
      </c>
      <c r="C1584" s="68" t="s">
        <v>95</v>
      </c>
      <c r="D1584" s="68" t="s">
        <v>4033</v>
      </c>
      <c r="E1584" s="68" t="s">
        <v>4046</v>
      </c>
      <c r="F1584" s="68" t="s">
        <v>4043</v>
      </c>
      <c r="G1584" s="70">
        <f>_xlfn.XLOOKUP(A1584,'Aux_Código SVs'!C:C,'Aux_Código SVs'!C:C,"Não encontrado")</f>
        <v>6601939</v>
      </c>
    </row>
    <row r="1585" spans="1:7" x14ac:dyDescent="0.3">
      <c r="A1585" s="168">
        <v>6601940</v>
      </c>
      <c r="B1585" s="68" t="s">
        <v>3266</v>
      </c>
      <c r="C1585" s="68" t="s">
        <v>47</v>
      </c>
      <c r="D1585" s="68" t="s">
        <v>4033</v>
      </c>
      <c r="E1585" s="68" t="s">
        <v>4046</v>
      </c>
      <c r="F1585" s="68" t="s">
        <v>4043</v>
      </c>
      <c r="G1585" s="70">
        <f>_xlfn.XLOOKUP(A1585,'Aux_Código SVs'!C:C,'Aux_Código SVs'!C:C,"Não encontrado")</f>
        <v>6601940</v>
      </c>
    </row>
    <row r="1586" spans="1:7" x14ac:dyDescent="0.3">
      <c r="A1586" s="168">
        <v>6601941</v>
      </c>
      <c r="B1586" s="68" t="s">
        <v>3267</v>
      </c>
      <c r="C1586" s="68" t="s">
        <v>1498</v>
      </c>
      <c r="D1586" s="68" t="s">
        <v>4036</v>
      </c>
      <c r="E1586" s="68" t="s">
        <v>4034</v>
      </c>
      <c r="F1586" s="68" t="s">
        <v>4095</v>
      </c>
      <c r="G1586" s="70">
        <f>_xlfn.XLOOKUP(A1586,'Aux_Código SVs'!C:C,'Aux_Código SVs'!C:C,"Não encontrado")</f>
        <v>6601941</v>
      </c>
    </row>
    <row r="1587" spans="1:7" x14ac:dyDescent="0.3">
      <c r="A1587" s="168">
        <v>6601942</v>
      </c>
      <c r="B1587" s="68" t="s">
        <v>3268</v>
      </c>
      <c r="C1587" s="68" t="s">
        <v>1498</v>
      </c>
      <c r="D1587" s="68" t="s">
        <v>4036</v>
      </c>
      <c r="E1587" s="68" t="s">
        <v>4034</v>
      </c>
      <c r="F1587" s="68" t="s">
        <v>4095</v>
      </c>
      <c r="G1587" s="70">
        <f>_xlfn.XLOOKUP(A1587,'Aux_Código SVs'!C:C,'Aux_Código SVs'!C:C,"Não encontrado")</f>
        <v>6601942</v>
      </c>
    </row>
    <row r="1588" spans="1:7" x14ac:dyDescent="0.3">
      <c r="A1588" s="168">
        <v>6601943</v>
      </c>
      <c r="B1588" s="68" t="s">
        <v>3269</v>
      </c>
      <c r="C1588" s="68" t="s">
        <v>95</v>
      </c>
      <c r="D1588" s="68" t="s">
        <v>4033</v>
      </c>
      <c r="E1588" s="68" t="s">
        <v>4041</v>
      </c>
      <c r="F1588" s="68" t="s">
        <v>4043</v>
      </c>
      <c r="G1588" s="70">
        <f>_xlfn.XLOOKUP(A1588,'Aux_Código SVs'!C:C,'Aux_Código SVs'!C:C,"Não encontrado")</f>
        <v>6601943</v>
      </c>
    </row>
    <row r="1589" spans="1:7" x14ac:dyDescent="0.3">
      <c r="A1589" s="168">
        <v>6601944</v>
      </c>
      <c r="B1589" s="68" t="s">
        <v>3270</v>
      </c>
      <c r="C1589" s="68" t="s">
        <v>95</v>
      </c>
      <c r="D1589" s="68" t="s">
        <v>4033</v>
      </c>
      <c r="E1589" s="68" t="s">
        <v>4041</v>
      </c>
      <c r="F1589" s="68" t="s">
        <v>4043</v>
      </c>
      <c r="G1589" s="70">
        <f>_xlfn.XLOOKUP(A1589,'Aux_Código SVs'!C:C,'Aux_Código SVs'!C:C,"Não encontrado")</f>
        <v>6601944</v>
      </c>
    </row>
    <row r="1590" spans="1:7" x14ac:dyDescent="0.3">
      <c r="A1590" s="168">
        <v>6601945</v>
      </c>
      <c r="B1590" s="68" t="s">
        <v>3271</v>
      </c>
      <c r="C1590" s="68" t="s">
        <v>47</v>
      </c>
      <c r="D1590" s="68" t="s">
        <v>4033</v>
      </c>
      <c r="E1590" s="68" t="s">
        <v>4046</v>
      </c>
      <c r="F1590" s="68" t="s">
        <v>4043</v>
      </c>
      <c r="G1590" s="70">
        <f>_xlfn.XLOOKUP(A1590,'Aux_Código SVs'!C:C,'Aux_Código SVs'!C:C,"Não encontrado")</f>
        <v>6601945</v>
      </c>
    </row>
    <row r="1591" spans="1:7" x14ac:dyDescent="0.3">
      <c r="A1591" s="168">
        <v>6601946</v>
      </c>
      <c r="B1591" s="68" t="s">
        <v>3272</v>
      </c>
      <c r="C1591" s="68" t="s">
        <v>95</v>
      </c>
      <c r="D1591" s="68" t="s">
        <v>4033</v>
      </c>
      <c r="E1591" s="68" t="s">
        <v>4046</v>
      </c>
      <c r="F1591" s="68" t="s">
        <v>4043</v>
      </c>
      <c r="G1591" s="70">
        <f>_xlfn.XLOOKUP(A1591,'Aux_Código SVs'!C:C,'Aux_Código SVs'!C:C,"Não encontrado")</f>
        <v>6601946</v>
      </c>
    </row>
    <row r="1592" spans="1:7" x14ac:dyDescent="0.3">
      <c r="A1592" s="168">
        <v>6601947</v>
      </c>
      <c r="B1592" s="68" t="s">
        <v>3174</v>
      </c>
      <c r="C1592" s="68" t="s">
        <v>95</v>
      </c>
      <c r="D1592" s="68" t="s">
        <v>4033</v>
      </c>
      <c r="E1592" s="68" t="s">
        <v>4046</v>
      </c>
      <c r="F1592" s="68" t="s">
        <v>4043</v>
      </c>
      <c r="G1592" s="70">
        <f>_xlfn.XLOOKUP(A1592,'Aux_Código SVs'!C:C,'Aux_Código SVs'!C:C,"Não encontrado")</f>
        <v>6601947</v>
      </c>
    </row>
    <row r="1593" spans="1:7" x14ac:dyDescent="0.3">
      <c r="A1593" s="168">
        <v>6601948</v>
      </c>
      <c r="B1593" s="68" t="s">
        <v>3173</v>
      </c>
      <c r="C1593" s="68" t="s">
        <v>95</v>
      </c>
      <c r="D1593" s="68" t="s">
        <v>4033</v>
      </c>
      <c r="E1593" s="68" t="s">
        <v>4046</v>
      </c>
      <c r="F1593" s="68" t="s">
        <v>4043</v>
      </c>
      <c r="G1593" s="70">
        <f>_xlfn.XLOOKUP(A1593,'Aux_Código SVs'!C:C,'Aux_Código SVs'!C:C,"Não encontrado")</f>
        <v>6601948</v>
      </c>
    </row>
    <row r="1594" spans="1:7" x14ac:dyDescent="0.3">
      <c r="A1594" s="168">
        <v>6601949</v>
      </c>
      <c r="B1594" s="68" t="s">
        <v>3201</v>
      </c>
      <c r="C1594" s="68" t="s">
        <v>1517</v>
      </c>
      <c r="D1594" s="68" t="s">
        <v>4117</v>
      </c>
      <c r="E1594" s="68" t="s">
        <v>4070</v>
      </c>
      <c r="F1594" s="68" t="s">
        <v>4052</v>
      </c>
      <c r="G1594" s="70">
        <f>_xlfn.XLOOKUP(A1594,'Aux_Código SVs'!C:C,'Aux_Código SVs'!C:C,"Não encontrado")</f>
        <v>6601949</v>
      </c>
    </row>
    <row r="1595" spans="1:7" x14ac:dyDescent="0.3">
      <c r="A1595" s="168">
        <v>6601950</v>
      </c>
      <c r="B1595" s="68" t="s">
        <v>3273</v>
      </c>
      <c r="C1595" s="68" t="s">
        <v>1498</v>
      </c>
      <c r="D1595" s="68" t="s">
        <v>4036</v>
      </c>
      <c r="E1595" s="68" t="s">
        <v>4046</v>
      </c>
      <c r="F1595" s="68" t="s">
        <v>4068</v>
      </c>
      <c r="G1595" s="70">
        <f>_xlfn.XLOOKUP(A1595,'Aux_Código SVs'!C:C,'Aux_Código SVs'!C:C,"Não encontrado")</f>
        <v>6601950</v>
      </c>
    </row>
    <row r="1596" spans="1:7" x14ac:dyDescent="0.3">
      <c r="A1596" s="168">
        <v>6601951</v>
      </c>
      <c r="B1596" s="68" t="s">
        <v>3274</v>
      </c>
      <c r="C1596" s="68" t="s">
        <v>2448</v>
      </c>
      <c r="D1596" s="68" t="s">
        <v>4033</v>
      </c>
      <c r="E1596" s="68" t="s">
        <v>4046</v>
      </c>
      <c r="F1596" s="68" t="s">
        <v>4067</v>
      </c>
      <c r="G1596" s="70">
        <f>_xlfn.XLOOKUP(A1596,'Aux_Código SVs'!C:C,'Aux_Código SVs'!C:C,"Não encontrado")</f>
        <v>6601951</v>
      </c>
    </row>
    <row r="1597" spans="1:7" x14ac:dyDescent="0.3">
      <c r="A1597" s="168">
        <v>6601960</v>
      </c>
      <c r="B1597" s="68" t="s">
        <v>3275</v>
      </c>
      <c r="C1597" s="68" t="s">
        <v>1517</v>
      </c>
      <c r="D1597" s="68" t="s">
        <v>4033</v>
      </c>
      <c r="E1597" s="68" t="s">
        <v>4046</v>
      </c>
      <c r="F1597" s="68" t="s">
        <v>4043</v>
      </c>
      <c r="G1597" s="70">
        <f>_xlfn.XLOOKUP(A1597,'Aux_Código SVs'!C:C,'Aux_Código SVs'!C:C,"Não encontrado")</f>
        <v>6601960</v>
      </c>
    </row>
    <row r="1598" spans="1:7" x14ac:dyDescent="0.3">
      <c r="A1598" s="168">
        <v>6601970</v>
      </c>
      <c r="B1598" s="68" t="s">
        <v>3276</v>
      </c>
      <c r="C1598" s="68" t="s">
        <v>1498</v>
      </c>
      <c r="D1598" s="68" t="s">
        <v>4044</v>
      </c>
      <c r="E1598" s="68" t="s">
        <v>4050</v>
      </c>
      <c r="F1598" s="68" t="s">
        <v>4058</v>
      </c>
      <c r="G1598" s="70">
        <f>_xlfn.XLOOKUP(A1598,'Aux_Código SVs'!C:C,'Aux_Código SVs'!C:C,"Não encontrado")</f>
        <v>6601970</v>
      </c>
    </row>
    <row r="1599" spans="1:7" x14ac:dyDescent="0.3">
      <c r="A1599" s="168">
        <v>6601971</v>
      </c>
      <c r="B1599" s="68" t="s">
        <v>3277</v>
      </c>
      <c r="C1599" s="68" t="s">
        <v>1498</v>
      </c>
      <c r="D1599" s="68" t="s">
        <v>4044</v>
      </c>
      <c r="E1599" s="68" t="s">
        <v>4050</v>
      </c>
      <c r="F1599" s="68" t="s">
        <v>4058</v>
      </c>
      <c r="G1599" s="70">
        <f>_xlfn.XLOOKUP(A1599,'Aux_Código SVs'!C:C,'Aux_Código SVs'!C:C,"Não encontrado")</f>
        <v>6601971</v>
      </c>
    </row>
    <row r="1600" spans="1:7" x14ac:dyDescent="0.3">
      <c r="A1600" s="168">
        <v>6601980</v>
      </c>
      <c r="B1600" s="68" t="s">
        <v>3278</v>
      </c>
      <c r="C1600" s="68" t="s">
        <v>95</v>
      </c>
      <c r="D1600" s="68" t="s">
        <v>4033</v>
      </c>
      <c r="E1600" s="68" t="s">
        <v>4041</v>
      </c>
      <c r="F1600" s="68" t="s">
        <v>4043</v>
      </c>
      <c r="G1600" s="70">
        <f>_xlfn.XLOOKUP(A1600,'Aux_Código SVs'!C:C,'Aux_Código SVs'!C:C,"Não encontrado")</f>
        <v>6601980</v>
      </c>
    </row>
    <row r="1601" spans="1:7" x14ac:dyDescent="0.3">
      <c r="A1601" s="168">
        <v>6601981</v>
      </c>
      <c r="B1601" s="68" t="s">
        <v>3279</v>
      </c>
      <c r="C1601" s="68" t="s">
        <v>95</v>
      </c>
      <c r="D1601" s="68" t="s">
        <v>4033</v>
      </c>
      <c r="E1601" s="68" t="s">
        <v>4046</v>
      </c>
      <c r="F1601" s="68" t="s">
        <v>4043</v>
      </c>
      <c r="G1601" s="70">
        <f>_xlfn.XLOOKUP(A1601,'Aux_Código SVs'!C:C,'Aux_Código SVs'!C:C,"Não encontrado")</f>
        <v>6601981</v>
      </c>
    </row>
    <row r="1602" spans="1:7" x14ac:dyDescent="0.3">
      <c r="A1602" s="168">
        <v>6601982</v>
      </c>
      <c r="B1602" s="68" t="s">
        <v>3175</v>
      </c>
      <c r="C1602" s="68" t="s">
        <v>95</v>
      </c>
      <c r="D1602" s="68" t="s">
        <v>4033</v>
      </c>
      <c r="E1602" s="68" t="s">
        <v>4046</v>
      </c>
      <c r="F1602" s="68" t="s">
        <v>4043</v>
      </c>
      <c r="G1602" s="70">
        <f>_xlfn.XLOOKUP(A1602,'Aux_Código SVs'!C:C,'Aux_Código SVs'!C:C,"Não encontrado")</f>
        <v>6601982</v>
      </c>
    </row>
    <row r="1603" spans="1:7" x14ac:dyDescent="0.3">
      <c r="A1603" s="168">
        <v>6601990</v>
      </c>
      <c r="B1603" s="68" t="s">
        <v>3176</v>
      </c>
      <c r="C1603" s="68" t="s">
        <v>95</v>
      </c>
      <c r="D1603" s="68" t="s">
        <v>4033</v>
      </c>
      <c r="E1603" s="68" t="s">
        <v>4046</v>
      </c>
      <c r="F1603" s="68" t="s">
        <v>4043</v>
      </c>
      <c r="G1603" s="70">
        <f>_xlfn.XLOOKUP(A1603,'Aux_Código SVs'!C:C,'Aux_Código SVs'!C:C,"Não encontrado")</f>
        <v>6601990</v>
      </c>
    </row>
    <row r="1604" spans="1:7" x14ac:dyDescent="0.3">
      <c r="A1604" s="168">
        <v>6601991</v>
      </c>
      <c r="B1604" s="68" t="s">
        <v>3280</v>
      </c>
      <c r="C1604" s="68" t="s">
        <v>1436</v>
      </c>
      <c r="D1604" s="68" t="s">
        <v>4033</v>
      </c>
      <c r="E1604" s="68" t="s">
        <v>4046</v>
      </c>
      <c r="F1604" s="68" t="s">
        <v>4043</v>
      </c>
      <c r="G1604" s="70">
        <f>_xlfn.XLOOKUP(A1604,'Aux_Código SVs'!C:C,'Aux_Código SVs'!C:C,"Não encontrado")</f>
        <v>6601991</v>
      </c>
    </row>
    <row r="1605" spans="1:7" x14ac:dyDescent="0.3">
      <c r="A1605" s="168">
        <v>6601992</v>
      </c>
      <c r="B1605" s="68" t="s">
        <v>3281</v>
      </c>
      <c r="C1605" s="68" t="s">
        <v>1436</v>
      </c>
      <c r="D1605" s="68" t="s">
        <v>4033</v>
      </c>
      <c r="E1605" s="68" t="s">
        <v>4046</v>
      </c>
      <c r="F1605" s="68" t="s">
        <v>4043</v>
      </c>
      <c r="G1605" s="70">
        <f>_xlfn.XLOOKUP(A1605,'Aux_Código SVs'!C:C,'Aux_Código SVs'!C:C,"Não encontrado")</f>
        <v>6601992</v>
      </c>
    </row>
    <row r="1606" spans="1:7" x14ac:dyDescent="0.3">
      <c r="A1606" s="168">
        <v>6601993</v>
      </c>
      <c r="B1606" s="68" t="s">
        <v>3282</v>
      </c>
      <c r="C1606" s="68" t="s">
        <v>1436</v>
      </c>
      <c r="D1606" s="68" t="s">
        <v>4033</v>
      </c>
      <c r="E1606" s="68" t="s">
        <v>4046</v>
      </c>
      <c r="F1606" s="68" t="s">
        <v>4043</v>
      </c>
      <c r="G1606" s="70">
        <f>_xlfn.XLOOKUP(A1606,'Aux_Código SVs'!C:C,'Aux_Código SVs'!C:C,"Não encontrado")</f>
        <v>6601993</v>
      </c>
    </row>
    <row r="1607" spans="1:7" x14ac:dyDescent="0.3">
      <c r="A1607" s="168">
        <v>6601994</v>
      </c>
      <c r="B1607" s="68" t="s">
        <v>3283</v>
      </c>
      <c r="C1607" s="68" t="s">
        <v>1436</v>
      </c>
      <c r="D1607" s="68" t="s">
        <v>4033</v>
      </c>
      <c r="E1607" s="68" t="s">
        <v>4046</v>
      </c>
      <c r="F1607" s="68" t="s">
        <v>4043</v>
      </c>
      <c r="G1607" s="70">
        <f>_xlfn.XLOOKUP(A1607,'Aux_Código SVs'!C:C,'Aux_Código SVs'!C:C,"Não encontrado")</f>
        <v>6601994</v>
      </c>
    </row>
    <row r="1608" spans="1:7" x14ac:dyDescent="0.3">
      <c r="A1608" s="168">
        <v>6601995</v>
      </c>
      <c r="B1608" s="68" t="s">
        <v>3284</v>
      </c>
      <c r="C1608" s="68" t="s">
        <v>1436</v>
      </c>
      <c r="D1608" s="68" t="s">
        <v>4033</v>
      </c>
      <c r="E1608" s="68" t="s">
        <v>4046</v>
      </c>
      <c r="F1608" s="68" t="s">
        <v>4043</v>
      </c>
      <c r="G1608" s="70">
        <f>_xlfn.XLOOKUP(A1608,'Aux_Código SVs'!C:C,'Aux_Código SVs'!C:C,"Não encontrado")</f>
        <v>6601995</v>
      </c>
    </row>
    <row r="1609" spans="1:7" x14ac:dyDescent="0.3">
      <c r="A1609" s="168">
        <v>6601996</v>
      </c>
      <c r="B1609" s="68" t="s">
        <v>3285</v>
      </c>
      <c r="C1609" s="68" t="s">
        <v>1436</v>
      </c>
      <c r="D1609" s="68" t="s">
        <v>4033</v>
      </c>
      <c r="E1609" s="68" t="s">
        <v>4046</v>
      </c>
      <c r="F1609" s="68" t="s">
        <v>4043</v>
      </c>
      <c r="G1609" s="70">
        <f>_xlfn.XLOOKUP(A1609,'Aux_Código SVs'!C:C,'Aux_Código SVs'!C:C,"Não encontrado")</f>
        <v>6601996</v>
      </c>
    </row>
    <row r="1610" spans="1:7" x14ac:dyDescent="0.3">
      <c r="A1610" s="168">
        <v>6601997</v>
      </c>
      <c r="B1610" s="68" t="s">
        <v>3286</v>
      </c>
      <c r="C1610" s="68" t="s">
        <v>1436</v>
      </c>
      <c r="D1610" s="68" t="s">
        <v>4033</v>
      </c>
      <c r="E1610" s="68" t="s">
        <v>4046</v>
      </c>
      <c r="F1610" s="68" t="s">
        <v>4043</v>
      </c>
      <c r="G1610" s="70">
        <f>_xlfn.XLOOKUP(A1610,'Aux_Código SVs'!C:C,'Aux_Código SVs'!C:C,"Não encontrado")</f>
        <v>6601997</v>
      </c>
    </row>
    <row r="1611" spans="1:7" x14ac:dyDescent="0.3">
      <c r="A1611" s="168">
        <v>6601998</v>
      </c>
      <c r="B1611" s="68" t="s">
        <v>3287</v>
      </c>
      <c r="C1611" s="68" t="s">
        <v>1436</v>
      </c>
      <c r="D1611" s="68" t="s">
        <v>4033</v>
      </c>
      <c r="E1611" s="68" t="s">
        <v>4046</v>
      </c>
      <c r="F1611" s="68" t="s">
        <v>4043</v>
      </c>
      <c r="G1611" s="70">
        <f>_xlfn.XLOOKUP(A1611,'Aux_Código SVs'!C:C,'Aux_Código SVs'!C:C,"Não encontrado")</f>
        <v>6601998</v>
      </c>
    </row>
    <row r="1612" spans="1:7" x14ac:dyDescent="0.3">
      <c r="A1612" s="168">
        <v>6601999</v>
      </c>
      <c r="B1612" s="68" t="s">
        <v>3288</v>
      </c>
      <c r="C1612" s="68" t="s">
        <v>1436</v>
      </c>
      <c r="D1612" s="68" t="s">
        <v>4033</v>
      </c>
      <c r="E1612" s="68" t="s">
        <v>4046</v>
      </c>
      <c r="F1612" s="68" t="s">
        <v>4043</v>
      </c>
      <c r="G1612" s="70">
        <f>_xlfn.XLOOKUP(A1612,'Aux_Código SVs'!C:C,'Aux_Código SVs'!C:C,"Não encontrado")</f>
        <v>6601999</v>
      </c>
    </row>
    <row r="1613" spans="1:7" x14ac:dyDescent="0.3">
      <c r="A1613" s="168">
        <v>6602000</v>
      </c>
      <c r="B1613" s="68" t="s">
        <v>3289</v>
      </c>
      <c r="C1613" s="68" t="s">
        <v>1436</v>
      </c>
      <c r="D1613" s="68" t="s">
        <v>4033</v>
      </c>
      <c r="E1613" s="68" t="s">
        <v>4046</v>
      </c>
      <c r="F1613" s="68" t="s">
        <v>4043</v>
      </c>
      <c r="G1613" s="70">
        <f>_xlfn.XLOOKUP(A1613,'Aux_Código SVs'!C:C,'Aux_Código SVs'!C:C,"Não encontrado")</f>
        <v>6602000</v>
      </c>
    </row>
    <row r="1614" spans="1:7" x14ac:dyDescent="0.3">
      <c r="A1614" s="168">
        <v>6602001</v>
      </c>
      <c r="B1614" s="68" t="s">
        <v>3290</v>
      </c>
      <c r="C1614" s="68" t="s">
        <v>1436</v>
      </c>
      <c r="D1614" s="68" t="s">
        <v>4033</v>
      </c>
      <c r="E1614" s="68" t="s">
        <v>4046</v>
      </c>
      <c r="F1614" s="68" t="s">
        <v>4043</v>
      </c>
      <c r="G1614" s="70">
        <f>_xlfn.XLOOKUP(A1614,'Aux_Código SVs'!C:C,'Aux_Código SVs'!C:C,"Não encontrado")</f>
        <v>6602001</v>
      </c>
    </row>
    <row r="1615" spans="1:7" x14ac:dyDescent="0.3">
      <c r="A1615" s="168">
        <v>6602002</v>
      </c>
      <c r="B1615" s="68" t="s">
        <v>3291</v>
      </c>
      <c r="C1615" s="68" t="s">
        <v>1436</v>
      </c>
      <c r="D1615" s="68" t="s">
        <v>4033</v>
      </c>
      <c r="E1615" s="68" t="s">
        <v>4046</v>
      </c>
      <c r="F1615" s="68" t="s">
        <v>4043</v>
      </c>
      <c r="G1615" s="70">
        <f>_xlfn.XLOOKUP(A1615,'Aux_Código SVs'!C:C,'Aux_Código SVs'!C:C,"Não encontrado")</f>
        <v>6602002</v>
      </c>
    </row>
    <row r="1616" spans="1:7" x14ac:dyDescent="0.3">
      <c r="A1616" s="168">
        <v>6602003</v>
      </c>
      <c r="B1616" s="68" t="s">
        <v>3292</v>
      </c>
      <c r="C1616" s="68" t="s">
        <v>1436</v>
      </c>
      <c r="D1616" s="68" t="s">
        <v>4033</v>
      </c>
      <c r="E1616" s="68" t="s">
        <v>4046</v>
      </c>
      <c r="F1616" s="68" t="s">
        <v>4043</v>
      </c>
      <c r="G1616" s="70">
        <f>_xlfn.XLOOKUP(A1616,'Aux_Código SVs'!C:C,'Aux_Código SVs'!C:C,"Não encontrado")</f>
        <v>6602003</v>
      </c>
    </row>
    <row r="1617" spans="1:7" x14ac:dyDescent="0.3">
      <c r="A1617" s="168">
        <v>6602004</v>
      </c>
      <c r="B1617" s="68" t="s">
        <v>3293</v>
      </c>
      <c r="C1617" s="68" t="s">
        <v>1436</v>
      </c>
      <c r="D1617" s="68" t="s">
        <v>4033</v>
      </c>
      <c r="E1617" s="68" t="s">
        <v>4046</v>
      </c>
      <c r="F1617" s="68" t="s">
        <v>4043</v>
      </c>
      <c r="G1617" s="70">
        <f>_xlfn.XLOOKUP(A1617,'Aux_Código SVs'!C:C,'Aux_Código SVs'!C:C,"Não encontrado")</f>
        <v>6602004</v>
      </c>
    </row>
    <row r="1618" spans="1:7" x14ac:dyDescent="0.3">
      <c r="A1618" s="168">
        <v>6602005</v>
      </c>
      <c r="B1618" s="68" t="s">
        <v>3294</v>
      </c>
      <c r="C1618" s="68" t="s">
        <v>1436</v>
      </c>
      <c r="D1618" s="68" t="s">
        <v>4033</v>
      </c>
      <c r="E1618" s="68" t="s">
        <v>4046</v>
      </c>
      <c r="F1618" s="68" t="s">
        <v>4043</v>
      </c>
      <c r="G1618" s="70">
        <f>_xlfn.XLOOKUP(A1618,'Aux_Código SVs'!C:C,'Aux_Código SVs'!C:C,"Não encontrado")</f>
        <v>6602005</v>
      </c>
    </row>
    <row r="1619" spans="1:7" x14ac:dyDescent="0.3">
      <c r="A1619" s="168">
        <v>6602006</v>
      </c>
      <c r="B1619" s="68" t="s">
        <v>3295</v>
      </c>
      <c r="C1619" s="68" t="s">
        <v>1436</v>
      </c>
      <c r="D1619" s="68" t="s">
        <v>4033</v>
      </c>
      <c r="E1619" s="68" t="s">
        <v>4046</v>
      </c>
      <c r="F1619" s="68" t="s">
        <v>4043</v>
      </c>
      <c r="G1619" s="70">
        <f>_xlfn.XLOOKUP(A1619,'Aux_Código SVs'!C:C,'Aux_Código SVs'!C:C,"Não encontrado")</f>
        <v>6602006</v>
      </c>
    </row>
    <row r="1620" spans="1:7" x14ac:dyDescent="0.3">
      <c r="A1620" s="168">
        <v>6602007</v>
      </c>
      <c r="B1620" s="68" t="s">
        <v>3296</v>
      </c>
      <c r="C1620" s="68" t="s">
        <v>1436</v>
      </c>
      <c r="D1620" s="68" t="s">
        <v>4033</v>
      </c>
      <c r="E1620" s="68" t="s">
        <v>4046</v>
      </c>
      <c r="F1620" s="68" t="s">
        <v>4043</v>
      </c>
      <c r="G1620" s="70">
        <f>_xlfn.XLOOKUP(A1620,'Aux_Código SVs'!C:C,'Aux_Código SVs'!C:C,"Não encontrado")</f>
        <v>6602007</v>
      </c>
    </row>
    <row r="1621" spans="1:7" x14ac:dyDescent="0.3">
      <c r="A1621" s="168">
        <v>6602008</v>
      </c>
      <c r="B1621" s="68" t="s">
        <v>3297</v>
      </c>
      <c r="C1621" s="68" t="s">
        <v>1436</v>
      </c>
      <c r="D1621" s="68" t="s">
        <v>4033</v>
      </c>
      <c r="E1621" s="68" t="s">
        <v>4046</v>
      </c>
      <c r="F1621" s="68" t="s">
        <v>4043</v>
      </c>
      <c r="G1621" s="70">
        <f>_xlfn.XLOOKUP(A1621,'Aux_Código SVs'!C:C,'Aux_Código SVs'!C:C,"Não encontrado")</f>
        <v>6602008</v>
      </c>
    </row>
    <row r="1622" spans="1:7" x14ac:dyDescent="0.3">
      <c r="A1622" s="168">
        <v>6602009</v>
      </c>
      <c r="B1622" s="68" t="s">
        <v>3298</v>
      </c>
      <c r="C1622" s="68" t="s">
        <v>95</v>
      </c>
      <c r="D1622" s="68" t="s">
        <v>4033</v>
      </c>
      <c r="E1622" s="68" t="s">
        <v>4041</v>
      </c>
      <c r="F1622" s="68" t="s">
        <v>4043</v>
      </c>
      <c r="G1622" s="70">
        <f>_xlfn.XLOOKUP(A1622,'Aux_Código SVs'!C:C,'Aux_Código SVs'!C:C,"Não encontrado")</f>
        <v>6602009</v>
      </c>
    </row>
    <row r="1623" spans="1:7" x14ac:dyDescent="0.3">
      <c r="A1623" s="168">
        <v>6602014</v>
      </c>
      <c r="B1623" s="68" t="s">
        <v>3299</v>
      </c>
      <c r="C1623" s="68" t="s">
        <v>95</v>
      </c>
      <c r="D1623" s="68" t="s">
        <v>4033</v>
      </c>
      <c r="E1623" s="68" t="s">
        <v>4046</v>
      </c>
      <c r="F1623" s="68" t="s">
        <v>4043</v>
      </c>
      <c r="G1623" s="70">
        <f>_xlfn.XLOOKUP(A1623,'Aux_Código SVs'!C:C,'Aux_Código SVs'!C:C,"Não encontrado")</f>
        <v>6602014</v>
      </c>
    </row>
    <row r="1624" spans="1:7" x14ac:dyDescent="0.3">
      <c r="A1624" s="168">
        <v>6602015</v>
      </c>
      <c r="B1624" s="68" t="s">
        <v>3300</v>
      </c>
      <c r="C1624" s="68" t="s">
        <v>95</v>
      </c>
      <c r="D1624" s="68" t="s">
        <v>4033</v>
      </c>
      <c r="E1624" s="68" t="s">
        <v>4046</v>
      </c>
      <c r="F1624" s="68" t="s">
        <v>4043</v>
      </c>
      <c r="G1624" s="70">
        <f>_xlfn.XLOOKUP(A1624,'Aux_Código SVs'!C:C,'Aux_Código SVs'!C:C,"Não encontrado")</f>
        <v>6602015</v>
      </c>
    </row>
    <row r="1625" spans="1:7" x14ac:dyDescent="0.3">
      <c r="A1625" s="168">
        <v>6602017</v>
      </c>
      <c r="B1625" s="68" t="s">
        <v>3301</v>
      </c>
      <c r="C1625" s="68" t="s">
        <v>95</v>
      </c>
      <c r="D1625" s="68" t="s">
        <v>4033</v>
      </c>
      <c r="E1625" s="68" t="s">
        <v>4041</v>
      </c>
      <c r="F1625" s="68" t="s">
        <v>4043</v>
      </c>
      <c r="G1625" s="70">
        <f>_xlfn.XLOOKUP(A1625,'Aux_Código SVs'!C:C,'Aux_Código SVs'!C:C,"Não encontrado")</f>
        <v>6602017</v>
      </c>
    </row>
    <row r="1626" spans="1:7" x14ac:dyDescent="0.3">
      <c r="A1626" s="168">
        <v>6602018</v>
      </c>
      <c r="B1626" s="68" t="s">
        <v>3302</v>
      </c>
      <c r="C1626" s="68" t="s">
        <v>95</v>
      </c>
      <c r="D1626" s="68" t="s">
        <v>4033</v>
      </c>
      <c r="E1626" s="68" t="s">
        <v>4041</v>
      </c>
      <c r="F1626" s="68" t="s">
        <v>4043</v>
      </c>
      <c r="G1626" s="70">
        <f>_xlfn.XLOOKUP(A1626,'Aux_Código SVs'!C:C,'Aux_Código SVs'!C:C,"Não encontrado")</f>
        <v>6602018</v>
      </c>
    </row>
    <row r="1627" spans="1:7" x14ac:dyDescent="0.3">
      <c r="A1627" s="168">
        <v>6602019</v>
      </c>
      <c r="B1627" s="68" t="s">
        <v>3303</v>
      </c>
      <c r="C1627" s="68" t="s">
        <v>95</v>
      </c>
      <c r="D1627" s="68" t="s">
        <v>4033</v>
      </c>
      <c r="E1627" s="68" t="s">
        <v>4041</v>
      </c>
      <c r="F1627" s="68" t="s">
        <v>4043</v>
      </c>
      <c r="G1627" s="70">
        <f>_xlfn.XLOOKUP(A1627,'Aux_Código SVs'!C:C,'Aux_Código SVs'!C:C,"Não encontrado")</f>
        <v>6602019</v>
      </c>
    </row>
    <row r="1628" spans="1:7" x14ac:dyDescent="0.3">
      <c r="A1628" s="168">
        <v>6602020</v>
      </c>
      <c r="B1628" s="68" t="s">
        <v>3304</v>
      </c>
      <c r="C1628" s="68" t="s">
        <v>95</v>
      </c>
      <c r="D1628" s="68" t="s">
        <v>4033</v>
      </c>
      <c r="E1628" s="68" t="s">
        <v>4041</v>
      </c>
      <c r="F1628" s="68" t="s">
        <v>4043</v>
      </c>
      <c r="G1628" s="70">
        <f>_xlfn.XLOOKUP(A1628,'Aux_Código SVs'!C:C,'Aux_Código SVs'!C:C,"Não encontrado")</f>
        <v>6602020</v>
      </c>
    </row>
    <row r="1629" spans="1:7" x14ac:dyDescent="0.3">
      <c r="A1629" s="168">
        <v>6602021</v>
      </c>
      <c r="B1629" s="68" t="s">
        <v>3305</v>
      </c>
      <c r="C1629" s="68" t="s">
        <v>95</v>
      </c>
      <c r="D1629" s="68" t="s">
        <v>4033</v>
      </c>
      <c r="E1629" s="68" t="s">
        <v>4041</v>
      </c>
      <c r="F1629" s="68" t="s">
        <v>4043</v>
      </c>
      <c r="G1629" s="70">
        <f>_xlfn.XLOOKUP(A1629,'Aux_Código SVs'!C:C,'Aux_Código SVs'!C:C,"Não encontrado")</f>
        <v>6602021</v>
      </c>
    </row>
    <row r="1630" spans="1:7" x14ac:dyDescent="0.3">
      <c r="A1630" s="168">
        <v>6602022</v>
      </c>
      <c r="B1630" s="68" t="s">
        <v>3306</v>
      </c>
      <c r="C1630" s="68" t="s">
        <v>95</v>
      </c>
      <c r="D1630" s="68" t="s">
        <v>4033</v>
      </c>
      <c r="E1630" s="68" t="s">
        <v>4041</v>
      </c>
      <c r="F1630" s="68" t="s">
        <v>4043</v>
      </c>
      <c r="G1630" s="70">
        <f>_xlfn.XLOOKUP(A1630,'Aux_Código SVs'!C:C,'Aux_Código SVs'!C:C,"Não encontrado")</f>
        <v>6602022</v>
      </c>
    </row>
    <row r="1631" spans="1:7" x14ac:dyDescent="0.3">
      <c r="A1631" s="168">
        <v>6602023</v>
      </c>
      <c r="B1631" s="68" t="s">
        <v>3307</v>
      </c>
      <c r="C1631" s="68" t="s">
        <v>95</v>
      </c>
      <c r="D1631" s="68" t="s">
        <v>4033</v>
      </c>
      <c r="E1631" s="68" t="s">
        <v>4041</v>
      </c>
      <c r="F1631" s="68" t="s">
        <v>4043</v>
      </c>
      <c r="G1631" s="70">
        <f>_xlfn.XLOOKUP(A1631,'Aux_Código SVs'!C:C,'Aux_Código SVs'!C:C,"Não encontrado")</f>
        <v>6602023</v>
      </c>
    </row>
    <row r="1632" spans="1:7" x14ac:dyDescent="0.3">
      <c r="A1632" s="168">
        <v>6602024</v>
      </c>
      <c r="B1632" s="68" t="s">
        <v>3308</v>
      </c>
      <c r="C1632" s="68" t="s">
        <v>95</v>
      </c>
      <c r="D1632" s="68" t="s">
        <v>4033</v>
      </c>
      <c r="E1632" s="68" t="s">
        <v>4041</v>
      </c>
      <c r="F1632" s="68" t="s">
        <v>4043</v>
      </c>
      <c r="G1632" s="70">
        <f>_xlfn.XLOOKUP(A1632,'Aux_Código SVs'!C:C,'Aux_Código SVs'!C:C,"Não encontrado")</f>
        <v>6602024</v>
      </c>
    </row>
    <row r="1633" spans="1:7" x14ac:dyDescent="0.3">
      <c r="A1633" s="168">
        <v>6602025</v>
      </c>
      <c r="B1633" s="68" t="s">
        <v>3309</v>
      </c>
      <c r="C1633" s="68" t="s">
        <v>95</v>
      </c>
      <c r="D1633" s="68" t="s">
        <v>4033</v>
      </c>
      <c r="E1633" s="68" t="s">
        <v>4041</v>
      </c>
      <c r="F1633" s="68" t="s">
        <v>4043</v>
      </c>
      <c r="G1633" s="70">
        <f>_xlfn.XLOOKUP(A1633,'Aux_Código SVs'!C:C,'Aux_Código SVs'!C:C,"Não encontrado")</f>
        <v>6602025</v>
      </c>
    </row>
    <row r="1634" spans="1:7" x14ac:dyDescent="0.3">
      <c r="A1634" s="168">
        <v>6602027</v>
      </c>
      <c r="B1634" s="68" t="s">
        <v>3310</v>
      </c>
      <c r="C1634" s="68" t="s">
        <v>95</v>
      </c>
      <c r="D1634" s="68" t="s">
        <v>4033</v>
      </c>
      <c r="E1634" s="68" t="s">
        <v>4041</v>
      </c>
      <c r="F1634" s="68" t="s">
        <v>4043</v>
      </c>
      <c r="G1634" s="70">
        <f>_xlfn.XLOOKUP(A1634,'Aux_Código SVs'!C:C,'Aux_Código SVs'!C:C,"Não encontrado")</f>
        <v>6602027</v>
      </c>
    </row>
    <row r="1635" spans="1:7" x14ac:dyDescent="0.3">
      <c r="A1635" s="168">
        <v>6602030</v>
      </c>
      <c r="B1635" s="68" t="s">
        <v>3311</v>
      </c>
      <c r="C1635" s="68" t="s">
        <v>95</v>
      </c>
      <c r="D1635" s="68" t="s">
        <v>4033</v>
      </c>
      <c r="E1635" s="68" t="s">
        <v>4041</v>
      </c>
      <c r="F1635" s="68" t="s">
        <v>4043</v>
      </c>
      <c r="G1635" s="70">
        <f>_xlfn.XLOOKUP(A1635,'Aux_Código SVs'!C:C,'Aux_Código SVs'!C:C,"Não encontrado")</f>
        <v>6602030</v>
      </c>
    </row>
    <row r="1636" spans="1:7" x14ac:dyDescent="0.3">
      <c r="A1636" s="168">
        <v>6602035</v>
      </c>
      <c r="B1636" s="68" t="s">
        <v>3312</v>
      </c>
      <c r="C1636" s="68" t="s">
        <v>95</v>
      </c>
      <c r="D1636" s="68" t="s">
        <v>4033</v>
      </c>
      <c r="E1636" s="68" t="s">
        <v>4041</v>
      </c>
      <c r="F1636" s="68" t="s">
        <v>4043</v>
      </c>
      <c r="G1636" s="70">
        <f>_xlfn.XLOOKUP(A1636,'Aux_Código SVs'!C:C,'Aux_Código SVs'!C:C,"Não encontrado")</f>
        <v>6602035</v>
      </c>
    </row>
    <row r="1637" spans="1:7" x14ac:dyDescent="0.3">
      <c r="A1637" s="168">
        <v>6602038</v>
      </c>
      <c r="B1637" s="68" t="s">
        <v>3313</v>
      </c>
      <c r="C1637" s="68" t="s">
        <v>95</v>
      </c>
      <c r="D1637" s="68" t="s">
        <v>4033</v>
      </c>
      <c r="E1637" s="68" t="s">
        <v>4041</v>
      </c>
      <c r="F1637" s="68" t="s">
        <v>4043</v>
      </c>
      <c r="G1637" s="70">
        <f>_xlfn.XLOOKUP(A1637,'Aux_Código SVs'!C:C,'Aux_Código SVs'!C:C,"Não encontrado")</f>
        <v>6602038</v>
      </c>
    </row>
    <row r="1638" spans="1:7" x14ac:dyDescent="0.3">
      <c r="A1638" s="168">
        <v>6602042</v>
      </c>
      <c r="B1638" s="68" t="s">
        <v>3314</v>
      </c>
      <c r="C1638" s="68" t="s">
        <v>95</v>
      </c>
      <c r="D1638" s="68" t="s">
        <v>4033</v>
      </c>
      <c r="E1638" s="68" t="s">
        <v>4041</v>
      </c>
      <c r="F1638" s="68" t="s">
        <v>4043</v>
      </c>
      <c r="G1638" s="70">
        <f>_xlfn.XLOOKUP(A1638,'Aux_Código SVs'!C:C,'Aux_Código SVs'!C:C,"Não encontrado")</f>
        <v>6602042</v>
      </c>
    </row>
    <row r="1639" spans="1:7" x14ac:dyDescent="0.3">
      <c r="A1639" s="168">
        <v>6602047</v>
      </c>
      <c r="B1639" s="68" t="s">
        <v>3315</v>
      </c>
      <c r="C1639" s="68" t="s">
        <v>95</v>
      </c>
      <c r="D1639" s="68" t="s">
        <v>4033</v>
      </c>
      <c r="E1639" s="68" t="s">
        <v>4046</v>
      </c>
      <c r="F1639" s="68" t="s">
        <v>4043</v>
      </c>
      <c r="G1639" s="70">
        <f>_xlfn.XLOOKUP(A1639,'Aux_Código SVs'!C:C,'Aux_Código SVs'!C:C,"Não encontrado")</f>
        <v>6602047</v>
      </c>
    </row>
    <row r="1640" spans="1:7" x14ac:dyDescent="0.3">
      <c r="A1640" s="168">
        <v>6602049</v>
      </c>
      <c r="B1640" s="68" t="s">
        <v>3316</v>
      </c>
      <c r="C1640" s="68" t="s">
        <v>47</v>
      </c>
      <c r="D1640" s="68" t="s">
        <v>4118</v>
      </c>
      <c r="E1640" s="68" t="s">
        <v>4119</v>
      </c>
      <c r="F1640" s="68" t="s">
        <v>4095</v>
      </c>
      <c r="G1640" s="70">
        <f>_xlfn.XLOOKUP(A1640,'Aux_Código SVs'!C:C,'Aux_Código SVs'!C:C,"Não encontrado")</f>
        <v>6602049</v>
      </c>
    </row>
    <row r="1641" spans="1:7" x14ac:dyDescent="0.3">
      <c r="A1641" s="168">
        <v>6602050</v>
      </c>
      <c r="B1641" s="68" t="s">
        <v>3317</v>
      </c>
      <c r="C1641" s="68" t="s">
        <v>47</v>
      </c>
      <c r="D1641" s="68" t="s">
        <v>4033</v>
      </c>
      <c r="E1641" s="68" t="s">
        <v>4046</v>
      </c>
      <c r="F1641" s="68" t="s">
        <v>4043</v>
      </c>
      <c r="G1641" s="70">
        <f>_xlfn.XLOOKUP(A1641,'Aux_Código SVs'!C:C,'Aux_Código SVs'!C:C,"Não encontrado")</f>
        <v>6602050</v>
      </c>
    </row>
    <row r="1642" spans="1:7" x14ac:dyDescent="0.3">
      <c r="A1642" s="168">
        <v>6602051</v>
      </c>
      <c r="B1642" s="68" t="s">
        <v>3202</v>
      </c>
      <c r="C1642" s="68" t="s">
        <v>1436</v>
      </c>
      <c r="D1642" s="68" t="s">
        <v>4036</v>
      </c>
      <c r="E1642" s="68" t="s">
        <v>4046</v>
      </c>
      <c r="F1642" s="68" t="s">
        <v>4088</v>
      </c>
      <c r="G1642" s="70">
        <f>_xlfn.XLOOKUP(A1642,'Aux_Código SVs'!C:C,'Aux_Código SVs'!C:C,"Não encontrado")</f>
        <v>6602051</v>
      </c>
    </row>
    <row r="1643" spans="1:7" x14ac:dyDescent="0.3">
      <c r="A1643" s="168">
        <v>6602060</v>
      </c>
      <c r="B1643" s="68" t="s">
        <v>3318</v>
      </c>
      <c r="C1643" s="68" t="s">
        <v>1522</v>
      </c>
      <c r="D1643" s="68" t="s">
        <v>4036</v>
      </c>
      <c r="E1643" s="68" t="s">
        <v>4041</v>
      </c>
      <c r="F1643" s="68"/>
      <c r="G1643" s="70">
        <f>_xlfn.XLOOKUP(A1643,'Aux_Código SVs'!C:C,'Aux_Código SVs'!C:C,"Não encontrado")</f>
        <v>6602060</v>
      </c>
    </row>
    <row r="1644" spans="1:7" x14ac:dyDescent="0.3">
      <c r="A1644" s="168">
        <v>6602061</v>
      </c>
      <c r="B1644" s="68" t="s">
        <v>3319</v>
      </c>
      <c r="C1644" s="68" t="s">
        <v>47</v>
      </c>
      <c r="D1644" s="68" t="s">
        <v>4036</v>
      </c>
      <c r="E1644" s="68" t="s">
        <v>4120</v>
      </c>
      <c r="F1644" s="68" t="s">
        <v>4121</v>
      </c>
      <c r="G1644" s="70">
        <f>_xlfn.XLOOKUP(A1644,'Aux_Código SVs'!C:C,'Aux_Código SVs'!C:C,"Não encontrado")</f>
        <v>6602061</v>
      </c>
    </row>
    <row r="1645" spans="1:7" x14ac:dyDescent="0.3">
      <c r="A1645" s="168">
        <v>6602062</v>
      </c>
      <c r="B1645" s="68" t="s">
        <v>3320</v>
      </c>
      <c r="C1645" s="68" t="s">
        <v>47</v>
      </c>
      <c r="D1645" s="68" t="s">
        <v>4033</v>
      </c>
      <c r="E1645" s="68" t="s">
        <v>4034</v>
      </c>
      <c r="F1645" s="68" t="s">
        <v>4040</v>
      </c>
      <c r="G1645" s="70">
        <f>_xlfn.XLOOKUP(A1645,'Aux_Código SVs'!C:C,'Aux_Código SVs'!C:C,"Não encontrado")</f>
        <v>6602062</v>
      </c>
    </row>
    <row r="1646" spans="1:7" x14ac:dyDescent="0.3">
      <c r="A1646" s="168">
        <v>6602063</v>
      </c>
      <c r="B1646" s="68" t="s">
        <v>3321</v>
      </c>
      <c r="C1646" s="68" t="s">
        <v>1498</v>
      </c>
      <c r="D1646" s="68" t="s">
        <v>4036</v>
      </c>
      <c r="E1646" s="68" t="s">
        <v>4050</v>
      </c>
      <c r="F1646" s="68" t="s">
        <v>4058</v>
      </c>
      <c r="G1646" s="70">
        <f>_xlfn.XLOOKUP(A1646,'Aux_Código SVs'!C:C,'Aux_Código SVs'!C:C,"Não encontrado")</f>
        <v>6602063</v>
      </c>
    </row>
    <row r="1647" spans="1:7" x14ac:dyDescent="0.3">
      <c r="A1647" s="168">
        <v>6602064</v>
      </c>
      <c r="B1647" s="68" t="s">
        <v>3322</v>
      </c>
      <c r="C1647" s="68" t="s">
        <v>1436</v>
      </c>
      <c r="D1647" s="68" t="s">
        <v>4033</v>
      </c>
      <c r="E1647" s="68" t="s">
        <v>4046</v>
      </c>
      <c r="F1647" s="68" t="s">
        <v>4043</v>
      </c>
      <c r="G1647" s="70">
        <f>_xlfn.XLOOKUP(A1647,'Aux_Código SVs'!C:C,'Aux_Código SVs'!C:C,"Não encontrado")</f>
        <v>6602064</v>
      </c>
    </row>
    <row r="1648" spans="1:7" x14ac:dyDescent="0.3">
      <c r="A1648" s="168">
        <v>6602070</v>
      </c>
      <c r="B1648" s="68" t="s">
        <v>3323</v>
      </c>
      <c r="C1648" s="68" t="s">
        <v>47</v>
      </c>
      <c r="D1648" s="68" t="s">
        <v>4036</v>
      </c>
      <c r="E1648" s="68" t="s">
        <v>4120</v>
      </c>
      <c r="F1648" s="68" t="s">
        <v>4121</v>
      </c>
      <c r="G1648" s="70">
        <f>_xlfn.XLOOKUP(A1648,'Aux_Código SVs'!C:C,'Aux_Código SVs'!C:C,"Não encontrado")</f>
        <v>6602070</v>
      </c>
    </row>
    <row r="1649" spans="1:7" x14ac:dyDescent="0.3">
      <c r="A1649" s="168">
        <v>6602071</v>
      </c>
      <c r="B1649" s="68" t="s">
        <v>3324</v>
      </c>
      <c r="C1649" s="68" t="s">
        <v>1436</v>
      </c>
      <c r="D1649" s="68" t="s">
        <v>4033</v>
      </c>
      <c r="E1649" s="68" t="s">
        <v>4046</v>
      </c>
      <c r="F1649" s="68" t="s">
        <v>4043</v>
      </c>
      <c r="G1649" s="70">
        <f>_xlfn.XLOOKUP(A1649,'Aux_Código SVs'!C:C,'Aux_Código SVs'!C:C,"Não encontrado")</f>
        <v>6602071</v>
      </c>
    </row>
    <row r="1650" spans="1:7" x14ac:dyDescent="0.3">
      <c r="A1650" s="168">
        <v>6602072</v>
      </c>
      <c r="B1650" s="68" t="s">
        <v>3325</v>
      </c>
      <c r="C1650" s="68" t="s">
        <v>1436</v>
      </c>
      <c r="D1650" s="68" t="s">
        <v>4033</v>
      </c>
      <c r="E1650" s="68" t="s">
        <v>4046</v>
      </c>
      <c r="F1650" s="68" t="s">
        <v>4043</v>
      </c>
      <c r="G1650" s="70">
        <f>_xlfn.XLOOKUP(A1650,'Aux_Código SVs'!C:C,'Aux_Código SVs'!C:C,"Não encontrado")</f>
        <v>6602072</v>
      </c>
    </row>
    <row r="1651" spans="1:7" x14ac:dyDescent="0.3">
      <c r="A1651" s="168">
        <v>6602080</v>
      </c>
      <c r="B1651" s="68" t="s">
        <v>3326</v>
      </c>
      <c r="C1651" s="68" t="s">
        <v>95</v>
      </c>
      <c r="D1651" s="68" t="s">
        <v>4033</v>
      </c>
      <c r="E1651" s="68" t="s">
        <v>4041</v>
      </c>
      <c r="F1651" s="68" t="s">
        <v>4043</v>
      </c>
      <c r="G1651" s="70">
        <f>_xlfn.XLOOKUP(A1651,'Aux_Código SVs'!C:C,'Aux_Código SVs'!C:C,"Não encontrado")</f>
        <v>6602080</v>
      </c>
    </row>
    <row r="1652" spans="1:7" x14ac:dyDescent="0.3">
      <c r="A1652" s="168">
        <v>6602081</v>
      </c>
      <c r="B1652" s="68" t="s">
        <v>3327</v>
      </c>
      <c r="C1652" s="68" t="s">
        <v>95</v>
      </c>
      <c r="D1652" s="68" t="s">
        <v>4033</v>
      </c>
      <c r="E1652" s="68" t="s">
        <v>4041</v>
      </c>
      <c r="F1652" s="68" t="s">
        <v>4043</v>
      </c>
      <c r="G1652" s="70">
        <f>_xlfn.XLOOKUP(A1652,'Aux_Código SVs'!C:C,'Aux_Código SVs'!C:C,"Não encontrado")</f>
        <v>6602081</v>
      </c>
    </row>
    <row r="1653" spans="1:7" x14ac:dyDescent="0.3">
      <c r="A1653" s="168">
        <v>6602082</v>
      </c>
      <c r="B1653" s="68" t="s">
        <v>3328</v>
      </c>
      <c r="C1653" s="68" t="s">
        <v>95</v>
      </c>
      <c r="D1653" s="68" t="s">
        <v>4033</v>
      </c>
      <c r="E1653" s="68" t="s">
        <v>4041</v>
      </c>
      <c r="F1653" s="68" t="s">
        <v>4043</v>
      </c>
      <c r="G1653" s="70">
        <f>_xlfn.XLOOKUP(A1653,'Aux_Código SVs'!C:C,'Aux_Código SVs'!C:C,"Não encontrado")</f>
        <v>6602082</v>
      </c>
    </row>
    <row r="1654" spans="1:7" x14ac:dyDescent="0.3">
      <c r="A1654" s="168">
        <v>6602083</v>
      </c>
      <c r="B1654" s="68" t="s">
        <v>3329</v>
      </c>
      <c r="C1654" s="68" t="s">
        <v>95</v>
      </c>
      <c r="D1654" s="68" t="s">
        <v>4033</v>
      </c>
      <c r="E1654" s="68" t="s">
        <v>4046</v>
      </c>
      <c r="F1654" s="68" t="s">
        <v>4043</v>
      </c>
      <c r="G1654" s="70">
        <f>_xlfn.XLOOKUP(A1654,'Aux_Código SVs'!C:C,'Aux_Código SVs'!C:C,"Não encontrado")</f>
        <v>6602083</v>
      </c>
    </row>
    <row r="1655" spans="1:7" x14ac:dyDescent="0.3">
      <c r="A1655" s="168">
        <v>6602084</v>
      </c>
      <c r="B1655" s="68" t="s">
        <v>3330</v>
      </c>
      <c r="C1655" s="68" t="s">
        <v>95</v>
      </c>
      <c r="D1655" s="68" t="s">
        <v>4033</v>
      </c>
      <c r="E1655" s="68" t="s">
        <v>4041</v>
      </c>
      <c r="F1655" s="68" t="s">
        <v>4043</v>
      </c>
      <c r="G1655" s="70">
        <f>_xlfn.XLOOKUP(A1655,'Aux_Código SVs'!C:C,'Aux_Código SVs'!C:C,"Não encontrado")</f>
        <v>6602084</v>
      </c>
    </row>
    <row r="1656" spans="1:7" x14ac:dyDescent="0.3">
      <c r="A1656" s="168">
        <v>6602085</v>
      </c>
      <c r="B1656" s="68" t="s">
        <v>3331</v>
      </c>
      <c r="C1656" s="68" t="s">
        <v>95</v>
      </c>
      <c r="D1656" s="68" t="s">
        <v>4033</v>
      </c>
      <c r="E1656" s="68" t="s">
        <v>4041</v>
      </c>
      <c r="F1656" s="68" t="s">
        <v>4043</v>
      </c>
      <c r="G1656" s="70">
        <f>_xlfn.XLOOKUP(A1656,'Aux_Código SVs'!C:C,'Aux_Código SVs'!C:C,"Não encontrado")</f>
        <v>6602085</v>
      </c>
    </row>
    <row r="1657" spans="1:7" x14ac:dyDescent="0.3">
      <c r="A1657" s="168">
        <v>6602086</v>
      </c>
      <c r="B1657" s="68" t="s">
        <v>3332</v>
      </c>
      <c r="C1657" s="68" t="s">
        <v>95</v>
      </c>
      <c r="D1657" s="68" t="s">
        <v>4033</v>
      </c>
      <c r="E1657" s="68" t="s">
        <v>4041</v>
      </c>
      <c r="F1657" s="68" t="s">
        <v>4043</v>
      </c>
      <c r="G1657" s="70">
        <f>_xlfn.XLOOKUP(A1657,'Aux_Código SVs'!C:C,'Aux_Código SVs'!C:C,"Não encontrado")</f>
        <v>6602086</v>
      </c>
    </row>
    <row r="1658" spans="1:7" x14ac:dyDescent="0.3">
      <c r="A1658" s="168">
        <v>6602087</v>
      </c>
      <c r="B1658" s="68" t="s">
        <v>3333</v>
      </c>
      <c r="C1658" s="68" t="s">
        <v>95</v>
      </c>
      <c r="D1658" s="68" t="s">
        <v>4033</v>
      </c>
      <c r="E1658" s="68" t="s">
        <v>4041</v>
      </c>
      <c r="F1658" s="68" t="s">
        <v>4043</v>
      </c>
      <c r="G1658" s="70">
        <f>_xlfn.XLOOKUP(A1658,'Aux_Código SVs'!C:C,'Aux_Código SVs'!C:C,"Não encontrado")</f>
        <v>6602087</v>
      </c>
    </row>
    <row r="1659" spans="1:7" x14ac:dyDescent="0.3">
      <c r="A1659" s="168">
        <v>6602088</v>
      </c>
      <c r="B1659" s="68" t="s">
        <v>3334</v>
      </c>
      <c r="C1659" s="68" t="s">
        <v>95</v>
      </c>
      <c r="D1659" s="68" t="s">
        <v>4033</v>
      </c>
      <c r="E1659" s="68" t="s">
        <v>4041</v>
      </c>
      <c r="F1659" s="68" t="s">
        <v>4043</v>
      </c>
      <c r="G1659" s="70">
        <f>_xlfn.XLOOKUP(A1659,'Aux_Código SVs'!C:C,'Aux_Código SVs'!C:C,"Não encontrado")</f>
        <v>6602088</v>
      </c>
    </row>
    <row r="1660" spans="1:7" x14ac:dyDescent="0.3">
      <c r="A1660" s="168">
        <v>6602089</v>
      </c>
      <c r="B1660" s="68" t="s">
        <v>3335</v>
      </c>
      <c r="C1660" s="68" t="s">
        <v>95</v>
      </c>
      <c r="D1660" s="68" t="s">
        <v>4033</v>
      </c>
      <c r="E1660" s="68" t="s">
        <v>4041</v>
      </c>
      <c r="F1660" s="68" t="s">
        <v>4043</v>
      </c>
      <c r="G1660" s="70">
        <f>_xlfn.XLOOKUP(A1660,'Aux_Código SVs'!C:C,'Aux_Código SVs'!C:C,"Não encontrado")</f>
        <v>6602089</v>
      </c>
    </row>
    <row r="1661" spans="1:7" x14ac:dyDescent="0.3">
      <c r="A1661" s="168">
        <v>6602090</v>
      </c>
      <c r="B1661" s="68" t="s">
        <v>3336</v>
      </c>
      <c r="C1661" s="68" t="s">
        <v>95</v>
      </c>
      <c r="D1661" s="68" t="s">
        <v>4033</v>
      </c>
      <c r="E1661" s="68" t="s">
        <v>4041</v>
      </c>
      <c r="F1661" s="68" t="s">
        <v>4043</v>
      </c>
      <c r="G1661" s="70">
        <f>_xlfn.XLOOKUP(A1661,'Aux_Código SVs'!C:C,'Aux_Código SVs'!C:C,"Não encontrado")</f>
        <v>6602090</v>
      </c>
    </row>
    <row r="1662" spans="1:7" x14ac:dyDescent="0.3">
      <c r="A1662" s="168">
        <v>6602091</v>
      </c>
      <c r="B1662" s="68" t="s">
        <v>3337</v>
      </c>
      <c r="C1662" s="68" t="s">
        <v>95</v>
      </c>
      <c r="D1662" s="68" t="s">
        <v>4033</v>
      </c>
      <c r="E1662" s="68" t="s">
        <v>4041</v>
      </c>
      <c r="F1662" s="68" t="s">
        <v>4043</v>
      </c>
      <c r="G1662" s="70">
        <f>_xlfn.XLOOKUP(A1662,'Aux_Código SVs'!C:C,'Aux_Código SVs'!C:C,"Não encontrado")</f>
        <v>6602091</v>
      </c>
    </row>
    <row r="1663" spans="1:7" x14ac:dyDescent="0.3">
      <c r="A1663" s="168">
        <v>6602092</v>
      </c>
      <c r="B1663" s="68" t="s">
        <v>3338</v>
      </c>
      <c r="C1663" s="68" t="s">
        <v>95</v>
      </c>
      <c r="D1663" s="68" t="s">
        <v>4033</v>
      </c>
      <c r="E1663" s="68" t="s">
        <v>4041</v>
      </c>
      <c r="F1663" s="68" t="s">
        <v>4043</v>
      </c>
      <c r="G1663" s="70">
        <f>_xlfn.XLOOKUP(A1663,'Aux_Código SVs'!C:C,'Aux_Código SVs'!C:C,"Não encontrado")</f>
        <v>6602092</v>
      </c>
    </row>
    <row r="1664" spans="1:7" x14ac:dyDescent="0.3">
      <c r="A1664" s="168">
        <v>6602093</v>
      </c>
      <c r="B1664" s="68" t="s">
        <v>3339</v>
      </c>
      <c r="C1664" s="68" t="s">
        <v>95</v>
      </c>
      <c r="D1664" s="68" t="s">
        <v>4033</v>
      </c>
      <c r="E1664" s="68" t="s">
        <v>4041</v>
      </c>
      <c r="F1664" s="68" t="s">
        <v>4043</v>
      </c>
      <c r="G1664" s="70">
        <f>_xlfn.XLOOKUP(A1664,'Aux_Código SVs'!C:C,'Aux_Código SVs'!C:C,"Não encontrado")</f>
        <v>6602093</v>
      </c>
    </row>
    <row r="1665" spans="1:7" x14ac:dyDescent="0.3">
      <c r="A1665" s="168">
        <v>6602094</v>
      </c>
      <c r="B1665" s="68" t="s">
        <v>3340</v>
      </c>
      <c r="C1665" s="68" t="s">
        <v>95</v>
      </c>
      <c r="D1665" s="68" t="s">
        <v>4033</v>
      </c>
      <c r="E1665" s="68" t="s">
        <v>4041</v>
      </c>
      <c r="F1665" s="68" t="s">
        <v>4043</v>
      </c>
      <c r="G1665" s="70">
        <f>_xlfn.XLOOKUP(A1665,'Aux_Código SVs'!C:C,'Aux_Código SVs'!C:C,"Não encontrado")</f>
        <v>6602094</v>
      </c>
    </row>
    <row r="1666" spans="1:7" x14ac:dyDescent="0.3">
      <c r="A1666" s="168">
        <v>6602095</v>
      </c>
      <c r="B1666" s="68" t="s">
        <v>3341</v>
      </c>
      <c r="C1666" s="68" t="s">
        <v>95</v>
      </c>
      <c r="D1666" s="68" t="s">
        <v>4033</v>
      </c>
      <c r="E1666" s="68" t="s">
        <v>4041</v>
      </c>
      <c r="F1666" s="68" t="s">
        <v>4043</v>
      </c>
      <c r="G1666" s="70">
        <f>_xlfn.XLOOKUP(A1666,'Aux_Código SVs'!C:C,'Aux_Código SVs'!C:C,"Não encontrado")</f>
        <v>6602095</v>
      </c>
    </row>
    <row r="1667" spans="1:7" x14ac:dyDescent="0.3">
      <c r="A1667" s="168">
        <v>6602096</v>
      </c>
      <c r="B1667" s="68" t="s">
        <v>3315</v>
      </c>
      <c r="C1667" s="68" t="s">
        <v>95</v>
      </c>
      <c r="D1667" s="68" t="s">
        <v>4033</v>
      </c>
      <c r="E1667" s="68" t="s">
        <v>4046</v>
      </c>
      <c r="F1667" s="68" t="s">
        <v>4043</v>
      </c>
      <c r="G1667" s="70">
        <f>_xlfn.XLOOKUP(A1667,'Aux_Código SVs'!C:C,'Aux_Código SVs'!C:C,"Não encontrado")</f>
        <v>6602096</v>
      </c>
    </row>
    <row r="1668" spans="1:7" x14ac:dyDescent="0.3">
      <c r="A1668" s="168">
        <v>6602097</v>
      </c>
      <c r="B1668" s="68" t="s">
        <v>3342</v>
      </c>
      <c r="C1668" s="68" t="s">
        <v>95</v>
      </c>
      <c r="D1668" s="68" t="s">
        <v>4033</v>
      </c>
      <c r="E1668" s="68" t="s">
        <v>4041</v>
      </c>
      <c r="F1668" s="68" t="s">
        <v>4043</v>
      </c>
      <c r="G1668" s="70">
        <f>_xlfn.XLOOKUP(A1668,'Aux_Código SVs'!C:C,'Aux_Código SVs'!C:C,"Não encontrado")</f>
        <v>6602097</v>
      </c>
    </row>
    <row r="1669" spans="1:7" x14ac:dyDescent="0.3">
      <c r="A1669" s="168">
        <v>6602098</v>
      </c>
      <c r="B1669" s="68" t="s">
        <v>3343</v>
      </c>
      <c r="C1669" s="68" t="s">
        <v>95</v>
      </c>
      <c r="D1669" s="68" t="s">
        <v>4033</v>
      </c>
      <c r="E1669" s="68" t="s">
        <v>4041</v>
      </c>
      <c r="F1669" s="68" t="s">
        <v>4043</v>
      </c>
      <c r="G1669" s="70">
        <f>_xlfn.XLOOKUP(A1669,'Aux_Código SVs'!C:C,'Aux_Código SVs'!C:C,"Não encontrado")</f>
        <v>6602098</v>
      </c>
    </row>
    <row r="1670" spans="1:7" x14ac:dyDescent="0.3">
      <c r="A1670" s="168">
        <v>6602099</v>
      </c>
      <c r="B1670" s="68" t="s">
        <v>3344</v>
      </c>
      <c r="C1670" s="68" t="s">
        <v>95</v>
      </c>
      <c r="D1670" s="68" t="s">
        <v>4033</v>
      </c>
      <c r="E1670" s="68" t="s">
        <v>4041</v>
      </c>
      <c r="F1670" s="68" t="s">
        <v>4043</v>
      </c>
      <c r="G1670" s="70">
        <f>_xlfn.XLOOKUP(A1670,'Aux_Código SVs'!C:C,'Aux_Código SVs'!C:C,"Não encontrado")</f>
        <v>6602099</v>
      </c>
    </row>
    <row r="1671" spans="1:7" x14ac:dyDescent="0.3">
      <c r="A1671" s="168">
        <v>6602100</v>
      </c>
      <c r="B1671" s="68" t="s">
        <v>3345</v>
      </c>
      <c r="C1671" s="68" t="s">
        <v>95</v>
      </c>
      <c r="D1671" s="68" t="s">
        <v>4033</v>
      </c>
      <c r="E1671" s="68" t="s">
        <v>4041</v>
      </c>
      <c r="F1671" s="68" t="s">
        <v>4043</v>
      </c>
      <c r="G1671" s="70">
        <f>_xlfn.XLOOKUP(A1671,'Aux_Código SVs'!C:C,'Aux_Código SVs'!C:C,"Não encontrado")</f>
        <v>6602100</v>
      </c>
    </row>
    <row r="1672" spans="1:7" x14ac:dyDescent="0.3">
      <c r="A1672" s="168">
        <v>6602101</v>
      </c>
      <c r="B1672" s="68" t="s">
        <v>3346</v>
      </c>
      <c r="C1672" s="68" t="s">
        <v>95</v>
      </c>
      <c r="D1672" s="68" t="s">
        <v>4033</v>
      </c>
      <c r="E1672" s="68" t="s">
        <v>4041</v>
      </c>
      <c r="F1672" s="68" t="s">
        <v>4043</v>
      </c>
      <c r="G1672" s="70">
        <f>_xlfn.XLOOKUP(A1672,'Aux_Código SVs'!C:C,'Aux_Código SVs'!C:C,"Não encontrado")</f>
        <v>6602101</v>
      </c>
    </row>
    <row r="1673" spans="1:7" x14ac:dyDescent="0.3">
      <c r="A1673" s="168">
        <v>6602102</v>
      </c>
      <c r="B1673" s="68" t="s">
        <v>3347</v>
      </c>
      <c r="C1673" s="68" t="s">
        <v>95</v>
      </c>
      <c r="D1673" s="68" t="s">
        <v>4033</v>
      </c>
      <c r="E1673" s="68" t="s">
        <v>4041</v>
      </c>
      <c r="F1673" s="68" t="s">
        <v>4043</v>
      </c>
      <c r="G1673" s="70">
        <f>_xlfn.XLOOKUP(A1673,'Aux_Código SVs'!C:C,'Aux_Código SVs'!C:C,"Não encontrado")</f>
        <v>6602102</v>
      </c>
    </row>
    <row r="1674" spans="1:7" x14ac:dyDescent="0.3">
      <c r="A1674" s="168">
        <v>6602103</v>
      </c>
      <c r="B1674" s="68" t="s">
        <v>3348</v>
      </c>
      <c r="C1674" s="68" t="s">
        <v>1498</v>
      </c>
      <c r="D1674" s="68" t="s">
        <v>4033</v>
      </c>
      <c r="E1674" s="68" t="s">
        <v>4046</v>
      </c>
      <c r="F1674" s="68" t="s">
        <v>4043</v>
      </c>
      <c r="G1674" s="70">
        <f>_xlfn.XLOOKUP(A1674,'Aux_Código SVs'!C:C,'Aux_Código SVs'!C:C,"Não encontrado")</f>
        <v>6602103</v>
      </c>
    </row>
    <row r="1675" spans="1:7" x14ac:dyDescent="0.3">
      <c r="A1675" s="168">
        <v>6602104</v>
      </c>
      <c r="B1675" s="68" t="s">
        <v>3203</v>
      </c>
      <c r="C1675" s="68" t="s">
        <v>1498</v>
      </c>
      <c r="D1675" s="68" t="s">
        <v>4036</v>
      </c>
      <c r="E1675" s="68" t="s">
        <v>4034</v>
      </c>
      <c r="F1675" s="68" t="s">
        <v>4095</v>
      </c>
      <c r="G1675" s="70">
        <f>_xlfn.XLOOKUP(A1675,'Aux_Código SVs'!C:C,'Aux_Código SVs'!C:C,"Não encontrado")</f>
        <v>6602104</v>
      </c>
    </row>
    <row r="1676" spans="1:7" x14ac:dyDescent="0.3">
      <c r="A1676" s="168">
        <v>6602105</v>
      </c>
      <c r="B1676" s="68" t="s">
        <v>3349</v>
      </c>
      <c r="C1676" s="68" t="s">
        <v>1436</v>
      </c>
      <c r="D1676" s="68" t="s">
        <v>4033</v>
      </c>
      <c r="E1676" s="68" t="s">
        <v>4046</v>
      </c>
      <c r="F1676" s="68" t="s">
        <v>4043</v>
      </c>
      <c r="G1676" s="70">
        <f>_xlfn.XLOOKUP(A1676,'Aux_Código SVs'!C:C,'Aux_Código SVs'!C:C,"Não encontrado")</f>
        <v>6602105</v>
      </c>
    </row>
    <row r="1677" spans="1:7" x14ac:dyDescent="0.3">
      <c r="A1677" s="168">
        <v>6602110</v>
      </c>
      <c r="B1677" s="68" t="s">
        <v>3350</v>
      </c>
      <c r="C1677" s="68" t="s">
        <v>95</v>
      </c>
      <c r="D1677" s="68" t="s">
        <v>4033</v>
      </c>
      <c r="E1677" s="68" t="s">
        <v>4046</v>
      </c>
      <c r="F1677" s="68" t="s">
        <v>4043</v>
      </c>
      <c r="G1677" s="70">
        <f>_xlfn.XLOOKUP(A1677,'Aux_Código SVs'!C:C,'Aux_Código SVs'!C:C,"Não encontrado")</f>
        <v>6602110</v>
      </c>
    </row>
    <row r="1678" spans="1:7" x14ac:dyDescent="0.3">
      <c r="A1678" s="168">
        <v>6602111</v>
      </c>
      <c r="B1678" s="68" t="s">
        <v>3351</v>
      </c>
      <c r="C1678" s="68" t="s">
        <v>1522</v>
      </c>
      <c r="D1678" s="68" t="s">
        <v>4033</v>
      </c>
      <c r="E1678" s="68" t="s">
        <v>4034</v>
      </c>
      <c r="F1678" s="68" t="s">
        <v>4037</v>
      </c>
      <c r="G1678" s="70">
        <f>_xlfn.XLOOKUP(A1678,'Aux_Código SVs'!C:C,'Aux_Código SVs'!C:C,"Não encontrado")</f>
        <v>6602111</v>
      </c>
    </row>
    <row r="1679" spans="1:7" x14ac:dyDescent="0.3">
      <c r="A1679" s="168">
        <v>6602112</v>
      </c>
      <c r="B1679" s="68" t="s">
        <v>3216</v>
      </c>
      <c r="C1679" s="68" t="s">
        <v>95</v>
      </c>
      <c r="D1679" s="68" t="s">
        <v>4036</v>
      </c>
      <c r="E1679" s="68" t="s">
        <v>4046</v>
      </c>
      <c r="F1679" s="68" t="s">
        <v>4058</v>
      </c>
      <c r="G1679" s="70">
        <f>_xlfn.XLOOKUP(A1679,'Aux_Código SVs'!C:C,'Aux_Código SVs'!C:C,"Não encontrado")</f>
        <v>6602112</v>
      </c>
    </row>
    <row r="1680" spans="1:7" x14ac:dyDescent="0.3">
      <c r="A1680" s="168">
        <v>6602113</v>
      </c>
      <c r="B1680" s="68" t="s">
        <v>3353</v>
      </c>
      <c r="C1680" s="68" t="s">
        <v>1436</v>
      </c>
      <c r="D1680" s="68" t="s">
        <v>4033</v>
      </c>
      <c r="E1680" s="68" t="s">
        <v>4046</v>
      </c>
      <c r="F1680" s="68" t="s">
        <v>4043</v>
      </c>
      <c r="G1680" s="70">
        <f>_xlfn.XLOOKUP(A1680,'Aux_Código SVs'!C:C,'Aux_Código SVs'!C:C,"Não encontrado")</f>
        <v>6602113</v>
      </c>
    </row>
    <row r="1681" spans="1:7" x14ac:dyDescent="0.3">
      <c r="A1681" s="168">
        <v>6602114</v>
      </c>
      <c r="B1681" s="68" t="s">
        <v>3354</v>
      </c>
      <c r="C1681" s="68" t="s">
        <v>1498</v>
      </c>
      <c r="D1681" s="68" t="s">
        <v>4033</v>
      </c>
      <c r="E1681" s="68" t="s">
        <v>4046</v>
      </c>
      <c r="F1681" s="68" t="s">
        <v>4043</v>
      </c>
      <c r="G1681" s="70">
        <f>_xlfn.XLOOKUP(A1681,'Aux_Código SVs'!C:C,'Aux_Código SVs'!C:C,"Não encontrado")</f>
        <v>6602114</v>
      </c>
    </row>
    <row r="1682" spans="1:7" x14ac:dyDescent="0.3">
      <c r="A1682" s="168">
        <v>6602115</v>
      </c>
      <c r="B1682" s="68" t="s">
        <v>3355</v>
      </c>
      <c r="C1682" s="68" t="s">
        <v>1436</v>
      </c>
      <c r="D1682" s="68" t="s">
        <v>4044</v>
      </c>
      <c r="E1682" s="68" t="s">
        <v>4054</v>
      </c>
      <c r="F1682" s="68" t="s">
        <v>4043</v>
      </c>
      <c r="G1682" s="70">
        <f>_xlfn.XLOOKUP(A1682,'Aux_Código SVs'!C:C,'Aux_Código SVs'!C:C,"Não encontrado")</f>
        <v>6602115</v>
      </c>
    </row>
    <row r="1683" spans="1:7" x14ac:dyDescent="0.3">
      <c r="A1683" s="168">
        <v>6602116</v>
      </c>
      <c r="B1683" s="68" t="s">
        <v>3356</v>
      </c>
      <c r="C1683" s="68" t="s">
        <v>95</v>
      </c>
      <c r="D1683" s="68" t="s">
        <v>4033</v>
      </c>
      <c r="E1683" s="68" t="s">
        <v>4046</v>
      </c>
      <c r="F1683" s="68" t="s">
        <v>4043</v>
      </c>
      <c r="G1683" s="70">
        <f>_xlfn.XLOOKUP(A1683,'Aux_Código SVs'!C:C,'Aux_Código SVs'!C:C,"Não encontrado")</f>
        <v>6602116</v>
      </c>
    </row>
    <row r="1684" spans="1:7" x14ac:dyDescent="0.3">
      <c r="A1684" s="168">
        <v>6602117</v>
      </c>
      <c r="B1684" s="68" t="s">
        <v>3357</v>
      </c>
      <c r="C1684" s="68" t="s">
        <v>1522</v>
      </c>
      <c r="D1684" s="68" t="s">
        <v>4033</v>
      </c>
      <c r="E1684" s="68" t="s">
        <v>4031</v>
      </c>
      <c r="F1684" s="68" t="s">
        <v>4032</v>
      </c>
      <c r="G1684" s="70">
        <f>_xlfn.XLOOKUP(A1684,'Aux_Código SVs'!C:C,'Aux_Código SVs'!C:C,"Não encontrado")</f>
        <v>6602117</v>
      </c>
    </row>
    <row r="1685" spans="1:7" x14ac:dyDescent="0.3">
      <c r="A1685" s="168">
        <v>6602118</v>
      </c>
      <c r="B1685" s="68" t="s">
        <v>1567</v>
      </c>
      <c r="C1685" s="68" t="s">
        <v>95</v>
      </c>
      <c r="D1685" s="68" t="s">
        <v>4033</v>
      </c>
      <c r="E1685" s="68" t="s">
        <v>4046</v>
      </c>
      <c r="F1685" s="68" t="s">
        <v>4043</v>
      </c>
      <c r="G1685" s="70">
        <f>_xlfn.XLOOKUP(A1685,'Aux_Código SVs'!C:C,'Aux_Código SVs'!C:C,"Não encontrado")</f>
        <v>6602118</v>
      </c>
    </row>
    <row r="1686" spans="1:7" x14ac:dyDescent="0.3">
      <c r="A1686" s="168">
        <v>6602119</v>
      </c>
      <c r="B1686" s="68" t="s">
        <v>1005</v>
      </c>
      <c r="C1686" s="68" t="s">
        <v>95</v>
      </c>
      <c r="D1686" s="68" t="s">
        <v>4033</v>
      </c>
      <c r="E1686" s="68" t="s">
        <v>4046</v>
      </c>
      <c r="F1686" s="68" t="s">
        <v>4043</v>
      </c>
      <c r="G1686" s="70">
        <f>_xlfn.XLOOKUP(A1686,'Aux_Código SVs'!C:C,'Aux_Código SVs'!C:C,"Não encontrado")</f>
        <v>6602119</v>
      </c>
    </row>
    <row r="1687" spans="1:7" x14ac:dyDescent="0.3">
      <c r="A1687" s="168">
        <v>6602120</v>
      </c>
      <c r="B1687" s="68" t="s">
        <v>3358</v>
      </c>
      <c r="C1687" s="68" t="s">
        <v>95</v>
      </c>
      <c r="D1687" s="68" t="s">
        <v>4033</v>
      </c>
      <c r="E1687" s="68" t="s">
        <v>4046</v>
      </c>
      <c r="F1687" s="68" t="s">
        <v>4043</v>
      </c>
      <c r="G1687" s="70">
        <f>_xlfn.XLOOKUP(A1687,'Aux_Código SVs'!C:C,'Aux_Código SVs'!C:C,"Não encontrado")</f>
        <v>6602120</v>
      </c>
    </row>
    <row r="1688" spans="1:7" x14ac:dyDescent="0.3">
      <c r="A1688" s="168">
        <v>6602121</v>
      </c>
      <c r="B1688" s="68" t="s">
        <v>3359</v>
      </c>
      <c r="C1688" s="68" t="s">
        <v>1522</v>
      </c>
      <c r="D1688" s="68" t="s">
        <v>4033</v>
      </c>
      <c r="E1688" s="68" t="s">
        <v>4046</v>
      </c>
      <c r="F1688" s="68" t="s">
        <v>4043</v>
      </c>
      <c r="G1688" s="70">
        <f>_xlfn.XLOOKUP(A1688,'Aux_Código SVs'!C:C,'Aux_Código SVs'!C:C,"Não encontrado")</f>
        <v>6602121</v>
      </c>
    </row>
    <row r="1689" spans="1:7" x14ac:dyDescent="0.3">
      <c r="A1689" s="168">
        <v>6602122</v>
      </c>
      <c r="B1689" s="68" t="s">
        <v>3360</v>
      </c>
      <c r="C1689" s="68" t="s">
        <v>1676</v>
      </c>
      <c r="D1689" s="68" t="s">
        <v>4036</v>
      </c>
      <c r="E1689" s="68" t="s">
        <v>4046</v>
      </c>
      <c r="F1689" s="68" t="s">
        <v>4052</v>
      </c>
      <c r="G1689" s="70">
        <f>_xlfn.XLOOKUP(A1689,'Aux_Código SVs'!C:C,'Aux_Código SVs'!C:C,"Não encontrado")</f>
        <v>6602122</v>
      </c>
    </row>
    <row r="1690" spans="1:7" x14ac:dyDescent="0.3">
      <c r="A1690" s="168">
        <v>6602123</v>
      </c>
      <c r="B1690" s="68" t="s">
        <v>3361</v>
      </c>
      <c r="C1690" s="68" t="s">
        <v>1436</v>
      </c>
      <c r="D1690" s="68" t="s">
        <v>4033</v>
      </c>
      <c r="E1690" s="68" t="s">
        <v>4046</v>
      </c>
      <c r="F1690" s="68" t="s">
        <v>4043</v>
      </c>
      <c r="G1690" s="70">
        <f>_xlfn.XLOOKUP(A1690,'Aux_Código SVs'!C:C,'Aux_Código SVs'!C:C,"Não encontrado")</f>
        <v>6602123</v>
      </c>
    </row>
    <row r="1691" spans="1:7" x14ac:dyDescent="0.3">
      <c r="A1691" s="168">
        <v>6602124</v>
      </c>
      <c r="B1691" s="68" t="s">
        <v>3362</v>
      </c>
      <c r="C1691" s="68" t="s">
        <v>1498</v>
      </c>
      <c r="D1691" s="68" t="s">
        <v>4117</v>
      </c>
      <c r="E1691" s="68" t="s">
        <v>4063</v>
      </c>
      <c r="F1691" s="68" t="s">
        <v>4087</v>
      </c>
      <c r="G1691" s="70">
        <f>_xlfn.XLOOKUP(A1691,'Aux_Código SVs'!C:C,'Aux_Código SVs'!C:C,"Não encontrado")</f>
        <v>6602124</v>
      </c>
    </row>
    <row r="1692" spans="1:7" x14ac:dyDescent="0.3">
      <c r="A1692" s="168">
        <v>6602125</v>
      </c>
      <c r="B1692" s="68" t="s">
        <v>3363</v>
      </c>
      <c r="C1692" s="68" t="s">
        <v>47</v>
      </c>
      <c r="D1692" s="68" t="s">
        <v>4033</v>
      </c>
      <c r="E1692" s="68" t="s">
        <v>4046</v>
      </c>
      <c r="F1692" s="68" t="s">
        <v>4037</v>
      </c>
      <c r="G1692" s="70">
        <f>_xlfn.XLOOKUP(A1692,'Aux_Código SVs'!C:C,'Aux_Código SVs'!C:C,"Não encontrado")</f>
        <v>6602125</v>
      </c>
    </row>
    <row r="1693" spans="1:7" x14ac:dyDescent="0.3">
      <c r="A1693" s="168">
        <v>6602126</v>
      </c>
      <c r="B1693" s="68" t="s">
        <v>3364</v>
      </c>
      <c r="C1693" s="68" t="s">
        <v>47</v>
      </c>
      <c r="D1693" s="68" t="s">
        <v>4033</v>
      </c>
      <c r="E1693" s="68" t="s">
        <v>4046</v>
      </c>
      <c r="F1693" s="68" t="s">
        <v>4037</v>
      </c>
      <c r="G1693" s="70">
        <f>_xlfn.XLOOKUP(A1693,'Aux_Código SVs'!C:C,'Aux_Código SVs'!C:C,"Não encontrado")</f>
        <v>6602126</v>
      </c>
    </row>
    <row r="1694" spans="1:7" x14ac:dyDescent="0.3">
      <c r="A1694" s="168">
        <v>6602127</v>
      </c>
      <c r="B1694" s="68" t="s">
        <v>843</v>
      </c>
      <c r="C1694" s="68" t="s">
        <v>95</v>
      </c>
      <c r="D1694" s="68" t="s">
        <v>4033</v>
      </c>
      <c r="E1694" s="68" t="s">
        <v>4046</v>
      </c>
      <c r="F1694" s="68" t="s">
        <v>4043</v>
      </c>
      <c r="G1694" s="70">
        <f>_xlfn.XLOOKUP(A1694,'Aux_Código SVs'!C:C,'Aux_Código SVs'!C:C,"Não encontrado")</f>
        <v>6602127</v>
      </c>
    </row>
    <row r="1695" spans="1:7" x14ac:dyDescent="0.3">
      <c r="A1695" s="168">
        <v>6602128</v>
      </c>
      <c r="B1695" s="68" t="s">
        <v>845</v>
      </c>
      <c r="C1695" s="68" t="s">
        <v>95</v>
      </c>
      <c r="D1695" s="68" t="s">
        <v>4033</v>
      </c>
      <c r="E1695" s="68" t="s">
        <v>4046</v>
      </c>
      <c r="F1695" s="68" t="s">
        <v>4043</v>
      </c>
      <c r="G1695" s="70">
        <f>_xlfn.XLOOKUP(A1695,'Aux_Código SVs'!C:C,'Aux_Código SVs'!C:C,"Não encontrado")</f>
        <v>6602128</v>
      </c>
    </row>
    <row r="1696" spans="1:7" x14ac:dyDescent="0.3">
      <c r="A1696" s="168">
        <v>6602129</v>
      </c>
      <c r="B1696" s="68" t="s">
        <v>947</v>
      </c>
      <c r="C1696" s="68" t="s">
        <v>95</v>
      </c>
      <c r="D1696" s="68" t="s">
        <v>4033</v>
      </c>
      <c r="E1696" s="68" t="s">
        <v>4046</v>
      </c>
      <c r="F1696" s="68" t="s">
        <v>4043</v>
      </c>
      <c r="G1696" s="70">
        <f>_xlfn.XLOOKUP(A1696,'Aux_Código SVs'!C:C,'Aux_Código SVs'!C:C,"Não encontrado")</f>
        <v>6602129</v>
      </c>
    </row>
    <row r="1697" spans="1:7" x14ac:dyDescent="0.3">
      <c r="A1697" s="168">
        <v>6602130</v>
      </c>
      <c r="B1697" s="68" t="s">
        <v>3365</v>
      </c>
      <c r="C1697" s="68" t="s">
        <v>95</v>
      </c>
      <c r="D1697" s="68" t="s">
        <v>4033</v>
      </c>
      <c r="E1697" s="68" t="s">
        <v>4046</v>
      </c>
      <c r="F1697" s="68" t="s">
        <v>4043</v>
      </c>
      <c r="G1697" s="70">
        <f>_xlfn.XLOOKUP(A1697,'Aux_Código SVs'!C:C,'Aux_Código SVs'!C:C,"Não encontrado")</f>
        <v>6602130</v>
      </c>
    </row>
    <row r="1698" spans="1:7" x14ac:dyDescent="0.3">
      <c r="A1698" s="168">
        <v>6602131</v>
      </c>
      <c r="B1698" s="68" t="s">
        <v>3366</v>
      </c>
      <c r="C1698" s="68" t="s">
        <v>47</v>
      </c>
      <c r="D1698" s="68" t="s">
        <v>4033</v>
      </c>
      <c r="E1698" s="68" t="s">
        <v>4046</v>
      </c>
      <c r="F1698" s="68" t="s">
        <v>4043</v>
      </c>
      <c r="G1698" s="70">
        <f>_xlfn.XLOOKUP(A1698,'Aux_Código SVs'!C:C,'Aux_Código SVs'!C:C,"Não encontrado")</f>
        <v>6602131</v>
      </c>
    </row>
    <row r="1699" spans="1:7" x14ac:dyDescent="0.3">
      <c r="A1699" s="168">
        <v>6602132</v>
      </c>
      <c r="B1699" s="68" t="s">
        <v>3367</v>
      </c>
      <c r="C1699" s="68" t="s">
        <v>95</v>
      </c>
      <c r="D1699" s="68" t="s">
        <v>4033</v>
      </c>
      <c r="E1699" s="68" t="s">
        <v>4041</v>
      </c>
      <c r="F1699" s="68" t="s">
        <v>4043</v>
      </c>
      <c r="G1699" s="70">
        <f>_xlfn.XLOOKUP(A1699,'Aux_Código SVs'!C:C,'Aux_Código SVs'!C:C,"Não encontrado")</f>
        <v>6602132</v>
      </c>
    </row>
    <row r="1700" spans="1:7" x14ac:dyDescent="0.3">
      <c r="A1700" s="168">
        <v>6602133</v>
      </c>
      <c r="B1700" s="68" t="s">
        <v>3368</v>
      </c>
      <c r="C1700" s="68" t="s">
        <v>47</v>
      </c>
      <c r="D1700" s="68" t="s">
        <v>4036</v>
      </c>
      <c r="E1700" s="68" t="s">
        <v>4034</v>
      </c>
      <c r="F1700" s="68" t="s">
        <v>4095</v>
      </c>
      <c r="G1700" s="70">
        <f>_xlfn.XLOOKUP(A1700,'Aux_Código SVs'!C:C,'Aux_Código SVs'!C:C,"Não encontrado")</f>
        <v>6602133</v>
      </c>
    </row>
    <row r="1701" spans="1:7" x14ac:dyDescent="0.3">
      <c r="A1701" s="168">
        <v>6602134</v>
      </c>
      <c r="B1701" s="68" t="s">
        <v>3369</v>
      </c>
      <c r="C1701" s="68" t="s">
        <v>1498</v>
      </c>
      <c r="D1701" s="68" t="s">
        <v>4033</v>
      </c>
      <c r="E1701" s="68" t="s">
        <v>4046</v>
      </c>
      <c r="F1701" s="68" t="s">
        <v>4051</v>
      </c>
      <c r="G1701" s="70">
        <f>_xlfn.XLOOKUP(A1701,'Aux_Código SVs'!C:C,'Aux_Código SVs'!C:C,"Não encontrado")</f>
        <v>6602134</v>
      </c>
    </row>
    <row r="1702" spans="1:7" x14ac:dyDescent="0.3">
      <c r="A1702" s="168">
        <v>6602135</v>
      </c>
      <c r="B1702" s="68" t="s">
        <v>3370</v>
      </c>
      <c r="C1702" s="68" t="s">
        <v>47</v>
      </c>
      <c r="D1702" s="68" t="s">
        <v>4033</v>
      </c>
      <c r="E1702" s="68" t="s">
        <v>4046</v>
      </c>
      <c r="F1702" s="68" t="s">
        <v>4043</v>
      </c>
      <c r="G1702" s="70">
        <f>_xlfn.XLOOKUP(A1702,'Aux_Código SVs'!C:C,'Aux_Código SVs'!C:C,"Não encontrado")</f>
        <v>6602135</v>
      </c>
    </row>
    <row r="1703" spans="1:7" x14ac:dyDescent="0.3">
      <c r="A1703" s="168">
        <v>6602136</v>
      </c>
      <c r="B1703" s="68" t="s">
        <v>3371</v>
      </c>
      <c r="C1703" s="68" t="s">
        <v>47</v>
      </c>
      <c r="D1703" s="68" t="s">
        <v>4033</v>
      </c>
      <c r="E1703" s="68" t="s">
        <v>4046</v>
      </c>
      <c r="F1703" s="68" t="s">
        <v>4043</v>
      </c>
      <c r="G1703" s="70">
        <f>_xlfn.XLOOKUP(A1703,'Aux_Código SVs'!C:C,'Aux_Código SVs'!C:C,"Não encontrado")</f>
        <v>6602136</v>
      </c>
    </row>
    <row r="1704" spans="1:7" x14ac:dyDescent="0.3">
      <c r="A1704" s="168">
        <v>6602137</v>
      </c>
      <c r="B1704" s="68" t="s">
        <v>3372</v>
      </c>
      <c r="C1704" s="68" t="s">
        <v>47</v>
      </c>
      <c r="D1704" s="68" t="s">
        <v>4033</v>
      </c>
      <c r="E1704" s="68" t="s">
        <v>4046</v>
      </c>
      <c r="F1704" s="68" t="s">
        <v>4043</v>
      </c>
      <c r="G1704" s="70">
        <f>_xlfn.XLOOKUP(A1704,'Aux_Código SVs'!C:C,'Aux_Código SVs'!C:C,"Não encontrado")</f>
        <v>6602137</v>
      </c>
    </row>
    <row r="1705" spans="1:7" x14ac:dyDescent="0.3">
      <c r="A1705" s="168">
        <v>6602138</v>
      </c>
      <c r="B1705" s="68" t="s">
        <v>3373</v>
      </c>
      <c r="C1705" s="68" t="s">
        <v>47</v>
      </c>
      <c r="D1705" s="68" t="s">
        <v>4033</v>
      </c>
      <c r="E1705" s="68" t="s">
        <v>4046</v>
      </c>
      <c r="F1705" s="68" t="s">
        <v>4043</v>
      </c>
      <c r="G1705" s="70">
        <f>_xlfn.XLOOKUP(A1705,'Aux_Código SVs'!C:C,'Aux_Código SVs'!C:C,"Não encontrado")</f>
        <v>6602138</v>
      </c>
    </row>
    <row r="1706" spans="1:7" x14ac:dyDescent="0.3">
      <c r="A1706" s="168">
        <v>6602139</v>
      </c>
      <c r="B1706" s="68" t="s">
        <v>3374</v>
      </c>
      <c r="C1706" s="68" t="s">
        <v>47</v>
      </c>
      <c r="D1706" s="68" t="s">
        <v>4033</v>
      </c>
      <c r="E1706" s="68" t="s">
        <v>4046</v>
      </c>
      <c r="F1706" s="68" t="s">
        <v>4043</v>
      </c>
      <c r="G1706" s="70">
        <f>_xlfn.XLOOKUP(A1706,'Aux_Código SVs'!C:C,'Aux_Código SVs'!C:C,"Não encontrado")</f>
        <v>6602139</v>
      </c>
    </row>
    <row r="1707" spans="1:7" x14ac:dyDescent="0.3">
      <c r="A1707" s="168">
        <v>6602140</v>
      </c>
      <c r="B1707" s="68" t="s">
        <v>917</v>
      </c>
      <c r="C1707" s="68" t="s">
        <v>95</v>
      </c>
      <c r="D1707" s="68" t="s">
        <v>4033</v>
      </c>
      <c r="E1707" s="68" t="s">
        <v>4046</v>
      </c>
      <c r="F1707" s="68" t="s">
        <v>4043</v>
      </c>
      <c r="G1707" s="70">
        <f>_xlfn.XLOOKUP(A1707,'Aux_Código SVs'!C:C,'Aux_Código SVs'!C:C,"Não encontrado")</f>
        <v>6602140</v>
      </c>
    </row>
    <row r="1708" spans="1:7" x14ac:dyDescent="0.3">
      <c r="A1708" s="168">
        <v>6602141</v>
      </c>
      <c r="B1708" s="68" t="s">
        <v>1063</v>
      </c>
      <c r="C1708" s="68" t="s">
        <v>95</v>
      </c>
      <c r="D1708" s="68" t="s">
        <v>4033</v>
      </c>
      <c r="E1708" s="68" t="s">
        <v>4046</v>
      </c>
      <c r="F1708" s="68" t="s">
        <v>4043</v>
      </c>
      <c r="G1708" s="70">
        <f>_xlfn.XLOOKUP(A1708,'Aux_Código SVs'!C:C,'Aux_Código SVs'!C:C,"Não encontrado")</f>
        <v>6602141</v>
      </c>
    </row>
    <row r="1709" spans="1:7" x14ac:dyDescent="0.3">
      <c r="A1709" s="168">
        <v>6602142</v>
      </c>
      <c r="B1709" s="68" t="s">
        <v>857</v>
      </c>
      <c r="C1709" s="68" t="s">
        <v>95</v>
      </c>
      <c r="D1709" s="68" t="s">
        <v>4033</v>
      </c>
      <c r="E1709" s="68" t="s">
        <v>4046</v>
      </c>
      <c r="F1709" s="68" t="s">
        <v>4043</v>
      </c>
      <c r="G1709" s="70">
        <f>_xlfn.XLOOKUP(A1709,'Aux_Código SVs'!C:C,'Aux_Código SVs'!C:C,"Não encontrado")</f>
        <v>6602142</v>
      </c>
    </row>
    <row r="1710" spans="1:7" x14ac:dyDescent="0.3">
      <c r="A1710" s="168">
        <v>6602143</v>
      </c>
      <c r="B1710" s="68" t="s">
        <v>889</v>
      </c>
      <c r="C1710" s="68" t="s">
        <v>95</v>
      </c>
      <c r="D1710" s="68" t="s">
        <v>4033</v>
      </c>
      <c r="E1710" s="68" t="s">
        <v>4046</v>
      </c>
      <c r="F1710" s="68" t="s">
        <v>4043</v>
      </c>
      <c r="G1710" s="70">
        <f>_xlfn.XLOOKUP(A1710,'Aux_Código SVs'!C:C,'Aux_Código SVs'!C:C,"Não encontrado")</f>
        <v>6602143</v>
      </c>
    </row>
    <row r="1711" spans="1:7" x14ac:dyDescent="0.3">
      <c r="A1711" s="168">
        <v>6602144</v>
      </c>
      <c r="B1711" s="68" t="s">
        <v>1607</v>
      </c>
      <c r="C1711" s="68" t="s">
        <v>95</v>
      </c>
      <c r="D1711" s="68" t="s">
        <v>4033</v>
      </c>
      <c r="E1711" s="68" t="s">
        <v>4046</v>
      </c>
      <c r="F1711" s="68" t="s">
        <v>4043</v>
      </c>
      <c r="G1711" s="70">
        <f>_xlfn.XLOOKUP(A1711,'Aux_Código SVs'!C:C,'Aux_Código SVs'!C:C,"Não encontrado")</f>
        <v>6602144</v>
      </c>
    </row>
    <row r="1712" spans="1:7" x14ac:dyDescent="0.3">
      <c r="A1712" s="168">
        <v>6602145</v>
      </c>
      <c r="B1712" s="68" t="s">
        <v>1059</v>
      </c>
      <c r="C1712" s="68" t="s">
        <v>95</v>
      </c>
      <c r="D1712" s="68" t="s">
        <v>4033</v>
      </c>
      <c r="E1712" s="68" t="s">
        <v>4046</v>
      </c>
      <c r="F1712" s="68" t="s">
        <v>4043</v>
      </c>
      <c r="G1712" s="70">
        <f>_xlfn.XLOOKUP(A1712,'Aux_Código SVs'!C:C,'Aux_Código SVs'!C:C,"Não encontrado")</f>
        <v>6602145</v>
      </c>
    </row>
    <row r="1713" spans="1:7" x14ac:dyDescent="0.3">
      <c r="A1713" s="168">
        <v>6602146</v>
      </c>
      <c r="B1713" s="68" t="s">
        <v>1003</v>
      </c>
      <c r="C1713" s="68" t="s">
        <v>95</v>
      </c>
      <c r="D1713" s="68" t="s">
        <v>4033</v>
      </c>
      <c r="E1713" s="68" t="s">
        <v>4046</v>
      </c>
      <c r="F1713" s="68" t="s">
        <v>4043</v>
      </c>
      <c r="G1713" s="70">
        <f>_xlfn.XLOOKUP(A1713,'Aux_Código SVs'!C:C,'Aux_Código SVs'!C:C,"Não encontrado")</f>
        <v>6602146</v>
      </c>
    </row>
    <row r="1714" spans="1:7" x14ac:dyDescent="0.3">
      <c r="A1714" s="168">
        <v>6602147</v>
      </c>
      <c r="B1714" s="68" t="s">
        <v>961</v>
      </c>
      <c r="C1714" s="68" t="s">
        <v>95</v>
      </c>
      <c r="D1714" s="68" t="s">
        <v>4033</v>
      </c>
      <c r="E1714" s="68" t="s">
        <v>4046</v>
      </c>
      <c r="F1714" s="68" t="s">
        <v>4043</v>
      </c>
      <c r="G1714" s="70">
        <f>_xlfn.XLOOKUP(A1714,'Aux_Código SVs'!C:C,'Aux_Código SVs'!C:C,"Não encontrado")</f>
        <v>6602147</v>
      </c>
    </row>
    <row r="1715" spans="1:7" x14ac:dyDescent="0.3">
      <c r="A1715" s="168">
        <v>6602148</v>
      </c>
      <c r="B1715" s="68" t="s">
        <v>841</v>
      </c>
      <c r="C1715" s="68" t="s">
        <v>95</v>
      </c>
      <c r="D1715" s="68" t="s">
        <v>4033</v>
      </c>
      <c r="E1715" s="68" t="s">
        <v>4046</v>
      </c>
      <c r="F1715" s="68" t="s">
        <v>4043</v>
      </c>
      <c r="G1715" s="70">
        <f>_xlfn.XLOOKUP(A1715,'Aux_Código SVs'!C:C,'Aux_Código SVs'!C:C,"Não encontrado")</f>
        <v>6602148</v>
      </c>
    </row>
    <row r="1716" spans="1:7" x14ac:dyDescent="0.3">
      <c r="A1716" s="168">
        <v>6602149</v>
      </c>
      <c r="B1716" s="68" t="s">
        <v>1061</v>
      </c>
      <c r="C1716" s="68" t="s">
        <v>95</v>
      </c>
      <c r="D1716" s="68" t="s">
        <v>4033</v>
      </c>
      <c r="E1716" s="68" t="s">
        <v>4046</v>
      </c>
      <c r="F1716" s="68" t="s">
        <v>4043</v>
      </c>
      <c r="G1716" s="70">
        <f>_xlfn.XLOOKUP(A1716,'Aux_Código SVs'!C:C,'Aux_Código SVs'!C:C,"Não encontrado")</f>
        <v>6602149</v>
      </c>
    </row>
    <row r="1717" spans="1:7" x14ac:dyDescent="0.3">
      <c r="A1717" s="168">
        <v>6602150</v>
      </c>
      <c r="B1717" s="68" t="s">
        <v>1615</v>
      </c>
      <c r="C1717" s="68" t="s">
        <v>95</v>
      </c>
      <c r="D1717" s="68" t="s">
        <v>4033</v>
      </c>
      <c r="E1717" s="68" t="s">
        <v>4046</v>
      </c>
      <c r="F1717" s="68" t="s">
        <v>4043</v>
      </c>
      <c r="G1717" s="70">
        <f>_xlfn.XLOOKUP(A1717,'Aux_Código SVs'!C:C,'Aux_Código SVs'!C:C,"Não encontrado")</f>
        <v>6602150</v>
      </c>
    </row>
    <row r="1718" spans="1:7" x14ac:dyDescent="0.3">
      <c r="A1718" s="168">
        <v>6602151</v>
      </c>
      <c r="B1718" s="68" t="s">
        <v>851</v>
      </c>
      <c r="C1718" s="68" t="s">
        <v>95</v>
      </c>
      <c r="D1718" s="68" t="s">
        <v>4033</v>
      </c>
      <c r="E1718" s="68" t="s">
        <v>4046</v>
      </c>
      <c r="F1718" s="68" t="s">
        <v>4043</v>
      </c>
      <c r="G1718" s="70">
        <f>_xlfn.XLOOKUP(A1718,'Aux_Código SVs'!C:C,'Aux_Código SVs'!C:C,"Não encontrado")</f>
        <v>6602151</v>
      </c>
    </row>
    <row r="1719" spans="1:7" x14ac:dyDescent="0.3">
      <c r="A1719" s="168">
        <v>6602152</v>
      </c>
      <c r="B1719" s="68" t="s">
        <v>895</v>
      </c>
      <c r="C1719" s="68" t="s">
        <v>95</v>
      </c>
      <c r="D1719" s="68" t="s">
        <v>4033</v>
      </c>
      <c r="E1719" s="68" t="s">
        <v>4046</v>
      </c>
      <c r="F1719" s="68" t="s">
        <v>4043</v>
      </c>
      <c r="G1719" s="70">
        <f>_xlfn.XLOOKUP(A1719,'Aux_Código SVs'!C:C,'Aux_Código SVs'!C:C,"Não encontrado")</f>
        <v>6602152</v>
      </c>
    </row>
    <row r="1720" spans="1:7" x14ac:dyDescent="0.3">
      <c r="A1720" s="168">
        <v>6602153</v>
      </c>
      <c r="B1720" s="68" t="s">
        <v>903</v>
      </c>
      <c r="C1720" s="68" t="s">
        <v>95</v>
      </c>
      <c r="D1720" s="68" t="s">
        <v>4033</v>
      </c>
      <c r="E1720" s="68" t="s">
        <v>4046</v>
      </c>
      <c r="F1720" s="68" t="s">
        <v>4043</v>
      </c>
      <c r="G1720" s="70">
        <f>_xlfn.XLOOKUP(A1720,'Aux_Código SVs'!C:C,'Aux_Código SVs'!C:C,"Não encontrado")</f>
        <v>6602153</v>
      </c>
    </row>
    <row r="1721" spans="1:7" x14ac:dyDescent="0.3">
      <c r="A1721" s="168">
        <v>6602154</v>
      </c>
      <c r="B1721" s="68" t="s">
        <v>855</v>
      </c>
      <c r="C1721" s="68" t="s">
        <v>95</v>
      </c>
      <c r="D1721" s="68" t="s">
        <v>4033</v>
      </c>
      <c r="E1721" s="68" t="s">
        <v>4046</v>
      </c>
      <c r="F1721" s="68" t="s">
        <v>4043</v>
      </c>
      <c r="G1721" s="70">
        <f>_xlfn.XLOOKUP(A1721,'Aux_Código SVs'!C:C,'Aux_Código SVs'!C:C,"Não encontrado")</f>
        <v>6602154</v>
      </c>
    </row>
    <row r="1722" spans="1:7" x14ac:dyDescent="0.3">
      <c r="A1722" s="168">
        <v>6602155</v>
      </c>
      <c r="B1722" s="68" t="s">
        <v>1573</v>
      </c>
      <c r="C1722" s="68" t="s">
        <v>95</v>
      </c>
      <c r="D1722" s="68" t="s">
        <v>4033</v>
      </c>
      <c r="E1722" s="68" t="s">
        <v>4046</v>
      </c>
      <c r="F1722" s="68" t="s">
        <v>4043</v>
      </c>
      <c r="G1722" s="70">
        <f>_xlfn.XLOOKUP(A1722,'Aux_Código SVs'!C:C,'Aux_Código SVs'!C:C,"Não encontrado")</f>
        <v>6602155</v>
      </c>
    </row>
    <row r="1723" spans="1:7" x14ac:dyDescent="0.3">
      <c r="A1723" s="168">
        <v>6602156</v>
      </c>
      <c r="B1723" s="68" t="s">
        <v>859</v>
      </c>
      <c r="C1723" s="68" t="s">
        <v>95</v>
      </c>
      <c r="D1723" s="68" t="s">
        <v>4033</v>
      </c>
      <c r="E1723" s="68" t="s">
        <v>4046</v>
      </c>
      <c r="F1723" s="68" t="s">
        <v>4043</v>
      </c>
      <c r="G1723" s="70">
        <f>_xlfn.XLOOKUP(A1723,'Aux_Código SVs'!C:C,'Aux_Código SVs'!C:C,"Não encontrado")</f>
        <v>6602156</v>
      </c>
    </row>
    <row r="1724" spans="1:7" x14ac:dyDescent="0.3">
      <c r="A1724" s="168">
        <v>6602157</v>
      </c>
      <c r="B1724" s="68" t="s">
        <v>881</v>
      </c>
      <c r="C1724" s="68" t="s">
        <v>95</v>
      </c>
      <c r="D1724" s="68" t="s">
        <v>4033</v>
      </c>
      <c r="E1724" s="68" t="s">
        <v>4046</v>
      </c>
      <c r="F1724" s="68" t="s">
        <v>4043</v>
      </c>
      <c r="G1724" s="70">
        <f>_xlfn.XLOOKUP(A1724,'Aux_Código SVs'!C:C,'Aux_Código SVs'!C:C,"Não encontrado")</f>
        <v>6602157</v>
      </c>
    </row>
    <row r="1725" spans="1:7" x14ac:dyDescent="0.3">
      <c r="A1725" s="168">
        <v>6602158</v>
      </c>
      <c r="B1725" s="68" t="s">
        <v>901</v>
      </c>
      <c r="C1725" s="68" t="s">
        <v>95</v>
      </c>
      <c r="D1725" s="68" t="s">
        <v>4033</v>
      </c>
      <c r="E1725" s="68" t="s">
        <v>4046</v>
      </c>
      <c r="F1725" s="68" t="s">
        <v>4043</v>
      </c>
      <c r="G1725" s="70">
        <f>_xlfn.XLOOKUP(A1725,'Aux_Código SVs'!C:C,'Aux_Código SVs'!C:C,"Não encontrado")</f>
        <v>6602158</v>
      </c>
    </row>
    <row r="1726" spans="1:7" x14ac:dyDescent="0.3">
      <c r="A1726" s="168">
        <v>6602159</v>
      </c>
      <c r="B1726" s="68" t="s">
        <v>939</v>
      </c>
      <c r="C1726" s="68" t="s">
        <v>95</v>
      </c>
      <c r="D1726" s="68" t="s">
        <v>4033</v>
      </c>
      <c r="E1726" s="68" t="s">
        <v>4046</v>
      </c>
      <c r="F1726" s="68" t="s">
        <v>4043</v>
      </c>
      <c r="G1726" s="70">
        <f>_xlfn.XLOOKUP(A1726,'Aux_Código SVs'!C:C,'Aux_Código SVs'!C:C,"Não encontrado")</f>
        <v>6602159</v>
      </c>
    </row>
    <row r="1727" spans="1:7" x14ac:dyDescent="0.3">
      <c r="A1727" s="168">
        <v>6602160</v>
      </c>
      <c r="B1727" s="68" t="s">
        <v>1962</v>
      </c>
      <c r="C1727" s="68" t="s">
        <v>95</v>
      </c>
      <c r="D1727" s="68" t="s">
        <v>4033</v>
      </c>
      <c r="E1727" s="68" t="s">
        <v>4046</v>
      </c>
      <c r="F1727" s="68" t="s">
        <v>4043</v>
      </c>
      <c r="G1727" s="70">
        <f>_xlfn.XLOOKUP(A1727,'Aux_Código SVs'!C:C,'Aux_Código SVs'!C:C,"Não encontrado")</f>
        <v>6602160</v>
      </c>
    </row>
    <row r="1728" spans="1:7" x14ac:dyDescent="0.3">
      <c r="A1728" s="168">
        <v>6602161</v>
      </c>
      <c r="B1728" s="68" t="s">
        <v>945</v>
      </c>
      <c r="C1728" s="68" t="s">
        <v>95</v>
      </c>
      <c r="D1728" s="68" t="s">
        <v>4033</v>
      </c>
      <c r="E1728" s="68" t="s">
        <v>4046</v>
      </c>
      <c r="F1728" s="68" t="s">
        <v>4043</v>
      </c>
      <c r="G1728" s="70">
        <f>_xlfn.XLOOKUP(A1728,'Aux_Código SVs'!C:C,'Aux_Código SVs'!C:C,"Não encontrado")</f>
        <v>6602161</v>
      </c>
    </row>
    <row r="1729" spans="1:7" x14ac:dyDescent="0.3">
      <c r="A1729" s="168">
        <v>6602162</v>
      </c>
      <c r="B1729" s="68" t="s">
        <v>943</v>
      </c>
      <c r="C1729" s="68" t="s">
        <v>95</v>
      </c>
      <c r="D1729" s="68" t="s">
        <v>4033</v>
      </c>
      <c r="E1729" s="68" t="s">
        <v>4046</v>
      </c>
      <c r="F1729" s="68" t="s">
        <v>4043</v>
      </c>
      <c r="G1729" s="70">
        <f>_xlfn.XLOOKUP(A1729,'Aux_Código SVs'!C:C,'Aux_Código SVs'!C:C,"Não encontrado")</f>
        <v>6602162</v>
      </c>
    </row>
    <row r="1730" spans="1:7" x14ac:dyDescent="0.3">
      <c r="A1730" s="168">
        <v>6602163</v>
      </c>
      <c r="B1730" s="68" t="s">
        <v>975</v>
      </c>
      <c r="C1730" s="68" t="s">
        <v>95</v>
      </c>
      <c r="D1730" s="68" t="s">
        <v>4033</v>
      </c>
      <c r="E1730" s="68" t="s">
        <v>4046</v>
      </c>
      <c r="F1730" s="68" t="s">
        <v>4043</v>
      </c>
      <c r="G1730" s="70">
        <f>_xlfn.XLOOKUP(A1730,'Aux_Código SVs'!C:C,'Aux_Código SVs'!C:C,"Não encontrado")</f>
        <v>6602163</v>
      </c>
    </row>
    <row r="1731" spans="1:7" x14ac:dyDescent="0.3">
      <c r="A1731" s="168">
        <v>6602164</v>
      </c>
      <c r="B1731" s="68" t="s">
        <v>973</v>
      </c>
      <c r="C1731" s="68" t="s">
        <v>95</v>
      </c>
      <c r="D1731" s="68" t="s">
        <v>4033</v>
      </c>
      <c r="E1731" s="68" t="s">
        <v>4046</v>
      </c>
      <c r="F1731" s="68" t="s">
        <v>4043</v>
      </c>
      <c r="G1731" s="70">
        <f>_xlfn.XLOOKUP(A1731,'Aux_Código SVs'!C:C,'Aux_Código SVs'!C:C,"Não encontrado")</f>
        <v>6602164</v>
      </c>
    </row>
    <row r="1732" spans="1:7" x14ac:dyDescent="0.3">
      <c r="A1732" s="168">
        <v>6602165</v>
      </c>
      <c r="B1732" s="68" t="s">
        <v>1033</v>
      </c>
      <c r="C1732" s="68" t="s">
        <v>95</v>
      </c>
      <c r="D1732" s="68" t="s">
        <v>4033</v>
      </c>
      <c r="E1732" s="68" t="s">
        <v>4046</v>
      </c>
      <c r="F1732" s="68" t="s">
        <v>4043</v>
      </c>
      <c r="G1732" s="70">
        <f>_xlfn.XLOOKUP(A1732,'Aux_Código SVs'!C:C,'Aux_Código SVs'!C:C,"Não encontrado")</f>
        <v>6602165</v>
      </c>
    </row>
    <row r="1733" spans="1:7" x14ac:dyDescent="0.3">
      <c r="A1733" s="168">
        <v>6602166</v>
      </c>
      <c r="B1733" s="68" t="s">
        <v>837</v>
      </c>
      <c r="C1733" s="68" t="s">
        <v>95</v>
      </c>
      <c r="D1733" s="68" t="s">
        <v>4033</v>
      </c>
      <c r="E1733" s="68" t="s">
        <v>4046</v>
      </c>
      <c r="F1733" s="68" t="s">
        <v>4043</v>
      </c>
      <c r="G1733" s="70">
        <f>_xlfn.XLOOKUP(A1733,'Aux_Código SVs'!C:C,'Aux_Código SVs'!C:C,"Não encontrado")</f>
        <v>6602166</v>
      </c>
    </row>
    <row r="1734" spans="1:7" x14ac:dyDescent="0.3">
      <c r="A1734" s="168">
        <v>6602167</v>
      </c>
      <c r="B1734" s="68" t="s">
        <v>885</v>
      </c>
      <c r="C1734" s="68" t="s">
        <v>95</v>
      </c>
      <c r="D1734" s="68" t="s">
        <v>4033</v>
      </c>
      <c r="E1734" s="68" t="s">
        <v>4046</v>
      </c>
      <c r="F1734" s="68" t="s">
        <v>4043</v>
      </c>
      <c r="G1734" s="70">
        <f>_xlfn.XLOOKUP(A1734,'Aux_Código SVs'!C:C,'Aux_Código SVs'!C:C,"Não encontrado")</f>
        <v>6602167</v>
      </c>
    </row>
    <row r="1735" spans="1:7" x14ac:dyDescent="0.3">
      <c r="A1735" s="168">
        <v>6602168</v>
      </c>
      <c r="B1735" s="68" t="s">
        <v>887</v>
      </c>
      <c r="C1735" s="68" t="s">
        <v>95</v>
      </c>
      <c r="D1735" s="68" t="s">
        <v>4033</v>
      </c>
      <c r="E1735" s="68" t="s">
        <v>4046</v>
      </c>
      <c r="F1735" s="68" t="s">
        <v>4043</v>
      </c>
      <c r="G1735" s="70">
        <f>_xlfn.XLOOKUP(A1735,'Aux_Código SVs'!C:C,'Aux_Código SVs'!C:C,"Não encontrado")</f>
        <v>6602168</v>
      </c>
    </row>
    <row r="1736" spans="1:7" x14ac:dyDescent="0.3">
      <c r="A1736" s="168">
        <v>6602169</v>
      </c>
      <c r="B1736" s="68" t="s">
        <v>3375</v>
      </c>
      <c r="C1736" s="68" t="s">
        <v>47</v>
      </c>
      <c r="D1736" s="68" t="s">
        <v>4033</v>
      </c>
      <c r="E1736" s="68" t="s">
        <v>4046</v>
      </c>
      <c r="F1736" s="68" t="s">
        <v>4043</v>
      </c>
      <c r="G1736" s="70">
        <f>_xlfn.XLOOKUP(A1736,'Aux_Código SVs'!C:C,'Aux_Código SVs'!C:C,"Não encontrado")</f>
        <v>6602169</v>
      </c>
    </row>
    <row r="1737" spans="1:7" x14ac:dyDescent="0.3">
      <c r="A1737" s="168">
        <v>6602170</v>
      </c>
      <c r="B1737" s="68" t="s">
        <v>1565</v>
      </c>
      <c r="C1737" s="68" t="s">
        <v>95</v>
      </c>
      <c r="D1737" s="68" t="s">
        <v>4033</v>
      </c>
      <c r="E1737" s="68" t="s">
        <v>4046</v>
      </c>
      <c r="F1737" s="68" t="s">
        <v>4043</v>
      </c>
      <c r="G1737" s="70">
        <f>_xlfn.XLOOKUP(A1737,'Aux_Código SVs'!C:C,'Aux_Código SVs'!C:C,"Não encontrado")</f>
        <v>6602170</v>
      </c>
    </row>
    <row r="1738" spans="1:7" x14ac:dyDescent="0.3">
      <c r="A1738" s="168">
        <v>6602171</v>
      </c>
      <c r="B1738" s="68" t="s">
        <v>899</v>
      </c>
      <c r="C1738" s="68" t="s">
        <v>95</v>
      </c>
      <c r="D1738" s="68" t="s">
        <v>4033</v>
      </c>
      <c r="E1738" s="68" t="s">
        <v>4046</v>
      </c>
      <c r="F1738" s="68" t="s">
        <v>4043</v>
      </c>
      <c r="G1738" s="70">
        <f>_xlfn.XLOOKUP(A1738,'Aux_Código SVs'!C:C,'Aux_Código SVs'!C:C,"Não encontrado")</f>
        <v>6602171</v>
      </c>
    </row>
    <row r="1739" spans="1:7" x14ac:dyDescent="0.3">
      <c r="A1739" s="168">
        <v>6602172</v>
      </c>
      <c r="B1739" s="68" t="s">
        <v>909</v>
      </c>
      <c r="C1739" s="68" t="s">
        <v>95</v>
      </c>
      <c r="D1739" s="68" t="s">
        <v>4033</v>
      </c>
      <c r="E1739" s="68" t="s">
        <v>4046</v>
      </c>
      <c r="F1739" s="68" t="s">
        <v>4043</v>
      </c>
      <c r="G1739" s="70">
        <f>_xlfn.XLOOKUP(A1739,'Aux_Código SVs'!C:C,'Aux_Código SVs'!C:C,"Não encontrado")</f>
        <v>6602172</v>
      </c>
    </row>
    <row r="1740" spans="1:7" x14ac:dyDescent="0.3">
      <c r="A1740" s="168">
        <v>6602173</v>
      </c>
      <c r="B1740" s="68" t="s">
        <v>913</v>
      </c>
      <c r="C1740" s="68" t="s">
        <v>95</v>
      </c>
      <c r="D1740" s="68" t="s">
        <v>4033</v>
      </c>
      <c r="E1740" s="68" t="s">
        <v>4046</v>
      </c>
      <c r="F1740" s="68" t="s">
        <v>4043</v>
      </c>
      <c r="G1740" s="70">
        <f>_xlfn.XLOOKUP(A1740,'Aux_Código SVs'!C:C,'Aux_Código SVs'!C:C,"Não encontrado")</f>
        <v>6602173</v>
      </c>
    </row>
    <row r="1741" spans="1:7" x14ac:dyDescent="0.3">
      <c r="A1741" s="168">
        <v>6602174</v>
      </c>
      <c r="B1741" s="68" t="s">
        <v>915</v>
      </c>
      <c r="C1741" s="68" t="s">
        <v>95</v>
      </c>
      <c r="D1741" s="68" t="s">
        <v>4033</v>
      </c>
      <c r="E1741" s="68" t="s">
        <v>4046</v>
      </c>
      <c r="F1741" s="68" t="s">
        <v>4043</v>
      </c>
      <c r="G1741" s="70">
        <f>_xlfn.XLOOKUP(A1741,'Aux_Código SVs'!C:C,'Aux_Código SVs'!C:C,"Não encontrado")</f>
        <v>6602174</v>
      </c>
    </row>
    <row r="1742" spans="1:7" x14ac:dyDescent="0.3">
      <c r="A1742" s="168">
        <v>6602175</v>
      </c>
      <c r="B1742" s="68" t="s">
        <v>1001</v>
      </c>
      <c r="C1742" s="68" t="s">
        <v>95</v>
      </c>
      <c r="D1742" s="68" t="s">
        <v>4033</v>
      </c>
      <c r="E1742" s="68" t="s">
        <v>4046</v>
      </c>
      <c r="F1742" s="68" t="s">
        <v>4043</v>
      </c>
      <c r="G1742" s="70">
        <f>_xlfn.XLOOKUP(A1742,'Aux_Código SVs'!C:C,'Aux_Código SVs'!C:C,"Não encontrado")</f>
        <v>6602175</v>
      </c>
    </row>
    <row r="1743" spans="1:7" x14ac:dyDescent="0.3">
      <c r="A1743" s="168">
        <v>6602176</v>
      </c>
      <c r="B1743" s="68" t="s">
        <v>957</v>
      </c>
      <c r="C1743" s="68" t="s">
        <v>95</v>
      </c>
      <c r="D1743" s="68" t="s">
        <v>4033</v>
      </c>
      <c r="E1743" s="68" t="s">
        <v>4046</v>
      </c>
      <c r="F1743" s="68" t="s">
        <v>4043</v>
      </c>
      <c r="G1743" s="70">
        <f>_xlfn.XLOOKUP(A1743,'Aux_Código SVs'!C:C,'Aux_Código SVs'!C:C,"Não encontrado")</f>
        <v>6602176</v>
      </c>
    </row>
    <row r="1744" spans="1:7" x14ac:dyDescent="0.3">
      <c r="A1744" s="168">
        <v>6602177</v>
      </c>
      <c r="B1744" s="68" t="s">
        <v>959</v>
      </c>
      <c r="C1744" s="68" t="s">
        <v>95</v>
      </c>
      <c r="D1744" s="68" t="s">
        <v>4033</v>
      </c>
      <c r="E1744" s="68" t="s">
        <v>4046</v>
      </c>
      <c r="F1744" s="68" t="s">
        <v>4043</v>
      </c>
      <c r="G1744" s="70">
        <f>_xlfn.XLOOKUP(A1744,'Aux_Código SVs'!C:C,'Aux_Código SVs'!C:C,"Não encontrado")</f>
        <v>6602177</v>
      </c>
    </row>
    <row r="1745" spans="1:7" x14ac:dyDescent="0.3">
      <c r="A1745" s="168">
        <v>6602178</v>
      </c>
      <c r="B1745" s="68" t="s">
        <v>971</v>
      </c>
      <c r="C1745" s="68" t="s">
        <v>95</v>
      </c>
      <c r="D1745" s="68" t="s">
        <v>4033</v>
      </c>
      <c r="E1745" s="68" t="s">
        <v>4046</v>
      </c>
      <c r="F1745" s="68" t="s">
        <v>4043</v>
      </c>
      <c r="G1745" s="70">
        <f>_xlfn.XLOOKUP(A1745,'Aux_Código SVs'!C:C,'Aux_Código SVs'!C:C,"Não encontrado")</f>
        <v>6602178</v>
      </c>
    </row>
    <row r="1746" spans="1:7" x14ac:dyDescent="0.3">
      <c r="A1746" s="168">
        <v>6602179</v>
      </c>
      <c r="B1746" s="68" t="s">
        <v>1031</v>
      </c>
      <c r="C1746" s="68" t="s">
        <v>95</v>
      </c>
      <c r="D1746" s="68" t="s">
        <v>4033</v>
      </c>
      <c r="E1746" s="68" t="s">
        <v>4046</v>
      </c>
      <c r="F1746" s="68" t="s">
        <v>4043</v>
      </c>
      <c r="G1746" s="70">
        <f>_xlfn.XLOOKUP(A1746,'Aux_Código SVs'!C:C,'Aux_Código SVs'!C:C,"Não encontrado")</f>
        <v>6602179</v>
      </c>
    </row>
    <row r="1747" spans="1:7" x14ac:dyDescent="0.3">
      <c r="A1747" s="168">
        <v>6602180</v>
      </c>
      <c r="B1747" s="68" t="s">
        <v>1015</v>
      </c>
      <c r="C1747" s="68" t="s">
        <v>95</v>
      </c>
      <c r="D1747" s="68" t="s">
        <v>4033</v>
      </c>
      <c r="E1747" s="68" t="s">
        <v>4046</v>
      </c>
      <c r="F1747" s="68" t="s">
        <v>4043</v>
      </c>
      <c r="G1747" s="70">
        <f>_xlfn.XLOOKUP(A1747,'Aux_Código SVs'!C:C,'Aux_Código SVs'!C:C,"Não encontrado")</f>
        <v>6602180</v>
      </c>
    </row>
    <row r="1748" spans="1:7" x14ac:dyDescent="0.3">
      <c r="A1748" s="168">
        <v>6602181</v>
      </c>
      <c r="B1748" s="68" t="s">
        <v>1019</v>
      </c>
      <c r="C1748" s="68" t="s">
        <v>95</v>
      </c>
      <c r="D1748" s="68" t="s">
        <v>4033</v>
      </c>
      <c r="E1748" s="68" t="s">
        <v>4046</v>
      </c>
      <c r="F1748" s="68" t="s">
        <v>4043</v>
      </c>
      <c r="G1748" s="70">
        <f>_xlfn.XLOOKUP(A1748,'Aux_Código SVs'!C:C,'Aux_Código SVs'!C:C,"Não encontrado")</f>
        <v>6602181</v>
      </c>
    </row>
    <row r="1749" spans="1:7" x14ac:dyDescent="0.3">
      <c r="A1749" s="168">
        <v>6602182</v>
      </c>
      <c r="B1749" s="68" t="s">
        <v>1029</v>
      </c>
      <c r="C1749" s="68" t="s">
        <v>95</v>
      </c>
      <c r="D1749" s="68" t="s">
        <v>4033</v>
      </c>
      <c r="E1749" s="68" t="s">
        <v>4046</v>
      </c>
      <c r="F1749" s="68" t="s">
        <v>4043</v>
      </c>
      <c r="G1749" s="70">
        <f>_xlfn.XLOOKUP(A1749,'Aux_Código SVs'!C:C,'Aux_Código SVs'!C:C,"Não encontrado")</f>
        <v>6602182</v>
      </c>
    </row>
    <row r="1750" spans="1:7" x14ac:dyDescent="0.3">
      <c r="A1750" s="168">
        <v>6602183</v>
      </c>
      <c r="B1750" s="68" t="s">
        <v>1926</v>
      </c>
      <c r="C1750" s="68" t="s">
        <v>95</v>
      </c>
      <c r="D1750" s="68" t="s">
        <v>4033</v>
      </c>
      <c r="E1750" s="68" t="s">
        <v>4046</v>
      </c>
      <c r="F1750" s="68" t="s">
        <v>4043</v>
      </c>
      <c r="G1750" s="70">
        <f>_xlfn.XLOOKUP(A1750,'Aux_Código SVs'!C:C,'Aux_Código SVs'!C:C,"Não encontrado")</f>
        <v>6602183</v>
      </c>
    </row>
    <row r="1751" spans="1:7" x14ac:dyDescent="0.3">
      <c r="A1751" s="168">
        <v>6602184</v>
      </c>
      <c r="B1751" s="68" t="s">
        <v>1960</v>
      </c>
      <c r="C1751" s="68" t="s">
        <v>95</v>
      </c>
      <c r="D1751" s="68" t="s">
        <v>4033</v>
      </c>
      <c r="E1751" s="68" t="s">
        <v>4046</v>
      </c>
      <c r="F1751" s="68" t="s">
        <v>4043</v>
      </c>
      <c r="G1751" s="70">
        <f>_xlfn.XLOOKUP(A1751,'Aux_Código SVs'!C:C,'Aux_Código SVs'!C:C,"Não encontrado")</f>
        <v>6602184</v>
      </c>
    </row>
    <row r="1752" spans="1:7" x14ac:dyDescent="0.3">
      <c r="A1752" s="168">
        <v>6602185</v>
      </c>
      <c r="B1752" s="68" t="s">
        <v>1017</v>
      </c>
      <c r="C1752" s="68" t="s">
        <v>95</v>
      </c>
      <c r="D1752" s="68" t="s">
        <v>4033</v>
      </c>
      <c r="E1752" s="68" t="s">
        <v>4046</v>
      </c>
      <c r="F1752" s="68" t="s">
        <v>4043</v>
      </c>
      <c r="G1752" s="70">
        <f>_xlfn.XLOOKUP(A1752,'Aux_Código SVs'!C:C,'Aux_Código SVs'!C:C,"Não encontrado")</f>
        <v>6602185</v>
      </c>
    </row>
    <row r="1753" spans="1:7" x14ac:dyDescent="0.3">
      <c r="A1753" s="168">
        <v>6602186</v>
      </c>
      <c r="B1753" s="68" t="s">
        <v>1619</v>
      </c>
      <c r="C1753" s="68" t="s">
        <v>95</v>
      </c>
      <c r="D1753" s="68" t="s">
        <v>4033</v>
      </c>
      <c r="E1753" s="68" t="s">
        <v>4046</v>
      </c>
      <c r="F1753" s="68" t="s">
        <v>4043</v>
      </c>
      <c r="G1753" s="70">
        <f>_xlfn.XLOOKUP(A1753,'Aux_Código SVs'!C:C,'Aux_Código SVs'!C:C,"Não encontrado")</f>
        <v>6602186</v>
      </c>
    </row>
    <row r="1754" spans="1:7" x14ac:dyDescent="0.3">
      <c r="A1754" s="168">
        <v>6602187</v>
      </c>
      <c r="B1754" s="68" t="s">
        <v>3376</v>
      </c>
      <c r="C1754" s="68" t="s">
        <v>47</v>
      </c>
      <c r="D1754" s="68" t="s">
        <v>4033</v>
      </c>
      <c r="E1754" s="68" t="s">
        <v>4041</v>
      </c>
      <c r="F1754" s="68" t="s">
        <v>4043</v>
      </c>
      <c r="G1754" s="70">
        <f>_xlfn.XLOOKUP(A1754,'Aux_Código SVs'!C:C,'Aux_Código SVs'!C:C,"Não encontrado")</f>
        <v>6602187</v>
      </c>
    </row>
    <row r="1755" spans="1:7" x14ac:dyDescent="0.3">
      <c r="A1755" s="168">
        <v>6602188</v>
      </c>
      <c r="B1755" s="68" t="s">
        <v>3377</v>
      </c>
      <c r="C1755" s="68" t="s">
        <v>47</v>
      </c>
      <c r="D1755" s="68" t="s">
        <v>4033</v>
      </c>
      <c r="E1755" s="68" t="s">
        <v>4046</v>
      </c>
      <c r="F1755" s="68" t="s">
        <v>4043</v>
      </c>
      <c r="G1755" s="70">
        <f>_xlfn.XLOOKUP(A1755,'Aux_Código SVs'!C:C,'Aux_Código SVs'!C:C,"Não encontrado")</f>
        <v>6602188</v>
      </c>
    </row>
    <row r="1756" spans="1:7" x14ac:dyDescent="0.3">
      <c r="A1756" s="168">
        <v>6602189</v>
      </c>
      <c r="B1756" s="68" t="s">
        <v>3378</v>
      </c>
      <c r="C1756" s="68" t="s">
        <v>47</v>
      </c>
      <c r="D1756" s="68" t="s">
        <v>4122</v>
      </c>
      <c r="E1756" s="68" t="s">
        <v>4098</v>
      </c>
      <c r="F1756" s="68" t="s">
        <v>4039</v>
      </c>
      <c r="G1756" s="70">
        <f>_xlfn.XLOOKUP(A1756,'Aux_Código SVs'!C:C,'Aux_Código SVs'!C:C,"Não encontrado")</f>
        <v>6602189</v>
      </c>
    </row>
    <row r="1757" spans="1:7" x14ac:dyDescent="0.3">
      <c r="A1757" s="168">
        <v>6602190</v>
      </c>
      <c r="B1757" s="68" t="s">
        <v>3379</v>
      </c>
      <c r="C1757" s="68" t="s">
        <v>47</v>
      </c>
      <c r="D1757" s="68" t="s">
        <v>4033</v>
      </c>
      <c r="E1757" s="68" t="s">
        <v>4046</v>
      </c>
      <c r="F1757" s="68" t="s">
        <v>4043</v>
      </c>
      <c r="G1757" s="70">
        <f>_xlfn.XLOOKUP(A1757,'Aux_Código SVs'!C:C,'Aux_Código SVs'!C:C,"Não encontrado")</f>
        <v>6602190</v>
      </c>
    </row>
    <row r="1758" spans="1:7" x14ac:dyDescent="0.3">
      <c r="A1758" s="168">
        <v>6602191</v>
      </c>
      <c r="B1758" s="68" t="s">
        <v>3380</v>
      </c>
      <c r="C1758" s="68" t="s">
        <v>47</v>
      </c>
      <c r="D1758" s="68" t="s">
        <v>4033</v>
      </c>
      <c r="E1758" s="68" t="s">
        <v>4046</v>
      </c>
      <c r="F1758" s="68" t="s">
        <v>4043</v>
      </c>
      <c r="G1758" s="70">
        <f>_xlfn.XLOOKUP(A1758,'Aux_Código SVs'!C:C,'Aux_Código SVs'!C:C,"Não encontrado")</f>
        <v>6602191</v>
      </c>
    </row>
    <row r="1759" spans="1:7" x14ac:dyDescent="0.3">
      <c r="A1759" s="168">
        <v>6602192</v>
      </c>
      <c r="B1759" s="68" t="s">
        <v>3381</v>
      </c>
      <c r="C1759" s="68" t="s">
        <v>47</v>
      </c>
      <c r="D1759" s="68" t="s">
        <v>4033</v>
      </c>
      <c r="E1759" s="68" t="s">
        <v>4046</v>
      </c>
      <c r="F1759" s="68" t="s">
        <v>4043</v>
      </c>
      <c r="G1759" s="70">
        <f>_xlfn.XLOOKUP(A1759,'Aux_Código SVs'!C:C,'Aux_Código SVs'!C:C,"Não encontrado")</f>
        <v>6602192</v>
      </c>
    </row>
    <row r="1760" spans="1:7" x14ac:dyDescent="0.3">
      <c r="A1760" s="168">
        <v>6602193</v>
      </c>
      <c r="B1760" s="68" t="s">
        <v>3382</v>
      </c>
      <c r="C1760" s="68" t="s">
        <v>47</v>
      </c>
      <c r="D1760" s="68" t="s">
        <v>4033</v>
      </c>
      <c r="E1760" s="68" t="s">
        <v>4046</v>
      </c>
      <c r="F1760" s="68" t="s">
        <v>4043</v>
      </c>
      <c r="G1760" s="70">
        <f>_xlfn.XLOOKUP(A1760,'Aux_Código SVs'!C:C,'Aux_Código SVs'!C:C,"Não encontrado")</f>
        <v>6602193</v>
      </c>
    </row>
    <row r="1761" spans="1:7" x14ac:dyDescent="0.3">
      <c r="A1761" s="168">
        <v>6602194</v>
      </c>
      <c r="B1761" s="68" t="s">
        <v>3383</v>
      </c>
      <c r="C1761" s="68" t="s">
        <v>47</v>
      </c>
      <c r="D1761" s="68" t="s">
        <v>4036</v>
      </c>
      <c r="E1761" s="68" t="s">
        <v>4034</v>
      </c>
      <c r="F1761" s="68" t="s">
        <v>4095</v>
      </c>
      <c r="G1761" s="70">
        <f>_xlfn.XLOOKUP(A1761,'Aux_Código SVs'!C:C,'Aux_Código SVs'!C:C,"Não encontrado")</f>
        <v>6602194</v>
      </c>
    </row>
    <row r="1762" spans="1:7" x14ac:dyDescent="0.3">
      <c r="A1762" s="168">
        <v>6602195</v>
      </c>
      <c r="B1762" s="68" t="s">
        <v>3384</v>
      </c>
      <c r="C1762" s="68" t="s">
        <v>47</v>
      </c>
      <c r="D1762" s="68" t="s">
        <v>4044</v>
      </c>
      <c r="E1762" s="68" t="s">
        <v>4050</v>
      </c>
      <c r="F1762" s="68" t="s">
        <v>4058</v>
      </c>
      <c r="G1762" s="70">
        <f>_xlfn.XLOOKUP(A1762,'Aux_Código SVs'!C:C,'Aux_Código SVs'!C:C,"Não encontrado")</f>
        <v>6602195</v>
      </c>
    </row>
    <row r="1763" spans="1:7" x14ac:dyDescent="0.3">
      <c r="A1763" s="168">
        <v>6602196</v>
      </c>
      <c r="B1763" s="68" t="s">
        <v>3385</v>
      </c>
      <c r="C1763" s="68" t="s">
        <v>47</v>
      </c>
      <c r="D1763" s="68" t="s">
        <v>4036</v>
      </c>
      <c r="E1763" s="68" t="s">
        <v>4050</v>
      </c>
      <c r="F1763" s="68" t="s">
        <v>4077</v>
      </c>
      <c r="G1763" s="70">
        <f>_xlfn.XLOOKUP(A1763,'Aux_Código SVs'!C:C,'Aux_Código SVs'!C:C,"Não encontrado")</f>
        <v>6602196</v>
      </c>
    </row>
    <row r="1764" spans="1:7" x14ac:dyDescent="0.3">
      <c r="A1764" s="168">
        <v>6602197</v>
      </c>
      <c r="B1764" s="68" t="s">
        <v>3386</v>
      </c>
      <c r="C1764" s="68" t="s">
        <v>1498</v>
      </c>
      <c r="D1764" s="68" t="s">
        <v>4033</v>
      </c>
      <c r="E1764" s="68" t="s">
        <v>4046</v>
      </c>
      <c r="F1764" s="68" t="s">
        <v>4043</v>
      </c>
      <c r="G1764" s="70">
        <f>_xlfn.XLOOKUP(A1764,'Aux_Código SVs'!C:C,'Aux_Código SVs'!C:C,"Não encontrado")</f>
        <v>6602197</v>
      </c>
    </row>
    <row r="1765" spans="1:7" x14ac:dyDescent="0.3">
      <c r="A1765" s="168">
        <v>6602198</v>
      </c>
      <c r="B1765" s="68" t="s">
        <v>3387</v>
      </c>
      <c r="C1765" s="68" t="s">
        <v>47</v>
      </c>
      <c r="D1765" s="68" t="s">
        <v>4033</v>
      </c>
      <c r="E1765" s="68" t="s">
        <v>4046</v>
      </c>
      <c r="F1765" s="68" t="s">
        <v>4043</v>
      </c>
      <c r="G1765" s="70">
        <f>_xlfn.XLOOKUP(A1765,'Aux_Código SVs'!C:C,'Aux_Código SVs'!C:C,"Não encontrado")</f>
        <v>6602198</v>
      </c>
    </row>
    <row r="1766" spans="1:7" x14ac:dyDescent="0.3">
      <c r="A1766" s="168">
        <v>6602199</v>
      </c>
      <c r="B1766" s="68" t="s">
        <v>3388</v>
      </c>
      <c r="C1766" s="68" t="s">
        <v>1498</v>
      </c>
      <c r="D1766" s="68" t="s">
        <v>4059</v>
      </c>
      <c r="E1766" s="68" t="s">
        <v>4038</v>
      </c>
      <c r="F1766" s="68" t="s">
        <v>4060</v>
      </c>
      <c r="G1766" s="70">
        <f>_xlfn.XLOOKUP(A1766,'Aux_Código SVs'!C:C,'Aux_Código SVs'!C:C,"Não encontrado")</f>
        <v>6602199</v>
      </c>
    </row>
    <row r="1767" spans="1:7" x14ac:dyDescent="0.3">
      <c r="A1767" s="168">
        <v>6602200</v>
      </c>
      <c r="B1767" s="68" t="s">
        <v>3389</v>
      </c>
      <c r="C1767" s="68" t="s">
        <v>47</v>
      </c>
      <c r="D1767" s="68" t="s">
        <v>4033</v>
      </c>
      <c r="E1767" s="68" t="s">
        <v>4046</v>
      </c>
      <c r="F1767" s="68" t="s">
        <v>4043</v>
      </c>
      <c r="G1767" s="70">
        <f>_xlfn.XLOOKUP(A1767,'Aux_Código SVs'!C:C,'Aux_Código SVs'!C:C,"Não encontrado")</f>
        <v>6602200</v>
      </c>
    </row>
    <row r="1768" spans="1:7" x14ac:dyDescent="0.3">
      <c r="A1768" s="168">
        <v>6602201</v>
      </c>
      <c r="B1768" s="68" t="s">
        <v>3390</v>
      </c>
      <c r="C1768" s="68" t="s">
        <v>47</v>
      </c>
      <c r="D1768" s="68" t="s">
        <v>4036</v>
      </c>
      <c r="E1768" s="68" t="s">
        <v>4034</v>
      </c>
      <c r="F1768" s="68" t="s">
        <v>4095</v>
      </c>
      <c r="G1768" s="70">
        <f>_xlfn.XLOOKUP(A1768,'Aux_Código SVs'!C:C,'Aux_Código SVs'!C:C,"Não encontrado")</f>
        <v>6602201</v>
      </c>
    </row>
    <row r="1769" spans="1:7" x14ac:dyDescent="0.3">
      <c r="A1769" s="168">
        <v>6602202</v>
      </c>
      <c r="B1769" s="68" t="s">
        <v>3391</v>
      </c>
      <c r="C1769" s="68" t="s">
        <v>47</v>
      </c>
      <c r="D1769" s="68" t="s">
        <v>4036</v>
      </c>
      <c r="E1769" s="68" t="s">
        <v>4034</v>
      </c>
      <c r="F1769" s="68" t="s">
        <v>4095</v>
      </c>
      <c r="G1769" s="70">
        <f>_xlfn.XLOOKUP(A1769,'Aux_Código SVs'!C:C,'Aux_Código SVs'!C:C,"Não encontrado")</f>
        <v>6602202</v>
      </c>
    </row>
    <row r="1770" spans="1:7" x14ac:dyDescent="0.3">
      <c r="A1770" s="168">
        <v>6602203</v>
      </c>
      <c r="B1770" s="68" t="s">
        <v>3392</v>
      </c>
      <c r="C1770" s="68" t="s">
        <v>47</v>
      </c>
      <c r="D1770" s="68" t="s">
        <v>4036</v>
      </c>
      <c r="E1770" s="68" t="s">
        <v>4034</v>
      </c>
      <c r="F1770" s="68" t="s">
        <v>4095</v>
      </c>
      <c r="G1770" s="70">
        <f>_xlfn.XLOOKUP(A1770,'Aux_Código SVs'!C:C,'Aux_Código SVs'!C:C,"Não encontrado")</f>
        <v>6602203</v>
      </c>
    </row>
    <row r="1771" spans="1:7" x14ac:dyDescent="0.3">
      <c r="A1771" s="168">
        <v>6602204</v>
      </c>
      <c r="B1771" s="68" t="s">
        <v>3393</v>
      </c>
      <c r="C1771" s="68" t="s">
        <v>47</v>
      </c>
      <c r="D1771" s="68" t="s">
        <v>4036</v>
      </c>
      <c r="E1771" s="68" t="s">
        <v>4034</v>
      </c>
      <c r="F1771" s="68" t="s">
        <v>4095</v>
      </c>
      <c r="G1771" s="70">
        <f>_xlfn.XLOOKUP(A1771,'Aux_Código SVs'!C:C,'Aux_Código SVs'!C:C,"Não encontrado")</f>
        <v>6602204</v>
      </c>
    </row>
    <row r="1772" spans="1:7" x14ac:dyDescent="0.3">
      <c r="A1772" s="168">
        <v>6602205</v>
      </c>
      <c r="B1772" s="68" t="s">
        <v>3394</v>
      </c>
      <c r="C1772" s="68" t="s">
        <v>47</v>
      </c>
      <c r="D1772" s="68" t="s">
        <v>4044</v>
      </c>
      <c r="E1772" s="68" t="s">
        <v>4050</v>
      </c>
      <c r="F1772" s="68" t="s">
        <v>4058</v>
      </c>
      <c r="G1772" s="70">
        <f>_xlfn.XLOOKUP(A1772,'Aux_Código SVs'!C:C,'Aux_Código SVs'!C:C,"Não encontrado")</f>
        <v>6602205</v>
      </c>
    </row>
    <row r="1773" spans="1:7" x14ac:dyDescent="0.3">
      <c r="A1773" s="168">
        <v>6602206</v>
      </c>
      <c r="B1773" s="68" t="s">
        <v>3395</v>
      </c>
      <c r="C1773" s="68" t="s">
        <v>47</v>
      </c>
      <c r="D1773" s="68" t="s">
        <v>4044</v>
      </c>
      <c r="E1773" s="68" t="s">
        <v>4050</v>
      </c>
      <c r="F1773" s="68" t="s">
        <v>4058</v>
      </c>
      <c r="G1773" s="70">
        <f>_xlfn.XLOOKUP(A1773,'Aux_Código SVs'!C:C,'Aux_Código SVs'!C:C,"Não encontrado")</f>
        <v>6602206</v>
      </c>
    </row>
    <row r="1774" spans="1:7" x14ac:dyDescent="0.3">
      <c r="A1774" s="168">
        <v>6602207</v>
      </c>
      <c r="B1774" s="68" t="s">
        <v>3396</v>
      </c>
      <c r="C1774" s="68" t="s">
        <v>47</v>
      </c>
      <c r="D1774" s="68" t="s">
        <v>4118</v>
      </c>
      <c r="E1774" s="68" t="s">
        <v>4038</v>
      </c>
      <c r="F1774" s="68" t="s">
        <v>4039</v>
      </c>
      <c r="G1774" s="70">
        <f>_xlfn.XLOOKUP(A1774,'Aux_Código SVs'!C:C,'Aux_Código SVs'!C:C,"Não encontrado")</f>
        <v>6602207</v>
      </c>
    </row>
    <row r="1775" spans="1:7" x14ac:dyDescent="0.3">
      <c r="A1775" s="168">
        <v>6602208</v>
      </c>
      <c r="B1775" s="68" t="s">
        <v>3397</v>
      </c>
      <c r="C1775" s="68" t="s">
        <v>95</v>
      </c>
      <c r="D1775" s="68" t="s">
        <v>4033</v>
      </c>
      <c r="E1775" s="68" t="s">
        <v>4046</v>
      </c>
      <c r="F1775" s="68" t="s">
        <v>4043</v>
      </c>
      <c r="G1775" s="70">
        <f>_xlfn.XLOOKUP(A1775,'Aux_Código SVs'!C:C,'Aux_Código SVs'!C:C,"Não encontrado")</f>
        <v>6602208</v>
      </c>
    </row>
    <row r="1776" spans="1:7" x14ac:dyDescent="0.3">
      <c r="A1776" s="168">
        <v>6602209</v>
      </c>
      <c r="B1776" s="68" t="s">
        <v>3398</v>
      </c>
      <c r="C1776" s="68" t="s">
        <v>95</v>
      </c>
      <c r="D1776" s="68" t="s">
        <v>4033</v>
      </c>
      <c r="E1776" s="68" t="s">
        <v>4046</v>
      </c>
      <c r="F1776" s="68" t="s">
        <v>4043</v>
      </c>
      <c r="G1776" s="70">
        <f>_xlfn.XLOOKUP(A1776,'Aux_Código SVs'!C:C,'Aux_Código SVs'!C:C,"Não encontrado")</f>
        <v>6602209</v>
      </c>
    </row>
    <row r="1777" spans="1:7" x14ac:dyDescent="0.3">
      <c r="A1777" s="168">
        <v>6602210</v>
      </c>
      <c r="B1777" s="68" t="s">
        <v>3399</v>
      </c>
      <c r="C1777" s="68" t="s">
        <v>47</v>
      </c>
      <c r="D1777" s="68" t="s">
        <v>4033</v>
      </c>
      <c r="E1777" s="68" t="s">
        <v>4041</v>
      </c>
      <c r="F1777" s="68" t="s">
        <v>4043</v>
      </c>
      <c r="G1777" s="70">
        <f>_xlfn.XLOOKUP(A1777,'Aux_Código SVs'!C:C,'Aux_Código SVs'!C:C,"Não encontrado")</f>
        <v>6602210</v>
      </c>
    </row>
    <row r="1778" spans="1:7" x14ac:dyDescent="0.3">
      <c r="A1778" s="168">
        <v>6602211</v>
      </c>
      <c r="B1778" s="68" t="s">
        <v>3400</v>
      </c>
      <c r="C1778" s="68" t="s">
        <v>78</v>
      </c>
      <c r="D1778" s="68" t="s">
        <v>4044</v>
      </c>
      <c r="E1778" s="68" t="s">
        <v>4041</v>
      </c>
      <c r="F1778" s="68" t="s">
        <v>4053</v>
      </c>
      <c r="G1778" s="70">
        <f>_xlfn.XLOOKUP(A1778,'Aux_Código SVs'!C:C,'Aux_Código SVs'!C:C,"Não encontrado")</f>
        <v>6602211</v>
      </c>
    </row>
    <row r="1779" spans="1:7" x14ac:dyDescent="0.3">
      <c r="A1779" s="168">
        <v>6602212</v>
      </c>
      <c r="B1779" s="68" t="s">
        <v>3401</v>
      </c>
      <c r="C1779" s="68" t="s">
        <v>47</v>
      </c>
      <c r="D1779" s="68" t="s">
        <v>4033</v>
      </c>
      <c r="E1779" s="68" t="s">
        <v>4041</v>
      </c>
      <c r="F1779" s="68" t="s">
        <v>4043</v>
      </c>
      <c r="G1779" s="70">
        <f>_xlfn.XLOOKUP(A1779,'Aux_Código SVs'!C:C,'Aux_Código SVs'!C:C,"Não encontrado")</f>
        <v>6602212</v>
      </c>
    </row>
    <row r="1780" spans="1:7" x14ac:dyDescent="0.3">
      <c r="A1780" s="168">
        <v>6602213</v>
      </c>
      <c r="B1780" s="68" t="s">
        <v>3402</v>
      </c>
      <c r="C1780" s="68" t="s">
        <v>47</v>
      </c>
      <c r="D1780" s="68" t="s">
        <v>4033</v>
      </c>
      <c r="E1780" s="68" t="s">
        <v>4046</v>
      </c>
      <c r="F1780" s="68" t="s">
        <v>4123</v>
      </c>
      <c r="G1780" s="70">
        <f>_xlfn.XLOOKUP(A1780,'Aux_Código SVs'!C:C,'Aux_Código SVs'!C:C,"Não encontrado")</f>
        <v>6602213</v>
      </c>
    </row>
    <row r="1781" spans="1:7" x14ac:dyDescent="0.3">
      <c r="A1781" s="168">
        <v>6602214</v>
      </c>
      <c r="B1781" s="68" t="s">
        <v>3403</v>
      </c>
      <c r="C1781" s="68" t="s">
        <v>47</v>
      </c>
      <c r="D1781" s="68" t="s">
        <v>4124</v>
      </c>
      <c r="E1781" s="68" t="s">
        <v>4120</v>
      </c>
      <c r="F1781" s="68" t="s">
        <v>4121</v>
      </c>
      <c r="G1781" s="70">
        <f>_xlfn.XLOOKUP(A1781,'Aux_Código SVs'!C:C,'Aux_Código SVs'!C:C,"Não encontrado")</f>
        <v>6602214</v>
      </c>
    </row>
    <row r="1782" spans="1:7" x14ac:dyDescent="0.3">
      <c r="A1782" s="168">
        <v>6602215</v>
      </c>
      <c r="B1782" s="68" t="s">
        <v>3404</v>
      </c>
      <c r="C1782" s="68" t="s">
        <v>1498</v>
      </c>
      <c r="D1782" s="68" t="s">
        <v>4033</v>
      </c>
      <c r="E1782" s="68" t="s">
        <v>4034</v>
      </c>
      <c r="F1782" s="68" t="s">
        <v>4040</v>
      </c>
      <c r="G1782" s="70">
        <f>_xlfn.XLOOKUP(A1782,'Aux_Código SVs'!C:C,'Aux_Código SVs'!C:C,"Não encontrado")</f>
        <v>6602215</v>
      </c>
    </row>
    <row r="1783" spans="1:7" x14ac:dyDescent="0.3">
      <c r="A1783" s="168">
        <v>6602216</v>
      </c>
      <c r="B1783" s="68" t="s">
        <v>3404</v>
      </c>
      <c r="C1783" s="68" t="s">
        <v>1498</v>
      </c>
      <c r="D1783" s="68" t="s">
        <v>4033</v>
      </c>
      <c r="E1783" s="68" t="s">
        <v>4034</v>
      </c>
      <c r="F1783" s="68" t="s">
        <v>4040</v>
      </c>
      <c r="G1783" s="70">
        <f>_xlfn.XLOOKUP(A1783,'Aux_Código SVs'!C:C,'Aux_Código SVs'!C:C,"Não encontrado")</f>
        <v>6602216</v>
      </c>
    </row>
    <row r="1784" spans="1:7" x14ac:dyDescent="0.3">
      <c r="A1784" s="168">
        <v>6602217</v>
      </c>
      <c r="B1784" s="68" t="s">
        <v>3405</v>
      </c>
      <c r="C1784" s="68" t="s">
        <v>1498</v>
      </c>
      <c r="D1784" s="68" t="s">
        <v>4059</v>
      </c>
      <c r="E1784" s="68" t="s">
        <v>4038</v>
      </c>
      <c r="F1784" s="68" t="s">
        <v>4060</v>
      </c>
      <c r="G1784" s="70">
        <f>_xlfn.XLOOKUP(A1784,'Aux_Código SVs'!C:C,'Aux_Código SVs'!C:C,"Não encontrado")</f>
        <v>6602217</v>
      </c>
    </row>
    <row r="1785" spans="1:7" x14ac:dyDescent="0.3">
      <c r="A1785" s="168">
        <v>6602218</v>
      </c>
      <c r="B1785" s="68" t="s">
        <v>3406</v>
      </c>
      <c r="C1785" s="68" t="s">
        <v>1498</v>
      </c>
      <c r="D1785" s="68" t="s">
        <v>4030</v>
      </c>
      <c r="E1785" s="68" t="s">
        <v>4031</v>
      </c>
      <c r="F1785" s="68" t="s">
        <v>4032</v>
      </c>
      <c r="G1785" s="70">
        <f>_xlfn.XLOOKUP(A1785,'Aux_Código SVs'!C:C,'Aux_Código SVs'!C:C,"Não encontrado")</f>
        <v>6602218</v>
      </c>
    </row>
    <row r="1786" spans="1:7" x14ac:dyDescent="0.3">
      <c r="A1786" s="168">
        <v>6602219</v>
      </c>
      <c r="B1786" s="68" t="s">
        <v>3407</v>
      </c>
      <c r="C1786" s="68" t="s">
        <v>1498</v>
      </c>
      <c r="D1786" s="68" t="s">
        <v>4033</v>
      </c>
      <c r="E1786" s="68" t="s">
        <v>4046</v>
      </c>
      <c r="F1786" s="68" t="s">
        <v>4067</v>
      </c>
      <c r="G1786" s="70">
        <f>_xlfn.XLOOKUP(A1786,'Aux_Código SVs'!C:C,'Aux_Código SVs'!C:C,"Não encontrado")</f>
        <v>6602219</v>
      </c>
    </row>
    <row r="1787" spans="1:7" x14ac:dyDescent="0.3">
      <c r="A1787" s="168">
        <v>6602220</v>
      </c>
      <c r="B1787" s="68" t="s">
        <v>3408</v>
      </c>
      <c r="C1787" s="68" t="s">
        <v>1498</v>
      </c>
      <c r="D1787" s="68" t="s">
        <v>4030</v>
      </c>
      <c r="E1787" s="68" t="s">
        <v>4031</v>
      </c>
      <c r="F1787" s="68" t="s">
        <v>4032</v>
      </c>
      <c r="G1787" s="70">
        <f>_xlfn.XLOOKUP(A1787,'Aux_Código SVs'!C:C,'Aux_Código SVs'!C:C,"Não encontrado")</f>
        <v>6602220</v>
      </c>
    </row>
    <row r="1788" spans="1:7" x14ac:dyDescent="0.3">
      <c r="A1788" s="168">
        <v>6602221</v>
      </c>
      <c r="B1788" s="68" t="s">
        <v>4125</v>
      </c>
      <c r="C1788" s="68" t="s">
        <v>47</v>
      </c>
      <c r="D1788" s="68" t="s">
        <v>4126</v>
      </c>
      <c r="E1788" s="68" t="s">
        <v>4127</v>
      </c>
      <c r="F1788" s="68" t="s">
        <v>4128</v>
      </c>
      <c r="G1788" s="70" t="str">
        <f>_xlfn.XLOOKUP(A1788,'Aux_Código SVs'!C:C,'Aux_Código SVs'!C:C,"Não encontrado")</f>
        <v>Não encontrado</v>
      </c>
    </row>
    <row r="1789" spans="1:7" x14ac:dyDescent="0.3">
      <c r="A1789" s="168">
        <v>6602222</v>
      </c>
      <c r="B1789" s="68" t="s">
        <v>3409</v>
      </c>
      <c r="C1789" s="68" t="s">
        <v>1498</v>
      </c>
      <c r="D1789" s="68" t="s">
        <v>4118</v>
      </c>
      <c r="E1789" s="68" t="s">
        <v>4098</v>
      </c>
      <c r="F1789" s="68" t="s">
        <v>4129</v>
      </c>
      <c r="G1789" s="70">
        <f>_xlfn.XLOOKUP(A1789,'Aux_Código SVs'!C:C,'Aux_Código SVs'!C:C,"Não encontrado")</f>
        <v>6602222</v>
      </c>
    </row>
    <row r="1790" spans="1:7" x14ac:dyDescent="0.3">
      <c r="A1790" s="168">
        <v>6602223</v>
      </c>
      <c r="B1790" s="68" t="s">
        <v>3410</v>
      </c>
      <c r="C1790" s="68" t="s">
        <v>1498</v>
      </c>
      <c r="D1790" s="68" t="s">
        <v>4033</v>
      </c>
      <c r="E1790" s="68" t="s">
        <v>4046</v>
      </c>
      <c r="F1790" s="68" t="s">
        <v>4043</v>
      </c>
      <c r="G1790" s="70">
        <f>_xlfn.XLOOKUP(A1790,'Aux_Código SVs'!C:C,'Aux_Código SVs'!C:C,"Não encontrado")</f>
        <v>6602223</v>
      </c>
    </row>
    <row r="1791" spans="1:7" x14ac:dyDescent="0.3">
      <c r="A1791" s="168">
        <v>6602224</v>
      </c>
      <c r="B1791" s="68" t="s">
        <v>3411</v>
      </c>
      <c r="C1791" s="68" t="s">
        <v>47</v>
      </c>
      <c r="D1791" s="68" t="s">
        <v>4078</v>
      </c>
      <c r="E1791" s="68" t="s">
        <v>4075</v>
      </c>
      <c r="F1791" s="68" t="s">
        <v>4094</v>
      </c>
      <c r="G1791" s="70">
        <f>_xlfn.XLOOKUP(A1791,'Aux_Código SVs'!C:C,'Aux_Código SVs'!C:C,"Não encontrado")</f>
        <v>6602224</v>
      </c>
    </row>
    <row r="1792" spans="1:7" x14ac:dyDescent="0.3">
      <c r="A1792" s="168">
        <v>6602225</v>
      </c>
      <c r="B1792" s="68" t="s">
        <v>3412</v>
      </c>
      <c r="C1792" s="68" t="s">
        <v>95</v>
      </c>
      <c r="D1792" s="68" t="s">
        <v>4033</v>
      </c>
      <c r="E1792" s="68" t="s">
        <v>4046</v>
      </c>
      <c r="F1792" s="68" t="s">
        <v>4043</v>
      </c>
      <c r="G1792" s="70">
        <f>_xlfn.XLOOKUP(A1792,'Aux_Código SVs'!C:C,'Aux_Código SVs'!C:C,"Não encontrado")</f>
        <v>6602225</v>
      </c>
    </row>
    <row r="1793" spans="1:7" x14ac:dyDescent="0.3">
      <c r="A1793" s="168">
        <v>6602226</v>
      </c>
      <c r="B1793" s="68" t="s">
        <v>3413</v>
      </c>
      <c r="C1793" s="68" t="s">
        <v>47</v>
      </c>
      <c r="D1793" s="68" t="s">
        <v>4036</v>
      </c>
      <c r="E1793" s="68" t="s">
        <v>4034</v>
      </c>
      <c r="F1793" s="68" t="s">
        <v>4051</v>
      </c>
      <c r="G1793" s="70">
        <f>_xlfn.XLOOKUP(A1793,'Aux_Código SVs'!C:C,'Aux_Código SVs'!C:C,"Não encontrado")</f>
        <v>6602226</v>
      </c>
    </row>
    <row r="1794" spans="1:7" x14ac:dyDescent="0.3">
      <c r="A1794" s="168">
        <v>6602227</v>
      </c>
      <c r="B1794" s="68" t="s">
        <v>3414</v>
      </c>
      <c r="C1794" s="68" t="s">
        <v>95</v>
      </c>
      <c r="D1794" s="68" t="s">
        <v>4033</v>
      </c>
      <c r="E1794" s="68" t="s">
        <v>4046</v>
      </c>
      <c r="F1794" s="68" t="s">
        <v>4043</v>
      </c>
      <c r="G1794" s="70">
        <f>_xlfn.XLOOKUP(A1794,'Aux_Código SVs'!C:C,'Aux_Código SVs'!C:C,"Não encontrado")</f>
        <v>6602227</v>
      </c>
    </row>
    <row r="1795" spans="1:7" x14ac:dyDescent="0.3">
      <c r="A1795" s="168">
        <v>6602228</v>
      </c>
      <c r="B1795" s="68" t="s">
        <v>3415</v>
      </c>
      <c r="C1795" s="68" t="s">
        <v>95</v>
      </c>
      <c r="D1795" s="68" t="s">
        <v>4033</v>
      </c>
      <c r="E1795" s="68" t="s">
        <v>4046</v>
      </c>
      <c r="F1795" s="68" t="s">
        <v>4043</v>
      </c>
      <c r="G1795" s="70">
        <f>_xlfn.XLOOKUP(A1795,'Aux_Código SVs'!C:C,'Aux_Código SVs'!C:C,"Não encontrado")</f>
        <v>6602228</v>
      </c>
    </row>
    <row r="1796" spans="1:7" x14ac:dyDescent="0.3">
      <c r="A1796" s="168">
        <v>6602229</v>
      </c>
      <c r="B1796" s="68" t="s">
        <v>3417</v>
      </c>
      <c r="C1796" s="68" t="s">
        <v>95</v>
      </c>
      <c r="D1796" s="68" t="s">
        <v>4033</v>
      </c>
      <c r="E1796" s="68" t="s">
        <v>4046</v>
      </c>
      <c r="F1796" s="68" t="s">
        <v>4043</v>
      </c>
      <c r="G1796" s="70">
        <f>_xlfn.XLOOKUP(A1796,'Aux_Código SVs'!C:C,'Aux_Código SVs'!C:C,"Não encontrado")</f>
        <v>6602229</v>
      </c>
    </row>
    <row r="1797" spans="1:7" x14ac:dyDescent="0.3">
      <c r="A1797" s="168">
        <v>6602230</v>
      </c>
      <c r="B1797" s="68" t="s">
        <v>3418</v>
      </c>
      <c r="C1797" s="68" t="s">
        <v>47</v>
      </c>
      <c r="D1797" s="68" t="s">
        <v>4118</v>
      </c>
      <c r="E1797" s="68" t="s">
        <v>4038</v>
      </c>
      <c r="F1797" s="68" t="s">
        <v>4039</v>
      </c>
      <c r="G1797" s="70">
        <f>_xlfn.XLOOKUP(A1797,'Aux_Código SVs'!C:C,'Aux_Código SVs'!C:C,"Não encontrado")</f>
        <v>6602230</v>
      </c>
    </row>
    <row r="1798" spans="1:7" x14ac:dyDescent="0.3">
      <c r="A1798" s="168">
        <v>6602231</v>
      </c>
      <c r="B1798" s="68" t="s">
        <v>3419</v>
      </c>
      <c r="C1798" s="68" t="s">
        <v>47</v>
      </c>
      <c r="D1798" s="68" t="s">
        <v>4078</v>
      </c>
      <c r="E1798" s="68" t="s">
        <v>4075</v>
      </c>
      <c r="F1798" s="68" t="s">
        <v>4094</v>
      </c>
      <c r="G1798" s="70">
        <f>_xlfn.XLOOKUP(A1798,'Aux_Código SVs'!C:C,'Aux_Código SVs'!C:C,"Não encontrado")</f>
        <v>6602231</v>
      </c>
    </row>
    <row r="1799" spans="1:7" x14ac:dyDescent="0.3">
      <c r="A1799" s="168">
        <v>6602232</v>
      </c>
      <c r="B1799" s="68" t="s">
        <v>3420</v>
      </c>
      <c r="C1799" s="68" t="s">
        <v>47</v>
      </c>
      <c r="D1799" s="68" t="s">
        <v>4078</v>
      </c>
      <c r="E1799" s="68" t="s">
        <v>4075</v>
      </c>
      <c r="F1799" s="68" t="s">
        <v>4094</v>
      </c>
      <c r="G1799" s="70">
        <f>_xlfn.XLOOKUP(A1799,'Aux_Código SVs'!C:C,'Aux_Código SVs'!C:C,"Não encontrado")</f>
        <v>6602232</v>
      </c>
    </row>
    <row r="1800" spans="1:7" x14ac:dyDescent="0.3">
      <c r="A1800" s="168">
        <v>6602233</v>
      </c>
      <c r="B1800" s="68" t="s">
        <v>3421</v>
      </c>
      <c r="C1800" s="68" t="s">
        <v>47</v>
      </c>
      <c r="D1800" s="68" t="s">
        <v>4033</v>
      </c>
      <c r="E1800" s="68" t="s">
        <v>4034</v>
      </c>
      <c r="F1800" s="68" t="s">
        <v>4040</v>
      </c>
      <c r="G1800" s="70">
        <f>_xlfn.XLOOKUP(A1800,'Aux_Código SVs'!C:C,'Aux_Código SVs'!C:C,"Não encontrado")</f>
        <v>6602233</v>
      </c>
    </row>
    <row r="1801" spans="1:7" x14ac:dyDescent="0.3">
      <c r="A1801" s="168">
        <v>6602234</v>
      </c>
      <c r="B1801" s="68" t="s">
        <v>3422</v>
      </c>
      <c r="C1801" s="68" t="s">
        <v>47</v>
      </c>
      <c r="D1801" s="68" t="s">
        <v>4033</v>
      </c>
      <c r="E1801" s="68" t="s">
        <v>4046</v>
      </c>
      <c r="F1801" s="68" t="s">
        <v>4043</v>
      </c>
      <c r="G1801" s="70">
        <f>_xlfn.XLOOKUP(A1801,'Aux_Código SVs'!C:C,'Aux_Código SVs'!C:C,"Não encontrado")</f>
        <v>6602234</v>
      </c>
    </row>
    <row r="1802" spans="1:7" x14ac:dyDescent="0.3">
      <c r="A1802" s="168">
        <v>6602235</v>
      </c>
      <c r="B1802" s="68" t="s">
        <v>3423</v>
      </c>
      <c r="C1802" s="68" t="s">
        <v>47</v>
      </c>
      <c r="D1802" s="68" t="s">
        <v>4033</v>
      </c>
      <c r="E1802" s="68" t="s">
        <v>4046</v>
      </c>
      <c r="F1802" s="68" t="s">
        <v>4043</v>
      </c>
      <c r="G1802" s="70">
        <f>_xlfn.XLOOKUP(A1802,'Aux_Código SVs'!C:C,'Aux_Código SVs'!C:C,"Não encontrado")</f>
        <v>6602235</v>
      </c>
    </row>
    <row r="1803" spans="1:7" x14ac:dyDescent="0.3">
      <c r="A1803" s="168">
        <v>6602236</v>
      </c>
      <c r="B1803" s="68" t="s">
        <v>3424</v>
      </c>
      <c r="C1803" s="68" t="s">
        <v>1498</v>
      </c>
      <c r="D1803" s="68" t="s">
        <v>4033</v>
      </c>
      <c r="E1803" s="68" t="s">
        <v>4046</v>
      </c>
      <c r="F1803" s="68" t="s">
        <v>4043</v>
      </c>
      <c r="G1803" s="70">
        <f>_xlfn.XLOOKUP(A1803,'Aux_Código SVs'!C:C,'Aux_Código SVs'!C:C,"Não encontrado")</f>
        <v>6602236</v>
      </c>
    </row>
    <row r="1804" spans="1:7" x14ac:dyDescent="0.3">
      <c r="A1804" s="168">
        <v>6602237</v>
      </c>
      <c r="B1804" s="68" t="s">
        <v>3425</v>
      </c>
      <c r="C1804" s="68" t="s">
        <v>47</v>
      </c>
      <c r="D1804" s="68" t="s">
        <v>4033</v>
      </c>
      <c r="E1804" s="68" t="s">
        <v>4120</v>
      </c>
      <c r="F1804" s="68" t="s">
        <v>4121</v>
      </c>
      <c r="G1804" s="70">
        <f>_xlfn.XLOOKUP(A1804,'Aux_Código SVs'!C:C,'Aux_Código SVs'!C:C,"Não encontrado")</f>
        <v>6602237</v>
      </c>
    </row>
    <row r="1805" spans="1:7" x14ac:dyDescent="0.3">
      <c r="A1805" s="168">
        <v>6602238</v>
      </c>
      <c r="B1805" s="68" t="s">
        <v>3426</v>
      </c>
      <c r="C1805" s="68" t="s">
        <v>47</v>
      </c>
      <c r="D1805" s="68" t="s">
        <v>4033</v>
      </c>
      <c r="E1805" s="68" t="s">
        <v>4120</v>
      </c>
      <c r="F1805" s="68" t="s">
        <v>4121</v>
      </c>
      <c r="G1805" s="70">
        <f>_xlfn.XLOOKUP(A1805,'Aux_Código SVs'!C:C,'Aux_Código SVs'!C:C,"Não encontrado")</f>
        <v>6602238</v>
      </c>
    </row>
    <row r="1806" spans="1:7" x14ac:dyDescent="0.3">
      <c r="A1806" s="168">
        <v>6602239</v>
      </c>
      <c r="B1806" s="68" t="s">
        <v>3427</v>
      </c>
      <c r="C1806" s="68" t="s">
        <v>95</v>
      </c>
      <c r="D1806" s="68" t="s">
        <v>4033</v>
      </c>
      <c r="E1806" s="68" t="s">
        <v>4046</v>
      </c>
      <c r="F1806" s="68" t="s">
        <v>4043</v>
      </c>
      <c r="G1806" s="70">
        <f>_xlfn.XLOOKUP(A1806,'Aux_Código SVs'!C:C,'Aux_Código SVs'!C:C,"Não encontrado")</f>
        <v>6602239</v>
      </c>
    </row>
    <row r="1807" spans="1:7" x14ac:dyDescent="0.3">
      <c r="A1807" s="168">
        <v>6602240</v>
      </c>
      <c r="B1807" s="68" t="s">
        <v>3428</v>
      </c>
      <c r="C1807" s="68" t="s">
        <v>95</v>
      </c>
      <c r="D1807" s="68" t="s">
        <v>4033</v>
      </c>
      <c r="E1807" s="68" t="s">
        <v>4046</v>
      </c>
      <c r="F1807" s="68" t="s">
        <v>4043</v>
      </c>
      <c r="G1807" s="70">
        <f>_xlfn.XLOOKUP(A1807,'Aux_Código SVs'!C:C,'Aux_Código SVs'!C:C,"Não encontrado")</f>
        <v>6602240</v>
      </c>
    </row>
    <row r="1808" spans="1:7" x14ac:dyDescent="0.3">
      <c r="A1808" s="168">
        <v>6602241</v>
      </c>
      <c r="B1808" s="68" t="s">
        <v>3429</v>
      </c>
      <c r="C1808" s="68" t="s">
        <v>47</v>
      </c>
      <c r="D1808" s="68" t="s">
        <v>4036</v>
      </c>
      <c r="E1808" s="68" t="s">
        <v>4034</v>
      </c>
      <c r="F1808" s="68" t="s">
        <v>4051</v>
      </c>
      <c r="G1808" s="70">
        <f>_xlfn.XLOOKUP(A1808,'Aux_Código SVs'!C:C,'Aux_Código SVs'!C:C,"Não encontrado")</f>
        <v>6602241</v>
      </c>
    </row>
    <row r="1809" spans="1:7" x14ac:dyDescent="0.3">
      <c r="A1809" s="168">
        <v>6602242</v>
      </c>
      <c r="B1809" s="68" t="s">
        <v>3430</v>
      </c>
      <c r="C1809" s="68" t="s">
        <v>1498</v>
      </c>
      <c r="D1809" s="68" t="s">
        <v>4036</v>
      </c>
      <c r="E1809" s="68" t="s">
        <v>4034</v>
      </c>
      <c r="F1809" s="68" t="s">
        <v>4051</v>
      </c>
      <c r="G1809" s="70">
        <f>_xlfn.XLOOKUP(A1809,'Aux_Código SVs'!C:C,'Aux_Código SVs'!C:C,"Não encontrado")</f>
        <v>6602242</v>
      </c>
    </row>
    <row r="1810" spans="1:7" x14ac:dyDescent="0.3">
      <c r="A1810" s="168">
        <v>6602243</v>
      </c>
      <c r="B1810" s="68" t="s">
        <v>3431</v>
      </c>
      <c r="C1810" s="68" t="s">
        <v>47</v>
      </c>
      <c r="D1810" s="68" t="s">
        <v>4036</v>
      </c>
      <c r="E1810" s="68" t="s">
        <v>4034</v>
      </c>
      <c r="F1810" s="68" t="s">
        <v>4051</v>
      </c>
      <c r="G1810" s="70">
        <f>_xlfn.XLOOKUP(A1810,'Aux_Código SVs'!C:C,'Aux_Código SVs'!C:C,"Não encontrado")</f>
        <v>6602243</v>
      </c>
    </row>
    <row r="1811" spans="1:7" x14ac:dyDescent="0.3">
      <c r="A1811" s="168">
        <v>6602244</v>
      </c>
      <c r="B1811" s="68" t="s">
        <v>3432</v>
      </c>
      <c r="C1811" s="68" t="s">
        <v>1498</v>
      </c>
      <c r="D1811" s="68" t="s">
        <v>4033</v>
      </c>
      <c r="E1811" s="68" t="s">
        <v>4120</v>
      </c>
      <c r="F1811" s="68" t="s">
        <v>4121</v>
      </c>
      <c r="G1811" s="70">
        <f>_xlfn.XLOOKUP(A1811,'Aux_Código SVs'!C:C,'Aux_Código SVs'!C:C,"Não encontrado")</f>
        <v>6602244</v>
      </c>
    </row>
    <row r="1812" spans="1:7" x14ac:dyDescent="0.3">
      <c r="A1812" s="168">
        <v>6602245</v>
      </c>
      <c r="B1812" s="68" t="s">
        <v>3433</v>
      </c>
      <c r="C1812" s="68" t="s">
        <v>47</v>
      </c>
      <c r="D1812" s="68" t="s">
        <v>4033</v>
      </c>
      <c r="E1812" s="68" t="s">
        <v>4120</v>
      </c>
      <c r="F1812" s="68" t="s">
        <v>4121</v>
      </c>
      <c r="G1812" s="70">
        <f>_xlfn.XLOOKUP(A1812,'Aux_Código SVs'!C:C,'Aux_Código SVs'!C:C,"Não encontrado")</f>
        <v>6602245</v>
      </c>
    </row>
    <row r="1813" spans="1:7" x14ac:dyDescent="0.3">
      <c r="A1813" s="168">
        <v>6602246</v>
      </c>
      <c r="B1813" s="68" t="s">
        <v>3434</v>
      </c>
      <c r="C1813" s="68" t="s">
        <v>95</v>
      </c>
      <c r="D1813" s="68" t="s">
        <v>4033</v>
      </c>
      <c r="E1813" s="68" t="s">
        <v>4046</v>
      </c>
      <c r="F1813" s="68" t="s">
        <v>4043</v>
      </c>
      <c r="G1813" s="70">
        <f>_xlfn.XLOOKUP(A1813,'Aux_Código SVs'!C:C,'Aux_Código SVs'!C:C,"Não encontrado")</f>
        <v>6602246</v>
      </c>
    </row>
    <row r="1814" spans="1:7" x14ac:dyDescent="0.3">
      <c r="A1814" s="168">
        <v>6602247</v>
      </c>
      <c r="B1814" s="68" t="s">
        <v>3435</v>
      </c>
      <c r="C1814" s="68" t="s">
        <v>95</v>
      </c>
      <c r="D1814" s="68" t="s">
        <v>4033</v>
      </c>
      <c r="E1814" s="68" t="s">
        <v>4046</v>
      </c>
      <c r="F1814" s="68" t="s">
        <v>4043</v>
      </c>
      <c r="G1814" s="70">
        <f>_xlfn.XLOOKUP(A1814,'Aux_Código SVs'!C:C,'Aux_Código SVs'!C:C,"Não encontrado")</f>
        <v>6602247</v>
      </c>
    </row>
    <row r="1815" spans="1:7" x14ac:dyDescent="0.3">
      <c r="A1815" s="168">
        <v>6602248</v>
      </c>
      <c r="B1815" s="68" t="s">
        <v>3436</v>
      </c>
      <c r="C1815" s="68" t="s">
        <v>95</v>
      </c>
      <c r="D1815" s="68" t="s">
        <v>4033</v>
      </c>
      <c r="E1815" s="68" t="s">
        <v>4046</v>
      </c>
      <c r="F1815" s="68" t="s">
        <v>4043</v>
      </c>
      <c r="G1815" s="70">
        <f>_xlfn.XLOOKUP(A1815,'Aux_Código SVs'!C:C,'Aux_Código SVs'!C:C,"Não encontrado")</f>
        <v>6602248</v>
      </c>
    </row>
    <row r="1816" spans="1:7" x14ac:dyDescent="0.3">
      <c r="A1816" s="168">
        <v>6602249</v>
      </c>
      <c r="B1816" s="68" t="s">
        <v>3437</v>
      </c>
      <c r="C1816" s="68" t="s">
        <v>95</v>
      </c>
      <c r="D1816" s="68" t="s">
        <v>4033</v>
      </c>
      <c r="E1816" s="68" t="s">
        <v>4046</v>
      </c>
      <c r="F1816" s="68" t="s">
        <v>4043</v>
      </c>
      <c r="G1816" s="70">
        <f>_xlfn.XLOOKUP(A1816,'Aux_Código SVs'!C:C,'Aux_Código SVs'!C:C,"Não encontrado")</f>
        <v>6602249</v>
      </c>
    </row>
    <row r="1817" spans="1:7" x14ac:dyDescent="0.3">
      <c r="A1817" s="168">
        <v>6602250</v>
      </c>
      <c r="B1817" s="68" t="s">
        <v>3438</v>
      </c>
      <c r="C1817" s="68" t="s">
        <v>95</v>
      </c>
      <c r="D1817" s="68" t="s">
        <v>4033</v>
      </c>
      <c r="E1817" s="68" t="s">
        <v>4046</v>
      </c>
      <c r="F1817" s="68" t="s">
        <v>4043</v>
      </c>
      <c r="G1817" s="70">
        <f>_xlfn.XLOOKUP(A1817,'Aux_Código SVs'!C:C,'Aux_Código SVs'!C:C,"Não encontrado")</f>
        <v>6602250</v>
      </c>
    </row>
    <row r="1818" spans="1:7" x14ac:dyDescent="0.3">
      <c r="A1818" s="168">
        <v>6602251</v>
      </c>
      <c r="B1818" s="68" t="s">
        <v>3439</v>
      </c>
      <c r="C1818" s="68" t="s">
        <v>95</v>
      </c>
      <c r="D1818" s="68" t="s">
        <v>4033</v>
      </c>
      <c r="E1818" s="68" t="s">
        <v>4046</v>
      </c>
      <c r="F1818" s="68" t="s">
        <v>4043</v>
      </c>
      <c r="G1818" s="70">
        <f>_xlfn.XLOOKUP(A1818,'Aux_Código SVs'!C:C,'Aux_Código SVs'!C:C,"Não encontrado")</f>
        <v>6602251</v>
      </c>
    </row>
    <row r="1819" spans="1:7" x14ac:dyDescent="0.3">
      <c r="A1819" s="168">
        <v>6602252</v>
      </c>
      <c r="B1819" s="68" t="s">
        <v>2090</v>
      </c>
      <c r="C1819" s="68" t="s">
        <v>95</v>
      </c>
      <c r="D1819" s="68" t="s">
        <v>4033</v>
      </c>
      <c r="E1819" s="68" t="s">
        <v>4046</v>
      </c>
      <c r="F1819" s="68" t="s">
        <v>4043</v>
      </c>
      <c r="G1819" s="70">
        <f>_xlfn.XLOOKUP(A1819,'Aux_Código SVs'!C:C,'Aux_Código SVs'!C:C,"Não encontrado")</f>
        <v>6602252</v>
      </c>
    </row>
    <row r="1820" spans="1:7" x14ac:dyDescent="0.3">
      <c r="A1820" s="168">
        <v>6602253</v>
      </c>
      <c r="B1820" s="68" t="s">
        <v>3440</v>
      </c>
      <c r="C1820" s="68" t="s">
        <v>78</v>
      </c>
      <c r="D1820" s="68" t="s">
        <v>4033</v>
      </c>
      <c r="E1820" s="68" t="s">
        <v>4046</v>
      </c>
      <c r="F1820" s="68" t="s">
        <v>4043</v>
      </c>
      <c r="G1820" s="70">
        <f>_xlfn.XLOOKUP(A1820,'Aux_Código SVs'!C:C,'Aux_Código SVs'!C:C,"Não encontrado")</f>
        <v>6602253</v>
      </c>
    </row>
    <row r="1821" spans="1:7" x14ac:dyDescent="0.3">
      <c r="A1821" s="168">
        <v>6602254</v>
      </c>
      <c r="B1821" s="68" t="s">
        <v>3441</v>
      </c>
      <c r="C1821" s="68" t="s">
        <v>95</v>
      </c>
      <c r="D1821" s="68" t="s">
        <v>4033</v>
      </c>
      <c r="E1821" s="68" t="s">
        <v>4046</v>
      </c>
      <c r="F1821" s="68" t="s">
        <v>4043</v>
      </c>
      <c r="G1821" s="70">
        <f>_xlfn.XLOOKUP(A1821,'Aux_Código SVs'!C:C,'Aux_Código SVs'!C:C,"Não encontrado")</f>
        <v>6602254</v>
      </c>
    </row>
    <row r="1822" spans="1:7" x14ac:dyDescent="0.3">
      <c r="A1822" s="168">
        <v>6602255</v>
      </c>
      <c r="B1822" s="68" t="s">
        <v>3442</v>
      </c>
      <c r="C1822" s="68" t="s">
        <v>95</v>
      </c>
      <c r="D1822" s="68" t="s">
        <v>4033</v>
      </c>
      <c r="E1822" s="68" t="s">
        <v>4046</v>
      </c>
      <c r="F1822" s="68" t="s">
        <v>4043</v>
      </c>
      <c r="G1822" s="70">
        <f>_xlfn.XLOOKUP(A1822,'Aux_Código SVs'!C:C,'Aux_Código SVs'!C:C,"Não encontrado")</f>
        <v>6602255</v>
      </c>
    </row>
    <row r="1823" spans="1:7" x14ac:dyDescent="0.3">
      <c r="A1823" s="168">
        <v>6602256</v>
      </c>
      <c r="B1823" s="68" t="s">
        <v>3443</v>
      </c>
      <c r="C1823" s="68" t="s">
        <v>95</v>
      </c>
      <c r="D1823" s="68" t="s">
        <v>4033</v>
      </c>
      <c r="E1823" s="68" t="s">
        <v>4046</v>
      </c>
      <c r="F1823" s="68" t="s">
        <v>4043</v>
      </c>
      <c r="G1823" s="70">
        <f>_xlfn.XLOOKUP(A1823,'Aux_Código SVs'!C:C,'Aux_Código SVs'!C:C,"Não encontrado")</f>
        <v>6602256</v>
      </c>
    </row>
    <row r="1824" spans="1:7" x14ac:dyDescent="0.3">
      <c r="A1824" s="168">
        <v>6602257</v>
      </c>
      <c r="B1824" s="68" t="s">
        <v>3444</v>
      </c>
      <c r="C1824" s="68" t="s">
        <v>95</v>
      </c>
      <c r="D1824" s="68" t="s">
        <v>4033</v>
      </c>
      <c r="E1824" s="68" t="s">
        <v>4046</v>
      </c>
      <c r="F1824" s="68" t="s">
        <v>4043</v>
      </c>
      <c r="G1824" s="70">
        <f>_xlfn.XLOOKUP(A1824,'Aux_Código SVs'!C:C,'Aux_Código SVs'!C:C,"Não encontrado")</f>
        <v>6602257</v>
      </c>
    </row>
    <row r="1825" spans="1:7" x14ac:dyDescent="0.3">
      <c r="A1825" s="168">
        <v>6602258</v>
      </c>
      <c r="B1825" s="68" t="s">
        <v>3445</v>
      </c>
      <c r="C1825" s="68" t="s">
        <v>95</v>
      </c>
      <c r="D1825" s="68" t="s">
        <v>4033</v>
      </c>
      <c r="E1825" s="68" t="s">
        <v>4046</v>
      </c>
      <c r="F1825" s="68" t="s">
        <v>4043</v>
      </c>
      <c r="G1825" s="70">
        <f>_xlfn.XLOOKUP(A1825,'Aux_Código SVs'!C:C,'Aux_Código SVs'!C:C,"Não encontrado")</f>
        <v>6602258</v>
      </c>
    </row>
    <row r="1826" spans="1:7" x14ac:dyDescent="0.3">
      <c r="A1826" s="168">
        <v>6602259</v>
      </c>
      <c r="B1826" s="68" t="s">
        <v>3446</v>
      </c>
      <c r="C1826" s="68" t="s">
        <v>95</v>
      </c>
      <c r="D1826" s="68" t="s">
        <v>4033</v>
      </c>
      <c r="E1826" s="68" t="s">
        <v>4046</v>
      </c>
      <c r="F1826" s="68" t="s">
        <v>4043</v>
      </c>
      <c r="G1826" s="70">
        <f>_xlfn.XLOOKUP(A1826,'Aux_Código SVs'!C:C,'Aux_Código SVs'!C:C,"Não encontrado")</f>
        <v>6602259</v>
      </c>
    </row>
    <row r="1827" spans="1:7" x14ac:dyDescent="0.3">
      <c r="A1827" s="168">
        <v>6602260</v>
      </c>
      <c r="B1827" s="68" t="s">
        <v>3447</v>
      </c>
      <c r="C1827" s="68" t="s">
        <v>95</v>
      </c>
      <c r="D1827" s="68" t="s">
        <v>4033</v>
      </c>
      <c r="E1827" s="68" t="s">
        <v>4046</v>
      </c>
      <c r="F1827" s="68" t="s">
        <v>4043</v>
      </c>
      <c r="G1827" s="70">
        <f>_xlfn.XLOOKUP(A1827,'Aux_Código SVs'!C:C,'Aux_Código SVs'!C:C,"Não encontrado")</f>
        <v>6602260</v>
      </c>
    </row>
    <row r="1828" spans="1:7" x14ac:dyDescent="0.3">
      <c r="A1828" s="168">
        <v>6602261</v>
      </c>
      <c r="B1828" s="68" t="s">
        <v>3448</v>
      </c>
      <c r="C1828" s="68" t="s">
        <v>95</v>
      </c>
      <c r="D1828" s="68" t="s">
        <v>4033</v>
      </c>
      <c r="E1828" s="68" t="s">
        <v>4046</v>
      </c>
      <c r="F1828" s="68" t="s">
        <v>4043</v>
      </c>
      <c r="G1828" s="70">
        <f>_xlfn.XLOOKUP(A1828,'Aux_Código SVs'!C:C,'Aux_Código SVs'!C:C,"Não encontrado")</f>
        <v>6602261</v>
      </c>
    </row>
    <row r="1829" spans="1:7" x14ac:dyDescent="0.3">
      <c r="A1829" s="168">
        <v>6602262</v>
      </c>
      <c r="B1829" s="68" t="s">
        <v>3449</v>
      </c>
      <c r="C1829" s="68" t="s">
        <v>95</v>
      </c>
      <c r="D1829" s="68" t="s">
        <v>4033</v>
      </c>
      <c r="E1829" s="68" t="s">
        <v>4046</v>
      </c>
      <c r="F1829" s="68" t="s">
        <v>4043</v>
      </c>
      <c r="G1829" s="70">
        <f>_xlfn.XLOOKUP(A1829,'Aux_Código SVs'!C:C,'Aux_Código SVs'!C:C,"Não encontrado")</f>
        <v>6602262</v>
      </c>
    </row>
    <row r="1830" spans="1:7" x14ac:dyDescent="0.3">
      <c r="A1830" s="168">
        <v>6602263</v>
      </c>
      <c r="B1830" s="68" t="s">
        <v>3450</v>
      </c>
      <c r="C1830" s="68" t="s">
        <v>95</v>
      </c>
      <c r="D1830" s="68" t="s">
        <v>4033</v>
      </c>
      <c r="E1830" s="68" t="s">
        <v>4046</v>
      </c>
      <c r="F1830" s="68" t="s">
        <v>4043</v>
      </c>
      <c r="G1830" s="70">
        <f>_xlfn.XLOOKUP(A1830,'Aux_Código SVs'!C:C,'Aux_Código SVs'!C:C,"Não encontrado")</f>
        <v>6602263</v>
      </c>
    </row>
    <row r="1831" spans="1:7" x14ac:dyDescent="0.3">
      <c r="A1831" s="168">
        <v>6602264</v>
      </c>
      <c r="B1831" s="68" t="s">
        <v>3451</v>
      </c>
      <c r="C1831" s="68" t="s">
        <v>47</v>
      </c>
      <c r="D1831" s="68" t="s">
        <v>4030</v>
      </c>
      <c r="E1831" s="68" t="s">
        <v>4031</v>
      </c>
      <c r="F1831" s="68" t="s">
        <v>4083</v>
      </c>
      <c r="G1831" s="70">
        <f>_xlfn.XLOOKUP(A1831,'Aux_Código SVs'!C:C,'Aux_Código SVs'!C:C,"Não encontrado")</f>
        <v>6602264</v>
      </c>
    </row>
    <row r="1832" spans="1:7" x14ac:dyDescent="0.3">
      <c r="A1832" s="168">
        <v>6602265</v>
      </c>
      <c r="B1832" s="68" t="s">
        <v>3452</v>
      </c>
      <c r="C1832" s="68" t="s">
        <v>47</v>
      </c>
      <c r="D1832" s="68" t="s">
        <v>4036</v>
      </c>
      <c r="E1832" s="68" t="s">
        <v>4050</v>
      </c>
      <c r="F1832" s="68" t="s">
        <v>4058</v>
      </c>
      <c r="G1832" s="70">
        <f>_xlfn.XLOOKUP(A1832,'Aux_Código SVs'!C:C,'Aux_Código SVs'!C:C,"Não encontrado")</f>
        <v>6602265</v>
      </c>
    </row>
    <row r="1833" spans="1:7" x14ac:dyDescent="0.3">
      <c r="A1833" s="168">
        <v>6602266</v>
      </c>
      <c r="B1833" s="68" t="s">
        <v>3453</v>
      </c>
      <c r="C1833" s="68" t="s">
        <v>2029</v>
      </c>
      <c r="D1833" s="68" t="s">
        <v>4036</v>
      </c>
      <c r="E1833" s="68" t="s">
        <v>4050</v>
      </c>
      <c r="F1833" s="68" t="s">
        <v>4058</v>
      </c>
      <c r="G1833" s="70">
        <f>_xlfn.XLOOKUP(A1833,'Aux_Código SVs'!C:C,'Aux_Código SVs'!C:C,"Não encontrado")</f>
        <v>6602266</v>
      </c>
    </row>
    <row r="1834" spans="1:7" x14ac:dyDescent="0.3">
      <c r="A1834" s="168">
        <v>6602267</v>
      </c>
      <c r="B1834" s="68" t="s">
        <v>3454</v>
      </c>
      <c r="C1834" s="68" t="s">
        <v>2029</v>
      </c>
      <c r="D1834" s="68" t="s">
        <v>4036</v>
      </c>
      <c r="E1834" s="68" t="s">
        <v>4050</v>
      </c>
      <c r="F1834" s="68" t="s">
        <v>4058</v>
      </c>
      <c r="G1834" s="70">
        <f>_xlfn.XLOOKUP(A1834,'Aux_Código SVs'!C:C,'Aux_Código SVs'!C:C,"Não encontrado")</f>
        <v>6602267</v>
      </c>
    </row>
    <row r="1835" spans="1:7" x14ac:dyDescent="0.3">
      <c r="A1835" s="168">
        <v>6602268</v>
      </c>
      <c r="B1835" s="68" t="s">
        <v>3455</v>
      </c>
      <c r="C1835" s="68" t="s">
        <v>2029</v>
      </c>
      <c r="D1835" s="68" t="s">
        <v>4036</v>
      </c>
      <c r="E1835" s="68" t="s">
        <v>4050</v>
      </c>
      <c r="F1835" s="68" t="s">
        <v>4058</v>
      </c>
      <c r="G1835" s="70">
        <f>_xlfn.XLOOKUP(A1835,'Aux_Código SVs'!C:C,'Aux_Código SVs'!C:C,"Não encontrado")</f>
        <v>6602268</v>
      </c>
    </row>
    <row r="1836" spans="1:7" x14ac:dyDescent="0.3">
      <c r="A1836" s="168">
        <v>6602269</v>
      </c>
      <c r="B1836" s="68" t="s">
        <v>3456</v>
      </c>
      <c r="C1836" s="68" t="s">
        <v>2029</v>
      </c>
      <c r="D1836" s="68" t="s">
        <v>4036</v>
      </c>
      <c r="E1836" s="68" t="s">
        <v>4050</v>
      </c>
      <c r="F1836" s="68" t="s">
        <v>4058</v>
      </c>
      <c r="G1836" s="70">
        <f>_xlfn.XLOOKUP(A1836,'Aux_Código SVs'!C:C,'Aux_Código SVs'!C:C,"Não encontrado")</f>
        <v>6602269</v>
      </c>
    </row>
    <row r="1837" spans="1:7" x14ac:dyDescent="0.3">
      <c r="A1837" s="168">
        <v>6602270</v>
      </c>
      <c r="B1837" s="68" t="s">
        <v>3457</v>
      </c>
      <c r="C1837" s="68" t="s">
        <v>95</v>
      </c>
      <c r="D1837" s="68" t="s">
        <v>4033</v>
      </c>
      <c r="E1837" s="68" t="s">
        <v>4046</v>
      </c>
      <c r="F1837" s="68" t="s">
        <v>4043</v>
      </c>
      <c r="G1837" s="70">
        <f>_xlfn.XLOOKUP(A1837,'Aux_Código SVs'!C:C,'Aux_Código SVs'!C:C,"Não encontrado")</f>
        <v>6602270</v>
      </c>
    </row>
    <row r="1838" spans="1:7" x14ac:dyDescent="0.3">
      <c r="A1838" s="168">
        <v>6602271</v>
      </c>
      <c r="B1838" s="68" t="s">
        <v>3458</v>
      </c>
      <c r="C1838" s="68" t="s">
        <v>95</v>
      </c>
      <c r="D1838" s="68" t="s">
        <v>4033</v>
      </c>
      <c r="E1838" s="68" t="s">
        <v>4046</v>
      </c>
      <c r="F1838" s="68" t="s">
        <v>4043</v>
      </c>
      <c r="G1838" s="70">
        <f>_xlfn.XLOOKUP(A1838,'Aux_Código SVs'!C:C,'Aux_Código SVs'!C:C,"Não encontrado")</f>
        <v>6602271</v>
      </c>
    </row>
    <row r="1839" spans="1:7" x14ac:dyDescent="0.3">
      <c r="A1839" s="168">
        <v>6602272</v>
      </c>
      <c r="B1839" s="68" t="s">
        <v>3459</v>
      </c>
      <c r="C1839" s="68" t="s">
        <v>95</v>
      </c>
      <c r="D1839" s="68" t="s">
        <v>4033</v>
      </c>
      <c r="E1839" s="68" t="s">
        <v>4046</v>
      </c>
      <c r="F1839" s="68" t="s">
        <v>4043</v>
      </c>
      <c r="G1839" s="70">
        <f>_xlfn.XLOOKUP(A1839,'Aux_Código SVs'!C:C,'Aux_Código SVs'!C:C,"Não encontrado")</f>
        <v>6602272</v>
      </c>
    </row>
    <row r="1840" spans="1:7" x14ac:dyDescent="0.3">
      <c r="A1840" s="168">
        <v>6602273</v>
      </c>
      <c r="B1840" s="68" t="s">
        <v>3460</v>
      </c>
      <c r="C1840" s="68" t="s">
        <v>78</v>
      </c>
      <c r="D1840" s="68" t="s">
        <v>4033</v>
      </c>
      <c r="E1840" s="68" t="s">
        <v>4046</v>
      </c>
      <c r="F1840" s="68" t="s">
        <v>4043</v>
      </c>
      <c r="G1840" s="70">
        <f>_xlfn.XLOOKUP(A1840,'Aux_Código SVs'!C:C,'Aux_Código SVs'!C:C,"Não encontrado")</f>
        <v>6602273</v>
      </c>
    </row>
    <row r="1841" spans="1:7" x14ac:dyDescent="0.3">
      <c r="A1841" s="168">
        <v>6602274</v>
      </c>
      <c r="B1841" s="68" t="s">
        <v>3461</v>
      </c>
      <c r="C1841" s="68" t="s">
        <v>2448</v>
      </c>
      <c r="D1841" s="68" t="s">
        <v>4033</v>
      </c>
      <c r="E1841" s="68" t="s">
        <v>4046</v>
      </c>
      <c r="F1841" s="68" t="s">
        <v>4043</v>
      </c>
      <c r="G1841" s="70">
        <f>_xlfn.XLOOKUP(A1841,'Aux_Código SVs'!C:C,'Aux_Código SVs'!C:C,"Não encontrado")</f>
        <v>6602274</v>
      </c>
    </row>
    <row r="1842" spans="1:7" x14ac:dyDescent="0.3">
      <c r="A1842" s="168">
        <v>6602275</v>
      </c>
      <c r="B1842" s="68" t="s">
        <v>3452</v>
      </c>
      <c r="C1842" s="68" t="s">
        <v>2029</v>
      </c>
      <c r="D1842" s="68" t="s">
        <v>4036</v>
      </c>
      <c r="E1842" s="68" t="s">
        <v>4050</v>
      </c>
      <c r="F1842" s="68" t="s">
        <v>4058</v>
      </c>
      <c r="G1842" s="70">
        <f>_xlfn.XLOOKUP(A1842,'Aux_Código SVs'!C:C,'Aux_Código SVs'!C:C,"Não encontrado")</f>
        <v>6602275</v>
      </c>
    </row>
    <row r="1843" spans="1:7" x14ac:dyDescent="0.3">
      <c r="A1843" s="168">
        <v>6602276</v>
      </c>
      <c r="B1843" s="68" t="s">
        <v>3462</v>
      </c>
      <c r="C1843" s="68" t="s">
        <v>2029</v>
      </c>
      <c r="D1843" s="68" t="s">
        <v>4036</v>
      </c>
      <c r="E1843" s="68" t="s">
        <v>4050</v>
      </c>
      <c r="F1843" s="68" t="s">
        <v>4058</v>
      </c>
      <c r="G1843" s="70">
        <f>_xlfn.XLOOKUP(A1843,'Aux_Código SVs'!C:C,'Aux_Código SVs'!C:C,"Não encontrado")</f>
        <v>6602276</v>
      </c>
    </row>
    <row r="1844" spans="1:7" x14ac:dyDescent="0.3">
      <c r="A1844" s="168">
        <v>6602277</v>
      </c>
      <c r="B1844" s="68" t="s">
        <v>3463</v>
      </c>
      <c r="C1844" s="68" t="s">
        <v>2029</v>
      </c>
      <c r="D1844" s="68" t="s">
        <v>4036</v>
      </c>
      <c r="E1844" s="68" t="s">
        <v>4050</v>
      </c>
      <c r="F1844" s="68" t="s">
        <v>4058</v>
      </c>
      <c r="G1844" s="70">
        <f>_xlfn.XLOOKUP(A1844,'Aux_Código SVs'!C:C,'Aux_Código SVs'!C:C,"Não encontrado")</f>
        <v>6602277</v>
      </c>
    </row>
    <row r="1845" spans="1:7" x14ac:dyDescent="0.3">
      <c r="A1845" s="168">
        <v>6602280</v>
      </c>
      <c r="B1845" s="68" t="s">
        <v>3464</v>
      </c>
      <c r="C1845" s="68" t="s">
        <v>78</v>
      </c>
      <c r="D1845" s="68" t="s">
        <v>4033</v>
      </c>
      <c r="E1845" s="68" t="s">
        <v>4041</v>
      </c>
      <c r="F1845" s="68" t="s">
        <v>4053</v>
      </c>
      <c r="G1845" s="70">
        <f>_xlfn.XLOOKUP(A1845,'Aux_Código SVs'!C:C,'Aux_Código SVs'!C:C,"Não encontrado")</f>
        <v>6602280</v>
      </c>
    </row>
    <row r="1846" spans="1:7" x14ac:dyDescent="0.3">
      <c r="A1846" s="168">
        <v>6602281</v>
      </c>
      <c r="B1846" s="68" t="s">
        <v>3465</v>
      </c>
      <c r="C1846" s="68" t="s">
        <v>1498</v>
      </c>
      <c r="D1846" s="68" t="s">
        <v>4033</v>
      </c>
      <c r="E1846" s="68" t="s">
        <v>4046</v>
      </c>
      <c r="F1846" s="68" t="s">
        <v>4043</v>
      </c>
      <c r="G1846" s="70">
        <f>_xlfn.XLOOKUP(A1846,'Aux_Código SVs'!C:C,'Aux_Código SVs'!C:C,"Não encontrado")</f>
        <v>6602281</v>
      </c>
    </row>
    <row r="1847" spans="1:7" x14ac:dyDescent="0.3">
      <c r="A1847" s="168">
        <v>6602282</v>
      </c>
      <c r="B1847" s="68" t="s">
        <v>3466</v>
      </c>
      <c r="C1847" s="68" t="s">
        <v>95</v>
      </c>
      <c r="D1847" s="68" t="s">
        <v>4033</v>
      </c>
      <c r="E1847" s="68" t="s">
        <v>4046</v>
      </c>
      <c r="F1847" s="68" t="s">
        <v>4043</v>
      </c>
      <c r="G1847" s="70">
        <f>_xlfn.XLOOKUP(A1847,'Aux_Código SVs'!C:C,'Aux_Código SVs'!C:C,"Não encontrado")</f>
        <v>6602282</v>
      </c>
    </row>
    <row r="1848" spans="1:7" x14ac:dyDescent="0.3">
      <c r="A1848" s="168">
        <v>6602283</v>
      </c>
      <c r="B1848" s="68" t="s">
        <v>3467</v>
      </c>
      <c r="C1848" s="68" t="s">
        <v>47</v>
      </c>
      <c r="D1848" s="68" t="s">
        <v>4030</v>
      </c>
      <c r="E1848" s="68" t="s">
        <v>4031</v>
      </c>
      <c r="F1848" s="68" t="s">
        <v>4032</v>
      </c>
      <c r="G1848" s="70">
        <f>_xlfn.XLOOKUP(A1848,'Aux_Código SVs'!C:C,'Aux_Código SVs'!C:C,"Não encontrado")</f>
        <v>6602283</v>
      </c>
    </row>
    <row r="1849" spans="1:7" x14ac:dyDescent="0.3">
      <c r="A1849" s="168">
        <v>6602284</v>
      </c>
      <c r="B1849" s="68" t="s">
        <v>3468</v>
      </c>
      <c r="C1849" s="68" t="s">
        <v>47</v>
      </c>
      <c r="D1849" s="68" t="s">
        <v>4030</v>
      </c>
      <c r="E1849" s="68" t="s">
        <v>4031</v>
      </c>
      <c r="F1849" s="68" t="s">
        <v>4032</v>
      </c>
      <c r="G1849" s="70">
        <f>_xlfn.XLOOKUP(A1849,'Aux_Código SVs'!C:C,'Aux_Código SVs'!C:C,"Não encontrado")</f>
        <v>6602284</v>
      </c>
    </row>
    <row r="1850" spans="1:7" x14ac:dyDescent="0.3">
      <c r="A1850" s="168">
        <v>6602285</v>
      </c>
      <c r="B1850" s="68" t="s">
        <v>2213</v>
      </c>
      <c r="C1850" s="68" t="s">
        <v>47</v>
      </c>
      <c r="D1850" s="68" t="s">
        <v>4033</v>
      </c>
      <c r="E1850" s="68" t="s">
        <v>4046</v>
      </c>
      <c r="F1850" s="68" t="s">
        <v>4043</v>
      </c>
      <c r="G1850" s="70">
        <f>_xlfn.XLOOKUP(A1850,'Aux_Código SVs'!C:C,'Aux_Código SVs'!C:C,"Não encontrado")</f>
        <v>6602285</v>
      </c>
    </row>
    <row r="1851" spans="1:7" x14ac:dyDescent="0.3">
      <c r="A1851" s="168">
        <v>6602286</v>
      </c>
      <c r="B1851" s="68" t="s">
        <v>3469</v>
      </c>
      <c r="C1851" s="68" t="s">
        <v>2029</v>
      </c>
      <c r="D1851" s="68" t="s">
        <v>4036</v>
      </c>
      <c r="E1851" s="68" t="s">
        <v>4050</v>
      </c>
      <c r="F1851" s="68" t="s">
        <v>4058</v>
      </c>
      <c r="G1851" s="70">
        <f>_xlfn.XLOOKUP(A1851,'Aux_Código SVs'!C:C,'Aux_Código SVs'!C:C,"Não encontrado")</f>
        <v>6602286</v>
      </c>
    </row>
    <row r="1852" spans="1:7" x14ac:dyDescent="0.3">
      <c r="A1852" s="168">
        <v>6602287</v>
      </c>
      <c r="B1852" s="68" t="s">
        <v>3470</v>
      </c>
      <c r="C1852" s="68" t="s">
        <v>2029</v>
      </c>
      <c r="D1852" s="68" t="s">
        <v>4036</v>
      </c>
      <c r="E1852" s="68" t="s">
        <v>4050</v>
      </c>
      <c r="F1852" s="68" t="s">
        <v>4058</v>
      </c>
      <c r="G1852" s="70">
        <f>_xlfn.XLOOKUP(A1852,'Aux_Código SVs'!C:C,'Aux_Código SVs'!C:C,"Não encontrado")</f>
        <v>6602287</v>
      </c>
    </row>
    <row r="1853" spans="1:7" x14ac:dyDescent="0.3">
      <c r="A1853" s="168">
        <v>6602288</v>
      </c>
      <c r="B1853" s="68" t="s">
        <v>3462</v>
      </c>
      <c r="C1853" s="68" t="s">
        <v>47</v>
      </c>
      <c r="D1853" s="68" t="s">
        <v>4036</v>
      </c>
      <c r="E1853" s="68" t="s">
        <v>4050</v>
      </c>
      <c r="F1853" s="68" t="s">
        <v>4058</v>
      </c>
      <c r="G1853" s="70">
        <f>_xlfn.XLOOKUP(A1853,'Aux_Código SVs'!C:C,'Aux_Código SVs'!C:C,"Não encontrado")</f>
        <v>6602288</v>
      </c>
    </row>
    <row r="1854" spans="1:7" x14ac:dyDescent="0.3">
      <c r="A1854" s="168">
        <v>6602289</v>
      </c>
      <c r="B1854" s="68" t="s">
        <v>3471</v>
      </c>
      <c r="C1854" s="68" t="s">
        <v>2029</v>
      </c>
      <c r="D1854" s="68" t="s">
        <v>4036</v>
      </c>
      <c r="E1854" s="68" t="s">
        <v>4050</v>
      </c>
      <c r="F1854" s="68" t="s">
        <v>4058</v>
      </c>
      <c r="G1854" s="70">
        <f>_xlfn.XLOOKUP(A1854,'Aux_Código SVs'!C:C,'Aux_Código SVs'!C:C,"Não encontrado")</f>
        <v>6602289</v>
      </c>
    </row>
    <row r="1855" spans="1:7" x14ac:dyDescent="0.3">
      <c r="A1855" s="168">
        <v>6602290</v>
      </c>
      <c r="B1855" s="68" t="s">
        <v>3472</v>
      </c>
      <c r="C1855" s="68" t="s">
        <v>2029</v>
      </c>
      <c r="D1855" s="68" t="s">
        <v>4036</v>
      </c>
      <c r="E1855" s="68" t="s">
        <v>4050</v>
      </c>
      <c r="F1855" s="68" t="s">
        <v>4087</v>
      </c>
      <c r="G1855" s="70">
        <f>_xlfn.XLOOKUP(A1855,'Aux_Código SVs'!C:C,'Aux_Código SVs'!C:C,"Não encontrado")</f>
        <v>6602290</v>
      </c>
    </row>
    <row r="1856" spans="1:7" x14ac:dyDescent="0.3">
      <c r="A1856" s="168">
        <v>6602291</v>
      </c>
      <c r="B1856" s="68" t="s">
        <v>3473</v>
      </c>
      <c r="C1856" s="68" t="s">
        <v>2029</v>
      </c>
      <c r="D1856" s="68" t="s">
        <v>4036</v>
      </c>
      <c r="E1856" s="68" t="s">
        <v>4050</v>
      </c>
      <c r="F1856" s="68" t="s">
        <v>4058</v>
      </c>
      <c r="G1856" s="70">
        <f>_xlfn.XLOOKUP(A1856,'Aux_Código SVs'!C:C,'Aux_Código SVs'!C:C,"Não encontrado")</f>
        <v>6602291</v>
      </c>
    </row>
    <row r="1857" spans="1:7" x14ac:dyDescent="0.3">
      <c r="A1857" s="168">
        <v>6602292</v>
      </c>
      <c r="B1857" s="68" t="s">
        <v>3474</v>
      </c>
      <c r="C1857" s="68" t="s">
        <v>47</v>
      </c>
      <c r="D1857" s="68" t="s">
        <v>4033</v>
      </c>
      <c r="E1857" s="68" t="s">
        <v>4046</v>
      </c>
      <c r="F1857" s="68" t="s">
        <v>4043</v>
      </c>
      <c r="G1857" s="70">
        <f>_xlfn.XLOOKUP(A1857,'Aux_Código SVs'!C:C,'Aux_Código SVs'!C:C,"Não encontrado")</f>
        <v>6602292</v>
      </c>
    </row>
    <row r="1858" spans="1:7" x14ac:dyDescent="0.3">
      <c r="A1858" s="168">
        <v>6602300</v>
      </c>
      <c r="B1858" s="68" t="s">
        <v>3475</v>
      </c>
      <c r="C1858" s="68" t="s">
        <v>2237</v>
      </c>
      <c r="D1858" s="68" t="s">
        <v>4036</v>
      </c>
      <c r="E1858" s="68" t="s">
        <v>4046</v>
      </c>
      <c r="F1858" s="68" t="s">
        <v>4108</v>
      </c>
      <c r="G1858" s="70">
        <f>_xlfn.XLOOKUP(A1858,'Aux_Código SVs'!C:C,'Aux_Código SVs'!C:C,"Não encontrado")</f>
        <v>6602300</v>
      </c>
    </row>
    <row r="1859" spans="1:7" x14ac:dyDescent="0.3">
      <c r="A1859" s="168">
        <v>6602301</v>
      </c>
      <c r="B1859" s="68" t="s">
        <v>3476</v>
      </c>
      <c r="C1859" s="68" t="s">
        <v>1498</v>
      </c>
      <c r="D1859" s="68" t="s">
        <v>4036</v>
      </c>
      <c r="E1859" s="68" t="s">
        <v>4034</v>
      </c>
      <c r="F1859" s="68" t="s">
        <v>4095</v>
      </c>
      <c r="G1859" s="70">
        <f>_xlfn.XLOOKUP(A1859,'Aux_Código SVs'!C:C,'Aux_Código SVs'!C:C,"Não encontrado")</f>
        <v>6602301</v>
      </c>
    </row>
    <row r="1860" spans="1:7" x14ac:dyDescent="0.3">
      <c r="A1860" s="168">
        <v>6602302</v>
      </c>
      <c r="B1860" s="68" t="s">
        <v>3477</v>
      </c>
      <c r="C1860" s="68" t="s">
        <v>95</v>
      </c>
      <c r="D1860" s="68" t="s">
        <v>4033</v>
      </c>
      <c r="E1860" s="68" t="s">
        <v>4046</v>
      </c>
      <c r="F1860" s="68" t="s">
        <v>4043</v>
      </c>
      <c r="G1860" s="70">
        <f>_xlfn.XLOOKUP(A1860,'Aux_Código SVs'!C:C,'Aux_Código SVs'!C:C,"Não encontrado")</f>
        <v>6602302</v>
      </c>
    </row>
    <row r="1861" spans="1:7" x14ac:dyDescent="0.3">
      <c r="A1861" s="168">
        <v>6602303</v>
      </c>
      <c r="B1861" s="68" t="s">
        <v>3478</v>
      </c>
      <c r="C1861" s="68" t="s">
        <v>95</v>
      </c>
      <c r="D1861" s="68" t="s">
        <v>4033</v>
      </c>
      <c r="E1861" s="68" t="s">
        <v>4046</v>
      </c>
      <c r="F1861" s="68" t="s">
        <v>4043</v>
      </c>
      <c r="G1861" s="70">
        <f>_xlfn.XLOOKUP(A1861,'Aux_Código SVs'!C:C,'Aux_Código SVs'!C:C,"Não encontrado")</f>
        <v>6602303</v>
      </c>
    </row>
    <row r="1862" spans="1:7" x14ac:dyDescent="0.3">
      <c r="A1862" s="168">
        <v>6602304</v>
      </c>
      <c r="B1862" s="68" t="s">
        <v>3479</v>
      </c>
      <c r="C1862" s="68" t="s">
        <v>1498</v>
      </c>
      <c r="D1862" s="68"/>
      <c r="E1862" s="68" t="s">
        <v>4031</v>
      </c>
      <c r="F1862" s="68"/>
      <c r="G1862" s="70">
        <f>_xlfn.XLOOKUP(A1862,'Aux_Código SVs'!C:C,'Aux_Código SVs'!C:C,"Não encontrado")</f>
        <v>6602304</v>
      </c>
    </row>
    <row r="1863" spans="1:7" x14ac:dyDescent="0.3">
      <c r="A1863" s="168">
        <v>6602305</v>
      </c>
      <c r="B1863" s="68" t="s">
        <v>3480</v>
      </c>
      <c r="C1863" s="68" t="s">
        <v>1498</v>
      </c>
      <c r="D1863" s="68" t="s">
        <v>4106</v>
      </c>
      <c r="E1863" s="68" t="s">
        <v>4107</v>
      </c>
      <c r="F1863" s="68" t="s">
        <v>4102</v>
      </c>
      <c r="G1863" s="70">
        <f>_xlfn.XLOOKUP(A1863,'Aux_Código SVs'!C:C,'Aux_Código SVs'!C:C,"Não encontrado")</f>
        <v>6602305</v>
      </c>
    </row>
    <row r="1864" spans="1:7" x14ac:dyDescent="0.3">
      <c r="A1864" s="168">
        <v>6602306</v>
      </c>
      <c r="B1864" s="68" t="s">
        <v>3481</v>
      </c>
      <c r="C1864" s="68" t="s">
        <v>1498</v>
      </c>
      <c r="D1864" s="68" t="s">
        <v>4033</v>
      </c>
      <c r="E1864" s="68" t="s">
        <v>4046</v>
      </c>
      <c r="F1864" s="68" t="s">
        <v>4043</v>
      </c>
      <c r="G1864" s="70">
        <f>_xlfn.XLOOKUP(A1864,'Aux_Código SVs'!C:C,'Aux_Código SVs'!C:C,"Não encontrado")</f>
        <v>6602306</v>
      </c>
    </row>
    <row r="1865" spans="1:7" x14ac:dyDescent="0.3">
      <c r="A1865" s="168">
        <v>6602307</v>
      </c>
      <c r="B1865" s="68" t="s">
        <v>3482</v>
      </c>
      <c r="C1865" s="68" t="s">
        <v>1498</v>
      </c>
      <c r="D1865" s="68" t="s">
        <v>4130</v>
      </c>
      <c r="E1865" s="68" t="s">
        <v>4034</v>
      </c>
      <c r="F1865" s="68" t="s">
        <v>4051</v>
      </c>
      <c r="G1865" s="70">
        <f>_xlfn.XLOOKUP(A1865,'Aux_Código SVs'!C:C,'Aux_Código SVs'!C:C,"Não encontrado")</f>
        <v>6602307</v>
      </c>
    </row>
    <row r="1866" spans="1:7" x14ac:dyDescent="0.3">
      <c r="A1866" s="168">
        <v>6602308</v>
      </c>
      <c r="B1866" s="68" t="s">
        <v>3483</v>
      </c>
      <c r="C1866" s="68" t="s">
        <v>1436</v>
      </c>
      <c r="D1866" s="68" t="s">
        <v>4033</v>
      </c>
      <c r="E1866" s="68" t="s">
        <v>4046</v>
      </c>
      <c r="F1866" s="68" t="s">
        <v>4043</v>
      </c>
      <c r="G1866" s="70">
        <f>_xlfn.XLOOKUP(A1866,'Aux_Código SVs'!C:C,'Aux_Código SVs'!C:C,"Não encontrado")</f>
        <v>6602308</v>
      </c>
    </row>
    <row r="1867" spans="1:7" x14ac:dyDescent="0.3">
      <c r="A1867" s="168">
        <v>6602309</v>
      </c>
      <c r="B1867" s="68" t="s">
        <v>3484</v>
      </c>
      <c r="C1867" s="68" t="s">
        <v>47</v>
      </c>
      <c r="D1867" s="68" t="s">
        <v>4036</v>
      </c>
      <c r="E1867" s="68" t="s">
        <v>4034</v>
      </c>
      <c r="F1867" s="68" t="s">
        <v>4093</v>
      </c>
      <c r="G1867" s="70">
        <f>_xlfn.XLOOKUP(A1867,'Aux_Código SVs'!C:C,'Aux_Código SVs'!C:C,"Não encontrado")</f>
        <v>6602309</v>
      </c>
    </row>
    <row r="1868" spans="1:7" x14ac:dyDescent="0.3">
      <c r="A1868" s="168">
        <v>6602310</v>
      </c>
      <c r="B1868" s="68" t="s">
        <v>3485</v>
      </c>
      <c r="C1868" s="68" t="s">
        <v>47</v>
      </c>
      <c r="D1868" s="68" t="s">
        <v>4036</v>
      </c>
      <c r="E1868" s="68" t="s">
        <v>4034</v>
      </c>
      <c r="F1868" s="68" t="s">
        <v>4043</v>
      </c>
      <c r="G1868" s="70">
        <f>_xlfn.XLOOKUP(A1868,'Aux_Código SVs'!C:C,'Aux_Código SVs'!C:C,"Não encontrado")</f>
        <v>6602310</v>
      </c>
    </row>
    <row r="1869" spans="1:7" x14ac:dyDescent="0.3">
      <c r="A1869" s="168">
        <v>6602311</v>
      </c>
      <c r="B1869" s="68" t="s">
        <v>3486</v>
      </c>
      <c r="C1869" s="68" t="s">
        <v>1522</v>
      </c>
      <c r="D1869" s="68" t="s">
        <v>4033</v>
      </c>
      <c r="E1869" s="68" t="s">
        <v>4046</v>
      </c>
      <c r="F1869" s="68" t="s">
        <v>4043</v>
      </c>
      <c r="G1869" s="70">
        <f>_xlfn.XLOOKUP(A1869,'Aux_Código SVs'!C:C,'Aux_Código SVs'!C:C,"Não encontrado")</f>
        <v>6602311</v>
      </c>
    </row>
    <row r="1870" spans="1:7" x14ac:dyDescent="0.3">
      <c r="A1870" s="168">
        <v>6602312</v>
      </c>
      <c r="B1870" s="68" t="s">
        <v>3487</v>
      </c>
      <c r="C1870" s="68" t="s">
        <v>78</v>
      </c>
      <c r="D1870" s="68" t="s">
        <v>4033</v>
      </c>
      <c r="E1870" s="68" t="s">
        <v>4046</v>
      </c>
      <c r="F1870" s="68" t="s">
        <v>4043</v>
      </c>
      <c r="G1870" s="70">
        <f>_xlfn.XLOOKUP(A1870,'Aux_Código SVs'!C:C,'Aux_Código SVs'!C:C,"Não encontrado")</f>
        <v>6602312</v>
      </c>
    </row>
    <row r="1871" spans="1:7" x14ac:dyDescent="0.3">
      <c r="A1871" s="168">
        <v>6602313</v>
      </c>
      <c r="B1871" s="68" t="s">
        <v>3488</v>
      </c>
      <c r="C1871" s="68" t="s">
        <v>1498</v>
      </c>
      <c r="D1871" s="68" t="s">
        <v>4033</v>
      </c>
      <c r="E1871" s="68" t="s">
        <v>4034</v>
      </c>
      <c r="F1871" s="68" t="s">
        <v>4040</v>
      </c>
      <c r="G1871" s="70">
        <f>_xlfn.XLOOKUP(A1871,'Aux_Código SVs'!C:C,'Aux_Código SVs'!C:C,"Não encontrado")</f>
        <v>6602313</v>
      </c>
    </row>
    <row r="1872" spans="1:7" x14ac:dyDescent="0.3">
      <c r="A1872" s="168">
        <v>6602314</v>
      </c>
      <c r="B1872" s="68" t="s">
        <v>3489</v>
      </c>
      <c r="C1872" s="68" t="s">
        <v>1436</v>
      </c>
      <c r="D1872" s="68" t="s">
        <v>4033</v>
      </c>
      <c r="E1872" s="68" t="s">
        <v>4046</v>
      </c>
      <c r="F1872" s="68" t="s">
        <v>4043</v>
      </c>
      <c r="G1872" s="70">
        <f>_xlfn.XLOOKUP(A1872,'Aux_Código SVs'!C:C,'Aux_Código SVs'!C:C,"Não encontrado")</f>
        <v>6602314</v>
      </c>
    </row>
    <row r="1873" spans="1:7" x14ac:dyDescent="0.3">
      <c r="A1873" s="168">
        <v>6602315</v>
      </c>
      <c r="B1873" s="68" t="s">
        <v>3490</v>
      </c>
      <c r="C1873" s="68" t="s">
        <v>1498</v>
      </c>
      <c r="D1873" s="68" t="s">
        <v>4036</v>
      </c>
      <c r="E1873" s="68" t="s">
        <v>4034</v>
      </c>
      <c r="F1873" s="68" t="s">
        <v>4051</v>
      </c>
      <c r="G1873" s="70">
        <f>_xlfn.XLOOKUP(A1873,'Aux_Código SVs'!C:C,'Aux_Código SVs'!C:C,"Não encontrado")</f>
        <v>6602315</v>
      </c>
    </row>
    <row r="1874" spans="1:7" x14ac:dyDescent="0.3">
      <c r="A1874" s="168">
        <v>6602316</v>
      </c>
      <c r="B1874" s="68" t="s">
        <v>3491</v>
      </c>
      <c r="C1874" s="68" t="s">
        <v>1498</v>
      </c>
      <c r="D1874" s="68" t="s">
        <v>4036</v>
      </c>
      <c r="E1874" s="68" t="s">
        <v>4034</v>
      </c>
      <c r="F1874" s="68" t="s">
        <v>4051</v>
      </c>
      <c r="G1874" s="70">
        <f>_xlfn.XLOOKUP(A1874,'Aux_Código SVs'!C:C,'Aux_Código SVs'!C:C,"Não encontrado")</f>
        <v>6602316</v>
      </c>
    </row>
    <row r="1875" spans="1:7" x14ac:dyDescent="0.3">
      <c r="A1875" s="168">
        <v>6602317</v>
      </c>
      <c r="B1875" s="68" t="s">
        <v>3492</v>
      </c>
      <c r="C1875" s="68" t="s">
        <v>1498</v>
      </c>
      <c r="D1875" s="68" t="s">
        <v>4036</v>
      </c>
      <c r="E1875" s="68" t="s">
        <v>4034</v>
      </c>
      <c r="F1875" s="68" t="s">
        <v>4051</v>
      </c>
      <c r="G1875" s="70">
        <f>_xlfn.XLOOKUP(A1875,'Aux_Código SVs'!C:C,'Aux_Código SVs'!C:C,"Não encontrado")</f>
        <v>6602317</v>
      </c>
    </row>
    <row r="1876" spans="1:7" x14ac:dyDescent="0.3">
      <c r="A1876" s="168">
        <v>6602318</v>
      </c>
      <c r="B1876" s="68" t="s">
        <v>3493</v>
      </c>
      <c r="C1876" s="68" t="s">
        <v>1498</v>
      </c>
      <c r="D1876" s="68" t="s">
        <v>4036</v>
      </c>
      <c r="E1876" s="68" t="s">
        <v>4034</v>
      </c>
      <c r="F1876" s="68" t="s">
        <v>4051</v>
      </c>
      <c r="G1876" s="70">
        <f>_xlfn.XLOOKUP(A1876,'Aux_Código SVs'!C:C,'Aux_Código SVs'!C:C,"Não encontrado")</f>
        <v>6602318</v>
      </c>
    </row>
    <row r="1877" spans="1:7" x14ac:dyDescent="0.3">
      <c r="A1877" s="168">
        <v>6602319</v>
      </c>
      <c r="B1877" s="68" t="s">
        <v>3494</v>
      </c>
      <c r="C1877" s="68" t="s">
        <v>1498</v>
      </c>
      <c r="D1877" s="68" t="s">
        <v>4036</v>
      </c>
      <c r="E1877" s="68" t="s">
        <v>4034</v>
      </c>
      <c r="F1877" s="68" t="s">
        <v>4051</v>
      </c>
      <c r="G1877" s="70">
        <f>_xlfn.XLOOKUP(A1877,'Aux_Código SVs'!C:C,'Aux_Código SVs'!C:C,"Não encontrado")</f>
        <v>6602319</v>
      </c>
    </row>
    <row r="1878" spans="1:7" x14ac:dyDescent="0.3">
      <c r="A1878" s="168">
        <v>6602320</v>
      </c>
      <c r="B1878" s="68" t="s">
        <v>3495</v>
      </c>
      <c r="C1878" s="68" t="s">
        <v>1498</v>
      </c>
      <c r="D1878" s="68" t="s">
        <v>4036</v>
      </c>
      <c r="E1878" s="68" t="s">
        <v>4034</v>
      </c>
      <c r="F1878" s="68" t="s">
        <v>4121</v>
      </c>
      <c r="G1878" s="70">
        <f>_xlfn.XLOOKUP(A1878,'Aux_Código SVs'!C:C,'Aux_Código SVs'!C:C,"Não encontrado")</f>
        <v>6602320</v>
      </c>
    </row>
    <row r="1879" spans="1:7" x14ac:dyDescent="0.3">
      <c r="A1879" s="168">
        <v>6602321</v>
      </c>
      <c r="B1879" s="68" t="s">
        <v>3496</v>
      </c>
      <c r="C1879" s="68" t="s">
        <v>1498</v>
      </c>
      <c r="D1879" s="68" t="s">
        <v>4036</v>
      </c>
      <c r="E1879" s="68" t="s">
        <v>4031</v>
      </c>
      <c r="F1879" s="68" t="s">
        <v>4131</v>
      </c>
      <c r="G1879" s="70">
        <f>_xlfn.XLOOKUP(A1879,'Aux_Código SVs'!C:C,'Aux_Código SVs'!C:C,"Não encontrado")</f>
        <v>6602321</v>
      </c>
    </row>
    <row r="1880" spans="1:7" x14ac:dyDescent="0.3">
      <c r="A1880" s="168">
        <v>6602322</v>
      </c>
      <c r="B1880" s="68" t="s">
        <v>3497</v>
      </c>
      <c r="C1880" s="68" t="s">
        <v>1498</v>
      </c>
      <c r="D1880" s="68" t="s">
        <v>4033</v>
      </c>
      <c r="E1880" s="68" t="s">
        <v>4046</v>
      </c>
      <c r="F1880" s="68" t="s">
        <v>4043</v>
      </c>
      <c r="G1880" s="70">
        <f>_xlfn.XLOOKUP(A1880,'Aux_Código SVs'!C:C,'Aux_Código SVs'!C:C,"Não encontrado")</f>
        <v>6602322</v>
      </c>
    </row>
    <row r="1881" spans="1:7" x14ac:dyDescent="0.3">
      <c r="A1881" s="168">
        <v>6602323</v>
      </c>
      <c r="B1881" s="68" t="s">
        <v>3498</v>
      </c>
      <c r="C1881" s="68" t="s">
        <v>1498</v>
      </c>
      <c r="D1881" s="68" t="s">
        <v>4033</v>
      </c>
      <c r="E1881" s="68" t="s">
        <v>4046</v>
      </c>
      <c r="F1881" s="68" t="s">
        <v>4043</v>
      </c>
      <c r="G1881" s="70">
        <f>_xlfn.XLOOKUP(A1881,'Aux_Código SVs'!C:C,'Aux_Código SVs'!C:C,"Não encontrado")</f>
        <v>6602323</v>
      </c>
    </row>
    <row r="1882" spans="1:7" x14ac:dyDescent="0.3">
      <c r="A1882" s="168">
        <v>6602324</v>
      </c>
      <c r="B1882" s="68" t="s">
        <v>3499</v>
      </c>
      <c r="C1882" s="68" t="s">
        <v>1498</v>
      </c>
      <c r="D1882" s="68" t="s">
        <v>4033</v>
      </c>
      <c r="E1882" s="68" t="s">
        <v>4046</v>
      </c>
      <c r="F1882" s="68" t="s">
        <v>4043</v>
      </c>
      <c r="G1882" s="70">
        <f>_xlfn.XLOOKUP(A1882,'Aux_Código SVs'!C:C,'Aux_Código SVs'!C:C,"Não encontrado")</f>
        <v>6602324</v>
      </c>
    </row>
    <row r="1883" spans="1:7" x14ac:dyDescent="0.3">
      <c r="A1883" s="168">
        <v>6602325</v>
      </c>
      <c r="B1883" s="68" t="s">
        <v>3500</v>
      </c>
      <c r="C1883" s="68" t="s">
        <v>1498</v>
      </c>
      <c r="D1883" s="68" t="s">
        <v>4033</v>
      </c>
      <c r="E1883" s="68" t="s">
        <v>4046</v>
      </c>
      <c r="F1883" s="68" t="s">
        <v>4043</v>
      </c>
      <c r="G1883" s="70">
        <f>_xlfn.XLOOKUP(A1883,'Aux_Código SVs'!C:C,'Aux_Código SVs'!C:C,"Não encontrado")</f>
        <v>6602325</v>
      </c>
    </row>
    <row r="1884" spans="1:7" x14ac:dyDescent="0.3">
      <c r="A1884" s="168">
        <v>6602326</v>
      </c>
      <c r="B1884" s="68" t="s">
        <v>3501</v>
      </c>
      <c r="C1884" s="68" t="s">
        <v>1498</v>
      </c>
      <c r="D1884" s="68" t="s">
        <v>4033</v>
      </c>
      <c r="E1884" s="68" t="s">
        <v>4046</v>
      </c>
      <c r="F1884" s="68" t="s">
        <v>4043</v>
      </c>
      <c r="G1884" s="70">
        <f>_xlfn.XLOOKUP(A1884,'Aux_Código SVs'!C:C,'Aux_Código SVs'!C:C,"Não encontrado")</f>
        <v>6602326</v>
      </c>
    </row>
    <row r="1885" spans="1:7" x14ac:dyDescent="0.3">
      <c r="A1885" s="168">
        <v>6602327</v>
      </c>
      <c r="B1885" s="68" t="s">
        <v>3502</v>
      </c>
      <c r="C1885" s="68" t="s">
        <v>1498</v>
      </c>
      <c r="D1885" s="68" t="s">
        <v>4033</v>
      </c>
      <c r="E1885" s="68" t="s">
        <v>4046</v>
      </c>
      <c r="F1885" s="68" t="s">
        <v>4043</v>
      </c>
      <c r="G1885" s="70">
        <f>_xlfn.XLOOKUP(A1885,'Aux_Código SVs'!C:C,'Aux_Código SVs'!C:C,"Não encontrado")</f>
        <v>6602327</v>
      </c>
    </row>
    <row r="1886" spans="1:7" x14ac:dyDescent="0.3">
      <c r="A1886" s="168">
        <v>6602328</v>
      </c>
      <c r="B1886" s="68" t="s">
        <v>3503</v>
      </c>
      <c r="C1886" s="68" t="s">
        <v>1498</v>
      </c>
      <c r="D1886" s="68" t="s">
        <v>4033</v>
      </c>
      <c r="E1886" s="68" t="s">
        <v>4046</v>
      </c>
      <c r="F1886" s="68" t="s">
        <v>4043</v>
      </c>
      <c r="G1886" s="70">
        <f>_xlfn.XLOOKUP(A1886,'Aux_Código SVs'!C:C,'Aux_Código SVs'!C:C,"Não encontrado")</f>
        <v>6602328</v>
      </c>
    </row>
    <row r="1887" spans="1:7" x14ac:dyDescent="0.3">
      <c r="A1887" s="168">
        <v>6602329</v>
      </c>
      <c r="B1887" s="68" t="s">
        <v>3504</v>
      </c>
      <c r="C1887" s="68" t="s">
        <v>47</v>
      </c>
      <c r="D1887" s="68" t="s">
        <v>4036</v>
      </c>
      <c r="E1887" s="68" t="s">
        <v>4034</v>
      </c>
      <c r="F1887" s="68" t="s">
        <v>4095</v>
      </c>
      <c r="G1887" s="70">
        <f>_xlfn.XLOOKUP(A1887,'Aux_Código SVs'!C:C,'Aux_Código SVs'!C:C,"Não encontrado")</f>
        <v>6602329</v>
      </c>
    </row>
    <row r="1888" spans="1:7" x14ac:dyDescent="0.3">
      <c r="A1888" s="168">
        <v>6602330</v>
      </c>
      <c r="B1888" s="68" t="s">
        <v>3505</v>
      </c>
      <c r="C1888" s="68" t="s">
        <v>2448</v>
      </c>
      <c r="D1888" s="68" t="s">
        <v>4033</v>
      </c>
      <c r="E1888" s="68" t="s">
        <v>4031</v>
      </c>
      <c r="F1888" s="68" t="s">
        <v>4032</v>
      </c>
      <c r="G1888" s="70">
        <f>_xlfn.XLOOKUP(A1888,'Aux_Código SVs'!C:C,'Aux_Código SVs'!C:C,"Não encontrado")</f>
        <v>6602330</v>
      </c>
    </row>
    <row r="1889" spans="1:7" x14ac:dyDescent="0.3">
      <c r="A1889" s="168">
        <v>6602331</v>
      </c>
      <c r="B1889" s="68" t="s">
        <v>3506</v>
      </c>
      <c r="C1889" s="68" t="s">
        <v>47</v>
      </c>
      <c r="D1889" s="68" t="s">
        <v>4036</v>
      </c>
      <c r="E1889" s="68" t="s">
        <v>4034</v>
      </c>
      <c r="F1889" s="68" t="s">
        <v>4121</v>
      </c>
      <c r="G1889" s="70">
        <f>_xlfn.XLOOKUP(A1889,'Aux_Código SVs'!C:C,'Aux_Código SVs'!C:C,"Não encontrado")</f>
        <v>6602331</v>
      </c>
    </row>
    <row r="1890" spans="1:7" x14ac:dyDescent="0.3">
      <c r="A1890" s="168">
        <v>6602332</v>
      </c>
      <c r="B1890" s="68" t="s">
        <v>3507</v>
      </c>
      <c r="C1890" s="68" t="s">
        <v>47</v>
      </c>
      <c r="D1890" s="68" t="s">
        <v>4036</v>
      </c>
      <c r="E1890" s="68" t="s">
        <v>4132</v>
      </c>
      <c r="F1890" s="68" t="s">
        <v>4058</v>
      </c>
      <c r="G1890" s="70">
        <f>_xlfn.XLOOKUP(A1890,'Aux_Código SVs'!C:C,'Aux_Código SVs'!C:C,"Não encontrado")</f>
        <v>6602332</v>
      </c>
    </row>
    <row r="1891" spans="1:7" x14ac:dyDescent="0.3">
      <c r="A1891" s="168">
        <v>6602333</v>
      </c>
      <c r="B1891" s="68" t="s">
        <v>3508</v>
      </c>
      <c r="C1891" s="68" t="s">
        <v>47</v>
      </c>
      <c r="D1891" s="68" t="s">
        <v>4059</v>
      </c>
      <c r="E1891" s="68" t="s">
        <v>4034</v>
      </c>
      <c r="F1891" s="68" t="s">
        <v>4060</v>
      </c>
      <c r="G1891" s="70">
        <f>_xlfn.XLOOKUP(A1891,'Aux_Código SVs'!C:C,'Aux_Código SVs'!C:C,"Não encontrado")</f>
        <v>6602333</v>
      </c>
    </row>
    <row r="1892" spans="1:7" x14ac:dyDescent="0.3">
      <c r="A1892" s="168">
        <v>6602334</v>
      </c>
      <c r="B1892" s="68" t="s">
        <v>3509</v>
      </c>
      <c r="C1892" s="68" t="s">
        <v>47</v>
      </c>
      <c r="D1892" s="68" t="s">
        <v>4030</v>
      </c>
      <c r="E1892" s="68" t="s">
        <v>4031</v>
      </c>
      <c r="F1892" s="68" t="s">
        <v>4032</v>
      </c>
      <c r="G1892" s="70">
        <f>_xlfn.XLOOKUP(A1892,'Aux_Código SVs'!C:C,'Aux_Código SVs'!C:C,"Não encontrado")</f>
        <v>6602334</v>
      </c>
    </row>
    <row r="1893" spans="1:7" x14ac:dyDescent="0.3">
      <c r="A1893" s="168">
        <v>6602335</v>
      </c>
      <c r="B1893" s="68" t="s">
        <v>3510</v>
      </c>
      <c r="C1893" s="68" t="s">
        <v>47</v>
      </c>
      <c r="D1893" s="68" t="s">
        <v>4036</v>
      </c>
      <c r="E1893" s="68" t="s">
        <v>4034</v>
      </c>
      <c r="F1893" s="68" t="s">
        <v>4058</v>
      </c>
      <c r="G1893" s="70">
        <f>_xlfn.XLOOKUP(A1893,'Aux_Código SVs'!C:C,'Aux_Código SVs'!C:C,"Não encontrado")</f>
        <v>6602335</v>
      </c>
    </row>
    <row r="1894" spans="1:7" x14ac:dyDescent="0.3">
      <c r="A1894" s="168">
        <v>6602336</v>
      </c>
      <c r="B1894" s="68" t="s">
        <v>3511</v>
      </c>
      <c r="C1894" s="68" t="s">
        <v>47</v>
      </c>
      <c r="D1894" s="68" t="s">
        <v>4036</v>
      </c>
      <c r="E1894" s="68" t="s">
        <v>4034</v>
      </c>
      <c r="F1894" s="68" t="s">
        <v>4058</v>
      </c>
      <c r="G1894" s="70">
        <f>_xlfn.XLOOKUP(A1894,'Aux_Código SVs'!C:C,'Aux_Código SVs'!C:C,"Não encontrado")</f>
        <v>6602336</v>
      </c>
    </row>
    <row r="1895" spans="1:7" x14ac:dyDescent="0.3">
      <c r="A1895" s="168">
        <v>6602337</v>
      </c>
      <c r="B1895" s="68" t="s">
        <v>3512</v>
      </c>
      <c r="C1895" s="68" t="s">
        <v>95</v>
      </c>
      <c r="D1895" s="68" t="s">
        <v>4036</v>
      </c>
      <c r="E1895" s="68" t="s">
        <v>4034</v>
      </c>
      <c r="F1895" s="68" t="s">
        <v>4058</v>
      </c>
      <c r="G1895" s="70">
        <f>_xlfn.XLOOKUP(A1895,'Aux_Código SVs'!C:C,'Aux_Código SVs'!C:C,"Não encontrado")</f>
        <v>6602337</v>
      </c>
    </row>
    <row r="1896" spans="1:7" x14ac:dyDescent="0.3">
      <c r="A1896" s="168">
        <v>6602338</v>
      </c>
      <c r="B1896" s="68" t="s">
        <v>3513</v>
      </c>
      <c r="C1896" s="68" t="s">
        <v>95</v>
      </c>
      <c r="D1896" s="68" t="s">
        <v>4033</v>
      </c>
      <c r="E1896" s="68" t="s">
        <v>4046</v>
      </c>
      <c r="F1896" s="68" t="s">
        <v>4043</v>
      </c>
      <c r="G1896" s="70">
        <f>_xlfn.XLOOKUP(A1896,'Aux_Código SVs'!C:C,'Aux_Código SVs'!C:C,"Não encontrado")</f>
        <v>6602338</v>
      </c>
    </row>
    <row r="1897" spans="1:7" x14ac:dyDescent="0.3">
      <c r="A1897" s="168">
        <v>6602339</v>
      </c>
      <c r="B1897" s="68" t="s">
        <v>3514</v>
      </c>
      <c r="C1897" s="68" t="s">
        <v>47</v>
      </c>
      <c r="D1897" s="68" t="s">
        <v>4033</v>
      </c>
      <c r="E1897" s="68" t="s">
        <v>4046</v>
      </c>
      <c r="F1897" s="68" t="s">
        <v>4043</v>
      </c>
      <c r="G1897" s="70">
        <f>_xlfn.XLOOKUP(A1897,'Aux_Código SVs'!C:C,'Aux_Código SVs'!C:C,"Não encontrado")</f>
        <v>6602339</v>
      </c>
    </row>
    <row r="1898" spans="1:7" x14ac:dyDescent="0.3">
      <c r="A1898" s="168">
        <v>6602340</v>
      </c>
      <c r="B1898" s="68" t="s">
        <v>3515</v>
      </c>
      <c r="C1898" s="68" t="s">
        <v>47</v>
      </c>
      <c r="D1898" s="68" t="s">
        <v>4036</v>
      </c>
      <c r="E1898" s="68" t="s">
        <v>4098</v>
      </c>
      <c r="F1898" s="68" t="s">
        <v>4039</v>
      </c>
      <c r="G1898" s="70">
        <f>_xlfn.XLOOKUP(A1898,'Aux_Código SVs'!C:C,'Aux_Código SVs'!C:C,"Não encontrado")</f>
        <v>6602340</v>
      </c>
    </row>
    <row r="1899" spans="1:7" x14ac:dyDescent="0.3">
      <c r="A1899" s="168">
        <v>6602341</v>
      </c>
      <c r="B1899" s="68" t="s">
        <v>3516</v>
      </c>
      <c r="C1899" s="68" t="s">
        <v>47</v>
      </c>
      <c r="D1899" s="68" t="s">
        <v>4036</v>
      </c>
      <c r="E1899" s="68" t="s">
        <v>4034</v>
      </c>
      <c r="F1899" s="68" t="s">
        <v>4095</v>
      </c>
      <c r="G1899" s="70">
        <f>_xlfn.XLOOKUP(A1899,'Aux_Código SVs'!C:C,'Aux_Código SVs'!C:C,"Não encontrado")</f>
        <v>6602341</v>
      </c>
    </row>
    <row r="1900" spans="1:7" x14ac:dyDescent="0.3">
      <c r="A1900" s="168">
        <v>6602350</v>
      </c>
      <c r="B1900" s="68" t="s">
        <v>3517</v>
      </c>
      <c r="C1900" s="68" t="s">
        <v>1498</v>
      </c>
      <c r="D1900" s="68" t="s">
        <v>4030</v>
      </c>
      <c r="E1900" s="68" t="s">
        <v>4061</v>
      </c>
      <c r="F1900" s="68" t="s">
        <v>4032</v>
      </c>
      <c r="G1900" s="70">
        <f>_xlfn.XLOOKUP(A1900,'Aux_Código SVs'!C:C,'Aux_Código SVs'!C:C,"Não encontrado")</f>
        <v>6602350</v>
      </c>
    </row>
    <row r="1901" spans="1:7" x14ac:dyDescent="0.3">
      <c r="A1901" s="168">
        <v>6602351</v>
      </c>
      <c r="B1901" s="68" t="s">
        <v>3518</v>
      </c>
      <c r="C1901" s="68" t="s">
        <v>95</v>
      </c>
      <c r="D1901" s="68" t="s">
        <v>4033</v>
      </c>
      <c r="E1901" s="68" t="s">
        <v>4041</v>
      </c>
      <c r="F1901" s="68" t="s">
        <v>4043</v>
      </c>
      <c r="G1901" s="70">
        <f>_xlfn.XLOOKUP(A1901,'Aux_Código SVs'!C:C,'Aux_Código SVs'!C:C,"Não encontrado")</f>
        <v>6602351</v>
      </c>
    </row>
    <row r="1902" spans="1:7" x14ac:dyDescent="0.3">
      <c r="A1902" s="168">
        <v>6602352</v>
      </c>
      <c r="B1902" s="68" t="s">
        <v>3519</v>
      </c>
      <c r="C1902" s="68" t="s">
        <v>2029</v>
      </c>
      <c r="D1902" s="68" t="s">
        <v>4036</v>
      </c>
      <c r="E1902" s="68" t="s">
        <v>4034</v>
      </c>
      <c r="F1902" s="68" t="s">
        <v>4087</v>
      </c>
      <c r="G1902" s="70">
        <f>_xlfn.XLOOKUP(A1902,'Aux_Código SVs'!C:C,'Aux_Código SVs'!C:C,"Não encontrado")</f>
        <v>6602352</v>
      </c>
    </row>
    <row r="1903" spans="1:7" x14ac:dyDescent="0.3">
      <c r="A1903" s="168">
        <v>6602353</v>
      </c>
      <c r="B1903" s="68" t="s">
        <v>3520</v>
      </c>
      <c r="C1903" s="68" t="s">
        <v>1436</v>
      </c>
      <c r="D1903" s="68" t="s">
        <v>4033</v>
      </c>
      <c r="E1903" s="68" t="s">
        <v>4046</v>
      </c>
      <c r="F1903" s="68" t="s">
        <v>4062</v>
      </c>
      <c r="G1903" s="70">
        <f>_xlfn.XLOOKUP(A1903,'Aux_Código SVs'!C:C,'Aux_Código SVs'!C:C,"Não encontrado")</f>
        <v>6602353</v>
      </c>
    </row>
    <row r="1904" spans="1:7" x14ac:dyDescent="0.3">
      <c r="A1904" s="168">
        <v>6602354</v>
      </c>
      <c r="B1904" s="68" t="s">
        <v>3521</v>
      </c>
      <c r="C1904" s="68" t="s">
        <v>47</v>
      </c>
      <c r="D1904" s="68" t="s">
        <v>4033</v>
      </c>
      <c r="E1904" s="68" t="s">
        <v>4046</v>
      </c>
      <c r="F1904" s="68" t="s">
        <v>4043</v>
      </c>
      <c r="G1904" s="70">
        <f>_xlfn.XLOOKUP(A1904,'Aux_Código SVs'!C:C,'Aux_Código SVs'!C:C,"Não encontrado")</f>
        <v>6602354</v>
      </c>
    </row>
    <row r="1905" spans="1:7" x14ac:dyDescent="0.3">
      <c r="A1905" s="168">
        <v>6602355</v>
      </c>
      <c r="B1905" s="68" t="s">
        <v>3522</v>
      </c>
      <c r="C1905" s="68" t="s">
        <v>1436</v>
      </c>
      <c r="D1905" s="68" t="s">
        <v>4033</v>
      </c>
      <c r="E1905" s="68" t="s">
        <v>4034</v>
      </c>
      <c r="F1905" s="68" t="s">
        <v>4053</v>
      </c>
      <c r="G1905" s="70">
        <f>_xlfn.XLOOKUP(A1905,'Aux_Código SVs'!C:C,'Aux_Código SVs'!C:C,"Não encontrado")</f>
        <v>6602355</v>
      </c>
    </row>
    <row r="1906" spans="1:7" x14ac:dyDescent="0.3">
      <c r="A1906" s="168">
        <v>6602356</v>
      </c>
      <c r="B1906" s="68" t="s">
        <v>3523</v>
      </c>
      <c r="C1906" s="68" t="s">
        <v>1436</v>
      </c>
      <c r="D1906" s="68" t="s">
        <v>4033</v>
      </c>
      <c r="E1906" s="68" t="s">
        <v>4046</v>
      </c>
      <c r="F1906" s="68" t="s">
        <v>4043</v>
      </c>
      <c r="G1906" s="70">
        <f>_xlfn.XLOOKUP(A1906,'Aux_Código SVs'!C:C,'Aux_Código SVs'!C:C,"Não encontrado")</f>
        <v>6602356</v>
      </c>
    </row>
    <row r="1907" spans="1:7" x14ac:dyDescent="0.3">
      <c r="A1907" s="168">
        <v>6602357</v>
      </c>
      <c r="B1907" s="68" t="s">
        <v>3524</v>
      </c>
      <c r="C1907" s="68" t="s">
        <v>95</v>
      </c>
      <c r="D1907" s="68" t="s">
        <v>4033</v>
      </c>
      <c r="E1907" s="68" t="s">
        <v>4046</v>
      </c>
      <c r="F1907" s="68" t="s">
        <v>4043</v>
      </c>
      <c r="G1907" s="70">
        <f>_xlfn.XLOOKUP(A1907,'Aux_Código SVs'!C:C,'Aux_Código SVs'!C:C,"Não encontrado")</f>
        <v>6602357</v>
      </c>
    </row>
    <row r="1908" spans="1:7" x14ac:dyDescent="0.3">
      <c r="A1908" s="168">
        <v>6602358</v>
      </c>
      <c r="B1908" s="68" t="s">
        <v>3525</v>
      </c>
      <c r="C1908" s="68" t="s">
        <v>1436</v>
      </c>
      <c r="D1908" s="68" t="s">
        <v>4033</v>
      </c>
      <c r="E1908" s="68" t="s">
        <v>4046</v>
      </c>
      <c r="F1908" s="68" t="s">
        <v>4043</v>
      </c>
      <c r="G1908" s="70">
        <f>_xlfn.XLOOKUP(A1908,'Aux_Código SVs'!C:C,'Aux_Código SVs'!C:C,"Não encontrado")</f>
        <v>6602358</v>
      </c>
    </row>
    <row r="1909" spans="1:7" x14ac:dyDescent="0.3">
      <c r="A1909" s="168">
        <v>6602359</v>
      </c>
      <c r="B1909" s="68" t="s">
        <v>3526</v>
      </c>
      <c r="C1909" s="68" t="s">
        <v>1436</v>
      </c>
      <c r="D1909" s="68" t="s">
        <v>4033</v>
      </c>
      <c r="E1909" s="68" t="s">
        <v>4046</v>
      </c>
      <c r="F1909" s="68" t="s">
        <v>4043</v>
      </c>
      <c r="G1909" s="70">
        <f>_xlfn.XLOOKUP(A1909,'Aux_Código SVs'!C:C,'Aux_Código SVs'!C:C,"Não encontrado")</f>
        <v>6602359</v>
      </c>
    </row>
    <row r="1910" spans="1:7" x14ac:dyDescent="0.3">
      <c r="A1910" s="168">
        <v>6602360</v>
      </c>
      <c r="B1910" s="68" t="s">
        <v>3527</v>
      </c>
      <c r="C1910" s="68" t="s">
        <v>1436</v>
      </c>
      <c r="D1910" s="68" t="s">
        <v>4033</v>
      </c>
      <c r="E1910" s="68" t="s">
        <v>4034</v>
      </c>
      <c r="F1910" s="68" t="s">
        <v>4043</v>
      </c>
      <c r="G1910" s="70">
        <f>_xlfn.XLOOKUP(A1910,'Aux_Código SVs'!C:C,'Aux_Código SVs'!C:C,"Não encontrado")</f>
        <v>6602360</v>
      </c>
    </row>
    <row r="1911" spans="1:7" x14ac:dyDescent="0.3">
      <c r="A1911" s="168">
        <v>6602361</v>
      </c>
      <c r="B1911" s="68" t="s">
        <v>3528</v>
      </c>
      <c r="C1911" s="68" t="s">
        <v>1436</v>
      </c>
      <c r="D1911" s="68" t="s">
        <v>4033</v>
      </c>
      <c r="E1911" s="68" t="s">
        <v>4034</v>
      </c>
      <c r="F1911" s="68" t="s">
        <v>4053</v>
      </c>
      <c r="G1911" s="70">
        <f>_xlfn.XLOOKUP(A1911,'Aux_Código SVs'!C:C,'Aux_Código SVs'!C:C,"Não encontrado")</f>
        <v>6602361</v>
      </c>
    </row>
    <row r="1912" spans="1:7" x14ac:dyDescent="0.3">
      <c r="A1912" s="168">
        <v>6602362</v>
      </c>
      <c r="B1912" s="68" t="s">
        <v>3529</v>
      </c>
      <c r="C1912" s="68" t="s">
        <v>1498</v>
      </c>
      <c r="D1912" s="68" t="s">
        <v>4033</v>
      </c>
      <c r="E1912" s="68" t="s">
        <v>4034</v>
      </c>
      <c r="F1912" s="68" t="s">
        <v>4043</v>
      </c>
      <c r="G1912" s="70">
        <f>_xlfn.XLOOKUP(A1912,'Aux_Código SVs'!C:C,'Aux_Código SVs'!C:C,"Não encontrado")</f>
        <v>6602362</v>
      </c>
    </row>
    <row r="1913" spans="1:7" x14ac:dyDescent="0.3">
      <c r="A1913" s="168">
        <v>6602363</v>
      </c>
      <c r="B1913" s="68" t="s">
        <v>3530</v>
      </c>
      <c r="C1913" s="68" t="s">
        <v>1436</v>
      </c>
      <c r="D1913" s="68" t="s">
        <v>4033</v>
      </c>
      <c r="E1913" s="68" t="s">
        <v>4046</v>
      </c>
      <c r="F1913" s="68" t="s">
        <v>4043</v>
      </c>
      <c r="G1913" s="70">
        <f>_xlfn.XLOOKUP(A1913,'Aux_Código SVs'!C:C,'Aux_Código SVs'!C:C,"Não encontrado")</f>
        <v>6602363</v>
      </c>
    </row>
    <row r="1914" spans="1:7" x14ac:dyDescent="0.3">
      <c r="A1914" s="168">
        <v>6602364</v>
      </c>
      <c r="B1914" s="68" t="s">
        <v>3531</v>
      </c>
      <c r="C1914" s="68" t="s">
        <v>1498</v>
      </c>
      <c r="D1914" s="68" t="s">
        <v>4036</v>
      </c>
      <c r="E1914" s="68" t="s">
        <v>4034</v>
      </c>
      <c r="F1914" s="68" t="s">
        <v>4095</v>
      </c>
      <c r="G1914" s="70">
        <f>_xlfn.XLOOKUP(A1914,'Aux_Código SVs'!C:C,'Aux_Código SVs'!C:C,"Não encontrado")</f>
        <v>6602364</v>
      </c>
    </row>
    <row r="1915" spans="1:7" x14ac:dyDescent="0.3">
      <c r="A1915" s="168">
        <v>6602365</v>
      </c>
      <c r="B1915" s="68" t="s">
        <v>3532</v>
      </c>
      <c r="C1915" s="68" t="s">
        <v>47</v>
      </c>
      <c r="D1915" s="68" t="s">
        <v>4036</v>
      </c>
      <c r="E1915" s="68" t="s">
        <v>4034</v>
      </c>
      <c r="F1915" s="68" t="s">
        <v>4058</v>
      </c>
      <c r="G1915" s="70">
        <f>_xlfn.XLOOKUP(A1915,'Aux_Código SVs'!C:C,'Aux_Código SVs'!C:C,"Não encontrado")</f>
        <v>6602365</v>
      </c>
    </row>
    <row r="1916" spans="1:7" x14ac:dyDescent="0.3">
      <c r="A1916" s="168">
        <v>6602370</v>
      </c>
      <c r="B1916" s="68" t="s">
        <v>3533</v>
      </c>
      <c r="C1916" s="68" t="s">
        <v>95</v>
      </c>
      <c r="D1916" s="68" t="s">
        <v>4033</v>
      </c>
      <c r="E1916" s="68" t="s">
        <v>4046</v>
      </c>
      <c r="F1916" s="68" t="s">
        <v>4043</v>
      </c>
      <c r="G1916" s="70">
        <f>_xlfn.XLOOKUP(A1916,'Aux_Código SVs'!C:C,'Aux_Código SVs'!C:C,"Não encontrado")</f>
        <v>6602370</v>
      </c>
    </row>
    <row r="1917" spans="1:7" x14ac:dyDescent="0.3">
      <c r="A1917" s="168">
        <v>6602380</v>
      </c>
      <c r="B1917" s="68" t="s">
        <v>3534</v>
      </c>
      <c r="C1917" s="68" t="s">
        <v>95</v>
      </c>
      <c r="D1917" s="68" t="s">
        <v>4033</v>
      </c>
      <c r="E1917" s="68" t="s">
        <v>4046</v>
      </c>
      <c r="F1917" s="68" t="s">
        <v>4043</v>
      </c>
      <c r="G1917" s="70">
        <f>_xlfn.XLOOKUP(A1917,'Aux_Código SVs'!C:C,'Aux_Código SVs'!C:C,"Não encontrado")</f>
        <v>6602380</v>
      </c>
    </row>
    <row r="1918" spans="1:7" x14ac:dyDescent="0.3">
      <c r="A1918" s="168">
        <v>6602390</v>
      </c>
      <c r="B1918" s="68" t="s">
        <v>3535</v>
      </c>
      <c r="C1918" s="68" t="s">
        <v>47</v>
      </c>
      <c r="D1918" s="68" t="s">
        <v>4036</v>
      </c>
      <c r="E1918" s="68" t="s">
        <v>4034</v>
      </c>
      <c r="F1918" s="68" t="s">
        <v>4051</v>
      </c>
      <c r="G1918" s="70">
        <f>_xlfn.XLOOKUP(A1918,'Aux_Código SVs'!C:C,'Aux_Código SVs'!C:C,"Não encontrado")</f>
        <v>6602390</v>
      </c>
    </row>
    <row r="1919" spans="1:7" x14ac:dyDescent="0.3">
      <c r="A1919" s="168">
        <v>6602391</v>
      </c>
      <c r="B1919" s="68" t="s">
        <v>3536</v>
      </c>
      <c r="C1919" s="68" t="s">
        <v>78</v>
      </c>
      <c r="D1919" s="68" t="s">
        <v>4033</v>
      </c>
      <c r="E1919" s="68" t="s">
        <v>4046</v>
      </c>
      <c r="F1919" s="68" t="s">
        <v>4043</v>
      </c>
      <c r="G1919" s="70">
        <f>_xlfn.XLOOKUP(A1919,'Aux_Código SVs'!C:C,'Aux_Código SVs'!C:C,"Não encontrado")</f>
        <v>6602391</v>
      </c>
    </row>
    <row r="1920" spans="1:7" x14ac:dyDescent="0.3">
      <c r="A1920" s="168">
        <v>6602392</v>
      </c>
      <c r="B1920" s="68" t="s">
        <v>3537</v>
      </c>
      <c r="C1920" s="68" t="s">
        <v>78</v>
      </c>
      <c r="D1920" s="68"/>
      <c r="E1920" s="68" t="s">
        <v>4046</v>
      </c>
      <c r="F1920" s="68" t="s">
        <v>4043</v>
      </c>
      <c r="G1920" s="70">
        <f>_xlfn.XLOOKUP(A1920,'Aux_Código SVs'!C:C,'Aux_Código SVs'!C:C,"Não encontrado")</f>
        <v>6602392</v>
      </c>
    </row>
    <row r="1921" spans="1:7" x14ac:dyDescent="0.3">
      <c r="A1921" s="168">
        <v>6602393</v>
      </c>
      <c r="B1921" s="68" t="s">
        <v>3538</v>
      </c>
      <c r="C1921" s="68" t="s">
        <v>47</v>
      </c>
      <c r="D1921" s="68" t="s">
        <v>4036</v>
      </c>
      <c r="E1921" s="68" t="s">
        <v>4034</v>
      </c>
      <c r="F1921" s="68" t="s">
        <v>4058</v>
      </c>
      <c r="G1921" s="70">
        <f>_xlfn.XLOOKUP(A1921,'Aux_Código SVs'!C:C,'Aux_Código SVs'!C:C,"Não encontrado")</f>
        <v>6602393</v>
      </c>
    </row>
    <row r="1922" spans="1:7" x14ac:dyDescent="0.3">
      <c r="A1922" s="168">
        <v>6602394</v>
      </c>
      <c r="B1922" s="68" t="s">
        <v>3539</v>
      </c>
      <c r="C1922" s="68" t="s">
        <v>47</v>
      </c>
      <c r="D1922" s="68" t="s">
        <v>4036</v>
      </c>
      <c r="E1922" s="68" t="s">
        <v>4034</v>
      </c>
      <c r="F1922" s="68" t="s">
        <v>4058</v>
      </c>
      <c r="G1922" s="70">
        <f>_xlfn.XLOOKUP(A1922,'Aux_Código SVs'!C:C,'Aux_Código SVs'!C:C,"Não encontrado")</f>
        <v>6602394</v>
      </c>
    </row>
    <row r="1923" spans="1:7" x14ac:dyDescent="0.3">
      <c r="A1923" s="168">
        <v>6602395</v>
      </c>
      <c r="B1923" s="68" t="s">
        <v>3540</v>
      </c>
      <c r="C1923" s="68" t="s">
        <v>47</v>
      </c>
      <c r="D1923" s="68" t="s">
        <v>4036</v>
      </c>
      <c r="E1923" s="68" t="s">
        <v>4034</v>
      </c>
      <c r="F1923" s="68" t="s">
        <v>4058</v>
      </c>
      <c r="G1923" s="70">
        <f>_xlfn.XLOOKUP(A1923,'Aux_Código SVs'!C:C,'Aux_Código SVs'!C:C,"Não encontrado")</f>
        <v>6602395</v>
      </c>
    </row>
    <row r="1924" spans="1:7" x14ac:dyDescent="0.3">
      <c r="A1924" s="168">
        <v>6602396</v>
      </c>
      <c r="B1924" s="68" t="s">
        <v>3541</v>
      </c>
      <c r="C1924" s="68" t="s">
        <v>1498</v>
      </c>
      <c r="D1924" s="68" t="s">
        <v>4036</v>
      </c>
      <c r="E1924" s="68" t="s">
        <v>4034</v>
      </c>
      <c r="F1924" s="68" t="s">
        <v>4058</v>
      </c>
      <c r="G1924" s="70">
        <f>_xlfn.XLOOKUP(A1924,'Aux_Código SVs'!C:C,'Aux_Código SVs'!C:C,"Não encontrado")</f>
        <v>6602396</v>
      </c>
    </row>
    <row r="1925" spans="1:7" x14ac:dyDescent="0.3">
      <c r="A1925" s="168">
        <v>6602400</v>
      </c>
      <c r="B1925" s="68" t="s">
        <v>3542</v>
      </c>
      <c r="C1925" s="68" t="s">
        <v>78</v>
      </c>
      <c r="D1925" s="68" t="s">
        <v>4033</v>
      </c>
      <c r="E1925" s="68" t="s">
        <v>4046</v>
      </c>
      <c r="F1925" s="68" t="s">
        <v>4043</v>
      </c>
      <c r="G1925" s="70">
        <f>_xlfn.XLOOKUP(A1925,'Aux_Código SVs'!C:C,'Aux_Código SVs'!C:C,"Não encontrado")</f>
        <v>6602400</v>
      </c>
    </row>
    <row r="1926" spans="1:7" x14ac:dyDescent="0.3">
      <c r="A1926" s="168">
        <v>6602401</v>
      </c>
      <c r="B1926" s="68" t="s">
        <v>3543</v>
      </c>
      <c r="C1926" s="68" t="s">
        <v>47</v>
      </c>
      <c r="D1926" s="68" t="s">
        <v>4036</v>
      </c>
      <c r="E1926" s="68" t="s">
        <v>4034</v>
      </c>
      <c r="F1926" s="68" t="s">
        <v>4058</v>
      </c>
      <c r="G1926" s="70">
        <f>_xlfn.XLOOKUP(A1926,'Aux_Código SVs'!C:C,'Aux_Código SVs'!C:C,"Não encontrado")</f>
        <v>6602401</v>
      </c>
    </row>
    <row r="1927" spans="1:7" x14ac:dyDescent="0.3">
      <c r="A1927" s="168">
        <v>6602410</v>
      </c>
      <c r="B1927" s="68" t="s">
        <v>3544</v>
      </c>
      <c r="C1927" s="68" t="s">
        <v>47</v>
      </c>
      <c r="D1927" s="68" t="s">
        <v>4033</v>
      </c>
      <c r="E1927" s="68" t="s">
        <v>4046</v>
      </c>
      <c r="F1927" s="68" t="s">
        <v>4043</v>
      </c>
      <c r="G1927" s="70">
        <f>_xlfn.XLOOKUP(A1927,'Aux_Código SVs'!C:C,'Aux_Código SVs'!C:C,"Não encontrado")</f>
        <v>6602410</v>
      </c>
    </row>
    <row r="1928" spans="1:7" x14ac:dyDescent="0.3">
      <c r="A1928" s="168">
        <v>6602411</v>
      </c>
      <c r="B1928" s="68" t="s">
        <v>3545</v>
      </c>
      <c r="C1928" s="68" t="s">
        <v>1498</v>
      </c>
      <c r="D1928" s="68" t="s">
        <v>4036</v>
      </c>
      <c r="E1928" s="68" t="s">
        <v>4050</v>
      </c>
      <c r="F1928" s="68" t="s">
        <v>4058</v>
      </c>
      <c r="G1928" s="70">
        <f>_xlfn.XLOOKUP(A1928,'Aux_Código SVs'!C:C,'Aux_Código SVs'!C:C,"Não encontrado")</f>
        <v>6602411</v>
      </c>
    </row>
    <row r="1929" spans="1:7" x14ac:dyDescent="0.3">
      <c r="A1929" s="168">
        <v>6602412</v>
      </c>
      <c r="B1929" s="68" t="s">
        <v>3546</v>
      </c>
      <c r="C1929" s="68" t="s">
        <v>47</v>
      </c>
      <c r="D1929" s="68" t="s">
        <v>4036</v>
      </c>
      <c r="E1929" s="68" t="s">
        <v>4050</v>
      </c>
      <c r="F1929" s="68" t="s">
        <v>4058</v>
      </c>
      <c r="G1929" s="70">
        <f>_xlfn.XLOOKUP(A1929,'Aux_Código SVs'!C:C,'Aux_Código SVs'!C:C,"Não encontrado")</f>
        <v>6602412</v>
      </c>
    </row>
    <row r="1930" spans="1:7" x14ac:dyDescent="0.3">
      <c r="A1930" s="168">
        <v>6602413</v>
      </c>
      <c r="B1930" s="68" t="s">
        <v>3547</v>
      </c>
      <c r="C1930" s="68" t="s">
        <v>1498</v>
      </c>
      <c r="D1930" s="68" t="s">
        <v>4036</v>
      </c>
      <c r="E1930" s="68" t="s">
        <v>4050</v>
      </c>
      <c r="F1930" s="68" t="s">
        <v>4058</v>
      </c>
      <c r="G1930" s="70">
        <f>_xlfn.XLOOKUP(A1930,'Aux_Código SVs'!C:C,'Aux_Código SVs'!C:C,"Não encontrado")</f>
        <v>6602413</v>
      </c>
    </row>
    <row r="1931" spans="1:7" x14ac:dyDescent="0.3">
      <c r="A1931" s="168">
        <v>6602414</v>
      </c>
      <c r="B1931" s="68" t="s">
        <v>3548</v>
      </c>
      <c r="C1931" s="68" t="s">
        <v>1498</v>
      </c>
      <c r="D1931" s="68" t="s">
        <v>4036</v>
      </c>
      <c r="E1931" s="68" t="s">
        <v>4046</v>
      </c>
      <c r="F1931" s="68" t="s">
        <v>4095</v>
      </c>
      <c r="G1931" s="70">
        <f>_xlfn.XLOOKUP(A1931,'Aux_Código SVs'!C:C,'Aux_Código SVs'!C:C,"Não encontrado")</f>
        <v>6602414</v>
      </c>
    </row>
    <row r="1932" spans="1:7" x14ac:dyDescent="0.3">
      <c r="A1932" s="168">
        <v>6602415</v>
      </c>
      <c r="B1932" s="68" t="s">
        <v>3549</v>
      </c>
      <c r="C1932" s="68" t="s">
        <v>47</v>
      </c>
      <c r="D1932" s="68" t="s">
        <v>4036</v>
      </c>
      <c r="E1932" s="68" t="s">
        <v>4041</v>
      </c>
      <c r="F1932" s="68" t="s">
        <v>4043</v>
      </c>
      <c r="G1932" s="70">
        <f>_xlfn.XLOOKUP(A1932,'Aux_Código SVs'!C:C,'Aux_Código SVs'!C:C,"Não encontrado")</f>
        <v>6602415</v>
      </c>
    </row>
    <row r="1933" spans="1:7" x14ac:dyDescent="0.3">
      <c r="A1933" s="168">
        <v>6602416</v>
      </c>
      <c r="B1933" s="68" t="s">
        <v>3550</v>
      </c>
      <c r="C1933" s="68" t="s">
        <v>95</v>
      </c>
      <c r="D1933" s="68" t="s">
        <v>4033</v>
      </c>
      <c r="E1933" s="68" t="s">
        <v>4046</v>
      </c>
      <c r="F1933" s="68" t="s">
        <v>4043</v>
      </c>
      <c r="G1933" s="70">
        <f>_xlfn.XLOOKUP(A1933,'Aux_Código SVs'!C:C,'Aux_Código SVs'!C:C,"Não encontrado")</f>
        <v>6602416</v>
      </c>
    </row>
    <row r="1934" spans="1:7" x14ac:dyDescent="0.3">
      <c r="A1934" s="168">
        <v>6602417</v>
      </c>
      <c r="B1934" s="68" t="s">
        <v>3551</v>
      </c>
      <c r="C1934" s="68" t="s">
        <v>95</v>
      </c>
      <c r="D1934" s="68" t="s">
        <v>4033</v>
      </c>
      <c r="E1934" s="68" t="s">
        <v>4046</v>
      </c>
      <c r="F1934" s="68" t="s">
        <v>4043</v>
      </c>
      <c r="G1934" s="70">
        <f>_xlfn.XLOOKUP(A1934,'Aux_Código SVs'!C:C,'Aux_Código SVs'!C:C,"Não encontrado")</f>
        <v>6602417</v>
      </c>
    </row>
    <row r="1935" spans="1:7" x14ac:dyDescent="0.3">
      <c r="A1935" s="168">
        <v>6602418</v>
      </c>
      <c r="B1935" s="68" t="s">
        <v>3552</v>
      </c>
      <c r="C1935" s="68" t="s">
        <v>47</v>
      </c>
      <c r="D1935" s="68" t="s">
        <v>4033</v>
      </c>
      <c r="E1935" s="68" t="s">
        <v>4046</v>
      </c>
      <c r="F1935" s="68" t="s">
        <v>4043</v>
      </c>
      <c r="G1935" s="70">
        <f>_xlfn.XLOOKUP(A1935,'Aux_Código SVs'!C:C,'Aux_Código SVs'!C:C,"Não encontrado")</f>
        <v>6602418</v>
      </c>
    </row>
    <row r="1936" spans="1:7" x14ac:dyDescent="0.3">
      <c r="A1936" s="168">
        <v>6602419</v>
      </c>
      <c r="B1936" s="68" t="s">
        <v>3553</v>
      </c>
      <c r="C1936" s="68" t="s">
        <v>47</v>
      </c>
      <c r="D1936" s="68" t="s">
        <v>4033</v>
      </c>
      <c r="E1936" s="68" t="s">
        <v>4046</v>
      </c>
      <c r="F1936" s="68" t="s">
        <v>4056</v>
      </c>
      <c r="G1936" s="70">
        <f>_xlfn.XLOOKUP(A1936,'Aux_Código SVs'!C:C,'Aux_Código SVs'!C:C,"Não encontrado")</f>
        <v>6602419</v>
      </c>
    </row>
    <row r="1937" spans="1:7" x14ac:dyDescent="0.3">
      <c r="A1937" s="168">
        <v>6602420</v>
      </c>
      <c r="B1937" s="68" t="s">
        <v>3554</v>
      </c>
      <c r="C1937" s="68" t="s">
        <v>47</v>
      </c>
      <c r="D1937" s="68" t="s">
        <v>4036</v>
      </c>
      <c r="E1937" s="68" t="s">
        <v>4050</v>
      </c>
      <c r="F1937" s="68" t="s">
        <v>4058</v>
      </c>
      <c r="G1937" s="70">
        <f>_xlfn.XLOOKUP(A1937,'Aux_Código SVs'!C:C,'Aux_Código SVs'!C:C,"Não encontrado")</f>
        <v>6602420</v>
      </c>
    </row>
    <row r="1938" spans="1:7" x14ac:dyDescent="0.3">
      <c r="A1938" s="168">
        <v>6602421</v>
      </c>
      <c r="B1938" s="68" t="s">
        <v>3555</v>
      </c>
      <c r="C1938" s="68" t="s">
        <v>1498</v>
      </c>
      <c r="D1938" s="68"/>
      <c r="E1938" s="68" t="s">
        <v>4050</v>
      </c>
      <c r="F1938" s="68" t="s">
        <v>4058</v>
      </c>
      <c r="G1938" s="70">
        <f>_xlfn.XLOOKUP(A1938,'Aux_Código SVs'!C:C,'Aux_Código SVs'!C:C,"Não encontrado")</f>
        <v>6602421</v>
      </c>
    </row>
    <row r="1939" spans="1:7" x14ac:dyDescent="0.3">
      <c r="A1939" s="168">
        <v>6602422</v>
      </c>
      <c r="B1939" s="68" t="s">
        <v>3556</v>
      </c>
      <c r="C1939" s="68" t="s">
        <v>47</v>
      </c>
      <c r="D1939" s="68" t="s">
        <v>4036</v>
      </c>
      <c r="E1939" s="68" t="s">
        <v>4050</v>
      </c>
      <c r="F1939" s="68" t="s">
        <v>4058</v>
      </c>
      <c r="G1939" s="70">
        <f>_xlfn.XLOOKUP(A1939,'Aux_Código SVs'!C:C,'Aux_Código SVs'!C:C,"Não encontrado")</f>
        <v>6602422</v>
      </c>
    </row>
    <row r="1940" spans="1:7" x14ac:dyDescent="0.3">
      <c r="A1940" s="168">
        <v>6602423</v>
      </c>
      <c r="B1940" s="68" t="s">
        <v>3557</v>
      </c>
      <c r="C1940" s="68" t="s">
        <v>1498</v>
      </c>
      <c r="D1940" s="68" t="s">
        <v>4036</v>
      </c>
      <c r="E1940" s="68" t="s">
        <v>4050</v>
      </c>
      <c r="F1940" s="68" t="s">
        <v>4058</v>
      </c>
      <c r="G1940" s="70">
        <f>_xlfn.XLOOKUP(A1940,'Aux_Código SVs'!C:C,'Aux_Código SVs'!C:C,"Não encontrado")</f>
        <v>6602423</v>
      </c>
    </row>
    <row r="1941" spans="1:7" x14ac:dyDescent="0.3">
      <c r="A1941" s="168">
        <v>6602424</v>
      </c>
      <c r="B1941" s="68" t="s">
        <v>3558</v>
      </c>
      <c r="C1941" s="68" t="s">
        <v>47</v>
      </c>
      <c r="D1941" s="68" t="s">
        <v>4036</v>
      </c>
      <c r="E1941" s="68" t="s">
        <v>4050</v>
      </c>
      <c r="F1941" s="68" t="s">
        <v>4058</v>
      </c>
      <c r="G1941" s="70">
        <f>_xlfn.XLOOKUP(A1941,'Aux_Código SVs'!C:C,'Aux_Código SVs'!C:C,"Não encontrado")</f>
        <v>6602424</v>
      </c>
    </row>
    <row r="1942" spans="1:7" x14ac:dyDescent="0.3">
      <c r="A1942" s="168">
        <v>6602425</v>
      </c>
      <c r="B1942" s="68" t="s">
        <v>3559</v>
      </c>
      <c r="C1942" s="68" t="s">
        <v>47</v>
      </c>
      <c r="D1942" s="68" t="s">
        <v>4036</v>
      </c>
      <c r="E1942" s="68" t="s">
        <v>4050</v>
      </c>
      <c r="F1942" s="68" t="s">
        <v>4058</v>
      </c>
      <c r="G1942" s="70">
        <f>_xlfn.XLOOKUP(A1942,'Aux_Código SVs'!C:C,'Aux_Código SVs'!C:C,"Não encontrado")</f>
        <v>6602425</v>
      </c>
    </row>
    <row r="1943" spans="1:7" x14ac:dyDescent="0.3">
      <c r="A1943" s="168">
        <v>6602426</v>
      </c>
      <c r="B1943" s="68" t="s">
        <v>3560</v>
      </c>
      <c r="C1943" s="68" t="s">
        <v>47</v>
      </c>
      <c r="D1943" s="68" t="s">
        <v>4036</v>
      </c>
      <c r="E1943" s="68" t="s">
        <v>4050</v>
      </c>
      <c r="F1943" s="68" t="s">
        <v>4058</v>
      </c>
      <c r="G1943" s="70">
        <f>_xlfn.XLOOKUP(A1943,'Aux_Código SVs'!C:C,'Aux_Código SVs'!C:C,"Não encontrado")</f>
        <v>6602426</v>
      </c>
    </row>
    <row r="1944" spans="1:7" x14ac:dyDescent="0.3">
      <c r="A1944" s="168">
        <v>6602427</v>
      </c>
      <c r="B1944" s="68" t="s">
        <v>3561</v>
      </c>
      <c r="C1944" s="68" t="s">
        <v>47</v>
      </c>
      <c r="D1944" s="68" t="s">
        <v>4036</v>
      </c>
      <c r="E1944" s="68" t="s">
        <v>4050</v>
      </c>
      <c r="F1944" s="68" t="s">
        <v>4058</v>
      </c>
      <c r="G1944" s="70">
        <f>_xlfn.XLOOKUP(A1944,'Aux_Código SVs'!C:C,'Aux_Código SVs'!C:C,"Não encontrado")</f>
        <v>6602427</v>
      </c>
    </row>
    <row r="1945" spans="1:7" x14ac:dyDescent="0.3">
      <c r="A1945" s="168">
        <v>6602428</v>
      </c>
      <c r="B1945" s="68" t="s">
        <v>3562</v>
      </c>
      <c r="C1945" s="68" t="s">
        <v>47</v>
      </c>
      <c r="D1945" s="68" t="s">
        <v>4036</v>
      </c>
      <c r="E1945" s="68" t="s">
        <v>4050</v>
      </c>
      <c r="F1945" s="68" t="s">
        <v>4058</v>
      </c>
      <c r="G1945" s="70">
        <f>_xlfn.XLOOKUP(A1945,'Aux_Código SVs'!C:C,'Aux_Código SVs'!C:C,"Não encontrado")</f>
        <v>6602428</v>
      </c>
    </row>
    <row r="1946" spans="1:7" x14ac:dyDescent="0.3">
      <c r="A1946" s="168">
        <v>6602429</v>
      </c>
      <c r="B1946" s="68" t="s">
        <v>3563</v>
      </c>
      <c r="C1946" s="68" t="s">
        <v>47</v>
      </c>
      <c r="D1946" s="68" t="s">
        <v>4036</v>
      </c>
      <c r="E1946" s="68" t="s">
        <v>4050</v>
      </c>
      <c r="F1946" s="68" t="s">
        <v>4058</v>
      </c>
      <c r="G1946" s="70">
        <f>_xlfn.XLOOKUP(A1946,'Aux_Código SVs'!C:C,'Aux_Código SVs'!C:C,"Não encontrado")</f>
        <v>6602429</v>
      </c>
    </row>
    <row r="1947" spans="1:7" x14ac:dyDescent="0.3">
      <c r="A1947" s="168">
        <v>6602430</v>
      </c>
      <c r="B1947" s="68" t="s">
        <v>3564</v>
      </c>
      <c r="C1947" s="68" t="s">
        <v>47</v>
      </c>
      <c r="D1947" s="68" t="s">
        <v>4036</v>
      </c>
      <c r="E1947" s="68" t="s">
        <v>4050</v>
      </c>
      <c r="F1947" s="68" t="s">
        <v>4058</v>
      </c>
      <c r="G1947" s="70">
        <f>_xlfn.XLOOKUP(A1947,'Aux_Código SVs'!C:C,'Aux_Código SVs'!C:C,"Não encontrado")</f>
        <v>6602430</v>
      </c>
    </row>
    <row r="1948" spans="1:7" x14ac:dyDescent="0.3">
      <c r="A1948" s="168">
        <v>6602431</v>
      </c>
      <c r="B1948" s="68" t="s">
        <v>3565</v>
      </c>
      <c r="C1948" s="68" t="s">
        <v>47</v>
      </c>
      <c r="D1948" s="68" t="s">
        <v>4036</v>
      </c>
      <c r="E1948" s="68" t="s">
        <v>4050</v>
      </c>
      <c r="F1948" s="68" t="s">
        <v>4058</v>
      </c>
      <c r="G1948" s="70">
        <f>_xlfn.XLOOKUP(A1948,'Aux_Código SVs'!C:C,'Aux_Código SVs'!C:C,"Não encontrado")</f>
        <v>6602431</v>
      </c>
    </row>
    <row r="1949" spans="1:7" x14ac:dyDescent="0.3">
      <c r="A1949" s="168">
        <v>6602432</v>
      </c>
      <c r="B1949" s="68" t="s">
        <v>3566</v>
      </c>
      <c r="C1949" s="68" t="s">
        <v>47</v>
      </c>
      <c r="D1949" s="68" t="s">
        <v>4036</v>
      </c>
      <c r="E1949" s="68" t="s">
        <v>4050</v>
      </c>
      <c r="F1949" s="68" t="s">
        <v>4058</v>
      </c>
      <c r="G1949" s="70">
        <f>_xlfn.XLOOKUP(A1949,'Aux_Código SVs'!C:C,'Aux_Código SVs'!C:C,"Não encontrado")</f>
        <v>6602432</v>
      </c>
    </row>
    <row r="1950" spans="1:7" x14ac:dyDescent="0.3">
      <c r="A1950" s="168">
        <v>6602433</v>
      </c>
      <c r="B1950" s="68" t="s">
        <v>3567</v>
      </c>
      <c r="C1950" s="68" t="s">
        <v>47</v>
      </c>
      <c r="D1950" s="68" t="s">
        <v>4036</v>
      </c>
      <c r="E1950" s="68" t="s">
        <v>4050</v>
      </c>
      <c r="F1950" s="68" t="s">
        <v>4058</v>
      </c>
      <c r="G1950" s="70">
        <f>_xlfn.XLOOKUP(A1950,'Aux_Código SVs'!C:C,'Aux_Código SVs'!C:C,"Não encontrado")</f>
        <v>6602433</v>
      </c>
    </row>
    <row r="1951" spans="1:7" x14ac:dyDescent="0.3">
      <c r="A1951" s="168">
        <v>6602434</v>
      </c>
      <c r="B1951" s="68" t="s">
        <v>3568</v>
      </c>
      <c r="C1951" s="68" t="s">
        <v>47</v>
      </c>
      <c r="D1951" s="68" t="s">
        <v>4036</v>
      </c>
      <c r="E1951" s="68" t="s">
        <v>4046</v>
      </c>
      <c r="F1951" s="68" t="s">
        <v>4053</v>
      </c>
      <c r="G1951" s="70">
        <f>_xlfn.XLOOKUP(A1951,'Aux_Código SVs'!C:C,'Aux_Código SVs'!C:C,"Não encontrado")</f>
        <v>6602434</v>
      </c>
    </row>
    <row r="1952" spans="1:7" x14ac:dyDescent="0.3">
      <c r="A1952" s="168">
        <v>6602435</v>
      </c>
      <c r="B1952" s="68" t="s">
        <v>3569</v>
      </c>
      <c r="C1952" s="68" t="s">
        <v>47</v>
      </c>
      <c r="D1952" s="68" t="s">
        <v>4044</v>
      </c>
      <c r="E1952" s="68" t="s">
        <v>4050</v>
      </c>
      <c r="F1952" s="68" t="s">
        <v>4058</v>
      </c>
      <c r="G1952" s="70">
        <f>_xlfn.XLOOKUP(A1952,'Aux_Código SVs'!C:C,'Aux_Código SVs'!C:C,"Não encontrado")</f>
        <v>6602435</v>
      </c>
    </row>
    <row r="1953" spans="1:7" x14ac:dyDescent="0.3">
      <c r="A1953" s="168">
        <v>6602436</v>
      </c>
      <c r="B1953" s="68" t="s">
        <v>3570</v>
      </c>
      <c r="C1953" s="68" t="s">
        <v>47</v>
      </c>
      <c r="D1953" s="68" t="s">
        <v>4036</v>
      </c>
      <c r="E1953" s="68" t="s">
        <v>4034</v>
      </c>
      <c r="F1953" s="68" t="s">
        <v>4039</v>
      </c>
      <c r="G1953" s="70">
        <f>_xlfn.XLOOKUP(A1953,'Aux_Código SVs'!C:C,'Aux_Código SVs'!C:C,"Não encontrado")</f>
        <v>6602436</v>
      </c>
    </row>
    <row r="1954" spans="1:7" x14ac:dyDescent="0.3">
      <c r="A1954" s="168">
        <v>6602437</v>
      </c>
      <c r="B1954" s="68" t="s">
        <v>3571</v>
      </c>
      <c r="C1954" s="68" t="s">
        <v>95</v>
      </c>
      <c r="D1954" s="68" t="s">
        <v>4033</v>
      </c>
      <c r="E1954" s="68" t="s">
        <v>4041</v>
      </c>
      <c r="F1954" s="68" t="s">
        <v>4043</v>
      </c>
      <c r="G1954" s="70">
        <f>_xlfn.XLOOKUP(A1954,'Aux_Código SVs'!C:C,'Aux_Código SVs'!C:C,"Não encontrado")</f>
        <v>6602437</v>
      </c>
    </row>
    <row r="1955" spans="1:7" x14ac:dyDescent="0.3">
      <c r="A1955" s="168">
        <v>6602438</v>
      </c>
      <c r="B1955" s="68" t="s">
        <v>3572</v>
      </c>
      <c r="C1955" s="68" t="s">
        <v>47</v>
      </c>
      <c r="D1955" s="68" t="s">
        <v>4036</v>
      </c>
      <c r="E1955" s="68" t="s">
        <v>4034</v>
      </c>
      <c r="F1955" s="68" t="s">
        <v>4039</v>
      </c>
      <c r="G1955" s="70">
        <f>_xlfn.XLOOKUP(A1955,'Aux_Código SVs'!C:C,'Aux_Código SVs'!C:C,"Não encontrado")</f>
        <v>6602438</v>
      </c>
    </row>
    <row r="1956" spans="1:7" x14ac:dyDescent="0.3">
      <c r="A1956" s="168">
        <v>6602439</v>
      </c>
      <c r="B1956" s="68" t="s">
        <v>3573</v>
      </c>
      <c r="C1956" s="68" t="s">
        <v>47</v>
      </c>
      <c r="D1956" s="68" t="s">
        <v>4036</v>
      </c>
      <c r="E1956" s="68" t="s">
        <v>4034</v>
      </c>
      <c r="F1956" s="68" t="s">
        <v>4039</v>
      </c>
      <c r="G1956" s="70">
        <f>_xlfn.XLOOKUP(A1956,'Aux_Código SVs'!C:C,'Aux_Código SVs'!C:C,"Não encontrado")</f>
        <v>6602439</v>
      </c>
    </row>
    <row r="1957" spans="1:7" x14ac:dyDescent="0.3">
      <c r="A1957" s="168">
        <v>6602440</v>
      </c>
      <c r="B1957" s="68" t="s">
        <v>3574</v>
      </c>
      <c r="C1957" s="68" t="s">
        <v>47</v>
      </c>
      <c r="D1957" s="68" t="s">
        <v>4033</v>
      </c>
      <c r="E1957" s="68" t="s">
        <v>4046</v>
      </c>
      <c r="F1957" s="68" t="s">
        <v>4043</v>
      </c>
      <c r="G1957" s="70">
        <f>_xlfn.XLOOKUP(A1957,'Aux_Código SVs'!C:C,'Aux_Código SVs'!C:C,"Não encontrado")</f>
        <v>6602440</v>
      </c>
    </row>
    <row r="1958" spans="1:7" x14ac:dyDescent="0.3">
      <c r="A1958" s="168">
        <v>6602441</v>
      </c>
      <c r="B1958" s="68" t="s">
        <v>3575</v>
      </c>
      <c r="C1958" s="68" t="s">
        <v>1498</v>
      </c>
      <c r="D1958" s="68" t="s">
        <v>4033</v>
      </c>
      <c r="E1958" s="68" t="s">
        <v>4046</v>
      </c>
      <c r="F1958" s="68" t="s">
        <v>4043</v>
      </c>
      <c r="G1958" s="70">
        <f>_xlfn.XLOOKUP(A1958,'Aux_Código SVs'!C:C,'Aux_Código SVs'!C:C,"Não encontrado")</f>
        <v>6602441</v>
      </c>
    </row>
    <row r="1959" spans="1:7" x14ac:dyDescent="0.3">
      <c r="A1959" s="168">
        <v>6602442</v>
      </c>
      <c r="B1959" s="68" t="s">
        <v>3576</v>
      </c>
      <c r="C1959" s="68" t="s">
        <v>47</v>
      </c>
      <c r="D1959" s="68" t="s">
        <v>4036</v>
      </c>
      <c r="E1959" s="68" t="s">
        <v>4034</v>
      </c>
      <c r="F1959" s="68" t="s">
        <v>4058</v>
      </c>
      <c r="G1959" s="70">
        <f>_xlfn.XLOOKUP(A1959,'Aux_Código SVs'!C:C,'Aux_Código SVs'!C:C,"Não encontrado")</f>
        <v>6602442</v>
      </c>
    </row>
    <row r="1960" spans="1:7" x14ac:dyDescent="0.3">
      <c r="A1960" s="168">
        <v>6602443</v>
      </c>
      <c r="B1960" s="68" t="s">
        <v>3577</v>
      </c>
      <c r="C1960" s="68" t="s">
        <v>47</v>
      </c>
      <c r="D1960" s="68" t="s">
        <v>4126</v>
      </c>
      <c r="E1960" s="68" t="s">
        <v>4046</v>
      </c>
      <c r="F1960" s="68" t="s">
        <v>4128</v>
      </c>
      <c r="G1960" s="70">
        <f>_xlfn.XLOOKUP(A1960,'Aux_Código SVs'!C:C,'Aux_Código SVs'!C:C,"Não encontrado")</f>
        <v>6602443</v>
      </c>
    </row>
    <row r="1961" spans="1:7" x14ac:dyDescent="0.3">
      <c r="A1961" s="168">
        <v>6602444</v>
      </c>
      <c r="B1961" s="68" t="s">
        <v>3578</v>
      </c>
      <c r="C1961" s="68" t="s">
        <v>47</v>
      </c>
      <c r="D1961" s="68" t="s">
        <v>4033</v>
      </c>
      <c r="E1961" s="68" t="s">
        <v>4046</v>
      </c>
      <c r="F1961" s="68" t="s">
        <v>4043</v>
      </c>
      <c r="G1961" s="70">
        <f>_xlfn.XLOOKUP(A1961,'Aux_Código SVs'!C:C,'Aux_Código SVs'!C:C,"Não encontrado")</f>
        <v>6602444</v>
      </c>
    </row>
    <row r="1962" spans="1:7" x14ac:dyDescent="0.3">
      <c r="A1962" s="168">
        <v>6602445</v>
      </c>
      <c r="B1962" s="68" t="s">
        <v>3579</v>
      </c>
      <c r="C1962" s="68" t="s">
        <v>2029</v>
      </c>
      <c r="D1962" s="68" t="s">
        <v>4036</v>
      </c>
      <c r="E1962" s="68" t="s">
        <v>4120</v>
      </c>
      <c r="F1962" s="68" t="s">
        <v>4121</v>
      </c>
      <c r="G1962" s="70">
        <f>_xlfn.XLOOKUP(A1962,'Aux_Código SVs'!C:C,'Aux_Código SVs'!C:C,"Não encontrado")</f>
        <v>6602445</v>
      </c>
    </row>
    <row r="1963" spans="1:7" x14ac:dyDescent="0.3">
      <c r="A1963" s="168">
        <v>6602446</v>
      </c>
      <c r="B1963" s="68" t="s">
        <v>3580</v>
      </c>
      <c r="C1963" s="68" t="s">
        <v>95</v>
      </c>
      <c r="D1963" s="68" t="s">
        <v>4033</v>
      </c>
      <c r="E1963" s="68" t="s">
        <v>4046</v>
      </c>
      <c r="F1963" s="68" t="s">
        <v>4043</v>
      </c>
      <c r="G1963" s="70">
        <f>_xlfn.XLOOKUP(A1963,'Aux_Código SVs'!C:C,'Aux_Código SVs'!C:C,"Não encontrado")</f>
        <v>6602446</v>
      </c>
    </row>
    <row r="1964" spans="1:7" x14ac:dyDescent="0.3">
      <c r="A1964" s="168">
        <v>6602447</v>
      </c>
      <c r="B1964" s="68" t="s">
        <v>3581</v>
      </c>
      <c r="C1964" s="68" t="s">
        <v>95</v>
      </c>
      <c r="D1964" s="68" t="s">
        <v>4033</v>
      </c>
      <c r="E1964" s="68" t="s">
        <v>4046</v>
      </c>
      <c r="F1964" s="68" t="s">
        <v>4043</v>
      </c>
      <c r="G1964" s="70">
        <f>_xlfn.XLOOKUP(A1964,'Aux_Código SVs'!C:C,'Aux_Código SVs'!C:C,"Não encontrado")</f>
        <v>6602447</v>
      </c>
    </row>
    <row r="1965" spans="1:7" x14ac:dyDescent="0.3">
      <c r="A1965" s="168">
        <v>6602448</v>
      </c>
      <c r="B1965" s="68" t="s">
        <v>3582</v>
      </c>
      <c r="C1965" s="68" t="s">
        <v>95</v>
      </c>
      <c r="D1965" s="68" t="s">
        <v>4033</v>
      </c>
      <c r="E1965" s="68" t="s">
        <v>4046</v>
      </c>
      <c r="F1965" s="68" t="s">
        <v>4043</v>
      </c>
      <c r="G1965" s="70">
        <f>_xlfn.XLOOKUP(A1965,'Aux_Código SVs'!C:C,'Aux_Código SVs'!C:C,"Não encontrado")</f>
        <v>6602448</v>
      </c>
    </row>
    <row r="1966" spans="1:7" x14ac:dyDescent="0.3">
      <c r="A1966" s="168">
        <v>6602449</v>
      </c>
      <c r="B1966" s="68" t="s">
        <v>3583</v>
      </c>
      <c r="C1966" s="68" t="s">
        <v>1436</v>
      </c>
      <c r="D1966" s="68" t="s">
        <v>4033</v>
      </c>
      <c r="E1966" s="68" t="s">
        <v>4046</v>
      </c>
      <c r="F1966" s="68" t="s">
        <v>4043</v>
      </c>
      <c r="G1966" s="70">
        <f>_xlfn.XLOOKUP(A1966,'Aux_Código SVs'!C:C,'Aux_Código SVs'!C:C,"Não encontrado")</f>
        <v>6602449</v>
      </c>
    </row>
    <row r="1967" spans="1:7" x14ac:dyDescent="0.3">
      <c r="A1967" s="168">
        <v>6602450</v>
      </c>
      <c r="B1967" s="68" t="s">
        <v>3584</v>
      </c>
      <c r="C1967" s="68" t="s">
        <v>47</v>
      </c>
      <c r="D1967" s="68" t="s">
        <v>4033</v>
      </c>
      <c r="E1967" s="68" t="s">
        <v>4046</v>
      </c>
      <c r="F1967" s="68" t="s">
        <v>4035</v>
      </c>
      <c r="G1967" s="70">
        <f>_xlfn.XLOOKUP(A1967,'Aux_Código SVs'!C:C,'Aux_Código SVs'!C:C,"Não encontrado")</f>
        <v>6602450</v>
      </c>
    </row>
    <row r="1968" spans="1:7" x14ac:dyDescent="0.3">
      <c r="A1968" s="168">
        <v>6602451</v>
      </c>
      <c r="B1968" s="68" t="s">
        <v>3585</v>
      </c>
      <c r="C1968" s="68" t="s">
        <v>95</v>
      </c>
      <c r="D1968" s="68" t="s">
        <v>4033</v>
      </c>
      <c r="E1968" s="68" t="s">
        <v>4046</v>
      </c>
      <c r="F1968" s="68" t="s">
        <v>4043</v>
      </c>
      <c r="G1968" s="70">
        <f>_xlfn.XLOOKUP(A1968,'Aux_Código SVs'!C:C,'Aux_Código SVs'!C:C,"Não encontrado")</f>
        <v>6602451</v>
      </c>
    </row>
    <row r="1969" spans="1:7" x14ac:dyDescent="0.3">
      <c r="A1969" s="168">
        <v>6602452</v>
      </c>
      <c r="B1969" s="68" t="s">
        <v>3586</v>
      </c>
      <c r="C1969" s="68" t="s">
        <v>95</v>
      </c>
      <c r="D1969" s="68" t="s">
        <v>4033</v>
      </c>
      <c r="E1969" s="68" t="s">
        <v>4046</v>
      </c>
      <c r="F1969" s="68" t="s">
        <v>4043</v>
      </c>
      <c r="G1969" s="70">
        <f>_xlfn.XLOOKUP(A1969,'Aux_Código SVs'!C:C,'Aux_Código SVs'!C:C,"Não encontrado")</f>
        <v>6602452</v>
      </c>
    </row>
    <row r="1970" spans="1:7" x14ac:dyDescent="0.3">
      <c r="A1970" s="168">
        <v>6602453</v>
      </c>
      <c r="B1970" s="68" t="s">
        <v>3352</v>
      </c>
      <c r="C1970" s="68" t="s">
        <v>1498</v>
      </c>
      <c r="D1970" s="68" t="s">
        <v>4033</v>
      </c>
      <c r="E1970" s="68" t="s">
        <v>4046</v>
      </c>
      <c r="F1970" s="68" t="s">
        <v>4043</v>
      </c>
      <c r="G1970" s="70">
        <f>_xlfn.XLOOKUP(A1970,'Aux_Código SVs'!C:C,'Aux_Código SVs'!C:C,"Não encontrado")</f>
        <v>6602453</v>
      </c>
    </row>
    <row r="1971" spans="1:7" x14ac:dyDescent="0.3">
      <c r="A1971" s="168">
        <v>6602454</v>
      </c>
      <c r="B1971" s="68" t="s">
        <v>3587</v>
      </c>
      <c r="C1971" s="68" t="s">
        <v>1498</v>
      </c>
      <c r="D1971" s="68" t="s">
        <v>4033</v>
      </c>
      <c r="E1971" s="68" t="s">
        <v>4046</v>
      </c>
      <c r="F1971" s="68" t="s">
        <v>4043</v>
      </c>
      <c r="G1971" s="70">
        <f>_xlfn.XLOOKUP(A1971,'Aux_Código SVs'!C:C,'Aux_Código SVs'!C:C,"Não encontrado")</f>
        <v>6602454</v>
      </c>
    </row>
    <row r="1972" spans="1:7" x14ac:dyDescent="0.3">
      <c r="A1972" s="168">
        <v>6602455</v>
      </c>
      <c r="B1972" s="68" t="s">
        <v>3588</v>
      </c>
      <c r="C1972" s="68" t="s">
        <v>1498</v>
      </c>
      <c r="D1972" s="68" t="s">
        <v>4033</v>
      </c>
      <c r="E1972" s="68" t="s">
        <v>4046</v>
      </c>
      <c r="F1972" s="68" t="s">
        <v>4043</v>
      </c>
      <c r="G1972" s="70">
        <f>_xlfn.XLOOKUP(A1972,'Aux_Código SVs'!C:C,'Aux_Código SVs'!C:C,"Não encontrado")</f>
        <v>6602455</v>
      </c>
    </row>
    <row r="1973" spans="1:7" x14ac:dyDescent="0.3">
      <c r="A1973" s="168">
        <v>6602456</v>
      </c>
      <c r="B1973" s="68" t="s">
        <v>3589</v>
      </c>
      <c r="C1973" s="68" t="s">
        <v>1498</v>
      </c>
      <c r="D1973" s="68" t="s">
        <v>4033</v>
      </c>
      <c r="E1973" s="68" t="s">
        <v>4046</v>
      </c>
      <c r="F1973" s="68" t="s">
        <v>4043</v>
      </c>
      <c r="G1973" s="70">
        <f>_xlfn.XLOOKUP(A1973,'Aux_Código SVs'!C:C,'Aux_Código SVs'!C:C,"Não encontrado")</f>
        <v>6602456</v>
      </c>
    </row>
    <row r="1974" spans="1:7" x14ac:dyDescent="0.3">
      <c r="A1974" s="168">
        <v>6602457</v>
      </c>
      <c r="B1974" s="68" t="s">
        <v>3590</v>
      </c>
      <c r="C1974" s="68" t="s">
        <v>1498</v>
      </c>
      <c r="D1974" s="68" t="s">
        <v>4033</v>
      </c>
      <c r="E1974" s="68" t="s">
        <v>4046</v>
      </c>
      <c r="F1974" s="68" t="s">
        <v>4043</v>
      </c>
      <c r="G1974" s="70">
        <f>_xlfn.XLOOKUP(A1974,'Aux_Código SVs'!C:C,'Aux_Código SVs'!C:C,"Não encontrado")</f>
        <v>6602457</v>
      </c>
    </row>
    <row r="1975" spans="1:7" x14ac:dyDescent="0.3">
      <c r="A1975" s="168">
        <v>6602458</v>
      </c>
      <c r="B1975" s="68" t="s">
        <v>3591</v>
      </c>
      <c r="C1975" s="68" t="s">
        <v>1498</v>
      </c>
      <c r="D1975" s="68" t="s">
        <v>4033</v>
      </c>
      <c r="E1975" s="68" t="s">
        <v>4046</v>
      </c>
      <c r="F1975" s="68" t="s">
        <v>4043</v>
      </c>
      <c r="G1975" s="70">
        <f>_xlfn.XLOOKUP(A1975,'Aux_Código SVs'!C:C,'Aux_Código SVs'!C:C,"Não encontrado")</f>
        <v>6602458</v>
      </c>
    </row>
    <row r="1976" spans="1:7" x14ac:dyDescent="0.3">
      <c r="A1976" s="168">
        <v>6602459</v>
      </c>
      <c r="B1976" s="68" t="s">
        <v>3593</v>
      </c>
      <c r="C1976" s="68" t="s">
        <v>1498</v>
      </c>
      <c r="D1976" s="68" t="s">
        <v>4033</v>
      </c>
      <c r="E1976" s="68" t="s">
        <v>4046</v>
      </c>
      <c r="F1976" s="68" t="s">
        <v>4043</v>
      </c>
      <c r="G1976" s="70">
        <f>_xlfn.XLOOKUP(A1976,'Aux_Código SVs'!C:C,'Aux_Código SVs'!C:C,"Não encontrado")</f>
        <v>6602459</v>
      </c>
    </row>
    <row r="1977" spans="1:7" x14ac:dyDescent="0.3">
      <c r="A1977" s="168">
        <v>6602460</v>
      </c>
      <c r="B1977" s="68" t="s">
        <v>3592</v>
      </c>
      <c r="C1977" s="68" t="s">
        <v>1498</v>
      </c>
      <c r="D1977" s="68" t="s">
        <v>4033</v>
      </c>
      <c r="E1977" s="68" t="s">
        <v>4046</v>
      </c>
      <c r="F1977" s="68" t="s">
        <v>4043</v>
      </c>
      <c r="G1977" s="70">
        <f>_xlfn.XLOOKUP(A1977,'Aux_Código SVs'!C:C,'Aux_Código SVs'!C:C,"Não encontrado")</f>
        <v>6602460</v>
      </c>
    </row>
    <row r="1978" spans="1:7" x14ac:dyDescent="0.3">
      <c r="A1978" s="168">
        <v>6602461</v>
      </c>
      <c r="B1978" s="68" t="s">
        <v>3594</v>
      </c>
      <c r="C1978" s="68" t="s">
        <v>1498</v>
      </c>
      <c r="D1978" s="68" t="s">
        <v>4033</v>
      </c>
      <c r="E1978" s="68" t="s">
        <v>4046</v>
      </c>
      <c r="F1978" s="68" t="s">
        <v>4043</v>
      </c>
      <c r="G1978" s="70">
        <f>_xlfn.XLOOKUP(A1978,'Aux_Código SVs'!C:C,'Aux_Código SVs'!C:C,"Não encontrado")</f>
        <v>6602461</v>
      </c>
    </row>
    <row r="1979" spans="1:7" x14ac:dyDescent="0.3">
      <c r="A1979" s="168">
        <v>6602462</v>
      </c>
      <c r="B1979" s="68" t="s">
        <v>3595</v>
      </c>
      <c r="C1979" s="68" t="s">
        <v>1498</v>
      </c>
      <c r="D1979" s="68" t="s">
        <v>4033</v>
      </c>
      <c r="E1979" s="68" t="s">
        <v>4046</v>
      </c>
      <c r="F1979" s="68" t="s">
        <v>4043</v>
      </c>
      <c r="G1979" s="70">
        <f>_xlfn.XLOOKUP(A1979,'Aux_Código SVs'!C:C,'Aux_Código SVs'!C:C,"Não encontrado")</f>
        <v>6602462</v>
      </c>
    </row>
    <row r="1980" spans="1:7" x14ac:dyDescent="0.3">
      <c r="A1980" s="168">
        <v>6602463</v>
      </c>
      <c r="B1980" s="68" t="s">
        <v>3596</v>
      </c>
      <c r="C1980" s="68" t="s">
        <v>1498</v>
      </c>
      <c r="D1980" s="68" t="s">
        <v>4033</v>
      </c>
      <c r="E1980" s="68" t="s">
        <v>4046</v>
      </c>
      <c r="F1980" s="68" t="s">
        <v>4043</v>
      </c>
      <c r="G1980" s="70">
        <f>_xlfn.XLOOKUP(A1980,'Aux_Código SVs'!C:C,'Aux_Código SVs'!C:C,"Não encontrado")</f>
        <v>6602463</v>
      </c>
    </row>
    <row r="1981" spans="1:7" x14ac:dyDescent="0.3">
      <c r="A1981" s="168">
        <v>6602464</v>
      </c>
      <c r="B1981" s="68" t="s">
        <v>3597</v>
      </c>
      <c r="C1981" s="68" t="s">
        <v>1498</v>
      </c>
      <c r="D1981" s="68" t="s">
        <v>4033</v>
      </c>
      <c r="E1981" s="68" t="s">
        <v>4046</v>
      </c>
      <c r="F1981" s="68" t="s">
        <v>4043</v>
      </c>
      <c r="G1981" s="70">
        <f>_xlfn.XLOOKUP(A1981,'Aux_Código SVs'!C:C,'Aux_Código SVs'!C:C,"Não encontrado")</f>
        <v>6602464</v>
      </c>
    </row>
    <row r="1982" spans="1:7" x14ac:dyDescent="0.3">
      <c r="A1982" s="168">
        <v>6602465</v>
      </c>
      <c r="B1982" s="68" t="s">
        <v>3598</v>
      </c>
      <c r="C1982" s="68" t="s">
        <v>1498</v>
      </c>
      <c r="D1982" s="68" t="s">
        <v>4033</v>
      </c>
      <c r="E1982" s="68" t="s">
        <v>4046</v>
      </c>
      <c r="F1982" s="68" t="s">
        <v>4043</v>
      </c>
      <c r="G1982" s="70">
        <f>_xlfn.XLOOKUP(A1982,'Aux_Código SVs'!C:C,'Aux_Código SVs'!C:C,"Não encontrado")</f>
        <v>6602465</v>
      </c>
    </row>
    <row r="1983" spans="1:7" x14ac:dyDescent="0.3">
      <c r="A1983" s="168">
        <v>6602466</v>
      </c>
      <c r="B1983" s="68" t="s">
        <v>3599</v>
      </c>
      <c r="C1983" s="68" t="s">
        <v>1498</v>
      </c>
      <c r="D1983" s="68" t="s">
        <v>4033</v>
      </c>
      <c r="E1983" s="68" t="s">
        <v>4046</v>
      </c>
      <c r="F1983" s="68" t="s">
        <v>4043</v>
      </c>
      <c r="G1983" s="70">
        <f>_xlfn.XLOOKUP(A1983,'Aux_Código SVs'!C:C,'Aux_Código SVs'!C:C,"Não encontrado")</f>
        <v>6602466</v>
      </c>
    </row>
    <row r="1984" spans="1:7" x14ac:dyDescent="0.3">
      <c r="A1984" s="168">
        <v>6602467</v>
      </c>
      <c r="B1984" s="68" t="s">
        <v>3600</v>
      </c>
      <c r="C1984" s="68" t="s">
        <v>1498</v>
      </c>
      <c r="D1984" s="68" t="s">
        <v>4033</v>
      </c>
      <c r="E1984" s="68" t="s">
        <v>4046</v>
      </c>
      <c r="F1984" s="68" t="s">
        <v>4043</v>
      </c>
      <c r="G1984" s="70">
        <f>_xlfn.XLOOKUP(A1984,'Aux_Código SVs'!C:C,'Aux_Código SVs'!C:C,"Não encontrado")</f>
        <v>6602467</v>
      </c>
    </row>
    <row r="1985" spans="1:7" x14ac:dyDescent="0.3">
      <c r="A1985" s="168">
        <v>6602468</v>
      </c>
      <c r="B1985" s="68" t="s">
        <v>3602</v>
      </c>
      <c r="C1985" s="68" t="s">
        <v>1498</v>
      </c>
      <c r="D1985" s="68" t="s">
        <v>4033</v>
      </c>
      <c r="E1985" s="68" t="s">
        <v>4046</v>
      </c>
      <c r="F1985" s="68" t="s">
        <v>4043</v>
      </c>
      <c r="G1985" s="70">
        <f>_xlfn.XLOOKUP(A1985,'Aux_Código SVs'!C:C,'Aux_Código SVs'!C:C,"Não encontrado")</f>
        <v>6602468</v>
      </c>
    </row>
    <row r="1986" spans="1:7" x14ac:dyDescent="0.3">
      <c r="A1986" s="168">
        <v>6602469</v>
      </c>
      <c r="B1986" s="68" t="s">
        <v>3603</v>
      </c>
      <c r="C1986" s="68" t="s">
        <v>1498</v>
      </c>
      <c r="D1986" s="68" t="s">
        <v>4033</v>
      </c>
      <c r="E1986" s="68" t="s">
        <v>4046</v>
      </c>
      <c r="F1986" s="68" t="s">
        <v>4043</v>
      </c>
      <c r="G1986" s="70">
        <f>_xlfn.XLOOKUP(A1986,'Aux_Código SVs'!C:C,'Aux_Código SVs'!C:C,"Não encontrado")</f>
        <v>6602469</v>
      </c>
    </row>
    <row r="1987" spans="1:7" x14ac:dyDescent="0.3">
      <c r="A1987" s="168">
        <v>6602470</v>
      </c>
      <c r="B1987" s="68" t="s">
        <v>3604</v>
      </c>
      <c r="C1987" s="68" t="s">
        <v>1498</v>
      </c>
      <c r="D1987" s="68" t="s">
        <v>4033</v>
      </c>
      <c r="E1987" s="68" t="s">
        <v>4046</v>
      </c>
      <c r="F1987" s="68" t="s">
        <v>4043</v>
      </c>
      <c r="G1987" s="70">
        <f>_xlfn.XLOOKUP(A1987,'Aux_Código SVs'!C:C,'Aux_Código SVs'!C:C,"Não encontrado")</f>
        <v>6602470</v>
      </c>
    </row>
    <row r="1988" spans="1:7" x14ac:dyDescent="0.3">
      <c r="A1988" s="168">
        <v>6602471</v>
      </c>
      <c r="B1988" s="68" t="s">
        <v>3605</v>
      </c>
      <c r="C1988" s="68" t="s">
        <v>1498</v>
      </c>
      <c r="D1988" s="68" t="s">
        <v>4033</v>
      </c>
      <c r="E1988" s="68" t="s">
        <v>4046</v>
      </c>
      <c r="F1988" s="68" t="s">
        <v>4043</v>
      </c>
      <c r="G1988" s="70">
        <f>_xlfn.XLOOKUP(A1988,'Aux_Código SVs'!C:C,'Aux_Código SVs'!C:C,"Não encontrado")</f>
        <v>6602471</v>
      </c>
    </row>
    <row r="1989" spans="1:7" x14ac:dyDescent="0.3">
      <c r="A1989" s="168">
        <v>6602472</v>
      </c>
      <c r="B1989" s="68" t="s">
        <v>3606</v>
      </c>
      <c r="C1989" s="68" t="s">
        <v>1498</v>
      </c>
      <c r="D1989" s="68" t="s">
        <v>4033</v>
      </c>
      <c r="E1989" s="68" t="s">
        <v>4046</v>
      </c>
      <c r="F1989" s="68" t="s">
        <v>4043</v>
      </c>
      <c r="G1989" s="70">
        <f>_xlfn.XLOOKUP(A1989,'Aux_Código SVs'!C:C,'Aux_Código SVs'!C:C,"Não encontrado")</f>
        <v>6602472</v>
      </c>
    </row>
    <row r="1990" spans="1:7" x14ac:dyDescent="0.3">
      <c r="A1990" s="168">
        <v>6602473</v>
      </c>
      <c r="B1990" s="68" t="s">
        <v>3607</v>
      </c>
      <c r="C1990" s="68" t="s">
        <v>1498</v>
      </c>
      <c r="D1990" s="68" t="s">
        <v>4033</v>
      </c>
      <c r="E1990" s="68" t="s">
        <v>4046</v>
      </c>
      <c r="F1990" s="68" t="s">
        <v>4043</v>
      </c>
      <c r="G1990" s="70">
        <f>_xlfn.XLOOKUP(A1990,'Aux_Código SVs'!C:C,'Aux_Código SVs'!C:C,"Não encontrado")</f>
        <v>6602473</v>
      </c>
    </row>
    <row r="1991" spans="1:7" x14ac:dyDescent="0.3">
      <c r="A1991" s="168">
        <v>6602474</v>
      </c>
      <c r="B1991" s="68" t="s">
        <v>3608</v>
      </c>
      <c r="C1991" s="68" t="s">
        <v>1498</v>
      </c>
      <c r="D1991" s="68" t="s">
        <v>4033</v>
      </c>
      <c r="E1991" s="68" t="s">
        <v>4046</v>
      </c>
      <c r="F1991" s="68" t="s">
        <v>4043</v>
      </c>
      <c r="G1991" s="70">
        <f>_xlfn.XLOOKUP(A1991,'Aux_Código SVs'!C:C,'Aux_Código SVs'!C:C,"Não encontrado")</f>
        <v>6602474</v>
      </c>
    </row>
    <row r="1992" spans="1:7" x14ac:dyDescent="0.3">
      <c r="A1992" s="168">
        <v>6602475</v>
      </c>
      <c r="B1992" s="68" t="s">
        <v>3609</v>
      </c>
      <c r="C1992" s="68" t="s">
        <v>1498</v>
      </c>
      <c r="D1992" s="68" t="s">
        <v>4033</v>
      </c>
      <c r="E1992" s="68" t="s">
        <v>4046</v>
      </c>
      <c r="F1992" s="68" t="s">
        <v>4043</v>
      </c>
      <c r="G1992" s="70">
        <f>_xlfn.XLOOKUP(A1992,'Aux_Código SVs'!C:C,'Aux_Código SVs'!C:C,"Não encontrado")</f>
        <v>6602475</v>
      </c>
    </row>
    <row r="1993" spans="1:7" x14ac:dyDescent="0.3">
      <c r="A1993" s="168">
        <v>6602476</v>
      </c>
      <c r="B1993" s="68" t="s">
        <v>3610</v>
      </c>
      <c r="C1993" s="68" t="s">
        <v>1498</v>
      </c>
      <c r="D1993" s="68" t="s">
        <v>4033</v>
      </c>
      <c r="E1993" s="68" t="s">
        <v>4046</v>
      </c>
      <c r="F1993" s="68" t="s">
        <v>4043</v>
      </c>
      <c r="G1993" s="70">
        <f>_xlfn.XLOOKUP(A1993,'Aux_Código SVs'!C:C,'Aux_Código SVs'!C:C,"Não encontrado")</f>
        <v>6602476</v>
      </c>
    </row>
    <row r="1994" spans="1:7" x14ac:dyDescent="0.3">
      <c r="A1994" s="168">
        <v>6602477</v>
      </c>
      <c r="B1994" s="68" t="s">
        <v>3611</v>
      </c>
      <c r="C1994" s="68" t="s">
        <v>1498</v>
      </c>
      <c r="D1994" s="68" t="s">
        <v>4033</v>
      </c>
      <c r="E1994" s="68" t="s">
        <v>4046</v>
      </c>
      <c r="F1994" s="68" t="s">
        <v>4043</v>
      </c>
      <c r="G1994" s="70">
        <f>_xlfn.XLOOKUP(A1994,'Aux_Código SVs'!C:C,'Aux_Código SVs'!C:C,"Não encontrado")</f>
        <v>6602477</v>
      </c>
    </row>
    <row r="1995" spans="1:7" x14ac:dyDescent="0.3">
      <c r="A1995" s="168">
        <v>6602478</v>
      </c>
      <c r="B1995" s="68" t="s">
        <v>3612</v>
      </c>
      <c r="C1995" s="68" t="s">
        <v>1498</v>
      </c>
      <c r="D1995" s="68" t="s">
        <v>4033</v>
      </c>
      <c r="E1995" s="68" t="s">
        <v>4046</v>
      </c>
      <c r="F1995" s="68" t="s">
        <v>4043</v>
      </c>
      <c r="G1995" s="70">
        <f>_xlfn.XLOOKUP(A1995,'Aux_Código SVs'!C:C,'Aux_Código SVs'!C:C,"Não encontrado")</f>
        <v>6602478</v>
      </c>
    </row>
    <row r="1996" spans="1:7" x14ac:dyDescent="0.3">
      <c r="A1996" s="168">
        <v>6602479</v>
      </c>
      <c r="B1996" s="68" t="s">
        <v>3613</v>
      </c>
      <c r="C1996" s="68" t="s">
        <v>1498</v>
      </c>
      <c r="D1996" s="68" t="s">
        <v>4033</v>
      </c>
      <c r="E1996" s="68" t="s">
        <v>4046</v>
      </c>
      <c r="F1996" s="68" t="s">
        <v>4043</v>
      </c>
      <c r="G1996" s="70">
        <f>_xlfn.XLOOKUP(A1996,'Aux_Código SVs'!C:C,'Aux_Código SVs'!C:C,"Não encontrado")</f>
        <v>6602479</v>
      </c>
    </row>
    <row r="1997" spans="1:7" x14ac:dyDescent="0.3">
      <c r="A1997" s="168">
        <v>6602480</v>
      </c>
      <c r="B1997" s="68" t="s">
        <v>3614</v>
      </c>
      <c r="C1997" s="68" t="s">
        <v>1498</v>
      </c>
      <c r="D1997" s="68" t="s">
        <v>4033</v>
      </c>
      <c r="E1997" s="68" t="s">
        <v>4046</v>
      </c>
      <c r="F1997" s="68" t="s">
        <v>4043</v>
      </c>
      <c r="G1997" s="70">
        <f>_xlfn.XLOOKUP(A1997,'Aux_Código SVs'!C:C,'Aux_Código SVs'!C:C,"Não encontrado")</f>
        <v>6602480</v>
      </c>
    </row>
    <row r="1998" spans="1:7" x14ac:dyDescent="0.3">
      <c r="A1998" s="168">
        <v>6602481</v>
      </c>
      <c r="B1998" s="68" t="s">
        <v>3615</v>
      </c>
      <c r="C1998" s="68" t="s">
        <v>2448</v>
      </c>
      <c r="D1998" s="68" t="s">
        <v>4030</v>
      </c>
      <c r="E1998" s="68" t="s">
        <v>4031</v>
      </c>
      <c r="F1998" s="68" t="s">
        <v>4032</v>
      </c>
      <c r="G1998" s="70">
        <f>_xlfn.XLOOKUP(A1998,'Aux_Código SVs'!C:C,'Aux_Código SVs'!C:C,"Não encontrado")</f>
        <v>6602481</v>
      </c>
    </row>
    <row r="1999" spans="1:7" x14ac:dyDescent="0.3">
      <c r="A1999" s="168">
        <v>6602482</v>
      </c>
      <c r="B1999" s="68" t="s">
        <v>3616</v>
      </c>
      <c r="C1999" s="68" t="s">
        <v>47</v>
      </c>
      <c r="D1999" s="68" t="s">
        <v>4036</v>
      </c>
      <c r="E1999" s="68" t="s">
        <v>4034</v>
      </c>
      <c r="F1999" s="68" t="s">
        <v>4095</v>
      </c>
      <c r="G1999" s="70">
        <f>_xlfn.XLOOKUP(A1999,'Aux_Código SVs'!C:C,'Aux_Código SVs'!C:C,"Não encontrado")</f>
        <v>6602482</v>
      </c>
    </row>
    <row r="2000" spans="1:7" x14ac:dyDescent="0.3">
      <c r="A2000" s="168">
        <v>6602483</v>
      </c>
      <c r="B2000" s="68" t="s">
        <v>3617</v>
      </c>
      <c r="C2000" s="68" t="s">
        <v>95</v>
      </c>
      <c r="D2000" s="68" t="s">
        <v>4033</v>
      </c>
      <c r="E2000" s="68" t="s">
        <v>4046</v>
      </c>
      <c r="F2000" s="68" t="s">
        <v>4043</v>
      </c>
      <c r="G2000" s="70">
        <f>_xlfn.XLOOKUP(A2000,'Aux_Código SVs'!C:C,'Aux_Código SVs'!C:C,"Não encontrado")</f>
        <v>6602483</v>
      </c>
    </row>
    <row r="2001" spans="1:7" x14ac:dyDescent="0.3">
      <c r="A2001" s="168">
        <v>6602484</v>
      </c>
      <c r="B2001" s="68" t="s">
        <v>3618</v>
      </c>
      <c r="C2001" s="68" t="s">
        <v>95</v>
      </c>
      <c r="D2001" s="68" t="s">
        <v>4033</v>
      </c>
      <c r="E2001" s="68" t="s">
        <v>4046</v>
      </c>
      <c r="F2001" s="68" t="s">
        <v>4043</v>
      </c>
      <c r="G2001" s="70">
        <f>_xlfn.XLOOKUP(A2001,'Aux_Código SVs'!C:C,'Aux_Código SVs'!C:C,"Não encontrado")</f>
        <v>6602484</v>
      </c>
    </row>
    <row r="2002" spans="1:7" x14ac:dyDescent="0.3">
      <c r="A2002" s="168">
        <v>6602485</v>
      </c>
      <c r="B2002" s="68" t="s">
        <v>3619</v>
      </c>
      <c r="C2002" s="68" t="s">
        <v>95</v>
      </c>
      <c r="D2002" s="68" t="s">
        <v>4033</v>
      </c>
      <c r="E2002" s="68" t="s">
        <v>4046</v>
      </c>
      <c r="F2002" s="68" t="s">
        <v>4043</v>
      </c>
      <c r="G2002" s="70">
        <f>_xlfn.XLOOKUP(A2002,'Aux_Código SVs'!C:C,'Aux_Código SVs'!C:C,"Não encontrado")</f>
        <v>6602485</v>
      </c>
    </row>
    <row r="2003" spans="1:7" x14ac:dyDescent="0.3">
      <c r="A2003" s="168">
        <v>6602486</v>
      </c>
      <c r="B2003" s="68" t="s">
        <v>3620</v>
      </c>
      <c r="C2003" s="68" t="s">
        <v>95</v>
      </c>
      <c r="D2003" s="68" t="s">
        <v>4033</v>
      </c>
      <c r="E2003" s="68" t="s">
        <v>4046</v>
      </c>
      <c r="F2003" s="68" t="s">
        <v>4043</v>
      </c>
      <c r="G2003" s="70">
        <f>_xlfn.XLOOKUP(A2003,'Aux_Código SVs'!C:C,'Aux_Código SVs'!C:C,"Não encontrado")</f>
        <v>6602486</v>
      </c>
    </row>
    <row r="2004" spans="1:7" x14ac:dyDescent="0.3">
      <c r="A2004" s="168">
        <v>6602487</v>
      </c>
      <c r="B2004" s="68" t="s">
        <v>3621</v>
      </c>
      <c r="C2004" s="68" t="s">
        <v>95</v>
      </c>
      <c r="D2004" s="68" t="s">
        <v>4033</v>
      </c>
      <c r="E2004" s="68" t="s">
        <v>4046</v>
      </c>
      <c r="F2004" s="68" t="s">
        <v>4043</v>
      </c>
      <c r="G2004" s="70">
        <f>_xlfn.XLOOKUP(A2004,'Aux_Código SVs'!C:C,'Aux_Código SVs'!C:C,"Não encontrado")</f>
        <v>6602487</v>
      </c>
    </row>
    <row r="2005" spans="1:7" x14ac:dyDescent="0.3">
      <c r="A2005" s="168">
        <v>6602488</v>
      </c>
      <c r="B2005" s="68" t="s">
        <v>3622</v>
      </c>
      <c r="C2005" s="68" t="s">
        <v>95</v>
      </c>
      <c r="D2005" s="68" t="s">
        <v>4033</v>
      </c>
      <c r="E2005" s="68" t="s">
        <v>4046</v>
      </c>
      <c r="F2005" s="68" t="s">
        <v>4043</v>
      </c>
      <c r="G2005" s="70">
        <f>_xlfn.XLOOKUP(A2005,'Aux_Código SVs'!C:C,'Aux_Código SVs'!C:C,"Não encontrado")</f>
        <v>6602488</v>
      </c>
    </row>
    <row r="2006" spans="1:7" x14ac:dyDescent="0.3">
      <c r="A2006" s="168">
        <v>6602489</v>
      </c>
      <c r="B2006" s="68" t="s">
        <v>3623</v>
      </c>
      <c r="C2006" s="68" t="s">
        <v>95</v>
      </c>
      <c r="D2006" s="68" t="s">
        <v>4033</v>
      </c>
      <c r="E2006" s="68" t="s">
        <v>4046</v>
      </c>
      <c r="F2006" s="68" t="s">
        <v>4043</v>
      </c>
      <c r="G2006" s="70">
        <f>_xlfn.XLOOKUP(A2006,'Aux_Código SVs'!C:C,'Aux_Código SVs'!C:C,"Não encontrado")</f>
        <v>6602489</v>
      </c>
    </row>
    <row r="2007" spans="1:7" x14ac:dyDescent="0.3">
      <c r="A2007" s="168">
        <v>6602490</v>
      </c>
      <c r="B2007" s="68" t="s">
        <v>3624</v>
      </c>
      <c r="C2007" s="68" t="s">
        <v>1498</v>
      </c>
      <c r="D2007" s="68" t="s">
        <v>4103</v>
      </c>
      <c r="E2007" s="68" t="s">
        <v>4133</v>
      </c>
      <c r="F2007" s="68" t="s">
        <v>4134</v>
      </c>
      <c r="G2007" s="70">
        <f>_xlfn.XLOOKUP(A2007,'Aux_Código SVs'!C:C,'Aux_Código SVs'!C:C,"Não encontrado")</f>
        <v>6602490</v>
      </c>
    </row>
    <row r="2008" spans="1:7" x14ac:dyDescent="0.3">
      <c r="A2008" s="168">
        <v>6602491</v>
      </c>
      <c r="B2008" s="68" t="s">
        <v>3625</v>
      </c>
      <c r="C2008" s="68" t="s">
        <v>95</v>
      </c>
      <c r="D2008" s="68" t="s">
        <v>4033</v>
      </c>
      <c r="E2008" s="68" t="s">
        <v>4046</v>
      </c>
      <c r="F2008" s="68" t="s">
        <v>4043</v>
      </c>
      <c r="G2008" s="70">
        <f>_xlfn.XLOOKUP(A2008,'Aux_Código SVs'!C:C,'Aux_Código SVs'!C:C,"Não encontrado")</f>
        <v>6602491</v>
      </c>
    </row>
    <row r="2009" spans="1:7" x14ac:dyDescent="0.3">
      <c r="A2009" s="168">
        <v>6602492</v>
      </c>
      <c r="B2009" s="68" t="s">
        <v>3626</v>
      </c>
      <c r="C2009" s="68" t="s">
        <v>95</v>
      </c>
      <c r="D2009" s="68" t="s">
        <v>4033</v>
      </c>
      <c r="E2009" s="68" t="s">
        <v>4046</v>
      </c>
      <c r="F2009" s="68" t="s">
        <v>4043</v>
      </c>
      <c r="G2009" s="70">
        <f>_xlfn.XLOOKUP(A2009,'Aux_Código SVs'!C:C,'Aux_Código SVs'!C:C,"Não encontrado")</f>
        <v>6602492</v>
      </c>
    </row>
    <row r="2010" spans="1:7" x14ac:dyDescent="0.3">
      <c r="A2010" s="168">
        <v>6602493</v>
      </c>
      <c r="B2010" s="68" t="s">
        <v>3627</v>
      </c>
      <c r="C2010" s="68" t="s">
        <v>95</v>
      </c>
      <c r="D2010" s="68" t="s">
        <v>4033</v>
      </c>
      <c r="E2010" s="68" t="s">
        <v>4046</v>
      </c>
      <c r="F2010" s="68" t="s">
        <v>4043</v>
      </c>
      <c r="G2010" s="70">
        <f>_xlfn.XLOOKUP(A2010,'Aux_Código SVs'!C:C,'Aux_Código SVs'!C:C,"Não encontrado")</f>
        <v>6602493</v>
      </c>
    </row>
    <row r="2011" spans="1:7" x14ac:dyDescent="0.3">
      <c r="A2011" s="168">
        <v>6602494</v>
      </c>
      <c r="B2011" s="68" t="s">
        <v>3628</v>
      </c>
      <c r="C2011" s="68" t="s">
        <v>95</v>
      </c>
      <c r="D2011" s="68" t="s">
        <v>4033</v>
      </c>
      <c r="E2011" s="68" t="s">
        <v>4046</v>
      </c>
      <c r="F2011" s="68" t="s">
        <v>4043</v>
      </c>
      <c r="G2011" s="70">
        <f>_xlfn.XLOOKUP(A2011,'Aux_Código SVs'!C:C,'Aux_Código SVs'!C:C,"Não encontrado")</f>
        <v>6602494</v>
      </c>
    </row>
    <row r="2012" spans="1:7" x14ac:dyDescent="0.3">
      <c r="A2012" s="168">
        <v>6602495</v>
      </c>
      <c r="B2012" s="68" t="s">
        <v>3629</v>
      </c>
      <c r="C2012" s="68" t="s">
        <v>95</v>
      </c>
      <c r="D2012" s="68" t="s">
        <v>4033</v>
      </c>
      <c r="E2012" s="68" t="s">
        <v>4046</v>
      </c>
      <c r="F2012" s="68" t="s">
        <v>4043</v>
      </c>
      <c r="G2012" s="70">
        <f>_xlfn.XLOOKUP(A2012,'Aux_Código SVs'!C:C,'Aux_Código SVs'!C:C,"Não encontrado")</f>
        <v>6602495</v>
      </c>
    </row>
    <row r="2013" spans="1:7" x14ac:dyDescent="0.3">
      <c r="A2013" s="168">
        <v>6602496</v>
      </c>
      <c r="B2013" s="68" t="s">
        <v>3630</v>
      </c>
      <c r="C2013" s="68" t="s">
        <v>95</v>
      </c>
      <c r="D2013" s="68" t="s">
        <v>4033</v>
      </c>
      <c r="E2013" s="68" t="s">
        <v>4046</v>
      </c>
      <c r="F2013" s="68" t="s">
        <v>4043</v>
      </c>
      <c r="G2013" s="70">
        <f>_xlfn.XLOOKUP(A2013,'Aux_Código SVs'!C:C,'Aux_Código SVs'!C:C,"Não encontrado")</f>
        <v>6602496</v>
      </c>
    </row>
    <row r="2014" spans="1:7" x14ac:dyDescent="0.3">
      <c r="A2014" s="168">
        <v>6602497</v>
      </c>
      <c r="B2014" s="68" t="s">
        <v>3631</v>
      </c>
      <c r="C2014" s="68" t="s">
        <v>95</v>
      </c>
      <c r="D2014" s="68" t="s">
        <v>4033</v>
      </c>
      <c r="E2014" s="68" t="s">
        <v>4046</v>
      </c>
      <c r="F2014" s="68" t="s">
        <v>4043</v>
      </c>
      <c r="G2014" s="70">
        <f>_xlfn.XLOOKUP(A2014,'Aux_Código SVs'!C:C,'Aux_Código SVs'!C:C,"Não encontrado")</f>
        <v>6602497</v>
      </c>
    </row>
    <row r="2015" spans="1:7" x14ac:dyDescent="0.3">
      <c r="A2015" s="168">
        <v>6602498</v>
      </c>
      <c r="B2015" s="68" t="s">
        <v>3632</v>
      </c>
      <c r="C2015" s="68" t="s">
        <v>95</v>
      </c>
      <c r="D2015" s="68" t="s">
        <v>4033</v>
      </c>
      <c r="E2015" s="68" t="s">
        <v>4046</v>
      </c>
      <c r="F2015" s="68" t="s">
        <v>4043</v>
      </c>
      <c r="G2015" s="70">
        <f>_xlfn.XLOOKUP(A2015,'Aux_Código SVs'!C:C,'Aux_Código SVs'!C:C,"Não encontrado")</f>
        <v>6602498</v>
      </c>
    </row>
    <row r="2016" spans="1:7" x14ac:dyDescent="0.3">
      <c r="A2016" s="168">
        <v>6602499</v>
      </c>
      <c r="B2016" s="68" t="s">
        <v>3633</v>
      </c>
      <c r="C2016" s="68" t="s">
        <v>95</v>
      </c>
      <c r="D2016" s="68" t="s">
        <v>4033</v>
      </c>
      <c r="E2016" s="68" t="s">
        <v>4046</v>
      </c>
      <c r="F2016" s="68" t="s">
        <v>4043</v>
      </c>
      <c r="G2016" s="70">
        <f>_xlfn.XLOOKUP(A2016,'Aux_Código SVs'!C:C,'Aux_Código SVs'!C:C,"Não encontrado")</f>
        <v>6602499</v>
      </c>
    </row>
    <row r="2017" spans="1:7" x14ac:dyDescent="0.3">
      <c r="A2017" s="168">
        <v>6602500</v>
      </c>
      <c r="B2017" s="68" t="s">
        <v>3634</v>
      </c>
      <c r="C2017" s="68" t="s">
        <v>95</v>
      </c>
      <c r="D2017" s="68" t="s">
        <v>4033</v>
      </c>
      <c r="E2017" s="68" t="s">
        <v>4046</v>
      </c>
      <c r="F2017" s="68" t="s">
        <v>4043</v>
      </c>
      <c r="G2017" s="70">
        <f>_xlfn.XLOOKUP(A2017,'Aux_Código SVs'!C:C,'Aux_Código SVs'!C:C,"Não encontrado")</f>
        <v>6602500</v>
      </c>
    </row>
    <row r="2018" spans="1:7" x14ac:dyDescent="0.3">
      <c r="A2018" s="168">
        <v>6602501</v>
      </c>
      <c r="B2018" s="68" t="s">
        <v>3635</v>
      </c>
      <c r="C2018" s="68" t="s">
        <v>95</v>
      </c>
      <c r="D2018" s="68" t="s">
        <v>4033</v>
      </c>
      <c r="E2018" s="68" t="s">
        <v>4046</v>
      </c>
      <c r="F2018" s="68" t="s">
        <v>4043</v>
      </c>
      <c r="G2018" s="70">
        <f>_xlfn.XLOOKUP(A2018,'Aux_Código SVs'!C:C,'Aux_Código SVs'!C:C,"Não encontrado")</f>
        <v>6602501</v>
      </c>
    </row>
    <row r="2019" spans="1:7" x14ac:dyDescent="0.3">
      <c r="A2019" s="168">
        <v>6602502</v>
      </c>
      <c r="B2019" s="68" t="s">
        <v>3636</v>
      </c>
      <c r="C2019" s="68" t="s">
        <v>95</v>
      </c>
      <c r="D2019" s="68" t="s">
        <v>4033</v>
      </c>
      <c r="E2019" s="68" t="s">
        <v>4046</v>
      </c>
      <c r="F2019" s="68" t="s">
        <v>4043</v>
      </c>
      <c r="G2019" s="70">
        <f>_xlfn.XLOOKUP(A2019,'Aux_Código SVs'!C:C,'Aux_Código SVs'!C:C,"Não encontrado")</f>
        <v>6602502</v>
      </c>
    </row>
    <row r="2020" spans="1:7" x14ac:dyDescent="0.3">
      <c r="A2020" s="168">
        <v>6602503</v>
      </c>
      <c r="B2020" s="68" t="s">
        <v>3637</v>
      </c>
      <c r="C2020" s="68" t="s">
        <v>95</v>
      </c>
      <c r="D2020" s="68" t="s">
        <v>4033</v>
      </c>
      <c r="E2020" s="68" t="s">
        <v>4046</v>
      </c>
      <c r="F2020" s="68" t="s">
        <v>4043</v>
      </c>
      <c r="G2020" s="70">
        <f>_xlfn.XLOOKUP(A2020,'Aux_Código SVs'!C:C,'Aux_Código SVs'!C:C,"Não encontrado")</f>
        <v>6602503</v>
      </c>
    </row>
    <row r="2021" spans="1:7" x14ac:dyDescent="0.3">
      <c r="A2021" s="168">
        <v>6602504</v>
      </c>
      <c r="B2021" s="68" t="s">
        <v>3638</v>
      </c>
      <c r="C2021" s="68" t="s">
        <v>95</v>
      </c>
      <c r="D2021" s="68" t="s">
        <v>4033</v>
      </c>
      <c r="E2021" s="68" t="s">
        <v>4046</v>
      </c>
      <c r="F2021" s="68" t="s">
        <v>4043</v>
      </c>
      <c r="G2021" s="70">
        <f>_xlfn.XLOOKUP(A2021,'Aux_Código SVs'!C:C,'Aux_Código SVs'!C:C,"Não encontrado")</f>
        <v>6602504</v>
      </c>
    </row>
    <row r="2022" spans="1:7" x14ac:dyDescent="0.3">
      <c r="A2022" s="168">
        <v>6602505</v>
      </c>
      <c r="B2022" s="68" t="s">
        <v>3639</v>
      </c>
      <c r="C2022" s="68" t="s">
        <v>95</v>
      </c>
      <c r="D2022" s="68" t="s">
        <v>4033</v>
      </c>
      <c r="E2022" s="68" t="s">
        <v>4046</v>
      </c>
      <c r="F2022" s="68" t="s">
        <v>4043</v>
      </c>
      <c r="G2022" s="70">
        <f>_xlfn.XLOOKUP(A2022,'Aux_Código SVs'!C:C,'Aux_Código SVs'!C:C,"Não encontrado")</f>
        <v>6602505</v>
      </c>
    </row>
    <row r="2023" spans="1:7" x14ac:dyDescent="0.3">
      <c r="A2023" s="168">
        <v>6602506</v>
      </c>
      <c r="B2023" s="68" t="s">
        <v>3640</v>
      </c>
      <c r="C2023" s="68" t="s">
        <v>95</v>
      </c>
      <c r="D2023" s="68" t="s">
        <v>4033</v>
      </c>
      <c r="E2023" s="68" t="s">
        <v>4046</v>
      </c>
      <c r="F2023" s="68" t="s">
        <v>4043</v>
      </c>
      <c r="G2023" s="70">
        <f>_xlfn.XLOOKUP(A2023,'Aux_Código SVs'!C:C,'Aux_Código SVs'!C:C,"Não encontrado")</f>
        <v>6602506</v>
      </c>
    </row>
    <row r="2024" spans="1:7" x14ac:dyDescent="0.3">
      <c r="A2024" s="168">
        <v>6602507</v>
      </c>
      <c r="B2024" s="68" t="s">
        <v>3641</v>
      </c>
      <c r="C2024" s="68" t="s">
        <v>95</v>
      </c>
      <c r="D2024" s="68" t="s">
        <v>4033</v>
      </c>
      <c r="E2024" s="68" t="s">
        <v>4046</v>
      </c>
      <c r="F2024" s="68" t="s">
        <v>4043</v>
      </c>
      <c r="G2024" s="70">
        <f>_xlfn.XLOOKUP(A2024,'Aux_Código SVs'!C:C,'Aux_Código SVs'!C:C,"Não encontrado")</f>
        <v>6602507</v>
      </c>
    </row>
    <row r="2025" spans="1:7" x14ac:dyDescent="0.3">
      <c r="A2025" s="168">
        <v>6602508</v>
      </c>
      <c r="B2025" s="68" t="s">
        <v>3642</v>
      </c>
      <c r="C2025" s="68" t="s">
        <v>78</v>
      </c>
      <c r="D2025" s="68" t="s">
        <v>4036</v>
      </c>
      <c r="E2025" s="68" t="s">
        <v>4046</v>
      </c>
      <c r="F2025" s="68" t="s">
        <v>4052</v>
      </c>
      <c r="G2025" s="70">
        <f>_xlfn.XLOOKUP(A2025,'Aux_Código SVs'!C:C,'Aux_Código SVs'!C:C,"Não encontrado")</f>
        <v>6602508</v>
      </c>
    </row>
    <row r="2026" spans="1:7" x14ac:dyDescent="0.3">
      <c r="A2026" s="168">
        <v>6602509</v>
      </c>
      <c r="B2026" s="68" t="s">
        <v>3643</v>
      </c>
      <c r="C2026" s="68" t="s">
        <v>95</v>
      </c>
      <c r="D2026" s="68" t="s">
        <v>4033</v>
      </c>
      <c r="E2026" s="68" t="s">
        <v>4046</v>
      </c>
      <c r="F2026" s="68" t="s">
        <v>4043</v>
      </c>
      <c r="G2026" s="70">
        <f>_xlfn.XLOOKUP(A2026,'Aux_Código SVs'!C:C,'Aux_Código SVs'!C:C,"Não encontrado")</f>
        <v>6602509</v>
      </c>
    </row>
    <row r="2027" spans="1:7" x14ac:dyDescent="0.3">
      <c r="A2027" s="168">
        <v>6602510</v>
      </c>
      <c r="B2027" s="68" t="s">
        <v>3644</v>
      </c>
      <c r="C2027" s="68" t="s">
        <v>95</v>
      </c>
      <c r="D2027" s="68" t="s">
        <v>4033</v>
      </c>
      <c r="E2027" s="68" t="s">
        <v>4046</v>
      </c>
      <c r="F2027" s="68" t="s">
        <v>4043</v>
      </c>
      <c r="G2027" s="70">
        <f>_xlfn.XLOOKUP(A2027,'Aux_Código SVs'!C:C,'Aux_Código SVs'!C:C,"Não encontrado")</f>
        <v>6602510</v>
      </c>
    </row>
    <row r="2028" spans="1:7" x14ac:dyDescent="0.3">
      <c r="A2028" s="168">
        <v>6602511</v>
      </c>
      <c r="B2028" s="68" t="s">
        <v>3645</v>
      </c>
      <c r="C2028" s="68" t="s">
        <v>95</v>
      </c>
      <c r="D2028" s="68" t="s">
        <v>4033</v>
      </c>
      <c r="E2028" s="68" t="s">
        <v>4046</v>
      </c>
      <c r="F2028" s="68" t="s">
        <v>4043</v>
      </c>
      <c r="G2028" s="70">
        <f>_xlfn.XLOOKUP(A2028,'Aux_Código SVs'!C:C,'Aux_Código SVs'!C:C,"Não encontrado")</f>
        <v>6602511</v>
      </c>
    </row>
    <row r="2029" spans="1:7" x14ac:dyDescent="0.3">
      <c r="A2029" s="168">
        <v>6602512</v>
      </c>
      <c r="B2029" s="68" t="s">
        <v>3646</v>
      </c>
      <c r="C2029" s="68" t="s">
        <v>95</v>
      </c>
      <c r="D2029" s="68" t="s">
        <v>4033</v>
      </c>
      <c r="E2029" s="68" t="s">
        <v>4046</v>
      </c>
      <c r="F2029" s="68" t="s">
        <v>4043</v>
      </c>
      <c r="G2029" s="70">
        <f>_xlfn.XLOOKUP(A2029,'Aux_Código SVs'!C:C,'Aux_Código SVs'!C:C,"Não encontrado")</f>
        <v>6602512</v>
      </c>
    </row>
    <row r="2030" spans="1:7" x14ac:dyDescent="0.3">
      <c r="A2030" s="168">
        <v>6602513</v>
      </c>
      <c r="B2030" s="68" t="s">
        <v>3647</v>
      </c>
      <c r="C2030" s="68" t="s">
        <v>95</v>
      </c>
      <c r="D2030" s="68" t="s">
        <v>4033</v>
      </c>
      <c r="E2030" s="68" t="s">
        <v>4046</v>
      </c>
      <c r="F2030" s="68" t="s">
        <v>4043</v>
      </c>
      <c r="G2030" s="70">
        <f>_xlfn.XLOOKUP(A2030,'Aux_Código SVs'!C:C,'Aux_Código SVs'!C:C,"Não encontrado")</f>
        <v>6602513</v>
      </c>
    </row>
    <row r="2031" spans="1:7" x14ac:dyDescent="0.3">
      <c r="A2031" s="168">
        <v>6602514</v>
      </c>
      <c r="B2031" s="68" t="s">
        <v>3648</v>
      </c>
      <c r="C2031" s="68" t="s">
        <v>95</v>
      </c>
      <c r="D2031" s="68" t="s">
        <v>4033</v>
      </c>
      <c r="E2031" s="68" t="s">
        <v>4046</v>
      </c>
      <c r="F2031" s="68" t="s">
        <v>4043</v>
      </c>
      <c r="G2031" s="70">
        <f>_xlfn.XLOOKUP(A2031,'Aux_Código SVs'!C:C,'Aux_Código SVs'!C:C,"Não encontrado")</f>
        <v>6602514</v>
      </c>
    </row>
    <row r="2032" spans="1:7" x14ac:dyDescent="0.3">
      <c r="A2032" s="168">
        <v>6602515</v>
      </c>
      <c r="B2032" s="68" t="s">
        <v>3649</v>
      </c>
      <c r="C2032" s="68" t="s">
        <v>95</v>
      </c>
      <c r="D2032" s="68" t="s">
        <v>4033</v>
      </c>
      <c r="E2032" s="68" t="s">
        <v>4046</v>
      </c>
      <c r="F2032" s="68" t="s">
        <v>4043</v>
      </c>
      <c r="G2032" s="70">
        <f>_xlfn.XLOOKUP(A2032,'Aux_Código SVs'!C:C,'Aux_Código SVs'!C:C,"Não encontrado")</f>
        <v>6602515</v>
      </c>
    </row>
    <row r="2033" spans="1:7" x14ac:dyDescent="0.3">
      <c r="A2033" s="168">
        <v>6602516</v>
      </c>
      <c r="B2033" s="68" t="s">
        <v>3650</v>
      </c>
      <c r="C2033" s="68" t="s">
        <v>95</v>
      </c>
      <c r="D2033" s="68" t="s">
        <v>4033</v>
      </c>
      <c r="E2033" s="68" t="s">
        <v>4046</v>
      </c>
      <c r="F2033" s="68" t="s">
        <v>4043</v>
      </c>
      <c r="G2033" s="70">
        <f>_xlfn.XLOOKUP(A2033,'Aux_Código SVs'!C:C,'Aux_Código SVs'!C:C,"Não encontrado")</f>
        <v>6602516</v>
      </c>
    </row>
    <row r="2034" spans="1:7" x14ac:dyDescent="0.3">
      <c r="A2034" s="168">
        <v>6602517</v>
      </c>
      <c r="B2034" s="68" t="s">
        <v>3651</v>
      </c>
      <c r="C2034" s="68" t="s">
        <v>95</v>
      </c>
      <c r="D2034" s="68" t="s">
        <v>4033</v>
      </c>
      <c r="E2034" s="68" t="s">
        <v>4046</v>
      </c>
      <c r="F2034" s="68" t="s">
        <v>4043</v>
      </c>
      <c r="G2034" s="70">
        <f>_xlfn.XLOOKUP(A2034,'Aux_Código SVs'!C:C,'Aux_Código SVs'!C:C,"Não encontrado")</f>
        <v>6602517</v>
      </c>
    </row>
    <row r="2035" spans="1:7" x14ac:dyDescent="0.3">
      <c r="A2035" s="168">
        <v>6602518</v>
      </c>
      <c r="B2035" s="68" t="s">
        <v>3652</v>
      </c>
      <c r="C2035" s="68" t="s">
        <v>95</v>
      </c>
      <c r="D2035" s="68" t="s">
        <v>4033</v>
      </c>
      <c r="E2035" s="68" t="s">
        <v>4046</v>
      </c>
      <c r="F2035" s="68" t="s">
        <v>4043</v>
      </c>
      <c r="G2035" s="70">
        <f>_xlfn.XLOOKUP(A2035,'Aux_Código SVs'!C:C,'Aux_Código SVs'!C:C,"Não encontrado")</f>
        <v>6602518</v>
      </c>
    </row>
    <row r="2036" spans="1:7" x14ac:dyDescent="0.3">
      <c r="A2036" s="168">
        <v>6602519</v>
      </c>
      <c r="B2036" s="68" t="s">
        <v>3653</v>
      </c>
      <c r="C2036" s="68" t="s">
        <v>95</v>
      </c>
      <c r="D2036" s="68" t="s">
        <v>4033</v>
      </c>
      <c r="E2036" s="68" t="s">
        <v>4046</v>
      </c>
      <c r="F2036" s="68" t="s">
        <v>4043</v>
      </c>
      <c r="G2036" s="70">
        <f>_xlfn.XLOOKUP(A2036,'Aux_Código SVs'!C:C,'Aux_Código SVs'!C:C,"Não encontrado")</f>
        <v>6602519</v>
      </c>
    </row>
    <row r="2037" spans="1:7" x14ac:dyDescent="0.3">
      <c r="A2037" s="168">
        <v>6602520</v>
      </c>
      <c r="B2037" s="68" t="s">
        <v>3654</v>
      </c>
      <c r="C2037" s="68" t="s">
        <v>95</v>
      </c>
      <c r="D2037" s="68" t="s">
        <v>4033</v>
      </c>
      <c r="E2037" s="68" t="s">
        <v>4046</v>
      </c>
      <c r="F2037" s="68" t="s">
        <v>4043</v>
      </c>
      <c r="G2037" s="70">
        <f>_xlfn.XLOOKUP(A2037,'Aux_Código SVs'!C:C,'Aux_Código SVs'!C:C,"Não encontrado")</f>
        <v>6602520</v>
      </c>
    </row>
    <row r="2038" spans="1:7" x14ac:dyDescent="0.3">
      <c r="A2038" s="168">
        <v>6602521</v>
      </c>
      <c r="B2038" s="68" t="s">
        <v>3655</v>
      </c>
      <c r="C2038" s="68" t="s">
        <v>95</v>
      </c>
      <c r="D2038" s="68" t="s">
        <v>4033</v>
      </c>
      <c r="E2038" s="68" t="s">
        <v>4046</v>
      </c>
      <c r="F2038" s="68" t="s">
        <v>4043</v>
      </c>
      <c r="G2038" s="70">
        <f>_xlfn.XLOOKUP(A2038,'Aux_Código SVs'!C:C,'Aux_Código SVs'!C:C,"Não encontrado")</f>
        <v>6602521</v>
      </c>
    </row>
    <row r="2039" spans="1:7" x14ac:dyDescent="0.3">
      <c r="A2039" s="168">
        <v>6602522</v>
      </c>
      <c r="B2039" s="68" t="s">
        <v>3656</v>
      </c>
      <c r="C2039" s="68" t="s">
        <v>95</v>
      </c>
      <c r="D2039" s="68" t="s">
        <v>4033</v>
      </c>
      <c r="E2039" s="68" t="s">
        <v>4046</v>
      </c>
      <c r="F2039" s="68" t="s">
        <v>4043</v>
      </c>
      <c r="G2039" s="70">
        <f>_xlfn.XLOOKUP(A2039,'Aux_Código SVs'!C:C,'Aux_Código SVs'!C:C,"Não encontrado")</f>
        <v>6602522</v>
      </c>
    </row>
    <row r="2040" spans="1:7" x14ac:dyDescent="0.3">
      <c r="A2040" s="168">
        <v>6602523</v>
      </c>
      <c r="B2040" s="68" t="s">
        <v>3657</v>
      </c>
      <c r="C2040" s="68" t="s">
        <v>95</v>
      </c>
      <c r="D2040" s="68" t="s">
        <v>4033</v>
      </c>
      <c r="E2040" s="68" t="s">
        <v>4046</v>
      </c>
      <c r="F2040" s="68" t="s">
        <v>4043</v>
      </c>
      <c r="G2040" s="70">
        <f>_xlfn.XLOOKUP(A2040,'Aux_Código SVs'!C:C,'Aux_Código SVs'!C:C,"Não encontrado")</f>
        <v>6602523</v>
      </c>
    </row>
    <row r="2041" spans="1:7" x14ac:dyDescent="0.3">
      <c r="A2041" s="168">
        <v>6602524</v>
      </c>
      <c r="B2041" s="68" t="s">
        <v>3658</v>
      </c>
      <c r="C2041" s="68" t="s">
        <v>95</v>
      </c>
      <c r="D2041" s="68" t="s">
        <v>4033</v>
      </c>
      <c r="E2041" s="68" t="s">
        <v>4046</v>
      </c>
      <c r="F2041" s="68" t="s">
        <v>4043</v>
      </c>
      <c r="G2041" s="70">
        <f>_xlfn.XLOOKUP(A2041,'Aux_Código SVs'!C:C,'Aux_Código SVs'!C:C,"Não encontrado")</f>
        <v>6602524</v>
      </c>
    </row>
    <row r="2042" spans="1:7" x14ac:dyDescent="0.3">
      <c r="A2042" s="168">
        <v>6602525</v>
      </c>
      <c r="B2042" s="68" t="s">
        <v>3659</v>
      </c>
      <c r="C2042" s="68" t="s">
        <v>95</v>
      </c>
      <c r="D2042" s="68" t="s">
        <v>4033</v>
      </c>
      <c r="E2042" s="68" t="s">
        <v>4046</v>
      </c>
      <c r="F2042" s="68" t="s">
        <v>4043</v>
      </c>
      <c r="G2042" s="70">
        <f>_xlfn.XLOOKUP(A2042,'Aux_Código SVs'!C:C,'Aux_Código SVs'!C:C,"Não encontrado")</f>
        <v>6602525</v>
      </c>
    </row>
    <row r="2043" spans="1:7" x14ac:dyDescent="0.3">
      <c r="A2043" s="168">
        <v>6602526</v>
      </c>
      <c r="B2043" s="68" t="s">
        <v>3660</v>
      </c>
      <c r="C2043" s="68" t="s">
        <v>95</v>
      </c>
      <c r="D2043" s="68" t="s">
        <v>4033</v>
      </c>
      <c r="E2043" s="68" t="s">
        <v>4046</v>
      </c>
      <c r="F2043" s="68" t="s">
        <v>4043</v>
      </c>
      <c r="G2043" s="70">
        <f>_xlfn.XLOOKUP(A2043,'Aux_Código SVs'!C:C,'Aux_Código SVs'!C:C,"Não encontrado")</f>
        <v>6602526</v>
      </c>
    </row>
    <row r="2044" spans="1:7" x14ac:dyDescent="0.3">
      <c r="A2044" s="168">
        <v>6602527</v>
      </c>
      <c r="B2044" s="68" t="s">
        <v>3661</v>
      </c>
      <c r="C2044" s="68" t="s">
        <v>95</v>
      </c>
      <c r="D2044" s="68" t="s">
        <v>4033</v>
      </c>
      <c r="E2044" s="68" t="s">
        <v>4046</v>
      </c>
      <c r="F2044" s="68" t="s">
        <v>4043</v>
      </c>
      <c r="G2044" s="70">
        <f>_xlfn.XLOOKUP(A2044,'Aux_Código SVs'!C:C,'Aux_Código SVs'!C:C,"Não encontrado")</f>
        <v>6602527</v>
      </c>
    </row>
    <row r="2045" spans="1:7" x14ac:dyDescent="0.3">
      <c r="A2045" s="168">
        <v>6602528</v>
      </c>
      <c r="B2045" s="68" t="s">
        <v>3662</v>
      </c>
      <c r="C2045" s="68" t="s">
        <v>95</v>
      </c>
      <c r="D2045" s="68" t="s">
        <v>4033</v>
      </c>
      <c r="E2045" s="68" t="s">
        <v>4046</v>
      </c>
      <c r="F2045" s="68" t="s">
        <v>4043</v>
      </c>
      <c r="G2045" s="70">
        <f>_xlfn.XLOOKUP(A2045,'Aux_Código SVs'!C:C,'Aux_Código SVs'!C:C,"Não encontrado")</f>
        <v>6602528</v>
      </c>
    </row>
    <row r="2046" spans="1:7" x14ac:dyDescent="0.3">
      <c r="A2046" s="168">
        <v>6602529</v>
      </c>
      <c r="B2046" s="68" t="s">
        <v>3663</v>
      </c>
      <c r="C2046" s="68" t="s">
        <v>95</v>
      </c>
      <c r="D2046" s="68" t="s">
        <v>4033</v>
      </c>
      <c r="E2046" s="68" t="s">
        <v>4046</v>
      </c>
      <c r="F2046" s="68" t="s">
        <v>4043</v>
      </c>
      <c r="G2046" s="70">
        <f>_xlfn.XLOOKUP(A2046,'Aux_Código SVs'!C:C,'Aux_Código SVs'!C:C,"Não encontrado")</f>
        <v>6602529</v>
      </c>
    </row>
    <row r="2047" spans="1:7" x14ac:dyDescent="0.3">
      <c r="A2047" s="168">
        <v>6602530</v>
      </c>
      <c r="B2047" s="68" t="s">
        <v>3664</v>
      </c>
      <c r="C2047" s="68" t="s">
        <v>95</v>
      </c>
      <c r="D2047" s="68" t="s">
        <v>4033</v>
      </c>
      <c r="E2047" s="68" t="s">
        <v>4046</v>
      </c>
      <c r="F2047" s="68" t="s">
        <v>4043</v>
      </c>
      <c r="G2047" s="70">
        <f>_xlfn.XLOOKUP(A2047,'Aux_Código SVs'!C:C,'Aux_Código SVs'!C:C,"Não encontrado")</f>
        <v>6602530</v>
      </c>
    </row>
    <row r="2048" spans="1:7" x14ac:dyDescent="0.3">
      <c r="A2048" s="168">
        <v>6602531</v>
      </c>
      <c r="B2048" s="68" t="s">
        <v>3665</v>
      </c>
      <c r="C2048" s="68" t="s">
        <v>95</v>
      </c>
      <c r="D2048" s="68" t="s">
        <v>4033</v>
      </c>
      <c r="E2048" s="68" t="s">
        <v>4046</v>
      </c>
      <c r="F2048" s="68" t="s">
        <v>4043</v>
      </c>
      <c r="G2048" s="70">
        <f>_xlfn.XLOOKUP(A2048,'Aux_Código SVs'!C:C,'Aux_Código SVs'!C:C,"Não encontrado")</f>
        <v>6602531</v>
      </c>
    </row>
    <row r="2049" spans="1:7" x14ac:dyDescent="0.3">
      <c r="A2049" s="168">
        <v>6602532</v>
      </c>
      <c r="B2049" s="68" t="s">
        <v>3666</v>
      </c>
      <c r="C2049" s="68" t="s">
        <v>95</v>
      </c>
      <c r="D2049" s="68" t="s">
        <v>4033</v>
      </c>
      <c r="E2049" s="68" t="s">
        <v>4046</v>
      </c>
      <c r="F2049" s="68" t="s">
        <v>4043</v>
      </c>
      <c r="G2049" s="70">
        <f>_xlfn.XLOOKUP(A2049,'Aux_Código SVs'!C:C,'Aux_Código SVs'!C:C,"Não encontrado")</f>
        <v>6602532</v>
      </c>
    </row>
    <row r="2050" spans="1:7" x14ac:dyDescent="0.3">
      <c r="A2050" s="168">
        <v>6602533</v>
      </c>
      <c r="B2050" s="68" t="s">
        <v>3667</v>
      </c>
      <c r="C2050" s="68" t="s">
        <v>95</v>
      </c>
      <c r="D2050" s="68" t="s">
        <v>4033</v>
      </c>
      <c r="E2050" s="68" t="s">
        <v>4046</v>
      </c>
      <c r="F2050" s="68" t="s">
        <v>4043</v>
      </c>
      <c r="G2050" s="70">
        <f>_xlfn.XLOOKUP(A2050,'Aux_Código SVs'!C:C,'Aux_Código SVs'!C:C,"Não encontrado")</f>
        <v>6602533</v>
      </c>
    </row>
    <row r="2051" spans="1:7" x14ac:dyDescent="0.3">
      <c r="A2051" s="168">
        <v>6602534</v>
      </c>
      <c r="B2051" s="68" t="s">
        <v>3668</v>
      </c>
      <c r="C2051" s="68" t="s">
        <v>95</v>
      </c>
      <c r="D2051" s="68" t="s">
        <v>4033</v>
      </c>
      <c r="E2051" s="68" t="s">
        <v>4046</v>
      </c>
      <c r="F2051" s="68" t="s">
        <v>4043</v>
      </c>
      <c r="G2051" s="70">
        <f>_xlfn.XLOOKUP(A2051,'Aux_Código SVs'!C:C,'Aux_Código SVs'!C:C,"Não encontrado")</f>
        <v>6602534</v>
      </c>
    </row>
    <row r="2052" spans="1:7" x14ac:dyDescent="0.3">
      <c r="A2052" s="168">
        <v>6602535</v>
      </c>
      <c r="B2052" s="68" t="s">
        <v>3669</v>
      </c>
      <c r="C2052" s="68" t="s">
        <v>95</v>
      </c>
      <c r="D2052" s="68" t="s">
        <v>4033</v>
      </c>
      <c r="E2052" s="68" t="s">
        <v>4046</v>
      </c>
      <c r="F2052" s="68" t="s">
        <v>4043</v>
      </c>
      <c r="G2052" s="70">
        <f>_xlfn.XLOOKUP(A2052,'Aux_Código SVs'!C:C,'Aux_Código SVs'!C:C,"Não encontrado")</f>
        <v>6602535</v>
      </c>
    </row>
    <row r="2053" spans="1:7" x14ac:dyDescent="0.3">
      <c r="A2053" s="168">
        <v>6602536</v>
      </c>
      <c r="B2053" s="68" t="s">
        <v>3670</v>
      </c>
      <c r="C2053" s="68" t="s">
        <v>95</v>
      </c>
      <c r="D2053" s="68" t="s">
        <v>4033</v>
      </c>
      <c r="E2053" s="68" t="s">
        <v>4046</v>
      </c>
      <c r="F2053" s="68" t="s">
        <v>4043</v>
      </c>
      <c r="G2053" s="70">
        <f>_xlfn.XLOOKUP(A2053,'Aux_Código SVs'!C:C,'Aux_Código SVs'!C:C,"Não encontrado")</f>
        <v>6602536</v>
      </c>
    </row>
    <row r="2054" spans="1:7" x14ac:dyDescent="0.3">
      <c r="A2054" s="168">
        <v>6602537</v>
      </c>
      <c r="B2054" s="68" t="s">
        <v>3671</v>
      </c>
      <c r="C2054" s="68" t="s">
        <v>95</v>
      </c>
      <c r="D2054" s="68" t="s">
        <v>4033</v>
      </c>
      <c r="E2054" s="68" t="s">
        <v>4046</v>
      </c>
      <c r="F2054" s="68" t="s">
        <v>4043</v>
      </c>
      <c r="G2054" s="70">
        <f>_xlfn.XLOOKUP(A2054,'Aux_Código SVs'!C:C,'Aux_Código SVs'!C:C,"Não encontrado")</f>
        <v>6602537</v>
      </c>
    </row>
    <row r="2055" spans="1:7" x14ac:dyDescent="0.3">
      <c r="A2055" s="168">
        <v>6602538</v>
      </c>
      <c r="B2055" s="68" t="s">
        <v>3672</v>
      </c>
      <c r="C2055" s="68" t="s">
        <v>95</v>
      </c>
      <c r="D2055" s="68" t="s">
        <v>4033</v>
      </c>
      <c r="E2055" s="68" t="s">
        <v>4046</v>
      </c>
      <c r="F2055" s="68" t="s">
        <v>4043</v>
      </c>
      <c r="G2055" s="70">
        <f>_xlfn.XLOOKUP(A2055,'Aux_Código SVs'!C:C,'Aux_Código SVs'!C:C,"Não encontrado")</f>
        <v>6602538</v>
      </c>
    </row>
    <row r="2056" spans="1:7" x14ac:dyDescent="0.3">
      <c r="A2056" s="168">
        <v>6602539</v>
      </c>
      <c r="B2056" s="68" t="s">
        <v>3673</v>
      </c>
      <c r="C2056" s="68" t="s">
        <v>95</v>
      </c>
      <c r="D2056" s="68" t="s">
        <v>4033</v>
      </c>
      <c r="E2056" s="68" t="s">
        <v>4046</v>
      </c>
      <c r="F2056" s="68" t="s">
        <v>4043</v>
      </c>
      <c r="G2056" s="70">
        <f>_xlfn.XLOOKUP(A2056,'Aux_Código SVs'!C:C,'Aux_Código SVs'!C:C,"Não encontrado")</f>
        <v>6602539</v>
      </c>
    </row>
    <row r="2057" spans="1:7" x14ac:dyDescent="0.3">
      <c r="A2057" s="168">
        <v>6602540</v>
      </c>
      <c r="B2057" s="68" t="s">
        <v>3674</v>
      </c>
      <c r="C2057" s="68" t="s">
        <v>95</v>
      </c>
      <c r="D2057" s="68" t="s">
        <v>4033</v>
      </c>
      <c r="E2057" s="68" t="s">
        <v>4046</v>
      </c>
      <c r="F2057" s="68" t="s">
        <v>4043</v>
      </c>
      <c r="G2057" s="70">
        <f>_xlfn.XLOOKUP(A2057,'Aux_Código SVs'!C:C,'Aux_Código SVs'!C:C,"Não encontrado")</f>
        <v>6602540</v>
      </c>
    </row>
    <row r="2058" spans="1:7" x14ac:dyDescent="0.3">
      <c r="A2058" s="168">
        <v>6602541</v>
      </c>
      <c r="B2058" s="68" t="s">
        <v>3675</v>
      </c>
      <c r="C2058" s="68" t="s">
        <v>95</v>
      </c>
      <c r="D2058" s="68" t="s">
        <v>4033</v>
      </c>
      <c r="E2058" s="68" t="s">
        <v>4046</v>
      </c>
      <c r="F2058" s="68" t="s">
        <v>4043</v>
      </c>
      <c r="G2058" s="70">
        <f>_xlfn.XLOOKUP(A2058,'Aux_Código SVs'!C:C,'Aux_Código SVs'!C:C,"Não encontrado")</f>
        <v>6602541</v>
      </c>
    </row>
    <row r="2059" spans="1:7" x14ac:dyDescent="0.3">
      <c r="A2059" s="168">
        <v>6602542</v>
      </c>
      <c r="B2059" s="68" t="s">
        <v>3676</v>
      </c>
      <c r="C2059" s="68" t="s">
        <v>95</v>
      </c>
      <c r="D2059" s="68" t="s">
        <v>4033</v>
      </c>
      <c r="E2059" s="68" t="s">
        <v>4046</v>
      </c>
      <c r="F2059" s="68" t="s">
        <v>4043</v>
      </c>
      <c r="G2059" s="70">
        <f>_xlfn.XLOOKUP(A2059,'Aux_Código SVs'!C:C,'Aux_Código SVs'!C:C,"Não encontrado")</f>
        <v>6602542</v>
      </c>
    </row>
    <row r="2060" spans="1:7" x14ac:dyDescent="0.3">
      <c r="A2060" s="168">
        <v>6602543</v>
      </c>
      <c r="B2060" s="68" t="s">
        <v>3677</v>
      </c>
      <c r="C2060" s="68" t="s">
        <v>95</v>
      </c>
      <c r="D2060" s="68" t="s">
        <v>4033</v>
      </c>
      <c r="E2060" s="68" t="s">
        <v>4046</v>
      </c>
      <c r="F2060" s="68" t="s">
        <v>4043</v>
      </c>
      <c r="G2060" s="70">
        <f>_xlfn.XLOOKUP(A2060,'Aux_Código SVs'!C:C,'Aux_Código SVs'!C:C,"Não encontrado")</f>
        <v>6602543</v>
      </c>
    </row>
    <row r="2061" spans="1:7" x14ac:dyDescent="0.3">
      <c r="A2061" s="168">
        <v>6602544</v>
      </c>
      <c r="B2061" s="68" t="s">
        <v>3678</v>
      </c>
      <c r="C2061" s="68" t="s">
        <v>95</v>
      </c>
      <c r="D2061" s="68" t="s">
        <v>4033</v>
      </c>
      <c r="E2061" s="68" t="s">
        <v>4046</v>
      </c>
      <c r="F2061" s="68" t="s">
        <v>4043</v>
      </c>
      <c r="G2061" s="70">
        <f>_xlfn.XLOOKUP(A2061,'Aux_Código SVs'!C:C,'Aux_Código SVs'!C:C,"Não encontrado")</f>
        <v>6602544</v>
      </c>
    </row>
    <row r="2062" spans="1:7" x14ac:dyDescent="0.3">
      <c r="A2062" s="168">
        <v>6602545</v>
      </c>
      <c r="B2062" s="68" t="s">
        <v>3679</v>
      </c>
      <c r="C2062" s="68" t="s">
        <v>95</v>
      </c>
      <c r="D2062" s="68" t="s">
        <v>4033</v>
      </c>
      <c r="E2062" s="68" t="s">
        <v>4046</v>
      </c>
      <c r="F2062" s="68" t="s">
        <v>4043</v>
      </c>
      <c r="G2062" s="70">
        <f>_xlfn.XLOOKUP(A2062,'Aux_Código SVs'!C:C,'Aux_Código SVs'!C:C,"Não encontrado")</f>
        <v>6602545</v>
      </c>
    </row>
    <row r="2063" spans="1:7" x14ac:dyDescent="0.3">
      <c r="A2063" s="168">
        <v>6602546</v>
      </c>
      <c r="B2063" s="68" t="s">
        <v>3680</v>
      </c>
      <c r="C2063" s="68" t="s">
        <v>95</v>
      </c>
      <c r="D2063" s="68" t="s">
        <v>4033</v>
      </c>
      <c r="E2063" s="68" t="s">
        <v>4046</v>
      </c>
      <c r="F2063" s="68" t="s">
        <v>4043</v>
      </c>
      <c r="G2063" s="70">
        <f>_xlfn.XLOOKUP(A2063,'Aux_Código SVs'!C:C,'Aux_Código SVs'!C:C,"Não encontrado")</f>
        <v>6602546</v>
      </c>
    </row>
    <row r="2064" spans="1:7" x14ac:dyDescent="0.3">
      <c r="A2064" s="168">
        <v>6602547</v>
      </c>
      <c r="B2064" s="68" t="s">
        <v>3681</v>
      </c>
      <c r="C2064" s="68" t="s">
        <v>95</v>
      </c>
      <c r="D2064" s="68" t="s">
        <v>4033</v>
      </c>
      <c r="E2064" s="68" t="s">
        <v>4046</v>
      </c>
      <c r="F2064" s="68" t="s">
        <v>4043</v>
      </c>
      <c r="G2064" s="70">
        <f>_xlfn.XLOOKUP(A2064,'Aux_Código SVs'!C:C,'Aux_Código SVs'!C:C,"Não encontrado")</f>
        <v>6602547</v>
      </c>
    </row>
    <row r="2065" spans="1:7" x14ac:dyDescent="0.3">
      <c r="A2065" s="168">
        <v>6602548</v>
      </c>
      <c r="B2065" s="68" t="s">
        <v>3682</v>
      </c>
      <c r="C2065" s="68" t="s">
        <v>95</v>
      </c>
      <c r="D2065" s="68" t="s">
        <v>4033</v>
      </c>
      <c r="E2065" s="68" t="s">
        <v>4046</v>
      </c>
      <c r="F2065" s="68" t="s">
        <v>4043</v>
      </c>
      <c r="G2065" s="70">
        <f>_xlfn.XLOOKUP(A2065,'Aux_Código SVs'!C:C,'Aux_Código SVs'!C:C,"Não encontrado")</f>
        <v>6602548</v>
      </c>
    </row>
    <row r="2066" spans="1:7" x14ac:dyDescent="0.3">
      <c r="A2066" s="168">
        <v>6602549</v>
      </c>
      <c r="B2066" s="68" t="s">
        <v>3683</v>
      </c>
      <c r="C2066" s="68" t="s">
        <v>95</v>
      </c>
      <c r="D2066" s="68" t="s">
        <v>4033</v>
      </c>
      <c r="E2066" s="68" t="s">
        <v>4046</v>
      </c>
      <c r="F2066" s="68" t="s">
        <v>4043</v>
      </c>
      <c r="G2066" s="70">
        <f>_xlfn.XLOOKUP(A2066,'Aux_Código SVs'!C:C,'Aux_Código SVs'!C:C,"Não encontrado")</f>
        <v>6602549</v>
      </c>
    </row>
    <row r="2067" spans="1:7" x14ac:dyDescent="0.3">
      <c r="A2067" s="168">
        <v>6602550</v>
      </c>
      <c r="B2067" s="68" t="s">
        <v>3684</v>
      </c>
      <c r="C2067" s="68" t="s">
        <v>95</v>
      </c>
      <c r="D2067" s="68" t="s">
        <v>4033</v>
      </c>
      <c r="E2067" s="68" t="s">
        <v>4046</v>
      </c>
      <c r="F2067" s="68" t="s">
        <v>4043</v>
      </c>
      <c r="G2067" s="70">
        <f>_xlfn.XLOOKUP(A2067,'Aux_Código SVs'!C:C,'Aux_Código SVs'!C:C,"Não encontrado")</f>
        <v>6602550</v>
      </c>
    </row>
    <row r="2068" spans="1:7" x14ac:dyDescent="0.3">
      <c r="A2068" s="168">
        <v>6602551</v>
      </c>
      <c r="B2068" s="68" t="s">
        <v>3685</v>
      </c>
      <c r="C2068" s="68" t="s">
        <v>95</v>
      </c>
      <c r="D2068" s="68" t="s">
        <v>4033</v>
      </c>
      <c r="E2068" s="68" t="s">
        <v>4046</v>
      </c>
      <c r="F2068" s="68" t="s">
        <v>4043</v>
      </c>
      <c r="G2068" s="70">
        <f>_xlfn.XLOOKUP(A2068,'Aux_Código SVs'!C:C,'Aux_Código SVs'!C:C,"Não encontrado")</f>
        <v>6602551</v>
      </c>
    </row>
    <row r="2069" spans="1:7" x14ac:dyDescent="0.3">
      <c r="A2069" s="168">
        <v>6602552</v>
      </c>
      <c r="B2069" s="68" t="s">
        <v>3686</v>
      </c>
      <c r="C2069" s="68" t="s">
        <v>95</v>
      </c>
      <c r="D2069" s="68" t="s">
        <v>4033</v>
      </c>
      <c r="E2069" s="68" t="s">
        <v>4046</v>
      </c>
      <c r="F2069" s="68" t="s">
        <v>4043</v>
      </c>
      <c r="G2069" s="70">
        <f>_xlfn.XLOOKUP(A2069,'Aux_Código SVs'!C:C,'Aux_Código SVs'!C:C,"Não encontrado")</f>
        <v>6602552</v>
      </c>
    </row>
    <row r="2070" spans="1:7" x14ac:dyDescent="0.3">
      <c r="A2070" s="168">
        <v>6602553</v>
      </c>
      <c r="B2070" s="68" t="s">
        <v>3687</v>
      </c>
      <c r="C2070" s="68" t="s">
        <v>95</v>
      </c>
      <c r="D2070" s="68" t="s">
        <v>4033</v>
      </c>
      <c r="E2070" s="68" t="s">
        <v>4046</v>
      </c>
      <c r="F2070" s="68" t="s">
        <v>4043</v>
      </c>
      <c r="G2070" s="70">
        <f>_xlfn.XLOOKUP(A2070,'Aux_Código SVs'!C:C,'Aux_Código SVs'!C:C,"Não encontrado")</f>
        <v>6602553</v>
      </c>
    </row>
    <row r="2071" spans="1:7" x14ac:dyDescent="0.3">
      <c r="A2071" s="168">
        <v>6602554</v>
      </c>
      <c r="B2071" s="68" t="s">
        <v>3688</v>
      </c>
      <c r="C2071" s="68" t="s">
        <v>95</v>
      </c>
      <c r="D2071" s="68" t="s">
        <v>4033</v>
      </c>
      <c r="E2071" s="68" t="s">
        <v>4046</v>
      </c>
      <c r="F2071" s="68" t="s">
        <v>4043</v>
      </c>
      <c r="G2071" s="70">
        <f>_xlfn.XLOOKUP(A2071,'Aux_Código SVs'!C:C,'Aux_Código SVs'!C:C,"Não encontrado")</f>
        <v>6602554</v>
      </c>
    </row>
    <row r="2072" spans="1:7" x14ac:dyDescent="0.3">
      <c r="A2072" s="168">
        <v>6602555</v>
      </c>
      <c r="B2072" s="68" t="s">
        <v>3689</v>
      </c>
      <c r="C2072" s="68" t="s">
        <v>95</v>
      </c>
      <c r="D2072" s="68" t="s">
        <v>4033</v>
      </c>
      <c r="E2072" s="68" t="s">
        <v>4046</v>
      </c>
      <c r="F2072" s="68" t="s">
        <v>4043</v>
      </c>
      <c r="G2072" s="70">
        <f>_xlfn.XLOOKUP(A2072,'Aux_Código SVs'!C:C,'Aux_Código SVs'!C:C,"Não encontrado")</f>
        <v>6602555</v>
      </c>
    </row>
    <row r="2073" spans="1:7" x14ac:dyDescent="0.3">
      <c r="A2073" s="168">
        <v>6602556</v>
      </c>
      <c r="B2073" s="68" t="s">
        <v>3690</v>
      </c>
      <c r="C2073" s="68" t="s">
        <v>95</v>
      </c>
      <c r="D2073" s="68" t="s">
        <v>4033</v>
      </c>
      <c r="E2073" s="68" t="s">
        <v>4046</v>
      </c>
      <c r="F2073" s="68" t="s">
        <v>4043</v>
      </c>
      <c r="G2073" s="70">
        <f>_xlfn.XLOOKUP(A2073,'Aux_Código SVs'!C:C,'Aux_Código SVs'!C:C,"Não encontrado")</f>
        <v>6602556</v>
      </c>
    </row>
    <row r="2074" spans="1:7" x14ac:dyDescent="0.3">
      <c r="A2074" s="168">
        <v>6602557</v>
      </c>
      <c r="B2074" s="68" t="s">
        <v>3691</v>
      </c>
      <c r="C2074" s="68" t="s">
        <v>95</v>
      </c>
      <c r="D2074" s="68" t="s">
        <v>4033</v>
      </c>
      <c r="E2074" s="68" t="s">
        <v>4046</v>
      </c>
      <c r="F2074" s="68" t="s">
        <v>4043</v>
      </c>
      <c r="G2074" s="70">
        <f>_xlfn.XLOOKUP(A2074,'Aux_Código SVs'!C:C,'Aux_Código SVs'!C:C,"Não encontrado")</f>
        <v>6602557</v>
      </c>
    </row>
    <row r="2075" spans="1:7" x14ac:dyDescent="0.3">
      <c r="A2075" s="168">
        <v>6602558</v>
      </c>
      <c r="B2075" s="68" t="s">
        <v>3692</v>
      </c>
      <c r="C2075" s="68" t="s">
        <v>95</v>
      </c>
      <c r="D2075" s="68" t="s">
        <v>4033</v>
      </c>
      <c r="E2075" s="68" t="s">
        <v>4046</v>
      </c>
      <c r="F2075" s="68" t="s">
        <v>4043</v>
      </c>
      <c r="G2075" s="70">
        <f>_xlfn.XLOOKUP(A2075,'Aux_Código SVs'!C:C,'Aux_Código SVs'!C:C,"Não encontrado")</f>
        <v>6602558</v>
      </c>
    </row>
    <row r="2076" spans="1:7" x14ac:dyDescent="0.3">
      <c r="A2076" s="168">
        <v>6602559</v>
      </c>
      <c r="B2076" s="68" t="s">
        <v>3693</v>
      </c>
      <c r="C2076" s="68" t="s">
        <v>95</v>
      </c>
      <c r="D2076" s="68" t="s">
        <v>4033</v>
      </c>
      <c r="E2076" s="68" t="s">
        <v>4046</v>
      </c>
      <c r="F2076" s="68" t="s">
        <v>4043</v>
      </c>
      <c r="G2076" s="70">
        <f>_xlfn.XLOOKUP(A2076,'Aux_Código SVs'!C:C,'Aux_Código SVs'!C:C,"Não encontrado")</f>
        <v>6602559</v>
      </c>
    </row>
    <row r="2077" spans="1:7" x14ac:dyDescent="0.3">
      <c r="A2077" s="168">
        <v>6602560</v>
      </c>
      <c r="B2077" s="68" t="s">
        <v>3694</v>
      </c>
      <c r="C2077" s="68" t="s">
        <v>95</v>
      </c>
      <c r="D2077" s="68" t="s">
        <v>4033</v>
      </c>
      <c r="E2077" s="68" t="s">
        <v>4046</v>
      </c>
      <c r="F2077" s="68" t="s">
        <v>4043</v>
      </c>
      <c r="G2077" s="70">
        <f>_xlfn.XLOOKUP(A2077,'Aux_Código SVs'!C:C,'Aux_Código SVs'!C:C,"Não encontrado")</f>
        <v>6602560</v>
      </c>
    </row>
    <row r="2078" spans="1:7" x14ac:dyDescent="0.3">
      <c r="A2078" s="168">
        <v>6602561</v>
      </c>
      <c r="B2078" s="68" t="s">
        <v>3695</v>
      </c>
      <c r="C2078" s="68" t="s">
        <v>95</v>
      </c>
      <c r="D2078" s="68" t="s">
        <v>4033</v>
      </c>
      <c r="E2078" s="68" t="s">
        <v>4046</v>
      </c>
      <c r="F2078" s="68" t="s">
        <v>4043</v>
      </c>
      <c r="G2078" s="70">
        <f>_xlfn.XLOOKUP(A2078,'Aux_Código SVs'!C:C,'Aux_Código SVs'!C:C,"Não encontrado")</f>
        <v>6602561</v>
      </c>
    </row>
    <row r="2079" spans="1:7" x14ac:dyDescent="0.3">
      <c r="A2079" s="168">
        <v>6602562</v>
      </c>
      <c r="B2079" s="68" t="s">
        <v>3696</v>
      </c>
      <c r="C2079" s="68" t="s">
        <v>95</v>
      </c>
      <c r="D2079" s="68" t="s">
        <v>4033</v>
      </c>
      <c r="E2079" s="68" t="s">
        <v>4046</v>
      </c>
      <c r="F2079" s="68" t="s">
        <v>4043</v>
      </c>
      <c r="G2079" s="70">
        <f>_xlfn.XLOOKUP(A2079,'Aux_Código SVs'!C:C,'Aux_Código SVs'!C:C,"Não encontrado")</f>
        <v>6602562</v>
      </c>
    </row>
    <row r="2080" spans="1:7" x14ac:dyDescent="0.3">
      <c r="A2080" s="168">
        <v>6602563</v>
      </c>
      <c r="B2080" s="68" t="s">
        <v>3697</v>
      </c>
      <c r="C2080" s="68" t="s">
        <v>95</v>
      </c>
      <c r="D2080" s="68" t="s">
        <v>4033</v>
      </c>
      <c r="E2080" s="68" t="s">
        <v>4046</v>
      </c>
      <c r="F2080" s="68" t="s">
        <v>4043</v>
      </c>
      <c r="G2080" s="70">
        <f>_xlfn.XLOOKUP(A2080,'Aux_Código SVs'!C:C,'Aux_Código SVs'!C:C,"Não encontrado")</f>
        <v>6602563</v>
      </c>
    </row>
    <row r="2081" spans="1:7" x14ac:dyDescent="0.3">
      <c r="A2081" s="168">
        <v>6602564</v>
      </c>
      <c r="B2081" s="68" t="s">
        <v>3698</v>
      </c>
      <c r="C2081" s="68" t="s">
        <v>95</v>
      </c>
      <c r="D2081" s="68" t="s">
        <v>4033</v>
      </c>
      <c r="E2081" s="68" t="s">
        <v>4046</v>
      </c>
      <c r="F2081" s="68" t="s">
        <v>4043</v>
      </c>
      <c r="G2081" s="70">
        <f>_xlfn.XLOOKUP(A2081,'Aux_Código SVs'!C:C,'Aux_Código SVs'!C:C,"Não encontrado")</f>
        <v>6602564</v>
      </c>
    </row>
    <row r="2082" spans="1:7" x14ac:dyDescent="0.3">
      <c r="A2082" s="168">
        <v>6602565</v>
      </c>
      <c r="B2082" s="68" t="s">
        <v>3699</v>
      </c>
      <c r="C2082" s="68" t="s">
        <v>95</v>
      </c>
      <c r="D2082" s="68" t="s">
        <v>4033</v>
      </c>
      <c r="E2082" s="68" t="s">
        <v>4046</v>
      </c>
      <c r="F2082" s="68" t="s">
        <v>4043</v>
      </c>
      <c r="G2082" s="70">
        <f>_xlfn.XLOOKUP(A2082,'Aux_Código SVs'!C:C,'Aux_Código SVs'!C:C,"Não encontrado")</f>
        <v>6602565</v>
      </c>
    </row>
    <row r="2083" spans="1:7" x14ac:dyDescent="0.3">
      <c r="A2083" s="168">
        <v>6602566</v>
      </c>
      <c r="B2083" s="68" t="s">
        <v>3700</v>
      </c>
      <c r="C2083" s="68" t="s">
        <v>95</v>
      </c>
      <c r="D2083" s="68" t="s">
        <v>4033</v>
      </c>
      <c r="E2083" s="68" t="s">
        <v>4046</v>
      </c>
      <c r="F2083" s="68" t="s">
        <v>4043</v>
      </c>
      <c r="G2083" s="70">
        <f>_xlfn.XLOOKUP(A2083,'Aux_Código SVs'!C:C,'Aux_Código SVs'!C:C,"Não encontrado")</f>
        <v>6602566</v>
      </c>
    </row>
    <row r="2084" spans="1:7" x14ac:dyDescent="0.3">
      <c r="A2084" s="168">
        <v>6602567</v>
      </c>
      <c r="B2084" s="68" t="s">
        <v>3701</v>
      </c>
      <c r="C2084" s="68" t="s">
        <v>95</v>
      </c>
      <c r="D2084" s="68" t="s">
        <v>4033</v>
      </c>
      <c r="E2084" s="68" t="s">
        <v>4046</v>
      </c>
      <c r="F2084" s="68" t="s">
        <v>4043</v>
      </c>
      <c r="G2084" s="70">
        <f>_xlfn.XLOOKUP(A2084,'Aux_Código SVs'!C:C,'Aux_Código SVs'!C:C,"Não encontrado")</f>
        <v>6602567</v>
      </c>
    </row>
    <row r="2085" spans="1:7" x14ac:dyDescent="0.3">
      <c r="A2085" s="168">
        <v>6602568</v>
      </c>
      <c r="B2085" s="68" t="s">
        <v>3702</v>
      </c>
      <c r="C2085" s="68" t="s">
        <v>95</v>
      </c>
      <c r="D2085" s="68" t="s">
        <v>4033</v>
      </c>
      <c r="E2085" s="68" t="s">
        <v>4046</v>
      </c>
      <c r="F2085" s="68" t="s">
        <v>4043</v>
      </c>
      <c r="G2085" s="70">
        <f>_xlfn.XLOOKUP(A2085,'Aux_Código SVs'!C:C,'Aux_Código SVs'!C:C,"Não encontrado")</f>
        <v>6602568</v>
      </c>
    </row>
    <row r="2086" spans="1:7" x14ac:dyDescent="0.3">
      <c r="A2086" s="168">
        <v>6602569</v>
      </c>
      <c r="B2086" s="68" t="s">
        <v>3703</v>
      </c>
      <c r="C2086" s="68" t="s">
        <v>95</v>
      </c>
      <c r="D2086" s="68" t="s">
        <v>4033</v>
      </c>
      <c r="E2086" s="68" t="s">
        <v>4046</v>
      </c>
      <c r="F2086" s="68" t="s">
        <v>4043</v>
      </c>
      <c r="G2086" s="70">
        <f>_xlfn.XLOOKUP(A2086,'Aux_Código SVs'!C:C,'Aux_Código SVs'!C:C,"Não encontrado")</f>
        <v>6602569</v>
      </c>
    </row>
    <row r="2087" spans="1:7" x14ac:dyDescent="0.3">
      <c r="A2087" s="168">
        <v>6602570</v>
      </c>
      <c r="B2087" s="68" t="s">
        <v>3704</v>
      </c>
      <c r="C2087" s="68" t="s">
        <v>95</v>
      </c>
      <c r="D2087" s="68" t="s">
        <v>4033</v>
      </c>
      <c r="E2087" s="68" t="s">
        <v>4046</v>
      </c>
      <c r="F2087" s="68" t="s">
        <v>4043</v>
      </c>
      <c r="G2087" s="70">
        <f>_xlfn.XLOOKUP(A2087,'Aux_Código SVs'!C:C,'Aux_Código SVs'!C:C,"Não encontrado")</f>
        <v>6602570</v>
      </c>
    </row>
    <row r="2088" spans="1:7" x14ac:dyDescent="0.3">
      <c r="A2088" s="168">
        <v>6602571</v>
      </c>
      <c r="B2088" s="68" t="s">
        <v>3705</v>
      </c>
      <c r="C2088" s="68" t="s">
        <v>95</v>
      </c>
      <c r="D2088" s="68" t="s">
        <v>4033</v>
      </c>
      <c r="E2088" s="68" t="s">
        <v>4046</v>
      </c>
      <c r="F2088" s="68" t="s">
        <v>4043</v>
      </c>
      <c r="G2088" s="70">
        <f>_xlfn.XLOOKUP(A2088,'Aux_Código SVs'!C:C,'Aux_Código SVs'!C:C,"Não encontrado")</f>
        <v>6602571</v>
      </c>
    </row>
    <row r="2089" spans="1:7" x14ac:dyDescent="0.3">
      <c r="A2089" s="168">
        <v>6602572</v>
      </c>
      <c r="B2089" s="68" t="s">
        <v>3706</v>
      </c>
      <c r="C2089" s="68" t="s">
        <v>95</v>
      </c>
      <c r="D2089" s="68" t="s">
        <v>4033</v>
      </c>
      <c r="E2089" s="68" t="s">
        <v>4046</v>
      </c>
      <c r="F2089" s="68" t="s">
        <v>4043</v>
      </c>
      <c r="G2089" s="70">
        <f>_xlfn.XLOOKUP(A2089,'Aux_Código SVs'!C:C,'Aux_Código SVs'!C:C,"Não encontrado")</f>
        <v>6602572</v>
      </c>
    </row>
    <row r="2090" spans="1:7" x14ac:dyDescent="0.3">
      <c r="A2090" s="168">
        <v>6602573</v>
      </c>
      <c r="B2090" s="68" t="s">
        <v>3707</v>
      </c>
      <c r="C2090" s="68" t="s">
        <v>95</v>
      </c>
      <c r="D2090" s="68" t="s">
        <v>4033</v>
      </c>
      <c r="E2090" s="68" t="s">
        <v>4046</v>
      </c>
      <c r="F2090" s="68" t="s">
        <v>4043</v>
      </c>
      <c r="G2090" s="70">
        <f>_xlfn.XLOOKUP(A2090,'Aux_Código SVs'!C:C,'Aux_Código SVs'!C:C,"Não encontrado")</f>
        <v>6602573</v>
      </c>
    </row>
    <row r="2091" spans="1:7" x14ac:dyDescent="0.3">
      <c r="A2091" s="168">
        <v>6602574</v>
      </c>
      <c r="B2091" s="68" t="s">
        <v>3708</v>
      </c>
      <c r="C2091" s="68" t="s">
        <v>95</v>
      </c>
      <c r="D2091" s="68" t="s">
        <v>4033</v>
      </c>
      <c r="E2091" s="68" t="s">
        <v>4046</v>
      </c>
      <c r="F2091" s="68" t="s">
        <v>4043</v>
      </c>
      <c r="G2091" s="70">
        <f>_xlfn.XLOOKUP(A2091,'Aux_Código SVs'!C:C,'Aux_Código SVs'!C:C,"Não encontrado")</f>
        <v>6602574</v>
      </c>
    </row>
    <row r="2092" spans="1:7" x14ac:dyDescent="0.3">
      <c r="A2092" s="168">
        <v>6602575</v>
      </c>
      <c r="B2092" s="68" t="s">
        <v>3709</v>
      </c>
      <c r="C2092" s="68" t="s">
        <v>95</v>
      </c>
      <c r="D2092" s="68" t="s">
        <v>4033</v>
      </c>
      <c r="E2092" s="68" t="s">
        <v>4046</v>
      </c>
      <c r="F2092" s="68" t="s">
        <v>4043</v>
      </c>
      <c r="G2092" s="70">
        <f>_xlfn.XLOOKUP(A2092,'Aux_Código SVs'!C:C,'Aux_Código SVs'!C:C,"Não encontrado")</f>
        <v>6602575</v>
      </c>
    </row>
    <row r="2093" spans="1:7" x14ac:dyDescent="0.3">
      <c r="A2093" s="168">
        <v>6602576</v>
      </c>
      <c r="B2093" s="68" t="s">
        <v>3710</v>
      </c>
      <c r="C2093" s="68" t="s">
        <v>95</v>
      </c>
      <c r="D2093" s="68" t="s">
        <v>4033</v>
      </c>
      <c r="E2093" s="68" t="s">
        <v>4046</v>
      </c>
      <c r="F2093" s="68" t="s">
        <v>4043</v>
      </c>
      <c r="G2093" s="70">
        <f>_xlfn.XLOOKUP(A2093,'Aux_Código SVs'!C:C,'Aux_Código SVs'!C:C,"Não encontrado")</f>
        <v>6602576</v>
      </c>
    </row>
    <row r="2094" spans="1:7" x14ac:dyDescent="0.3">
      <c r="A2094" s="168">
        <v>6602577</v>
      </c>
      <c r="B2094" s="68" t="s">
        <v>3711</v>
      </c>
      <c r="C2094" s="68" t="s">
        <v>95</v>
      </c>
      <c r="D2094" s="68" t="s">
        <v>4033</v>
      </c>
      <c r="E2094" s="68" t="s">
        <v>4046</v>
      </c>
      <c r="F2094" s="68" t="s">
        <v>4043</v>
      </c>
      <c r="G2094" s="70">
        <f>_xlfn.XLOOKUP(A2094,'Aux_Código SVs'!C:C,'Aux_Código SVs'!C:C,"Não encontrado")</f>
        <v>6602577</v>
      </c>
    </row>
    <row r="2095" spans="1:7" x14ac:dyDescent="0.3">
      <c r="A2095" s="168">
        <v>6602578</v>
      </c>
      <c r="B2095" s="68" t="s">
        <v>3712</v>
      </c>
      <c r="C2095" s="68" t="s">
        <v>95</v>
      </c>
      <c r="D2095" s="68" t="s">
        <v>4033</v>
      </c>
      <c r="E2095" s="68" t="s">
        <v>4046</v>
      </c>
      <c r="F2095" s="68" t="s">
        <v>4043</v>
      </c>
      <c r="G2095" s="70">
        <f>_xlfn.XLOOKUP(A2095,'Aux_Código SVs'!C:C,'Aux_Código SVs'!C:C,"Não encontrado")</f>
        <v>6602578</v>
      </c>
    </row>
    <row r="2096" spans="1:7" x14ac:dyDescent="0.3">
      <c r="A2096" s="168">
        <v>6602579</v>
      </c>
      <c r="B2096" s="68" t="s">
        <v>3713</v>
      </c>
      <c r="C2096" s="68" t="s">
        <v>95</v>
      </c>
      <c r="D2096" s="68" t="s">
        <v>4033</v>
      </c>
      <c r="E2096" s="68" t="s">
        <v>4046</v>
      </c>
      <c r="F2096" s="68" t="s">
        <v>4043</v>
      </c>
      <c r="G2096" s="70">
        <f>_xlfn.XLOOKUP(A2096,'Aux_Código SVs'!C:C,'Aux_Código SVs'!C:C,"Não encontrado")</f>
        <v>6602579</v>
      </c>
    </row>
    <row r="2097" spans="1:7" x14ac:dyDescent="0.3">
      <c r="A2097" s="168">
        <v>6602580</v>
      </c>
      <c r="B2097" s="68" t="s">
        <v>3714</v>
      </c>
      <c r="C2097" s="68" t="s">
        <v>95</v>
      </c>
      <c r="D2097" s="68" t="s">
        <v>4033</v>
      </c>
      <c r="E2097" s="68" t="s">
        <v>4046</v>
      </c>
      <c r="F2097" s="68" t="s">
        <v>4043</v>
      </c>
      <c r="G2097" s="70">
        <f>_xlfn.XLOOKUP(A2097,'Aux_Código SVs'!C:C,'Aux_Código SVs'!C:C,"Não encontrado")</f>
        <v>6602580</v>
      </c>
    </row>
    <row r="2098" spans="1:7" x14ac:dyDescent="0.3">
      <c r="A2098" s="168">
        <v>6602581</v>
      </c>
      <c r="B2098" s="68" t="s">
        <v>3715</v>
      </c>
      <c r="C2098" s="68" t="s">
        <v>95</v>
      </c>
      <c r="D2098" s="68" t="s">
        <v>4033</v>
      </c>
      <c r="E2098" s="68" t="s">
        <v>4046</v>
      </c>
      <c r="F2098" s="68" t="s">
        <v>4043</v>
      </c>
      <c r="G2098" s="70">
        <f>_xlfn.XLOOKUP(A2098,'Aux_Código SVs'!C:C,'Aux_Código SVs'!C:C,"Não encontrado")</f>
        <v>6602581</v>
      </c>
    </row>
    <row r="2099" spans="1:7" x14ac:dyDescent="0.3">
      <c r="A2099" s="168">
        <v>6602582</v>
      </c>
      <c r="B2099" s="68" t="s">
        <v>3716</v>
      </c>
      <c r="C2099" s="68" t="s">
        <v>95</v>
      </c>
      <c r="D2099" s="68" t="s">
        <v>4033</v>
      </c>
      <c r="E2099" s="68" t="s">
        <v>4046</v>
      </c>
      <c r="F2099" s="68" t="s">
        <v>4043</v>
      </c>
      <c r="G2099" s="70">
        <f>_xlfn.XLOOKUP(A2099,'Aux_Código SVs'!C:C,'Aux_Código SVs'!C:C,"Não encontrado")</f>
        <v>6602582</v>
      </c>
    </row>
    <row r="2100" spans="1:7" x14ac:dyDescent="0.3">
      <c r="A2100" s="168">
        <v>6602583</v>
      </c>
      <c r="B2100" s="68" t="s">
        <v>3717</v>
      </c>
      <c r="C2100" s="68" t="s">
        <v>95</v>
      </c>
      <c r="D2100" s="68" t="s">
        <v>4033</v>
      </c>
      <c r="E2100" s="68" t="s">
        <v>4046</v>
      </c>
      <c r="F2100" s="68" t="s">
        <v>4043</v>
      </c>
      <c r="G2100" s="70">
        <f>_xlfn.XLOOKUP(A2100,'Aux_Código SVs'!C:C,'Aux_Código SVs'!C:C,"Não encontrado")</f>
        <v>6602583</v>
      </c>
    </row>
    <row r="2101" spans="1:7" x14ac:dyDescent="0.3">
      <c r="A2101" s="168">
        <v>6602584</v>
      </c>
      <c r="B2101" s="68" t="s">
        <v>3718</v>
      </c>
      <c r="C2101" s="68" t="s">
        <v>95</v>
      </c>
      <c r="D2101" s="68" t="s">
        <v>4033</v>
      </c>
      <c r="E2101" s="68" t="s">
        <v>4046</v>
      </c>
      <c r="F2101" s="68" t="s">
        <v>4043</v>
      </c>
      <c r="G2101" s="70">
        <f>_xlfn.XLOOKUP(A2101,'Aux_Código SVs'!C:C,'Aux_Código SVs'!C:C,"Não encontrado")</f>
        <v>6602584</v>
      </c>
    </row>
    <row r="2102" spans="1:7" x14ac:dyDescent="0.3">
      <c r="A2102" s="168">
        <v>6602585</v>
      </c>
      <c r="B2102" s="68" t="s">
        <v>3719</v>
      </c>
      <c r="C2102" s="68" t="s">
        <v>95</v>
      </c>
      <c r="D2102" s="68" t="s">
        <v>4033</v>
      </c>
      <c r="E2102" s="68" t="s">
        <v>4046</v>
      </c>
      <c r="F2102" s="68" t="s">
        <v>4043</v>
      </c>
      <c r="G2102" s="70">
        <f>_xlfn.XLOOKUP(A2102,'Aux_Código SVs'!C:C,'Aux_Código SVs'!C:C,"Não encontrado")</f>
        <v>6602585</v>
      </c>
    </row>
    <row r="2103" spans="1:7" x14ac:dyDescent="0.3">
      <c r="A2103" s="168">
        <v>6602586</v>
      </c>
      <c r="B2103" s="68" t="s">
        <v>3720</v>
      </c>
      <c r="C2103" s="68" t="s">
        <v>95</v>
      </c>
      <c r="D2103" s="68" t="s">
        <v>4033</v>
      </c>
      <c r="E2103" s="68" t="s">
        <v>4046</v>
      </c>
      <c r="F2103" s="68" t="s">
        <v>4043</v>
      </c>
      <c r="G2103" s="70">
        <f>_xlfn.XLOOKUP(A2103,'Aux_Código SVs'!C:C,'Aux_Código SVs'!C:C,"Não encontrado")</f>
        <v>6602586</v>
      </c>
    </row>
    <row r="2104" spans="1:7" x14ac:dyDescent="0.3">
      <c r="A2104" s="168">
        <v>6602587</v>
      </c>
      <c r="B2104" s="68" t="s">
        <v>3721</v>
      </c>
      <c r="C2104" s="68" t="s">
        <v>95</v>
      </c>
      <c r="D2104" s="68" t="s">
        <v>4033</v>
      </c>
      <c r="E2104" s="68" t="s">
        <v>4046</v>
      </c>
      <c r="F2104" s="68" t="s">
        <v>4043</v>
      </c>
      <c r="G2104" s="70">
        <f>_xlfn.XLOOKUP(A2104,'Aux_Código SVs'!C:C,'Aux_Código SVs'!C:C,"Não encontrado")</f>
        <v>6602587</v>
      </c>
    </row>
    <row r="2105" spans="1:7" x14ac:dyDescent="0.3">
      <c r="A2105" s="168">
        <v>6602588</v>
      </c>
      <c r="B2105" s="68" t="s">
        <v>3722</v>
      </c>
      <c r="C2105" s="68" t="s">
        <v>95</v>
      </c>
      <c r="D2105" s="68" t="s">
        <v>4033</v>
      </c>
      <c r="E2105" s="68" t="s">
        <v>4046</v>
      </c>
      <c r="F2105" s="68" t="s">
        <v>4043</v>
      </c>
      <c r="G2105" s="70">
        <f>_xlfn.XLOOKUP(A2105,'Aux_Código SVs'!C:C,'Aux_Código SVs'!C:C,"Não encontrado")</f>
        <v>6602588</v>
      </c>
    </row>
    <row r="2106" spans="1:7" x14ac:dyDescent="0.3">
      <c r="A2106" s="168">
        <v>6602589</v>
      </c>
      <c r="B2106" s="68" t="s">
        <v>3723</v>
      </c>
      <c r="C2106" s="68" t="s">
        <v>95</v>
      </c>
      <c r="D2106" s="68" t="s">
        <v>4033</v>
      </c>
      <c r="E2106" s="68" t="s">
        <v>4046</v>
      </c>
      <c r="F2106" s="68" t="s">
        <v>4043</v>
      </c>
      <c r="G2106" s="70">
        <f>_xlfn.XLOOKUP(A2106,'Aux_Código SVs'!C:C,'Aux_Código SVs'!C:C,"Não encontrado")</f>
        <v>6602589</v>
      </c>
    </row>
    <row r="2107" spans="1:7" x14ac:dyDescent="0.3">
      <c r="A2107" s="168">
        <v>6602590</v>
      </c>
      <c r="B2107" s="68" t="s">
        <v>3724</v>
      </c>
      <c r="C2107" s="68" t="s">
        <v>95</v>
      </c>
      <c r="D2107" s="68" t="s">
        <v>4033</v>
      </c>
      <c r="E2107" s="68" t="s">
        <v>4046</v>
      </c>
      <c r="F2107" s="68" t="s">
        <v>4043</v>
      </c>
      <c r="G2107" s="70">
        <f>_xlfn.XLOOKUP(A2107,'Aux_Código SVs'!C:C,'Aux_Código SVs'!C:C,"Não encontrado")</f>
        <v>6602590</v>
      </c>
    </row>
    <row r="2108" spans="1:7" x14ac:dyDescent="0.3">
      <c r="A2108" s="168">
        <v>6602591</v>
      </c>
      <c r="B2108" s="68" t="s">
        <v>3725</v>
      </c>
      <c r="C2108" s="68" t="s">
        <v>95</v>
      </c>
      <c r="D2108" s="68" t="s">
        <v>4033</v>
      </c>
      <c r="E2108" s="68" t="s">
        <v>4046</v>
      </c>
      <c r="F2108" s="68" t="s">
        <v>4043</v>
      </c>
      <c r="G2108" s="70">
        <f>_xlfn.XLOOKUP(A2108,'Aux_Código SVs'!C:C,'Aux_Código SVs'!C:C,"Não encontrado")</f>
        <v>6602591</v>
      </c>
    </row>
    <row r="2109" spans="1:7" x14ac:dyDescent="0.3">
      <c r="A2109" s="168">
        <v>6602592</v>
      </c>
      <c r="B2109" s="68" t="s">
        <v>3726</v>
      </c>
      <c r="C2109" s="68" t="s">
        <v>95</v>
      </c>
      <c r="D2109" s="68" t="s">
        <v>4033</v>
      </c>
      <c r="E2109" s="68" t="s">
        <v>4046</v>
      </c>
      <c r="F2109" s="68" t="s">
        <v>4043</v>
      </c>
      <c r="G2109" s="70">
        <f>_xlfn.XLOOKUP(A2109,'Aux_Código SVs'!C:C,'Aux_Código SVs'!C:C,"Não encontrado")</f>
        <v>6602592</v>
      </c>
    </row>
    <row r="2110" spans="1:7" x14ac:dyDescent="0.3">
      <c r="A2110" s="168">
        <v>6602593</v>
      </c>
      <c r="B2110" s="68" t="s">
        <v>3727</v>
      </c>
      <c r="C2110" s="68" t="s">
        <v>95</v>
      </c>
      <c r="D2110" s="68" t="s">
        <v>4033</v>
      </c>
      <c r="E2110" s="68" t="s">
        <v>4046</v>
      </c>
      <c r="F2110" s="68" t="s">
        <v>4043</v>
      </c>
      <c r="G2110" s="70">
        <f>_xlfn.XLOOKUP(A2110,'Aux_Código SVs'!C:C,'Aux_Código SVs'!C:C,"Não encontrado")</f>
        <v>6602593</v>
      </c>
    </row>
    <row r="2111" spans="1:7" x14ac:dyDescent="0.3">
      <c r="A2111" s="168">
        <v>6602594</v>
      </c>
      <c r="B2111" s="68" t="s">
        <v>3728</v>
      </c>
      <c r="C2111" s="68" t="s">
        <v>95</v>
      </c>
      <c r="D2111" s="68" t="s">
        <v>4033</v>
      </c>
      <c r="E2111" s="68" t="s">
        <v>4046</v>
      </c>
      <c r="F2111" s="68" t="s">
        <v>4043</v>
      </c>
      <c r="G2111" s="70">
        <f>_xlfn.XLOOKUP(A2111,'Aux_Código SVs'!C:C,'Aux_Código SVs'!C:C,"Não encontrado")</f>
        <v>6602594</v>
      </c>
    </row>
    <row r="2112" spans="1:7" x14ac:dyDescent="0.3">
      <c r="A2112" s="168">
        <v>6602595</v>
      </c>
      <c r="B2112" s="68" t="s">
        <v>3729</v>
      </c>
      <c r="C2112" s="68" t="s">
        <v>95</v>
      </c>
      <c r="D2112" s="68" t="s">
        <v>4033</v>
      </c>
      <c r="E2112" s="68" t="s">
        <v>4046</v>
      </c>
      <c r="F2112" s="68" t="s">
        <v>4043</v>
      </c>
      <c r="G2112" s="70">
        <f>_xlfn.XLOOKUP(A2112,'Aux_Código SVs'!C:C,'Aux_Código SVs'!C:C,"Não encontrado")</f>
        <v>6602595</v>
      </c>
    </row>
    <row r="2113" spans="1:7" x14ac:dyDescent="0.3">
      <c r="A2113" s="168">
        <v>6602596</v>
      </c>
      <c r="B2113" s="68" t="s">
        <v>3730</v>
      </c>
      <c r="C2113" s="68" t="s">
        <v>95</v>
      </c>
      <c r="D2113" s="68" t="s">
        <v>4033</v>
      </c>
      <c r="E2113" s="68" t="s">
        <v>4046</v>
      </c>
      <c r="F2113" s="68" t="s">
        <v>4043</v>
      </c>
      <c r="G2113" s="70">
        <f>_xlfn.XLOOKUP(A2113,'Aux_Código SVs'!C:C,'Aux_Código SVs'!C:C,"Não encontrado")</f>
        <v>6602596</v>
      </c>
    </row>
    <row r="2114" spans="1:7" x14ac:dyDescent="0.3">
      <c r="A2114" s="168">
        <v>6602597</v>
      </c>
      <c r="B2114" s="68" t="s">
        <v>3731</v>
      </c>
      <c r="C2114" s="68" t="s">
        <v>95</v>
      </c>
      <c r="D2114" s="68" t="s">
        <v>4033</v>
      </c>
      <c r="E2114" s="68" t="s">
        <v>4046</v>
      </c>
      <c r="F2114" s="68" t="s">
        <v>4043</v>
      </c>
      <c r="G2114" s="70">
        <f>_xlfn.XLOOKUP(A2114,'Aux_Código SVs'!C:C,'Aux_Código SVs'!C:C,"Não encontrado")</f>
        <v>6602597</v>
      </c>
    </row>
    <row r="2115" spans="1:7" x14ac:dyDescent="0.3">
      <c r="A2115" s="168">
        <v>6602598</v>
      </c>
      <c r="B2115" s="68" t="s">
        <v>3732</v>
      </c>
      <c r="C2115" s="68" t="s">
        <v>95</v>
      </c>
      <c r="D2115" s="68" t="s">
        <v>4033</v>
      </c>
      <c r="E2115" s="68" t="s">
        <v>4046</v>
      </c>
      <c r="F2115" s="68" t="s">
        <v>4043</v>
      </c>
      <c r="G2115" s="70">
        <f>_xlfn.XLOOKUP(A2115,'Aux_Código SVs'!C:C,'Aux_Código SVs'!C:C,"Não encontrado")</f>
        <v>6602598</v>
      </c>
    </row>
    <row r="2116" spans="1:7" x14ac:dyDescent="0.3">
      <c r="A2116" s="168">
        <v>6602599</v>
      </c>
      <c r="B2116" s="68" t="s">
        <v>3733</v>
      </c>
      <c r="C2116" s="68" t="s">
        <v>95</v>
      </c>
      <c r="D2116" s="68" t="s">
        <v>4033</v>
      </c>
      <c r="E2116" s="68" t="s">
        <v>4046</v>
      </c>
      <c r="F2116" s="68" t="s">
        <v>4043</v>
      </c>
      <c r="G2116" s="70">
        <f>_xlfn.XLOOKUP(A2116,'Aux_Código SVs'!C:C,'Aux_Código SVs'!C:C,"Não encontrado")</f>
        <v>6602599</v>
      </c>
    </row>
    <row r="2117" spans="1:7" x14ac:dyDescent="0.3">
      <c r="A2117" s="168">
        <v>6602600</v>
      </c>
      <c r="B2117" s="68" t="s">
        <v>3734</v>
      </c>
      <c r="C2117" s="68" t="s">
        <v>95</v>
      </c>
      <c r="D2117" s="68" t="s">
        <v>4033</v>
      </c>
      <c r="E2117" s="68" t="s">
        <v>4046</v>
      </c>
      <c r="F2117" s="68" t="s">
        <v>4043</v>
      </c>
      <c r="G2117" s="70">
        <f>_xlfn.XLOOKUP(A2117,'Aux_Código SVs'!C:C,'Aux_Código SVs'!C:C,"Não encontrado")</f>
        <v>6602600</v>
      </c>
    </row>
    <row r="2118" spans="1:7" x14ac:dyDescent="0.3">
      <c r="A2118" s="168">
        <v>6602601</v>
      </c>
      <c r="B2118" s="68" t="s">
        <v>3735</v>
      </c>
      <c r="C2118" s="68" t="s">
        <v>95</v>
      </c>
      <c r="D2118" s="68" t="s">
        <v>4033</v>
      </c>
      <c r="E2118" s="68" t="s">
        <v>4046</v>
      </c>
      <c r="F2118" s="68" t="s">
        <v>4043</v>
      </c>
      <c r="G2118" s="70">
        <f>_xlfn.XLOOKUP(A2118,'Aux_Código SVs'!C:C,'Aux_Código SVs'!C:C,"Não encontrado")</f>
        <v>6602601</v>
      </c>
    </row>
    <row r="2119" spans="1:7" x14ac:dyDescent="0.3">
      <c r="A2119" s="168">
        <v>6602602</v>
      </c>
      <c r="B2119" s="68" t="s">
        <v>3736</v>
      </c>
      <c r="C2119" s="68" t="s">
        <v>95</v>
      </c>
      <c r="D2119" s="68" t="s">
        <v>4033</v>
      </c>
      <c r="E2119" s="68" t="s">
        <v>4046</v>
      </c>
      <c r="F2119" s="68" t="s">
        <v>4043</v>
      </c>
      <c r="G2119" s="70">
        <f>_xlfn.XLOOKUP(A2119,'Aux_Código SVs'!C:C,'Aux_Código SVs'!C:C,"Não encontrado")</f>
        <v>6602602</v>
      </c>
    </row>
    <row r="2120" spans="1:7" x14ac:dyDescent="0.3">
      <c r="A2120" s="168">
        <v>6602603</v>
      </c>
      <c r="B2120" s="68" t="s">
        <v>3737</v>
      </c>
      <c r="C2120" s="68" t="s">
        <v>95</v>
      </c>
      <c r="D2120" s="68" t="s">
        <v>4033</v>
      </c>
      <c r="E2120" s="68" t="s">
        <v>4046</v>
      </c>
      <c r="F2120" s="68" t="s">
        <v>4043</v>
      </c>
      <c r="G2120" s="70">
        <f>_xlfn.XLOOKUP(A2120,'Aux_Código SVs'!C:C,'Aux_Código SVs'!C:C,"Não encontrado")</f>
        <v>6602603</v>
      </c>
    </row>
    <row r="2121" spans="1:7" x14ac:dyDescent="0.3">
      <c r="A2121" s="168">
        <v>6602604</v>
      </c>
      <c r="B2121" s="68" t="s">
        <v>3738</v>
      </c>
      <c r="C2121" s="68" t="s">
        <v>95</v>
      </c>
      <c r="D2121" s="68" t="s">
        <v>4033</v>
      </c>
      <c r="E2121" s="68" t="s">
        <v>4046</v>
      </c>
      <c r="F2121" s="68" t="s">
        <v>4043</v>
      </c>
      <c r="G2121" s="70">
        <f>_xlfn.XLOOKUP(A2121,'Aux_Código SVs'!C:C,'Aux_Código SVs'!C:C,"Não encontrado")</f>
        <v>6602604</v>
      </c>
    </row>
    <row r="2122" spans="1:7" x14ac:dyDescent="0.3">
      <c r="A2122" s="168">
        <v>6602605</v>
      </c>
      <c r="B2122" s="68" t="s">
        <v>3739</v>
      </c>
      <c r="C2122" s="68" t="s">
        <v>95</v>
      </c>
      <c r="D2122" s="68" t="s">
        <v>4033</v>
      </c>
      <c r="E2122" s="68" t="s">
        <v>4046</v>
      </c>
      <c r="F2122" s="68" t="s">
        <v>4043</v>
      </c>
      <c r="G2122" s="70">
        <f>_xlfn.XLOOKUP(A2122,'Aux_Código SVs'!C:C,'Aux_Código SVs'!C:C,"Não encontrado")</f>
        <v>6602605</v>
      </c>
    </row>
    <row r="2123" spans="1:7" x14ac:dyDescent="0.3">
      <c r="A2123" s="168">
        <v>6602606</v>
      </c>
      <c r="B2123" s="68" t="s">
        <v>3740</v>
      </c>
      <c r="C2123" s="68" t="s">
        <v>95</v>
      </c>
      <c r="D2123" s="68" t="s">
        <v>4033</v>
      </c>
      <c r="E2123" s="68" t="s">
        <v>4046</v>
      </c>
      <c r="F2123" s="68" t="s">
        <v>4043</v>
      </c>
      <c r="G2123" s="70">
        <f>_xlfn.XLOOKUP(A2123,'Aux_Código SVs'!C:C,'Aux_Código SVs'!C:C,"Não encontrado")</f>
        <v>6602606</v>
      </c>
    </row>
    <row r="2124" spans="1:7" x14ac:dyDescent="0.3">
      <c r="A2124" s="168">
        <v>6602607</v>
      </c>
      <c r="B2124" s="68" t="s">
        <v>3741</v>
      </c>
      <c r="C2124" s="68" t="s">
        <v>95</v>
      </c>
      <c r="D2124" s="68" t="s">
        <v>4033</v>
      </c>
      <c r="E2124" s="68" t="s">
        <v>4046</v>
      </c>
      <c r="F2124" s="68" t="s">
        <v>4043</v>
      </c>
      <c r="G2124" s="70">
        <f>_xlfn.XLOOKUP(A2124,'Aux_Código SVs'!C:C,'Aux_Código SVs'!C:C,"Não encontrado")</f>
        <v>6602607</v>
      </c>
    </row>
    <row r="2125" spans="1:7" x14ac:dyDescent="0.3">
      <c r="A2125" s="168">
        <v>6602608</v>
      </c>
      <c r="B2125" s="68" t="s">
        <v>3601</v>
      </c>
      <c r="C2125" s="68" t="s">
        <v>1498</v>
      </c>
      <c r="D2125" s="68" t="s">
        <v>4044</v>
      </c>
      <c r="E2125" s="68" t="s">
        <v>4050</v>
      </c>
      <c r="F2125" s="68" t="s">
        <v>4051</v>
      </c>
      <c r="G2125" s="70">
        <f>_xlfn.XLOOKUP(A2125,'Aux_Código SVs'!C:C,'Aux_Código SVs'!C:C,"Não encontrado")</f>
        <v>6602608</v>
      </c>
    </row>
    <row r="2126" spans="1:7" x14ac:dyDescent="0.3">
      <c r="A2126" s="168">
        <v>6602609</v>
      </c>
      <c r="B2126" s="68" t="s">
        <v>3742</v>
      </c>
      <c r="C2126" s="68" t="s">
        <v>95</v>
      </c>
      <c r="D2126" s="68" t="s">
        <v>4033</v>
      </c>
      <c r="E2126" s="68" t="s">
        <v>4046</v>
      </c>
      <c r="F2126" s="68" t="s">
        <v>4043</v>
      </c>
      <c r="G2126" s="70">
        <f>_xlfn.XLOOKUP(A2126,'Aux_Código SVs'!C:C,'Aux_Código SVs'!C:C,"Não encontrado")</f>
        <v>6602609</v>
      </c>
    </row>
    <row r="2127" spans="1:7" x14ac:dyDescent="0.3">
      <c r="A2127" s="168">
        <v>6602610</v>
      </c>
      <c r="B2127" s="68" t="s">
        <v>3743</v>
      </c>
      <c r="C2127" s="68" t="s">
        <v>95</v>
      </c>
      <c r="D2127" s="68" t="s">
        <v>4033</v>
      </c>
      <c r="E2127" s="68" t="s">
        <v>4046</v>
      </c>
      <c r="F2127" s="68" t="s">
        <v>4043</v>
      </c>
      <c r="G2127" s="70">
        <f>_xlfn.XLOOKUP(A2127,'Aux_Código SVs'!C:C,'Aux_Código SVs'!C:C,"Não encontrado")</f>
        <v>6602610</v>
      </c>
    </row>
    <row r="2128" spans="1:7" x14ac:dyDescent="0.3">
      <c r="A2128" s="168">
        <v>6602611</v>
      </c>
      <c r="B2128" s="68" t="s">
        <v>3744</v>
      </c>
      <c r="C2128" s="68" t="s">
        <v>95</v>
      </c>
      <c r="D2128" s="68" t="s">
        <v>4033</v>
      </c>
      <c r="E2128" s="68" t="s">
        <v>4046</v>
      </c>
      <c r="F2128" s="68" t="s">
        <v>4043</v>
      </c>
      <c r="G2128" s="70">
        <f>_xlfn.XLOOKUP(A2128,'Aux_Código SVs'!C:C,'Aux_Código SVs'!C:C,"Não encontrado")</f>
        <v>6602611</v>
      </c>
    </row>
    <row r="2129" spans="1:7" x14ac:dyDescent="0.3">
      <c r="A2129" s="168">
        <v>6602612</v>
      </c>
      <c r="B2129" s="68" t="s">
        <v>3745</v>
      </c>
      <c r="C2129" s="68" t="s">
        <v>95</v>
      </c>
      <c r="D2129" s="68" t="s">
        <v>4033</v>
      </c>
      <c r="E2129" s="68" t="s">
        <v>4046</v>
      </c>
      <c r="F2129" s="68" t="s">
        <v>4043</v>
      </c>
      <c r="G2129" s="70">
        <f>_xlfn.XLOOKUP(A2129,'Aux_Código SVs'!C:C,'Aux_Código SVs'!C:C,"Não encontrado")</f>
        <v>6602612</v>
      </c>
    </row>
    <row r="2130" spans="1:7" x14ac:dyDescent="0.3">
      <c r="A2130" s="168">
        <v>6602613</v>
      </c>
      <c r="B2130" s="68" t="s">
        <v>3746</v>
      </c>
      <c r="C2130" s="68" t="s">
        <v>95</v>
      </c>
      <c r="D2130" s="68" t="s">
        <v>4033</v>
      </c>
      <c r="E2130" s="68" t="s">
        <v>4046</v>
      </c>
      <c r="F2130" s="68" t="s">
        <v>4043</v>
      </c>
      <c r="G2130" s="70">
        <f>_xlfn.XLOOKUP(A2130,'Aux_Código SVs'!C:C,'Aux_Código SVs'!C:C,"Não encontrado")</f>
        <v>6602613</v>
      </c>
    </row>
    <row r="2131" spans="1:7" x14ac:dyDescent="0.3">
      <c r="A2131" s="168">
        <v>6602614</v>
      </c>
      <c r="B2131" s="68" t="s">
        <v>3747</v>
      </c>
      <c r="C2131" s="68" t="s">
        <v>95</v>
      </c>
      <c r="D2131" s="68" t="s">
        <v>4033</v>
      </c>
      <c r="E2131" s="68" t="s">
        <v>4046</v>
      </c>
      <c r="F2131" s="68" t="s">
        <v>4043</v>
      </c>
      <c r="G2131" s="70">
        <f>_xlfn.XLOOKUP(A2131,'Aux_Código SVs'!C:C,'Aux_Código SVs'!C:C,"Não encontrado")</f>
        <v>6602614</v>
      </c>
    </row>
    <row r="2132" spans="1:7" x14ac:dyDescent="0.3">
      <c r="A2132" s="168">
        <v>6602615</v>
      </c>
      <c r="B2132" s="68" t="s">
        <v>3748</v>
      </c>
      <c r="C2132" s="68" t="s">
        <v>95</v>
      </c>
      <c r="D2132" s="68" t="s">
        <v>4033</v>
      </c>
      <c r="E2132" s="68" t="s">
        <v>4046</v>
      </c>
      <c r="F2132" s="68" t="s">
        <v>4043</v>
      </c>
      <c r="G2132" s="70">
        <f>_xlfn.XLOOKUP(A2132,'Aux_Código SVs'!C:C,'Aux_Código SVs'!C:C,"Não encontrado")</f>
        <v>6602615</v>
      </c>
    </row>
    <row r="2133" spans="1:7" x14ac:dyDescent="0.3">
      <c r="A2133" s="168">
        <v>6602616</v>
      </c>
      <c r="B2133" s="68" t="s">
        <v>3749</v>
      </c>
      <c r="C2133" s="68" t="s">
        <v>95</v>
      </c>
      <c r="D2133" s="68" t="s">
        <v>4033</v>
      </c>
      <c r="E2133" s="68" t="s">
        <v>4046</v>
      </c>
      <c r="F2133" s="68" t="s">
        <v>4043</v>
      </c>
      <c r="G2133" s="70">
        <f>_xlfn.XLOOKUP(A2133,'Aux_Código SVs'!C:C,'Aux_Código SVs'!C:C,"Não encontrado")</f>
        <v>6602616</v>
      </c>
    </row>
    <row r="2134" spans="1:7" x14ac:dyDescent="0.3">
      <c r="A2134" s="168">
        <v>6602617</v>
      </c>
      <c r="B2134" s="68" t="s">
        <v>3750</v>
      </c>
      <c r="C2134" s="68" t="s">
        <v>95</v>
      </c>
      <c r="D2134" s="68" t="s">
        <v>4033</v>
      </c>
      <c r="E2134" s="68" t="s">
        <v>4046</v>
      </c>
      <c r="F2134" s="68" t="s">
        <v>4043</v>
      </c>
      <c r="G2134" s="70">
        <f>_xlfn.XLOOKUP(A2134,'Aux_Código SVs'!C:C,'Aux_Código SVs'!C:C,"Não encontrado")</f>
        <v>6602617</v>
      </c>
    </row>
    <row r="2135" spans="1:7" x14ac:dyDescent="0.3">
      <c r="A2135" s="168">
        <v>6602618</v>
      </c>
      <c r="B2135" s="68" t="s">
        <v>3751</v>
      </c>
      <c r="C2135" s="68" t="s">
        <v>95</v>
      </c>
      <c r="D2135" s="68" t="s">
        <v>4033</v>
      </c>
      <c r="E2135" s="68" t="s">
        <v>4046</v>
      </c>
      <c r="F2135" s="68" t="s">
        <v>4043</v>
      </c>
      <c r="G2135" s="70">
        <f>_xlfn.XLOOKUP(A2135,'Aux_Código SVs'!C:C,'Aux_Código SVs'!C:C,"Não encontrado")</f>
        <v>6602618</v>
      </c>
    </row>
    <row r="2136" spans="1:7" x14ac:dyDescent="0.3">
      <c r="A2136" s="168">
        <v>6602619</v>
      </c>
      <c r="B2136" s="68" t="s">
        <v>3752</v>
      </c>
      <c r="C2136" s="68" t="s">
        <v>95</v>
      </c>
      <c r="D2136" s="68" t="s">
        <v>4033</v>
      </c>
      <c r="E2136" s="68" t="s">
        <v>4046</v>
      </c>
      <c r="F2136" s="68" t="s">
        <v>4043</v>
      </c>
      <c r="G2136" s="70">
        <f>_xlfn.XLOOKUP(A2136,'Aux_Código SVs'!C:C,'Aux_Código SVs'!C:C,"Não encontrado")</f>
        <v>6602619</v>
      </c>
    </row>
    <row r="2137" spans="1:7" x14ac:dyDescent="0.3">
      <c r="A2137" s="168">
        <v>6602620</v>
      </c>
      <c r="B2137" s="68" t="s">
        <v>3753</v>
      </c>
      <c r="C2137" s="68" t="s">
        <v>95</v>
      </c>
      <c r="D2137" s="68" t="s">
        <v>4033</v>
      </c>
      <c r="E2137" s="68" t="s">
        <v>4046</v>
      </c>
      <c r="F2137" s="68" t="s">
        <v>4043</v>
      </c>
      <c r="G2137" s="70">
        <f>_xlfn.XLOOKUP(A2137,'Aux_Código SVs'!C:C,'Aux_Código SVs'!C:C,"Não encontrado")</f>
        <v>6602620</v>
      </c>
    </row>
    <row r="2138" spans="1:7" x14ac:dyDescent="0.3">
      <c r="A2138" s="168">
        <v>6602621</v>
      </c>
      <c r="B2138" s="68" t="s">
        <v>3754</v>
      </c>
      <c r="C2138" s="68" t="s">
        <v>95</v>
      </c>
      <c r="D2138" s="68" t="s">
        <v>4033</v>
      </c>
      <c r="E2138" s="68" t="s">
        <v>4046</v>
      </c>
      <c r="F2138" s="68" t="s">
        <v>4043</v>
      </c>
      <c r="G2138" s="70">
        <f>_xlfn.XLOOKUP(A2138,'Aux_Código SVs'!C:C,'Aux_Código SVs'!C:C,"Não encontrado")</f>
        <v>6602621</v>
      </c>
    </row>
    <row r="2139" spans="1:7" x14ac:dyDescent="0.3">
      <c r="A2139" s="168">
        <v>6602622</v>
      </c>
      <c r="B2139" s="68" t="s">
        <v>3755</v>
      </c>
      <c r="C2139" s="68" t="s">
        <v>95</v>
      </c>
      <c r="D2139" s="68" t="s">
        <v>4033</v>
      </c>
      <c r="E2139" s="68" t="s">
        <v>4046</v>
      </c>
      <c r="F2139" s="68" t="s">
        <v>4043</v>
      </c>
      <c r="G2139" s="70">
        <f>_xlfn.XLOOKUP(A2139,'Aux_Código SVs'!C:C,'Aux_Código SVs'!C:C,"Não encontrado")</f>
        <v>6602622</v>
      </c>
    </row>
    <row r="2140" spans="1:7" x14ac:dyDescent="0.3">
      <c r="A2140" s="168">
        <v>6602623</v>
      </c>
      <c r="B2140" s="68" t="s">
        <v>3756</v>
      </c>
      <c r="C2140" s="68" t="s">
        <v>95</v>
      </c>
      <c r="D2140" s="68" t="s">
        <v>4033</v>
      </c>
      <c r="E2140" s="68" t="s">
        <v>4046</v>
      </c>
      <c r="F2140" s="68" t="s">
        <v>4043</v>
      </c>
      <c r="G2140" s="70">
        <f>_xlfn.XLOOKUP(A2140,'Aux_Código SVs'!C:C,'Aux_Código SVs'!C:C,"Não encontrado")</f>
        <v>6602623</v>
      </c>
    </row>
    <row r="2141" spans="1:7" x14ac:dyDescent="0.3">
      <c r="A2141" s="168">
        <v>6602624</v>
      </c>
      <c r="B2141" s="68" t="s">
        <v>3757</v>
      </c>
      <c r="C2141" s="68" t="s">
        <v>95</v>
      </c>
      <c r="D2141" s="68" t="s">
        <v>4033</v>
      </c>
      <c r="E2141" s="68" t="s">
        <v>4046</v>
      </c>
      <c r="F2141" s="68" t="s">
        <v>4043</v>
      </c>
      <c r="G2141" s="70">
        <f>_xlfn.XLOOKUP(A2141,'Aux_Código SVs'!C:C,'Aux_Código SVs'!C:C,"Não encontrado")</f>
        <v>6602624</v>
      </c>
    </row>
    <row r="2142" spans="1:7" x14ac:dyDescent="0.3">
      <c r="A2142" s="168">
        <v>6602625</v>
      </c>
      <c r="B2142" s="68" t="s">
        <v>3758</v>
      </c>
      <c r="C2142" s="68" t="s">
        <v>95</v>
      </c>
      <c r="D2142" s="68" t="s">
        <v>4033</v>
      </c>
      <c r="E2142" s="68" t="s">
        <v>4046</v>
      </c>
      <c r="F2142" s="68" t="s">
        <v>4043</v>
      </c>
      <c r="G2142" s="70">
        <f>_xlfn.XLOOKUP(A2142,'Aux_Código SVs'!C:C,'Aux_Código SVs'!C:C,"Não encontrado")</f>
        <v>6602625</v>
      </c>
    </row>
    <row r="2143" spans="1:7" x14ac:dyDescent="0.3">
      <c r="A2143" s="168">
        <v>6602626</v>
      </c>
      <c r="B2143" s="68" t="s">
        <v>3759</v>
      </c>
      <c r="C2143" s="68" t="s">
        <v>95</v>
      </c>
      <c r="D2143" s="68" t="s">
        <v>4033</v>
      </c>
      <c r="E2143" s="68" t="s">
        <v>4046</v>
      </c>
      <c r="F2143" s="68" t="s">
        <v>4043</v>
      </c>
      <c r="G2143" s="70">
        <f>_xlfn.XLOOKUP(A2143,'Aux_Código SVs'!C:C,'Aux_Código SVs'!C:C,"Não encontrado")</f>
        <v>6602626</v>
      </c>
    </row>
    <row r="2144" spans="1:7" x14ac:dyDescent="0.3">
      <c r="A2144" s="168">
        <v>6602627</v>
      </c>
      <c r="B2144" s="68" t="s">
        <v>3760</v>
      </c>
      <c r="C2144" s="68" t="s">
        <v>95</v>
      </c>
      <c r="D2144" s="68" t="s">
        <v>4033</v>
      </c>
      <c r="E2144" s="68" t="s">
        <v>4046</v>
      </c>
      <c r="F2144" s="68" t="s">
        <v>4043</v>
      </c>
      <c r="G2144" s="70">
        <f>_xlfn.XLOOKUP(A2144,'Aux_Código SVs'!C:C,'Aux_Código SVs'!C:C,"Não encontrado")</f>
        <v>6602627</v>
      </c>
    </row>
    <row r="2145" spans="1:7" x14ac:dyDescent="0.3">
      <c r="A2145" s="168">
        <v>6602628</v>
      </c>
      <c r="B2145" s="68" t="s">
        <v>3761</v>
      </c>
      <c r="C2145" s="68" t="s">
        <v>95</v>
      </c>
      <c r="D2145" s="68" t="s">
        <v>4033</v>
      </c>
      <c r="E2145" s="68" t="s">
        <v>4046</v>
      </c>
      <c r="F2145" s="68" t="s">
        <v>4043</v>
      </c>
      <c r="G2145" s="70">
        <f>_xlfn.XLOOKUP(A2145,'Aux_Código SVs'!C:C,'Aux_Código SVs'!C:C,"Não encontrado")</f>
        <v>6602628</v>
      </c>
    </row>
    <row r="2146" spans="1:7" x14ac:dyDescent="0.3">
      <c r="A2146" s="168">
        <v>6602629</v>
      </c>
      <c r="B2146" s="68" t="s">
        <v>3762</v>
      </c>
      <c r="C2146" s="68" t="s">
        <v>95</v>
      </c>
      <c r="D2146" s="68" t="s">
        <v>4033</v>
      </c>
      <c r="E2146" s="68" t="s">
        <v>4046</v>
      </c>
      <c r="F2146" s="68" t="s">
        <v>4043</v>
      </c>
      <c r="G2146" s="70">
        <f>_xlfn.XLOOKUP(A2146,'Aux_Código SVs'!C:C,'Aux_Código SVs'!C:C,"Não encontrado")</f>
        <v>6602629</v>
      </c>
    </row>
    <row r="2147" spans="1:7" x14ac:dyDescent="0.3">
      <c r="A2147" s="168">
        <v>6602630</v>
      </c>
      <c r="B2147" s="68" t="s">
        <v>3763</v>
      </c>
      <c r="C2147" s="68" t="s">
        <v>95</v>
      </c>
      <c r="D2147" s="68" t="s">
        <v>4033</v>
      </c>
      <c r="E2147" s="68" t="s">
        <v>4046</v>
      </c>
      <c r="F2147" s="68" t="s">
        <v>4043</v>
      </c>
      <c r="G2147" s="70">
        <f>_xlfn.XLOOKUP(A2147,'Aux_Código SVs'!C:C,'Aux_Código SVs'!C:C,"Não encontrado")</f>
        <v>6602630</v>
      </c>
    </row>
    <row r="2148" spans="1:7" x14ac:dyDescent="0.3">
      <c r="A2148" s="168">
        <v>6602631</v>
      </c>
      <c r="B2148" s="68" t="s">
        <v>3764</v>
      </c>
      <c r="C2148" s="68" t="s">
        <v>95</v>
      </c>
      <c r="D2148" s="68" t="s">
        <v>4033</v>
      </c>
      <c r="E2148" s="68" t="s">
        <v>4046</v>
      </c>
      <c r="F2148" s="68" t="s">
        <v>4043</v>
      </c>
      <c r="G2148" s="70">
        <f>_xlfn.XLOOKUP(A2148,'Aux_Código SVs'!C:C,'Aux_Código SVs'!C:C,"Não encontrado")</f>
        <v>6602631</v>
      </c>
    </row>
    <row r="2149" spans="1:7" x14ac:dyDescent="0.3">
      <c r="A2149" s="168">
        <v>6602632</v>
      </c>
      <c r="B2149" s="68" t="s">
        <v>3765</v>
      </c>
      <c r="C2149" s="68" t="s">
        <v>95</v>
      </c>
      <c r="D2149" s="68" t="s">
        <v>4033</v>
      </c>
      <c r="E2149" s="68" t="s">
        <v>4046</v>
      </c>
      <c r="F2149" s="68" t="s">
        <v>4043</v>
      </c>
      <c r="G2149" s="70">
        <f>_xlfn.XLOOKUP(A2149,'Aux_Código SVs'!C:C,'Aux_Código SVs'!C:C,"Não encontrado")</f>
        <v>6602632</v>
      </c>
    </row>
    <row r="2150" spans="1:7" x14ac:dyDescent="0.3">
      <c r="A2150" s="168">
        <v>6602633</v>
      </c>
      <c r="B2150" s="68" t="s">
        <v>3766</v>
      </c>
      <c r="C2150" s="68" t="s">
        <v>95</v>
      </c>
      <c r="D2150" s="68" t="s">
        <v>4033</v>
      </c>
      <c r="E2150" s="68" t="s">
        <v>4046</v>
      </c>
      <c r="F2150" s="68" t="s">
        <v>4043</v>
      </c>
      <c r="G2150" s="70">
        <f>_xlfn.XLOOKUP(A2150,'Aux_Código SVs'!C:C,'Aux_Código SVs'!C:C,"Não encontrado")</f>
        <v>6602633</v>
      </c>
    </row>
    <row r="2151" spans="1:7" x14ac:dyDescent="0.3">
      <c r="A2151" s="168">
        <v>6602634</v>
      </c>
      <c r="B2151" s="68" t="s">
        <v>3767</v>
      </c>
      <c r="C2151" s="68" t="s">
        <v>95</v>
      </c>
      <c r="D2151" s="68" t="s">
        <v>4033</v>
      </c>
      <c r="E2151" s="68" t="s">
        <v>4046</v>
      </c>
      <c r="F2151" s="68" t="s">
        <v>4043</v>
      </c>
      <c r="G2151" s="70">
        <f>_xlfn.XLOOKUP(A2151,'Aux_Código SVs'!C:C,'Aux_Código SVs'!C:C,"Não encontrado")</f>
        <v>6602634</v>
      </c>
    </row>
    <row r="2152" spans="1:7" x14ac:dyDescent="0.3">
      <c r="A2152" s="168">
        <v>6602635</v>
      </c>
      <c r="B2152" s="68" t="s">
        <v>3768</v>
      </c>
      <c r="C2152" s="68" t="s">
        <v>95</v>
      </c>
      <c r="D2152" s="68" t="s">
        <v>4033</v>
      </c>
      <c r="E2152" s="68" t="s">
        <v>4046</v>
      </c>
      <c r="F2152" s="68" t="s">
        <v>4043</v>
      </c>
      <c r="G2152" s="70">
        <f>_xlfn.XLOOKUP(A2152,'Aux_Código SVs'!C:C,'Aux_Código SVs'!C:C,"Não encontrado")</f>
        <v>6602635</v>
      </c>
    </row>
    <row r="2153" spans="1:7" x14ac:dyDescent="0.3">
      <c r="A2153" s="168">
        <v>6602636</v>
      </c>
      <c r="B2153" s="68" t="s">
        <v>3769</v>
      </c>
      <c r="C2153" s="68" t="s">
        <v>95</v>
      </c>
      <c r="D2153" s="68" t="s">
        <v>4033</v>
      </c>
      <c r="E2153" s="68" t="s">
        <v>4046</v>
      </c>
      <c r="F2153" s="68" t="s">
        <v>4043</v>
      </c>
      <c r="G2153" s="70">
        <f>_xlfn.XLOOKUP(A2153,'Aux_Código SVs'!C:C,'Aux_Código SVs'!C:C,"Não encontrado")</f>
        <v>6602636</v>
      </c>
    </row>
    <row r="2154" spans="1:7" x14ac:dyDescent="0.3">
      <c r="A2154" s="168">
        <v>6602637</v>
      </c>
      <c r="B2154" s="68" t="s">
        <v>3770</v>
      </c>
      <c r="C2154" s="68" t="s">
        <v>95</v>
      </c>
      <c r="D2154" s="68" t="s">
        <v>4033</v>
      </c>
      <c r="E2154" s="68" t="s">
        <v>4046</v>
      </c>
      <c r="F2154" s="68" t="s">
        <v>4043</v>
      </c>
      <c r="G2154" s="70">
        <f>_xlfn.XLOOKUP(A2154,'Aux_Código SVs'!C:C,'Aux_Código SVs'!C:C,"Não encontrado")</f>
        <v>6602637</v>
      </c>
    </row>
    <row r="2155" spans="1:7" x14ac:dyDescent="0.3">
      <c r="A2155" s="168">
        <v>6602638</v>
      </c>
      <c r="B2155" s="68" t="s">
        <v>3771</v>
      </c>
      <c r="C2155" s="68" t="s">
        <v>95</v>
      </c>
      <c r="D2155" s="68" t="s">
        <v>4033</v>
      </c>
      <c r="E2155" s="68" t="s">
        <v>4046</v>
      </c>
      <c r="F2155" s="68" t="s">
        <v>4043</v>
      </c>
      <c r="G2155" s="70">
        <f>_xlfn.XLOOKUP(A2155,'Aux_Código SVs'!C:C,'Aux_Código SVs'!C:C,"Não encontrado")</f>
        <v>6602638</v>
      </c>
    </row>
    <row r="2156" spans="1:7" x14ac:dyDescent="0.3">
      <c r="A2156" s="168">
        <v>6602639</v>
      </c>
      <c r="B2156" s="68" t="s">
        <v>3772</v>
      </c>
      <c r="C2156" s="68" t="s">
        <v>95</v>
      </c>
      <c r="D2156" s="68" t="s">
        <v>4033</v>
      </c>
      <c r="E2156" s="68" t="s">
        <v>4046</v>
      </c>
      <c r="F2156" s="68" t="s">
        <v>4043</v>
      </c>
      <c r="G2156" s="70">
        <f>_xlfn.XLOOKUP(A2156,'Aux_Código SVs'!C:C,'Aux_Código SVs'!C:C,"Não encontrado")</f>
        <v>6602639</v>
      </c>
    </row>
    <row r="2157" spans="1:7" x14ac:dyDescent="0.3">
      <c r="A2157" s="168">
        <v>6602640</v>
      </c>
      <c r="B2157" s="68" t="s">
        <v>3734</v>
      </c>
      <c r="C2157" s="68" t="s">
        <v>95</v>
      </c>
      <c r="D2157" s="68" t="s">
        <v>4033</v>
      </c>
      <c r="E2157" s="68" t="s">
        <v>4046</v>
      </c>
      <c r="F2157" s="68" t="s">
        <v>4043</v>
      </c>
      <c r="G2157" s="70">
        <f>_xlfn.XLOOKUP(A2157,'Aux_Código SVs'!C:C,'Aux_Código SVs'!C:C,"Não encontrado")</f>
        <v>6602640</v>
      </c>
    </row>
    <row r="2158" spans="1:7" x14ac:dyDescent="0.3">
      <c r="A2158" s="168">
        <v>6602641</v>
      </c>
      <c r="B2158" s="68" t="s">
        <v>3773</v>
      </c>
      <c r="C2158" s="68" t="s">
        <v>47</v>
      </c>
      <c r="D2158" s="68"/>
      <c r="E2158" s="68" t="s">
        <v>4034</v>
      </c>
      <c r="F2158" s="68" t="s">
        <v>4039</v>
      </c>
      <c r="G2158" s="70">
        <f>_xlfn.XLOOKUP(A2158,'Aux_Código SVs'!C:C,'Aux_Código SVs'!C:C,"Não encontrado")</f>
        <v>6602641</v>
      </c>
    </row>
    <row r="2159" spans="1:7" x14ac:dyDescent="0.3">
      <c r="A2159" s="168">
        <v>6602642</v>
      </c>
      <c r="B2159" s="68" t="s">
        <v>3774</v>
      </c>
      <c r="C2159" s="68" t="s">
        <v>1498</v>
      </c>
      <c r="D2159" s="68" t="s">
        <v>4126</v>
      </c>
      <c r="E2159" s="68" t="s">
        <v>4046</v>
      </c>
      <c r="F2159" s="68" t="s">
        <v>4128</v>
      </c>
      <c r="G2159" s="70">
        <f>_xlfn.XLOOKUP(A2159,'Aux_Código SVs'!C:C,'Aux_Código SVs'!C:C,"Não encontrado")</f>
        <v>6602642</v>
      </c>
    </row>
    <row r="2160" spans="1:7" x14ac:dyDescent="0.3">
      <c r="A2160" s="168">
        <v>6602650</v>
      </c>
      <c r="B2160" s="68" t="s">
        <v>3775</v>
      </c>
      <c r="C2160" s="68" t="s">
        <v>95</v>
      </c>
      <c r="D2160" s="68" t="s">
        <v>4033</v>
      </c>
      <c r="E2160" s="68" t="s">
        <v>4046</v>
      </c>
      <c r="F2160" s="68" t="s">
        <v>4043</v>
      </c>
      <c r="G2160" s="70">
        <f>_xlfn.XLOOKUP(A2160,'Aux_Código SVs'!C:C,'Aux_Código SVs'!C:C,"Não encontrado")</f>
        <v>6602650</v>
      </c>
    </row>
    <row r="2161" spans="1:7" x14ac:dyDescent="0.3">
      <c r="A2161" s="168">
        <v>6602651</v>
      </c>
      <c r="B2161" s="68" t="s">
        <v>3776</v>
      </c>
      <c r="C2161" s="68" t="s">
        <v>95</v>
      </c>
      <c r="D2161" s="68" t="s">
        <v>4033</v>
      </c>
      <c r="E2161" s="68" t="s">
        <v>4046</v>
      </c>
      <c r="F2161" s="68" t="s">
        <v>4043</v>
      </c>
      <c r="G2161" s="70">
        <f>_xlfn.XLOOKUP(A2161,'Aux_Código SVs'!C:C,'Aux_Código SVs'!C:C,"Não encontrado")</f>
        <v>6602651</v>
      </c>
    </row>
    <row r="2162" spans="1:7" x14ac:dyDescent="0.3">
      <c r="A2162" s="168">
        <v>6602652</v>
      </c>
      <c r="B2162" s="68" t="s">
        <v>3777</v>
      </c>
      <c r="C2162" s="68" t="s">
        <v>95</v>
      </c>
      <c r="D2162" s="68" t="s">
        <v>4033</v>
      </c>
      <c r="E2162" s="68" t="s">
        <v>4046</v>
      </c>
      <c r="F2162" s="68" t="s">
        <v>4043</v>
      </c>
      <c r="G2162" s="70">
        <f>_xlfn.XLOOKUP(A2162,'Aux_Código SVs'!C:C,'Aux_Código SVs'!C:C,"Não encontrado")</f>
        <v>6602652</v>
      </c>
    </row>
    <row r="2163" spans="1:7" x14ac:dyDescent="0.3">
      <c r="A2163" s="168">
        <v>6602653</v>
      </c>
      <c r="B2163" s="68" t="s">
        <v>3778</v>
      </c>
      <c r="C2163" s="68" t="s">
        <v>95</v>
      </c>
      <c r="D2163" s="68" t="s">
        <v>4033</v>
      </c>
      <c r="E2163" s="68" t="s">
        <v>4046</v>
      </c>
      <c r="F2163" s="68" t="s">
        <v>4043</v>
      </c>
      <c r="G2163" s="70">
        <f>_xlfn.XLOOKUP(A2163,'Aux_Código SVs'!C:C,'Aux_Código SVs'!C:C,"Não encontrado")</f>
        <v>6602653</v>
      </c>
    </row>
    <row r="2164" spans="1:7" x14ac:dyDescent="0.3">
      <c r="A2164" s="168">
        <v>6602654</v>
      </c>
      <c r="B2164" s="68" t="s">
        <v>3779</v>
      </c>
      <c r="C2164" s="68" t="s">
        <v>95</v>
      </c>
      <c r="D2164" s="68" t="s">
        <v>4033</v>
      </c>
      <c r="E2164" s="68" t="s">
        <v>4046</v>
      </c>
      <c r="F2164" s="68" t="s">
        <v>4043</v>
      </c>
      <c r="G2164" s="70">
        <f>_xlfn.XLOOKUP(A2164,'Aux_Código SVs'!C:C,'Aux_Código SVs'!C:C,"Não encontrado")</f>
        <v>6602654</v>
      </c>
    </row>
    <row r="2165" spans="1:7" x14ac:dyDescent="0.3">
      <c r="A2165" s="168">
        <v>6602655</v>
      </c>
      <c r="B2165" s="68" t="s">
        <v>3780</v>
      </c>
      <c r="C2165" s="68" t="s">
        <v>95</v>
      </c>
      <c r="D2165" s="68" t="s">
        <v>4033</v>
      </c>
      <c r="E2165" s="68" t="s">
        <v>4046</v>
      </c>
      <c r="F2165" s="68" t="s">
        <v>4043</v>
      </c>
      <c r="G2165" s="70">
        <f>_xlfn.XLOOKUP(A2165,'Aux_Código SVs'!C:C,'Aux_Código SVs'!C:C,"Não encontrado")</f>
        <v>6602655</v>
      </c>
    </row>
    <row r="2166" spans="1:7" x14ac:dyDescent="0.3">
      <c r="A2166" s="168">
        <v>6602656</v>
      </c>
      <c r="B2166" s="68" t="s">
        <v>3781</v>
      </c>
      <c r="C2166" s="68" t="s">
        <v>95</v>
      </c>
      <c r="D2166" s="68" t="s">
        <v>4033</v>
      </c>
      <c r="E2166" s="68" t="s">
        <v>4046</v>
      </c>
      <c r="F2166" s="68" t="s">
        <v>4043</v>
      </c>
      <c r="G2166" s="70">
        <f>_xlfn.XLOOKUP(A2166,'Aux_Código SVs'!C:C,'Aux_Código SVs'!C:C,"Não encontrado")</f>
        <v>6602656</v>
      </c>
    </row>
    <row r="2167" spans="1:7" x14ac:dyDescent="0.3">
      <c r="A2167" s="168">
        <v>6602657</v>
      </c>
      <c r="B2167" s="68" t="s">
        <v>3782</v>
      </c>
      <c r="C2167" s="68" t="s">
        <v>95</v>
      </c>
      <c r="D2167" s="68" t="s">
        <v>4033</v>
      </c>
      <c r="E2167" s="68" t="s">
        <v>4046</v>
      </c>
      <c r="F2167" s="68" t="s">
        <v>4043</v>
      </c>
      <c r="G2167" s="70">
        <f>_xlfn.XLOOKUP(A2167,'Aux_Código SVs'!C:C,'Aux_Código SVs'!C:C,"Não encontrado")</f>
        <v>6602657</v>
      </c>
    </row>
    <row r="2168" spans="1:7" x14ac:dyDescent="0.3">
      <c r="A2168" s="168">
        <v>6602658</v>
      </c>
      <c r="B2168" s="68" t="s">
        <v>3783</v>
      </c>
      <c r="C2168" s="68" t="s">
        <v>95</v>
      </c>
      <c r="D2168" s="68" t="s">
        <v>4033</v>
      </c>
      <c r="E2168" s="68" t="s">
        <v>4046</v>
      </c>
      <c r="F2168" s="68" t="s">
        <v>4043</v>
      </c>
      <c r="G2168" s="70">
        <f>_xlfn.XLOOKUP(A2168,'Aux_Código SVs'!C:C,'Aux_Código SVs'!C:C,"Não encontrado")</f>
        <v>6602658</v>
      </c>
    </row>
    <row r="2169" spans="1:7" x14ac:dyDescent="0.3">
      <c r="A2169" s="168">
        <v>6602659</v>
      </c>
      <c r="B2169" s="68" t="s">
        <v>3784</v>
      </c>
      <c r="C2169" s="68" t="s">
        <v>95</v>
      </c>
      <c r="D2169" s="68" t="s">
        <v>4033</v>
      </c>
      <c r="E2169" s="68" t="s">
        <v>4046</v>
      </c>
      <c r="F2169" s="68" t="s">
        <v>4043</v>
      </c>
      <c r="G2169" s="70">
        <f>_xlfn.XLOOKUP(A2169,'Aux_Código SVs'!C:C,'Aux_Código SVs'!C:C,"Não encontrado")</f>
        <v>6602659</v>
      </c>
    </row>
    <row r="2170" spans="1:7" x14ac:dyDescent="0.3">
      <c r="A2170" s="168">
        <v>6602660</v>
      </c>
      <c r="B2170" s="68" t="s">
        <v>3785</v>
      </c>
      <c r="C2170" s="68" t="s">
        <v>95</v>
      </c>
      <c r="D2170" s="68" t="s">
        <v>4033</v>
      </c>
      <c r="E2170" s="68" t="s">
        <v>4046</v>
      </c>
      <c r="F2170" s="68" t="s">
        <v>4043</v>
      </c>
      <c r="G2170" s="70">
        <f>_xlfn.XLOOKUP(A2170,'Aux_Código SVs'!C:C,'Aux_Código SVs'!C:C,"Não encontrado")</f>
        <v>6602660</v>
      </c>
    </row>
    <row r="2171" spans="1:7" x14ac:dyDescent="0.3">
      <c r="A2171" s="168">
        <v>6602661</v>
      </c>
      <c r="B2171" s="68" t="s">
        <v>3786</v>
      </c>
      <c r="C2171" s="68" t="s">
        <v>95</v>
      </c>
      <c r="D2171" s="68" t="s">
        <v>4033</v>
      </c>
      <c r="E2171" s="68" t="s">
        <v>4046</v>
      </c>
      <c r="F2171" s="68" t="s">
        <v>4043</v>
      </c>
      <c r="G2171" s="70">
        <f>_xlfn.XLOOKUP(A2171,'Aux_Código SVs'!C:C,'Aux_Código SVs'!C:C,"Não encontrado")</f>
        <v>6602661</v>
      </c>
    </row>
    <row r="2172" spans="1:7" x14ac:dyDescent="0.3">
      <c r="A2172" s="168">
        <v>6602662</v>
      </c>
      <c r="B2172" s="68" t="s">
        <v>3787</v>
      </c>
      <c r="C2172" s="68" t="s">
        <v>95</v>
      </c>
      <c r="D2172" s="68" t="s">
        <v>4033</v>
      </c>
      <c r="E2172" s="68" t="s">
        <v>4046</v>
      </c>
      <c r="F2172" s="68" t="s">
        <v>4043</v>
      </c>
      <c r="G2172" s="70">
        <f>_xlfn.XLOOKUP(A2172,'Aux_Código SVs'!C:C,'Aux_Código SVs'!C:C,"Não encontrado")</f>
        <v>6602662</v>
      </c>
    </row>
    <row r="2173" spans="1:7" x14ac:dyDescent="0.3">
      <c r="A2173" s="168">
        <v>6602663</v>
      </c>
      <c r="B2173" s="68" t="s">
        <v>3788</v>
      </c>
      <c r="C2173" s="68" t="s">
        <v>95</v>
      </c>
      <c r="D2173" s="68" t="s">
        <v>4033</v>
      </c>
      <c r="E2173" s="68" t="s">
        <v>4046</v>
      </c>
      <c r="F2173" s="68" t="s">
        <v>4043</v>
      </c>
      <c r="G2173" s="70">
        <f>_xlfn.XLOOKUP(A2173,'Aux_Código SVs'!C:C,'Aux_Código SVs'!C:C,"Não encontrado")</f>
        <v>6602663</v>
      </c>
    </row>
    <row r="2174" spans="1:7" x14ac:dyDescent="0.3">
      <c r="A2174" s="168">
        <v>6602664</v>
      </c>
      <c r="B2174" s="68" t="s">
        <v>3789</v>
      </c>
      <c r="C2174" s="68" t="s">
        <v>95</v>
      </c>
      <c r="D2174" s="68" t="s">
        <v>4033</v>
      </c>
      <c r="E2174" s="68" t="s">
        <v>4046</v>
      </c>
      <c r="F2174" s="68" t="s">
        <v>4043</v>
      </c>
      <c r="G2174" s="70">
        <f>_xlfn.XLOOKUP(A2174,'Aux_Código SVs'!C:C,'Aux_Código SVs'!C:C,"Não encontrado")</f>
        <v>6602664</v>
      </c>
    </row>
    <row r="2175" spans="1:7" x14ac:dyDescent="0.3">
      <c r="A2175" s="168">
        <v>6602665</v>
      </c>
      <c r="B2175" s="68" t="s">
        <v>3790</v>
      </c>
      <c r="C2175" s="68" t="s">
        <v>95</v>
      </c>
      <c r="D2175" s="68" t="s">
        <v>4033</v>
      </c>
      <c r="E2175" s="68" t="s">
        <v>4046</v>
      </c>
      <c r="F2175" s="68" t="s">
        <v>4043</v>
      </c>
      <c r="G2175" s="70">
        <f>_xlfn.XLOOKUP(A2175,'Aux_Código SVs'!C:C,'Aux_Código SVs'!C:C,"Não encontrado")</f>
        <v>6602665</v>
      </c>
    </row>
    <row r="2176" spans="1:7" x14ac:dyDescent="0.3">
      <c r="A2176" s="168">
        <v>6602666</v>
      </c>
      <c r="B2176" s="68" t="s">
        <v>3791</v>
      </c>
      <c r="C2176" s="68" t="s">
        <v>95</v>
      </c>
      <c r="D2176" s="68" t="s">
        <v>4033</v>
      </c>
      <c r="E2176" s="68" t="s">
        <v>4046</v>
      </c>
      <c r="F2176" s="68" t="s">
        <v>4043</v>
      </c>
      <c r="G2176" s="70">
        <f>_xlfn.XLOOKUP(A2176,'Aux_Código SVs'!C:C,'Aux_Código SVs'!C:C,"Não encontrado")</f>
        <v>6602666</v>
      </c>
    </row>
    <row r="2177" spans="1:7" x14ac:dyDescent="0.3">
      <c r="A2177" s="168">
        <v>6602667</v>
      </c>
      <c r="B2177" s="68" t="s">
        <v>3792</v>
      </c>
      <c r="C2177" s="68" t="s">
        <v>1498</v>
      </c>
      <c r="D2177" s="68" t="s">
        <v>4033</v>
      </c>
      <c r="E2177" s="68" t="s">
        <v>4046</v>
      </c>
      <c r="F2177" s="68" t="s">
        <v>4043</v>
      </c>
      <c r="G2177" s="70">
        <f>_xlfn.XLOOKUP(A2177,'Aux_Código SVs'!C:C,'Aux_Código SVs'!C:C,"Não encontrado")</f>
        <v>6602667</v>
      </c>
    </row>
    <row r="2178" spans="1:7" x14ac:dyDescent="0.3">
      <c r="A2178" s="168">
        <v>6602668</v>
      </c>
      <c r="B2178" s="68" t="s">
        <v>3793</v>
      </c>
      <c r="C2178" s="68" t="s">
        <v>47</v>
      </c>
      <c r="D2178" s="68" t="s">
        <v>4044</v>
      </c>
      <c r="E2178" s="68" t="s">
        <v>4050</v>
      </c>
      <c r="F2178" s="68" t="s">
        <v>4058</v>
      </c>
      <c r="G2178" s="70">
        <f>_xlfn.XLOOKUP(A2178,'Aux_Código SVs'!C:C,'Aux_Código SVs'!C:C,"Não encontrado")</f>
        <v>6602668</v>
      </c>
    </row>
    <row r="2179" spans="1:7" x14ac:dyDescent="0.3">
      <c r="A2179" s="168">
        <v>6602669</v>
      </c>
      <c r="B2179" s="68" t="s">
        <v>3794</v>
      </c>
      <c r="C2179" s="68" t="s">
        <v>95</v>
      </c>
      <c r="D2179" s="68" t="s">
        <v>4033</v>
      </c>
      <c r="E2179" s="68" t="s">
        <v>4046</v>
      </c>
      <c r="F2179" s="68" t="s">
        <v>4043</v>
      </c>
      <c r="G2179" s="70">
        <f>_xlfn.XLOOKUP(A2179,'Aux_Código SVs'!C:C,'Aux_Código SVs'!C:C,"Não encontrado")</f>
        <v>6602669</v>
      </c>
    </row>
    <row r="2180" spans="1:7" x14ac:dyDescent="0.3">
      <c r="A2180" s="168">
        <v>6602670</v>
      </c>
      <c r="B2180" s="68" t="s">
        <v>3794</v>
      </c>
      <c r="C2180" s="68" t="s">
        <v>95</v>
      </c>
      <c r="D2180" s="68" t="s">
        <v>4033</v>
      </c>
      <c r="E2180" s="68" t="s">
        <v>4046</v>
      </c>
      <c r="F2180" s="68" t="s">
        <v>4043</v>
      </c>
      <c r="G2180" s="70">
        <f>_xlfn.XLOOKUP(A2180,'Aux_Código SVs'!C:C,'Aux_Código SVs'!C:C,"Não encontrado")</f>
        <v>6602670</v>
      </c>
    </row>
    <row r="2181" spans="1:7" x14ac:dyDescent="0.3">
      <c r="A2181" s="168">
        <v>6602671</v>
      </c>
      <c r="B2181" s="68" t="s">
        <v>3795</v>
      </c>
      <c r="C2181" s="68" t="s">
        <v>1498</v>
      </c>
      <c r="D2181" s="68" t="s">
        <v>4072</v>
      </c>
      <c r="E2181" s="68" t="s">
        <v>4075</v>
      </c>
      <c r="F2181" s="68" t="s">
        <v>4135</v>
      </c>
      <c r="G2181" s="70">
        <f>_xlfn.XLOOKUP(A2181,'Aux_Código SVs'!C:C,'Aux_Código SVs'!C:C,"Não encontrado")</f>
        <v>6602671</v>
      </c>
    </row>
    <row r="2182" spans="1:7" x14ac:dyDescent="0.3">
      <c r="A2182" s="168">
        <v>6602672</v>
      </c>
      <c r="B2182" s="68" t="s">
        <v>3774</v>
      </c>
      <c r="C2182" s="68" t="s">
        <v>1498</v>
      </c>
      <c r="D2182" s="68" t="s">
        <v>4126</v>
      </c>
      <c r="E2182" s="68" t="s">
        <v>4046</v>
      </c>
      <c r="F2182" s="68" t="s">
        <v>4128</v>
      </c>
      <c r="G2182" s="70">
        <f>_xlfn.XLOOKUP(A2182,'Aux_Código SVs'!C:C,'Aux_Código SVs'!C:C,"Não encontrado")</f>
        <v>6602672</v>
      </c>
    </row>
    <row r="2183" spans="1:7" x14ac:dyDescent="0.3">
      <c r="A2183" s="168">
        <v>6602673</v>
      </c>
      <c r="B2183" s="68" t="s">
        <v>3774</v>
      </c>
      <c r="C2183" s="68" t="s">
        <v>1498</v>
      </c>
      <c r="D2183" s="68" t="s">
        <v>4126</v>
      </c>
      <c r="E2183" s="68" t="s">
        <v>4046</v>
      </c>
      <c r="F2183" s="68" t="s">
        <v>4128</v>
      </c>
      <c r="G2183" s="70">
        <f>_xlfn.XLOOKUP(A2183,'Aux_Código SVs'!C:C,'Aux_Código SVs'!C:C,"Não encontrado")</f>
        <v>6602673</v>
      </c>
    </row>
    <row r="2184" spans="1:7" x14ac:dyDescent="0.3">
      <c r="A2184" s="168">
        <v>6602680</v>
      </c>
      <c r="B2184" s="68" t="s">
        <v>3796</v>
      </c>
      <c r="C2184" s="68" t="s">
        <v>95</v>
      </c>
      <c r="D2184" s="68" t="s">
        <v>4033</v>
      </c>
      <c r="E2184" s="68" t="s">
        <v>4046</v>
      </c>
      <c r="F2184" s="68" t="s">
        <v>4043</v>
      </c>
      <c r="G2184" s="70">
        <f>_xlfn.XLOOKUP(A2184,'Aux_Código SVs'!C:C,'Aux_Código SVs'!C:C,"Não encontrado")</f>
        <v>6602680</v>
      </c>
    </row>
    <row r="2185" spans="1:7" x14ac:dyDescent="0.3">
      <c r="A2185" s="168">
        <v>6602681</v>
      </c>
      <c r="B2185" s="68" t="s">
        <v>3797</v>
      </c>
      <c r="C2185" s="68" t="s">
        <v>95</v>
      </c>
      <c r="D2185" s="68" t="s">
        <v>4033</v>
      </c>
      <c r="E2185" s="68" t="s">
        <v>4034</v>
      </c>
      <c r="F2185" s="68" t="s">
        <v>4043</v>
      </c>
      <c r="G2185" s="70">
        <f>_xlfn.XLOOKUP(A2185,'Aux_Código SVs'!C:C,'Aux_Código SVs'!C:C,"Não encontrado")</f>
        <v>6602681</v>
      </c>
    </row>
    <row r="2186" spans="1:7" x14ac:dyDescent="0.3">
      <c r="A2186" s="168">
        <v>6602690</v>
      </c>
      <c r="B2186" s="68" t="s">
        <v>3798</v>
      </c>
      <c r="C2186" s="68" t="s">
        <v>95</v>
      </c>
      <c r="D2186" s="68" t="s">
        <v>4033</v>
      </c>
      <c r="E2186" s="68" t="s">
        <v>4046</v>
      </c>
      <c r="F2186" s="68" t="s">
        <v>4043</v>
      </c>
      <c r="G2186" s="70">
        <f>_xlfn.XLOOKUP(A2186,'Aux_Código SVs'!C:C,'Aux_Código SVs'!C:C,"Não encontrado")</f>
        <v>6602690</v>
      </c>
    </row>
    <row r="2187" spans="1:7" x14ac:dyDescent="0.3">
      <c r="A2187" s="168">
        <v>6602691</v>
      </c>
      <c r="B2187" s="68" t="s">
        <v>3799</v>
      </c>
      <c r="C2187" s="68" t="s">
        <v>47</v>
      </c>
      <c r="D2187" s="68" t="s">
        <v>4036</v>
      </c>
      <c r="E2187" s="68" t="s">
        <v>4034</v>
      </c>
      <c r="F2187" s="68" t="s">
        <v>4039</v>
      </c>
      <c r="G2187" s="70">
        <f>_xlfn.XLOOKUP(A2187,'Aux_Código SVs'!C:C,'Aux_Código SVs'!C:C,"Não encontrado")</f>
        <v>6602691</v>
      </c>
    </row>
    <row r="2188" spans="1:7" x14ac:dyDescent="0.3">
      <c r="A2188" s="168">
        <v>6602692</v>
      </c>
      <c r="B2188" s="68" t="s">
        <v>3800</v>
      </c>
      <c r="C2188" s="68" t="s">
        <v>95</v>
      </c>
      <c r="D2188" s="68" t="s">
        <v>4033</v>
      </c>
      <c r="E2188" s="68" t="s">
        <v>4034</v>
      </c>
      <c r="F2188" s="68" t="s">
        <v>4043</v>
      </c>
      <c r="G2188" s="70">
        <f>_xlfn.XLOOKUP(A2188,'Aux_Código SVs'!C:C,'Aux_Código SVs'!C:C,"Não encontrado")</f>
        <v>6602692</v>
      </c>
    </row>
    <row r="2189" spans="1:7" x14ac:dyDescent="0.3">
      <c r="A2189" s="168">
        <v>6602700</v>
      </c>
      <c r="B2189" s="68" t="s">
        <v>3801</v>
      </c>
      <c r="C2189" s="68" t="s">
        <v>47</v>
      </c>
      <c r="D2189" s="68" t="s">
        <v>4033</v>
      </c>
      <c r="E2189" s="68" t="s">
        <v>4046</v>
      </c>
      <c r="F2189" s="68" t="s">
        <v>4043</v>
      </c>
      <c r="G2189" s="70">
        <f>_xlfn.XLOOKUP(A2189,'Aux_Código SVs'!C:C,'Aux_Código SVs'!C:C,"Não encontrado")</f>
        <v>6602700</v>
      </c>
    </row>
    <row r="2190" spans="1:7" x14ac:dyDescent="0.3">
      <c r="A2190" s="168">
        <v>6602701</v>
      </c>
      <c r="B2190" s="68" t="s">
        <v>3802</v>
      </c>
      <c r="C2190" s="68" t="s">
        <v>47</v>
      </c>
      <c r="D2190" s="68" t="s">
        <v>4033</v>
      </c>
      <c r="E2190" s="68" t="s">
        <v>4046</v>
      </c>
      <c r="F2190" s="68" t="s">
        <v>4043</v>
      </c>
      <c r="G2190" s="70">
        <f>_xlfn.XLOOKUP(A2190,'Aux_Código SVs'!C:C,'Aux_Código SVs'!C:C,"Não encontrado")</f>
        <v>6602701</v>
      </c>
    </row>
    <row r="2191" spans="1:7" x14ac:dyDescent="0.3">
      <c r="A2191" s="168">
        <v>6602702</v>
      </c>
      <c r="B2191" s="68" t="s">
        <v>3803</v>
      </c>
      <c r="C2191" s="68" t="s">
        <v>47</v>
      </c>
      <c r="D2191" s="68" t="s">
        <v>4033</v>
      </c>
      <c r="E2191" s="68" t="s">
        <v>4046</v>
      </c>
      <c r="F2191" s="68" t="s">
        <v>4043</v>
      </c>
      <c r="G2191" s="70">
        <f>_xlfn.XLOOKUP(A2191,'Aux_Código SVs'!C:C,'Aux_Código SVs'!C:C,"Não encontrado")</f>
        <v>6602702</v>
      </c>
    </row>
    <row r="2192" spans="1:7" x14ac:dyDescent="0.3">
      <c r="A2192" s="168">
        <v>6602703</v>
      </c>
      <c r="B2192" s="68" t="s">
        <v>3806</v>
      </c>
      <c r="C2192" s="68" t="s">
        <v>47</v>
      </c>
      <c r="D2192" s="68" t="s">
        <v>4033</v>
      </c>
      <c r="E2192" s="68" t="s">
        <v>4046</v>
      </c>
      <c r="F2192" s="68" t="s">
        <v>4043</v>
      </c>
      <c r="G2192" s="70">
        <f>_xlfn.XLOOKUP(A2192,'Aux_Código SVs'!C:C,'Aux_Código SVs'!C:C,"Não encontrado")</f>
        <v>6602703</v>
      </c>
    </row>
    <row r="2193" spans="1:7" x14ac:dyDescent="0.3">
      <c r="A2193" s="168">
        <v>6602704</v>
      </c>
      <c r="B2193" s="68" t="s">
        <v>3807</v>
      </c>
      <c r="C2193" s="68" t="s">
        <v>47</v>
      </c>
      <c r="D2193" s="68" t="s">
        <v>4033</v>
      </c>
      <c r="E2193" s="68" t="s">
        <v>4046</v>
      </c>
      <c r="F2193" s="68" t="s">
        <v>4043</v>
      </c>
      <c r="G2193" s="70">
        <f>_xlfn.XLOOKUP(A2193,'Aux_Código SVs'!C:C,'Aux_Código SVs'!C:C,"Não encontrado")</f>
        <v>6602704</v>
      </c>
    </row>
    <row r="2194" spans="1:7" x14ac:dyDescent="0.3">
      <c r="A2194" s="168">
        <v>6602705</v>
      </c>
      <c r="B2194" s="68" t="s">
        <v>3813</v>
      </c>
      <c r="C2194" s="68" t="s">
        <v>47</v>
      </c>
      <c r="D2194" s="68" t="s">
        <v>4033</v>
      </c>
      <c r="E2194" s="68" t="s">
        <v>4046</v>
      </c>
      <c r="F2194" s="68" t="s">
        <v>4043</v>
      </c>
      <c r="G2194" s="70">
        <f>_xlfn.XLOOKUP(A2194,'Aux_Código SVs'!C:C,'Aux_Código SVs'!C:C,"Não encontrado")</f>
        <v>6602705</v>
      </c>
    </row>
    <row r="2195" spans="1:7" x14ac:dyDescent="0.3">
      <c r="A2195" s="168">
        <v>6602706</v>
      </c>
      <c r="B2195" s="68" t="s">
        <v>3824</v>
      </c>
      <c r="C2195" s="68" t="s">
        <v>47</v>
      </c>
      <c r="D2195" s="68" t="s">
        <v>4033</v>
      </c>
      <c r="E2195" s="68" t="s">
        <v>4046</v>
      </c>
      <c r="F2195" s="68" t="s">
        <v>4043</v>
      </c>
      <c r="G2195" s="70">
        <f>_xlfn.XLOOKUP(A2195,'Aux_Código SVs'!C:C,'Aux_Código SVs'!C:C,"Não encontrado")</f>
        <v>6602706</v>
      </c>
    </row>
    <row r="2196" spans="1:7" x14ac:dyDescent="0.3">
      <c r="A2196" s="168">
        <v>6602707</v>
      </c>
      <c r="B2196" s="68" t="s">
        <v>3825</v>
      </c>
      <c r="C2196" s="68" t="s">
        <v>47</v>
      </c>
      <c r="D2196" s="68" t="s">
        <v>4033</v>
      </c>
      <c r="E2196" s="68" t="s">
        <v>4046</v>
      </c>
      <c r="F2196" s="68" t="s">
        <v>4043</v>
      </c>
      <c r="G2196" s="70">
        <f>_xlfn.XLOOKUP(A2196,'Aux_Código SVs'!C:C,'Aux_Código SVs'!C:C,"Não encontrado")</f>
        <v>6602707</v>
      </c>
    </row>
    <row r="2197" spans="1:7" x14ac:dyDescent="0.3">
      <c r="A2197" s="168">
        <v>6602708</v>
      </c>
      <c r="B2197" s="68" t="s">
        <v>3826</v>
      </c>
      <c r="C2197" s="68" t="s">
        <v>47</v>
      </c>
      <c r="D2197" s="68" t="s">
        <v>4033</v>
      </c>
      <c r="E2197" s="68" t="s">
        <v>4046</v>
      </c>
      <c r="F2197" s="68" t="s">
        <v>4043</v>
      </c>
      <c r="G2197" s="70">
        <f>_xlfn.XLOOKUP(A2197,'Aux_Código SVs'!C:C,'Aux_Código SVs'!C:C,"Não encontrado")</f>
        <v>6602708</v>
      </c>
    </row>
    <row r="2198" spans="1:7" x14ac:dyDescent="0.3">
      <c r="A2198" s="168">
        <v>6602709</v>
      </c>
      <c r="B2198" s="68" t="s">
        <v>3827</v>
      </c>
      <c r="C2198" s="68" t="s">
        <v>47</v>
      </c>
      <c r="D2198" s="68" t="s">
        <v>4033</v>
      </c>
      <c r="E2198" s="68" t="s">
        <v>4046</v>
      </c>
      <c r="F2198" s="68" t="s">
        <v>4043</v>
      </c>
      <c r="G2198" s="70">
        <f>_xlfn.XLOOKUP(A2198,'Aux_Código SVs'!C:C,'Aux_Código SVs'!C:C,"Não encontrado")</f>
        <v>6602709</v>
      </c>
    </row>
    <row r="2199" spans="1:7" x14ac:dyDescent="0.3">
      <c r="A2199" s="168">
        <v>6602710</v>
      </c>
      <c r="B2199" s="68" t="s">
        <v>3828</v>
      </c>
      <c r="C2199" s="68" t="s">
        <v>47</v>
      </c>
      <c r="D2199" s="68" t="s">
        <v>4033</v>
      </c>
      <c r="E2199" s="68" t="s">
        <v>4046</v>
      </c>
      <c r="F2199" s="68" t="s">
        <v>4043</v>
      </c>
      <c r="G2199" s="70">
        <f>_xlfn.XLOOKUP(A2199,'Aux_Código SVs'!C:C,'Aux_Código SVs'!C:C,"Não encontrado")</f>
        <v>6602710</v>
      </c>
    </row>
    <row r="2200" spans="1:7" x14ac:dyDescent="0.3">
      <c r="A2200" s="168">
        <v>6602711</v>
      </c>
      <c r="B2200" s="68" t="s">
        <v>3830</v>
      </c>
      <c r="C2200" s="68" t="s">
        <v>47</v>
      </c>
      <c r="D2200" s="68" t="s">
        <v>4033</v>
      </c>
      <c r="E2200" s="68" t="s">
        <v>4046</v>
      </c>
      <c r="F2200" s="68" t="s">
        <v>4043</v>
      </c>
      <c r="G2200" s="70">
        <f>_xlfn.XLOOKUP(A2200,'Aux_Código SVs'!C:C,'Aux_Código SVs'!C:C,"Não encontrado")</f>
        <v>6602711</v>
      </c>
    </row>
    <row r="2201" spans="1:7" x14ac:dyDescent="0.3">
      <c r="A2201" s="168">
        <v>6602712</v>
      </c>
      <c r="B2201" s="68" t="s">
        <v>3831</v>
      </c>
      <c r="C2201" s="68" t="s">
        <v>47</v>
      </c>
      <c r="D2201" s="68" t="s">
        <v>4033</v>
      </c>
      <c r="E2201" s="68" t="s">
        <v>4046</v>
      </c>
      <c r="F2201" s="68" t="s">
        <v>4043</v>
      </c>
      <c r="G2201" s="70">
        <f>_xlfn.XLOOKUP(A2201,'Aux_Código SVs'!C:C,'Aux_Código SVs'!C:C,"Não encontrado")</f>
        <v>6602712</v>
      </c>
    </row>
    <row r="2202" spans="1:7" x14ac:dyDescent="0.3">
      <c r="A2202" s="168">
        <v>6602713</v>
      </c>
      <c r="B2202" s="68" t="s">
        <v>3832</v>
      </c>
      <c r="C2202" s="68" t="s">
        <v>47</v>
      </c>
      <c r="D2202" s="68" t="s">
        <v>4033</v>
      </c>
      <c r="E2202" s="68" t="s">
        <v>4046</v>
      </c>
      <c r="F2202" s="68" t="s">
        <v>4043</v>
      </c>
      <c r="G2202" s="70">
        <f>_xlfn.XLOOKUP(A2202,'Aux_Código SVs'!C:C,'Aux_Código SVs'!C:C,"Não encontrado")</f>
        <v>6602713</v>
      </c>
    </row>
    <row r="2203" spans="1:7" x14ac:dyDescent="0.3">
      <c r="A2203" s="168">
        <v>6602714</v>
      </c>
      <c r="B2203" s="68" t="s">
        <v>3834</v>
      </c>
      <c r="C2203" s="68" t="s">
        <v>47</v>
      </c>
      <c r="D2203" s="68" t="s">
        <v>4033</v>
      </c>
      <c r="E2203" s="68" t="s">
        <v>4046</v>
      </c>
      <c r="F2203" s="68" t="s">
        <v>4043</v>
      </c>
      <c r="G2203" s="70">
        <f>_xlfn.XLOOKUP(A2203,'Aux_Código SVs'!C:C,'Aux_Código SVs'!C:C,"Não encontrado")</f>
        <v>6602714</v>
      </c>
    </row>
    <row r="2204" spans="1:7" x14ac:dyDescent="0.3">
      <c r="A2204" s="168">
        <v>6602715</v>
      </c>
      <c r="B2204" s="68" t="s">
        <v>3833</v>
      </c>
      <c r="C2204" s="68" t="s">
        <v>47</v>
      </c>
      <c r="D2204" s="68" t="s">
        <v>4033</v>
      </c>
      <c r="E2204" s="68" t="s">
        <v>4046</v>
      </c>
      <c r="F2204" s="68" t="s">
        <v>4043</v>
      </c>
      <c r="G2204" s="70">
        <f>_xlfn.XLOOKUP(A2204,'Aux_Código SVs'!C:C,'Aux_Código SVs'!C:C,"Não encontrado")</f>
        <v>6602715</v>
      </c>
    </row>
    <row r="2205" spans="1:7" x14ac:dyDescent="0.3">
      <c r="A2205" s="168">
        <v>6602716</v>
      </c>
      <c r="B2205" s="68" t="s">
        <v>3835</v>
      </c>
      <c r="C2205" s="68" t="s">
        <v>47</v>
      </c>
      <c r="D2205" s="68" t="s">
        <v>4033</v>
      </c>
      <c r="E2205" s="68" t="s">
        <v>4046</v>
      </c>
      <c r="F2205" s="68" t="s">
        <v>4043</v>
      </c>
      <c r="G2205" s="70">
        <f>_xlfn.XLOOKUP(A2205,'Aux_Código SVs'!C:C,'Aux_Código SVs'!C:C,"Não encontrado")</f>
        <v>6602716</v>
      </c>
    </row>
    <row r="2206" spans="1:7" x14ac:dyDescent="0.3">
      <c r="A2206" s="168">
        <v>6602717</v>
      </c>
      <c r="B2206" s="68" t="s">
        <v>3836</v>
      </c>
      <c r="C2206" s="68" t="s">
        <v>47</v>
      </c>
      <c r="D2206" s="68" t="s">
        <v>4033</v>
      </c>
      <c r="E2206" s="68" t="s">
        <v>4046</v>
      </c>
      <c r="F2206" s="68" t="s">
        <v>4043</v>
      </c>
      <c r="G2206" s="70">
        <f>_xlfn.XLOOKUP(A2206,'Aux_Código SVs'!C:C,'Aux_Código SVs'!C:C,"Não encontrado")</f>
        <v>6602717</v>
      </c>
    </row>
    <row r="2207" spans="1:7" x14ac:dyDescent="0.3">
      <c r="A2207" s="168">
        <v>6602718</v>
      </c>
      <c r="B2207" s="68" t="s">
        <v>3837</v>
      </c>
      <c r="C2207" s="68" t="s">
        <v>47</v>
      </c>
      <c r="D2207" s="68" t="s">
        <v>4033</v>
      </c>
      <c r="E2207" s="68" t="s">
        <v>4046</v>
      </c>
      <c r="F2207" s="68" t="s">
        <v>4043</v>
      </c>
      <c r="G2207" s="70">
        <f>_xlfn.XLOOKUP(A2207,'Aux_Código SVs'!C:C,'Aux_Código SVs'!C:C,"Não encontrado")</f>
        <v>6602718</v>
      </c>
    </row>
    <row r="2208" spans="1:7" x14ac:dyDescent="0.3">
      <c r="A2208" s="168">
        <v>6602719</v>
      </c>
      <c r="B2208" s="68" t="s">
        <v>3838</v>
      </c>
      <c r="C2208" s="68" t="s">
        <v>47</v>
      </c>
      <c r="D2208" s="68" t="s">
        <v>4033</v>
      </c>
      <c r="E2208" s="68" t="s">
        <v>4046</v>
      </c>
      <c r="F2208" s="68" t="s">
        <v>4043</v>
      </c>
      <c r="G2208" s="70">
        <f>_xlfn.XLOOKUP(A2208,'Aux_Código SVs'!C:C,'Aux_Código SVs'!C:C,"Não encontrado")</f>
        <v>6602719</v>
      </c>
    </row>
    <row r="2209" spans="1:7" x14ac:dyDescent="0.3">
      <c r="A2209" s="168">
        <v>6602720</v>
      </c>
      <c r="B2209" s="68" t="s">
        <v>3839</v>
      </c>
      <c r="C2209" s="68" t="s">
        <v>95</v>
      </c>
      <c r="D2209" s="68" t="s">
        <v>4033</v>
      </c>
      <c r="E2209" s="68" t="s">
        <v>4046</v>
      </c>
      <c r="F2209" s="68" t="s">
        <v>4043</v>
      </c>
      <c r="G2209" s="70">
        <f>_xlfn.XLOOKUP(A2209,'Aux_Código SVs'!C:C,'Aux_Código SVs'!C:C,"Não encontrado")</f>
        <v>6602720</v>
      </c>
    </row>
    <row r="2210" spans="1:7" x14ac:dyDescent="0.3">
      <c r="A2210" s="168">
        <v>6602721</v>
      </c>
      <c r="B2210" s="68" t="s">
        <v>4137</v>
      </c>
      <c r="C2210" s="68" t="s">
        <v>2029</v>
      </c>
      <c r="D2210" s="68" t="s">
        <v>4033</v>
      </c>
      <c r="E2210" s="68" t="s">
        <v>4046</v>
      </c>
      <c r="F2210" s="68" t="s">
        <v>4043</v>
      </c>
      <c r="G2210" s="70">
        <f>_xlfn.XLOOKUP(A2210,'Aux_Código SVs'!C:C,'Aux_Código SVs'!C:C,"Não encontrado")</f>
        <v>6602721</v>
      </c>
    </row>
    <row r="2211" spans="1:7" x14ac:dyDescent="0.3">
      <c r="A2211" s="168">
        <v>6600143</v>
      </c>
      <c r="B2211" s="70" t="s">
        <v>4136</v>
      </c>
      <c r="C2211" s="70" t="s">
        <v>95</v>
      </c>
      <c r="D2211" s="70">
        <v>600007000</v>
      </c>
      <c r="F2211" s="70" t="s">
        <v>4043</v>
      </c>
      <c r="G2211" s="70">
        <f>_xlfn.XLOOKUP(A2211,'Aux_Código SVs'!C:C,'Aux_Código SVs'!C:C,"Não encontrado")</f>
        <v>6600143</v>
      </c>
    </row>
  </sheetData>
  <autoFilter ref="A1:G2211" xr:uid="{F5B50B7E-72DE-4AE8-9B21-47C02676F3CD}"/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4F3C1F1D4B1A047845AC2BC1932FD9B" ma:contentTypeVersion="23" ma:contentTypeDescription="Crie um novo documento." ma:contentTypeScope="" ma:versionID="8c6e3ca41502c7b28ede845f247d9628">
  <xsd:schema xmlns:xsd="http://www.w3.org/2001/XMLSchema" xmlns:xs="http://www.w3.org/2001/XMLSchema" xmlns:p="http://schemas.microsoft.com/office/2006/metadata/properties" xmlns:ns2="2522efc9-04e6-4f05-a960-bd17eb87da81" xmlns:ns3="30baeb5b-d796-4495-9e4a-659320b00026" targetNamespace="http://schemas.microsoft.com/office/2006/metadata/properties" ma:root="true" ma:fieldsID="52f0d55fcb77af20cf99e3bc84dcee6e" ns2:_="" ns3:_="">
    <xsd:import namespace="2522efc9-04e6-4f05-a960-bd17eb87da81"/>
    <xsd:import namespace="30baeb5b-d796-4495-9e4a-659320b000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22efc9-04e6-4f05-a960-bd17eb87da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9" nillable="true" ma:displayName="Tags" ma:hidden="true" ma:internalName="MediaServiceAutoTags" ma:readOnly="true">
      <xsd:simpleType>
        <xsd:restriction base="dms:Text"/>
      </xsd:simpleType>
    </xsd:element>
    <xsd:element name="MediaServiceOCR" ma:index="10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hidden="true" ma:internalName="MediaServiceKeyPoints" ma:readOnly="true">
      <xsd:simpleType>
        <xsd:restriction base="dms:Note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7" nillable="true" ma:displayName="Location" ma:hidden="true" ma:internalName="MediaServiceLocatio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Marcações de imagem" ma:readOnly="false" ma:fieldId="{5cf76f15-5ced-4ddc-b409-7134ff3c332f}" ma:taxonomyMulti="true" ma:sspId="4002aa79-1fc5-44a4-a23c-c8d49ef834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baeb5b-d796-4495-9e4a-659320b00026" elementFormDefault="qualified">
    <xsd:import namespace="http://schemas.microsoft.com/office/2006/documentManagement/types"/>
    <xsd:import namespace="http://schemas.microsoft.com/office/infopath/2007/PartnerControls"/>
    <xsd:element name="SharedWithUsers" ma:index="7" nillable="true" ma:displayName="Compartilhado com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8" nillable="true" ma:displayName="Detalhes de Compartilhado Com" ma:hidden="true" ma:internalName="SharedWithDetails" ma:readOnly="true">
      <xsd:simpleType>
        <xsd:restriction base="dms:Note"/>
      </xsd:simpleType>
    </xsd:element>
    <xsd:element name="TaxCatchAll" ma:index="20" nillable="true" ma:displayName="Taxonomy Catch All Column" ma:hidden="true" ma:list="{a5632393-bebf-461c-aa0e-126d72195d75}" ma:internalName="TaxCatchAll" ma:readOnly="false" ma:showField="CatchAllData" ma:web="30baeb5b-d796-4495-9e4a-659320b0002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ipo de Conteúdo"/>
        <xsd:element ref="dc:title" minOccurs="0" maxOccurs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0baeb5b-d796-4495-9e4a-659320b00026" xsi:nil="true"/>
    <lcf76f155ced4ddcb4097134ff3c332f xmlns="2522efc9-04e6-4f05-a960-bd17eb87da8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CA4004B-D6F1-4897-86AF-E478F90FD4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22efc9-04e6-4f05-a960-bd17eb87da81"/>
    <ds:schemaRef ds:uri="30baeb5b-d796-4495-9e4a-659320b0002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9E03ECF-7114-4EAD-98B1-F889C375664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EFD2CEC-3173-4B4C-A97E-DD54C2999FA7}">
  <ds:schemaRefs>
    <ds:schemaRef ds:uri="http://schemas.microsoft.com/office/2006/documentManagement/types"/>
    <ds:schemaRef ds:uri="http://purl.org/dc/elements/1.1/"/>
    <ds:schemaRef ds:uri="http://purl.org/dc/terms/"/>
    <ds:schemaRef ds:uri="a97c3354-a35f-4ece-b411-0d430950dbe5"/>
    <ds:schemaRef ds:uri="http://www.w3.org/XML/1998/namespace"/>
    <ds:schemaRef ds:uri="8505847c-3183-474b-98ef-f0d96266dfe6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schemas.microsoft.com/office/2006/metadata/properties"/>
    <ds:schemaRef ds:uri="30baeb5b-d796-4495-9e4a-659320b00026"/>
    <ds:schemaRef ds:uri="2522efc9-04e6-4f05-a960-bd17eb87da8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20</vt:i4>
      </vt:variant>
    </vt:vector>
  </HeadingPairs>
  <TitlesOfParts>
    <vt:vector size="26" baseType="lpstr">
      <vt:lpstr>Planilha de Quantidades </vt:lpstr>
      <vt:lpstr>Padrão Critério de Medição</vt:lpstr>
      <vt:lpstr>Itens SV</vt:lpstr>
      <vt:lpstr>Aux_Código SVs</vt:lpstr>
      <vt:lpstr>Aux_Nomenclatura PEP</vt:lpstr>
      <vt:lpstr>Aux_Dados Mestres</vt:lpstr>
      <vt:lpstr>'Padrão Critério de Medição'!Area_de_impressao</vt:lpstr>
      <vt:lpstr>'Planilha de Quantidades '!Area_de_impressao</vt:lpstr>
      <vt:lpstr>'Aux_Dados Mestres'!DATA1</vt:lpstr>
      <vt:lpstr>DATA1</vt:lpstr>
      <vt:lpstr>'Aux_Dados Mestres'!DATA2</vt:lpstr>
      <vt:lpstr>DATA2</vt:lpstr>
      <vt:lpstr>'Aux_Dados Mestres'!DATA3</vt:lpstr>
      <vt:lpstr>DATA3</vt:lpstr>
      <vt:lpstr>DATA4</vt:lpstr>
      <vt:lpstr>DATA5</vt:lpstr>
      <vt:lpstr>DATA6</vt:lpstr>
      <vt:lpstr>TEST0</vt:lpstr>
      <vt:lpstr>TEST1</vt:lpstr>
      <vt:lpstr>'Aux_Dados Mestres'!TESTHKEY</vt:lpstr>
      <vt:lpstr>TESTHKEY</vt:lpstr>
      <vt:lpstr>'Aux_Dados Mestres'!TESTKEYS</vt:lpstr>
      <vt:lpstr>TESTKEYS</vt:lpstr>
      <vt:lpstr>'Aux_Dados Mestres'!TESTVKEY</vt:lpstr>
      <vt:lpstr>TESTVKEY</vt:lpstr>
      <vt:lpstr>'Planilha de Quantidades '!Titulos_de_impressao</vt:lpstr>
    </vt:vector>
  </TitlesOfParts>
  <Manager/>
  <Company>SANESUL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Pre Install User</dc:creator>
  <cp:keywords/>
  <dc:description/>
  <cp:lastModifiedBy>Renato dos Santos Melo Junior</cp:lastModifiedBy>
  <cp:revision/>
  <dcterms:created xsi:type="dcterms:W3CDTF">2001-04-16T17:43:47Z</dcterms:created>
  <dcterms:modified xsi:type="dcterms:W3CDTF">2026-06-08T13:24:42Z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axCatchAll">
    <vt:lpwstr/>
  </property>
  <property fmtid="{D5CDD505-2E9C-101B-9397-08002B2CF9AE}" pid="3" name="lcf76f155ced4ddcb4097134ff3c332f">
    <vt:lpwstr/>
  </property>
  <property fmtid="{D5CDD505-2E9C-101B-9397-08002B2CF9AE}" pid="4" name="MediaServiceImageTags">
    <vt:lpwstr/>
  </property>
  <property fmtid="{D5CDD505-2E9C-101B-9397-08002B2CF9AE}" pid="5" name="ContentTypeId">
    <vt:lpwstr>0x010100A4F3C1F1D4B1A047845AC2BC1932FD9B</vt:lpwstr>
  </property>
  <property fmtid="{D5CDD505-2E9C-101B-9397-08002B2CF9AE}" pid="6" name="verificação">
    <vt:bool>true</vt:bool>
  </property>
</Properties>
</file>